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60" windowWidth="18195" windowHeight="8670" tabRatio="788"/>
  </bookViews>
  <sheets>
    <sheet name="us_eviews" sheetId="15" r:id="rId1"/>
    <sheet name="us_thomson" sheetId="14" r:id="rId2"/>
    <sheet name="ez_eviews" sheetId="18" r:id="rId3"/>
    <sheet name="ez_thomson" sheetId="19" r:id="rId4"/>
    <sheet name="jp_eviews" sheetId="21" r:id="rId5"/>
    <sheet name="jp_thomson" sheetId="20" r:id="rId6"/>
    <sheet name="uk_eviews" sheetId="23" r:id="rId7"/>
    <sheet name="uk_thomson" sheetId="22" r:id="rId8"/>
    <sheet name="can_eviews" sheetId="13" r:id="rId9"/>
    <sheet name="can_thomson" sheetId="12" r:id="rId10"/>
    <sheet name="swe_eviews" sheetId="26" r:id="rId11"/>
    <sheet name="swe_thomson" sheetId="27" r:id="rId12"/>
    <sheet name="nor_eviews" sheetId="28" r:id="rId13"/>
    <sheet name="nor_thomson" sheetId="29" r:id="rId14"/>
    <sheet name="brz_eviews" sheetId="6" r:id="rId15"/>
    <sheet name="brz_thomson" sheetId="7" r:id="rId16"/>
    <sheet name="kor_eviews" sheetId="4" r:id="rId17"/>
    <sheet name="kor_thomson" sheetId="5" r:id="rId18"/>
    <sheet name="sgp_eviews" sheetId="42" r:id="rId19"/>
    <sheet name="sgp_thomson" sheetId="43" r:id="rId20"/>
    <sheet name="tur_eviews" sheetId="40" r:id="rId21"/>
    <sheet name="tur_thomson" sheetId="41" r:id="rId22"/>
    <sheet name="idn_eviews" sheetId="36" r:id="rId23"/>
    <sheet name="idn_thomson" sheetId="37" r:id="rId24"/>
    <sheet name="mys_eviews" sheetId="45" r:id="rId25"/>
    <sheet name="mys_thomson" sheetId="46" r:id="rId26"/>
    <sheet name="pol_eviews" sheetId="9" r:id="rId27"/>
    <sheet name="pol_thomson" sheetId="8" r:id="rId28"/>
    <sheet name="hun_eviews" sheetId="11" r:id="rId29"/>
    <sheet name="hun_thomson" sheetId="10" r:id="rId30"/>
    <sheet name="ch_eviews" sheetId="24" r:id="rId31"/>
    <sheet name="ch_thomson" sheetId="25" r:id="rId32"/>
    <sheet name="mx_eviews" sheetId="30" r:id="rId33"/>
    <sheet name="mx_thomson" sheetId="31" r:id="rId34"/>
    <sheet name="cl_eviews" sheetId="32" r:id="rId35"/>
    <sheet name="cl_thomson" sheetId="33" r:id="rId36"/>
    <sheet name="co_eviews" sheetId="34" r:id="rId37"/>
    <sheet name="co_thomson" sheetId="35" r:id="rId38"/>
    <sheet name="isl_eviews" sheetId="38" r:id="rId39"/>
    <sheet name="isl_thomson" sheetId="39" r:id="rId40"/>
  </sheets>
  <calcPr calcId="145621"/>
</workbook>
</file>

<file path=xl/calcChain.xml><?xml version="1.0" encoding="utf-8"?>
<calcChain xmlns="http://schemas.openxmlformats.org/spreadsheetml/2006/main">
  <c r="H3" i="18" l="1"/>
  <c r="H4" i="18"/>
  <c r="H5" i="18"/>
  <c r="H6" i="18"/>
  <c r="H7" i="18"/>
  <c r="H8" i="18"/>
  <c r="H9" i="18"/>
  <c r="H10" i="18"/>
  <c r="H11" i="18"/>
  <c r="H12" i="18"/>
  <c r="H13" i="18"/>
  <c r="H14" i="18"/>
  <c r="H15" i="18"/>
  <c r="H16" i="18"/>
  <c r="H17" i="18"/>
  <c r="H18" i="18"/>
  <c r="H19" i="18"/>
  <c r="H20" i="18"/>
  <c r="H21" i="18"/>
  <c r="H22" i="18"/>
  <c r="H23" i="18"/>
  <c r="H24" i="18"/>
  <c r="H25" i="18"/>
  <c r="H26" i="18"/>
  <c r="H27" i="18"/>
  <c r="H28" i="18"/>
  <c r="H29" i="18"/>
  <c r="H30" i="18"/>
  <c r="H31" i="18"/>
  <c r="H32" i="18"/>
  <c r="H33" i="18"/>
  <c r="H34" i="18"/>
  <c r="H35" i="18"/>
  <c r="H36" i="18"/>
  <c r="H37" i="18"/>
  <c r="H38" i="18"/>
  <c r="H39" i="18"/>
  <c r="H40" i="18"/>
  <c r="H41" i="18"/>
  <c r="H42" i="18"/>
  <c r="H43" i="18"/>
  <c r="H44" i="18"/>
  <c r="H45" i="18"/>
  <c r="H46" i="18"/>
  <c r="H47" i="18"/>
  <c r="H48" i="18"/>
  <c r="H49" i="18"/>
  <c r="H50" i="18"/>
  <c r="H51" i="18"/>
  <c r="H52" i="18"/>
  <c r="H53" i="18"/>
  <c r="H54" i="18"/>
  <c r="H55" i="18"/>
  <c r="H56" i="18"/>
  <c r="H57" i="18"/>
  <c r="H58" i="18"/>
  <c r="H59" i="18"/>
  <c r="H60" i="18"/>
  <c r="H61" i="18"/>
  <c r="H62" i="18"/>
  <c r="H63" i="18"/>
  <c r="H64" i="18"/>
  <c r="H65" i="18"/>
  <c r="H66" i="18"/>
  <c r="H67" i="18"/>
  <c r="H68" i="18"/>
  <c r="H69" i="18"/>
  <c r="H70" i="18"/>
  <c r="H71" i="18"/>
  <c r="H72" i="18"/>
  <c r="H73" i="18"/>
  <c r="H74" i="18"/>
  <c r="H75" i="18"/>
  <c r="H76" i="18"/>
  <c r="H77" i="18"/>
  <c r="H78" i="18"/>
  <c r="H79" i="18"/>
  <c r="H80" i="18"/>
  <c r="H81" i="18"/>
  <c r="H82" i="18"/>
  <c r="H83" i="18"/>
  <c r="H84" i="18"/>
  <c r="H85" i="18"/>
  <c r="H86" i="18"/>
  <c r="H87" i="18"/>
  <c r="H88" i="18"/>
  <c r="H89" i="18"/>
  <c r="H90" i="18"/>
  <c r="H91" i="18"/>
  <c r="H92" i="18"/>
  <c r="H93" i="18"/>
  <c r="H94" i="18"/>
  <c r="H95" i="18"/>
  <c r="H96" i="18"/>
  <c r="H97" i="18"/>
  <c r="H98" i="18"/>
  <c r="H99" i="18"/>
  <c r="H100" i="18"/>
  <c r="H101" i="18"/>
  <c r="H102" i="18"/>
  <c r="H103" i="18"/>
  <c r="H104" i="18"/>
  <c r="H105" i="18"/>
  <c r="H106" i="18"/>
  <c r="H107" i="18"/>
  <c r="H108" i="18"/>
  <c r="H109" i="18"/>
  <c r="H110" i="18"/>
  <c r="H111" i="18"/>
  <c r="H112" i="18"/>
  <c r="H113" i="18"/>
  <c r="H114" i="18"/>
  <c r="H115" i="18"/>
  <c r="H116" i="18"/>
  <c r="H117" i="18"/>
  <c r="H118" i="18"/>
  <c r="H119" i="18"/>
  <c r="H120" i="18"/>
  <c r="H121" i="18"/>
  <c r="H122" i="18"/>
  <c r="H123" i="18"/>
  <c r="H124" i="18"/>
  <c r="H125" i="18"/>
  <c r="H126" i="18"/>
  <c r="H127" i="18"/>
  <c r="H128" i="18"/>
  <c r="H129" i="18"/>
  <c r="H130" i="18"/>
  <c r="H131" i="18"/>
  <c r="H132" i="18"/>
  <c r="H133" i="18"/>
  <c r="H134" i="18"/>
  <c r="H135" i="18"/>
  <c r="H136" i="18"/>
  <c r="H137" i="18"/>
  <c r="H138" i="18"/>
  <c r="H139" i="18"/>
  <c r="H140" i="18"/>
  <c r="H141" i="18"/>
  <c r="H142" i="18"/>
  <c r="H143" i="18"/>
  <c r="H144" i="18"/>
  <c r="H145" i="18"/>
  <c r="H146" i="18"/>
  <c r="H147" i="18"/>
  <c r="H148" i="18"/>
  <c r="H149" i="18"/>
  <c r="H150" i="18"/>
  <c r="H151" i="18"/>
  <c r="H152" i="18"/>
  <c r="H153" i="18"/>
  <c r="H154" i="18"/>
  <c r="H155" i="18"/>
  <c r="H156" i="18"/>
  <c r="H157" i="18"/>
  <c r="H158" i="18"/>
  <c r="H159" i="18"/>
  <c r="H160" i="18"/>
  <c r="H161" i="18"/>
  <c r="H162" i="18"/>
  <c r="H163" i="18"/>
  <c r="H164" i="18"/>
  <c r="H165" i="18"/>
  <c r="H166" i="18"/>
  <c r="H167" i="18"/>
  <c r="H168" i="18"/>
  <c r="H169" i="18"/>
  <c r="H170" i="18"/>
  <c r="H171" i="18"/>
  <c r="H172" i="18"/>
  <c r="H173" i="18"/>
  <c r="H174" i="18"/>
  <c r="H175" i="18"/>
  <c r="H176" i="18"/>
  <c r="H177" i="18"/>
  <c r="H178" i="18"/>
  <c r="H179" i="18"/>
  <c r="H180" i="18"/>
  <c r="H181" i="18"/>
  <c r="H182" i="18"/>
  <c r="H183" i="18"/>
  <c r="H184" i="18"/>
  <c r="H185" i="18"/>
  <c r="H186" i="18"/>
  <c r="H187" i="18"/>
  <c r="H188" i="18"/>
  <c r="H189" i="18"/>
  <c r="H190" i="18"/>
  <c r="H191" i="18"/>
  <c r="H192" i="18"/>
  <c r="H193" i="18"/>
  <c r="H194" i="18"/>
  <c r="H195" i="18"/>
  <c r="H196" i="18"/>
  <c r="H197" i="18"/>
  <c r="H198" i="18"/>
  <c r="H199" i="18"/>
  <c r="H200" i="18"/>
  <c r="H201" i="18"/>
  <c r="H202" i="18"/>
  <c r="H203" i="18"/>
  <c r="H204" i="18"/>
  <c r="H205" i="18"/>
  <c r="H206" i="18"/>
  <c r="H207" i="18"/>
  <c r="H208" i="18"/>
  <c r="H209" i="18"/>
  <c r="H210" i="18"/>
  <c r="H211" i="18"/>
  <c r="H212" i="18"/>
  <c r="H213" i="18"/>
  <c r="H214" i="18"/>
  <c r="H215" i="18"/>
  <c r="H216" i="18"/>
  <c r="H217" i="18"/>
  <c r="H218" i="18"/>
  <c r="H219" i="18"/>
  <c r="H220" i="18"/>
  <c r="H221" i="18"/>
  <c r="H222" i="18"/>
  <c r="H223" i="18"/>
  <c r="H224" i="18"/>
  <c r="H225" i="18"/>
  <c r="H226" i="18"/>
  <c r="H227" i="18"/>
  <c r="H228" i="18"/>
  <c r="H229" i="18"/>
  <c r="H230" i="18"/>
  <c r="H231" i="18"/>
  <c r="H232" i="18"/>
  <c r="H233" i="18"/>
  <c r="H234" i="18"/>
  <c r="H235" i="18"/>
  <c r="H236" i="18"/>
  <c r="H237" i="18"/>
  <c r="H238" i="18"/>
  <c r="H239" i="18"/>
  <c r="H240" i="18"/>
  <c r="H241" i="18"/>
  <c r="H242" i="18"/>
  <c r="H243" i="18"/>
  <c r="H244" i="18"/>
  <c r="H245" i="18"/>
  <c r="H246" i="18"/>
  <c r="H247" i="18"/>
  <c r="H248" i="18"/>
  <c r="H249" i="18"/>
  <c r="H250" i="18"/>
  <c r="H251" i="18"/>
  <c r="H252" i="18"/>
  <c r="H253" i="18"/>
  <c r="H254" i="18"/>
  <c r="H255" i="18"/>
  <c r="H256" i="18"/>
  <c r="H257" i="18"/>
  <c r="H258" i="18"/>
  <c r="H259" i="18"/>
  <c r="H260" i="18"/>
  <c r="H261" i="18"/>
  <c r="H262" i="18"/>
  <c r="H263" i="18"/>
  <c r="H264" i="18"/>
  <c r="H265" i="18"/>
  <c r="H266" i="18"/>
  <c r="H267" i="18"/>
  <c r="H268" i="18"/>
  <c r="H269" i="18"/>
  <c r="H270" i="18"/>
  <c r="H271" i="18"/>
  <c r="H272" i="18"/>
  <c r="H273" i="18"/>
  <c r="H274" i="18"/>
  <c r="H275" i="18"/>
  <c r="H276" i="18"/>
  <c r="H277" i="18"/>
  <c r="H278" i="18"/>
  <c r="H279" i="18"/>
  <c r="H280" i="18"/>
  <c r="H281" i="18"/>
  <c r="H282" i="18"/>
  <c r="H283" i="18"/>
  <c r="H284" i="18"/>
  <c r="H285" i="18"/>
  <c r="H286" i="18"/>
  <c r="H287" i="18"/>
  <c r="H288" i="18"/>
  <c r="H289" i="18"/>
  <c r="H290" i="18"/>
  <c r="H291" i="18"/>
  <c r="H292" i="18"/>
  <c r="H293" i="18"/>
  <c r="H294" i="18"/>
  <c r="H295" i="18"/>
  <c r="H296" i="18"/>
  <c r="H297" i="18"/>
  <c r="H298" i="18"/>
  <c r="H299" i="18"/>
  <c r="H300" i="18"/>
  <c r="H301" i="18"/>
  <c r="H302" i="18"/>
  <c r="H303" i="18"/>
  <c r="H304" i="18"/>
  <c r="H305" i="18"/>
  <c r="H306" i="18"/>
  <c r="H307" i="18"/>
  <c r="H308" i="18"/>
  <c r="H309" i="18"/>
  <c r="H310" i="18"/>
  <c r="H311" i="18"/>
  <c r="H312" i="18"/>
  <c r="H313" i="18"/>
  <c r="H314" i="18"/>
  <c r="H315" i="18"/>
  <c r="H316" i="18"/>
  <c r="H317" i="18"/>
  <c r="H318" i="18"/>
  <c r="H319" i="18"/>
  <c r="H320" i="18"/>
  <c r="H321" i="18"/>
  <c r="H322" i="18"/>
  <c r="H323" i="18"/>
  <c r="H324" i="18"/>
  <c r="H325" i="18"/>
  <c r="H326" i="18"/>
  <c r="H327" i="18"/>
  <c r="H328" i="18"/>
  <c r="H329" i="18"/>
  <c r="H330" i="18"/>
  <c r="H331" i="18"/>
  <c r="H332" i="18"/>
  <c r="H333" i="18"/>
  <c r="H334" i="18"/>
  <c r="H335" i="18"/>
  <c r="H336" i="18"/>
  <c r="H337" i="18"/>
  <c r="H338" i="18"/>
  <c r="H339" i="18"/>
  <c r="H340" i="18"/>
  <c r="H341" i="18"/>
  <c r="H342" i="18"/>
  <c r="H343" i="18"/>
  <c r="H344" i="18"/>
  <c r="H345" i="18"/>
  <c r="H346" i="18"/>
  <c r="H347" i="18"/>
  <c r="H348" i="18"/>
  <c r="H349" i="18"/>
  <c r="H350" i="18"/>
  <c r="H351" i="18"/>
  <c r="H352" i="18"/>
  <c r="H353" i="18"/>
  <c r="H2" i="18"/>
  <c r="A1" i="39"/>
  <c r="J1" i="39"/>
  <c r="J119" i="38"/>
  <c r="I119" i="38"/>
  <c r="J118" i="38"/>
  <c r="I118" i="38"/>
  <c r="J117" i="38"/>
  <c r="I117" i="38"/>
  <c r="J116" i="38"/>
  <c r="I116" i="38"/>
  <c r="J115" i="38"/>
  <c r="I115" i="38"/>
  <c r="J114" i="38"/>
  <c r="I114" i="38"/>
  <c r="J113" i="38"/>
  <c r="I113" i="38"/>
  <c r="J112" i="38"/>
  <c r="I112" i="38"/>
  <c r="J111" i="38"/>
  <c r="I111" i="38"/>
  <c r="J110" i="38"/>
  <c r="I110" i="38"/>
  <c r="J109" i="38"/>
  <c r="I109" i="38"/>
  <c r="J108" i="38"/>
  <c r="I108" i="38"/>
  <c r="J107" i="38"/>
  <c r="I107" i="38"/>
  <c r="J106" i="38"/>
  <c r="I106" i="38"/>
  <c r="J105" i="38"/>
  <c r="I105" i="38"/>
  <c r="J104" i="38"/>
  <c r="I104" i="38"/>
  <c r="J103" i="38"/>
  <c r="I103" i="38"/>
  <c r="J102" i="38"/>
  <c r="I102" i="38"/>
  <c r="J101" i="38"/>
  <c r="I101" i="38"/>
  <c r="J100" i="38"/>
  <c r="I100" i="38"/>
  <c r="J99" i="38"/>
  <c r="I99" i="38"/>
  <c r="J98" i="38"/>
  <c r="I98" i="38"/>
  <c r="J97" i="38"/>
  <c r="I97" i="38"/>
  <c r="J96" i="38"/>
  <c r="I96" i="38"/>
  <c r="J95" i="38"/>
  <c r="I95" i="38"/>
  <c r="J94" i="38"/>
  <c r="I94" i="38"/>
  <c r="J93" i="38"/>
  <c r="I93" i="38"/>
  <c r="J92" i="38"/>
  <c r="I92" i="38"/>
  <c r="J91" i="38"/>
  <c r="I91" i="38"/>
  <c r="J90" i="38"/>
  <c r="I90" i="38"/>
  <c r="J89" i="38"/>
  <c r="I89" i="38"/>
  <c r="J88" i="38"/>
  <c r="I88" i="38"/>
  <c r="J87" i="38"/>
  <c r="I87" i="38"/>
  <c r="J86" i="38"/>
  <c r="I86" i="38"/>
  <c r="J85" i="38"/>
  <c r="I85" i="38"/>
  <c r="J84" i="38"/>
  <c r="I84" i="38"/>
  <c r="J83" i="38"/>
  <c r="I83" i="38"/>
  <c r="J82" i="38"/>
  <c r="I82" i="38"/>
  <c r="J81" i="38"/>
  <c r="I81" i="38"/>
  <c r="J80" i="38"/>
  <c r="I80" i="38"/>
  <c r="J79" i="38"/>
  <c r="I79" i="38"/>
  <c r="J78" i="38"/>
  <c r="I78" i="38"/>
  <c r="J77" i="38"/>
  <c r="I77" i="38"/>
  <c r="J76" i="38"/>
  <c r="I76" i="38"/>
  <c r="J75" i="38"/>
  <c r="I75" i="38"/>
  <c r="J74" i="38"/>
  <c r="I74" i="38"/>
  <c r="J73" i="38"/>
  <c r="I73" i="38"/>
  <c r="J72" i="38"/>
  <c r="I72" i="38"/>
  <c r="J71" i="38"/>
  <c r="I71" i="38"/>
  <c r="J70" i="38"/>
  <c r="I70" i="38"/>
  <c r="J69" i="38"/>
  <c r="I69" i="38"/>
  <c r="J68" i="38"/>
  <c r="I68" i="38"/>
  <c r="J67" i="38"/>
  <c r="I67" i="38"/>
  <c r="J66" i="38"/>
  <c r="I66" i="38"/>
  <c r="J65" i="38"/>
  <c r="I65" i="38"/>
  <c r="J64" i="38"/>
  <c r="I64" i="38"/>
  <c r="J63" i="38"/>
  <c r="I63" i="38"/>
  <c r="J62" i="38"/>
  <c r="I62" i="38"/>
  <c r="J61" i="38"/>
  <c r="I61" i="38"/>
  <c r="J60" i="38"/>
  <c r="I60" i="38"/>
  <c r="J59" i="38"/>
  <c r="I59" i="38"/>
  <c r="J58" i="38"/>
  <c r="I58" i="38"/>
  <c r="J57" i="38"/>
  <c r="I57" i="38"/>
  <c r="J56" i="38"/>
  <c r="I56" i="38"/>
  <c r="J55" i="38"/>
  <c r="I55" i="38"/>
  <c r="J54" i="38"/>
  <c r="I54" i="38"/>
  <c r="J53" i="38"/>
  <c r="I53" i="38"/>
  <c r="J52" i="38"/>
  <c r="I52" i="38"/>
  <c r="J51" i="38"/>
  <c r="I51" i="38"/>
  <c r="J50" i="38"/>
  <c r="I50" i="38"/>
  <c r="J49" i="38"/>
  <c r="I49" i="38"/>
  <c r="J48" i="38"/>
  <c r="I48" i="38"/>
  <c r="J47" i="38"/>
  <c r="I47" i="38"/>
  <c r="J46" i="38"/>
  <c r="I46" i="38"/>
  <c r="J45" i="38"/>
  <c r="I45" i="38"/>
  <c r="J44" i="38"/>
  <c r="I44" i="38"/>
  <c r="J43" i="38"/>
  <c r="I43" i="38"/>
  <c r="J42" i="38"/>
  <c r="I42" i="38"/>
  <c r="J41" i="38"/>
  <c r="I41" i="38"/>
  <c r="J40" i="38"/>
  <c r="I40" i="38"/>
  <c r="J39" i="38"/>
  <c r="I39" i="38"/>
  <c r="J38" i="38"/>
  <c r="I38" i="38"/>
  <c r="J37" i="38"/>
  <c r="I37" i="38"/>
  <c r="J36" i="38"/>
  <c r="I36" i="38"/>
  <c r="J35" i="38"/>
  <c r="I35" i="38"/>
  <c r="J34" i="38"/>
  <c r="I34" i="38"/>
  <c r="J33" i="38"/>
  <c r="I33" i="38"/>
  <c r="J32" i="38"/>
  <c r="I32" i="38"/>
  <c r="J31" i="38"/>
  <c r="I31" i="38"/>
  <c r="J30" i="38"/>
  <c r="I30" i="38"/>
  <c r="J29" i="38"/>
  <c r="I29" i="38"/>
  <c r="J28" i="38"/>
  <c r="I28" i="38"/>
  <c r="J27" i="38"/>
  <c r="I27" i="38"/>
  <c r="J26" i="38"/>
  <c r="I26" i="38"/>
  <c r="J25" i="38"/>
  <c r="I25" i="38"/>
  <c r="J24" i="38"/>
  <c r="I24" i="38"/>
  <c r="J23" i="38"/>
  <c r="I23" i="38"/>
  <c r="J22" i="38"/>
  <c r="I22" i="38"/>
  <c r="J21" i="38"/>
  <c r="I21" i="38"/>
  <c r="J20" i="38"/>
  <c r="I20" i="38"/>
  <c r="J19" i="38"/>
  <c r="I19" i="38"/>
  <c r="J18" i="38"/>
  <c r="I18" i="38"/>
  <c r="J17" i="38"/>
  <c r="I17" i="38"/>
  <c r="J16" i="38"/>
  <c r="I16" i="38"/>
  <c r="J15" i="38"/>
  <c r="I15" i="38"/>
  <c r="J14" i="38"/>
  <c r="I14" i="38"/>
  <c r="J13" i="38"/>
  <c r="I13" i="38"/>
  <c r="J12" i="38"/>
  <c r="I12" i="38"/>
  <c r="J11" i="38"/>
  <c r="I11" i="38"/>
  <c r="J10" i="38"/>
  <c r="I10" i="38"/>
  <c r="J9" i="38"/>
  <c r="I9" i="38"/>
  <c r="J8" i="38"/>
  <c r="I8" i="38"/>
  <c r="J7" i="38"/>
  <c r="I7" i="38"/>
  <c r="J6" i="38"/>
  <c r="I6" i="38"/>
  <c r="J5" i="38"/>
  <c r="I5" i="38"/>
  <c r="J4" i="38"/>
  <c r="I4" i="38"/>
  <c r="J3" i="38"/>
  <c r="I3" i="38"/>
  <c r="J2" i="38"/>
  <c r="I2" i="38"/>
  <c r="G368" i="38"/>
  <c r="F368" i="38"/>
  <c r="E368" i="38"/>
  <c r="D368" i="38"/>
  <c r="C368" i="38"/>
  <c r="B368" i="38"/>
  <c r="A368" i="38"/>
  <c r="G367" i="38"/>
  <c r="F367" i="38"/>
  <c r="E367" i="38"/>
  <c r="D367" i="38"/>
  <c r="C367" i="38"/>
  <c r="B367" i="38"/>
  <c r="A367" i="38"/>
  <c r="G366" i="38"/>
  <c r="F366" i="38"/>
  <c r="E366" i="38"/>
  <c r="D366" i="38"/>
  <c r="C366" i="38"/>
  <c r="B366" i="38"/>
  <c r="A366" i="38"/>
  <c r="G365" i="38"/>
  <c r="F365" i="38"/>
  <c r="E365" i="38"/>
  <c r="D365" i="38"/>
  <c r="C365" i="38"/>
  <c r="B365" i="38"/>
  <c r="A365" i="38"/>
  <c r="G364" i="38"/>
  <c r="F364" i="38"/>
  <c r="E364" i="38"/>
  <c r="D364" i="38"/>
  <c r="C364" i="38"/>
  <c r="B364" i="38"/>
  <c r="A364" i="38"/>
  <c r="G363" i="38"/>
  <c r="F363" i="38"/>
  <c r="E363" i="38"/>
  <c r="D363" i="38"/>
  <c r="C363" i="38"/>
  <c r="B363" i="38"/>
  <c r="A363" i="38"/>
  <c r="G362" i="38"/>
  <c r="F362" i="38"/>
  <c r="E362" i="38"/>
  <c r="D362" i="38"/>
  <c r="C362" i="38"/>
  <c r="B362" i="38"/>
  <c r="A362" i="38"/>
  <c r="G361" i="38"/>
  <c r="F361" i="38"/>
  <c r="E361" i="38"/>
  <c r="D361" i="38"/>
  <c r="C361" i="38"/>
  <c r="B361" i="38"/>
  <c r="A361" i="38"/>
  <c r="G360" i="38"/>
  <c r="F360" i="38"/>
  <c r="E360" i="38"/>
  <c r="D360" i="38"/>
  <c r="C360" i="38"/>
  <c r="B360" i="38"/>
  <c r="A360" i="38"/>
  <c r="G359" i="38"/>
  <c r="F359" i="38"/>
  <c r="E359" i="38"/>
  <c r="D359" i="38"/>
  <c r="C359" i="38"/>
  <c r="B359" i="38"/>
  <c r="A359" i="38"/>
  <c r="G358" i="38"/>
  <c r="F358" i="38"/>
  <c r="E358" i="38"/>
  <c r="D358" i="38"/>
  <c r="C358" i="38"/>
  <c r="B358" i="38"/>
  <c r="A358" i="38"/>
  <c r="G357" i="38"/>
  <c r="F357" i="38"/>
  <c r="E357" i="38"/>
  <c r="D357" i="38"/>
  <c r="C357" i="38"/>
  <c r="B357" i="38"/>
  <c r="A357" i="38"/>
  <c r="G356" i="38"/>
  <c r="F356" i="38"/>
  <c r="E356" i="38"/>
  <c r="D356" i="38"/>
  <c r="C356" i="38"/>
  <c r="B356" i="38"/>
  <c r="A356" i="38"/>
  <c r="G355" i="38"/>
  <c r="F355" i="38"/>
  <c r="E355" i="38"/>
  <c r="D355" i="38"/>
  <c r="C355" i="38"/>
  <c r="B355" i="38"/>
  <c r="A355" i="38"/>
  <c r="G354" i="38"/>
  <c r="F354" i="38"/>
  <c r="E354" i="38"/>
  <c r="D354" i="38"/>
  <c r="C354" i="38"/>
  <c r="B354" i="38"/>
  <c r="A354" i="38"/>
  <c r="G353" i="38"/>
  <c r="F353" i="38"/>
  <c r="E353" i="38"/>
  <c r="D353" i="38"/>
  <c r="C353" i="38"/>
  <c r="B353" i="38"/>
  <c r="A353" i="38"/>
  <c r="G352" i="38"/>
  <c r="F352" i="38"/>
  <c r="E352" i="38"/>
  <c r="D352" i="38"/>
  <c r="C352" i="38"/>
  <c r="B352" i="38"/>
  <c r="A352" i="38"/>
  <c r="G351" i="38"/>
  <c r="F351" i="38"/>
  <c r="E351" i="38"/>
  <c r="D351" i="38"/>
  <c r="C351" i="38"/>
  <c r="B351" i="38"/>
  <c r="A351" i="38"/>
  <c r="G350" i="38"/>
  <c r="F350" i="38"/>
  <c r="E350" i="38"/>
  <c r="D350" i="38"/>
  <c r="C350" i="38"/>
  <c r="B350" i="38"/>
  <c r="A350" i="38"/>
  <c r="G349" i="38"/>
  <c r="F349" i="38"/>
  <c r="E349" i="38"/>
  <c r="D349" i="38"/>
  <c r="C349" i="38"/>
  <c r="B349" i="38"/>
  <c r="A349" i="38"/>
  <c r="G348" i="38"/>
  <c r="F348" i="38"/>
  <c r="E348" i="38"/>
  <c r="D348" i="38"/>
  <c r="C348" i="38"/>
  <c r="B348" i="38"/>
  <c r="A348" i="38"/>
  <c r="G347" i="38"/>
  <c r="F347" i="38"/>
  <c r="E347" i="38"/>
  <c r="D347" i="38"/>
  <c r="C347" i="38"/>
  <c r="B347" i="38"/>
  <c r="A347" i="38"/>
  <c r="G346" i="38"/>
  <c r="F346" i="38"/>
  <c r="E346" i="38"/>
  <c r="D346" i="38"/>
  <c r="C346" i="38"/>
  <c r="B346" i="38"/>
  <c r="A346" i="38"/>
  <c r="G345" i="38"/>
  <c r="F345" i="38"/>
  <c r="E345" i="38"/>
  <c r="D345" i="38"/>
  <c r="C345" i="38"/>
  <c r="B345" i="38"/>
  <c r="A345" i="38"/>
  <c r="G344" i="38"/>
  <c r="F344" i="38"/>
  <c r="E344" i="38"/>
  <c r="D344" i="38"/>
  <c r="C344" i="38"/>
  <c r="B344" i="38"/>
  <c r="A344" i="38"/>
  <c r="G343" i="38"/>
  <c r="F343" i="38"/>
  <c r="E343" i="38"/>
  <c r="D343" i="38"/>
  <c r="C343" i="38"/>
  <c r="B343" i="38"/>
  <c r="A343" i="38"/>
  <c r="G342" i="38"/>
  <c r="F342" i="38"/>
  <c r="E342" i="38"/>
  <c r="D342" i="38"/>
  <c r="C342" i="38"/>
  <c r="B342" i="38"/>
  <c r="A342" i="38"/>
  <c r="G341" i="38"/>
  <c r="F341" i="38"/>
  <c r="E341" i="38"/>
  <c r="D341" i="38"/>
  <c r="C341" i="38"/>
  <c r="B341" i="38"/>
  <c r="A341" i="38"/>
  <c r="G340" i="38"/>
  <c r="F340" i="38"/>
  <c r="E340" i="38"/>
  <c r="D340" i="38"/>
  <c r="C340" i="38"/>
  <c r="B340" i="38"/>
  <c r="A340" i="38"/>
  <c r="G339" i="38"/>
  <c r="F339" i="38"/>
  <c r="E339" i="38"/>
  <c r="D339" i="38"/>
  <c r="C339" i="38"/>
  <c r="B339" i="38"/>
  <c r="A339" i="38"/>
  <c r="G338" i="38"/>
  <c r="F338" i="38"/>
  <c r="E338" i="38"/>
  <c r="D338" i="38"/>
  <c r="C338" i="38"/>
  <c r="B338" i="38"/>
  <c r="A338" i="38"/>
  <c r="G337" i="38"/>
  <c r="F337" i="38"/>
  <c r="E337" i="38"/>
  <c r="D337" i="38"/>
  <c r="C337" i="38"/>
  <c r="B337" i="38"/>
  <c r="A337" i="38"/>
  <c r="G336" i="38"/>
  <c r="F336" i="38"/>
  <c r="E336" i="38"/>
  <c r="D336" i="38"/>
  <c r="C336" i="38"/>
  <c r="B336" i="38"/>
  <c r="A336" i="38"/>
  <c r="G335" i="38"/>
  <c r="F335" i="38"/>
  <c r="E335" i="38"/>
  <c r="D335" i="38"/>
  <c r="C335" i="38"/>
  <c r="B335" i="38"/>
  <c r="A335" i="38"/>
  <c r="G334" i="38"/>
  <c r="F334" i="38"/>
  <c r="E334" i="38"/>
  <c r="D334" i="38"/>
  <c r="C334" i="38"/>
  <c r="B334" i="38"/>
  <c r="A334" i="38"/>
  <c r="G333" i="38"/>
  <c r="F333" i="38"/>
  <c r="E333" i="38"/>
  <c r="D333" i="38"/>
  <c r="C333" i="38"/>
  <c r="B333" i="38"/>
  <c r="A333" i="38"/>
  <c r="G332" i="38"/>
  <c r="F332" i="38"/>
  <c r="E332" i="38"/>
  <c r="D332" i="38"/>
  <c r="C332" i="38"/>
  <c r="B332" i="38"/>
  <c r="A332" i="38"/>
  <c r="G331" i="38"/>
  <c r="F331" i="38"/>
  <c r="E331" i="38"/>
  <c r="D331" i="38"/>
  <c r="C331" i="38"/>
  <c r="B331" i="38"/>
  <c r="A331" i="38"/>
  <c r="G330" i="38"/>
  <c r="F330" i="38"/>
  <c r="E330" i="38"/>
  <c r="D330" i="38"/>
  <c r="C330" i="38"/>
  <c r="B330" i="38"/>
  <c r="A330" i="38"/>
  <c r="G329" i="38"/>
  <c r="F329" i="38"/>
  <c r="E329" i="38"/>
  <c r="D329" i="38"/>
  <c r="C329" i="38"/>
  <c r="B329" i="38"/>
  <c r="A329" i="38"/>
  <c r="G328" i="38"/>
  <c r="F328" i="38"/>
  <c r="E328" i="38"/>
  <c r="D328" i="38"/>
  <c r="C328" i="38"/>
  <c r="B328" i="38"/>
  <c r="A328" i="38"/>
  <c r="G327" i="38"/>
  <c r="F327" i="38"/>
  <c r="E327" i="38"/>
  <c r="D327" i="38"/>
  <c r="C327" i="38"/>
  <c r="B327" i="38"/>
  <c r="A327" i="38"/>
  <c r="G326" i="38"/>
  <c r="F326" i="38"/>
  <c r="E326" i="38"/>
  <c r="D326" i="38"/>
  <c r="C326" i="38"/>
  <c r="B326" i="38"/>
  <c r="A326" i="38"/>
  <c r="G325" i="38"/>
  <c r="F325" i="38"/>
  <c r="E325" i="38"/>
  <c r="D325" i="38"/>
  <c r="C325" i="38"/>
  <c r="B325" i="38"/>
  <c r="A325" i="38"/>
  <c r="G324" i="38"/>
  <c r="F324" i="38"/>
  <c r="E324" i="38"/>
  <c r="D324" i="38"/>
  <c r="C324" i="38"/>
  <c r="B324" i="38"/>
  <c r="A324" i="38"/>
  <c r="G323" i="38"/>
  <c r="F323" i="38"/>
  <c r="E323" i="38"/>
  <c r="D323" i="38"/>
  <c r="C323" i="38"/>
  <c r="B323" i="38"/>
  <c r="A323" i="38"/>
  <c r="G322" i="38"/>
  <c r="F322" i="38"/>
  <c r="E322" i="38"/>
  <c r="D322" i="38"/>
  <c r="C322" i="38"/>
  <c r="B322" i="38"/>
  <c r="A322" i="38"/>
  <c r="G321" i="38"/>
  <c r="F321" i="38"/>
  <c r="E321" i="38"/>
  <c r="D321" i="38"/>
  <c r="C321" i="38"/>
  <c r="B321" i="38"/>
  <c r="A321" i="38"/>
  <c r="G320" i="38"/>
  <c r="F320" i="38"/>
  <c r="E320" i="38"/>
  <c r="D320" i="38"/>
  <c r="C320" i="38"/>
  <c r="B320" i="38"/>
  <c r="A320" i="38"/>
  <c r="G319" i="38"/>
  <c r="F319" i="38"/>
  <c r="E319" i="38"/>
  <c r="D319" i="38"/>
  <c r="C319" i="38"/>
  <c r="B319" i="38"/>
  <c r="A319" i="38"/>
  <c r="G318" i="38"/>
  <c r="F318" i="38"/>
  <c r="E318" i="38"/>
  <c r="D318" i="38"/>
  <c r="C318" i="38"/>
  <c r="B318" i="38"/>
  <c r="A318" i="38"/>
  <c r="G317" i="38"/>
  <c r="F317" i="38"/>
  <c r="E317" i="38"/>
  <c r="D317" i="38"/>
  <c r="C317" i="38"/>
  <c r="B317" i="38"/>
  <c r="A317" i="38"/>
  <c r="G316" i="38"/>
  <c r="F316" i="38"/>
  <c r="E316" i="38"/>
  <c r="D316" i="38"/>
  <c r="C316" i="38"/>
  <c r="B316" i="38"/>
  <c r="A316" i="38"/>
  <c r="G315" i="38"/>
  <c r="F315" i="38"/>
  <c r="E315" i="38"/>
  <c r="D315" i="38"/>
  <c r="C315" i="38"/>
  <c r="B315" i="38"/>
  <c r="A315" i="38"/>
  <c r="G314" i="38"/>
  <c r="F314" i="38"/>
  <c r="E314" i="38"/>
  <c r="D314" i="38"/>
  <c r="C314" i="38"/>
  <c r="B314" i="38"/>
  <c r="A314" i="38"/>
  <c r="G313" i="38"/>
  <c r="F313" i="38"/>
  <c r="E313" i="38"/>
  <c r="D313" i="38"/>
  <c r="C313" i="38"/>
  <c r="B313" i="38"/>
  <c r="A313" i="38"/>
  <c r="G312" i="38"/>
  <c r="F312" i="38"/>
  <c r="E312" i="38"/>
  <c r="D312" i="38"/>
  <c r="C312" i="38"/>
  <c r="B312" i="38"/>
  <c r="A312" i="38"/>
  <c r="G311" i="38"/>
  <c r="F311" i="38"/>
  <c r="E311" i="38"/>
  <c r="D311" i="38"/>
  <c r="C311" i="38"/>
  <c r="B311" i="38"/>
  <c r="A311" i="38"/>
  <c r="G310" i="38"/>
  <c r="F310" i="38"/>
  <c r="E310" i="38"/>
  <c r="D310" i="38"/>
  <c r="C310" i="38"/>
  <c r="B310" i="38"/>
  <c r="A310" i="38"/>
  <c r="G309" i="38"/>
  <c r="F309" i="38"/>
  <c r="E309" i="38"/>
  <c r="D309" i="38"/>
  <c r="C309" i="38"/>
  <c r="B309" i="38"/>
  <c r="A309" i="38"/>
  <c r="G308" i="38"/>
  <c r="F308" i="38"/>
  <c r="E308" i="38"/>
  <c r="D308" i="38"/>
  <c r="C308" i="38"/>
  <c r="B308" i="38"/>
  <c r="A308" i="38"/>
  <c r="G307" i="38"/>
  <c r="F307" i="38"/>
  <c r="E307" i="38"/>
  <c r="D307" i="38"/>
  <c r="C307" i="38"/>
  <c r="B307" i="38"/>
  <c r="A307" i="38"/>
  <c r="G306" i="38"/>
  <c r="F306" i="38"/>
  <c r="E306" i="38"/>
  <c r="D306" i="38"/>
  <c r="C306" i="38"/>
  <c r="B306" i="38"/>
  <c r="A306" i="38"/>
  <c r="G305" i="38"/>
  <c r="F305" i="38"/>
  <c r="E305" i="38"/>
  <c r="D305" i="38"/>
  <c r="C305" i="38"/>
  <c r="B305" i="38"/>
  <c r="A305" i="38"/>
  <c r="G304" i="38"/>
  <c r="F304" i="38"/>
  <c r="E304" i="38"/>
  <c r="D304" i="38"/>
  <c r="C304" i="38"/>
  <c r="B304" i="38"/>
  <c r="A304" i="38"/>
  <c r="G303" i="38"/>
  <c r="F303" i="38"/>
  <c r="E303" i="38"/>
  <c r="D303" i="38"/>
  <c r="C303" i="38"/>
  <c r="B303" i="38"/>
  <c r="A303" i="38"/>
  <c r="G302" i="38"/>
  <c r="F302" i="38"/>
  <c r="E302" i="38"/>
  <c r="D302" i="38"/>
  <c r="C302" i="38"/>
  <c r="B302" i="38"/>
  <c r="A302" i="38"/>
  <c r="G301" i="38"/>
  <c r="F301" i="38"/>
  <c r="E301" i="38"/>
  <c r="D301" i="38"/>
  <c r="C301" i="38"/>
  <c r="B301" i="38"/>
  <c r="A301" i="38"/>
  <c r="G300" i="38"/>
  <c r="F300" i="38"/>
  <c r="E300" i="38"/>
  <c r="D300" i="38"/>
  <c r="C300" i="38"/>
  <c r="B300" i="38"/>
  <c r="A300" i="38"/>
  <c r="G299" i="38"/>
  <c r="F299" i="38"/>
  <c r="E299" i="38"/>
  <c r="D299" i="38"/>
  <c r="C299" i="38"/>
  <c r="B299" i="38"/>
  <c r="A299" i="38"/>
  <c r="G298" i="38"/>
  <c r="F298" i="38"/>
  <c r="E298" i="38"/>
  <c r="D298" i="38"/>
  <c r="C298" i="38"/>
  <c r="B298" i="38"/>
  <c r="A298" i="38"/>
  <c r="G297" i="38"/>
  <c r="F297" i="38"/>
  <c r="E297" i="38"/>
  <c r="D297" i="38"/>
  <c r="C297" i="38"/>
  <c r="B297" i="38"/>
  <c r="A297" i="38"/>
  <c r="G296" i="38"/>
  <c r="F296" i="38"/>
  <c r="E296" i="38"/>
  <c r="D296" i="38"/>
  <c r="C296" i="38"/>
  <c r="B296" i="38"/>
  <c r="A296" i="38"/>
  <c r="G295" i="38"/>
  <c r="F295" i="38"/>
  <c r="E295" i="38"/>
  <c r="D295" i="38"/>
  <c r="C295" i="38"/>
  <c r="B295" i="38"/>
  <c r="A295" i="38"/>
  <c r="G294" i="38"/>
  <c r="F294" i="38"/>
  <c r="E294" i="38"/>
  <c r="D294" i="38"/>
  <c r="C294" i="38"/>
  <c r="B294" i="38"/>
  <c r="A294" i="38"/>
  <c r="G293" i="38"/>
  <c r="F293" i="38"/>
  <c r="E293" i="38"/>
  <c r="D293" i="38"/>
  <c r="C293" i="38"/>
  <c r="B293" i="38"/>
  <c r="A293" i="38"/>
  <c r="G292" i="38"/>
  <c r="F292" i="38"/>
  <c r="E292" i="38"/>
  <c r="D292" i="38"/>
  <c r="C292" i="38"/>
  <c r="B292" i="38"/>
  <c r="A292" i="38"/>
  <c r="G291" i="38"/>
  <c r="F291" i="38"/>
  <c r="E291" i="38"/>
  <c r="D291" i="38"/>
  <c r="C291" i="38"/>
  <c r="B291" i="38"/>
  <c r="A291" i="38"/>
  <c r="G290" i="38"/>
  <c r="F290" i="38"/>
  <c r="E290" i="38"/>
  <c r="D290" i="38"/>
  <c r="C290" i="38"/>
  <c r="B290" i="38"/>
  <c r="A290" i="38"/>
  <c r="G289" i="38"/>
  <c r="F289" i="38"/>
  <c r="E289" i="38"/>
  <c r="D289" i="38"/>
  <c r="C289" i="38"/>
  <c r="B289" i="38"/>
  <c r="A289" i="38"/>
  <c r="G288" i="38"/>
  <c r="F288" i="38"/>
  <c r="E288" i="38"/>
  <c r="D288" i="38"/>
  <c r="C288" i="38"/>
  <c r="B288" i="38"/>
  <c r="A288" i="38"/>
  <c r="G287" i="38"/>
  <c r="F287" i="38"/>
  <c r="E287" i="38"/>
  <c r="D287" i="38"/>
  <c r="C287" i="38"/>
  <c r="B287" i="38"/>
  <c r="A287" i="38"/>
  <c r="G286" i="38"/>
  <c r="F286" i="38"/>
  <c r="E286" i="38"/>
  <c r="D286" i="38"/>
  <c r="C286" i="38"/>
  <c r="B286" i="38"/>
  <c r="A286" i="38"/>
  <c r="G285" i="38"/>
  <c r="F285" i="38"/>
  <c r="E285" i="38"/>
  <c r="D285" i="38"/>
  <c r="C285" i="38"/>
  <c r="B285" i="38"/>
  <c r="A285" i="38"/>
  <c r="G284" i="38"/>
  <c r="F284" i="38"/>
  <c r="E284" i="38"/>
  <c r="D284" i="38"/>
  <c r="C284" i="38"/>
  <c r="B284" i="38"/>
  <c r="A284" i="38"/>
  <c r="G283" i="38"/>
  <c r="F283" i="38"/>
  <c r="E283" i="38"/>
  <c r="D283" i="38"/>
  <c r="C283" i="38"/>
  <c r="B283" i="38"/>
  <c r="A283" i="38"/>
  <c r="G282" i="38"/>
  <c r="F282" i="38"/>
  <c r="E282" i="38"/>
  <c r="D282" i="38"/>
  <c r="C282" i="38"/>
  <c r="B282" i="38"/>
  <c r="A282" i="38"/>
  <c r="G281" i="38"/>
  <c r="F281" i="38"/>
  <c r="E281" i="38"/>
  <c r="D281" i="38"/>
  <c r="C281" i="38"/>
  <c r="B281" i="38"/>
  <c r="A281" i="38"/>
  <c r="G280" i="38"/>
  <c r="F280" i="38"/>
  <c r="E280" i="38"/>
  <c r="D280" i="38"/>
  <c r="C280" i="38"/>
  <c r="B280" i="38"/>
  <c r="A280" i="38"/>
  <c r="G279" i="38"/>
  <c r="F279" i="38"/>
  <c r="E279" i="38"/>
  <c r="D279" i="38"/>
  <c r="C279" i="38"/>
  <c r="B279" i="38"/>
  <c r="A279" i="38"/>
  <c r="G278" i="38"/>
  <c r="F278" i="38"/>
  <c r="E278" i="38"/>
  <c r="D278" i="38"/>
  <c r="C278" i="38"/>
  <c r="B278" i="38"/>
  <c r="A278" i="38"/>
  <c r="G277" i="38"/>
  <c r="F277" i="38"/>
  <c r="E277" i="38"/>
  <c r="D277" i="38"/>
  <c r="C277" i="38"/>
  <c r="B277" i="38"/>
  <c r="A277" i="38"/>
  <c r="G276" i="38"/>
  <c r="F276" i="38"/>
  <c r="E276" i="38"/>
  <c r="D276" i="38"/>
  <c r="C276" i="38"/>
  <c r="B276" i="38"/>
  <c r="A276" i="38"/>
  <c r="G275" i="38"/>
  <c r="F275" i="38"/>
  <c r="E275" i="38"/>
  <c r="D275" i="38"/>
  <c r="C275" i="38"/>
  <c r="B275" i="38"/>
  <c r="A275" i="38"/>
  <c r="G274" i="38"/>
  <c r="F274" i="38"/>
  <c r="E274" i="38"/>
  <c r="D274" i="38"/>
  <c r="C274" i="38"/>
  <c r="B274" i="38"/>
  <c r="A274" i="38"/>
  <c r="G273" i="38"/>
  <c r="F273" i="38"/>
  <c r="E273" i="38"/>
  <c r="D273" i="38"/>
  <c r="C273" i="38"/>
  <c r="B273" i="38"/>
  <c r="A273" i="38"/>
  <c r="G272" i="38"/>
  <c r="F272" i="38"/>
  <c r="E272" i="38"/>
  <c r="D272" i="38"/>
  <c r="C272" i="38"/>
  <c r="B272" i="38"/>
  <c r="A272" i="38"/>
  <c r="G271" i="38"/>
  <c r="F271" i="38"/>
  <c r="E271" i="38"/>
  <c r="D271" i="38"/>
  <c r="C271" i="38"/>
  <c r="B271" i="38"/>
  <c r="A271" i="38"/>
  <c r="G270" i="38"/>
  <c r="F270" i="38"/>
  <c r="E270" i="38"/>
  <c r="D270" i="38"/>
  <c r="C270" i="38"/>
  <c r="B270" i="38"/>
  <c r="A270" i="38"/>
  <c r="G269" i="38"/>
  <c r="F269" i="38"/>
  <c r="E269" i="38"/>
  <c r="D269" i="38"/>
  <c r="C269" i="38"/>
  <c r="B269" i="38"/>
  <c r="A269" i="38"/>
  <c r="G268" i="38"/>
  <c r="F268" i="38"/>
  <c r="E268" i="38"/>
  <c r="D268" i="38"/>
  <c r="C268" i="38"/>
  <c r="B268" i="38"/>
  <c r="A268" i="38"/>
  <c r="G267" i="38"/>
  <c r="F267" i="38"/>
  <c r="E267" i="38"/>
  <c r="D267" i="38"/>
  <c r="C267" i="38"/>
  <c r="B267" i="38"/>
  <c r="A267" i="38"/>
  <c r="G266" i="38"/>
  <c r="F266" i="38"/>
  <c r="E266" i="38"/>
  <c r="D266" i="38"/>
  <c r="C266" i="38"/>
  <c r="B266" i="38"/>
  <c r="A266" i="38"/>
  <c r="G265" i="38"/>
  <c r="F265" i="38"/>
  <c r="E265" i="38"/>
  <c r="D265" i="38"/>
  <c r="C265" i="38"/>
  <c r="B265" i="38"/>
  <c r="A265" i="38"/>
  <c r="G264" i="38"/>
  <c r="F264" i="38"/>
  <c r="E264" i="38"/>
  <c r="D264" i="38"/>
  <c r="C264" i="38"/>
  <c r="B264" i="38"/>
  <c r="A264" i="38"/>
  <c r="G263" i="38"/>
  <c r="F263" i="38"/>
  <c r="E263" i="38"/>
  <c r="D263" i="38"/>
  <c r="C263" i="38"/>
  <c r="B263" i="38"/>
  <c r="A263" i="38"/>
  <c r="G262" i="38"/>
  <c r="F262" i="38"/>
  <c r="E262" i="38"/>
  <c r="D262" i="38"/>
  <c r="C262" i="38"/>
  <c r="B262" i="38"/>
  <c r="A262" i="38"/>
  <c r="G261" i="38"/>
  <c r="F261" i="38"/>
  <c r="E261" i="38"/>
  <c r="D261" i="38"/>
  <c r="C261" i="38"/>
  <c r="B261" i="38"/>
  <c r="A261" i="38"/>
  <c r="G260" i="38"/>
  <c r="F260" i="38"/>
  <c r="E260" i="38"/>
  <c r="D260" i="38"/>
  <c r="C260" i="38"/>
  <c r="B260" i="38"/>
  <c r="A260" i="38"/>
  <c r="G259" i="38"/>
  <c r="F259" i="38"/>
  <c r="E259" i="38"/>
  <c r="D259" i="38"/>
  <c r="C259" i="38"/>
  <c r="B259" i="38"/>
  <c r="A259" i="38"/>
  <c r="G258" i="38"/>
  <c r="F258" i="38"/>
  <c r="E258" i="38"/>
  <c r="D258" i="38"/>
  <c r="C258" i="38"/>
  <c r="B258" i="38"/>
  <c r="A258" i="38"/>
  <c r="G257" i="38"/>
  <c r="F257" i="38"/>
  <c r="E257" i="38"/>
  <c r="D257" i="38"/>
  <c r="C257" i="38"/>
  <c r="B257" i="38"/>
  <c r="A257" i="38"/>
  <c r="G256" i="38"/>
  <c r="F256" i="38"/>
  <c r="E256" i="38"/>
  <c r="D256" i="38"/>
  <c r="C256" i="38"/>
  <c r="B256" i="38"/>
  <c r="A256" i="38"/>
  <c r="G255" i="38"/>
  <c r="F255" i="38"/>
  <c r="E255" i="38"/>
  <c r="D255" i="38"/>
  <c r="C255" i="38"/>
  <c r="B255" i="38"/>
  <c r="A255" i="38"/>
  <c r="G254" i="38"/>
  <c r="F254" i="38"/>
  <c r="E254" i="38"/>
  <c r="D254" i="38"/>
  <c r="C254" i="38"/>
  <c r="B254" i="38"/>
  <c r="A254" i="38"/>
  <c r="G253" i="38"/>
  <c r="F253" i="38"/>
  <c r="E253" i="38"/>
  <c r="D253" i="38"/>
  <c r="C253" i="38"/>
  <c r="B253" i="38"/>
  <c r="A253" i="38"/>
  <c r="G252" i="38"/>
  <c r="F252" i="38"/>
  <c r="E252" i="38"/>
  <c r="D252" i="38"/>
  <c r="C252" i="38"/>
  <c r="B252" i="38"/>
  <c r="A252" i="38"/>
  <c r="G251" i="38"/>
  <c r="F251" i="38"/>
  <c r="E251" i="38"/>
  <c r="D251" i="38"/>
  <c r="C251" i="38"/>
  <c r="B251" i="38"/>
  <c r="A251" i="38"/>
  <c r="G250" i="38"/>
  <c r="F250" i="38"/>
  <c r="E250" i="38"/>
  <c r="D250" i="38"/>
  <c r="C250" i="38"/>
  <c r="B250" i="38"/>
  <c r="A250" i="38"/>
  <c r="G249" i="38"/>
  <c r="F249" i="38"/>
  <c r="E249" i="38"/>
  <c r="D249" i="38"/>
  <c r="C249" i="38"/>
  <c r="B249" i="38"/>
  <c r="A249" i="38"/>
  <c r="G248" i="38"/>
  <c r="F248" i="38"/>
  <c r="E248" i="38"/>
  <c r="D248" i="38"/>
  <c r="C248" i="38"/>
  <c r="B248" i="38"/>
  <c r="A248" i="38"/>
  <c r="G247" i="38"/>
  <c r="F247" i="38"/>
  <c r="E247" i="38"/>
  <c r="D247" i="38"/>
  <c r="C247" i="38"/>
  <c r="B247" i="38"/>
  <c r="A247" i="38"/>
  <c r="G246" i="38"/>
  <c r="F246" i="38"/>
  <c r="E246" i="38"/>
  <c r="D246" i="38"/>
  <c r="C246" i="38"/>
  <c r="B246" i="38"/>
  <c r="A246" i="38"/>
  <c r="G245" i="38"/>
  <c r="F245" i="38"/>
  <c r="E245" i="38"/>
  <c r="D245" i="38"/>
  <c r="C245" i="38"/>
  <c r="B245" i="38"/>
  <c r="A245" i="38"/>
  <c r="G244" i="38"/>
  <c r="F244" i="38"/>
  <c r="E244" i="38"/>
  <c r="D244" i="38"/>
  <c r="C244" i="38"/>
  <c r="B244" i="38"/>
  <c r="A244" i="38"/>
  <c r="G243" i="38"/>
  <c r="F243" i="38"/>
  <c r="E243" i="38"/>
  <c r="D243" i="38"/>
  <c r="C243" i="38"/>
  <c r="B243" i="38"/>
  <c r="A243" i="38"/>
  <c r="G242" i="38"/>
  <c r="F242" i="38"/>
  <c r="E242" i="38"/>
  <c r="D242" i="38"/>
  <c r="C242" i="38"/>
  <c r="B242" i="38"/>
  <c r="A242" i="38"/>
  <c r="G241" i="38"/>
  <c r="F241" i="38"/>
  <c r="E241" i="38"/>
  <c r="D241" i="38"/>
  <c r="C241" i="38"/>
  <c r="B241" i="38"/>
  <c r="A241" i="38"/>
  <c r="G240" i="38"/>
  <c r="F240" i="38"/>
  <c r="E240" i="38"/>
  <c r="D240" i="38"/>
  <c r="C240" i="38"/>
  <c r="B240" i="38"/>
  <c r="A240" i="38"/>
  <c r="G239" i="38"/>
  <c r="F239" i="38"/>
  <c r="E239" i="38"/>
  <c r="D239" i="38"/>
  <c r="C239" i="38"/>
  <c r="B239" i="38"/>
  <c r="A239" i="38"/>
  <c r="G238" i="38"/>
  <c r="F238" i="38"/>
  <c r="E238" i="38"/>
  <c r="D238" i="38"/>
  <c r="C238" i="38"/>
  <c r="B238" i="38"/>
  <c r="A238" i="38"/>
  <c r="G237" i="38"/>
  <c r="F237" i="38"/>
  <c r="E237" i="38"/>
  <c r="D237" i="38"/>
  <c r="C237" i="38"/>
  <c r="B237" i="38"/>
  <c r="A237" i="38"/>
  <c r="G236" i="38"/>
  <c r="F236" i="38"/>
  <c r="E236" i="38"/>
  <c r="D236" i="38"/>
  <c r="C236" i="38"/>
  <c r="B236" i="38"/>
  <c r="A236" i="38"/>
  <c r="G235" i="38"/>
  <c r="F235" i="38"/>
  <c r="E235" i="38"/>
  <c r="D235" i="38"/>
  <c r="C235" i="38"/>
  <c r="B235" i="38"/>
  <c r="A235" i="38"/>
  <c r="G234" i="38"/>
  <c r="F234" i="38"/>
  <c r="E234" i="38"/>
  <c r="D234" i="38"/>
  <c r="C234" i="38"/>
  <c r="B234" i="38"/>
  <c r="A234" i="38"/>
  <c r="G233" i="38"/>
  <c r="F233" i="38"/>
  <c r="E233" i="38"/>
  <c r="D233" i="38"/>
  <c r="C233" i="38"/>
  <c r="B233" i="38"/>
  <c r="A233" i="38"/>
  <c r="G232" i="38"/>
  <c r="F232" i="38"/>
  <c r="E232" i="38"/>
  <c r="D232" i="38"/>
  <c r="C232" i="38"/>
  <c r="B232" i="38"/>
  <c r="A232" i="38"/>
  <c r="G231" i="38"/>
  <c r="F231" i="38"/>
  <c r="E231" i="38"/>
  <c r="D231" i="38"/>
  <c r="C231" i="38"/>
  <c r="B231" i="38"/>
  <c r="A231" i="38"/>
  <c r="G230" i="38"/>
  <c r="F230" i="38"/>
  <c r="E230" i="38"/>
  <c r="D230" i="38"/>
  <c r="C230" i="38"/>
  <c r="B230" i="38"/>
  <c r="A230" i="38"/>
  <c r="G229" i="38"/>
  <c r="F229" i="38"/>
  <c r="E229" i="38"/>
  <c r="D229" i="38"/>
  <c r="C229" i="38"/>
  <c r="B229" i="38"/>
  <c r="A229" i="38"/>
  <c r="G228" i="38"/>
  <c r="F228" i="38"/>
  <c r="E228" i="38"/>
  <c r="D228" i="38"/>
  <c r="C228" i="38"/>
  <c r="B228" i="38"/>
  <c r="A228" i="38"/>
  <c r="G227" i="38"/>
  <c r="F227" i="38"/>
  <c r="E227" i="38"/>
  <c r="D227" i="38"/>
  <c r="C227" i="38"/>
  <c r="B227" i="38"/>
  <c r="A227" i="38"/>
  <c r="G226" i="38"/>
  <c r="F226" i="38"/>
  <c r="E226" i="38"/>
  <c r="D226" i="38"/>
  <c r="C226" i="38"/>
  <c r="B226" i="38"/>
  <c r="A226" i="38"/>
  <c r="G225" i="38"/>
  <c r="F225" i="38"/>
  <c r="E225" i="38"/>
  <c r="D225" i="38"/>
  <c r="C225" i="38"/>
  <c r="B225" i="38"/>
  <c r="A225" i="38"/>
  <c r="G224" i="38"/>
  <c r="F224" i="38"/>
  <c r="E224" i="38"/>
  <c r="D224" i="38"/>
  <c r="C224" i="38"/>
  <c r="B224" i="38"/>
  <c r="A224" i="38"/>
  <c r="G223" i="38"/>
  <c r="F223" i="38"/>
  <c r="E223" i="38"/>
  <c r="D223" i="38"/>
  <c r="C223" i="38"/>
  <c r="B223" i="38"/>
  <c r="A223" i="38"/>
  <c r="G222" i="38"/>
  <c r="F222" i="38"/>
  <c r="E222" i="38"/>
  <c r="D222" i="38"/>
  <c r="C222" i="38"/>
  <c r="B222" i="38"/>
  <c r="A222" i="38"/>
  <c r="G221" i="38"/>
  <c r="F221" i="38"/>
  <c r="E221" i="38"/>
  <c r="D221" i="38"/>
  <c r="C221" i="38"/>
  <c r="B221" i="38"/>
  <c r="A221" i="38"/>
  <c r="G220" i="38"/>
  <c r="F220" i="38"/>
  <c r="E220" i="38"/>
  <c r="D220" i="38"/>
  <c r="C220" i="38"/>
  <c r="B220" i="38"/>
  <c r="A220" i="38"/>
  <c r="G219" i="38"/>
  <c r="F219" i="38"/>
  <c r="E219" i="38"/>
  <c r="D219" i="38"/>
  <c r="C219" i="38"/>
  <c r="B219" i="38"/>
  <c r="A219" i="38"/>
  <c r="G218" i="38"/>
  <c r="F218" i="38"/>
  <c r="E218" i="38"/>
  <c r="D218" i="38"/>
  <c r="C218" i="38"/>
  <c r="B218" i="38"/>
  <c r="A218" i="38"/>
  <c r="G217" i="38"/>
  <c r="F217" i="38"/>
  <c r="E217" i="38"/>
  <c r="D217" i="38"/>
  <c r="C217" i="38"/>
  <c r="B217" i="38"/>
  <c r="A217" i="38"/>
  <c r="G216" i="38"/>
  <c r="F216" i="38"/>
  <c r="E216" i="38"/>
  <c r="D216" i="38"/>
  <c r="C216" i="38"/>
  <c r="B216" i="38"/>
  <c r="A216" i="38"/>
  <c r="G215" i="38"/>
  <c r="F215" i="38"/>
  <c r="E215" i="38"/>
  <c r="D215" i="38"/>
  <c r="C215" i="38"/>
  <c r="B215" i="38"/>
  <c r="A215" i="38"/>
  <c r="G214" i="38"/>
  <c r="F214" i="38"/>
  <c r="E214" i="38"/>
  <c r="D214" i="38"/>
  <c r="C214" i="38"/>
  <c r="B214" i="38"/>
  <c r="A214" i="38"/>
  <c r="G213" i="38"/>
  <c r="F213" i="38"/>
  <c r="E213" i="38"/>
  <c r="D213" i="38"/>
  <c r="C213" i="38"/>
  <c r="B213" i="38"/>
  <c r="A213" i="38"/>
  <c r="G212" i="38"/>
  <c r="F212" i="38"/>
  <c r="E212" i="38"/>
  <c r="D212" i="38"/>
  <c r="C212" i="38"/>
  <c r="B212" i="38"/>
  <c r="A212" i="38"/>
  <c r="G211" i="38"/>
  <c r="F211" i="38"/>
  <c r="E211" i="38"/>
  <c r="D211" i="38"/>
  <c r="C211" i="38"/>
  <c r="B211" i="38"/>
  <c r="A211" i="38"/>
  <c r="G210" i="38"/>
  <c r="F210" i="38"/>
  <c r="E210" i="38"/>
  <c r="D210" i="38"/>
  <c r="C210" i="38"/>
  <c r="B210" i="38"/>
  <c r="A210" i="38"/>
  <c r="G209" i="38"/>
  <c r="F209" i="38"/>
  <c r="E209" i="38"/>
  <c r="D209" i="38"/>
  <c r="C209" i="38"/>
  <c r="B209" i="38"/>
  <c r="A209" i="38"/>
  <c r="G208" i="38"/>
  <c r="F208" i="38"/>
  <c r="E208" i="38"/>
  <c r="D208" i="38"/>
  <c r="C208" i="38"/>
  <c r="B208" i="38"/>
  <c r="A208" i="38"/>
  <c r="G207" i="38"/>
  <c r="F207" i="38"/>
  <c r="E207" i="38"/>
  <c r="D207" i="38"/>
  <c r="C207" i="38"/>
  <c r="B207" i="38"/>
  <c r="A207" i="38"/>
  <c r="G206" i="38"/>
  <c r="F206" i="38"/>
  <c r="E206" i="38"/>
  <c r="D206" i="38"/>
  <c r="C206" i="38"/>
  <c r="B206" i="38"/>
  <c r="A206" i="38"/>
  <c r="G205" i="38"/>
  <c r="F205" i="38"/>
  <c r="E205" i="38"/>
  <c r="D205" i="38"/>
  <c r="C205" i="38"/>
  <c r="B205" i="38"/>
  <c r="A205" i="38"/>
  <c r="G204" i="38"/>
  <c r="F204" i="38"/>
  <c r="E204" i="38"/>
  <c r="D204" i="38"/>
  <c r="C204" i="38"/>
  <c r="B204" i="38"/>
  <c r="A204" i="38"/>
  <c r="G203" i="38"/>
  <c r="F203" i="38"/>
  <c r="E203" i="38"/>
  <c r="D203" i="38"/>
  <c r="C203" i="38"/>
  <c r="B203" i="38"/>
  <c r="A203" i="38"/>
  <c r="G202" i="38"/>
  <c r="F202" i="38"/>
  <c r="E202" i="38"/>
  <c r="D202" i="38"/>
  <c r="C202" i="38"/>
  <c r="B202" i="38"/>
  <c r="A202" i="38"/>
  <c r="G201" i="38"/>
  <c r="F201" i="38"/>
  <c r="E201" i="38"/>
  <c r="D201" i="38"/>
  <c r="C201" i="38"/>
  <c r="B201" i="38"/>
  <c r="A201" i="38"/>
  <c r="G200" i="38"/>
  <c r="F200" i="38"/>
  <c r="E200" i="38"/>
  <c r="D200" i="38"/>
  <c r="C200" i="38"/>
  <c r="B200" i="38"/>
  <c r="A200" i="38"/>
  <c r="G199" i="38"/>
  <c r="F199" i="38"/>
  <c r="E199" i="38"/>
  <c r="D199" i="38"/>
  <c r="C199" i="38"/>
  <c r="B199" i="38"/>
  <c r="A199" i="38"/>
  <c r="G198" i="38"/>
  <c r="F198" i="38"/>
  <c r="E198" i="38"/>
  <c r="D198" i="38"/>
  <c r="C198" i="38"/>
  <c r="B198" i="38"/>
  <c r="A198" i="38"/>
  <c r="G197" i="38"/>
  <c r="F197" i="38"/>
  <c r="E197" i="38"/>
  <c r="D197" i="38"/>
  <c r="C197" i="38"/>
  <c r="B197" i="38"/>
  <c r="A197" i="38"/>
  <c r="G196" i="38"/>
  <c r="F196" i="38"/>
  <c r="E196" i="38"/>
  <c r="D196" i="38"/>
  <c r="C196" i="38"/>
  <c r="B196" i="38"/>
  <c r="A196" i="38"/>
  <c r="G195" i="38"/>
  <c r="F195" i="38"/>
  <c r="E195" i="38"/>
  <c r="D195" i="38"/>
  <c r="C195" i="38"/>
  <c r="B195" i="38"/>
  <c r="A195" i="38"/>
  <c r="G194" i="38"/>
  <c r="F194" i="38"/>
  <c r="E194" i="38"/>
  <c r="D194" i="38"/>
  <c r="C194" i="38"/>
  <c r="B194" i="38"/>
  <c r="A194" i="38"/>
  <c r="G193" i="38"/>
  <c r="F193" i="38"/>
  <c r="E193" i="38"/>
  <c r="D193" i="38"/>
  <c r="C193" i="38"/>
  <c r="B193" i="38"/>
  <c r="A193" i="38"/>
  <c r="G192" i="38"/>
  <c r="F192" i="38"/>
  <c r="E192" i="38"/>
  <c r="D192" i="38"/>
  <c r="C192" i="38"/>
  <c r="B192" i="38"/>
  <c r="A192" i="38"/>
  <c r="G191" i="38"/>
  <c r="F191" i="38"/>
  <c r="E191" i="38"/>
  <c r="D191" i="38"/>
  <c r="C191" i="38"/>
  <c r="B191" i="38"/>
  <c r="A191" i="38"/>
  <c r="G190" i="38"/>
  <c r="F190" i="38"/>
  <c r="E190" i="38"/>
  <c r="D190" i="38"/>
  <c r="C190" i="38"/>
  <c r="B190" i="38"/>
  <c r="A190" i="38"/>
  <c r="G189" i="38"/>
  <c r="F189" i="38"/>
  <c r="E189" i="38"/>
  <c r="D189" i="38"/>
  <c r="C189" i="38"/>
  <c r="B189" i="38"/>
  <c r="A189" i="38"/>
  <c r="G188" i="38"/>
  <c r="F188" i="38"/>
  <c r="E188" i="38"/>
  <c r="D188" i="38"/>
  <c r="C188" i="38"/>
  <c r="B188" i="38"/>
  <c r="A188" i="38"/>
  <c r="G187" i="38"/>
  <c r="F187" i="38"/>
  <c r="E187" i="38"/>
  <c r="D187" i="38"/>
  <c r="C187" i="38"/>
  <c r="B187" i="38"/>
  <c r="A187" i="38"/>
  <c r="G186" i="38"/>
  <c r="F186" i="38"/>
  <c r="E186" i="38"/>
  <c r="D186" i="38"/>
  <c r="C186" i="38"/>
  <c r="B186" i="38"/>
  <c r="A186" i="38"/>
  <c r="G185" i="38"/>
  <c r="F185" i="38"/>
  <c r="E185" i="38"/>
  <c r="D185" i="38"/>
  <c r="C185" i="38"/>
  <c r="B185" i="38"/>
  <c r="A185" i="38"/>
  <c r="G184" i="38"/>
  <c r="F184" i="38"/>
  <c r="E184" i="38"/>
  <c r="D184" i="38"/>
  <c r="C184" i="38"/>
  <c r="B184" i="38"/>
  <c r="A184" i="38"/>
  <c r="G183" i="38"/>
  <c r="F183" i="38"/>
  <c r="E183" i="38"/>
  <c r="D183" i="38"/>
  <c r="C183" i="38"/>
  <c r="B183" i="38"/>
  <c r="A183" i="38"/>
  <c r="G182" i="38"/>
  <c r="F182" i="38"/>
  <c r="E182" i="38"/>
  <c r="D182" i="38"/>
  <c r="C182" i="38"/>
  <c r="B182" i="38"/>
  <c r="A182" i="38"/>
  <c r="G181" i="38"/>
  <c r="F181" i="38"/>
  <c r="E181" i="38"/>
  <c r="D181" i="38"/>
  <c r="C181" i="38"/>
  <c r="B181" i="38"/>
  <c r="A181" i="38"/>
  <c r="G180" i="38"/>
  <c r="F180" i="38"/>
  <c r="E180" i="38"/>
  <c r="D180" i="38"/>
  <c r="C180" i="38"/>
  <c r="B180" i="38"/>
  <c r="A180" i="38"/>
  <c r="G179" i="38"/>
  <c r="F179" i="38"/>
  <c r="E179" i="38"/>
  <c r="D179" i="38"/>
  <c r="C179" i="38"/>
  <c r="B179" i="38"/>
  <c r="A179" i="38"/>
  <c r="G178" i="38"/>
  <c r="F178" i="38"/>
  <c r="E178" i="38"/>
  <c r="D178" i="38"/>
  <c r="C178" i="38"/>
  <c r="B178" i="38"/>
  <c r="A178" i="38"/>
  <c r="G177" i="38"/>
  <c r="F177" i="38"/>
  <c r="E177" i="38"/>
  <c r="D177" i="38"/>
  <c r="C177" i="38"/>
  <c r="B177" i="38"/>
  <c r="A177" i="38"/>
  <c r="G176" i="38"/>
  <c r="F176" i="38"/>
  <c r="E176" i="38"/>
  <c r="D176" i="38"/>
  <c r="C176" i="38"/>
  <c r="B176" i="38"/>
  <c r="A176" i="38"/>
  <c r="G175" i="38"/>
  <c r="F175" i="38"/>
  <c r="E175" i="38"/>
  <c r="D175" i="38"/>
  <c r="C175" i="38"/>
  <c r="B175" i="38"/>
  <c r="A175" i="38"/>
  <c r="G174" i="38"/>
  <c r="F174" i="38"/>
  <c r="E174" i="38"/>
  <c r="D174" i="38"/>
  <c r="C174" i="38"/>
  <c r="B174" i="38"/>
  <c r="A174" i="38"/>
  <c r="G173" i="38"/>
  <c r="F173" i="38"/>
  <c r="E173" i="38"/>
  <c r="D173" i="38"/>
  <c r="C173" i="38"/>
  <c r="B173" i="38"/>
  <c r="A173" i="38"/>
  <c r="G172" i="38"/>
  <c r="F172" i="38"/>
  <c r="E172" i="38"/>
  <c r="D172" i="38"/>
  <c r="C172" i="38"/>
  <c r="B172" i="38"/>
  <c r="A172" i="38"/>
  <c r="G171" i="38"/>
  <c r="F171" i="38"/>
  <c r="E171" i="38"/>
  <c r="D171" i="38"/>
  <c r="C171" i="38"/>
  <c r="B171" i="38"/>
  <c r="A171" i="38"/>
  <c r="G170" i="38"/>
  <c r="F170" i="38"/>
  <c r="E170" i="38"/>
  <c r="D170" i="38"/>
  <c r="C170" i="38"/>
  <c r="B170" i="38"/>
  <c r="A170" i="38"/>
  <c r="G169" i="38"/>
  <c r="F169" i="38"/>
  <c r="E169" i="38"/>
  <c r="D169" i="38"/>
  <c r="C169" i="38"/>
  <c r="B169" i="38"/>
  <c r="A169" i="38"/>
  <c r="G168" i="38"/>
  <c r="F168" i="38"/>
  <c r="E168" i="38"/>
  <c r="D168" i="38"/>
  <c r="C168" i="38"/>
  <c r="B168" i="38"/>
  <c r="A168" i="38"/>
  <c r="G167" i="38"/>
  <c r="F167" i="38"/>
  <c r="E167" i="38"/>
  <c r="D167" i="38"/>
  <c r="C167" i="38"/>
  <c r="B167" i="38"/>
  <c r="A167" i="38"/>
  <c r="G166" i="38"/>
  <c r="F166" i="38"/>
  <c r="E166" i="38"/>
  <c r="D166" i="38"/>
  <c r="C166" i="38"/>
  <c r="B166" i="38"/>
  <c r="A166" i="38"/>
  <c r="G165" i="38"/>
  <c r="F165" i="38"/>
  <c r="E165" i="38"/>
  <c r="D165" i="38"/>
  <c r="C165" i="38"/>
  <c r="B165" i="38"/>
  <c r="A165" i="38"/>
  <c r="G164" i="38"/>
  <c r="F164" i="38"/>
  <c r="E164" i="38"/>
  <c r="D164" i="38"/>
  <c r="C164" i="38"/>
  <c r="B164" i="38"/>
  <c r="A164" i="38"/>
  <c r="G163" i="38"/>
  <c r="F163" i="38"/>
  <c r="E163" i="38"/>
  <c r="D163" i="38"/>
  <c r="C163" i="38"/>
  <c r="B163" i="38"/>
  <c r="A163" i="38"/>
  <c r="G162" i="38"/>
  <c r="F162" i="38"/>
  <c r="E162" i="38"/>
  <c r="D162" i="38"/>
  <c r="C162" i="38"/>
  <c r="B162" i="38"/>
  <c r="A162" i="38"/>
  <c r="G161" i="38"/>
  <c r="F161" i="38"/>
  <c r="E161" i="38"/>
  <c r="D161" i="38"/>
  <c r="C161" i="38"/>
  <c r="B161" i="38"/>
  <c r="A161" i="38"/>
  <c r="G160" i="38"/>
  <c r="F160" i="38"/>
  <c r="E160" i="38"/>
  <c r="D160" i="38"/>
  <c r="C160" i="38"/>
  <c r="B160" i="38"/>
  <c r="A160" i="38"/>
  <c r="G159" i="38"/>
  <c r="F159" i="38"/>
  <c r="E159" i="38"/>
  <c r="D159" i="38"/>
  <c r="C159" i="38"/>
  <c r="B159" i="38"/>
  <c r="A159" i="38"/>
  <c r="G158" i="38"/>
  <c r="F158" i="38"/>
  <c r="E158" i="38"/>
  <c r="D158" i="38"/>
  <c r="C158" i="38"/>
  <c r="B158" i="38"/>
  <c r="A158" i="38"/>
  <c r="G157" i="38"/>
  <c r="F157" i="38"/>
  <c r="E157" i="38"/>
  <c r="D157" i="38"/>
  <c r="C157" i="38"/>
  <c r="B157" i="38"/>
  <c r="A157" i="38"/>
  <c r="G156" i="38"/>
  <c r="F156" i="38"/>
  <c r="E156" i="38"/>
  <c r="D156" i="38"/>
  <c r="C156" i="38"/>
  <c r="B156" i="38"/>
  <c r="A156" i="38"/>
  <c r="G155" i="38"/>
  <c r="F155" i="38"/>
  <c r="E155" i="38"/>
  <c r="D155" i="38"/>
  <c r="C155" i="38"/>
  <c r="B155" i="38"/>
  <c r="A155" i="38"/>
  <c r="G154" i="38"/>
  <c r="F154" i="38"/>
  <c r="E154" i="38"/>
  <c r="D154" i="38"/>
  <c r="C154" i="38"/>
  <c r="B154" i="38"/>
  <c r="A154" i="38"/>
  <c r="G153" i="38"/>
  <c r="F153" i="38"/>
  <c r="E153" i="38"/>
  <c r="D153" i="38"/>
  <c r="C153" i="38"/>
  <c r="B153" i="38"/>
  <c r="A153" i="38"/>
  <c r="G152" i="38"/>
  <c r="F152" i="38"/>
  <c r="E152" i="38"/>
  <c r="D152" i="38"/>
  <c r="C152" i="38"/>
  <c r="B152" i="38"/>
  <c r="A152" i="38"/>
  <c r="G151" i="38"/>
  <c r="F151" i="38"/>
  <c r="E151" i="38"/>
  <c r="D151" i="38"/>
  <c r="C151" i="38"/>
  <c r="B151" i="38"/>
  <c r="A151" i="38"/>
  <c r="G150" i="38"/>
  <c r="F150" i="38"/>
  <c r="E150" i="38"/>
  <c r="D150" i="38"/>
  <c r="C150" i="38"/>
  <c r="B150" i="38"/>
  <c r="A150" i="38"/>
  <c r="G149" i="38"/>
  <c r="F149" i="38"/>
  <c r="E149" i="38"/>
  <c r="D149" i="38"/>
  <c r="C149" i="38"/>
  <c r="B149" i="38"/>
  <c r="A149" i="38"/>
  <c r="G148" i="38"/>
  <c r="F148" i="38"/>
  <c r="E148" i="38"/>
  <c r="D148" i="38"/>
  <c r="C148" i="38"/>
  <c r="B148" i="38"/>
  <c r="A148" i="38"/>
  <c r="G147" i="38"/>
  <c r="F147" i="38"/>
  <c r="E147" i="38"/>
  <c r="D147" i="38"/>
  <c r="C147" i="38"/>
  <c r="B147" i="38"/>
  <c r="A147" i="38"/>
  <c r="G146" i="38"/>
  <c r="F146" i="38"/>
  <c r="E146" i="38"/>
  <c r="D146" i="38"/>
  <c r="C146" i="38"/>
  <c r="B146" i="38"/>
  <c r="A146" i="38"/>
  <c r="G145" i="38"/>
  <c r="F145" i="38"/>
  <c r="E145" i="38"/>
  <c r="D145" i="38"/>
  <c r="C145" i="38"/>
  <c r="B145" i="38"/>
  <c r="A145" i="38"/>
  <c r="G144" i="38"/>
  <c r="F144" i="38"/>
  <c r="E144" i="38"/>
  <c r="D144" i="38"/>
  <c r="C144" i="38"/>
  <c r="B144" i="38"/>
  <c r="A144" i="38"/>
  <c r="G143" i="38"/>
  <c r="F143" i="38"/>
  <c r="E143" i="38"/>
  <c r="D143" i="38"/>
  <c r="C143" i="38"/>
  <c r="B143" i="38"/>
  <c r="A143" i="38"/>
  <c r="G142" i="38"/>
  <c r="F142" i="38"/>
  <c r="E142" i="38"/>
  <c r="D142" i="38"/>
  <c r="C142" i="38"/>
  <c r="B142" i="38"/>
  <c r="A142" i="38"/>
  <c r="G141" i="38"/>
  <c r="F141" i="38"/>
  <c r="E141" i="38"/>
  <c r="D141" i="38"/>
  <c r="C141" i="38"/>
  <c r="B141" i="38"/>
  <c r="A141" i="38"/>
  <c r="G140" i="38"/>
  <c r="F140" i="38"/>
  <c r="E140" i="38"/>
  <c r="D140" i="38"/>
  <c r="C140" i="38"/>
  <c r="B140" i="38"/>
  <c r="A140" i="38"/>
  <c r="G139" i="38"/>
  <c r="F139" i="38"/>
  <c r="E139" i="38"/>
  <c r="D139" i="38"/>
  <c r="C139" i="38"/>
  <c r="B139" i="38"/>
  <c r="A139" i="38"/>
  <c r="G138" i="38"/>
  <c r="F138" i="38"/>
  <c r="E138" i="38"/>
  <c r="D138" i="38"/>
  <c r="C138" i="38"/>
  <c r="B138" i="38"/>
  <c r="A138" i="38"/>
  <c r="G137" i="38"/>
  <c r="F137" i="38"/>
  <c r="E137" i="38"/>
  <c r="D137" i="38"/>
  <c r="C137" i="38"/>
  <c r="B137" i="38"/>
  <c r="A137" i="38"/>
  <c r="G136" i="38"/>
  <c r="F136" i="38"/>
  <c r="E136" i="38"/>
  <c r="D136" i="38"/>
  <c r="C136" i="38"/>
  <c r="B136" i="38"/>
  <c r="A136" i="38"/>
  <c r="G135" i="38"/>
  <c r="F135" i="38"/>
  <c r="E135" i="38"/>
  <c r="D135" i="38"/>
  <c r="C135" i="38"/>
  <c r="B135" i="38"/>
  <c r="A135" i="38"/>
  <c r="G134" i="38"/>
  <c r="F134" i="38"/>
  <c r="E134" i="38"/>
  <c r="D134" i="38"/>
  <c r="C134" i="38"/>
  <c r="B134" i="38"/>
  <c r="A134" i="38"/>
  <c r="G133" i="38"/>
  <c r="F133" i="38"/>
  <c r="E133" i="38"/>
  <c r="D133" i="38"/>
  <c r="C133" i="38"/>
  <c r="B133" i="38"/>
  <c r="A133" i="38"/>
  <c r="G132" i="38"/>
  <c r="F132" i="38"/>
  <c r="E132" i="38"/>
  <c r="D132" i="38"/>
  <c r="C132" i="38"/>
  <c r="B132" i="38"/>
  <c r="A132" i="38"/>
  <c r="G131" i="38"/>
  <c r="F131" i="38"/>
  <c r="E131" i="38"/>
  <c r="D131" i="38"/>
  <c r="C131" i="38"/>
  <c r="B131" i="38"/>
  <c r="A131" i="38"/>
  <c r="G130" i="38"/>
  <c r="F130" i="38"/>
  <c r="E130" i="38"/>
  <c r="D130" i="38"/>
  <c r="C130" i="38"/>
  <c r="B130" i="38"/>
  <c r="A130" i="38"/>
  <c r="G129" i="38"/>
  <c r="F129" i="38"/>
  <c r="E129" i="38"/>
  <c r="D129" i="38"/>
  <c r="C129" i="38"/>
  <c r="B129" i="38"/>
  <c r="A129" i="38"/>
  <c r="G128" i="38"/>
  <c r="F128" i="38"/>
  <c r="E128" i="38"/>
  <c r="D128" i="38"/>
  <c r="C128" i="38"/>
  <c r="B128" i="38"/>
  <c r="A128" i="38"/>
  <c r="G127" i="38"/>
  <c r="F127" i="38"/>
  <c r="E127" i="38"/>
  <c r="D127" i="38"/>
  <c r="C127" i="38"/>
  <c r="B127" i="38"/>
  <c r="A127" i="38"/>
  <c r="G126" i="38"/>
  <c r="F126" i="38"/>
  <c r="E126" i="38"/>
  <c r="D126" i="38"/>
  <c r="C126" i="38"/>
  <c r="B126" i="38"/>
  <c r="A126" i="38"/>
  <c r="G125" i="38"/>
  <c r="F125" i="38"/>
  <c r="E125" i="38"/>
  <c r="D125" i="38"/>
  <c r="C125" i="38"/>
  <c r="B125" i="38"/>
  <c r="A125" i="38"/>
  <c r="G124" i="38"/>
  <c r="F124" i="38"/>
  <c r="E124" i="38"/>
  <c r="D124" i="38"/>
  <c r="C124" i="38"/>
  <c r="B124" i="38"/>
  <c r="A124" i="38"/>
  <c r="G123" i="38"/>
  <c r="F123" i="38"/>
  <c r="E123" i="38"/>
  <c r="D123" i="38"/>
  <c r="C123" i="38"/>
  <c r="B123" i="38"/>
  <c r="A123" i="38"/>
  <c r="G122" i="38"/>
  <c r="F122" i="38"/>
  <c r="E122" i="38"/>
  <c r="D122" i="38"/>
  <c r="C122" i="38"/>
  <c r="B122" i="38"/>
  <c r="A122" i="38"/>
  <c r="G121" i="38"/>
  <c r="F121" i="38"/>
  <c r="E121" i="38"/>
  <c r="D121" i="38"/>
  <c r="C121" i="38"/>
  <c r="B121" i="38"/>
  <c r="A121" i="38"/>
  <c r="G120" i="38"/>
  <c r="F120" i="38"/>
  <c r="E120" i="38"/>
  <c r="D120" i="38"/>
  <c r="C120" i="38"/>
  <c r="B120" i="38"/>
  <c r="A120" i="38"/>
  <c r="G119" i="38"/>
  <c r="F119" i="38"/>
  <c r="E119" i="38"/>
  <c r="D119" i="38"/>
  <c r="C119" i="38"/>
  <c r="B119" i="38"/>
  <c r="A119" i="38"/>
  <c r="G118" i="38"/>
  <c r="F118" i="38"/>
  <c r="E118" i="38"/>
  <c r="D118" i="38"/>
  <c r="C118" i="38"/>
  <c r="B118" i="38"/>
  <c r="A118" i="38"/>
  <c r="G117" i="38"/>
  <c r="F117" i="38"/>
  <c r="E117" i="38"/>
  <c r="D117" i="38"/>
  <c r="C117" i="38"/>
  <c r="B117" i="38"/>
  <c r="A117" i="38"/>
  <c r="G116" i="38"/>
  <c r="F116" i="38"/>
  <c r="E116" i="38"/>
  <c r="D116" i="38"/>
  <c r="C116" i="38"/>
  <c r="B116" i="38"/>
  <c r="A116" i="38"/>
  <c r="G115" i="38"/>
  <c r="F115" i="38"/>
  <c r="E115" i="38"/>
  <c r="D115" i="38"/>
  <c r="C115" i="38"/>
  <c r="B115" i="38"/>
  <c r="A115" i="38"/>
  <c r="G114" i="38"/>
  <c r="F114" i="38"/>
  <c r="E114" i="38"/>
  <c r="D114" i="38"/>
  <c r="C114" i="38"/>
  <c r="B114" i="38"/>
  <c r="A114" i="38"/>
  <c r="G113" i="38"/>
  <c r="F113" i="38"/>
  <c r="E113" i="38"/>
  <c r="D113" i="38"/>
  <c r="C113" i="38"/>
  <c r="B113" i="38"/>
  <c r="A113" i="38"/>
  <c r="G112" i="38"/>
  <c r="F112" i="38"/>
  <c r="E112" i="38"/>
  <c r="D112" i="38"/>
  <c r="C112" i="38"/>
  <c r="B112" i="38"/>
  <c r="A112" i="38"/>
  <c r="G111" i="38"/>
  <c r="F111" i="38"/>
  <c r="E111" i="38"/>
  <c r="D111" i="38"/>
  <c r="C111" i="38"/>
  <c r="B111" i="38"/>
  <c r="A111" i="38"/>
  <c r="G110" i="38"/>
  <c r="F110" i="38"/>
  <c r="E110" i="38"/>
  <c r="D110" i="38"/>
  <c r="C110" i="38"/>
  <c r="B110" i="38"/>
  <c r="A110" i="38"/>
  <c r="G109" i="38"/>
  <c r="F109" i="38"/>
  <c r="E109" i="38"/>
  <c r="D109" i="38"/>
  <c r="C109" i="38"/>
  <c r="B109" i="38"/>
  <c r="A109" i="38"/>
  <c r="G108" i="38"/>
  <c r="F108" i="38"/>
  <c r="E108" i="38"/>
  <c r="D108" i="38"/>
  <c r="C108" i="38"/>
  <c r="B108" i="38"/>
  <c r="A108" i="38"/>
  <c r="G107" i="38"/>
  <c r="F107" i="38"/>
  <c r="E107" i="38"/>
  <c r="D107" i="38"/>
  <c r="C107" i="38"/>
  <c r="B107" i="38"/>
  <c r="A107" i="38"/>
  <c r="G106" i="38"/>
  <c r="F106" i="38"/>
  <c r="E106" i="38"/>
  <c r="D106" i="38"/>
  <c r="C106" i="38"/>
  <c r="B106" i="38"/>
  <c r="A106" i="38"/>
  <c r="G105" i="38"/>
  <c r="F105" i="38"/>
  <c r="E105" i="38"/>
  <c r="D105" i="38"/>
  <c r="C105" i="38"/>
  <c r="B105" i="38"/>
  <c r="A105" i="38"/>
  <c r="G104" i="38"/>
  <c r="F104" i="38"/>
  <c r="E104" i="38"/>
  <c r="D104" i="38"/>
  <c r="C104" i="38"/>
  <c r="B104" i="38"/>
  <c r="A104" i="38"/>
  <c r="G103" i="38"/>
  <c r="F103" i="38"/>
  <c r="E103" i="38"/>
  <c r="D103" i="38"/>
  <c r="C103" i="38"/>
  <c r="B103" i="38"/>
  <c r="A103" i="38"/>
  <c r="G102" i="38"/>
  <c r="F102" i="38"/>
  <c r="E102" i="38"/>
  <c r="D102" i="38"/>
  <c r="C102" i="38"/>
  <c r="B102" i="38"/>
  <c r="A102" i="38"/>
  <c r="G101" i="38"/>
  <c r="F101" i="38"/>
  <c r="E101" i="38"/>
  <c r="D101" i="38"/>
  <c r="C101" i="38"/>
  <c r="B101" i="38"/>
  <c r="A101" i="38"/>
  <c r="G100" i="38"/>
  <c r="F100" i="38"/>
  <c r="E100" i="38"/>
  <c r="D100" i="38"/>
  <c r="C100" i="38"/>
  <c r="B100" i="38"/>
  <c r="A100" i="38"/>
  <c r="G99" i="38"/>
  <c r="F99" i="38"/>
  <c r="E99" i="38"/>
  <c r="D99" i="38"/>
  <c r="C99" i="38"/>
  <c r="B99" i="38"/>
  <c r="A99" i="38"/>
  <c r="G98" i="38"/>
  <c r="F98" i="38"/>
  <c r="E98" i="38"/>
  <c r="D98" i="38"/>
  <c r="C98" i="38"/>
  <c r="B98" i="38"/>
  <c r="A98" i="38"/>
  <c r="G97" i="38"/>
  <c r="F97" i="38"/>
  <c r="E97" i="38"/>
  <c r="D97" i="38"/>
  <c r="C97" i="38"/>
  <c r="B97" i="38"/>
  <c r="A97" i="38"/>
  <c r="G96" i="38"/>
  <c r="F96" i="38"/>
  <c r="E96" i="38"/>
  <c r="D96" i="38"/>
  <c r="C96" i="38"/>
  <c r="B96" i="38"/>
  <c r="A96" i="38"/>
  <c r="G95" i="38"/>
  <c r="F95" i="38"/>
  <c r="E95" i="38"/>
  <c r="D95" i="38"/>
  <c r="C95" i="38"/>
  <c r="B95" i="38"/>
  <c r="A95" i="38"/>
  <c r="G94" i="38"/>
  <c r="F94" i="38"/>
  <c r="E94" i="38"/>
  <c r="D94" i="38"/>
  <c r="C94" i="38"/>
  <c r="B94" i="38"/>
  <c r="A94" i="38"/>
  <c r="G93" i="38"/>
  <c r="F93" i="38"/>
  <c r="E93" i="38"/>
  <c r="D93" i="38"/>
  <c r="C93" i="38"/>
  <c r="B93" i="38"/>
  <c r="A93" i="38"/>
  <c r="G92" i="38"/>
  <c r="F92" i="38"/>
  <c r="E92" i="38"/>
  <c r="D92" i="38"/>
  <c r="C92" i="38"/>
  <c r="B92" i="38"/>
  <c r="A92" i="38"/>
  <c r="G91" i="38"/>
  <c r="F91" i="38"/>
  <c r="E91" i="38"/>
  <c r="D91" i="38"/>
  <c r="C91" i="38"/>
  <c r="B91" i="38"/>
  <c r="A91" i="38"/>
  <c r="G90" i="38"/>
  <c r="F90" i="38"/>
  <c r="E90" i="38"/>
  <c r="D90" i="38"/>
  <c r="C90" i="38"/>
  <c r="B90" i="38"/>
  <c r="A90" i="38"/>
  <c r="G89" i="38"/>
  <c r="F89" i="38"/>
  <c r="E89" i="38"/>
  <c r="D89" i="38"/>
  <c r="C89" i="38"/>
  <c r="B89" i="38"/>
  <c r="A89" i="38"/>
  <c r="G88" i="38"/>
  <c r="F88" i="38"/>
  <c r="E88" i="38"/>
  <c r="D88" i="38"/>
  <c r="C88" i="38"/>
  <c r="B88" i="38"/>
  <c r="A88" i="38"/>
  <c r="G87" i="38"/>
  <c r="F87" i="38"/>
  <c r="E87" i="38"/>
  <c r="D87" i="38"/>
  <c r="C87" i="38"/>
  <c r="B87" i="38"/>
  <c r="A87" i="38"/>
  <c r="G86" i="38"/>
  <c r="F86" i="38"/>
  <c r="E86" i="38"/>
  <c r="D86" i="38"/>
  <c r="C86" i="38"/>
  <c r="B86" i="38"/>
  <c r="A86" i="38"/>
  <c r="G85" i="38"/>
  <c r="F85" i="38"/>
  <c r="E85" i="38"/>
  <c r="D85" i="38"/>
  <c r="C85" i="38"/>
  <c r="B85" i="38"/>
  <c r="A85" i="38"/>
  <c r="G84" i="38"/>
  <c r="F84" i="38"/>
  <c r="E84" i="38"/>
  <c r="D84" i="38"/>
  <c r="C84" i="38"/>
  <c r="B84" i="38"/>
  <c r="A84" i="38"/>
  <c r="G83" i="38"/>
  <c r="F83" i="38"/>
  <c r="E83" i="38"/>
  <c r="D83" i="38"/>
  <c r="C83" i="38"/>
  <c r="B83" i="38"/>
  <c r="A83" i="38"/>
  <c r="G82" i="38"/>
  <c r="F82" i="38"/>
  <c r="E82" i="38"/>
  <c r="D82" i="38"/>
  <c r="C82" i="38"/>
  <c r="B82" i="38"/>
  <c r="A82" i="38"/>
  <c r="G81" i="38"/>
  <c r="F81" i="38"/>
  <c r="E81" i="38"/>
  <c r="D81" i="38"/>
  <c r="C81" i="38"/>
  <c r="B81" i="38"/>
  <c r="A81" i="38"/>
  <c r="G80" i="38"/>
  <c r="F80" i="38"/>
  <c r="E80" i="38"/>
  <c r="D80" i="38"/>
  <c r="C80" i="38"/>
  <c r="B80" i="38"/>
  <c r="A80" i="38"/>
  <c r="G79" i="38"/>
  <c r="F79" i="38"/>
  <c r="E79" i="38"/>
  <c r="D79" i="38"/>
  <c r="C79" i="38"/>
  <c r="B79" i="38"/>
  <c r="A79" i="38"/>
  <c r="G78" i="38"/>
  <c r="F78" i="38"/>
  <c r="E78" i="38"/>
  <c r="D78" i="38"/>
  <c r="C78" i="38"/>
  <c r="B78" i="38"/>
  <c r="A78" i="38"/>
  <c r="G77" i="38"/>
  <c r="F77" i="38"/>
  <c r="E77" i="38"/>
  <c r="D77" i="38"/>
  <c r="C77" i="38"/>
  <c r="B77" i="38"/>
  <c r="A77" i="38"/>
  <c r="G76" i="38"/>
  <c r="F76" i="38"/>
  <c r="E76" i="38"/>
  <c r="D76" i="38"/>
  <c r="C76" i="38"/>
  <c r="B76" i="38"/>
  <c r="A76" i="38"/>
  <c r="G75" i="38"/>
  <c r="F75" i="38"/>
  <c r="E75" i="38"/>
  <c r="D75" i="38"/>
  <c r="C75" i="38"/>
  <c r="B75" i="38"/>
  <c r="A75" i="38"/>
  <c r="G74" i="38"/>
  <c r="F74" i="38"/>
  <c r="E74" i="38"/>
  <c r="D74" i="38"/>
  <c r="C74" i="38"/>
  <c r="B74" i="38"/>
  <c r="A74" i="38"/>
  <c r="G73" i="38"/>
  <c r="F73" i="38"/>
  <c r="E73" i="38"/>
  <c r="D73" i="38"/>
  <c r="C73" i="38"/>
  <c r="B73" i="38"/>
  <c r="A73" i="38"/>
  <c r="G72" i="38"/>
  <c r="F72" i="38"/>
  <c r="E72" i="38"/>
  <c r="D72" i="38"/>
  <c r="C72" i="38"/>
  <c r="B72" i="38"/>
  <c r="A72" i="38"/>
  <c r="G71" i="38"/>
  <c r="F71" i="38"/>
  <c r="E71" i="38"/>
  <c r="D71" i="38"/>
  <c r="C71" i="38"/>
  <c r="B71" i="38"/>
  <c r="A71" i="38"/>
  <c r="G70" i="38"/>
  <c r="F70" i="38"/>
  <c r="E70" i="38"/>
  <c r="D70" i="38"/>
  <c r="C70" i="38"/>
  <c r="B70" i="38"/>
  <c r="A70" i="38"/>
  <c r="G69" i="38"/>
  <c r="F69" i="38"/>
  <c r="E69" i="38"/>
  <c r="D69" i="38"/>
  <c r="C69" i="38"/>
  <c r="B69" i="38"/>
  <c r="A69" i="38"/>
  <c r="G68" i="38"/>
  <c r="F68" i="38"/>
  <c r="E68" i="38"/>
  <c r="D68" i="38"/>
  <c r="C68" i="38"/>
  <c r="B68" i="38"/>
  <c r="A68" i="38"/>
  <c r="G67" i="38"/>
  <c r="F67" i="38"/>
  <c r="E67" i="38"/>
  <c r="D67" i="38"/>
  <c r="C67" i="38"/>
  <c r="B67" i="38"/>
  <c r="A67" i="38"/>
  <c r="G66" i="38"/>
  <c r="F66" i="38"/>
  <c r="E66" i="38"/>
  <c r="D66" i="38"/>
  <c r="C66" i="38"/>
  <c r="B66" i="38"/>
  <c r="A66" i="38"/>
  <c r="G65" i="38"/>
  <c r="F65" i="38"/>
  <c r="E65" i="38"/>
  <c r="D65" i="38"/>
  <c r="C65" i="38"/>
  <c r="B65" i="38"/>
  <c r="A65" i="38"/>
  <c r="G64" i="38"/>
  <c r="F64" i="38"/>
  <c r="E64" i="38"/>
  <c r="D64" i="38"/>
  <c r="C64" i="38"/>
  <c r="B64" i="38"/>
  <c r="A64" i="38"/>
  <c r="G63" i="38"/>
  <c r="F63" i="38"/>
  <c r="E63" i="38"/>
  <c r="D63" i="38"/>
  <c r="C63" i="38"/>
  <c r="B63" i="38"/>
  <c r="A63" i="38"/>
  <c r="G62" i="38"/>
  <c r="F62" i="38"/>
  <c r="E62" i="38"/>
  <c r="D62" i="38"/>
  <c r="C62" i="38"/>
  <c r="B62" i="38"/>
  <c r="A62" i="38"/>
  <c r="G61" i="38"/>
  <c r="F61" i="38"/>
  <c r="E61" i="38"/>
  <c r="D61" i="38"/>
  <c r="C61" i="38"/>
  <c r="B61" i="38"/>
  <c r="A61" i="38"/>
  <c r="G60" i="38"/>
  <c r="F60" i="38"/>
  <c r="E60" i="38"/>
  <c r="D60" i="38"/>
  <c r="C60" i="38"/>
  <c r="B60" i="38"/>
  <c r="A60" i="38"/>
  <c r="G59" i="38"/>
  <c r="F59" i="38"/>
  <c r="E59" i="38"/>
  <c r="D59" i="38"/>
  <c r="C59" i="38"/>
  <c r="B59" i="38"/>
  <c r="A59" i="38"/>
  <c r="G58" i="38"/>
  <c r="F58" i="38"/>
  <c r="E58" i="38"/>
  <c r="D58" i="38"/>
  <c r="C58" i="38"/>
  <c r="B58" i="38"/>
  <c r="A58" i="38"/>
  <c r="G57" i="38"/>
  <c r="F57" i="38"/>
  <c r="E57" i="38"/>
  <c r="D57" i="38"/>
  <c r="C57" i="38"/>
  <c r="B57" i="38"/>
  <c r="A57" i="38"/>
  <c r="G56" i="38"/>
  <c r="F56" i="38"/>
  <c r="E56" i="38"/>
  <c r="D56" i="38"/>
  <c r="C56" i="38"/>
  <c r="B56" i="38"/>
  <c r="A56" i="38"/>
  <c r="G55" i="38"/>
  <c r="F55" i="38"/>
  <c r="E55" i="38"/>
  <c r="D55" i="38"/>
  <c r="C55" i="38"/>
  <c r="B55" i="38"/>
  <c r="A55" i="38"/>
  <c r="G54" i="38"/>
  <c r="F54" i="38"/>
  <c r="E54" i="38"/>
  <c r="D54" i="38"/>
  <c r="C54" i="38"/>
  <c r="B54" i="38"/>
  <c r="A54" i="38"/>
  <c r="G53" i="38"/>
  <c r="F53" i="38"/>
  <c r="E53" i="38"/>
  <c r="D53" i="38"/>
  <c r="C53" i="38"/>
  <c r="B53" i="38"/>
  <c r="A53" i="38"/>
  <c r="G52" i="38"/>
  <c r="F52" i="38"/>
  <c r="E52" i="38"/>
  <c r="D52" i="38"/>
  <c r="C52" i="38"/>
  <c r="B52" i="38"/>
  <c r="A52" i="38"/>
  <c r="G51" i="38"/>
  <c r="F51" i="38"/>
  <c r="E51" i="38"/>
  <c r="D51" i="38"/>
  <c r="C51" i="38"/>
  <c r="B51" i="38"/>
  <c r="A51" i="38"/>
  <c r="G50" i="38"/>
  <c r="F50" i="38"/>
  <c r="E50" i="38"/>
  <c r="D50" i="38"/>
  <c r="C50" i="38"/>
  <c r="B50" i="38"/>
  <c r="A50" i="38"/>
  <c r="G49" i="38"/>
  <c r="F49" i="38"/>
  <c r="E49" i="38"/>
  <c r="D49" i="38"/>
  <c r="C49" i="38"/>
  <c r="B49" i="38"/>
  <c r="A49" i="38"/>
  <c r="G48" i="38"/>
  <c r="F48" i="38"/>
  <c r="E48" i="38"/>
  <c r="D48" i="38"/>
  <c r="C48" i="38"/>
  <c r="B48" i="38"/>
  <c r="A48" i="38"/>
  <c r="G47" i="38"/>
  <c r="F47" i="38"/>
  <c r="E47" i="38"/>
  <c r="D47" i="38"/>
  <c r="C47" i="38"/>
  <c r="B47" i="38"/>
  <c r="A47" i="38"/>
  <c r="G46" i="38"/>
  <c r="F46" i="38"/>
  <c r="E46" i="38"/>
  <c r="D46" i="38"/>
  <c r="C46" i="38"/>
  <c r="B46" i="38"/>
  <c r="A46" i="38"/>
  <c r="G45" i="38"/>
  <c r="F45" i="38"/>
  <c r="E45" i="38"/>
  <c r="D45" i="38"/>
  <c r="C45" i="38"/>
  <c r="B45" i="38"/>
  <c r="A45" i="38"/>
  <c r="G44" i="38"/>
  <c r="F44" i="38"/>
  <c r="E44" i="38"/>
  <c r="D44" i="38"/>
  <c r="C44" i="38"/>
  <c r="B44" i="38"/>
  <c r="A44" i="38"/>
  <c r="G43" i="38"/>
  <c r="F43" i="38"/>
  <c r="E43" i="38"/>
  <c r="D43" i="38"/>
  <c r="C43" i="38"/>
  <c r="B43" i="38"/>
  <c r="A43" i="38"/>
  <c r="G42" i="38"/>
  <c r="F42" i="38"/>
  <c r="E42" i="38"/>
  <c r="D42" i="38"/>
  <c r="C42" i="38"/>
  <c r="B42" i="38"/>
  <c r="A42" i="38"/>
  <c r="G41" i="38"/>
  <c r="F41" i="38"/>
  <c r="E41" i="38"/>
  <c r="D41" i="38"/>
  <c r="C41" i="38"/>
  <c r="B41" i="38"/>
  <c r="A41" i="38"/>
  <c r="G40" i="38"/>
  <c r="F40" i="38"/>
  <c r="E40" i="38"/>
  <c r="D40" i="38"/>
  <c r="C40" i="38"/>
  <c r="B40" i="38"/>
  <c r="A40" i="38"/>
  <c r="G39" i="38"/>
  <c r="F39" i="38"/>
  <c r="E39" i="38"/>
  <c r="D39" i="38"/>
  <c r="C39" i="38"/>
  <c r="B39" i="38"/>
  <c r="A39" i="38"/>
  <c r="G38" i="38"/>
  <c r="F38" i="38"/>
  <c r="E38" i="38"/>
  <c r="D38" i="38"/>
  <c r="C38" i="38"/>
  <c r="B38" i="38"/>
  <c r="A38" i="38"/>
  <c r="G37" i="38"/>
  <c r="F37" i="38"/>
  <c r="E37" i="38"/>
  <c r="D37" i="38"/>
  <c r="C37" i="38"/>
  <c r="B37" i="38"/>
  <c r="A37" i="38"/>
  <c r="G36" i="38"/>
  <c r="F36" i="38"/>
  <c r="E36" i="38"/>
  <c r="D36" i="38"/>
  <c r="C36" i="38"/>
  <c r="B36" i="38"/>
  <c r="A36" i="38"/>
  <c r="G35" i="38"/>
  <c r="F35" i="38"/>
  <c r="E35" i="38"/>
  <c r="D35" i="38"/>
  <c r="C35" i="38"/>
  <c r="B35" i="38"/>
  <c r="A35" i="38"/>
  <c r="G34" i="38"/>
  <c r="F34" i="38"/>
  <c r="E34" i="38"/>
  <c r="D34" i="38"/>
  <c r="C34" i="38"/>
  <c r="B34" i="38"/>
  <c r="A34" i="38"/>
  <c r="G33" i="38"/>
  <c r="F33" i="38"/>
  <c r="E33" i="38"/>
  <c r="D33" i="38"/>
  <c r="C33" i="38"/>
  <c r="B33" i="38"/>
  <c r="A33" i="38"/>
  <c r="G32" i="38"/>
  <c r="F32" i="38"/>
  <c r="E32" i="38"/>
  <c r="D32" i="38"/>
  <c r="C32" i="38"/>
  <c r="B32" i="38"/>
  <c r="A32" i="38"/>
  <c r="G31" i="38"/>
  <c r="F31" i="38"/>
  <c r="E31" i="38"/>
  <c r="D31" i="38"/>
  <c r="C31" i="38"/>
  <c r="B31" i="38"/>
  <c r="A31" i="38"/>
  <c r="G30" i="38"/>
  <c r="F30" i="38"/>
  <c r="E30" i="38"/>
  <c r="D30" i="38"/>
  <c r="C30" i="38"/>
  <c r="B30" i="38"/>
  <c r="A30" i="38"/>
  <c r="G29" i="38"/>
  <c r="F29" i="38"/>
  <c r="E29" i="38"/>
  <c r="D29" i="38"/>
  <c r="C29" i="38"/>
  <c r="B29" i="38"/>
  <c r="A29" i="38"/>
  <c r="G28" i="38"/>
  <c r="F28" i="38"/>
  <c r="E28" i="38"/>
  <c r="D28" i="38"/>
  <c r="C28" i="38"/>
  <c r="B28" i="38"/>
  <c r="A28" i="38"/>
  <c r="G27" i="38"/>
  <c r="F27" i="38"/>
  <c r="E27" i="38"/>
  <c r="D27" i="38"/>
  <c r="C27" i="38"/>
  <c r="B27" i="38"/>
  <c r="A27" i="38"/>
  <c r="G26" i="38"/>
  <c r="F26" i="38"/>
  <c r="E26" i="38"/>
  <c r="D26" i="38"/>
  <c r="C26" i="38"/>
  <c r="B26" i="38"/>
  <c r="A26" i="38"/>
  <c r="G25" i="38"/>
  <c r="F25" i="38"/>
  <c r="E25" i="38"/>
  <c r="D25" i="38"/>
  <c r="C25" i="38"/>
  <c r="B25" i="38"/>
  <c r="A25" i="38"/>
  <c r="G24" i="38"/>
  <c r="F24" i="38"/>
  <c r="E24" i="38"/>
  <c r="D24" i="38"/>
  <c r="C24" i="38"/>
  <c r="B24" i="38"/>
  <c r="A24" i="38"/>
  <c r="G23" i="38"/>
  <c r="F23" i="38"/>
  <c r="E23" i="38"/>
  <c r="D23" i="38"/>
  <c r="C23" i="38"/>
  <c r="B23" i="38"/>
  <c r="A23" i="38"/>
  <c r="G22" i="38"/>
  <c r="F22" i="38"/>
  <c r="E22" i="38"/>
  <c r="D22" i="38"/>
  <c r="C22" i="38"/>
  <c r="B22" i="38"/>
  <c r="A22" i="38"/>
  <c r="G21" i="38"/>
  <c r="F21" i="38"/>
  <c r="E21" i="38"/>
  <c r="D21" i="38"/>
  <c r="C21" i="38"/>
  <c r="B21" i="38"/>
  <c r="A21" i="38"/>
  <c r="G20" i="38"/>
  <c r="F20" i="38"/>
  <c r="E20" i="38"/>
  <c r="D20" i="38"/>
  <c r="C20" i="38"/>
  <c r="B20" i="38"/>
  <c r="A20" i="38"/>
  <c r="G19" i="38"/>
  <c r="F19" i="38"/>
  <c r="E19" i="38"/>
  <c r="D19" i="38"/>
  <c r="C19" i="38"/>
  <c r="B19" i="38"/>
  <c r="A19" i="38"/>
  <c r="G18" i="38"/>
  <c r="F18" i="38"/>
  <c r="E18" i="38"/>
  <c r="D18" i="38"/>
  <c r="C18" i="38"/>
  <c r="B18" i="38"/>
  <c r="A18" i="38"/>
  <c r="G17" i="38"/>
  <c r="F17" i="38"/>
  <c r="E17" i="38"/>
  <c r="D17" i="38"/>
  <c r="C17" i="38"/>
  <c r="B17" i="38"/>
  <c r="A17" i="38"/>
  <c r="G16" i="38"/>
  <c r="F16" i="38"/>
  <c r="E16" i="38"/>
  <c r="D16" i="38"/>
  <c r="C16" i="38"/>
  <c r="B16" i="38"/>
  <c r="A16" i="38"/>
  <c r="G15" i="38"/>
  <c r="F15" i="38"/>
  <c r="E15" i="38"/>
  <c r="D15" i="38"/>
  <c r="C15" i="38"/>
  <c r="B15" i="38"/>
  <c r="A15" i="38"/>
  <c r="G14" i="38"/>
  <c r="F14" i="38"/>
  <c r="E14" i="38"/>
  <c r="D14" i="38"/>
  <c r="C14" i="38"/>
  <c r="B14" i="38"/>
  <c r="A14" i="38"/>
  <c r="G13" i="38"/>
  <c r="F13" i="38"/>
  <c r="E13" i="38"/>
  <c r="D13" i="38"/>
  <c r="C13" i="38"/>
  <c r="B13" i="38"/>
  <c r="A13" i="38"/>
  <c r="G12" i="38"/>
  <c r="F12" i="38"/>
  <c r="E12" i="38"/>
  <c r="D12" i="38"/>
  <c r="C12" i="38"/>
  <c r="B12" i="38"/>
  <c r="A12" i="38"/>
  <c r="G11" i="38"/>
  <c r="F11" i="38"/>
  <c r="E11" i="38"/>
  <c r="D11" i="38"/>
  <c r="C11" i="38"/>
  <c r="B11" i="38"/>
  <c r="A11" i="38"/>
  <c r="G10" i="38"/>
  <c r="F10" i="38"/>
  <c r="E10" i="38"/>
  <c r="D10" i="38"/>
  <c r="C10" i="38"/>
  <c r="B10" i="38"/>
  <c r="A10" i="38"/>
  <c r="G9" i="38"/>
  <c r="F9" i="38"/>
  <c r="E9" i="38"/>
  <c r="D9" i="38"/>
  <c r="C9" i="38"/>
  <c r="B9" i="38"/>
  <c r="A9" i="38"/>
  <c r="G8" i="38"/>
  <c r="F8" i="38"/>
  <c r="E8" i="38"/>
  <c r="D8" i="38"/>
  <c r="C8" i="38"/>
  <c r="B8" i="38"/>
  <c r="A8" i="38"/>
  <c r="G7" i="38"/>
  <c r="F7" i="38"/>
  <c r="E7" i="38"/>
  <c r="D7" i="38"/>
  <c r="C7" i="38"/>
  <c r="B7" i="38"/>
  <c r="A7" i="38"/>
  <c r="G6" i="38"/>
  <c r="F6" i="38"/>
  <c r="E6" i="38"/>
  <c r="D6" i="38"/>
  <c r="C6" i="38"/>
  <c r="B6" i="38"/>
  <c r="A6" i="38"/>
  <c r="G5" i="38"/>
  <c r="F5" i="38"/>
  <c r="E5" i="38"/>
  <c r="D5" i="38"/>
  <c r="C5" i="38"/>
  <c r="B5" i="38"/>
  <c r="A5" i="38"/>
  <c r="G4" i="38"/>
  <c r="F4" i="38"/>
  <c r="E4" i="38"/>
  <c r="D4" i="38"/>
  <c r="C4" i="38"/>
  <c r="B4" i="38"/>
  <c r="A4" i="38"/>
  <c r="G3" i="38"/>
  <c r="F3" i="38"/>
  <c r="E3" i="38"/>
  <c r="D3" i="38"/>
  <c r="C3" i="38"/>
  <c r="B3" i="38"/>
  <c r="A3" i="38"/>
  <c r="G2" i="38"/>
  <c r="F2" i="38"/>
  <c r="E2" i="38"/>
  <c r="D2" i="38"/>
  <c r="C2" i="38"/>
  <c r="B2" i="38"/>
  <c r="A2" i="38"/>
  <c r="A1" i="35"/>
  <c r="J1" i="35"/>
  <c r="J119" i="34"/>
  <c r="I119" i="34"/>
  <c r="J118" i="34"/>
  <c r="I118" i="34"/>
  <c r="J117" i="34"/>
  <c r="I117" i="34"/>
  <c r="J116" i="34"/>
  <c r="I116" i="34"/>
  <c r="J115" i="34"/>
  <c r="I115" i="34"/>
  <c r="J114" i="34"/>
  <c r="I114" i="34"/>
  <c r="J113" i="34"/>
  <c r="I113" i="34"/>
  <c r="J112" i="34"/>
  <c r="I112" i="34"/>
  <c r="J111" i="34"/>
  <c r="I111" i="34"/>
  <c r="J110" i="34"/>
  <c r="I110" i="34"/>
  <c r="J109" i="34"/>
  <c r="I109" i="34"/>
  <c r="J108" i="34"/>
  <c r="I108" i="34"/>
  <c r="J107" i="34"/>
  <c r="I107" i="34"/>
  <c r="J106" i="34"/>
  <c r="I106" i="34"/>
  <c r="J105" i="34"/>
  <c r="I105" i="34"/>
  <c r="J104" i="34"/>
  <c r="I104" i="34"/>
  <c r="J103" i="34"/>
  <c r="I103" i="34"/>
  <c r="J102" i="34"/>
  <c r="I102" i="34"/>
  <c r="J101" i="34"/>
  <c r="I101" i="34"/>
  <c r="J100" i="34"/>
  <c r="I100" i="34"/>
  <c r="J99" i="34"/>
  <c r="I99" i="34"/>
  <c r="J98" i="34"/>
  <c r="I98" i="34"/>
  <c r="J97" i="34"/>
  <c r="I97" i="34"/>
  <c r="J96" i="34"/>
  <c r="I96" i="34"/>
  <c r="J95" i="34"/>
  <c r="I95" i="34"/>
  <c r="J94" i="34"/>
  <c r="I94" i="34"/>
  <c r="J93" i="34"/>
  <c r="I93" i="34"/>
  <c r="J92" i="34"/>
  <c r="I92" i="34"/>
  <c r="J91" i="34"/>
  <c r="I91" i="34"/>
  <c r="J90" i="34"/>
  <c r="I90" i="34"/>
  <c r="J89" i="34"/>
  <c r="I89" i="34"/>
  <c r="J88" i="34"/>
  <c r="I88" i="34"/>
  <c r="J87" i="34"/>
  <c r="I87" i="34"/>
  <c r="J86" i="34"/>
  <c r="I86" i="34"/>
  <c r="J85" i="34"/>
  <c r="I85" i="34"/>
  <c r="J84" i="34"/>
  <c r="I84" i="34"/>
  <c r="J83" i="34"/>
  <c r="I83" i="34"/>
  <c r="J82" i="34"/>
  <c r="I82" i="34"/>
  <c r="J81" i="34"/>
  <c r="I81" i="34"/>
  <c r="J80" i="34"/>
  <c r="I80" i="34"/>
  <c r="J79" i="34"/>
  <c r="I79" i="34"/>
  <c r="J78" i="34"/>
  <c r="I78" i="34"/>
  <c r="J77" i="34"/>
  <c r="I77" i="34"/>
  <c r="J76" i="34"/>
  <c r="I76" i="34"/>
  <c r="J75" i="34"/>
  <c r="I75" i="34"/>
  <c r="J74" i="34"/>
  <c r="I74" i="34"/>
  <c r="J73" i="34"/>
  <c r="I73" i="34"/>
  <c r="J72" i="34"/>
  <c r="I72" i="34"/>
  <c r="J71" i="34"/>
  <c r="I71" i="34"/>
  <c r="J70" i="34"/>
  <c r="I70" i="34"/>
  <c r="J69" i="34"/>
  <c r="I69" i="34"/>
  <c r="J68" i="34"/>
  <c r="I68" i="34"/>
  <c r="J67" i="34"/>
  <c r="I67" i="34"/>
  <c r="J66" i="34"/>
  <c r="I66" i="34"/>
  <c r="J65" i="34"/>
  <c r="I65" i="34"/>
  <c r="J64" i="34"/>
  <c r="I64" i="34"/>
  <c r="J63" i="34"/>
  <c r="I63" i="34"/>
  <c r="J62" i="34"/>
  <c r="I62" i="34"/>
  <c r="J61" i="34"/>
  <c r="I61" i="34"/>
  <c r="J60" i="34"/>
  <c r="I60" i="34"/>
  <c r="J59" i="34"/>
  <c r="I59" i="34"/>
  <c r="J58" i="34"/>
  <c r="I58" i="34"/>
  <c r="J57" i="34"/>
  <c r="I57" i="34"/>
  <c r="J56" i="34"/>
  <c r="I56" i="34"/>
  <c r="J55" i="34"/>
  <c r="I55" i="34"/>
  <c r="J54" i="34"/>
  <c r="I54" i="34"/>
  <c r="J53" i="34"/>
  <c r="I53" i="34"/>
  <c r="J52" i="34"/>
  <c r="I52" i="34"/>
  <c r="J51" i="34"/>
  <c r="I51" i="34"/>
  <c r="J50" i="34"/>
  <c r="I50" i="34"/>
  <c r="J49" i="34"/>
  <c r="I49" i="34"/>
  <c r="J48" i="34"/>
  <c r="I48" i="34"/>
  <c r="J47" i="34"/>
  <c r="I47" i="34"/>
  <c r="J46" i="34"/>
  <c r="I46" i="34"/>
  <c r="J45" i="34"/>
  <c r="I45" i="34"/>
  <c r="J44" i="34"/>
  <c r="I44" i="34"/>
  <c r="J43" i="34"/>
  <c r="I43" i="34"/>
  <c r="J42" i="34"/>
  <c r="I42" i="34"/>
  <c r="J41" i="34"/>
  <c r="I41" i="34"/>
  <c r="J40" i="34"/>
  <c r="I40" i="34"/>
  <c r="J39" i="34"/>
  <c r="I39" i="34"/>
  <c r="J38" i="34"/>
  <c r="I38" i="34"/>
  <c r="J37" i="34"/>
  <c r="I37" i="34"/>
  <c r="J36" i="34"/>
  <c r="I36" i="34"/>
  <c r="J35" i="34"/>
  <c r="I35" i="34"/>
  <c r="J34" i="34"/>
  <c r="I34" i="34"/>
  <c r="J33" i="34"/>
  <c r="I33" i="34"/>
  <c r="J32" i="34"/>
  <c r="I32" i="34"/>
  <c r="J31" i="34"/>
  <c r="I31" i="34"/>
  <c r="J30" i="34"/>
  <c r="I30" i="34"/>
  <c r="J29" i="34"/>
  <c r="I29" i="34"/>
  <c r="J28" i="34"/>
  <c r="I28" i="34"/>
  <c r="J27" i="34"/>
  <c r="I27" i="34"/>
  <c r="J26" i="34"/>
  <c r="I26" i="34"/>
  <c r="J25" i="34"/>
  <c r="I25" i="34"/>
  <c r="J24" i="34"/>
  <c r="I24" i="34"/>
  <c r="J23" i="34"/>
  <c r="I23" i="34"/>
  <c r="J22" i="34"/>
  <c r="I22" i="34"/>
  <c r="J21" i="34"/>
  <c r="I21" i="34"/>
  <c r="J20" i="34"/>
  <c r="I20" i="34"/>
  <c r="J19" i="34"/>
  <c r="I19" i="34"/>
  <c r="J18" i="34"/>
  <c r="I18" i="34"/>
  <c r="J17" i="34"/>
  <c r="I17" i="34"/>
  <c r="J16" i="34"/>
  <c r="I16" i="34"/>
  <c r="J15" i="34"/>
  <c r="I15" i="34"/>
  <c r="J14" i="34"/>
  <c r="I14" i="34"/>
  <c r="J13" i="34"/>
  <c r="I13" i="34"/>
  <c r="J12" i="34"/>
  <c r="I12" i="34"/>
  <c r="J11" i="34"/>
  <c r="I11" i="34"/>
  <c r="J10" i="34"/>
  <c r="I10" i="34"/>
  <c r="J9" i="34"/>
  <c r="I9" i="34"/>
  <c r="J8" i="34"/>
  <c r="I8" i="34"/>
  <c r="J7" i="34"/>
  <c r="I7" i="34"/>
  <c r="J6" i="34"/>
  <c r="I6" i="34"/>
  <c r="J5" i="34"/>
  <c r="I5" i="34"/>
  <c r="J4" i="34"/>
  <c r="I4" i="34"/>
  <c r="J3" i="34"/>
  <c r="I3" i="34"/>
  <c r="J2" i="34"/>
  <c r="I2" i="34"/>
  <c r="G365" i="34"/>
  <c r="F365" i="34"/>
  <c r="E365" i="34"/>
  <c r="D365" i="34"/>
  <c r="C365" i="34"/>
  <c r="B365" i="34"/>
  <c r="A365" i="34"/>
  <c r="G364" i="34"/>
  <c r="F364" i="34"/>
  <c r="E364" i="34"/>
  <c r="D364" i="34"/>
  <c r="C364" i="34"/>
  <c r="B364" i="34"/>
  <c r="A364" i="34"/>
  <c r="G363" i="34"/>
  <c r="F363" i="34"/>
  <c r="E363" i="34"/>
  <c r="D363" i="34"/>
  <c r="C363" i="34"/>
  <c r="B363" i="34"/>
  <c r="A363" i="34"/>
  <c r="G362" i="34"/>
  <c r="F362" i="34"/>
  <c r="E362" i="34"/>
  <c r="D362" i="34"/>
  <c r="C362" i="34"/>
  <c r="B362" i="34"/>
  <c r="A362" i="34"/>
  <c r="G361" i="34"/>
  <c r="F361" i="34"/>
  <c r="E361" i="34"/>
  <c r="D361" i="34"/>
  <c r="C361" i="34"/>
  <c r="B361" i="34"/>
  <c r="A361" i="34"/>
  <c r="G360" i="34"/>
  <c r="F360" i="34"/>
  <c r="E360" i="34"/>
  <c r="D360" i="34"/>
  <c r="C360" i="34"/>
  <c r="B360" i="34"/>
  <c r="A360" i="34"/>
  <c r="G359" i="34"/>
  <c r="F359" i="34"/>
  <c r="E359" i="34"/>
  <c r="D359" i="34"/>
  <c r="C359" i="34"/>
  <c r="B359" i="34"/>
  <c r="A359" i="34"/>
  <c r="G358" i="34"/>
  <c r="F358" i="34"/>
  <c r="E358" i="34"/>
  <c r="D358" i="34"/>
  <c r="C358" i="34"/>
  <c r="B358" i="34"/>
  <c r="A358" i="34"/>
  <c r="G357" i="34"/>
  <c r="F357" i="34"/>
  <c r="E357" i="34"/>
  <c r="D357" i="34"/>
  <c r="C357" i="34"/>
  <c r="B357" i="34"/>
  <c r="A357" i="34"/>
  <c r="G356" i="34"/>
  <c r="F356" i="34"/>
  <c r="E356" i="34"/>
  <c r="D356" i="34"/>
  <c r="C356" i="34"/>
  <c r="B356" i="34"/>
  <c r="A356" i="34"/>
  <c r="G355" i="34"/>
  <c r="F355" i="34"/>
  <c r="E355" i="34"/>
  <c r="D355" i="34"/>
  <c r="C355" i="34"/>
  <c r="B355" i="34"/>
  <c r="A355" i="34"/>
  <c r="G354" i="34"/>
  <c r="F354" i="34"/>
  <c r="E354" i="34"/>
  <c r="D354" i="34"/>
  <c r="C354" i="34"/>
  <c r="B354" i="34"/>
  <c r="A354" i="34"/>
  <c r="G353" i="34"/>
  <c r="F353" i="34"/>
  <c r="E353" i="34"/>
  <c r="D353" i="34"/>
  <c r="C353" i="34"/>
  <c r="B353" i="34"/>
  <c r="A353" i="34"/>
  <c r="G352" i="34"/>
  <c r="F352" i="34"/>
  <c r="E352" i="34"/>
  <c r="D352" i="34"/>
  <c r="C352" i="34"/>
  <c r="B352" i="34"/>
  <c r="A352" i="34"/>
  <c r="G351" i="34"/>
  <c r="F351" i="34"/>
  <c r="E351" i="34"/>
  <c r="D351" i="34"/>
  <c r="C351" i="34"/>
  <c r="B351" i="34"/>
  <c r="A351" i="34"/>
  <c r="G350" i="34"/>
  <c r="F350" i="34"/>
  <c r="E350" i="34"/>
  <c r="D350" i="34"/>
  <c r="C350" i="34"/>
  <c r="B350" i="34"/>
  <c r="A350" i="34"/>
  <c r="G349" i="34"/>
  <c r="F349" i="34"/>
  <c r="E349" i="34"/>
  <c r="D349" i="34"/>
  <c r="C349" i="34"/>
  <c r="B349" i="34"/>
  <c r="A349" i="34"/>
  <c r="G348" i="34"/>
  <c r="F348" i="34"/>
  <c r="E348" i="34"/>
  <c r="D348" i="34"/>
  <c r="C348" i="34"/>
  <c r="B348" i="34"/>
  <c r="A348" i="34"/>
  <c r="G347" i="34"/>
  <c r="F347" i="34"/>
  <c r="E347" i="34"/>
  <c r="D347" i="34"/>
  <c r="C347" i="34"/>
  <c r="B347" i="34"/>
  <c r="A347" i="34"/>
  <c r="G346" i="34"/>
  <c r="F346" i="34"/>
  <c r="E346" i="34"/>
  <c r="D346" i="34"/>
  <c r="C346" i="34"/>
  <c r="B346" i="34"/>
  <c r="A346" i="34"/>
  <c r="G345" i="34"/>
  <c r="F345" i="34"/>
  <c r="E345" i="34"/>
  <c r="D345" i="34"/>
  <c r="C345" i="34"/>
  <c r="B345" i="34"/>
  <c r="A345" i="34"/>
  <c r="G344" i="34"/>
  <c r="F344" i="34"/>
  <c r="E344" i="34"/>
  <c r="D344" i="34"/>
  <c r="C344" i="34"/>
  <c r="B344" i="34"/>
  <c r="A344" i="34"/>
  <c r="G343" i="34"/>
  <c r="F343" i="34"/>
  <c r="E343" i="34"/>
  <c r="D343" i="34"/>
  <c r="C343" i="34"/>
  <c r="B343" i="34"/>
  <c r="A343" i="34"/>
  <c r="G342" i="34"/>
  <c r="F342" i="34"/>
  <c r="E342" i="34"/>
  <c r="D342" i="34"/>
  <c r="C342" i="34"/>
  <c r="B342" i="34"/>
  <c r="A342" i="34"/>
  <c r="G341" i="34"/>
  <c r="F341" i="34"/>
  <c r="E341" i="34"/>
  <c r="D341" i="34"/>
  <c r="C341" i="34"/>
  <c r="B341" i="34"/>
  <c r="A341" i="34"/>
  <c r="G340" i="34"/>
  <c r="F340" i="34"/>
  <c r="E340" i="34"/>
  <c r="D340" i="34"/>
  <c r="C340" i="34"/>
  <c r="B340" i="34"/>
  <c r="A340" i="34"/>
  <c r="G339" i="34"/>
  <c r="F339" i="34"/>
  <c r="E339" i="34"/>
  <c r="D339" i="34"/>
  <c r="C339" i="34"/>
  <c r="B339" i="34"/>
  <c r="A339" i="34"/>
  <c r="G338" i="34"/>
  <c r="F338" i="34"/>
  <c r="E338" i="34"/>
  <c r="D338" i="34"/>
  <c r="C338" i="34"/>
  <c r="B338" i="34"/>
  <c r="A338" i="34"/>
  <c r="G337" i="34"/>
  <c r="F337" i="34"/>
  <c r="E337" i="34"/>
  <c r="D337" i="34"/>
  <c r="C337" i="34"/>
  <c r="B337" i="34"/>
  <c r="A337" i="34"/>
  <c r="G336" i="34"/>
  <c r="F336" i="34"/>
  <c r="E336" i="34"/>
  <c r="D336" i="34"/>
  <c r="C336" i="34"/>
  <c r="B336" i="34"/>
  <c r="A336" i="34"/>
  <c r="G335" i="34"/>
  <c r="F335" i="34"/>
  <c r="E335" i="34"/>
  <c r="D335" i="34"/>
  <c r="C335" i="34"/>
  <c r="B335" i="34"/>
  <c r="A335" i="34"/>
  <c r="G334" i="34"/>
  <c r="F334" i="34"/>
  <c r="E334" i="34"/>
  <c r="D334" i="34"/>
  <c r="C334" i="34"/>
  <c r="B334" i="34"/>
  <c r="A334" i="34"/>
  <c r="G333" i="34"/>
  <c r="F333" i="34"/>
  <c r="E333" i="34"/>
  <c r="D333" i="34"/>
  <c r="C333" i="34"/>
  <c r="B333" i="34"/>
  <c r="A333" i="34"/>
  <c r="G332" i="34"/>
  <c r="F332" i="34"/>
  <c r="E332" i="34"/>
  <c r="D332" i="34"/>
  <c r="C332" i="34"/>
  <c r="B332" i="34"/>
  <c r="A332" i="34"/>
  <c r="G331" i="34"/>
  <c r="F331" i="34"/>
  <c r="E331" i="34"/>
  <c r="D331" i="34"/>
  <c r="C331" i="34"/>
  <c r="B331" i="34"/>
  <c r="A331" i="34"/>
  <c r="G330" i="34"/>
  <c r="F330" i="34"/>
  <c r="E330" i="34"/>
  <c r="D330" i="34"/>
  <c r="C330" i="34"/>
  <c r="B330" i="34"/>
  <c r="A330" i="34"/>
  <c r="G329" i="34"/>
  <c r="F329" i="34"/>
  <c r="E329" i="34"/>
  <c r="D329" i="34"/>
  <c r="C329" i="34"/>
  <c r="B329" i="34"/>
  <c r="A329" i="34"/>
  <c r="G328" i="34"/>
  <c r="F328" i="34"/>
  <c r="E328" i="34"/>
  <c r="D328" i="34"/>
  <c r="C328" i="34"/>
  <c r="B328" i="34"/>
  <c r="A328" i="34"/>
  <c r="G327" i="34"/>
  <c r="F327" i="34"/>
  <c r="E327" i="34"/>
  <c r="D327" i="34"/>
  <c r="C327" i="34"/>
  <c r="B327" i="34"/>
  <c r="A327" i="34"/>
  <c r="G326" i="34"/>
  <c r="F326" i="34"/>
  <c r="E326" i="34"/>
  <c r="D326" i="34"/>
  <c r="C326" i="34"/>
  <c r="B326" i="34"/>
  <c r="A326" i="34"/>
  <c r="G325" i="34"/>
  <c r="F325" i="34"/>
  <c r="E325" i="34"/>
  <c r="D325" i="34"/>
  <c r="C325" i="34"/>
  <c r="B325" i="34"/>
  <c r="A325" i="34"/>
  <c r="G324" i="34"/>
  <c r="F324" i="34"/>
  <c r="E324" i="34"/>
  <c r="D324" i="34"/>
  <c r="C324" i="34"/>
  <c r="B324" i="34"/>
  <c r="A324" i="34"/>
  <c r="G323" i="34"/>
  <c r="F323" i="34"/>
  <c r="E323" i="34"/>
  <c r="D323" i="34"/>
  <c r="C323" i="34"/>
  <c r="B323" i="34"/>
  <c r="A323" i="34"/>
  <c r="G322" i="34"/>
  <c r="F322" i="34"/>
  <c r="E322" i="34"/>
  <c r="D322" i="34"/>
  <c r="C322" i="34"/>
  <c r="B322" i="34"/>
  <c r="A322" i="34"/>
  <c r="G321" i="34"/>
  <c r="F321" i="34"/>
  <c r="E321" i="34"/>
  <c r="D321" i="34"/>
  <c r="C321" i="34"/>
  <c r="B321" i="34"/>
  <c r="A321" i="34"/>
  <c r="G320" i="34"/>
  <c r="F320" i="34"/>
  <c r="E320" i="34"/>
  <c r="D320" i="34"/>
  <c r="C320" i="34"/>
  <c r="B320" i="34"/>
  <c r="A320" i="34"/>
  <c r="G319" i="34"/>
  <c r="F319" i="34"/>
  <c r="E319" i="34"/>
  <c r="D319" i="34"/>
  <c r="C319" i="34"/>
  <c r="B319" i="34"/>
  <c r="A319" i="34"/>
  <c r="G318" i="34"/>
  <c r="F318" i="34"/>
  <c r="E318" i="34"/>
  <c r="D318" i="34"/>
  <c r="C318" i="34"/>
  <c r="B318" i="34"/>
  <c r="A318" i="34"/>
  <c r="G317" i="34"/>
  <c r="F317" i="34"/>
  <c r="E317" i="34"/>
  <c r="D317" i="34"/>
  <c r="C317" i="34"/>
  <c r="B317" i="34"/>
  <c r="A317" i="34"/>
  <c r="G316" i="34"/>
  <c r="F316" i="34"/>
  <c r="E316" i="34"/>
  <c r="D316" i="34"/>
  <c r="C316" i="34"/>
  <c r="B316" i="34"/>
  <c r="A316" i="34"/>
  <c r="G315" i="34"/>
  <c r="F315" i="34"/>
  <c r="E315" i="34"/>
  <c r="D315" i="34"/>
  <c r="C315" i="34"/>
  <c r="B315" i="34"/>
  <c r="A315" i="34"/>
  <c r="G314" i="34"/>
  <c r="F314" i="34"/>
  <c r="E314" i="34"/>
  <c r="D314" i="34"/>
  <c r="C314" i="34"/>
  <c r="B314" i="34"/>
  <c r="A314" i="34"/>
  <c r="G313" i="34"/>
  <c r="F313" i="34"/>
  <c r="E313" i="34"/>
  <c r="D313" i="34"/>
  <c r="C313" i="34"/>
  <c r="B313" i="34"/>
  <c r="A313" i="34"/>
  <c r="G312" i="34"/>
  <c r="F312" i="34"/>
  <c r="E312" i="34"/>
  <c r="D312" i="34"/>
  <c r="C312" i="34"/>
  <c r="B312" i="34"/>
  <c r="A312" i="34"/>
  <c r="G311" i="34"/>
  <c r="F311" i="34"/>
  <c r="E311" i="34"/>
  <c r="D311" i="34"/>
  <c r="C311" i="34"/>
  <c r="B311" i="34"/>
  <c r="A311" i="34"/>
  <c r="G310" i="34"/>
  <c r="F310" i="34"/>
  <c r="E310" i="34"/>
  <c r="D310" i="34"/>
  <c r="C310" i="34"/>
  <c r="B310" i="34"/>
  <c r="A310" i="34"/>
  <c r="G309" i="34"/>
  <c r="F309" i="34"/>
  <c r="E309" i="34"/>
  <c r="D309" i="34"/>
  <c r="C309" i="34"/>
  <c r="B309" i="34"/>
  <c r="A309" i="34"/>
  <c r="G308" i="34"/>
  <c r="F308" i="34"/>
  <c r="E308" i="34"/>
  <c r="D308" i="34"/>
  <c r="C308" i="34"/>
  <c r="B308" i="34"/>
  <c r="A308" i="34"/>
  <c r="G307" i="34"/>
  <c r="F307" i="34"/>
  <c r="E307" i="34"/>
  <c r="D307" i="34"/>
  <c r="C307" i="34"/>
  <c r="B307" i="34"/>
  <c r="A307" i="34"/>
  <c r="G306" i="34"/>
  <c r="F306" i="34"/>
  <c r="E306" i="34"/>
  <c r="D306" i="34"/>
  <c r="C306" i="34"/>
  <c r="B306" i="34"/>
  <c r="A306" i="34"/>
  <c r="G305" i="34"/>
  <c r="F305" i="34"/>
  <c r="E305" i="34"/>
  <c r="D305" i="34"/>
  <c r="C305" i="34"/>
  <c r="B305" i="34"/>
  <c r="A305" i="34"/>
  <c r="G304" i="34"/>
  <c r="F304" i="34"/>
  <c r="E304" i="34"/>
  <c r="D304" i="34"/>
  <c r="C304" i="34"/>
  <c r="B304" i="34"/>
  <c r="A304" i="34"/>
  <c r="G303" i="34"/>
  <c r="F303" i="34"/>
  <c r="E303" i="34"/>
  <c r="D303" i="34"/>
  <c r="C303" i="34"/>
  <c r="B303" i="34"/>
  <c r="A303" i="34"/>
  <c r="G302" i="34"/>
  <c r="F302" i="34"/>
  <c r="E302" i="34"/>
  <c r="D302" i="34"/>
  <c r="C302" i="34"/>
  <c r="B302" i="34"/>
  <c r="A302" i="34"/>
  <c r="G301" i="34"/>
  <c r="F301" i="34"/>
  <c r="E301" i="34"/>
  <c r="D301" i="34"/>
  <c r="C301" i="34"/>
  <c r="B301" i="34"/>
  <c r="A301" i="34"/>
  <c r="G300" i="34"/>
  <c r="F300" i="34"/>
  <c r="E300" i="34"/>
  <c r="D300" i="34"/>
  <c r="C300" i="34"/>
  <c r="B300" i="34"/>
  <c r="A300" i="34"/>
  <c r="G299" i="34"/>
  <c r="F299" i="34"/>
  <c r="E299" i="34"/>
  <c r="D299" i="34"/>
  <c r="C299" i="34"/>
  <c r="B299" i="34"/>
  <c r="A299" i="34"/>
  <c r="G298" i="34"/>
  <c r="F298" i="34"/>
  <c r="E298" i="34"/>
  <c r="D298" i="34"/>
  <c r="C298" i="34"/>
  <c r="B298" i="34"/>
  <c r="A298" i="34"/>
  <c r="G297" i="34"/>
  <c r="F297" i="34"/>
  <c r="E297" i="34"/>
  <c r="D297" i="34"/>
  <c r="C297" i="34"/>
  <c r="B297" i="34"/>
  <c r="A297" i="34"/>
  <c r="G296" i="34"/>
  <c r="F296" i="34"/>
  <c r="E296" i="34"/>
  <c r="D296" i="34"/>
  <c r="C296" i="34"/>
  <c r="B296" i="34"/>
  <c r="A296" i="34"/>
  <c r="G295" i="34"/>
  <c r="F295" i="34"/>
  <c r="E295" i="34"/>
  <c r="D295" i="34"/>
  <c r="C295" i="34"/>
  <c r="B295" i="34"/>
  <c r="A295" i="34"/>
  <c r="G294" i="34"/>
  <c r="F294" i="34"/>
  <c r="E294" i="34"/>
  <c r="D294" i="34"/>
  <c r="C294" i="34"/>
  <c r="B294" i="34"/>
  <c r="A294" i="34"/>
  <c r="G293" i="34"/>
  <c r="F293" i="34"/>
  <c r="E293" i="34"/>
  <c r="D293" i="34"/>
  <c r="C293" i="34"/>
  <c r="B293" i="34"/>
  <c r="A293" i="34"/>
  <c r="G292" i="34"/>
  <c r="F292" i="34"/>
  <c r="E292" i="34"/>
  <c r="D292" i="34"/>
  <c r="C292" i="34"/>
  <c r="B292" i="34"/>
  <c r="A292" i="34"/>
  <c r="G291" i="34"/>
  <c r="F291" i="34"/>
  <c r="E291" i="34"/>
  <c r="D291" i="34"/>
  <c r="C291" i="34"/>
  <c r="B291" i="34"/>
  <c r="A291" i="34"/>
  <c r="G290" i="34"/>
  <c r="F290" i="34"/>
  <c r="E290" i="34"/>
  <c r="D290" i="34"/>
  <c r="C290" i="34"/>
  <c r="B290" i="34"/>
  <c r="A290" i="34"/>
  <c r="G289" i="34"/>
  <c r="F289" i="34"/>
  <c r="E289" i="34"/>
  <c r="D289" i="34"/>
  <c r="C289" i="34"/>
  <c r="B289" i="34"/>
  <c r="A289" i="34"/>
  <c r="G288" i="34"/>
  <c r="F288" i="34"/>
  <c r="E288" i="34"/>
  <c r="D288" i="34"/>
  <c r="C288" i="34"/>
  <c r="B288" i="34"/>
  <c r="A288" i="34"/>
  <c r="G287" i="34"/>
  <c r="F287" i="34"/>
  <c r="E287" i="34"/>
  <c r="D287" i="34"/>
  <c r="C287" i="34"/>
  <c r="B287" i="34"/>
  <c r="A287" i="34"/>
  <c r="G286" i="34"/>
  <c r="F286" i="34"/>
  <c r="E286" i="34"/>
  <c r="D286" i="34"/>
  <c r="C286" i="34"/>
  <c r="B286" i="34"/>
  <c r="A286" i="34"/>
  <c r="G285" i="34"/>
  <c r="F285" i="34"/>
  <c r="E285" i="34"/>
  <c r="D285" i="34"/>
  <c r="C285" i="34"/>
  <c r="B285" i="34"/>
  <c r="A285" i="34"/>
  <c r="G284" i="34"/>
  <c r="F284" i="34"/>
  <c r="E284" i="34"/>
  <c r="D284" i="34"/>
  <c r="C284" i="34"/>
  <c r="B284" i="34"/>
  <c r="A284" i="34"/>
  <c r="G283" i="34"/>
  <c r="F283" i="34"/>
  <c r="E283" i="34"/>
  <c r="D283" i="34"/>
  <c r="C283" i="34"/>
  <c r="B283" i="34"/>
  <c r="A283" i="34"/>
  <c r="G282" i="34"/>
  <c r="F282" i="34"/>
  <c r="E282" i="34"/>
  <c r="D282" i="34"/>
  <c r="C282" i="34"/>
  <c r="B282" i="34"/>
  <c r="A282" i="34"/>
  <c r="G281" i="34"/>
  <c r="F281" i="34"/>
  <c r="E281" i="34"/>
  <c r="D281" i="34"/>
  <c r="C281" i="34"/>
  <c r="B281" i="34"/>
  <c r="A281" i="34"/>
  <c r="G280" i="34"/>
  <c r="F280" i="34"/>
  <c r="E280" i="34"/>
  <c r="D280" i="34"/>
  <c r="C280" i="34"/>
  <c r="B280" i="34"/>
  <c r="A280" i="34"/>
  <c r="G279" i="34"/>
  <c r="F279" i="34"/>
  <c r="E279" i="34"/>
  <c r="D279" i="34"/>
  <c r="C279" i="34"/>
  <c r="B279" i="34"/>
  <c r="A279" i="34"/>
  <c r="G278" i="34"/>
  <c r="F278" i="34"/>
  <c r="E278" i="34"/>
  <c r="D278" i="34"/>
  <c r="C278" i="34"/>
  <c r="B278" i="34"/>
  <c r="A278" i="34"/>
  <c r="G277" i="34"/>
  <c r="F277" i="34"/>
  <c r="E277" i="34"/>
  <c r="D277" i="34"/>
  <c r="C277" i="34"/>
  <c r="B277" i="34"/>
  <c r="A277" i="34"/>
  <c r="G276" i="34"/>
  <c r="F276" i="34"/>
  <c r="E276" i="34"/>
  <c r="D276" i="34"/>
  <c r="C276" i="34"/>
  <c r="B276" i="34"/>
  <c r="A276" i="34"/>
  <c r="G275" i="34"/>
  <c r="F275" i="34"/>
  <c r="E275" i="34"/>
  <c r="D275" i="34"/>
  <c r="C275" i="34"/>
  <c r="B275" i="34"/>
  <c r="A275" i="34"/>
  <c r="G274" i="34"/>
  <c r="F274" i="34"/>
  <c r="E274" i="34"/>
  <c r="D274" i="34"/>
  <c r="C274" i="34"/>
  <c r="B274" i="34"/>
  <c r="A274" i="34"/>
  <c r="G273" i="34"/>
  <c r="F273" i="34"/>
  <c r="E273" i="34"/>
  <c r="D273" i="34"/>
  <c r="C273" i="34"/>
  <c r="B273" i="34"/>
  <c r="A273" i="34"/>
  <c r="G272" i="34"/>
  <c r="F272" i="34"/>
  <c r="E272" i="34"/>
  <c r="D272" i="34"/>
  <c r="C272" i="34"/>
  <c r="B272" i="34"/>
  <c r="A272" i="34"/>
  <c r="G271" i="34"/>
  <c r="F271" i="34"/>
  <c r="E271" i="34"/>
  <c r="D271" i="34"/>
  <c r="C271" i="34"/>
  <c r="B271" i="34"/>
  <c r="A271" i="34"/>
  <c r="G270" i="34"/>
  <c r="F270" i="34"/>
  <c r="E270" i="34"/>
  <c r="D270" i="34"/>
  <c r="C270" i="34"/>
  <c r="B270" i="34"/>
  <c r="A270" i="34"/>
  <c r="G269" i="34"/>
  <c r="F269" i="34"/>
  <c r="E269" i="34"/>
  <c r="D269" i="34"/>
  <c r="C269" i="34"/>
  <c r="B269" i="34"/>
  <c r="A269" i="34"/>
  <c r="G268" i="34"/>
  <c r="F268" i="34"/>
  <c r="E268" i="34"/>
  <c r="D268" i="34"/>
  <c r="C268" i="34"/>
  <c r="B268" i="34"/>
  <c r="A268" i="34"/>
  <c r="G267" i="34"/>
  <c r="F267" i="34"/>
  <c r="E267" i="34"/>
  <c r="D267" i="34"/>
  <c r="C267" i="34"/>
  <c r="B267" i="34"/>
  <c r="A267" i="34"/>
  <c r="G266" i="34"/>
  <c r="F266" i="34"/>
  <c r="E266" i="34"/>
  <c r="D266" i="34"/>
  <c r="C266" i="34"/>
  <c r="B266" i="34"/>
  <c r="A266" i="34"/>
  <c r="G265" i="34"/>
  <c r="F265" i="34"/>
  <c r="E265" i="34"/>
  <c r="D265" i="34"/>
  <c r="C265" i="34"/>
  <c r="B265" i="34"/>
  <c r="A265" i="34"/>
  <c r="G264" i="34"/>
  <c r="F264" i="34"/>
  <c r="E264" i="34"/>
  <c r="D264" i="34"/>
  <c r="C264" i="34"/>
  <c r="B264" i="34"/>
  <c r="A264" i="34"/>
  <c r="G263" i="34"/>
  <c r="F263" i="34"/>
  <c r="E263" i="34"/>
  <c r="D263" i="34"/>
  <c r="C263" i="34"/>
  <c r="B263" i="34"/>
  <c r="A263" i="34"/>
  <c r="G262" i="34"/>
  <c r="F262" i="34"/>
  <c r="E262" i="34"/>
  <c r="D262" i="34"/>
  <c r="C262" i="34"/>
  <c r="B262" i="34"/>
  <c r="A262" i="34"/>
  <c r="G261" i="34"/>
  <c r="F261" i="34"/>
  <c r="E261" i="34"/>
  <c r="D261" i="34"/>
  <c r="C261" i="34"/>
  <c r="B261" i="34"/>
  <c r="A261" i="34"/>
  <c r="G260" i="34"/>
  <c r="F260" i="34"/>
  <c r="E260" i="34"/>
  <c r="D260" i="34"/>
  <c r="C260" i="34"/>
  <c r="B260" i="34"/>
  <c r="A260" i="34"/>
  <c r="G259" i="34"/>
  <c r="F259" i="34"/>
  <c r="E259" i="34"/>
  <c r="D259" i="34"/>
  <c r="C259" i="34"/>
  <c r="B259" i="34"/>
  <c r="A259" i="34"/>
  <c r="G258" i="34"/>
  <c r="F258" i="34"/>
  <c r="E258" i="34"/>
  <c r="D258" i="34"/>
  <c r="C258" i="34"/>
  <c r="B258" i="34"/>
  <c r="A258" i="34"/>
  <c r="G257" i="34"/>
  <c r="F257" i="34"/>
  <c r="E257" i="34"/>
  <c r="D257" i="34"/>
  <c r="C257" i="34"/>
  <c r="B257" i="34"/>
  <c r="A257" i="34"/>
  <c r="G256" i="34"/>
  <c r="F256" i="34"/>
  <c r="E256" i="34"/>
  <c r="D256" i="34"/>
  <c r="C256" i="34"/>
  <c r="B256" i="34"/>
  <c r="A256" i="34"/>
  <c r="G255" i="34"/>
  <c r="F255" i="34"/>
  <c r="E255" i="34"/>
  <c r="D255" i="34"/>
  <c r="C255" i="34"/>
  <c r="B255" i="34"/>
  <c r="A255" i="34"/>
  <c r="G254" i="34"/>
  <c r="F254" i="34"/>
  <c r="E254" i="34"/>
  <c r="D254" i="34"/>
  <c r="C254" i="34"/>
  <c r="B254" i="34"/>
  <c r="A254" i="34"/>
  <c r="G253" i="34"/>
  <c r="F253" i="34"/>
  <c r="E253" i="34"/>
  <c r="D253" i="34"/>
  <c r="C253" i="34"/>
  <c r="B253" i="34"/>
  <c r="A253" i="34"/>
  <c r="G252" i="34"/>
  <c r="F252" i="34"/>
  <c r="E252" i="34"/>
  <c r="D252" i="34"/>
  <c r="C252" i="34"/>
  <c r="B252" i="34"/>
  <c r="A252" i="34"/>
  <c r="G251" i="34"/>
  <c r="F251" i="34"/>
  <c r="E251" i="34"/>
  <c r="D251" i="34"/>
  <c r="C251" i="34"/>
  <c r="B251" i="34"/>
  <c r="A251" i="34"/>
  <c r="G250" i="34"/>
  <c r="F250" i="34"/>
  <c r="E250" i="34"/>
  <c r="D250" i="34"/>
  <c r="C250" i="34"/>
  <c r="B250" i="34"/>
  <c r="A250" i="34"/>
  <c r="G249" i="34"/>
  <c r="F249" i="34"/>
  <c r="E249" i="34"/>
  <c r="D249" i="34"/>
  <c r="C249" i="34"/>
  <c r="B249" i="34"/>
  <c r="A249" i="34"/>
  <c r="G248" i="34"/>
  <c r="F248" i="34"/>
  <c r="E248" i="34"/>
  <c r="D248" i="34"/>
  <c r="C248" i="34"/>
  <c r="B248" i="34"/>
  <c r="A248" i="34"/>
  <c r="G247" i="34"/>
  <c r="F247" i="34"/>
  <c r="E247" i="34"/>
  <c r="D247" i="34"/>
  <c r="C247" i="34"/>
  <c r="B247" i="34"/>
  <c r="A247" i="34"/>
  <c r="G246" i="34"/>
  <c r="F246" i="34"/>
  <c r="E246" i="34"/>
  <c r="D246" i="34"/>
  <c r="C246" i="34"/>
  <c r="B246" i="34"/>
  <c r="A246" i="34"/>
  <c r="G245" i="34"/>
  <c r="F245" i="34"/>
  <c r="E245" i="34"/>
  <c r="D245" i="34"/>
  <c r="C245" i="34"/>
  <c r="B245" i="34"/>
  <c r="A245" i="34"/>
  <c r="G244" i="34"/>
  <c r="F244" i="34"/>
  <c r="E244" i="34"/>
  <c r="D244" i="34"/>
  <c r="C244" i="34"/>
  <c r="B244" i="34"/>
  <c r="A244" i="34"/>
  <c r="G243" i="34"/>
  <c r="F243" i="34"/>
  <c r="E243" i="34"/>
  <c r="D243" i="34"/>
  <c r="C243" i="34"/>
  <c r="B243" i="34"/>
  <c r="A243" i="34"/>
  <c r="G242" i="34"/>
  <c r="F242" i="34"/>
  <c r="E242" i="34"/>
  <c r="D242" i="34"/>
  <c r="C242" i="34"/>
  <c r="B242" i="34"/>
  <c r="A242" i="34"/>
  <c r="G241" i="34"/>
  <c r="F241" i="34"/>
  <c r="E241" i="34"/>
  <c r="D241" i="34"/>
  <c r="C241" i="34"/>
  <c r="B241" i="34"/>
  <c r="A241" i="34"/>
  <c r="G240" i="34"/>
  <c r="F240" i="34"/>
  <c r="E240" i="34"/>
  <c r="D240" i="34"/>
  <c r="C240" i="34"/>
  <c r="B240" i="34"/>
  <c r="A240" i="34"/>
  <c r="G239" i="34"/>
  <c r="F239" i="34"/>
  <c r="E239" i="34"/>
  <c r="D239" i="34"/>
  <c r="C239" i="34"/>
  <c r="B239" i="34"/>
  <c r="A239" i="34"/>
  <c r="G238" i="34"/>
  <c r="F238" i="34"/>
  <c r="E238" i="34"/>
  <c r="D238" i="34"/>
  <c r="C238" i="34"/>
  <c r="B238" i="34"/>
  <c r="A238" i="34"/>
  <c r="G237" i="34"/>
  <c r="F237" i="34"/>
  <c r="E237" i="34"/>
  <c r="D237" i="34"/>
  <c r="C237" i="34"/>
  <c r="B237" i="34"/>
  <c r="A237" i="34"/>
  <c r="G236" i="34"/>
  <c r="F236" i="34"/>
  <c r="E236" i="34"/>
  <c r="D236" i="34"/>
  <c r="C236" i="34"/>
  <c r="B236" i="34"/>
  <c r="A236" i="34"/>
  <c r="G235" i="34"/>
  <c r="F235" i="34"/>
  <c r="E235" i="34"/>
  <c r="D235" i="34"/>
  <c r="C235" i="34"/>
  <c r="B235" i="34"/>
  <c r="A235" i="34"/>
  <c r="G234" i="34"/>
  <c r="F234" i="34"/>
  <c r="E234" i="34"/>
  <c r="D234" i="34"/>
  <c r="C234" i="34"/>
  <c r="B234" i="34"/>
  <c r="A234" i="34"/>
  <c r="G233" i="34"/>
  <c r="F233" i="34"/>
  <c r="E233" i="34"/>
  <c r="D233" i="34"/>
  <c r="C233" i="34"/>
  <c r="B233" i="34"/>
  <c r="A233" i="34"/>
  <c r="G232" i="34"/>
  <c r="F232" i="34"/>
  <c r="E232" i="34"/>
  <c r="D232" i="34"/>
  <c r="C232" i="34"/>
  <c r="B232" i="34"/>
  <c r="A232" i="34"/>
  <c r="G231" i="34"/>
  <c r="F231" i="34"/>
  <c r="E231" i="34"/>
  <c r="D231" i="34"/>
  <c r="C231" i="34"/>
  <c r="B231" i="34"/>
  <c r="A231" i="34"/>
  <c r="G230" i="34"/>
  <c r="F230" i="34"/>
  <c r="E230" i="34"/>
  <c r="D230" i="34"/>
  <c r="C230" i="34"/>
  <c r="B230" i="34"/>
  <c r="A230" i="34"/>
  <c r="G229" i="34"/>
  <c r="F229" i="34"/>
  <c r="E229" i="34"/>
  <c r="D229" i="34"/>
  <c r="C229" i="34"/>
  <c r="B229" i="34"/>
  <c r="A229" i="34"/>
  <c r="G228" i="34"/>
  <c r="F228" i="34"/>
  <c r="E228" i="34"/>
  <c r="D228" i="34"/>
  <c r="C228" i="34"/>
  <c r="B228" i="34"/>
  <c r="A228" i="34"/>
  <c r="G227" i="34"/>
  <c r="F227" i="34"/>
  <c r="E227" i="34"/>
  <c r="D227" i="34"/>
  <c r="C227" i="34"/>
  <c r="B227" i="34"/>
  <c r="A227" i="34"/>
  <c r="G226" i="34"/>
  <c r="F226" i="34"/>
  <c r="E226" i="34"/>
  <c r="D226" i="34"/>
  <c r="C226" i="34"/>
  <c r="B226" i="34"/>
  <c r="A226" i="34"/>
  <c r="G225" i="34"/>
  <c r="F225" i="34"/>
  <c r="E225" i="34"/>
  <c r="D225" i="34"/>
  <c r="C225" i="34"/>
  <c r="B225" i="34"/>
  <c r="A225" i="34"/>
  <c r="G224" i="34"/>
  <c r="F224" i="34"/>
  <c r="E224" i="34"/>
  <c r="D224" i="34"/>
  <c r="C224" i="34"/>
  <c r="B224" i="34"/>
  <c r="A224" i="34"/>
  <c r="G223" i="34"/>
  <c r="F223" i="34"/>
  <c r="E223" i="34"/>
  <c r="D223" i="34"/>
  <c r="C223" i="34"/>
  <c r="B223" i="34"/>
  <c r="A223" i="34"/>
  <c r="G222" i="34"/>
  <c r="F222" i="34"/>
  <c r="E222" i="34"/>
  <c r="D222" i="34"/>
  <c r="C222" i="34"/>
  <c r="B222" i="34"/>
  <c r="A222" i="34"/>
  <c r="G221" i="34"/>
  <c r="F221" i="34"/>
  <c r="E221" i="34"/>
  <c r="D221" i="34"/>
  <c r="C221" i="34"/>
  <c r="B221" i="34"/>
  <c r="A221" i="34"/>
  <c r="G220" i="34"/>
  <c r="F220" i="34"/>
  <c r="E220" i="34"/>
  <c r="D220" i="34"/>
  <c r="C220" i="34"/>
  <c r="B220" i="34"/>
  <c r="A220" i="34"/>
  <c r="G219" i="34"/>
  <c r="F219" i="34"/>
  <c r="E219" i="34"/>
  <c r="D219" i="34"/>
  <c r="C219" i="34"/>
  <c r="B219" i="34"/>
  <c r="A219" i="34"/>
  <c r="G218" i="34"/>
  <c r="F218" i="34"/>
  <c r="E218" i="34"/>
  <c r="D218" i="34"/>
  <c r="C218" i="34"/>
  <c r="B218" i="34"/>
  <c r="A218" i="34"/>
  <c r="G217" i="34"/>
  <c r="F217" i="34"/>
  <c r="E217" i="34"/>
  <c r="D217" i="34"/>
  <c r="C217" i="34"/>
  <c r="B217" i="34"/>
  <c r="A217" i="34"/>
  <c r="G216" i="34"/>
  <c r="F216" i="34"/>
  <c r="E216" i="34"/>
  <c r="D216" i="34"/>
  <c r="C216" i="34"/>
  <c r="B216" i="34"/>
  <c r="A216" i="34"/>
  <c r="G215" i="34"/>
  <c r="F215" i="34"/>
  <c r="E215" i="34"/>
  <c r="D215" i="34"/>
  <c r="C215" i="34"/>
  <c r="B215" i="34"/>
  <c r="A215" i="34"/>
  <c r="G214" i="34"/>
  <c r="F214" i="34"/>
  <c r="E214" i="34"/>
  <c r="D214" i="34"/>
  <c r="C214" i="34"/>
  <c r="B214" i="34"/>
  <c r="A214" i="34"/>
  <c r="G213" i="34"/>
  <c r="F213" i="34"/>
  <c r="E213" i="34"/>
  <c r="D213" i="34"/>
  <c r="C213" i="34"/>
  <c r="B213" i="34"/>
  <c r="A213" i="34"/>
  <c r="G212" i="34"/>
  <c r="F212" i="34"/>
  <c r="E212" i="34"/>
  <c r="D212" i="34"/>
  <c r="C212" i="34"/>
  <c r="B212" i="34"/>
  <c r="A212" i="34"/>
  <c r="G211" i="34"/>
  <c r="F211" i="34"/>
  <c r="E211" i="34"/>
  <c r="D211" i="34"/>
  <c r="C211" i="34"/>
  <c r="B211" i="34"/>
  <c r="A211" i="34"/>
  <c r="G210" i="34"/>
  <c r="F210" i="34"/>
  <c r="E210" i="34"/>
  <c r="D210" i="34"/>
  <c r="C210" i="34"/>
  <c r="B210" i="34"/>
  <c r="A210" i="34"/>
  <c r="G209" i="34"/>
  <c r="F209" i="34"/>
  <c r="E209" i="34"/>
  <c r="D209" i="34"/>
  <c r="C209" i="34"/>
  <c r="B209" i="34"/>
  <c r="A209" i="34"/>
  <c r="G208" i="34"/>
  <c r="F208" i="34"/>
  <c r="E208" i="34"/>
  <c r="D208" i="34"/>
  <c r="C208" i="34"/>
  <c r="B208" i="34"/>
  <c r="A208" i="34"/>
  <c r="G207" i="34"/>
  <c r="F207" i="34"/>
  <c r="E207" i="34"/>
  <c r="D207" i="34"/>
  <c r="C207" i="34"/>
  <c r="B207" i="34"/>
  <c r="A207" i="34"/>
  <c r="G206" i="34"/>
  <c r="F206" i="34"/>
  <c r="E206" i="34"/>
  <c r="D206" i="34"/>
  <c r="C206" i="34"/>
  <c r="B206" i="34"/>
  <c r="A206" i="34"/>
  <c r="G205" i="34"/>
  <c r="F205" i="34"/>
  <c r="E205" i="34"/>
  <c r="D205" i="34"/>
  <c r="C205" i="34"/>
  <c r="B205" i="34"/>
  <c r="A205" i="34"/>
  <c r="G204" i="34"/>
  <c r="F204" i="34"/>
  <c r="E204" i="34"/>
  <c r="D204" i="34"/>
  <c r="C204" i="34"/>
  <c r="B204" i="34"/>
  <c r="A204" i="34"/>
  <c r="G203" i="34"/>
  <c r="F203" i="34"/>
  <c r="E203" i="34"/>
  <c r="D203" i="34"/>
  <c r="C203" i="34"/>
  <c r="B203" i="34"/>
  <c r="A203" i="34"/>
  <c r="G202" i="34"/>
  <c r="F202" i="34"/>
  <c r="E202" i="34"/>
  <c r="D202" i="34"/>
  <c r="C202" i="34"/>
  <c r="B202" i="34"/>
  <c r="A202" i="34"/>
  <c r="G201" i="34"/>
  <c r="F201" i="34"/>
  <c r="E201" i="34"/>
  <c r="D201" i="34"/>
  <c r="C201" i="34"/>
  <c r="B201" i="34"/>
  <c r="A201" i="34"/>
  <c r="G200" i="34"/>
  <c r="F200" i="34"/>
  <c r="E200" i="34"/>
  <c r="D200" i="34"/>
  <c r="C200" i="34"/>
  <c r="B200" i="34"/>
  <c r="A200" i="34"/>
  <c r="G199" i="34"/>
  <c r="F199" i="34"/>
  <c r="E199" i="34"/>
  <c r="D199" i="34"/>
  <c r="C199" i="34"/>
  <c r="B199" i="34"/>
  <c r="A199" i="34"/>
  <c r="G198" i="34"/>
  <c r="F198" i="34"/>
  <c r="E198" i="34"/>
  <c r="D198" i="34"/>
  <c r="C198" i="34"/>
  <c r="B198" i="34"/>
  <c r="A198" i="34"/>
  <c r="G197" i="34"/>
  <c r="F197" i="34"/>
  <c r="E197" i="34"/>
  <c r="D197" i="34"/>
  <c r="C197" i="34"/>
  <c r="B197" i="34"/>
  <c r="A197" i="34"/>
  <c r="G196" i="34"/>
  <c r="F196" i="34"/>
  <c r="E196" i="34"/>
  <c r="D196" i="34"/>
  <c r="C196" i="34"/>
  <c r="B196" i="34"/>
  <c r="A196" i="34"/>
  <c r="G195" i="34"/>
  <c r="F195" i="34"/>
  <c r="E195" i="34"/>
  <c r="D195" i="34"/>
  <c r="C195" i="34"/>
  <c r="B195" i="34"/>
  <c r="A195" i="34"/>
  <c r="G194" i="34"/>
  <c r="F194" i="34"/>
  <c r="E194" i="34"/>
  <c r="D194" i="34"/>
  <c r="C194" i="34"/>
  <c r="B194" i="34"/>
  <c r="A194" i="34"/>
  <c r="G193" i="34"/>
  <c r="F193" i="34"/>
  <c r="E193" i="34"/>
  <c r="D193" i="34"/>
  <c r="C193" i="34"/>
  <c r="B193" i="34"/>
  <c r="A193" i="34"/>
  <c r="G192" i="34"/>
  <c r="F192" i="34"/>
  <c r="E192" i="34"/>
  <c r="D192" i="34"/>
  <c r="C192" i="34"/>
  <c r="B192" i="34"/>
  <c r="A192" i="34"/>
  <c r="G191" i="34"/>
  <c r="F191" i="34"/>
  <c r="E191" i="34"/>
  <c r="D191" i="34"/>
  <c r="C191" i="34"/>
  <c r="B191" i="34"/>
  <c r="A191" i="34"/>
  <c r="G190" i="34"/>
  <c r="F190" i="34"/>
  <c r="E190" i="34"/>
  <c r="D190" i="34"/>
  <c r="C190" i="34"/>
  <c r="B190" i="34"/>
  <c r="A190" i="34"/>
  <c r="G189" i="34"/>
  <c r="F189" i="34"/>
  <c r="E189" i="34"/>
  <c r="D189" i="34"/>
  <c r="C189" i="34"/>
  <c r="B189" i="34"/>
  <c r="A189" i="34"/>
  <c r="G188" i="34"/>
  <c r="F188" i="34"/>
  <c r="E188" i="34"/>
  <c r="D188" i="34"/>
  <c r="C188" i="34"/>
  <c r="B188" i="34"/>
  <c r="A188" i="34"/>
  <c r="G187" i="34"/>
  <c r="F187" i="34"/>
  <c r="E187" i="34"/>
  <c r="D187" i="34"/>
  <c r="C187" i="34"/>
  <c r="B187" i="34"/>
  <c r="A187" i="34"/>
  <c r="G186" i="34"/>
  <c r="F186" i="34"/>
  <c r="E186" i="34"/>
  <c r="D186" i="34"/>
  <c r="C186" i="34"/>
  <c r="B186" i="34"/>
  <c r="A186" i="34"/>
  <c r="G185" i="34"/>
  <c r="F185" i="34"/>
  <c r="E185" i="34"/>
  <c r="D185" i="34"/>
  <c r="C185" i="34"/>
  <c r="B185" i="34"/>
  <c r="A185" i="34"/>
  <c r="G184" i="34"/>
  <c r="F184" i="34"/>
  <c r="E184" i="34"/>
  <c r="D184" i="34"/>
  <c r="C184" i="34"/>
  <c r="B184" i="34"/>
  <c r="A184" i="34"/>
  <c r="G183" i="34"/>
  <c r="F183" i="34"/>
  <c r="E183" i="34"/>
  <c r="D183" i="34"/>
  <c r="C183" i="34"/>
  <c r="B183" i="34"/>
  <c r="A183" i="34"/>
  <c r="G182" i="34"/>
  <c r="F182" i="34"/>
  <c r="E182" i="34"/>
  <c r="D182" i="34"/>
  <c r="C182" i="34"/>
  <c r="B182" i="34"/>
  <c r="A182" i="34"/>
  <c r="G181" i="34"/>
  <c r="F181" i="34"/>
  <c r="E181" i="34"/>
  <c r="D181" i="34"/>
  <c r="C181" i="34"/>
  <c r="B181" i="34"/>
  <c r="A181" i="34"/>
  <c r="G180" i="34"/>
  <c r="F180" i="34"/>
  <c r="E180" i="34"/>
  <c r="D180" i="34"/>
  <c r="C180" i="34"/>
  <c r="B180" i="34"/>
  <c r="A180" i="34"/>
  <c r="G179" i="34"/>
  <c r="F179" i="34"/>
  <c r="E179" i="34"/>
  <c r="D179" i="34"/>
  <c r="C179" i="34"/>
  <c r="B179" i="34"/>
  <c r="A179" i="34"/>
  <c r="G178" i="34"/>
  <c r="F178" i="34"/>
  <c r="E178" i="34"/>
  <c r="D178" i="34"/>
  <c r="C178" i="34"/>
  <c r="B178" i="34"/>
  <c r="A178" i="34"/>
  <c r="G177" i="34"/>
  <c r="F177" i="34"/>
  <c r="E177" i="34"/>
  <c r="D177" i="34"/>
  <c r="C177" i="34"/>
  <c r="B177" i="34"/>
  <c r="A177" i="34"/>
  <c r="G176" i="34"/>
  <c r="F176" i="34"/>
  <c r="E176" i="34"/>
  <c r="D176" i="34"/>
  <c r="C176" i="34"/>
  <c r="B176" i="34"/>
  <c r="A176" i="34"/>
  <c r="G175" i="34"/>
  <c r="F175" i="34"/>
  <c r="E175" i="34"/>
  <c r="D175" i="34"/>
  <c r="C175" i="34"/>
  <c r="B175" i="34"/>
  <c r="A175" i="34"/>
  <c r="G174" i="34"/>
  <c r="F174" i="34"/>
  <c r="E174" i="34"/>
  <c r="D174" i="34"/>
  <c r="C174" i="34"/>
  <c r="B174" i="34"/>
  <c r="A174" i="34"/>
  <c r="G173" i="34"/>
  <c r="F173" i="34"/>
  <c r="E173" i="34"/>
  <c r="D173" i="34"/>
  <c r="C173" i="34"/>
  <c r="B173" i="34"/>
  <c r="A173" i="34"/>
  <c r="G172" i="34"/>
  <c r="F172" i="34"/>
  <c r="E172" i="34"/>
  <c r="D172" i="34"/>
  <c r="C172" i="34"/>
  <c r="B172" i="34"/>
  <c r="A172" i="34"/>
  <c r="G171" i="34"/>
  <c r="F171" i="34"/>
  <c r="E171" i="34"/>
  <c r="D171" i="34"/>
  <c r="C171" i="34"/>
  <c r="B171" i="34"/>
  <c r="A171" i="34"/>
  <c r="G170" i="34"/>
  <c r="F170" i="34"/>
  <c r="E170" i="34"/>
  <c r="D170" i="34"/>
  <c r="C170" i="34"/>
  <c r="B170" i="34"/>
  <c r="A170" i="34"/>
  <c r="G169" i="34"/>
  <c r="F169" i="34"/>
  <c r="E169" i="34"/>
  <c r="D169" i="34"/>
  <c r="C169" i="34"/>
  <c r="B169" i="34"/>
  <c r="A169" i="34"/>
  <c r="G168" i="34"/>
  <c r="F168" i="34"/>
  <c r="E168" i="34"/>
  <c r="D168" i="34"/>
  <c r="C168" i="34"/>
  <c r="B168" i="34"/>
  <c r="A168" i="34"/>
  <c r="G167" i="34"/>
  <c r="F167" i="34"/>
  <c r="E167" i="34"/>
  <c r="D167" i="34"/>
  <c r="C167" i="34"/>
  <c r="B167" i="34"/>
  <c r="A167" i="34"/>
  <c r="G166" i="34"/>
  <c r="F166" i="34"/>
  <c r="E166" i="34"/>
  <c r="D166" i="34"/>
  <c r="C166" i="34"/>
  <c r="B166" i="34"/>
  <c r="A166" i="34"/>
  <c r="G165" i="34"/>
  <c r="F165" i="34"/>
  <c r="E165" i="34"/>
  <c r="D165" i="34"/>
  <c r="C165" i="34"/>
  <c r="B165" i="34"/>
  <c r="A165" i="34"/>
  <c r="G164" i="34"/>
  <c r="F164" i="34"/>
  <c r="E164" i="34"/>
  <c r="D164" i="34"/>
  <c r="C164" i="34"/>
  <c r="B164" i="34"/>
  <c r="A164" i="34"/>
  <c r="G163" i="34"/>
  <c r="F163" i="34"/>
  <c r="E163" i="34"/>
  <c r="D163" i="34"/>
  <c r="C163" i="34"/>
  <c r="B163" i="34"/>
  <c r="A163" i="34"/>
  <c r="G162" i="34"/>
  <c r="F162" i="34"/>
  <c r="E162" i="34"/>
  <c r="D162" i="34"/>
  <c r="C162" i="34"/>
  <c r="B162" i="34"/>
  <c r="A162" i="34"/>
  <c r="G161" i="34"/>
  <c r="F161" i="34"/>
  <c r="E161" i="34"/>
  <c r="D161" i="34"/>
  <c r="C161" i="34"/>
  <c r="B161" i="34"/>
  <c r="A161" i="34"/>
  <c r="G160" i="34"/>
  <c r="F160" i="34"/>
  <c r="E160" i="34"/>
  <c r="D160" i="34"/>
  <c r="C160" i="34"/>
  <c r="B160" i="34"/>
  <c r="A160" i="34"/>
  <c r="G159" i="34"/>
  <c r="F159" i="34"/>
  <c r="E159" i="34"/>
  <c r="D159" i="34"/>
  <c r="C159" i="34"/>
  <c r="B159" i="34"/>
  <c r="A159" i="34"/>
  <c r="G158" i="34"/>
  <c r="F158" i="34"/>
  <c r="E158" i="34"/>
  <c r="D158" i="34"/>
  <c r="C158" i="34"/>
  <c r="B158" i="34"/>
  <c r="A158" i="34"/>
  <c r="G157" i="34"/>
  <c r="F157" i="34"/>
  <c r="E157" i="34"/>
  <c r="D157" i="34"/>
  <c r="C157" i="34"/>
  <c r="B157" i="34"/>
  <c r="A157" i="34"/>
  <c r="G156" i="34"/>
  <c r="F156" i="34"/>
  <c r="E156" i="34"/>
  <c r="D156" i="34"/>
  <c r="C156" i="34"/>
  <c r="B156" i="34"/>
  <c r="A156" i="34"/>
  <c r="G155" i="34"/>
  <c r="F155" i="34"/>
  <c r="E155" i="34"/>
  <c r="D155" i="34"/>
  <c r="C155" i="34"/>
  <c r="B155" i="34"/>
  <c r="A155" i="34"/>
  <c r="G154" i="34"/>
  <c r="F154" i="34"/>
  <c r="E154" i="34"/>
  <c r="D154" i="34"/>
  <c r="C154" i="34"/>
  <c r="B154" i="34"/>
  <c r="A154" i="34"/>
  <c r="G153" i="34"/>
  <c r="F153" i="34"/>
  <c r="E153" i="34"/>
  <c r="D153" i="34"/>
  <c r="C153" i="34"/>
  <c r="B153" i="34"/>
  <c r="A153" i="34"/>
  <c r="G152" i="34"/>
  <c r="F152" i="34"/>
  <c r="E152" i="34"/>
  <c r="D152" i="34"/>
  <c r="C152" i="34"/>
  <c r="B152" i="34"/>
  <c r="A152" i="34"/>
  <c r="G151" i="34"/>
  <c r="F151" i="34"/>
  <c r="E151" i="34"/>
  <c r="D151" i="34"/>
  <c r="C151" i="34"/>
  <c r="B151" i="34"/>
  <c r="A151" i="34"/>
  <c r="G150" i="34"/>
  <c r="F150" i="34"/>
  <c r="E150" i="34"/>
  <c r="D150" i="34"/>
  <c r="C150" i="34"/>
  <c r="B150" i="34"/>
  <c r="A150" i="34"/>
  <c r="G149" i="34"/>
  <c r="F149" i="34"/>
  <c r="E149" i="34"/>
  <c r="D149" i="34"/>
  <c r="C149" i="34"/>
  <c r="B149" i="34"/>
  <c r="A149" i="34"/>
  <c r="G148" i="34"/>
  <c r="F148" i="34"/>
  <c r="E148" i="34"/>
  <c r="D148" i="34"/>
  <c r="C148" i="34"/>
  <c r="B148" i="34"/>
  <c r="A148" i="34"/>
  <c r="G147" i="34"/>
  <c r="F147" i="34"/>
  <c r="E147" i="34"/>
  <c r="D147" i="34"/>
  <c r="C147" i="34"/>
  <c r="B147" i="34"/>
  <c r="A147" i="34"/>
  <c r="G146" i="34"/>
  <c r="F146" i="34"/>
  <c r="E146" i="34"/>
  <c r="D146" i="34"/>
  <c r="C146" i="34"/>
  <c r="B146" i="34"/>
  <c r="A146" i="34"/>
  <c r="G145" i="34"/>
  <c r="F145" i="34"/>
  <c r="E145" i="34"/>
  <c r="D145" i="34"/>
  <c r="C145" i="34"/>
  <c r="B145" i="34"/>
  <c r="A145" i="34"/>
  <c r="G144" i="34"/>
  <c r="F144" i="34"/>
  <c r="E144" i="34"/>
  <c r="D144" i="34"/>
  <c r="C144" i="34"/>
  <c r="B144" i="34"/>
  <c r="A144" i="34"/>
  <c r="G143" i="34"/>
  <c r="F143" i="34"/>
  <c r="E143" i="34"/>
  <c r="D143" i="34"/>
  <c r="C143" i="34"/>
  <c r="B143" i="34"/>
  <c r="A143" i="34"/>
  <c r="G142" i="34"/>
  <c r="F142" i="34"/>
  <c r="E142" i="34"/>
  <c r="D142" i="34"/>
  <c r="C142" i="34"/>
  <c r="B142" i="34"/>
  <c r="A142" i="34"/>
  <c r="G141" i="34"/>
  <c r="F141" i="34"/>
  <c r="E141" i="34"/>
  <c r="D141" i="34"/>
  <c r="C141" i="34"/>
  <c r="B141" i="34"/>
  <c r="A141" i="34"/>
  <c r="G140" i="34"/>
  <c r="F140" i="34"/>
  <c r="E140" i="34"/>
  <c r="D140" i="34"/>
  <c r="C140" i="34"/>
  <c r="B140" i="34"/>
  <c r="A140" i="34"/>
  <c r="G139" i="34"/>
  <c r="F139" i="34"/>
  <c r="E139" i="34"/>
  <c r="D139" i="34"/>
  <c r="C139" i="34"/>
  <c r="B139" i="34"/>
  <c r="A139" i="34"/>
  <c r="G138" i="34"/>
  <c r="F138" i="34"/>
  <c r="E138" i="34"/>
  <c r="D138" i="34"/>
  <c r="C138" i="34"/>
  <c r="B138" i="34"/>
  <c r="A138" i="34"/>
  <c r="G137" i="34"/>
  <c r="F137" i="34"/>
  <c r="E137" i="34"/>
  <c r="D137" i="34"/>
  <c r="C137" i="34"/>
  <c r="B137" i="34"/>
  <c r="A137" i="34"/>
  <c r="G136" i="34"/>
  <c r="F136" i="34"/>
  <c r="E136" i="34"/>
  <c r="D136" i="34"/>
  <c r="C136" i="34"/>
  <c r="B136" i="34"/>
  <c r="A136" i="34"/>
  <c r="G135" i="34"/>
  <c r="F135" i="34"/>
  <c r="E135" i="34"/>
  <c r="D135" i="34"/>
  <c r="C135" i="34"/>
  <c r="B135" i="34"/>
  <c r="A135" i="34"/>
  <c r="G134" i="34"/>
  <c r="F134" i="34"/>
  <c r="E134" i="34"/>
  <c r="D134" i="34"/>
  <c r="C134" i="34"/>
  <c r="B134" i="34"/>
  <c r="A134" i="34"/>
  <c r="G133" i="34"/>
  <c r="F133" i="34"/>
  <c r="E133" i="34"/>
  <c r="D133" i="34"/>
  <c r="C133" i="34"/>
  <c r="B133" i="34"/>
  <c r="A133" i="34"/>
  <c r="G132" i="34"/>
  <c r="F132" i="34"/>
  <c r="E132" i="34"/>
  <c r="D132" i="34"/>
  <c r="C132" i="34"/>
  <c r="B132" i="34"/>
  <c r="A132" i="34"/>
  <c r="G131" i="34"/>
  <c r="F131" i="34"/>
  <c r="E131" i="34"/>
  <c r="D131" i="34"/>
  <c r="C131" i="34"/>
  <c r="B131" i="34"/>
  <c r="A131" i="34"/>
  <c r="G130" i="34"/>
  <c r="F130" i="34"/>
  <c r="E130" i="34"/>
  <c r="D130" i="34"/>
  <c r="C130" i="34"/>
  <c r="B130" i="34"/>
  <c r="A130" i="34"/>
  <c r="G129" i="34"/>
  <c r="F129" i="34"/>
  <c r="E129" i="34"/>
  <c r="D129" i="34"/>
  <c r="C129" i="34"/>
  <c r="B129" i="34"/>
  <c r="A129" i="34"/>
  <c r="G128" i="34"/>
  <c r="F128" i="34"/>
  <c r="E128" i="34"/>
  <c r="D128" i="34"/>
  <c r="C128" i="34"/>
  <c r="B128" i="34"/>
  <c r="A128" i="34"/>
  <c r="G127" i="34"/>
  <c r="F127" i="34"/>
  <c r="E127" i="34"/>
  <c r="D127" i="34"/>
  <c r="C127" i="34"/>
  <c r="B127" i="34"/>
  <c r="A127" i="34"/>
  <c r="G126" i="34"/>
  <c r="F126" i="34"/>
  <c r="E126" i="34"/>
  <c r="D126" i="34"/>
  <c r="C126" i="34"/>
  <c r="B126" i="34"/>
  <c r="A126" i="34"/>
  <c r="G125" i="34"/>
  <c r="F125" i="34"/>
  <c r="E125" i="34"/>
  <c r="D125" i="34"/>
  <c r="C125" i="34"/>
  <c r="B125" i="34"/>
  <c r="A125" i="34"/>
  <c r="G124" i="34"/>
  <c r="F124" i="34"/>
  <c r="E124" i="34"/>
  <c r="D124" i="34"/>
  <c r="C124" i="34"/>
  <c r="B124" i="34"/>
  <c r="A124" i="34"/>
  <c r="G123" i="34"/>
  <c r="F123" i="34"/>
  <c r="E123" i="34"/>
  <c r="D123" i="34"/>
  <c r="C123" i="34"/>
  <c r="B123" i="34"/>
  <c r="A123" i="34"/>
  <c r="G122" i="34"/>
  <c r="F122" i="34"/>
  <c r="E122" i="34"/>
  <c r="D122" i="34"/>
  <c r="C122" i="34"/>
  <c r="B122" i="34"/>
  <c r="A122" i="34"/>
  <c r="G121" i="34"/>
  <c r="F121" i="34"/>
  <c r="E121" i="34"/>
  <c r="D121" i="34"/>
  <c r="C121" i="34"/>
  <c r="B121" i="34"/>
  <c r="A121" i="34"/>
  <c r="G120" i="34"/>
  <c r="F120" i="34"/>
  <c r="E120" i="34"/>
  <c r="D120" i="34"/>
  <c r="C120" i="34"/>
  <c r="B120" i="34"/>
  <c r="A120" i="34"/>
  <c r="G119" i="34"/>
  <c r="F119" i="34"/>
  <c r="E119" i="34"/>
  <c r="D119" i="34"/>
  <c r="C119" i="34"/>
  <c r="B119" i="34"/>
  <c r="A119" i="34"/>
  <c r="G118" i="34"/>
  <c r="F118" i="34"/>
  <c r="E118" i="34"/>
  <c r="D118" i="34"/>
  <c r="C118" i="34"/>
  <c r="B118" i="34"/>
  <c r="A118" i="34"/>
  <c r="G117" i="34"/>
  <c r="F117" i="34"/>
  <c r="E117" i="34"/>
  <c r="D117" i="34"/>
  <c r="C117" i="34"/>
  <c r="B117" i="34"/>
  <c r="A117" i="34"/>
  <c r="G116" i="34"/>
  <c r="F116" i="34"/>
  <c r="E116" i="34"/>
  <c r="D116" i="34"/>
  <c r="C116" i="34"/>
  <c r="B116" i="34"/>
  <c r="A116" i="34"/>
  <c r="G115" i="34"/>
  <c r="F115" i="34"/>
  <c r="E115" i="34"/>
  <c r="D115" i="34"/>
  <c r="C115" i="34"/>
  <c r="B115" i="34"/>
  <c r="A115" i="34"/>
  <c r="G114" i="34"/>
  <c r="F114" i="34"/>
  <c r="E114" i="34"/>
  <c r="D114" i="34"/>
  <c r="C114" i="34"/>
  <c r="B114" i="34"/>
  <c r="A114" i="34"/>
  <c r="G113" i="34"/>
  <c r="F113" i="34"/>
  <c r="E113" i="34"/>
  <c r="D113" i="34"/>
  <c r="C113" i="34"/>
  <c r="B113" i="34"/>
  <c r="A113" i="34"/>
  <c r="G112" i="34"/>
  <c r="F112" i="34"/>
  <c r="E112" i="34"/>
  <c r="D112" i="34"/>
  <c r="C112" i="34"/>
  <c r="B112" i="34"/>
  <c r="A112" i="34"/>
  <c r="G111" i="34"/>
  <c r="F111" i="34"/>
  <c r="E111" i="34"/>
  <c r="D111" i="34"/>
  <c r="C111" i="34"/>
  <c r="B111" i="34"/>
  <c r="A111" i="34"/>
  <c r="G110" i="34"/>
  <c r="F110" i="34"/>
  <c r="E110" i="34"/>
  <c r="D110" i="34"/>
  <c r="C110" i="34"/>
  <c r="B110" i="34"/>
  <c r="A110" i="34"/>
  <c r="G109" i="34"/>
  <c r="F109" i="34"/>
  <c r="E109" i="34"/>
  <c r="D109" i="34"/>
  <c r="C109" i="34"/>
  <c r="B109" i="34"/>
  <c r="A109" i="34"/>
  <c r="G108" i="34"/>
  <c r="F108" i="34"/>
  <c r="E108" i="34"/>
  <c r="D108" i="34"/>
  <c r="C108" i="34"/>
  <c r="B108" i="34"/>
  <c r="A108" i="34"/>
  <c r="G107" i="34"/>
  <c r="F107" i="34"/>
  <c r="E107" i="34"/>
  <c r="D107" i="34"/>
  <c r="C107" i="34"/>
  <c r="B107" i="34"/>
  <c r="A107" i="34"/>
  <c r="G106" i="34"/>
  <c r="F106" i="34"/>
  <c r="E106" i="34"/>
  <c r="D106" i="34"/>
  <c r="C106" i="34"/>
  <c r="B106" i="34"/>
  <c r="A106" i="34"/>
  <c r="G105" i="34"/>
  <c r="F105" i="34"/>
  <c r="E105" i="34"/>
  <c r="D105" i="34"/>
  <c r="C105" i="34"/>
  <c r="B105" i="34"/>
  <c r="A105" i="34"/>
  <c r="G104" i="34"/>
  <c r="F104" i="34"/>
  <c r="E104" i="34"/>
  <c r="D104" i="34"/>
  <c r="C104" i="34"/>
  <c r="B104" i="34"/>
  <c r="A104" i="34"/>
  <c r="G103" i="34"/>
  <c r="F103" i="34"/>
  <c r="E103" i="34"/>
  <c r="D103" i="34"/>
  <c r="C103" i="34"/>
  <c r="B103" i="34"/>
  <c r="A103" i="34"/>
  <c r="G102" i="34"/>
  <c r="F102" i="34"/>
  <c r="E102" i="34"/>
  <c r="D102" i="34"/>
  <c r="C102" i="34"/>
  <c r="B102" i="34"/>
  <c r="A102" i="34"/>
  <c r="G101" i="34"/>
  <c r="F101" i="34"/>
  <c r="E101" i="34"/>
  <c r="D101" i="34"/>
  <c r="C101" i="34"/>
  <c r="B101" i="34"/>
  <c r="A101" i="34"/>
  <c r="G100" i="34"/>
  <c r="F100" i="34"/>
  <c r="E100" i="34"/>
  <c r="D100" i="34"/>
  <c r="C100" i="34"/>
  <c r="B100" i="34"/>
  <c r="A100" i="34"/>
  <c r="G99" i="34"/>
  <c r="F99" i="34"/>
  <c r="E99" i="34"/>
  <c r="D99" i="34"/>
  <c r="C99" i="34"/>
  <c r="B99" i="34"/>
  <c r="A99" i="34"/>
  <c r="G98" i="34"/>
  <c r="F98" i="34"/>
  <c r="E98" i="34"/>
  <c r="D98" i="34"/>
  <c r="C98" i="34"/>
  <c r="B98" i="34"/>
  <c r="A98" i="34"/>
  <c r="G97" i="34"/>
  <c r="F97" i="34"/>
  <c r="E97" i="34"/>
  <c r="D97" i="34"/>
  <c r="C97" i="34"/>
  <c r="B97" i="34"/>
  <c r="A97" i="34"/>
  <c r="G96" i="34"/>
  <c r="F96" i="34"/>
  <c r="E96" i="34"/>
  <c r="D96" i="34"/>
  <c r="C96" i="34"/>
  <c r="B96" i="34"/>
  <c r="A96" i="34"/>
  <c r="G95" i="34"/>
  <c r="F95" i="34"/>
  <c r="E95" i="34"/>
  <c r="D95" i="34"/>
  <c r="C95" i="34"/>
  <c r="B95" i="34"/>
  <c r="A95" i="34"/>
  <c r="G94" i="34"/>
  <c r="F94" i="34"/>
  <c r="E94" i="34"/>
  <c r="D94" i="34"/>
  <c r="C94" i="34"/>
  <c r="B94" i="34"/>
  <c r="A94" i="34"/>
  <c r="G93" i="34"/>
  <c r="F93" i="34"/>
  <c r="E93" i="34"/>
  <c r="D93" i="34"/>
  <c r="C93" i="34"/>
  <c r="B93" i="34"/>
  <c r="A93" i="34"/>
  <c r="G92" i="34"/>
  <c r="F92" i="34"/>
  <c r="E92" i="34"/>
  <c r="D92" i="34"/>
  <c r="C92" i="34"/>
  <c r="B92" i="34"/>
  <c r="A92" i="34"/>
  <c r="G91" i="34"/>
  <c r="F91" i="34"/>
  <c r="E91" i="34"/>
  <c r="D91" i="34"/>
  <c r="C91" i="34"/>
  <c r="B91" i="34"/>
  <c r="A91" i="34"/>
  <c r="G90" i="34"/>
  <c r="F90" i="34"/>
  <c r="E90" i="34"/>
  <c r="D90" i="34"/>
  <c r="C90" i="34"/>
  <c r="B90" i="34"/>
  <c r="A90" i="34"/>
  <c r="G89" i="34"/>
  <c r="F89" i="34"/>
  <c r="E89" i="34"/>
  <c r="D89" i="34"/>
  <c r="C89" i="34"/>
  <c r="B89" i="34"/>
  <c r="A89" i="34"/>
  <c r="G88" i="34"/>
  <c r="F88" i="34"/>
  <c r="E88" i="34"/>
  <c r="D88" i="34"/>
  <c r="C88" i="34"/>
  <c r="B88" i="34"/>
  <c r="A88" i="34"/>
  <c r="G87" i="34"/>
  <c r="F87" i="34"/>
  <c r="E87" i="34"/>
  <c r="D87" i="34"/>
  <c r="C87" i="34"/>
  <c r="B87" i="34"/>
  <c r="A87" i="34"/>
  <c r="G86" i="34"/>
  <c r="F86" i="34"/>
  <c r="E86" i="34"/>
  <c r="D86" i="34"/>
  <c r="C86" i="34"/>
  <c r="B86" i="34"/>
  <c r="A86" i="34"/>
  <c r="G85" i="34"/>
  <c r="F85" i="34"/>
  <c r="E85" i="34"/>
  <c r="D85" i="34"/>
  <c r="C85" i="34"/>
  <c r="B85" i="34"/>
  <c r="A85" i="34"/>
  <c r="G84" i="34"/>
  <c r="F84" i="34"/>
  <c r="E84" i="34"/>
  <c r="D84" i="34"/>
  <c r="C84" i="34"/>
  <c r="B84" i="34"/>
  <c r="A84" i="34"/>
  <c r="G83" i="34"/>
  <c r="F83" i="34"/>
  <c r="E83" i="34"/>
  <c r="D83" i="34"/>
  <c r="C83" i="34"/>
  <c r="B83" i="34"/>
  <c r="A83" i="34"/>
  <c r="G82" i="34"/>
  <c r="F82" i="34"/>
  <c r="E82" i="34"/>
  <c r="D82" i="34"/>
  <c r="C82" i="34"/>
  <c r="B82" i="34"/>
  <c r="A82" i="34"/>
  <c r="G81" i="34"/>
  <c r="F81" i="34"/>
  <c r="E81" i="34"/>
  <c r="D81" i="34"/>
  <c r="C81" i="34"/>
  <c r="B81" i="34"/>
  <c r="A81" i="34"/>
  <c r="G80" i="34"/>
  <c r="F80" i="34"/>
  <c r="E80" i="34"/>
  <c r="D80" i="34"/>
  <c r="C80" i="34"/>
  <c r="B80" i="34"/>
  <c r="A80" i="34"/>
  <c r="G79" i="34"/>
  <c r="F79" i="34"/>
  <c r="E79" i="34"/>
  <c r="D79" i="34"/>
  <c r="C79" i="34"/>
  <c r="B79" i="34"/>
  <c r="A79" i="34"/>
  <c r="G78" i="34"/>
  <c r="F78" i="34"/>
  <c r="E78" i="34"/>
  <c r="D78" i="34"/>
  <c r="C78" i="34"/>
  <c r="B78" i="34"/>
  <c r="A78" i="34"/>
  <c r="G77" i="34"/>
  <c r="F77" i="34"/>
  <c r="E77" i="34"/>
  <c r="D77" i="34"/>
  <c r="C77" i="34"/>
  <c r="B77" i="34"/>
  <c r="A77" i="34"/>
  <c r="G76" i="34"/>
  <c r="F76" i="34"/>
  <c r="E76" i="34"/>
  <c r="D76" i="34"/>
  <c r="C76" i="34"/>
  <c r="B76" i="34"/>
  <c r="A76" i="34"/>
  <c r="G75" i="34"/>
  <c r="F75" i="34"/>
  <c r="E75" i="34"/>
  <c r="D75" i="34"/>
  <c r="C75" i="34"/>
  <c r="B75" i="34"/>
  <c r="A75" i="34"/>
  <c r="G74" i="34"/>
  <c r="F74" i="34"/>
  <c r="E74" i="34"/>
  <c r="D74" i="34"/>
  <c r="C74" i="34"/>
  <c r="B74" i="34"/>
  <c r="A74" i="34"/>
  <c r="G73" i="34"/>
  <c r="F73" i="34"/>
  <c r="E73" i="34"/>
  <c r="D73" i="34"/>
  <c r="C73" i="34"/>
  <c r="B73" i="34"/>
  <c r="A73" i="34"/>
  <c r="G72" i="34"/>
  <c r="F72" i="34"/>
  <c r="E72" i="34"/>
  <c r="D72" i="34"/>
  <c r="C72" i="34"/>
  <c r="B72" i="34"/>
  <c r="A72" i="34"/>
  <c r="G71" i="34"/>
  <c r="F71" i="34"/>
  <c r="E71" i="34"/>
  <c r="D71" i="34"/>
  <c r="C71" i="34"/>
  <c r="B71" i="34"/>
  <c r="A71" i="34"/>
  <c r="G70" i="34"/>
  <c r="F70" i="34"/>
  <c r="E70" i="34"/>
  <c r="D70" i="34"/>
  <c r="C70" i="34"/>
  <c r="B70" i="34"/>
  <c r="A70" i="34"/>
  <c r="G69" i="34"/>
  <c r="F69" i="34"/>
  <c r="E69" i="34"/>
  <c r="D69" i="34"/>
  <c r="C69" i="34"/>
  <c r="B69" i="34"/>
  <c r="A69" i="34"/>
  <c r="G68" i="34"/>
  <c r="F68" i="34"/>
  <c r="E68" i="34"/>
  <c r="D68" i="34"/>
  <c r="C68" i="34"/>
  <c r="B68" i="34"/>
  <c r="A68" i="34"/>
  <c r="G67" i="34"/>
  <c r="F67" i="34"/>
  <c r="E67" i="34"/>
  <c r="D67" i="34"/>
  <c r="C67" i="34"/>
  <c r="B67" i="34"/>
  <c r="A67" i="34"/>
  <c r="G66" i="34"/>
  <c r="F66" i="34"/>
  <c r="E66" i="34"/>
  <c r="D66" i="34"/>
  <c r="C66" i="34"/>
  <c r="B66" i="34"/>
  <c r="A66" i="34"/>
  <c r="G65" i="34"/>
  <c r="F65" i="34"/>
  <c r="E65" i="34"/>
  <c r="D65" i="34"/>
  <c r="C65" i="34"/>
  <c r="B65" i="34"/>
  <c r="A65" i="34"/>
  <c r="G64" i="34"/>
  <c r="F64" i="34"/>
  <c r="E64" i="34"/>
  <c r="D64" i="34"/>
  <c r="C64" i="34"/>
  <c r="B64" i="34"/>
  <c r="A64" i="34"/>
  <c r="G63" i="34"/>
  <c r="F63" i="34"/>
  <c r="E63" i="34"/>
  <c r="D63" i="34"/>
  <c r="C63" i="34"/>
  <c r="B63" i="34"/>
  <c r="A63" i="34"/>
  <c r="G62" i="34"/>
  <c r="F62" i="34"/>
  <c r="E62" i="34"/>
  <c r="D62" i="34"/>
  <c r="C62" i="34"/>
  <c r="B62" i="34"/>
  <c r="A62" i="34"/>
  <c r="G61" i="34"/>
  <c r="F61" i="34"/>
  <c r="E61" i="34"/>
  <c r="D61" i="34"/>
  <c r="C61" i="34"/>
  <c r="B61" i="34"/>
  <c r="A61" i="34"/>
  <c r="G60" i="34"/>
  <c r="F60" i="34"/>
  <c r="E60" i="34"/>
  <c r="D60" i="34"/>
  <c r="C60" i="34"/>
  <c r="B60" i="34"/>
  <c r="A60" i="34"/>
  <c r="G59" i="34"/>
  <c r="F59" i="34"/>
  <c r="E59" i="34"/>
  <c r="D59" i="34"/>
  <c r="C59" i="34"/>
  <c r="B59" i="34"/>
  <c r="A59" i="34"/>
  <c r="G58" i="34"/>
  <c r="F58" i="34"/>
  <c r="E58" i="34"/>
  <c r="D58" i="34"/>
  <c r="C58" i="34"/>
  <c r="B58" i="34"/>
  <c r="A58" i="34"/>
  <c r="G57" i="34"/>
  <c r="F57" i="34"/>
  <c r="E57" i="34"/>
  <c r="D57" i="34"/>
  <c r="C57" i="34"/>
  <c r="B57" i="34"/>
  <c r="A57" i="34"/>
  <c r="G56" i="34"/>
  <c r="F56" i="34"/>
  <c r="E56" i="34"/>
  <c r="D56" i="34"/>
  <c r="C56" i="34"/>
  <c r="B56" i="34"/>
  <c r="A56" i="34"/>
  <c r="G55" i="34"/>
  <c r="F55" i="34"/>
  <c r="E55" i="34"/>
  <c r="D55" i="34"/>
  <c r="C55" i="34"/>
  <c r="B55" i="34"/>
  <c r="A55" i="34"/>
  <c r="G54" i="34"/>
  <c r="F54" i="34"/>
  <c r="E54" i="34"/>
  <c r="D54" i="34"/>
  <c r="C54" i="34"/>
  <c r="B54" i="34"/>
  <c r="A54" i="34"/>
  <c r="G53" i="34"/>
  <c r="F53" i="34"/>
  <c r="E53" i="34"/>
  <c r="D53" i="34"/>
  <c r="C53" i="34"/>
  <c r="B53" i="34"/>
  <c r="A53" i="34"/>
  <c r="G52" i="34"/>
  <c r="F52" i="34"/>
  <c r="E52" i="34"/>
  <c r="D52" i="34"/>
  <c r="C52" i="34"/>
  <c r="B52" i="34"/>
  <c r="A52" i="34"/>
  <c r="G51" i="34"/>
  <c r="F51" i="34"/>
  <c r="E51" i="34"/>
  <c r="D51" i="34"/>
  <c r="C51" i="34"/>
  <c r="B51" i="34"/>
  <c r="A51" i="34"/>
  <c r="G50" i="34"/>
  <c r="F50" i="34"/>
  <c r="E50" i="34"/>
  <c r="D50" i="34"/>
  <c r="C50" i="34"/>
  <c r="B50" i="34"/>
  <c r="A50" i="34"/>
  <c r="G49" i="34"/>
  <c r="F49" i="34"/>
  <c r="E49" i="34"/>
  <c r="D49" i="34"/>
  <c r="C49" i="34"/>
  <c r="B49" i="34"/>
  <c r="A49" i="34"/>
  <c r="G48" i="34"/>
  <c r="F48" i="34"/>
  <c r="E48" i="34"/>
  <c r="D48" i="34"/>
  <c r="C48" i="34"/>
  <c r="B48" i="34"/>
  <c r="A48" i="34"/>
  <c r="G47" i="34"/>
  <c r="F47" i="34"/>
  <c r="E47" i="34"/>
  <c r="D47" i="34"/>
  <c r="C47" i="34"/>
  <c r="B47" i="34"/>
  <c r="A47" i="34"/>
  <c r="G46" i="34"/>
  <c r="F46" i="34"/>
  <c r="E46" i="34"/>
  <c r="D46" i="34"/>
  <c r="C46" i="34"/>
  <c r="B46" i="34"/>
  <c r="A46" i="34"/>
  <c r="G45" i="34"/>
  <c r="F45" i="34"/>
  <c r="E45" i="34"/>
  <c r="D45" i="34"/>
  <c r="C45" i="34"/>
  <c r="B45" i="34"/>
  <c r="A45" i="34"/>
  <c r="G44" i="34"/>
  <c r="F44" i="34"/>
  <c r="E44" i="34"/>
  <c r="D44" i="34"/>
  <c r="C44" i="34"/>
  <c r="B44" i="34"/>
  <c r="A44" i="34"/>
  <c r="G43" i="34"/>
  <c r="F43" i="34"/>
  <c r="E43" i="34"/>
  <c r="D43" i="34"/>
  <c r="C43" i="34"/>
  <c r="B43" i="34"/>
  <c r="A43" i="34"/>
  <c r="G42" i="34"/>
  <c r="F42" i="34"/>
  <c r="E42" i="34"/>
  <c r="D42" i="34"/>
  <c r="C42" i="34"/>
  <c r="B42" i="34"/>
  <c r="A42" i="34"/>
  <c r="G41" i="34"/>
  <c r="F41" i="34"/>
  <c r="E41" i="34"/>
  <c r="D41" i="34"/>
  <c r="C41" i="34"/>
  <c r="B41" i="34"/>
  <c r="A41" i="34"/>
  <c r="G40" i="34"/>
  <c r="F40" i="34"/>
  <c r="E40" i="34"/>
  <c r="D40" i="34"/>
  <c r="C40" i="34"/>
  <c r="B40" i="34"/>
  <c r="A40" i="34"/>
  <c r="G39" i="34"/>
  <c r="F39" i="34"/>
  <c r="E39" i="34"/>
  <c r="D39" i="34"/>
  <c r="C39" i="34"/>
  <c r="B39" i="34"/>
  <c r="A39" i="34"/>
  <c r="G38" i="34"/>
  <c r="F38" i="34"/>
  <c r="E38" i="34"/>
  <c r="D38" i="34"/>
  <c r="C38" i="34"/>
  <c r="B38" i="34"/>
  <c r="A38" i="34"/>
  <c r="G37" i="34"/>
  <c r="F37" i="34"/>
  <c r="E37" i="34"/>
  <c r="D37" i="34"/>
  <c r="C37" i="34"/>
  <c r="B37" i="34"/>
  <c r="A37" i="34"/>
  <c r="G36" i="34"/>
  <c r="F36" i="34"/>
  <c r="E36" i="34"/>
  <c r="D36" i="34"/>
  <c r="C36" i="34"/>
  <c r="B36" i="34"/>
  <c r="A36" i="34"/>
  <c r="G35" i="34"/>
  <c r="F35" i="34"/>
  <c r="E35" i="34"/>
  <c r="D35" i="34"/>
  <c r="C35" i="34"/>
  <c r="B35" i="34"/>
  <c r="A35" i="34"/>
  <c r="G34" i="34"/>
  <c r="F34" i="34"/>
  <c r="E34" i="34"/>
  <c r="D34" i="34"/>
  <c r="C34" i="34"/>
  <c r="B34" i="34"/>
  <c r="A34" i="34"/>
  <c r="G33" i="34"/>
  <c r="F33" i="34"/>
  <c r="E33" i="34"/>
  <c r="D33" i="34"/>
  <c r="C33" i="34"/>
  <c r="B33" i="34"/>
  <c r="A33" i="34"/>
  <c r="G32" i="34"/>
  <c r="F32" i="34"/>
  <c r="E32" i="34"/>
  <c r="D32" i="34"/>
  <c r="C32" i="34"/>
  <c r="B32" i="34"/>
  <c r="A32" i="34"/>
  <c r="G31" i="34"/>
  <c r="F31" i="34"/>
  <c r="E31" i="34"/>
  <c r="D31" i="34"/>
  <c r="C31" i="34"/>
  <c r="B31" i="34"/>
  <c r="A31" i="34"/>
  <c r="G30" i="34"/>
  <c r="F30" i="34"/>
  <c r="E30" i="34"/>
  <c r="D30" i="34"/>
  <c r="C30" i="34"/>
  <c r="B30" i="34"/>
  <c r="A30" i="34"/>
  <c r="G29" i="34"/>
  <c r="F29" i="34"/>
  <c r="E29" i="34"/>
  <c r="D29" i="34"/>
  <c r="C29" i="34"/>
  <c r="B29" i="34"/>
  <c r="A29" i="34"/>
  <c r="G28" i="34"/>
  <c r="F28" i="34"/>
  <c r="E28" i="34"/>
  <c r="D28" i="34"/>
  <c r="C28" i="34"/>
  <c r="B28" i="34"/>
  <c r="A28" i="34"/>
  <c r="G27" i="34"/>
  <c r="F27" i="34"/>
  <c r="E27" i="34"/>
  <c r="D27" i="34"/>
  <c r="C27" i="34"/>
  <c r="B27" i="34"/>
  <c r="A27" i="34"/>
  <c r="G26" i="34"/>
  <c r="F26" i="34"/>
  <c r="E26" i="34"/>
  <c r="D26" i="34"/>
  <c r="C26" i="34"/>
  <c r="B26" i="34"/>
  <c r="A26" i="34"/>
  <c r="G25" i="34"/>
  <c r="F25" i="34"/>
  <c r="E25" i="34"/>
  <c r="D25" i="34"/>
  <c r="C25" i="34"/>
  <c r="B25" i="34"/>
  <c r="A25" i="34"/>
  <c r="G24" i="34"/>
  <c r="F24" i="34"/>
  <c r="E24" i="34"/>
  <c r="D24" i="34"/>
  <c r="C24" i="34"/>
  <c r="B24" i="34"/>
  <c r="A24" i="34"/>
  <c r="G23" i="34"/>
  <c r="F23" i="34"/>
  <c r="E23" i="34"/>
  <c r="D23" i="34"/>
  <c r="C23" i="34"/>
  <c r="B23" i="34"/>
  <c r="A23" i="34"/>
  <c r="G22" i="34"/>
  <c r="F22" i="34"/>
  <c r="E22" i="34"/>
  <c r="D22" i="34"/>
  <c r="C22" i="34"/>
  <c r="B22" i="34"/>
  <c r="A22" i="34"/>
  <c r="G21" i="34"/>
  <c r="F21" i="34"/>
  <c r="E21" i="34"/>
  <c r="D21" i="34"/>
  <c r="C21" i="34"/>
  <c r="B21" i="34"/>
  <c r="A21" i="34"/>
  <c r="G20" i="34"/>
  <c r="F20" i="34"/>
  <c r="E20" i="34"/>
  <c r="D20" i="34"/>
  <c r="C20" i="34"/>
  <c r="B20" i="34"/>
  <c r="A20" i="34"/>
  <c r="G19" i="34"/>
  <c r="F19" i="34"/>
  <c r="E19" i="34"/>
  <c r="D19" i="34"/>
  <c r="C19" i="34"/>
  <c r="B19" i="34"/>
  <c r="A19" i="34"/>
  <c r="G18" i="34"/>
  <c r="F18" i="34"/>
  <c r="E18" i="34"/>
  <c r="D18" i="34"/>
  <c r="C18" i="34"/>
  <c r="B18" i="34"/>
  <c r="A18" i="34"/>
  <c r="G17" i="34"/>
  <c r="F17" i="34"/>
  <c r="E17" i="34"/>
  <c r="D17" i="34"/>
  <c r="C17" i="34"/>
  <c r="B17" i="34"/>
  <c r="A17" i="34"/>
  <c r="G16" i="34"/>
  <c r="F16" i="34"/>
  <c r="E16" i="34"/>
  <c r="D16" i="34"/>
  <c r="C16" i="34"/>
  <c r="B16" i="34"/>
  <c r="A16" i="34"/>
  <c r="G15" i="34"/>
  <c r="F15" i="34"/>
  <c r="E15" i="34"/>
  <c r="D15" i="34"/>
  <c r="C15" i="34"/>
  <c r="B15" i="34"/>
  <c r="A15" i="34"/>
  <c r="G14" i="34"/>
  <c r="F14" i="34"/>
  <c r="E14" i="34"/>
  <c r="D14" i="34"/>
  <c r="C14" i="34"/>
  <c r="B14" i="34"/>
  <c r="A14" i="34"/>
  <c r="G13" i="34"/>
  <c r="F13" i="34"/>
  <c r="E13" i="34"/>
  <c r="D13" i="34"/>
  <c r="C13" i="34"/>
  <c r="B13" i="34"/>
  <c r="A13" i="34"/>
  <c r="G12" i="34"/>
  <c r="F12" i="34"/>
  <c r="E12" i="34"/>
  <c r="D12" i="34"/>
  <c r="C12" i="34"/>
  <c r="B12" i="34"/>
  <c r="A12" i="34"/>
  <c r="G11" i="34"/>
  <c r="F11" i="34"/>
  <c r="E11" i="34"/>
  <c r="D11" i="34"/>
  <c r="C11" i="34"/>
  <c r="B11" i="34"/>
  <c r="A11" i="34"/>
  <c r="G10" i="34"/>
  <c r="F10" i="34"/>
  <c r="E10" i="34"/>
  <c r="D10" i="34"/>
  <c r="C10" i="34"/>
  <c r="B10" i="34"/>
  <c r="A10" i="34"/>
  <c r="G9" i="34"/>
  <c r="F9" i="34"/>
  <c r="E9" i="34"/>
  <c r="D9" i="34"/>
  <c r="C9" i="34"/>
  <c r="B9" i="34"/>
  <c r="A9" i="34"/>
  <c r="G8" i="34"/>
  <c r="F8" i="34"/>
  <c r="E8" i="34"/>
  <c r="D8" i="34"/>
  <c r="C8" i="34"/>
  <c r="B8" i="34"/>
  <c r="A8" i="34"/>
  <c r="G7" i="34"/>
  <c r="F7" i="34"/>
  <c r="E7" i="34"/>
  <c r="D7" i="34"/>
  <c r="C7" i="34"/>
  <c r="B7" i="34"/>
  <c r="A7" i="34"/>
  <c r="G6" i="34"/>
  <c r="F6" i="34"/>
  <c r="E6" i="34"/>
  <c r="D6" i="34"/>
  <c r="C6" i="34"/>
  <c r="B6" i="34"/>
  <c r="A6" i="34"/>
  <c r="G5" i="34"/>
  <c r="F5" i="34"/>
  <c r="E5" i="34"/>
  <c r="D5" i="34"/>
  <c r="C5" i="34"/>
  <c r="B5" i="34"/>
  <c r="A5" i="34"/>
  <c r="G4" i="34"/>
  <c r="F4" i="34"/>
  <c r="E4" i="34"/>
  <c r="D4" i="34"/>
  <c r="C4" i="34"/>
  <c r="B4" i="34"/>
  <c r="A4" i="34"/>
  <c r="G3" i="34"/>
  <c r="F3" i="34"/>
  <c r="E3" i="34"/>
  <c r="D3" i="34"/>
  <c r="C3" i="34"/>
  <c r="B3" i="34"/>
  <c r="A3" i="34"/>
  <c r="G2" i="34"/>
  <c r="F2" i="34"/>
  <c r="E2" i="34"/>
  <c r="D2" i="34"/>
  <c r="C2" i="34"/>
  <c r="B2" i="34"/>
  <c r="A2" i="34"/>
  <c r="A1" i="33"/>
  <c r="J1" i="33"/>
  <c r="J119" i="32"/>
  <c r="I119" i="32"/>
  <c r="J118" i="32"/>
  <c r="I118" i="32"/>
  <c r="J117" i="32"/>
  <c r="I117" i="32"/>
  <c r="J116" i="32"/>
  <c r="I116" i="32"/>
  <c r="J115" i="32"/>
  <c r="I115" i="32"/>
  <c r="J114" i="32"/>
  <c r="I114" i="32"/>
  <c r="J113" i="32"/>
  <c r="I113" i="32"/>
  <c r="J112" i="32"/>
  <c r="I112" i="32"/>
  <c r="J111" i="32"/>
  <c r="I111" i="32"/>
  <c r="J110" i="32"/>
  <c r="I110" i="32"/>
  <c r="J109" i="32"/>
  <c r="I109" i="32"/>
  <c r="J108" i="32"/>
  <c r="I108" i="32"/>
  <c r="J107" i="32"/>
  <c r="I107" i="32"/>
  <c r="J106" i="32"/>
  <c r="I106" i="32"/>
  <c r="J105" i="32"/>
  <c r="I105" i="32"/>
  <c r="J104" i="32"/>
  <c r="I104" i="32"/>
  <c r="J103" i="32"/>
  <c r="I103" i="32"/>
  <c r="J102" i="32"/>
  <c r="I102" i="32"/>
  <c r="J101" i="32"/>
  <c r="I101" i="32"/>
  <c r="J100" i="32"/>
  <c r="I100" i="32"/>
  <c r="J99" i="32"/>
  <c r="I99" i="32"/>
  <c r="J98" i="32"/>
  <c r="I98" i="32"/>
  <c r="J97" i="32"/>
  <c r="I97" i="32"/>
  <c r="J96" i="32"/>
  <c r="I96" i="32"/>
  <c r="J95" i="32"/>
  <c r="I95" i="32"/>
  <c r="J94" i="32"/>
  <c r="I94" i="32"/>
  <c r="J93" i="32"/>
  <c r="I93" i="32"/>
  <c r="J92" i="32"/>
  <c r="I92" i="32"/>
  <c r="J91" i="32"/>
  <c r="I91" i="32"/>
  <c r="J90" i="32"/>
  <c r="I90" i="32"/>
  <c r="J89" i="32"/>
  <c r="I89" i="32"/>
  <c r="J88" i="32"/>
  <c r="I88" i="32"/>
  <c r="J87" i="32"/>
  <c r="I87" i="32"/>
  <c r="J86" i="32"/>
  <c r="I86" i="32"/>
  <c r="J85" i="32"/>
  <c r="I85" i="32"/>
  <c r="J84" i="32"/>
  <c r="I84" i="32"/>
  <c r="J83" i="32"/>
  <c r="I83" i="32"/>
  <c r="J82" i="32"/>
  <c r="I82" i="32"/>
  <c r="J81" i="32"/>
  <c r="I81" i="32"/>
  <c r="J80" i="32"/>
  <c r="I80" i="32"/>
  <c r="J79" i="32"/>
  <c r="I79" i="32"/>
  <c r="J78" i="32"/>
  <c r="I78" i="32"/>
  <c r="J77" i="32"/>
  <c r="I77" i="32"/>
  <c r="J76" i="32"/>
  <c r="I76" i="32"/>
  <c r="J75" i="32"/>
  <c r="I75" i="32"/>
  <c r="J74" i="32"/>
  <c r="I74" i="32"/>
  <c r="J73" i="32"/>
  <c r="I73" i="32"/>
  <c r="J72" i="32"/>
  <c r="I72" i="32"/>
  <c r="J71" i="32"/>
  <c r="I71" i="32"/>
  <c r="J70" i="32"/>
  <c r="I70" i="32"/>
  <c r="J69" i="32"/>
  <c r="I69" i="32"/>
  <c r="J68" i="32"/>
  <c r="I68" i="32"/>
  <c r="J67" i="32"/>
  <c r="I67" i="32"/>
  <c r="J66" i="32"/>
  <c r="I66" i="32"/>
  <c r="J65" i="32"/>
  <c r="I65" i="32"/>
  <c r="J64" i="32"/>
  <c r="I64" i="32"/>
  <c r="J63" i="32"/>
  <c r="I63" i="32"/>
  <c r="J62" i="32"/>
  <c r="I62" i="32"/>
  <c r="J61" i="32"/>
  <c r="I61" i="32"/>
  <c r="J60" i="32"/>
  <c r="I60" i="32"/>
  <c r="J59" i="32"/>
  <c r="I59" i="32"/>
  <c r="J58" i="32"/>
  <c r="I58" i="32"/>
  <c r="J57" i="32"/>
  <c r="I57" i="32"/>
  <c r="J56" i="32"/>
  <c r="I56" i="32"/>
  <c r="J55" i="32"/>
  <c r="I55" i="32"/>
  <c r="J54" i="32"/>
  <c r="I54" i="32"/>
  <c r="J53" i="32"/>
  <c r="I53" i="32"/>
  <c r="J52" i="32"/>
  <c r="I52" i="32"/>
  <c r="J51" i="32"/>
  <c r="I51" i="32"/>
  <c r="J50" i="32"/>
  <c r="I50" i="32"/>
  <c r="J49" i="32"/>
  <c r="I49" i="32"/>
  <c r="J48" i="32"/>
  <c r="I48" i="32"/>
  <c r="J47" i="32"/>
  <c r="I47" i="32"/>
  <c r="J46" i="32"/>
  <c r="I46" i="32"/>
  <c r="J45" i="32"/>
  <c r="I45" i="32"/>
  <c r="J44" i="32"/>
  <c r="I44" i="32"/>
  <c r="J43" i="32"/>
  <c r="I43" i="32"/>
  <c r="J42" i="32"/>
  <c r="I42" i="32"/>
  <c r="J41" i="32"/>
  <c r="I41" i="32"/>
  <c r="J40" i="32"/>
  <c r="I40" i="32"/>
  <c r="J39" i="32"/>
  <c r="I39" i="32"/>
  <c r="J38" i="32"/>
  <c r="I38" i="32"/>
  <c r="J37" i="32"/>
  <c r="I37" i="32"/>
  <c r="J36" i="32"/>
  <c r="I36" i="32"/>
  <c r="J35" i="32"/>
  <c r="I35" i="32"/>
  <c r="J34" i="32"/>
  <c r="I34" i="32"/>
  <c r="J33" i="32"/>
  <c r="I33" i="32"/>
  <c r="J32" i="32"/>
  <c r="I32" i="32"/>
  <c r="J31" i="32"/>
  <c r="I31" i="32"/>
  <c r="J30" i="32"/>
  <c r="I30" i="32"/>
  <c r="J29" i="32"/>
  <c r="I29" i="32"/>
  <c r="J28" i="32"/>
  <c r="I28" i="32"/>
  <c r="J27" i="32"/>
  <c r="I27" i="32"/>
  <c r="J26" i="32"/>
  <c r="I26" i="32"/>
  <c r="J25" i="32"/>
  <c r="I25" i="32"/>
  <c r="J24" i="32"/>
  <c r="I24" i="32"/>
  <c r="J23" i="32"/>
  <c r="I23" i="32"/>
  <c r="J22" i="32"/>
  <c r="I22" i="32"/>
  <c r="J21" i="32"/>
  <c r="I21" i="32"/>
  <c r="J20" i="32"/>
  <c r="I20" i="32"/>
  <c r="J19" i="32"/>
  <c r="I19" i="32"/>
  <c r="J18" i="32"/>
  <c r="I18" i="32"/>
  <c r="J17" i="32"/>
  <c r="I17" i="32"/>
  <c r="J16" i="32"/>
  <c r="I16" i="32"/>
  <c r="J15" i="32"/>
  <c r="I15" i="32"/>
  <c r="J14" i="32"/>
  <c r="I14" i="32"/>
  <c r="J13" i="32"/>
  <c r="I13" i="32"/>
  <c r="J12" i="32"/>
  <c r="I12" i="32"/>
  <c r="J11" i="32"/>
  <c r="I11" i="32"/>
  <c r="J10" i="32"/>
  <c r="I10" i="32"/>
  <c r="J9" i="32"/>
  <c r="I9" i="32"/>
  <c r="J8" i="32"/>
  <c r="I8" i="32"/>
  <c r="J7" i="32"/>
  <c r="I7" i="32"/>
  <c r="J6" i="32"/>
  <c r="I6" i="32"/>
  <c r="J5" i="32"/>
  <c r="I5" i="32"/>
  <c r="J4" i="32"/>
  <c r="I4" i="32"/>
  <c r="J3" i="32"/>
  <c r="I3" i="32"/>
  <c r="J2" i="32"/>
  <c r="I2" i="32"/>
  <c r="G368" i="32"/>
  <c r="F368" i="32"/>
  <c r="E368" i="32"/>
  <c r="D368" i="32"/>
  <c r="C368" i="32"/>
  <c r="B368" i="32"/>
  <c r="A368" i="32"/>
  <c r="G367" i="32"/>
  <c r="F367" i="32"/>
  <c r="E367" i="32"/>
  <c r="D367" i="32"/>
  <c r="C367" i="32"/>
  <c r="B367" i="32"/>
  <c r="A367" i="32"/>
  <c r="G366" i="32"/>
  <c r="F366" i="32"/>
  <c r="E366" i="32"/>
  <c r="D366" i="32"/>
  <c r="C366" i="32"/>
  <c r="B366" i="32"/>
  <c r="A366" i="32"/>
  <c r="G365" i="32"/>
  <c r="F365" i="32"/>
  <c r="E365" i="32"/>
  <c r="D365" i="32"/>
  <c r="C365" i="32"/>
  <c r="B365" i="32"/>
  <c r="A365" i="32"/>
  <c r="G364" i="32"/>
  <c r="F364" i="32"/>
  <c r="E364" i="32"/>
  <c r="D364" i="32"/>
  <c r="C364" i="32"/>
  <c r="B364" i="32"/>
  <c r="A364" i="32"/>
  <c r="G363" i="32"/>
  <c r="F363" i="32"/>
  <c r="E363" i="32"/>
  <c r="D363" i="32"/>
  <c r="C363" i="32"/>
  <c r="B363" i="32"/>
  <c r="A363" i="32"/>
  <c r="G362" i="32"/>
  <c r="F362" i="32"/>
  <c r="E362" i="32"/>
  <c r="D362" i="32"/>
  <c r="C362" i="32"/>
  <c r="B362" i="32"/>
  <c r="A362" i="32"/>
  <c r="G361" i="32"/>
  <c r="F361" i="32"/>
  <c r="E361" i="32"/>
  <c r="D361" i="32"/>
  <c r="C361" i="32"/>
  <c r="B361" i="32"/>
  <c r="A361" i="32"/>
  <c r="G360" i="32"/>
  <c r="F360" i="32"/>
  <c r="E360" i="32"/>
  <c r="D360" i="32"/>
  <c r="C360" i="32"/>
  <c r="B360" i="32"/>
  <c r="A360" i="32"/>
  <c r="G359" i="32"/>
  <c r="F359" i="32"/>
  <c r="E359" i="32"/>
  <c r="D359" i="32"/>
  <c r="C359" i="32"/>
  <c r="B359" i="32"/>
  <c r="A359" i="32"/>
  <c r="G358" i="32"/>
  <c r="F358" i="32"/>
  <c r="E358" i="32"/>
  <c r="D358" i="32"/>
  <c r="C358" i="32"/>
  <c r="B358" i="32"/>
  <c r="A358" i="32"/>
  <c r="G357" i="32"/>
  <c r="F357" i="32"/>
  <c r="E357" i="32"/>
  <c r="D357" i="32"/>
  <c r="C357" i="32"/>
  <c r="B357" i="32"/>
  <c r="A357" i="32"/>
  <c r="G356" i="32"/>
  <c r="F356" i="32"/>
  <c r="E356" i="32"/>
  <c r="D356" i="32"/>
  <c r="C356" i="32"/>
  <c r="B356" i="32"/>
  <c r="A356" i="32"/>
  <c r="G355" i="32"/>
  <c r="F355" i="32"/>
  <c r="E355" i="32"/>
  <c r="D355" i="32"/>
  <c r="C355" i="32"/>
  <c r="B355" i="32"/>
  <c r="A355" i="32"/>
  <c r="G354" i="32"/>
  <c r="F354" i="32"/>
  <c r="E354" i="32"/>
  <c r="D354" i="32"/>
  <c r="C354" i="32"/>
  <c r="B354" i="32"/>
  <c r="A354" i="32"/>
  <c r="G353" i="32"/>
  <c r="F353" i="32"/>
  <c r="E353" i="32"/>
  <c r="D353" i="32"/>
  <c r="C353" i="32"/>
  <c r="B353" i="32"/>
  <c r="A353" i="32"/>
  <c r="G352" i="32"/>
  <c r="F352" i="32"/>
  <c r="E352" i="32"/>
  <c r="D352" i="32"/>
  <c r="C352" i="32"/>
  <c r="B352" i="32"/>
  <c r="A352" i="32"/>
  <c r="G351" i="32"/>
  <c r="F351" i="32"/>
  <c r="E351" i="32"/>
  <c r="D351" i="32"/>
  <c r="C351" i="32"/>
  <c r="B351" i="32"/>
  <c r="A351" i="32"/>
  <c r="G350" i="32"/>
  <c r="F350" i="32"/>
  <c r="E350" i="32"/>
  <c r="D350" i="32"/>
  <c r="C350" i="32"/>
  <c r="B350" i="32"/>
  <c r="A350" i="32"/>
  <c r="G349" i="32"/>
  <c r="F349" i="32"/>
  <c r="E349" i="32"/>
  <c r="D349" i="32"/>
  <c r="C349" i="32"/>
  <c r="B349" i="32"/>
  <c r="A349" i="32"/>
  <c r="G348" i="32"/>
  <c r="F348" i="32"/>
  <c r="E348" i="32"/>
  <c r="D348" i="32"/>
  <c r="C348" i="32"/>
  <c r="B348" i="32"/>
  <c r="A348" i="32"/>
  <c r="G347" i="32"/>
  <c r="F347" i="32"/>
  <c r="E347" i="32"/>
  <c r="D347" i="32"/>
  <c r="C347" i="32"/>
  <c r="B347" i="32"/>
  <c r="A347" i="32"/>
  <c r="G346" i="32"/>
  <c r="F346" i="32"/>
  <c r="E346" i="32"/>
  <c r="D346" i="32"/>
  <c r="C346" i="32"/>
  <c r="B346" i="32"/>
  <c r="A346" i="32"/>
  <c r="G345" i="32"/>
  <c r="F345" i="32"/>
  <c r="E345" i="32"/>
  <c r="D345" i="32"/>
  <c r="C345" i="32"/>
  <c r="B345" i="32"/>
  <c r="A345" i="32"/>
  <c r="G344" i="32"/>
  <c r="F344" i="32"/>
  <c r="E344" i="32"/>
  <c r="D344" i="32"/>
  <c r="C344" i="32"/>
  <c r="B344" i="32"/>
  <c r="A344" i="32"/>
  <c r="G343" i="32"/>
  <c r="F343" i="32"/>
  <c r="E343" i="32"/>
  <c r="D343" i="32"/>
  <c r="C343" i="32"/>
  <c r="B343" i="32"/>
  <c r="A343" i="32"/>
  <c r="G342" i="32"/>
  <c r="F342" i="32"/>
  <c r="E342" i="32"/>
  <c r="D342" i="32"/>
  <c r="C342" i="32"/>
  <c r="B342" i="32"/>
  <c r="A342" i="32"/>
  <c r="G341" i="32"/>
  <c r="F341" i="32"/>
  <c r="E341" i="32"/>
  <c r="D341" i="32"/>
  <c r="C341" i="32"/>
  <c r="B341" i="32"/>
  <c r="A341" i="32"/>
  <c r="G340" i="32"/>
  <c r="F340" i="32"/>
  <c r="E340" i="32"/>
  <c r="D340" i="32"/>
  <c r="C340" i="32"/>
  <c r="B340" i="32"/>
  <c r="A340" i="32"/>
  <c r="G339" i="32"/>
  <c r="F339" i="32"/>
  <c r="E339" i="32"/>
  <c r="D339" i="32"/>
  <c r="C339" i="32"/>
  <c r="B339" i="32"/>
  <c r="A339" i="32"/>
  <c r="G338" i="32"/>
  <c r="F338" i="32"/>
  <c r="E338" i="32"/>
  <c r="D338" i="32"/>
  <c r="C338" i="32"/>
  <c r="B338" i="32"/>
  <c r="A338" i="32"/>
  <c r="G337" i="32"/>
  <c r="F337" i="32"/>
  <c r="E337" i="32"/>
  <c r="D337" i="32"/>
  <c r="C337" i="32"/>
  <c r="B337" i="32"/>
  <c r="A337" i="32"/>
  <c r="G336" i="32"/>
  <c r="F336" i="32"/>
  <c r="E336" i="32"/>
  <c r="D336" i="32"/>
  <c r="C336" i="32"/>
  <c r="B336" i="32"/>
  <c r="A336" i="32"/>
  <c r="G335" i="32"/>
  <c r="F335" i="32"/>
  <c r="E335" i="32"/>
  <c r="D335" i="32"/>
  <c r="C335" i="32"/>
  <c r="B335" i="32"/>
  <c r="A335" i="32"/>
  <c r="G334" i="32"/>
  <c r="F334" i="32"/>
  <c r="E334" i="32"/>
  <c r="D334" i="32"/>
  <c r="C334" i="32"/>
  <c r="B334" i="32"/>
  <c r="A334" i="32"/>
  <c r="G333" i="32"/>
  <c r="F333" i="32"/>
  <c r="E333" i="32"/>
  <c r="D333" i="32"/>
  <c r="C333" i="32"/>
  <c r="B333" i="32"/>
  <c r="A333" i="32"/>
  <c r="G332" i="32"/>
  <c r="F332" i="32"/>
  <c r="E332" i="32"/>
  <c r="D332" i="32"/>
  <c r="C332" i="32"/>
  <c r="B332" i="32"/>
  <c r="A332" i="32"/>
  <c r="G331" i="32"/>
  <c r="F331" i="32"/>
  <c r="E331" i="32"/>
  <c r="D331" i="32"/>
  <c r="C331" i="32"/>
  <c r="B331" i="32"/>
  <c r="A331" i="32"/>
  <c r="G330" i="32"/>
  <c r="F330" i="32"/>
  <c r="E330" i="32"/>
  <c r="D330" i="32"/>
  <c r="C330" i="32"/>
  <c r="B330" i="32"/>
  <c r="A330" i="32"/>
  <c r="G329" i="32"/>
  <c r="F329" i="32"/>
  <c r="E329" i="32"/>
  <c r="D329" i="32"/>
  <c r="C329" i="32"/>
  <c r="B329" i="32"/>
  <c r="A329" i="32"/>
  <c r="G328" i="32"/>
  <c r="F328" i="32"/>
  <c r="E328" i="32"/>
  <c r="D328" i="32"/>
  <c r="C328" i="32"/>
  <c r="B328" i="32"/>
  <c r="A328" i="32"/>
  <c r="G327" i="32"/>
  <c r="F327" i="32"/>
  <c r="E327" i="32"/>
  <c r="D327" i="32"/>
  <c r="C327" i="32"/>
  <c r="B327" i="32"/>
  <c r="A327" i="32"/>
  <c r="G326" i="32"/>
  <c r="F326" i="32"/>
  <c r="E326" i="32"/>
  <c r="D326" i="32"/>
  <c r="C326" i="32"/>
  <c r="B326" i="32"/>
  <c r="A326" i="32"/>
  <c r="G325" i="32"/>
  <c r="F325" i="32"/>
  <c r="E325" i="32"/>
  <c r="D325" i="32"/>
  <c r="C325" i="32"/>
  <c r="B325" i="32"/>
  <c r="A325" i="32"/>
  <c r="G324" i="32"/>
  <c r="F324" i="32"/>
  <c r="E324" i="32"/>
  <c r="D324" i="32"/>
  <c r="C324" i="32"/>
  <c r="B324" i="32"/>
  <c r="A324" i="32"/>
  <c r="G323" i="32"/>
  <c r="F323" i="32"/>
  <c r="E323" i="32"/>
  <c r="D323" i="32"/>
  <c r="C323" i="32"/>
  <c r="B323" i="32"/>
  <c r="A323" i="32"/>
  <c r="G322" i="32"/>
  <c r="F322" i="32"/>
  <c r="E322" i="32"/>
  <c r="D322" i="32"/>
  <c r="C322" i="32"/>
  <c r="B322" i="32"/>
  <c r="A322" i="32"/>
  <c r="G321" i="32"/>
  <c r="F321" i="32"/>
  <c r="E321" i="32"/>
  <c r="D321" i="32"/>
  <c r="C321" i="32"/>
  <c r="B321" i="32"/>
  <c r="A321" i="32"/>
  <c r="G320" i="32"/>
  <c r="F320" i="32"/>
  <c r="E320" i="32"/>
  <c r="D320" i="32"/>
  <c r="C320" i="32"/>
  <c r="B320" i="32"/>
  <c r="A320" i="32"/>
  <c r="G319" i="32"/>
  <c r="F319" i="32"/>
  <c r="E319" i="32"/>
  <c r="D319" i="32"/>
  <c r="C319" i="32"/>
  <c r="B319" i="32"/>
  <c r="A319" i="32"/>
  <c r="G318" i="32"/>
  <c r="F318" i="32"/>
  <c r="E318" i="32"/>
  <c r="D318" i="32"/>
  <c r="C318" i="32"/>
  <c r="B318" i="32"/>
  <c r="A318" i="32"/>
  <c r="G317" i="32"/>
  <c r="F317" i="32"/>
  <c r="E317" i="32"/>
  <c r="D317" i="32"/>
  <c r="C317" i="32"/>
  <c r="B317" i="32"/>
  <c r="A317" i="32"/>
  <c r="G316" i="32"/>
  <c r="F316" i="32"/>
  <c r="E316" i="32"/>
  <c r="D316" i="32"/>
  <c r="C316" i="32"/>
  <c r="B316" i="32"/>
  <c r="A316" i="32"/>
  <c r="G315" i="32"/>
  <c r="F315" i="32"/>
  <c r="E315" i="32"/>
  <c r="D315" i="32"/>
  <c r="C315" i="32"/>
  <c r="B315" i="32"/>
  <c r="A315" i="32"/>
  <c r="G314" i="32"/>
  <c r="F314" i="32"/>
  <c r="E314" i="32"/>
  <c r="D314" i="32"/>
  <c r="C314" i="32"/>
  <c r="B314" i="32"/>
  <c r="A314" i="32"/>
  <c r="G313" i="32"/>
  <c r="F313" i="32"/>
  <c r="E313" i="32"/>
  <c r="D313" i="32"/>
  <c r="C313" i="32"/>
  <c r="B313" i="32"/>
  <c r="A313" i="32"/>
  <c r="G312" i="32"/>
  <c r="F312" i="32"/>
  <c r="E312" i="32"/>
  <c r="D312" i="32"/>
  <c r="C312" i="32"/>
  <c r="B312" i="32"/>
  <c r="A312" i="32"/>
  <c r="G311" i="32"/>
  <c r="F311" i="32"/>
  <c r="E311" i="32"/>
  <c r="D311" i="32"/>
  <c r="C311" i="32"/>
  <c r="B311" i="32"/>
  <c r="A311" i="32"/>
  <c r="G310" i="32"/>
  <c r="F310" i="32"/>
  <c r="E310" i="32"/>
  <c r="D310" i="32"/>
  <c r="C310" i="32"/>
  <c r="B310" i="32"/>
  <c r="A310" i="32"/>
  <c r="G309" i="32"/>
  <c r="F309" i="32"/>
  <c r="E309" i="32"/>
  <c r="D309" i="32"/>
  <c r="C309" i="32"/>
  <c r="B309" i="32"/>
  <c r="A309" i="32"/>
  <c r="G308" i="32"/>
  <c r="F308" i="32"/>
  <c r="E308" i="32"/>
  <c r="D308" i="32"/>
  <c r="C308" i="32"/>
  <c r="B308" i="32"/>
  <c r="A308" i="32"/>
  <c r="G307" i="32"/>
  <c r="F307" i="32"/>
  <c r="E307" i="32"/>
  <c r="D307" i="32"/>
  <c r="C307" i="32"/>
  <c r="B307" i="32"/>
  <c r="A307" i="32"/>
  <c r="G306" i="32"/>
  <c r="F306" i="32"/>
  <c r="E306" i="32"/>
  <c r="D306" i="32"/>
  <c r="C306" i="32"/>
  <c r="B306" i="32"/>
  <c r="A306" i="32"/>
  <c r="G305" i="32"/>
  <c r="F305" i="32"/>
  <c r="E305" i="32"/>
  <c r="D305" i="32"/>
  <c r="C305" i="32"/>
  <c r="B305" i="32"/>
  <c r="A305" i="32"/>
  <c r="G304" i="32"/>
  <c r="F304" i="32"/>
  <c r="E304" i="32"/>
  <c r="D304" i="32"/>
  <c r="C304" i="32"/>
  <c r="B304" i="32"/>
  <c r="A304" i="32"/>
  <c r="G303" i="32"/>
  <c r="F303" i="32"/>
  <c r="E303" i="32"/>
  <c r="D303" i="32"/>
  <c r="C303" i="32"/>
  <c r="B303" i="32"/>
  <c r="A303" i="32"/>
  <c r="G302" i="32"/>
  <c r="F302" i="32"/>
  <c r="E302" i="32"/>
  <c r="D302" i="32"/>
  <c r="C302" i="32"/>
  <c r="B302" i="32"/>
  <c r="A302" i="32"/>
  <c r="G301" i="32"/>
  <c r="F301" i="32"/>
  <c r="E301" i="32"/>
  <c r="D301" i="32"/>
  <c r="C301" i="32"/>
  <c r="B301" i="32"/>
  <c r="A301" i="32"/>
  <c r="G300" i="32"/>
  <c r="F300" i="32"/>
  <c r="E300" i="32"/>
  <c r="D300" i="32"/>
  <c r="C300" i="32"/>
  <c r="B300" i="32"/>
  <c r="A300" i="32"/>
  <c r="G299" i="32"/>
  <c r="F299" i="32"/>
  <c r="E299" i="32"/>
  <c r="D299" i="32"/>
  <c r="C299" i="32"/>
  <c r="B299" i="32"/>
  <c r="A299" i="32"/>
  <c r="G298" i="32"/>
  <c r="F298" i="32"/>
  <c r="E298" i="32"/>
  <c r="D298" i="32"/>
  <c r="C298" i="32"/>
  <c r="B298" i="32"/>
  <c r="A298" i="32"/>
  <c r="G297" i="32"/>
  <c r="F297" i="32"/>
  <c r="E297" i="32"/>
  <c r="D297" i="32"/>
  <c r="C297" i="32"/>
  <c r="B297" i="32"/>
  <c r="A297" i="32"/>
  <c r="G296" i="32"/>
  <c r="F296" i="32"/>
  <c r="E296" i="32"/>
  <c r="D296" i="32"/>
  <c r="C296" i="32"/>
  <c r="B296" i="32"/>
  <c r="A296" i="32"/>
  <c r="G295" i="32"/>
  <c r="F295" i="32"/>
  <c r="E295" i="32"/>
  <c r="D295" i="32"/>
  <c r="C295" i="32"/>
  <c r="B295" i="32"/>
  <c r="A295" i="32"/>
  <c r="G294" i="32"/>
  <c r="F294" i="32"/>
  <c r="E294" i="32"/>
  <c r="D294" i="32"/>
  <c r="C294" i="32"/>
  <c r="B294" i="32"/>
  <c r="A294" i="32"/>
  <c r="G293" i="32"/>
  <c r="F293" i="32"/>
  <c r="E293" i="32"/>
  <c r="D293" i="32"/>
  <c r="C293" i="32"/>
  <c r="B293" i="32"/>
  <c r="A293" i="32"/>
  <c r="G292" i="32"/>
  <c r="F292" i="32"/>
  <c r="E292" i="32"/>
  <c r="D292" i="32"/>
  <c r="C292" i="32"/>
  <c r="B292" i="32"/>
  <c r="A292" i="32"/>
  <c r="G291" i="32"/>
  <c r="F291" i="32"/>
  <c r="E291" i="32"/>
  <c r="D291" i="32"/>
  <c r="C291" i="32"/>
  <c r="B291" i="32"/>
  <c r="A291" i="32"/>
  <c r="G290" i="32"/>
  <c r="F290" i="32"/>
  <c r="E290" i="32"/>
  <c r="D290" i="32"/>
  <c r="C290" i="32"/>
  <c r="B290" i="32"/>
  <c r="A290" i="32"/>
  <c r="G289" i="32"/>
  <c r="F289" i="32"/>
  <c r="E289" i="32"/>
  <c r="D289" i="32"/>
  <c r="C289" i="32"/>
  <c r="B289" i="32"/>
  <c r="A289" i="32"/>
  <c r="G288" i="32"/>
  <c r="F288" i="32"/>
  <c r="E288" i="32"/>
  <c r="D288" i="32"/>
  <c r="C288" i="32"/>
  <c r="B288" i="32"/>
  <c r="A288" i="32"/>
  <c r="G287" i="32"/>
  <c r="F287" i="32"/>
  <c r="E287" i="32"/>
  <c r="D287" i="32"/>
  <c r="C287" i="32"/>
  <c r="B287" i="32"/>
  <c r="A287" i="32"/>
  <c r="G286" i="32"/>
  <c r="F286" i="32"/>
  <c r="E286" i="32"/>
  <c r="D286" i="32"/>
  <c r="C286" i="32"/>
  <c r="B286" i="32"/>
  <c r="A286" i="32"/>
  <c r="G285" i="32"/>
  <c r="F285" i="32"/>
  <c r="E285" i="32"/>
  <c r="D285" i="32"/>
  <c r="C285" i="32"/>
  <c r="B285" i="32"/>
  <c r="A285" i="32"/>
  <c r="G284" i="32"/>
  <c r="F284" i="32"/>
  <c r="E284" i="32"/>
  <c r="D284" i="32"/>
  <c r="C284" i="32"/>
  <c r="B284" i="32"/>
  <c r="A284" i="32"/>
  <c r="G283" i="32"/>
  <c r="F283" i="32"/>
  <c r="E283" i="32"/>
  <c r="D283" i="32"/>
  <c r="C283" i="32"/>
  <c r="B283" i="32"/>
  <c r="A283" i="32"/>
  <c r="G282" i="32"/>
  <c r="F282" i="32"/>
  <c r="E282" i="32"/>
  <c r="D282" i="32"/>
  <c r="C282" i="32"/>
  <c r="B282" i="32"/>
  <c r="A282" i="32"/>
  <c r="G281" i="32"/>
  <c r="F281" i="32"/>
  <c r="E281" i="32"/>
  <c r="D281" i="32"/>
  <c r="C281" i="32"/>
  <c r="B281" i="32"/>
  <c r="A281" i="32"/>
  <c r="G280" i="32"/>
  <c r="F280" i="32"/>
  <c r="E280" i="32"/>
  <c r="D280" i="32"/>
  <c r="C280" i="32"/>
  <c r="B280" i="32"/>
  <c r="A280" i="32"/>
  <c r="G279" i="32"/>
  <c r="F279" i="32"/>
  <c r="E279" i="32"/>
  <c r="D279" i="32"/>
  <c r="C279" i="32"/>
  <c r="B279" i="32"/>
  <c r="A279" i="32"/>
  <c r="G278" i="32"/>
  <c r="F278" i="32"/>
  <c r="E278" i="32"/>
  <c r="D278" i="32"/>
  <c r="C278" i="32"/>
  <c r="B278" i="32"/>
  <c r="A278" i="32"/>
  <c r="G277" i="32"/>
  <c r="F277" i="32"/>
  <c r="E277" i="32"/>
  <c r="D277" i="32"/>
  <c r="C277" i="32"/>
  <c r="B277" i="32"/>
  <c r="A277" i="32"/>
  <c r="G276" i="32"/>
  <c r="F276" i="32"/>
  <c r="E276" i="32"/>
  <c r="D276" i="32"/>
  <c r="C276" i="32"/>
  <c r="B276" i="32"/>
  <c r="A276" i="32"/>
  <c r="G275" i="32"/>
  <c r="F275" i="32"/>
  <c r="E275" i="32"/>
  <c r="D275" i="32"/>
  <c r="C275" i="32"/>
  <c r="B275" i="32"/>
  <c r="A275" i="32"/>
  <c r="G274" i="32"/>
  <c r="F274" i="32"/>
  <c r="E274" i="32"/>
  <c r="D274" i="32"/>
  <c r="C274" i="32"/>
  <c r="B274" i="32"/>
  <c r="A274" i="32"/>
  <c r="G273" i="32"/>
  <c r="F273" i="32"/>
  <c r="E273" i="32"/>
  <c r="D273" i="32"/>
  <c r="C273" i="32"/>
  <c r="B273" i="32"/>
  <c r="A273" i="32"/>
  <c r="G272" i="32"/>
  <c r="F272" i="32"/>
  <c r="E272" i="32"/>
  <c r="D272" i="32"/>
  <c r="C272" i="32"/>
  <c r="B272" i="32"/>
  <c r="A272" i="32"/>
  <c r="G271" i="32"/>
  <c r="F271" i="32"/>
  <c r="E271" i="32"/>
  <c r="D271" i="32"/>
  <c r="C271" i="32"/>
  <c r="B271" i="32"/>
  <c r="A271" i="32"/>
  <c r="G270" i="32"/>
  <c r="F270" i="32"/>
  <c r="E270" i="32"/>
  <c r="D270" i="32"/>
  <c r="C270" i="32"/>
  <c r="B270" i="32"/>
  <c r="A270" i="32"/>
  <c r="G269" i="32"/>
  <c r="F269" i="32"/>
  <c r="E269" i="32"/>
  <c r="D269" i="32"/>
  <c r="C269" i="32"/>
  <c r="B269" i="32"/>
  <c r="A269" i="32"/>
  <c r="G268" i="32"/>
  <c r="F268" i="32"/>
  <c r="E268" i="32"/>
  <c r="D268" i="32"/>
  <c r="C268" i="32"/>
  <c r="B268" i="32"/>
  <c r="A268" i="32"/>
  <c r="G267" i="32"/>
  <c r="F267" i="32"/>
  <c r="E267" i="32"/>
  <c r="D267" i="32"/>
  <c r="C267" i="32"/>
  <c r="B267" i="32"/>
  <c r="A267" i="32"/>
  <c r="G266" i="32"/>
  <c r="F266" i="32"/>
  <c r="E266" i="32"/>
  <c r="D266" i="32"/>
  <c r="C266" i="32"/>
  <c r="B266" i="32"/>
  <c r="A266" i="32"/>
  <c r="G265" i="32"/>
  <c r="F265" i="32"/>
  <c r="E265" i="32"/>
  <c r="D265" i="32"/>
  <c r="C265" i="32"/>
  <c r="B265" i="32"/>
  <c r="A265" i="32"/>
  <c r="G264" i="32"/>
  <c r="F264" i="32"/>
  <c r="E264" i="32"/>
  <c r="D264" i="32"/>
  <c r="C264" i="32"/>
  <c r="B264" i="32"/>
  <c r="A264" i="32"/>
  <c r="G263" i="32"/>
  <c r="F263" i="32"/>
  <c r="E263" i="32"/>
  <c r="D263" i="32"/>
  <c r="C263" i="32"/>
  <c r="B263" i="32"/>
  <c r="A263" i="32"/>
  <c r="G262" i="32"/>
  <c r="F262" i="32"/>
  <c r="E262" i="32"/>
  <c r="D262" i="32"/>
  <c r="C262" i="32"/>
  <c r="B262" i="32"/>
  <c r="A262" i="32"/>
  <c r="G261" i="32"/>
  <c r="F261" i="32"/>
  <c r="E261" i="32"/>
  <c r="D261" i="32"/>
  <c r="C261" i="32"/>
  <c r="B261" i="32"/>
  <c r="A261" i="32"/>
  <c r="G260" i="32"/>
  <c r="F260" i="32"/>
  <c r="E260" i="32"/>
  <c r="D260" i="32"/>
  <c r="C260" i="32"/>
  <c r="B260" i="32"/>
  <c r="A260" i="32"/>
  <c r="G259" i="32"/>
  <c r="F259" i="32"/>
  <c r="E259" i="32"/>
  <c r="D259" i="32"/>
  <c r="C259" i="32"/>
  <c r="B259" i="32"/>
  <c r="A259" i="32"/>
  <c r="G258" i="32"/>
  <c r="F258" i="32"/>
  <c r="E258" i="32"/>
  <c r="D258" i="32"/>
  <c r="C258" i="32"/>
  <c r="B258" i="32"/>
  <c r="A258" i="32"/>
  <c r="G257" i="32"/>
  <c r="F257" i="32"/>
  <c r="E257" i="32"/>
  <c r="D257" i="32"/>
  <c r="C257" i="32"/>
  <c r="B257" i="32"/>
  <c r="A257" i="32"/>
  <c r="G256" i="32"/>
  <c r="F256" i="32"/>
  <c r="E256" i="32"/>
  <c r="D256" i="32"/>
  <c r="C256" i="32"/>
  <c r="B256" i="32"/>
  <c r="A256" i="32"/>
  <c r="G255" i="32"/>
  <c r="F255" i="32"/>
  <c r="E255" i="32"/>
  <c r="D255" i="32"/>
  <c r="C255" i="32"/>
  <c r="B255" i="32"/>
  <c r="A255" i="32"/>
  <c r="G254" i="32"/>
  <c r="F254" i="32"/>
  <c r="E254" i="32"/>
  <c r="D254" i="32"/>
  <c r="C254" i="32"/>
  <c r="B254" i="32"/>
  <c r="A254" i="32"/>
  <c r="G253" i="32"/>
  <c r="F253" i="32"/>
  <c r="E253" i="32"/>
  <c r="D253" i="32"/>
  <c r="C253" i="32"/>
  <c r="B253" i="32"/>
  <c r="A253" i="32"/>
  <c r="G252" i="32"/>
  <c r="F252" i="32"/>
  <c r="E252" i="32"/>
  <c r="D252" i="32"/>
  <c r="C252" i="32"/>
  <c r="B252" i="32"/>
  <c r="A252" i="32"/>
  <c r="G251" i="32"/>
  <c r="F251" i="32"/>
  <c r="E251" i="32"/>
  <c r="D251" i="32"/>
  <c r="C251" i="32"/>
  <c r="B251" i="32"/>
  <c r="A251" i="32"/>
  <c r="G250" i="32"/>
  <c r="F250" i="32"/>
  <c r="E250" i="32"/>
  <c r="D250" i="32"/>
  <c r="C250" i="32"/>
  <c r="B250" i="32"/>
  <c r="A250" i="32"/>
  <c r="G249" i="32"/>
  <c r="F249" i="32"/>
  <c r="E249" i="32"/>
  <c r="D249" i="32"/>
  <c r="C249" i="32"/>
  <c r="B249" i="32"/>
  <c r="A249" i="32"/>
  <c r="G248" i="32"/>
  <c r="F248" i="32"/>
  <c r="E248" i="32"/>
  <c r="D248" i="32"/>
  <c r="C248" i="32"/>
  <c r="B248" i="32"/>
  <c r="A248" i="32"/>
  <c r="G247" i="32"/>
  <c r="F247" i="32"/>
  <c r="E247" i="32"/>
  <c r="D247" i="32"/>
  <c r="C247" i="32"/>
  <c r="B247" i="32"/>
  <c r="A247" i="32"/>
  <c r="G246" i="32"/>
  <c r="F246" i="32"/>
  <c r="E246" i="32"/>
  <c r="D246" i="32"/>
  <c r="C246" i="32"/>
  <c r="B246" i="32"/>
  <c r="A246" i="32"/>
  <c r="G245" i="32"/>
  <c r="F245" i="32"/>
  <c r="E245" i="32"/>
  <c r="D245" i="32"/>
  <c r="C245" i="32"/>
  <c r="B245" i="32"/>
  <c r="A245" i="32"/>
  <c r="G244" i="32"/>
  <c r="F244" i="32"/>
  <c r="E244" i="32"/>
  <c r="D244" i="32"/>
  <c r="C244" i="32"/>
  <c r="B244" i="32"/>
  <c r="A244" i="32"/>
  <c r="G243" i="32"/>
  <c r="F243" i="32"/>
  <c r="E243" i="32"/>
  <c r="D243" i="32"/>
  <c r="C243" i="32"/>
  <c r="B243" i="32"/>
  <c r="A243" i="32"/>
  <c r="G242" i="32"/>
  <c r="F242" i="32"/>
  <c r="E242" i="32"/>
  <c r="D242" i="32"/>
  <c r="C242" i="32"/>
  <c r="B242" i="32"/>
  <c r="A242" i="32"/>
  <c r="G241" i="32"/>
  <c r="F241" i="32"/>
  <c r="E241" i="32"/>
  <c r="D241" i="32"/>
  <c r="C241" i="32"/>
  <c r="B241" i="32"/>
  <c r="A241" i="32"/>
  <c r="G240" i="32"/>
  <c r="F240" i="32"/>
  <c r="E240" i="32"/>
  <c r="D240" i="32"/>
  <c r="C240" i="32"/>
  <c r="B240" i="32"/>
  <c r="A240" i="32"/>
  <c r="G239" i="32"/>
  <c r="F239" i="32"/>
  <c r="E239" i="32"/>
  <c r="D239" i="32"/>
  <c r="C239" i="32"/>
  <c r="B239" i="32"/>
  <c r="A239" i="32"/>
  <c r="G238" i="32"/>
  <c r="F238" i="32"/>
  <c r="E238" i="32"/>
  <c r="D238" i="32"/>
  <c r="C238" i="32"/>
  <c r="B238" i="32"/>
  <c r="A238" i="32"/>
  <c r="G237" i="32"/>
  <c r="F237" i="32"/>
  <c r="E237" i="32"/>
  <c r="D237" i="32"/>
  <c r="C237" i="32"/>
  <c r="B237" i="32"/>
  <c r="A237" i="32"/>
  <c r="G236" i="32"/>
  <c r="F236" i="32"/>
  <c r="E236" i="32"/>
  <c r="D236" i="32"/>
  <c r="C236" i="32"/>
  <c r="B236" i="32"/>
  <c r="A236" i="32"/>
  <c r="G235" i="32"/>
  <c r="F235" i="32"/>
  <c r="E235" i="32"/>
  <c r="D235" i="32"/>
  <c r="C235" i="32"/>
  <c r="B235" i="32"/>
  <c r="A235" i="32"/>
  <c r="G234" i="32"/>
  <c r="F234" i="32"/>
  <c r="E234" i="32"/>
  <c r="D234" i="32"/>
  <c r="C234" i="32"/>
  <c r="B234" i="32"/>
  <c r="A234" i="32"/>
  <c r="G233" i="32"/>
  <c r="F233" i="32"/>
  <c r="E233" i="32"/>
  <c r="D233" i="32"/>
  <c r="C233" i="32"/>
  <c r="B233" i="32"/>
  <c r="A233" i="32"/>
  <c r="G232" i="32"/>
  <c r="F232" i="32"/>
  <c r="E232" i="32"/>
  <c r="D232" i="32"/>
  <c r="C232" i="32"/>
  <c r="B232" i="32"/>
  <c r="A232" i="32"/>
  <c r="G231" i="32"/>
  <c r="F231" i="32"/>
  <c r="E231" i="32"/>
  <c r="D231" i="32"/>
  <c r="C231" i="32"/>
  <c r="B231" i="32"/>
  <c r="A231" i="32"/>
  <c r="G230" i="32"/>
  <c r="F230" i="32"/>
  <c r="E230" i="32"/>
  <c r="D230" i="32"/>
  <c r="C230" i="32"/>
  <c r="B230" i="32"/>
  <c r="A230" i="32"/>
  <c r="G229" i="32"/>
  <c r="F229" i="32"/>
  <c r="E229" i="32"/>
  <c r="D229" i="32"/>
  <c r="C229" i="32"/>
  <c r="B229" i="32"/>
  <c r="A229" i="32"/>
  <c r="G228" i="32"/>
  <c r="F228" i="32"/>
  <c r="E228" i="32"/>
  <c r="D228" i="32"/>
  <c r="C228" i="32"/>
  <c r="B228" i="32"/>
  <c r="A228" i="32"/>
  <c r="G227" i="32"/>
  <c r="F227" i="32"/>
  <c r="E227" i="32"/>
  <c r="D227" i="32"/>
  <c r="C227" i="32"/>
  <c r="B227" i="32"/>
  <c r="A227" i="32"/>
  <c r="G226" i="32"/>
  <c r="F226" i="32"/>
  <c r="E226" i="32"/>
  <c r="D226" i="32"/>
  <c r="C226" i="32"/>
  <c r="B226" i="32"/>
  <c r="A226" i="32"/>
  <c r="G225" i="32"/>
  <c r="F225" i="32"/>
  <c r="E225" i="32"/>
  <c r="D225" i="32"/>
  <c r="C225" i="32"/>
  <c r="B225" i="32"/>
  <c r="A225" i="32"/>
  <c r="G224" i="32"/>
  <c r="F224" i="32"/>
  <c r="E224" i="32"/>
  <c r="D224" i="32"/>
  <c r="C224" i="32"/>
  <c r="B224" i="32"/>
  <c r="A224" i="32"/>
  <c r="G223" i="32"/>
  <c r="F223" i="32"/>
  <c r="E223" i="32"/>
  <c r="D223" i="32"/>
  <c r="C223" i="32"/>
  <c r="B223" i="32"/>
  <c r="A223" i="32"/>
  <c r="G222" i="32"/>
  <c r="F222" i="32"/>
  <c r="E222" i="32"/>
  <c r="D222" i="32"/>
  <c r="C222" i="32"/>
  <c r="B222" i="32"/>
  <c r="A222" i="32"/>
  <c r="G221" i="32"/>
  <c r="F221" i="32"/>
  <c r="E221" i="32"/>
  <c r="D221" i="32"/>
  <c r="C221" i="32"/>
  <c r="B221" i="32"/>
  <c r="A221" i="32"/>
  <c r="G220" i="32"/>
  <c r="F220" i="32"/>
  <c r="E220" i="32"/>
  <c r="D220" i="32"/>
  <c r="C220" i="32"/>
  <c r="B220" i="32"/>
  <c r="A220" i="32"/>
  <c r="G219" i="32"/>
  <c r="F219" i="32"/>
  <c r="E219" i="32"/>
  <c r="D219" i="32"/>
  <c r="C219" i="32"/>
  <c r="B219" i="32"/>
  <c r="A219" i="32"/>
  <c r="G218" i="32"/>
  <c r="F218" i="32"/>
  <c r="E218" i="32"/>
  <c r="D218" i="32"/>
  <c r="C218" i="32"/>
  <c r="B218" i="32"/>
  <c r="A218" i="32"/>
  <c r="G217" i="32"/>
  <c r="F217" i="32"/>
  <c r="E217" i="32"/>
  <c r="D217" i="32"/>
  <c r="C217" i="32"/>
  <c r="B217" i="32"/>
  <c r="A217" i="32"/>
  <c r="G216" i="32"/>
  <c r="F216" i="32"/>
  <c r="E216" i="32"/>
  <c r="D216" i="32"/>
  <c r="C216" i="32"/>
  <c r="B216" i="32"/>
  <c r="A216" i="32"/>
  <c r="G215" i="32"/>
  <c r="F215" i="32"/>
  <c r="E215" i="32"/>
  <c r="D215" i="32"/>
  <c r="C215" i="32"/>
  <c r="B215" i="32"/>
  <c r="A215" i="32"/>
  <c r="G214" i="32"/>
  <c r="F214" i="32"/>
  <c r="E214" i="32"/>
  <c r="D214" i="32"/>
  <c r="C214" i="32"/>
  <c r="B214" i="32"/>
  <c r="A214" i="32"/>
  <c r="G213" i="32"/>
  <c r="F213" i="32"/>
  <c r="E213" i="32"/>
  <c r="D213" i="32"/>
  <c r="C213" i="32"/>
  <c r="B213" i="32"/>
  <c r="A213" i="32"/>
  <c r="G212" i="32"/>
  <c r="F212" i="32"/>
  <c r="E212" i="32"/>
  <c r="D212" i="32"/>
  <c r="C212" i="32"/>
  <c r="B212" i="32"/>
  <c r="A212" i="32"/>
  <c r="G211" i="32"/>
  <c r="F211" i="32"/>
  <c r="E211" i="32"/>
  <c r="D211" i="32"/>
  <c r="C211" i="32"/>
  <c r="B211" i="32"/>
  <c r="A211" i="32"/>
  <c r="G210" i="32"/>
  <c r="F210" i="32"/>
  <c r="E210" i="32"/>
  <c r="D210" i="32"/>
  <c r="C210" i="32"/>
  <c r="B210" i="32"/>
  <c r="A210" i="32"/>
  <c r="G209" i="32"/>
  <c r="F209" i="32"/>
  <c r="E209" i="32"/>
  <c r="D209" i="32"/>
  <c r="C209" i="32"/>
  <c r="B209" i="32"/>
  <c r="A209" i="32"/>
  <c r="G208" i="32"/>
  <c r="F208" i="32"/>
  <c r="E208" i="32"/>
  <c r="D208" i="32"/>
  <c r="C208" i="32"/>
  <c r="B208" i="32"/>
  <c r="A208" i="32"/>
  <c r="G207" i="32"/>
  <c r="F207" i="32"/>
  <c r="E207" i="32"/>
  <c r="D207" i="32"/>
  <c r="C207" i="32"/>
  <c r="B207" i="32"/>
  <c r="A207" i="32"/>
  <c r="G206" i="32"/>
  <c r="F206" i="32"/>
  <c r="E206" i="32"/>
  <c r="D206" i="32"/>
  <c r="C206" i="32"/>
  <c r="B206" i="32"/>
  <c r="A206" i="32"/>
  <c r="G205" i="32"/>
  <c r="F205" i="32"/>
  <c r="E205" i="32"/>
  <c r="D205" i="32"/>
  <c r="C205" i="32"/>
  <c r="B205" i="32"/>
  <c r="A205" i="32"/>
  <c r="G204" i="32"/>
  <c r="F204" i="32"/>
  <c r="E204" i="32"/>
  <c r="D204" i="32"/>
  <c r="C204" i="32"/>
  <c r="B204" i="32"/>
  <c r="A204" i="32"/>
  <c r="G203" i="32"/>
  <c r="F203" i="32"/>
  <c r="E203" i="32"/>
  <c r="D203" i="32"/>
  <c r="C203" i="32"/>
  <c r="B203" i="32"/>
  <c r="A203" i="32"/>
  <c r="G202" i="32"/>
  <c r="F202" i="32"/>
  <c r="E202" i="32"/>
  <c r="D202" i="32"/>
  <c r="C202" i="32"/>
  <c r="B202" i="32"/>
  <c r="A202" i="32"/>
  <c r="G201" i="32"/>
  <c r="F201" i="32"/>
  <c r="E201" i="32"/>
  <c r="D201" i="32"/>
  <c r="C201" i="32"/>
  <c r="B201" i="32"/>
  <c r="A201" i="32"/>
  <c r="G200" i="32"/>
  <c r="F200" i="32"/>
  <c r="E200" i="32"/>
  <c r="D200" i="32"/>
  <c r="C200" i="32"/>
  <c r="B200" i="32"/>
  <c r="A200" i="32"/>
  <c r="G199" i="32"/>
  <c r="F199" i="32"/>
  <c r="E199" i="32"/>
  <c r="D199" i="32"/>
  <c r="C199" i="32"/>
  <c r="B199" i="32"/>
  <c r="A199" i="32"/>
  <c r="G198" i="32"/>
  <c r="F198" i="32"/>
  <c r="E198" i="32"/>
  <c r="D198" i="32"/>
  <c r="C198" i="32"/>
  <c r="B198" i="32"/>
  <c r="A198" i="32"/>
  <c r="G197" i="32"/>
  <c r="F197" i="32"/>
  <c r="E197" i="32"/>
  <c r="D197" i="32"/>
  <c r="C197" i="32"/>
  <c r="B197" i="32"/>
  <c r="A197" i="32"/>
  <c r="G196" i="32"/>
  <c r="F196" i="32"/>
  <c r="E196" i="32"/>
  <c r="D196" i="32"/>
  <c r="C196" i="32"/>
  <c r="B196" i="32"/>
  <c r="A196" i="32"/>
  <c r="G195" i="32"/>
  <c r="F195" i="32"/>
  <c r="E195" i="32"/>
  <c r="D195" i="32"/>
  <c r="C195" i="32"/>
  <c r="B195" i="32"/>
  <c r="A195" i="32"/>
  <c r="G194" i="32"/>
  <c r="F194" i="32"/>
  <c r="E194" i="32"/>
  <c r="D194" i="32"/>
  <c r="C194" i="32"/>
  <c r="B194" i="32"/>
  <c r="A194" i="32"/>
  <c r="G193" i="32"/>
  <c r="F193" i="32"/>
  <c r="E193" i="32"/>
  <c r="D193" i="32"/>
  <c r="C193" i="32"/>
  <c r="B193" i="32"/>
  <c r="A193" i="32"/>
  <c r="G192" i="32"/>
  <c r="F192" i="32"/>
  <c r="E192" i="32"/>
  <c r="D192" i="32"/>
  <c r="C192" i="32"/>
  <c r="B192" i="32"/>
  <c r="A192" i="32"/>
  <c r="G191" i="32"/>
  <c r="F191" i="32"/>
  <c r="E191" i="32"/>
  <c r="D191" i="32"/>
  <c r="C191" i="32"/>
  <c r="B191" i="32"/>
  <c r="A191" i="32"/>
  <c r="G190" i="32"/>
  <c r="F190" i="32"/>
  <c r="E190" i="32"/>
  <c r="D190" i="32"/>
  <c r="C190" i="32"/>
  <c r="B190" i="32"/>
  <c r="A190" i="32"/>
  <c r="G189" i="32"/>
  <c r="F189" i="32"/>
  <c r="E189" i="32"/>
  <c r="D189" i="32"/>
  <c r="C189" i="32"/>
  <c r="B189" i="32"/>
  <c r="A189" i="32"/>
  <c r="G188" i="32"/>
  <c r="F188" i="32"/>
  <c r="E188" i="32"/>
  <c r="D188" i="32"/>
  <c r="C188" i="32"/>
  <c r="B188" i="32"/>
  <c r="A188" i="32"/>
  <c r="G187" i="32"/>
  <c r="F187" i="32"/>
  <c r="E187" i="32"/>
  <c r="D187" i="32"/>
  <c r="C187" i="32"/>
  <c r="B187" i="32"/>
  <c r="A187" i="32"/>
  <c r="G186" i="32"/>
  <c r="F186" i="32"/>
  <c r="E186" i="32"/>
  <c r="D186" i="32"/>
  <c r="C186" i="32"/>
  <c r="B186" i="32"/>
  <c r="A186" i="32"/>
  <c r="G185" i="32"/>
  <c r="F185" i="32"/>
  <c r="E185" i="32"/>
  <c r="D185" i="32"/>
  <c r="C185" i="32"/>
  <c r="B185" i="32"/>
  <c r="A185" i="32"/>
  <c r="G184" i="32"/>
  <c r="F184" i="32"/>
  <c r="E184" i="32"/>
  <c r="D184" i="32"/>
  <c r="C184" i="32"/>
  <c r="B184" i="32"/>
  <c r="A184" i="32"/>
  <c r="G183" i="32"/>
  <c r="F183" i="32"/>
  <c r="E183" i="32"/>
  <c r="D183" i="32"/>
  <c r="C183" i="32"/>
  <c r="B183" i="32"/>
  <c r="A183" i="32"/>
  <c r="G182" i="32"/>
  <c r="F182" i="32"/>
  <c r="E182" i="32"/>
  <c r="D182" i="32"/>
  <c r="C182" i="32"/>
  <c r="B182" i="32"/>
  <c r="A182" i="32"/>
  <c r="G181" i="32"/>
  <c r="F181" i="32"/>
  <c r="E181" i="32"/>
  <c r="D181" i="32"/>
  <c r="C181" i="32"/>
  <c r="B181" i="32"/>
  <c r="A181" i="32"/>
  <c r="G180" i="32"/>
  <c r="F180" i="32"/>
  <c r="E180" i="32"/>
  <c r="D180" i="32"/>
  <c r="C180" i="32"/>
  <c r="B180" i="32"/>
  <c r="A180" i="32"/>
  <c r="G179" i="32"/>
  <c r="F179" i="32"/>
  <c r="E179" i="32"/>
  <c r="D179" i="32"/>
  <c r="C179" i="32"/>
  <c r="B179" i="32"/>
  <c r="A179" i="32"/>
  <c r="G178" i="32"/>
  <c r="F178" i="32"/>
  <c r="E178" i="32"/>
  <c r="D178" i="32"/>
  <c r="C178" i="32"/>
  <c r="B178" i="32"/>
  <c r="A178" i="32"/>
  <c r="G177" i="32"/>
  <c r="F177" i="32"/>
  <c r="E177" i="32"/>
  <c r="D177" i="32"/>
  <c r="C177" i="32"/>
  <c r="B177" i="32"/>
  <c r="A177" i="32"/>
  <c r="G176" i="32"/>
  <c r="F176" i="32"/>
  <c r="E176" i="32"/>
  <c r="D176" i="32"/>
  <c r="C176" i="32"/>
  <c r="B176" i="32"/>
  <c r="A176" i="32"/>
  <c r="G175" i="32"/>
  <c r="F175" i="32"/>
  <c r="E175" i="32"/>
  <c r="D175" i="32"/>
  <c r="C175" i="32"/>
  <c r="B175" i="32"/>
  <c r="A175" i="32"/>
  <c r="G174" i="32"/>
  <c r="F174" i="32"/>
  <c r="E174" i="32"/>
  <c r="D174" i="32"/>
  <c r="C174" i="32"/>
  <c r="B174" i="32"/>
  <c r="A174" i="32"/>
  <c r="G173" i="32"/>
  <c r="F173" i="32"/>
  <c r="E173" i="32"/>
  <c r="D173" i="32"/>
  <c r="C173" i="32"/>
  <c r="B173" i="32"/>
  <c r="A173" i="32"/>
  <c r="G172" i="32"/>
  <c r="F172" i="32"/>
  <c r="E172" i="32"/>
  <c r="D172" i="32"/>
  <c r="C172" i="32"/>
  <c r="B172" i="32"/>
  <c r="A172" i="32"/>
  <c r="G171" i="32"/>
  <c r="F171" i="32"/>
  <c r="E171" i="32"/>
  <c r="D171" i="32"/>
  <c r="C171" i="32"/>
  <c r="B171" i="32"/>
  <c r="A171" i="32"/>
  <c r="G170" i="32"/>
  <c r="F170" i="32"/>
  <c r="E170" i="32"/>
  <c r="D170" i="32"/>
  <c r="C170" i="32"/>
  <c r="B170" i="32"/>
  <c r="A170" i="32"/>
  <c r="G169" i="32"/>
  <c r="F169" i="32"/>
  <c r="E169" i="32"/>
  <c r="D169" i="32"/>
  <c r="C169" i="32"/>
  <c r="B169" i="32"/>
  <c r="A169" i="32"/>
  <c r="G168" i="32"/>
  <c r="F168" i="32"/>
  <c r="E168" i="32"/>
  <c r="D168" i="32"/>
  <c r="C168" i="32"/>
  <c r="B168" i="32"/>
  <c r="A168" i="32"/>
  <c r="G167" i="32"/>
  <c r="F167" i="32"/>
  <c r="E167" i="32"/>
  <c r="D167" i="32"/>
  <c r="C167" i="32"/>
  <c r="B167" i="32"/>
  <c r="A167" i="32"/>
  <c r="G166" i="32"/>
  <c r="F166" i="32"/>
  <c r="E166" i="32"/>
  <c r="D166" i="32"/>
  <c r="C166" i="32"/>
  <c r="B166" i="32"/>
  <c r="A166" i="32"/>
  <c r="G165" i="32"/>
  <c r="F165" i="32"/>
  <c r="E165" i="32"/>
  <c r="D165" i="32"/>
  <c r="C165" i="32"/>
  <c r="B165" i="32"/>
  <c r="A165" i="32"/>
  <c r="G164" i="32"/>
  <c r="F164" i="32"/>
  <c r="E164" i="32"/>
  <c r="D164" i="32"/>
  <c r="C164" i="32"/>
  <c r="B164" i="32"/>
  <c r="A164" i="32"/>
  <c r="G163" i="32"/>
  <c r="F163" i="32"/>
  <c r="E163" i="32"/>
  <c r="D163" i="32"/>
  <c r="C163" i="32"/>
  <c r="B163" i="32"/>
  <c r="A163" i="32"/>
  <c r="G162" i="32"/>
  <c r="F162" i="32"/>
  <c r="E162" i="32"/>
  <c r="D162" i="32"/>
  <c r="C162" i="32"/>
  <c r="B162" i="32"/>
  <c r="A162" i="32"/>
  <c r="G161" i="32"/>
  <c r="F161" i="32"/>
  <c r="E161" i="32"/>
  <c r="D161" i="32"/>
  <c r="C161" i="32"/>
  <c r="B161" i="32"/>
  <c r="A161" i="32"/>
  <c r="G160" i="32"/>
  <c r="F160" i="32"/>
  <c r="E160" i="32"/>
  <c r="D160" i="32"/>
  <c r="C160" i="32"/>
  <c r="B160" i="32"/>
  <c r="A160" i="32"/>
  <c r="G159" i="32"/>
  <c r="F159" i="32"/>
  <c r="E159" i="32"/>
  <c r="D159" i="32"/>
  <c r="C159" i="32"/>
  <c r="B159" i="32"/>
  <c r="A159" i="32"/>
  <c r="G158" i="32"/>
  <c r="F158" i="32"/>
  <c r="E158" i="32"/>
  <c r="D158" i="32"/>
  <c r="C158" i="32"/>
  <c r="B158" i="32"/>
  <c r="A158" i="32"/>
  <c r="G157" i="32"/>
  <c r="F157" i="32"/>
  <c r="E157" i="32"/>
  <c r="D157" i="32"/>
  <c r="C157" i="32"/>
  <c r="B157" i="32"/>
  <c r="A157" i="32"/>
  <c r="G156" i="32"/>
  <c r="F156" i="32"/>
  <c r="E156" i="32"/>
  <c r="D156" i="32"/>
  <c r="C156" i="32"/>
  <c r="B156" i="32"/>
  <c r="A156" i="32"/>
  <c r="G155" i="32"/>
  <c r="F155" i="32"/>
  <c r="E155" i="32"/>
  <c r="D155" i="32"/>
  <c r="C155" i="32"/>
  <c r="B155" i="32"/>
  <c r="A155" i="32"/>
  <c r="G154" i="32"/>
  <c r="F154" i="32"/>
  <c r="E154" i="32"/>
  <c r="D154" i="32"/>
  <c r="C154" i="32"/>
  <c r="B154" i="32"/>
  <c r="A154" i="32"/>
  <c r="G153" i="32"/>
  <c r="F153" i="32"/>
  <c r="E153" i="32"/>
  <c r="D153" i="32"/>
  <c r="C153" i="32"/>
  <c r="B153" i="32"/>
  <c r="A153" i="32"/>
  <c r="G152" i="32"/>
  <c r="F152" i="32"/>
  <c r="E152" i="32"/>
  <c r="D152" i="32"/>
  <c r="C152" i="32"/>
  <c r="B152" i="32"/>
  <c r="A152" i="32"/>
  <c r="G151" i="32"/>
  <c r="F151" i="32"/>
  <c r="E151" i="32"/>
  <c r="D151" i="32"/>
  <c r="C151" i="32"/>
  <c r="B151" i="32"/>
  <c r="A151" i="32"/>
  <c r="G150" i="32"/>
  <c r="F150" i="32"/>
  <c r="E150" i="32"/>
  <c r="D150" i="32"/>
  <c r="C150" i="32"/>
  <c r="B150" i="32"/>
  <c r="A150" i="32"/>
  <c r="G149" i="32"/>
  <c r="F149" i="32"/>
  <c r="E149" i="32"/>
  <c r="D149" i="32"/>
  <c r="C149" i="32"/>
  <c r="B149" i="32"/>
  <c r="A149" i="32"/>
  <c r="G148" i="32"/>
  <c r="F148" i="32"/>
  <c r="E148" i="32"/>
  <c r="D148" i="32"/>
  <c r="C148" i="32"/>
  <c r="B148" i="32"/>
  <c r="A148" i="32"/>
  <c r="G147" i="32"/>
  <c r="F147" i="32"/>
  <c r="E147" i="32"/>
  <c r="D147" i="32"/>
  <c r="C147" i="32"/>
  <c r="B147" i="32"/>
  <c r="A147" i="32"/>
  <c r="G146" i="32"/>
  <c r="F146" i="32"/>
  <c r="E146" i="32"/>
  <c r="D146" i="32"/>
  <c r="C146" i="32"/>
  <c r="B146" i="32"/>
  <c r="A146" i="32"/>
  <c r="G145" i="32"/>
  <c r="F145" i="32"/>
  <c r="E145" i="32"/>
  <c r="D145" i="32"/>
  <c r="C145" i="32"/>
  <c r="B145" i="32"/>
  <c r="A145" i="32"/>
  <c r="G144" i="32"/>
  <c r="F144" i="32"/>
  <c r="E144" i="32"/>
  <c r="D144" i="32"/>
  <c r="C144" i="32"/>
  <c r="B144" i="32"/>
  <c r="A144" i="32"/>
  <c r="G143" i="32"/>
  <c r="F143" i="32"/>
  <c r="E143" i="32"/>
  <c r="D143" i="32"/>
  <c r="C143" i="32"/>
  <c r="B143" i="32"/>
  <c r="A143" i="32"/>
  <c r="G142" i="32"/>
  <c r="F142" i="32"/>
  <c r="E142" i="32"/>
  <c r="D142" i="32"/>
  <c r="C142" i="32"/>
  <c r="B142" i="32"/>
  <c r="A142" i="32"/>
  <c r="G141" i="32"/>
  <c r="F141" i="32"/>
  <c r="E141" i="32"/>
  <c r="D141" i="32"/>
  <c r="C141" i="32"/>
  <c r="B141" i="32"/>
  <c r="A141" i="32"/>
  <c r="G140" i="32"/>
  <c r="F140" i="32"/>
  <c r="E140" i="32"/>
  <c r="D140" i="32"/>
  <c r="C140" i="32"/>
  <c r="B140" i="32"/>
  <c r="A140" i="32"/>
  <c r="G139" i="32"/>
  <c r="F139" i="32"/>
  <c r="E139" i="32"/>
  <c r="D139" i="32"/>
  <c r="C139" i="32"/>
  <c r="B139" i="32"/>
  <c r="A139" i="32"/>
  <c r="G138" i="32"/>
  <c r="F138" i="32"/>
  <c r="E138" i="32"/>
  <c r="D138" i="32"/>
  <c r="C138" i="32"/>
  <c r="B138" i="32"/>
  <c r="A138" i="32"/>
  <c r="G137" i="32"/>
  <c r="F137" i="32"/>
  <c r="E137" i="32"/>
  <c r="D137" i="32"/>
  <c r="C137" i="32"/>
  <c r="B137" i="32"/>
  <c r="A137" i="32"/>
  <c r="G136" i="32"/>
  <c r="F136" i="32"/>
  <c r="E136" i="32"/>
  <c r="D136" i="32"/>
  <c r="C136" i="32"/>
  <c r="B136" i="32"/>
  <c r="A136" i="32"/>
  <c r="G135" i="32"/>
  <c r="F135" i="32"/>
  <c r="E135" i="32"/>
  <c r="D135" i="32"/>
  <c r="C135" i="32"/>
  <c r="B135" i="32"/>
  <c r="A135" i="32"/>
  <c r="G134" i="32"/>
  <c r="F134" i="32"/>
  <c r="E134" i="32"/>
  <c r="D134" i="32"/>
  <c r="C134" i="32"/>
  <c r="B134" i="32"/>
  <c r="A134" i="32"/>
  <c r="G133" i="32"/>
  <c r="F133" i="32"/>
  <c r="E133" i="32"/>
  <c r="D133" i="32"/>
  <c r="C133" i="32"/>
  <c r="B133" i="32"/>
  <c r="A133" i="32"/>
  <c r="G132" i="32"/>
  <c r="F132" i="32"/>
  <c r="E132" i="32"/>
  <c r="D132" i="32"/>
  <c r="C132" i="32"/>
  <c r="B132" i="32"/>
  <c r="A132" i="32"/>
  <c r="G131" i="32"/>
  <c r="F131" i="32"/>
  <c r="E131" i="32"/>
  <c r="D131" i="32"/>
  <c r="C131" i="32"/>
  <c r="B131" i="32"/>
  <c r="A131" i="32"/>
  <c r="G130" i="32"/>
  <c r="F130" i="32"/>
  <c r="E130" i="32"/>
  <c r="D130" i="32"/>
  <c r="C130" i="32"/>
  <c r="B130" i="32"/>
  <c r="A130" i="32"/>
  <c r="G129" i="32"/>
  <c r="F129" i="32"/>
  <c r="E129" i="32"/>
  <c r="D129" i="32"/>
  <c r="C129" i="32"/>
  <c r="B129" i="32"/>
  <c r="A129" i="32"/>
  <c r="G128" i="32"/>
  <c r="F128" i="32"/>
  <c r="E128" i="32"/>
  <c r="D128" i="32"/>
  <c r="C128" i="32"/>
  <c r="B128" i="32"/>
  <c r="A128" i="32"/>
  <c r="G127" i="32"/>
  <c r="F127" i="32"/>
  <c r="E127" i="32"/>
  <c r="D127" i="32"/>
  <c r="C127" i="32"/>
  <c r="B127" i="32"/>
  <c r="A127" i="32"/>
  <c r="G126" i="32"/>
  <c r="F126" i="32"/>
  <c r="E126" i="32"/>
  <c r="D126" i="32"/>
  <c r="C126" i="32"/>
  <c r="B126" i="32"/>
  <c r="A126" i="32"/>
  <c r="G125" i="32"/>
  <c r="F125" i="32"/>
  <c r="E125" i="32"/>
  <c r="D125" i="32"/>
  <c r="C125" i="32"/>
  <c r="B125" i="32"/>
  <c r="A125" i="32"/>
  <c r="G124" i="32"/>
  <c r="F124" i="32"/>
  <c r="E124" i="32"/>
  <c r="D124" i="32"/>
  <c r="C124" i="32"/>
  <c r="B124" i="32"/>
  <c r="A124" i="32"/>
  <c r="G123" i="32"/>
  <c r="F123" i="32"/>
  <c r="E123" i="32"/>
  <c r="D123" i="32"/>
  <c r="C123" i="32"/>
  <c r="B123" i="32"/>
  <c r="A123" i="32"/>
  <c r="G122" i="32"/>
  <c r="F122" i="32"/>
  <c r="E122" i="32"/>
  <c r="D122" i="32"/>
  <c r="C122" i="32"/>
  <c r="B122" i="32"/>
  <c r="A122" i="32"/>
  <c r="G121" i="32"/>
  <c r="F121" i="32"/>
  <c r="E121" i="32"/>
  <c r="D121" i="32"/>
  <c r="C121" i="32"/>
  <c r="B121" i="32"/>
  <c r="A121" i="32"/>
  <c r="G120" i="32"/>
  <c r="F120" i="32"/>
  <c r="E120" i="32"/>
  <c r="D120" i="32"/>
  <c r="C120" i="32"/>
  <c r="B120" i="32"/>
  <c r="A120" i="32"/>
  <c r="G119" i="32"/>
  <c r="F119" i="32"/>
  <c r="E119" i="32"/>
  <c r="D119" i="32"/>
  <c r="C119" i="32"/>
  <c r="B119" i="32"/>
  <c r="A119" i="32"/>
  <c r="G118" i="32"/>
  <c r="F118" i="32"/>
  <c r="E118" i="32"/>
  <c r="D118" i="32"/>
  <c r="C118" i="32"/>
  <c r="B118" i="32"/>
  <c r="A118" i="32"/>
  <c r="G117" i="32"/>
  <c r="F117" i="32"/>
  <c r="E117" i="32"/>
  <c r="D117" i="32"/>
  <c r="C117" i="32"/>
  <c r="B117" i="32"/>
  <c r="A117" i="32"/>
  <c r="G116" i="32"/>
  <c r="F116" i="32"/>
  <c r="E116" i="32"/>
  <c r="D116" i="32"/>
  <c r="C116" i="32"/>
  <c r="B116" i="32"/>
  <c r="A116" i="32"/>
  <c r="G115" i="32"/>
  <c r="F115" i="32"/>
  <c r="E115" i="32"/>
  <c r="D115" i="32"/>
  <c r="C115" i="32"/>
  <c r="B115" i="32"/>
  <c r="A115" i="32"/>
  <c r="G114" i="32"/>
  <c r="F114" i="32"/>
  <c r="E114" i="32"/>
  <c r="D114" i="32"/>
  <c r="C114" i="32"/>
  <c r="B114" i="32"/>
  <c r="A114" i="32"/>
  <c r="G113" i="32"/>
  <c r="F113" i="32"/>
  <c r="E113" i="32"/>
  <c r="D113" i="32"/>
  <c r="C113" i="32"/>
  <c r="B113" i="32"/>
  <c r="A113" i="32"/>
  <c r="G112" i="32"/>
  <c r="F112" i="32"/>
  <c r="E112" i="32"/>
  <c r="D112" i="32"/>
  <c r="C112" i="32"/>
  <c r="B112" i="32"/>
  <c r="A112" i="32"/>
  <c r="G111" i="32"/>
  <c r="F111" i="32"/>
  <c r="E111" i="32"/>
  <c r="D111" i="32"/>
  <c r="C111" i="32"/>
  <c r="B111" i="32"/>
  <c r="A111" i="32"/>
  <c r="G110" i="32"/>
  <c r="F110" i="32"/>
  <c r="E110" i="32"/>
  <c r="D110" i="32"/>
  <c r="C110" i="32"/>
  <c r="B110" i="32"/>
  <c r="A110" i="32"/>
  <c r="G109" i="32"/>
  <c r="F109" i="32"/>
  <c r="E109" i="32"/>
  <c r="D109" i="32"/>
  <c r="C109" i="32"/>
  <c r="B109" i="32"/>
  <c r="A109" i="32"/>
  <c r="G108" i="32"/>
  <c r="F108" i="32"/>
  <c r="E108" i="32"/>
  <c r="D108" i="32"/>
  <c r="C108" i="32"/>
  <c r="B108" i="32"/>
  <c r="A108" i="32"/>
  <c r="G107" i="32"/>
  <c r="F107" i="32"/>
  <c r="E107" i="32"/>
  <c r="D107" i="32"/>
  <c r="C107" i="32"/>
  <c r="B107" i="32"/>
  <c r="A107" i="32"/>
  <c r="G106" i="32"/>
  <c r="F106" i="32"/>
  <c r="E106" i="32"/>
  <c r="D106" i="32"/>
  <c r="C106" i="32"/>
  <c r="B106" i="32"/>
  <c r="A106" i="32"/>
  <c r="G105" i="32"/>
  <c r="F105" i="32"/>
  <c r="E105" i="32"/>
  <c r="D105" i="32"/>
  <c r="C105" i="32"/>
  <c r="B105" i="32"/>
  <c r="A105" i="32"/>
  <c r="G104" i="32"/>
  <c r="F104" i="32"/>
  <c r="E104" i="32"/>
  <c r="D104" i="32"/>
  <c r="C104" i="32"/>
  <c r="B104" i="32"/>
  <c r="A104" i="32"/>
  <c r="G103" i="32"/>
  <c r="F103" i="32"/>
  <c r="E103" i="32"/>
  <c r="D103" i="32"/>
  <c r="C103" i="32"/>
  <c r="B103" i="32"/>
  <c r="A103" i="32"/>
  <c r="G102" i="32"/>
  <c r="F102" i="32"/>
  <c r="E102" i="32"/>
  <c r="D102" i="32"/>
  <c r="C102" i="32"/>
  <c r="B102" i="32"/>
  <c r="A102" i="32"/>
  <c r="G101" i="32"/>
  <c r="F101" i="32"/>
  <c r="E101" i="32"/>
  <c r="D101" i="32"/>
  <c r="C101" i="32"/>
  <c r="B101" i="32"/>
  <c r="A101" i="32"/>
  <c r="G100" i="32"/>
  <c r="F100" i="32"/>
  <c r="E100" i="32"/>
  <c r="D100" i="32"/>
  <c r="C100" i="32"/>
  <c r="B100" i="32"/>
  <c r="A100" i="32"/>
  <c r="G99" i="32"/>
  <c r="F99" i="32"/>
  <c r="E99" i="32"/>
  <c r="D99" i="32"/>
  <c r="C99" i="32"/>
  <c r="B99" i="32"/>
  <c r="A99" i="32"/>
  <c r="G98" i="32"/>
  <c r="F98" i="32"/>
  <c r="E98" i="32"/>
  <c r="D98" i="32"/>
  <c r="C98" i="32"/>
  <c r="B98" i="32"/>
  <c r="A98" i="32"/>
  <c r="G97" i="32"/>
  <c r="F97" i="32"/>
  <c r="E97" i="32"/>
  <c r="D97" i="32"/>
  <c r="C97" i="32"/>
  <c r="B97" i="32"/>
  <c r="A97" i="32"/>
  <c r="G96" i="32"/>
  <c r="F96" i="32"/>
  <c r="E96" i="32"/>
  <c r="D96" i="32"/>
  <c r="C96" i="32"/>
  <c r="B96" i="32"/>
  <c r="A96" i="32"/>
  <c r="G95" i="32"/>
  <c r="F95" i="32"/>
  <c r="E95" i="32"/>
  <c r="D95" i="32"/>
  <c r="C95" i="32"/>
  <c r="B95" i="32"/>
  <c r="A95" i="32"/>
  <c r="G94" i="32"/>
  <c r="F94" i="32"/>
  <c r="E94" i="32"/>
  <c r="D94" i="32"/>
  <c r="C94" i="32"/>
  <c r="B94" i="32"/>
  <c r="A94" i="32"/>
  <c r="G93" i="32"/>
  <c r="F93" i="32"/>
  <c r="E93" i="32"/>
  <c r="D93" i="32"/>
  <c r="C93" i="32"/>
  <c r="B93" i="32"/>
  <c r="A93" i="32"/>
  <c r="G92" i="32"/>
  <c r="F92" i="32"/>
  <c r="E92" i="32"/>
  <c r="D92" i="32"/>
  <c r="C92" i="32"/>
  <c r="B92" i="32"/>
  <c r="A92" i="32"/>
  <c r="G91" i="32"/>
  <c r="F91" i="32"/>
  <c r="E91" i="32"/>
  <c r="D91" i="32"/>
  <c r="C91" i="32"/>
  <c r="B91" i="32"/>
  <c r="A91" i="32"/>
  <c r="G90" i="32"/>
  <c r="F90" i="32"/>
  <c r="E90" i="32"/>
  <c r="D90" i="32"/>
  <c r="C90" i="32"/>
  <c r="B90" i="32"/>
  <c r="A90" i="32"/>
  <c r="G89" i="32"/>
  <c r="F89" i="32"/>
  <c r="E89" i="32"/>
  <c r="D89" i="32"/>
  <c r="C89" i="32"/>
  <c r="B89" i="32"/>
  <c r="A89" i="32"/>
  <c r="G88" i="32"/>
  <c r="F88" i="32"/>
  <c r="E88" i="32"/>
  <c r="D88" i="32"/>
  <c r="C88" i="32"/>
  <c r="B88" i="32"/>
  <c r="A88" i="32"/>
  <c r="G87" i="32"/>
  <c r="F87" i="32"/>
  <c r="E87" i="32"/>
  <c r="D87" i="32"/>
  <c r="C87" i="32"/>
  <c r="B87" i="32"/>
  <c r="A87" i="32"/>
  <c r="G86" i="32"/>
  <c r="F86" i="32"/>
  <c r="E86" i="32"/>
  <c r="D86" i="32"/>
  <c r="C86" i="32"/>
  <c r="B86" i="32"/>
  <c r="A86" i="32"/>
  <c r="G85" i="32"/>
  <c r="F85" i="32"/>
  <c r="E85" i="32"/>
  <c r="D85" i="32"/>
  <c r="C85" i="32"/>
  <c r="B85" i="32"/>
  <c r="A85" i="32"/>
  <c r="G84" i="32"/>
  <c r="F84" i="32"/>
  <c r="E84" i="32"/>
  <c r="D84" i="32"/>
  <c r="C84" i="32"/>
  <c r="B84" i="32"/>
  <c r="A84" i="32"/>
  <c r="G83" i="32"/>
  <c r="F83" i="32"/>
  <c r="E83" i="32"/>
  <c r="D83" i="32"/>
  <c r="C83" i="32"/>
  <c r="B83" i="32"/>
  <c r="A83" i="32"/>
  <c r="G82" i="32"/>
  <c r="F82" i="32"/>
  <c r="E82" i="32"/>
  <c r="D82" i="32"/>
  <c r="C82" i="32"/>
  <c r="B82" i="32"/>
  <c r="A82" i="32"/>
  <c r="G81" i="32"/>
  <c r="F81" i="32"/>
  <c r="E81" i="32"/>
  <c r="D81" i="32"/>
  <c r="C81" i="32"/>
  <c r="B81" i="32"/>
  <c r="A81" i="32"/>
  <c r="G80" i="32"/>
  <c r="F80" i="32"/>
  <c r="E80" i="32"/>
  <c r="D80" i="32"/>
  <c r="C80" i="32"/>
  <c r="B80" i="32"/>
  <c r="A80" i="32"/>
  <c r="G79" i="32"/>
  <c r="F79" i="32"/>
  <c r="E79" i="32"/>
  <c r="D79" i="32"/>
  <c r="C79" i="32"/>
  <c r="B79" i="32"/>
  <c r="A79" i="32"/>
  <c r="G78" i="32"/>
  <c r="F78" i="32"/>
  <c r="E78" i="32"/>
  <c r="D78" i="32"/>
  <c r="C78" i="32"/>
  <c r="B78" i="32"/>
  <c r="A78" i="32"/>
  <c r="G77" i="32"/>
  <c r="F77" i="32"/>
  <c r="E77" i="32"/>
  <c r="D77" i="32"/>
  <c r="C77" i="32"/>
  <c r="B77" i="32"/>
  <c r="A77" i="32"/>
  <c r="G76" i="32"/>
  <c r="F76" i="32"/>
  <c r="E76" i="32"/>
  <c r="D76" i="32"/>
  <c r="C76" i="32"/>
  <c r="B76" i="32"/>
  <c r="A76" i="32"/>
  <c r="G75" i="32"/>
  <c r="F75" i="32"/>
  <c r="E75" i="32"/>
  <c r="D75" i="32"/>
  <c r="C75" i="32"/>
  <c r="B75" i="32"/>
  <c r="A75" i="32"/>
  <c r="G74" i="32"/>
  <c r="F74" i="32"/>
  <c r="E74" i="32"/>
  <c r="D74" i="32"/>
  <c r="C74" i="32"/>
  <c r="B74" i="32"/>
  <c r="A74" i="32"/>
  <c r="G73" i="32"/>
  <c r="F73" i="32"/>
  <c r="E73" i="32"/>
  <c r="D73" i="32"/>
  <c r="C73" i="32"/>
  <c r="B73" i="32"/>
  <c r="A73" i="32"/>
  <c r="G72" i="32"/>
  <c r="F72" i="32"/>
  <c r="E72" i="32"/>
  <c r="D72" i="32"/>
  <c r="C72" i="32"/>
  <c r="B72" i="32"/>
  <c r="A72" i="32"/>
  <c r="G71" i="32"/>
  <c r="F71" i="32"/>
  <c r="E71" i="32"/>
  <c r="D71" i="32"/>
  <c r="C71" i="32"/>
  <c r="B71" i="32"/>
  <c r="A71" i="32"/>
  <c r="G70" i="32"/>
  <c r="F70" i="32"/>
  <c r="E70" i="32"/>
  <c r="D70" i="32"/>
  <c r="C70" i="32"/>
  <c r="B70" i="32"/>
  <c r="A70" i="32"/>
  <c r="G69" i="32"/>
  <c r="F69" i="32"/>
  <c r="E69" i="32"/>
  <c r="D69" i="32"/>
  <c r="C69" i="32"/>
  <c r="B69" i="32"/>
  <c r="A69" i="32"/>
  <c r="G68" i="32"/>
  <c r="F68" i="32"/>
  <c r="E68" i="32"/>
  <c r="D68" i="32"/>
  <c r="C68" i="32"/>
  <c r="B68" i="32"/>
  <c r="A68" i="32"/>
  <c r="G67" i="32"/>
  <c r="F67" i="32"/>
  <c r="E67" i="32"/>
  <c r="D67" i="32"/>
  <c r="C67" i="32"/>
  <c r="B67" i="32"/>
  <c r="A67" i="32"/>
  <c r="G66" i="32"/>
  <c r="F66" i="32"/>
  <c r="E66" i="32"/>
  <c r="D66" i="32"/>
  <c r="C66" i="32"/>
  <c r="B66" i="32"/>
  <c r="A66" i="32"/>
  <c r="G65" i="32"/>
  <c r="F65" i="32"/>
  <c r="E65" i="32"/>
  <c r="D65" i="32"/>
  <c r="C65" i="32"/>
  <c r="B65" i="32"/>
  <c r="A65" i="32"/>
  <c r="G64" i="32"/>
  <c r="F64" i="32"/>
  <c r="E64" i="32"/>
  <c r="D64" i="32"/>
  <c r="C64" i="32"/>
  <c r="B64" i="32"/>
  <c r="A64" i="32"/>
  <c r="G63" i="32"/>
  <c r="F63" i="32"/>
  <c r="E63" i="32"/>
  <c r="D63" i="32"/>
  <c r="C63" i="32"/>
  <c r="B63" i="32"/>
  <c r="A63" i="32"/>
  <c r="G62" i="32"/>
  <c r="F62" i="32"/>
  <c r="E62" i="32"/>
  <c r="D62" i="32"/>
  <c r="C62" i="32"/>
  <c r="B62" i="32"/>
  <c r="A62" i="32"/>
  <c r="G61" i="32"/>
  <c r="F61" i="32"/>
  <c r="E61" i="32"/>
  <c r="D61" i="32"/>
  <c r="C61" i="32"/>
  <c r="B61" i="32"/>
  <c r="A61" i="32"/>
  <c r="G60" i="32"/>
  <c r="F60" i="32"/>
  <c r="E60" i="32"/>
  <c r="D60" i="32"/>
  <c r="C60" i="32"/>
  <c r="B60" i="32"/>
  <c r="A60" i="32"/>
  <c r="G59" i="32"/>
  <c r="F59" i="32"/>
  <c r="E59" i="32"/>
  <c r="D59" i="32"/>
  <c r="C59" i="32"/>
  <c r="B59" i="32"/>
  <c r="A59" i="32"/>
  <c r="G58" i="32"/>
  <c r="F58" i="32"/>
  <c r="E58" i="32"/>
  <c r="D58" i="32"/>
  <c r="C58" i="32"/>
  <c r="B58" i="32"/>
  <c r="A58" i="32"/>
  <c r="G57" i="32"/>
  <c r="F57" i="32"/>
  <c r="E57" i="32"/>
  <c r="D57" i="32"/>
  <c r="C57" i="32"/>
  <c r="B57" i="32"/>
  <c r="A57" i="32"/>
  <c r="G56" i="32"/>
  <c r="F56" i="32"/>
  <c r="E56" i="32"/>
  <c r="D56" i="32"/>
  <c r="C56" i="32"/>
  <c r="B56" i="32"/>
  <c r="A56" i="32"/>
  <c r="G55" i="32"/>
  <c r="F55" i="32"/>
  <c r="E55" i="32"/>
  <c r="D55" i="32"/>
  <c r="C55" i="32"/>
  <c r="B55" i="32"/>
  <c r="A55" i="32"/>
  <c r="G54" i="32"/>
  <c r="F54" i="32"/>
  <c r="E54" i="32"/>
  <c r="D54" i="32"/>
  <c r="C54" i="32"/>
  <c r="B54" i="32"/>
  <c r="A54" i="32"/>
  <c r="G53" i="32"/>
  <c r="F53" i="32"/>
  <c r="E53" i="32"/>
  <c r="D53" i="32"/>
  <c r="C53" i="32"/>
  <c r="B53" i="32"/>
  <c r="A53" i="32"/>
  <c r="G52" i="32"/>
  <c r="F52" i="32"/>
  <c r="E52" i="32"/>
  <c r="D52" i="32"/>
  <c r="C52" i="32"/>
  <c r="B52" i="32"/>
  <c r="A52" i="32"/>
  <c r="G51" i="32"/>
  <c r="F51" i="32"/>
  <c r="E51" i="32"/>
  <c r="D51" i="32"/>
  <c r="C51" i="32"/>
  <c r="B51" i="32"/>
  <c r="A51" i="32"/>
  <c r="G50" i="32"/>
  <c r="F50" i="32"/>
  <c r="E50" i="32"/>
  <c r="D50" i="32"/>
  <c r="C50" i="32"/>
  <c r="B50" i="32"/>
  <c r="A50" i="32"/>
  <c r="G49" i="32"/>
  <c r="F49" i="32"/>
  <c r="E49" i="32"/>
  <c r="D49" i="32"/>
  <c r="C49" i="32"/>
  <c r="B49" i="32"/>
  <c r="A49" i="32"/>
  <c r="G48" i="32"/>
  <c r="F48" i="32"/>
  <c r="E48" i="32"/>
  <c r="D48" i="32"/>
  <c r="C48" i="32"/>
  <c r="B48" i="32"/>
  <c r="A48" i="32"/>
  <c r="G47" i="32"/>
  <c r="F47" i="32"/>
  <c r="E47" i="32"/>
  <c r="D47" i="32"/>
  <c r="C47" i="32"/>
  <c r="B47" i="32"/>
  <c r="A47" i="32"/>
  <c r="G46" i="32"/>
  <c r="F46" i="32"/>
  <c r="E46" i="32"/>
  <c r="D46" i="32"/>
  <c r="C46" i="32"/>
  <c r="B46" i="32"/>
  <c r="A46" i="32"/>
  <c r="G45" i="32"/>
  <c r="F45" i="32"/>
  <c r="E45" i="32"/>
  <c r="D45" i="32"/>
  <c r="C45" i="32"/>
  <c r="B45" i="32"/>
  <c r="A45" i="32"/>
  <c r="G44" i="32"/>
  <c r="F44" i="32"/>
  <c r="E44" i="32"/>
  <c r="D44" i="32"/>
  <c r="C44" i="32"/>
  <c r="B44" i="32"/>
  <c r="A44" i="32"/>
  <c r="G43" i="32"/>
  <c r="F43" i="32"/>
  <c r="E43" i="32"/>
  <c r="D43" i="32"/>
  <c r="C43" i="32"/>
  <c r="B43" i="32"/>
  <c r="A43" i="32"/>
  <c r="G42" i="32"/>
  <c r="F42" i="32"/>
  <c r="E42" i="32"/>
  <c r="D42" i="32"/>
  <c r="C42" i="32"/>
  <c r="B42" i="32"/>
  <c r="A42" i="32"/>
  <c r="G41" i="32"/>
  <c r="F41" i="32"/>
  <c r="E41" i="32"/>
  <c r="D41" i="32"/>
  <c r="C41" i="32"/>
  <c r="B41" i="32"/>
  <c r="A41" i="32"/>
  <c r="G40" i="32"/>
  <c r="F40" i="32"/>
  <c r="E40" i="32"/>
  <c r="D40" i="32"/>
  <c r="C40" i="32"/>
  <c r="B40" i="32"/>
  <c r="A40" i="32"/>
  <c r="G39" i="32"/>
  <c r="F39" i="32"/>
  <c r="E39" i="32"/>
  <c r="D39" i="32"/>
  <c r="C39" i="32"/>
  <c r="B39" i="32"/>
  <c r="A39" i="32"/>
  <c r="G38" i="32"/>
  <c r="F38" i="32"/>
  <c r="E38" i="32"/>
  <c r="D38" i="32"/>
  <c r="C38" i="32"/>
  <c r="B38" i="32"/>
  <c r="A38" i="32"/>
  <c r="G37" i="32"/>
  <c r="F37" i="32"/>
  <c r="E37" i="32"/>
  <c r="D37" i="32"/>
  <c r="C37" i="32"/>
  <c r="B37" i="32"/>
  <c r="A37" i="32"/>
  <c r="G36" i="32"/>
  <c r="F36" i="32"/>
  <c r="E36" i="32"/>
  <c r="D36" i="32"/>
  <c r="C36" i="32"/>
  <c r="B36" i="32"/>
  <c r="A36" i="32"/>
  <c r="G35" i="32"/>
  <c r="F35" i="32"/>
  <c r="E35" i="32"/>
  <c r="D35" i="32"/>
  <c r="C35" i="32"/>
  <c r="B35" i="32"/>
  <c r="A35" i="32"/>
  <c r="G34" i="32"/>
  <c r="F34" i="32"/>
  <c r="E34" i="32"/>
  <c r="D34" i="32"/>
  <c r="C34" i="32"/>
  <c r="B34" i="32"/>
  <c r="A34" i="32"/>
  <c r="G33" i="32"/>
  <c r="F33" i="32"/>
  <c r="E33" i="32"/>
  <c r="D33" i="32"/>
  <c r="C33" i="32"/>
  <c r="B33" i="32"/>
  <c r="A33" i="32"/>
  <c r="G32" i="32"/>
  <c r="F32" i="32"/>
  <c r="E32" i="32"/>
  <c r="D32" i="32"/>
  <c r="C32" i="32"/>
  <c r="B32" i="32"/>
  <c r="A32" i="32"/>
  <c r="G31" i="32"/>
  <c r="F31" i="32"/>
  <c r="E31" i="32"/>
  <c r="D31" i="32"/>
  <c r="C31" i="32"/>
  <c r="B31" i="32"/>
  <c r="A31" i="32"/>
  <c r="G30" i="32"/>
  <c r="F30" i="32"/>
  <c r="E30" i="32"/>
  <c r="D30" i="32"/>
  <c r="C30" i="32"/>
  <c r="B30" i="32"/>
  <c r="A30" i="32"/>
  <c r="G29" i="32"/>
  <c r="F29" i="32"/>
  <c r="E29" i="32"/>
  <c r="D29" i="32"/>
  <c r="C29" i="32"/>
  <c r="B29" i="32"/>
  <c r="A29" i="32"/>
  <c r="G28" i="32"/>
  <c r="F28" i="32"/>
  <c r="E28" i="32"/>
  <c r="D28" i="32"/>
  <c r="C28" i="32"/>
  <c r="B28" i="32"/>
  <c r="A28" i="32"/>
  <c r="G27" i="32"/>
  <c r="F27" i="32"/>
  <c r="E27" i="32"/>
  <c r="D27" i="32"/>
  <c r="C27" i="32"/>
  <c r="B27" i="32"/>
  <c r="A27" i="32"/>
  <c r="G26" i="32"/>
  <c r="F26" i="32"/>
  <c r="E26" i="32"/>
  <c r="D26" i="32"/>
  <c r="C26" i="32"/>
  <c r="B26" i="32"/>
  <c r="A26" i="32"/>
  <c r="G25" i="32"/>
  <c r="F25" i="32"/>
  <c r="E25" i="32"/>
  <c r="D25" i="32"/>
  <c r="C25" i="32"/>
  <c r="B25" i="32"/>
  <c r="A25" i="32"/>
  <c r="G24" i="32"/>
  <c r="F24" i="32"/>
  <c r="E24" i="32"/>
  <c r="D24" i="32"/>
  <c r="C24" i="32"/>
  <c r="B24" i="32"/>
  <c r="A24" i="32"/>
  <c r="G23" i="32"/>
  <c r="F23" i="32"/>
  <c r="E23" i="32"/>
  <c r="D23" i="32"/>
  <c r="C23" i="32"/>
  <c r="B23" i="32"/>
  <c r="A23" i="32"/>
  <c r="G22" i="32"/>
  <c r="F22" i="32"/>
  <c r="E22" i="32"/>
  <c r="D22" i="32"/>
  <c r="C22" i="32"/>
  <c r="B22" i="32"/>
  <c r="A22" i="32"/>
  <c r="G21" i="32"/>
  <c r="F21" i="32"/>
  <c r="E21" i="32"/>
  <c r="D21" i="32"/>
  <c r="C21" i="32"/>
  <c r="B21" i="32"/>
  <c r="A21" i="32"/>
  <c r="G20" i="32"/>
  <c r="F20" i="32"/>
  <c r="E20" i="32"/>
  <c r="D20" i="32"/>
  <c r="C20" i="32"/>
  <c r="B20" i="32"/>
  <c r="A20" i="32"/>
  <c r="G19" i="32"/>
  <c r="F19" i="32"/>
  <c r="E19" i="32"/>
  <c r="D19" i="32"/>
  <c r="C19" i="32"/>
  <c r="B19" i="32"/>
  <c r="A19" i="32"/>
  <c r="G18" i="32"/>
  <c r="F18" i="32"/>
  <c r="E18" i="32"/>
  <c r="D18" i="32"/>
  <c r="C18" i="32"/>
  <c r="B18" i="32"/>
  <c r="A18" i="32"/>
  <c r="G17" i="32"/>
  <c r="F17" i="32"/>
  <c r="E17" i="32"/>
  <c r="D17" i="32"/>
  <c r="C17" i="32"/>
  <c r="B17" i="32"/>
  <c r="A17" i="32"/>
  <c r="G16" i="32"/>
  <c r="F16" i="32"/>
  <c r="E16" i="32"/>
  <c r="D16" i="32"/>
  <c r="C16" i="32"/>
  <c r="B16" i="32"/>
  <c r="A16" i="32"/>
  <c r="G15" i="32"/>
  <c r="F15" i="32"/>
  <c r="E15" i="32"/>
  <c r="D15" i="32"/>
  <c r="C15" i="32"/>
  <c r="B15" i="32"/>
  <c r="A15" i="32"/>
  <c r="G14" i="32"/>
  <c r="F14" i="32"/>
  <c r="E14" i="32"/>
  <c r="D14" i="32"/>
  <c r="C14" i="32"/>
  <c r="B14" i="32"/>
  <c r="A14" i="32"/>
  <c r="G13" i="32"/>
  <c r="F13" i="32"/>
  <c r="E13" i="32"/>
  <c r="D13" i="32"/>
  <c r="C13" i="32"/>
  <c r="B13" i="32"/>
  <c r="A13" i="32"/>
  <c r="G12" i="32"/>
  <c r="F12" i="32"/>
  <c r="E12" i="32"/>
  <c r="D12" i="32"/>
  <c r="C12" i="32"/>
  <c r="B12" i="32"/>
  <c r="A12" i="32"/>
  <c r="G11" i="32"/>
  <c r="F11" i="32"/>
  <c r="E11" i="32"/>
  <c r="D11" i="32"/>
  <c r="C11" i="32"/>
  <c r="B11" i="32"/>
  <c r="A11" i="32"/>
  <c r="G10" i="32"/>
  <c r="F10" i="32"/>
  <c r="E10" i="32"/>
  <c r="D10" i="32"/>
  <c r="C10" i="32"/>
  <c r="B10" i="32"/>
  <c r="A10" i="32"/>
  <c r="G9" i="32"/>
  <c r="F9" i="32"/>
  <c r="E9" i="32"/>
  <c r="D9" i="32"/>
  <c r="C9" i="32"/>
  <c r="B9" i="32"/>
  <c r="A9" i="32"/>
  <c r="G8" i="32"/>
  <c r="F8" i="32"/>
  <c r="E8" i="32"/>
  <c r="D8" i="32"/>
  <c r="C8" i="32"/>
  <c r="B8" i="32"/>
  <c r="A8" i="32"/>
  <c r="G7" i="32"/>
  <c r="F7" i="32"/>
  <c r="E7" i="32"/>
  <c r="D7" i="32"/>
  <c r="C7" i="32"/>
  <c r="B7" i="32"/>
  <c r="A7" i="32"/>
  <c r="G6" i="32"/>
  <c r="F6" i="32"/>
  <c r="E6" i="32"/>
  <c r="D6" i="32"/>
  <c r="C6" i="32"/>
  <c r="B6" i="32"/>
  <c r="A6" i="32"/>
  <c r="G5" i="32"/>
  <c r="F5" i="32"/>
  <c r="E5" i="32"/>
  <c r="D5" i="32"/>
  <c r="C5" i="32"/>
  <c r="B5" i="32"/>
  <c r="A5" i="32"/>
  <c r="G4" i="32"/>
  <c r="F4" i="32"/>
  <c r="E4" i="32"/>
  <c r="D4" i="32"/>
  <c r="C4" i="32"/>
  <c r="B4" i="32"/>
  <c r="A4" i="32"/>
  <c r="G3" i="32"/>
  <c r="F3" i="32"/>
  <c r="E3" i="32"/>
  <c r="D3" i="32"/>
  <c r="C3" i="32"/>
  <c r="B3" i="32"/>
  <c r="A3" i="32"/>
  <c r="G2" i="32"/>
  <c r="F2" i="32"/>
  <c r="E2" i="32"/>
  <c r="D2" i="32"/>
  <c r="C2" i="32"/>
  <c r="B2" i="32"/>
  <c r="A2" i="32"/>
  <c r="A1" i="31"/>
  <c r="J1" i="31"/>
  <c r="J119" i="30"/>
  <c r="I119" i="30"/>
  <c r="J118" i="30"/>
  <c r="I118" i="30"/>
  <c r="J117" i="30"/>
  <c r="I117" i="30"/>
  <c r="J116" i="30"/>
  <c r="I116" i="30"/>
  <c r="J115" i="30"/>
  <c r="I115" i="30"/>
  <c r="J114" i="30"/>
  <c r="I114" i="30"/>
  <c r="J113" i="30"/>
  <c r="I113" i="30"/>
  <c r="J112" i="30"/>
  <c r="I112" i="30"/>
  <c r="J111" i="30"/>
  <c r="I111" i="30"/>
  <c r="J110" i="30"/>
  <c r="I110" i="30"/>
  <c r="J109" i="30"/>
  <c r="I109" i="30"/>
  <c r="J108" i="30"/>
  <c r="I108" i="30"/>
  <c r="J107" i="30"/>
  <c r="I107" i="30"/>
  <c r="J106" i="30"/>
  <c r="I106" i="30"/>
  <c r="J105" i="30"/>
  <c r="I105" i="30"/>
  <c r="J104" i="30"/>
  <c r="I104" i="30"/>
  <c r="J103" i="30"/>
  <c r="I103" i="30"/>
  <c r="J102" i="30"/>
  <c r="I102" i="30"/>
  <c r="J101" i="30"/>
  <c r="I101" i="30"/>
  <c r="J100" i="30"/>
  <c r="I100" i="30"/>
  <c r="J99" i="30"/>
  <c r="I99" i="30"/>
  <c r="J98" i="30"/>
  <c r="I98" i="30"/>
  <c r="J97" i="30"/>
  <c r="I97" i="30"/>
  <c r="J96" i="30"/>
  <c r="I96" i="30"/>
  <c r="J95" i="30"/>
  <c r="I95" i="30"/>
  <c r="J94" i="30"/>
  <c r="I94" i="30"/>
  <c r="J93" i="30"/>
  <c r="I93" i="30"/>
  <c r="J92" i="30"/>
  <c r="I92" i="30"/>
  <c r="J91" i="30"/>
  <c r="I91" i="30"/>
  <c r="J90" i="30"/>
  <c r="I90" i="30"/>
  <c r="J89" i="30"/>
  <c r="I89" i="30"/>
  <c r="J88" i="30"/>
  <c r="I88" i="30"/>
  <c r="J87" i="30"/>
  <c r="I87" i="30"/>
  <c r="J86" i="30"/>
  <c r="I86" i="30"/>
  <c r="J85" i="30"/>
  <c r="I85" i="30"/>
  <c r="J84" i="30"/>
  <c r="I84" i="30"/>
  <c r="J83" i="30"/>
  <c r="I83" i="30"/>
  <c r="J82" i="30"/>
  <c r="I82" i="30"/>
  <c r="J81" i="30"/>
  <c r="I81" i="30"/>
  <c r="J80" i="30"/>
  <c r="I80" i="30"/>
  <c r="J79" i="30"/>
  <c r="I79" i="30"/>
  <c r="J78" i="30"/>
  <c r="I78" i="30"/>
  <c r="J77" i="30"/>
  <c r="I77" i="30"/>
  <c r="J76" i="30"/>
  <c r="I76" i="30"/>
  <c r="J75" i="30"/>
  <c r="I75" i="30"/>
  <c r="J74" i="30"/>
  <c r="I74" i="30"/>
  <c r="J73" i="30"/>
  <c r="I73" i="30"/>
  <c r="J72" i="30"/>
  <c r="I72" i="30"/>
  <c r="J71" i="30"/>
  <c r="I71" i="30"/>
  <c r="J70" i="30"/>
  <c r="I70" i="30"/>
  <c r="J69" i="30"/>
  <c r="I69" i="30"/>
  <c r="J68" i="30"/>
  <c r="I68" i="30"/>
  <c r="J67" i="30"/>
  <c r="I67" i="30"/>
  <c r="J66" i="30"/>
  <c r="I66" i="30"/>
  <c r="J65" i="30"/>
  <c r="I65" i="30"/>
  <c r="J64" i="30"/>
  <c r="I64" i="30"/>
  <c r="J63" i="30"/>
  <c r="I63" i="30"/>
  <c r="J62" i="30"/>
  <c r="I62" i="30"/>
  <c r="J61" i="30"/>
  <c r="I61" i="30"/>
  <c r="J60" i="30"/>
  <c r="I60" i="30"/>
  <c r="J59" i="30"/>
  <c r="I59" i="30"/>
  <c r="J58" i="30"/>
  <c r="I58" i="30"/>
  <c r="J57" i="30"/>
  <c r="I57" i="30"/>
  <c r="J56" i="30"/>
  <c r="I56" i="30"/>
  <c r="J55" i="30"/>
  <c r="I55" i="30"/>
  <c r="J54" i="30"/>
  <c r="I54" i="30"/>
  <c r="J53" i="30"/>
  <c r="I53" i="30"/>
  <c r="J52" i="30"/>
  <c r="I52" i="30"/>
  <c r="J51" i="30"/>
  <c r="I51" i="30"/>
  <c r="J50" i="30"/>
  <c r="I50" i="30"/>
  <c r="J49" i="30"/>
  <c r="I49" i="30"/>
  <c r="J48" i="30"/>
  <c r="I48" i="30"/>
  <c r="J47" i="30"/>
  <c r="I47" i="30"/>
  <c r="J46" i="30"/>
  <c r="I46" i="30"/>
  <c r="J45" i="30"/>
  <c r="I45" i="30"/>
  <c r="J44" i="30"/>
  <c r="I44" i="30"/>
  <c r="J43" i="30"/>
  <c r="I43" i="30"/>
  <c r="J42" i="30"/>
  <c r="I42" i="30"/>
  <c r="J41" i="30"/>
  <c r="I41" i="30"/>
  <c r="J40" i="30"/>
  <c r="I40" i="30"/>
  <c r="J39" i="30"/>
  <c r="I39" i="30"/>
  <c r="J38" i="30"/>
  <c r="I38" i="30"/>
  <c r="J37" i="30"/>
  <c r="I37" i="30"/>
  <c r="J36" i="30"/>
  <c r="I36" i="30"/>
  <c r="J35" i="30"/>
  <c r="I35" i="30"/>
  <c r="J34" i="30"/>
  <c r="I34" i="30"/>
  <c r="J33" i="30"/>
  <c r="I33" i="30"/>
  <c r="J32" i="30"/>
  <c r="I32" i="30"/>
  <c r="J31" i="30"/>
  <c r="I31" i="30"/>
  <c r="J30" i="30"/>
  <c r="I30" i="30"/>
  <c r="J29" i="30"/>
  <c r="I29" i="30"/>
  <c r="J28" i="30"/>
  <c r="I28" i="30"/>
  <c r="J27" i="30"/>
  <c r="I27" i="30"/>
  <c r="J26" i="30"/>
  <c r="I26" i="30"/>
  <c r="J25" i="30"/>
  <c r="I25" i="30"/>
  <c r="J24" i="30"/>
  <c r="I24" i="30"/>
  <c r="J23" i="30"/>
  <c r="I23" i="30"/>
  <c r="J22" i="30"/>
  <c r="I22" i="30"/>
  <c r="J21" i="30"/>
  <c r="I21" i="30"/>
  <c r="J20" i="30"/>
  <c r="I20" i="30"/>
  <c r="J19" i="30"/>
  <c r="I19" i="30"/>
  <c r="J18" i="30"/>
  <c r="I18" i="30"/>
  <c r="J17" i="30"/>
  <c r="I17" i="30"/>
  <c r="J16" i="30"/>
  <c r="I16" i="30"/>
  <c r="J15" i="30"/>
  <c r="I15" i="30"/>
  <c r="J14" i="30"/>
  <c r="I14" i="30"/>
  <c r="J13" i="30"/>
  <c r="I13" i="30"/>
  <c r="J12" i="30"/>
  <c r="I12" i="30"/>
  <c r="J11" i="30"/>
  <c r="I11" i="30"/>
  <c r="J10" i="30"/>
  <c r="I10" i="30"/>
  <c r="J9" i="30"/>
  <c r="I9" i="30"/>
  <c r="J8" i="30"/>
  <c r="I8" i="30"/>
  <c r="J7" i="30"/>
  <c r="I7" i="30"/>
  <c r="J6" i="30"/>
  <c r="I6" i="30"/>
  <c r="J5" i="30"/>
  <c r="I5" i="30"/>
  <c r="J4" i="30"/>
  <c r="I4" i="30"/>
  <c r="J3" i="30"/>
  <c r="I3" i="30"/>
  <c r="J2" i="30"/>
  <c r="I2" i="30"/>
  <c r="G371" i="30"/>
  <c r="F371" i="30"/>
  <c r="E371" i="30"/>
  <c r="D371" i="30"/>
  <c r="C371" i="30"/>
  <c r="B371" i="30"/>
  <c r="A371" i="30"/>
  <c r="G370" i="30"/>
  <c r="F370" i="30"/>
  <c r="E370" i="30"/>
  <c r="D370" i="30"/>
  <c r="C370" i="30"/>
  <c r="B370" i="30"/>
  <c r="A370" i="30"/>
  <c r="G369" i="30"/>
  <c r="F369" i="30"/>
  <c r="E369" i="30"/>
  <c r="D369" i="30"/>
  <c r="C369" i="30"/>
  <c r="B369" i="30"/>
  <c r="A369" i="30"/>
  <c r="G368" i="30"/>
  <c r="F368" i="30"/>
  <c r="E368" i="30"/>
  <c r="D368" i="30"/>
  <c r="C368" i="30"/>
  <c r="B368" i="30"/>
  <c r="A368" i="30"/>
  <c r="G367" i="30"/>
  <c r="F367" i="30"/>
  <c r="E367" i="30"/>
  <c r="D367" i="30"/>
  <c r="C367" i="30"/>
  <c r="B367" i="30"/>
  <c r="A367" i="30"/>
  <c r="G366" i="30"/>
  <c r="F366" i="30"/>
  <c r="E366" i="30"/>
  <c r="D366" i="30"/>
  <c r="C366" i="30"/>
  <c r="B366" i="30"/>
  <c r="A366" i="30"/>
  <c r="G365" i="30"/>
  <c r="F365" i="30"/>
  <c r="E365" i="30"/>
  <c r="D365" i="30"/>
  <c r="C365" i="30"/>
  <c r="B365" i="30"/>
  <c r="A365" i="30"/>
  <c r="G364" i="30"/>
  <c r="F364" i="30"/>
  <c r="E364" i="30"/>
  <c r="D364" i="30"/>
  <c r="C364" i="30"/>
  <c r="B364" i="30"/>
  <c r="A364" i="30"/>
  <c r="G363" i="30"/>
  <c r="F363" i="30"/>
  <c r="E363" i="30"/>
  <c r="D363" i="30"/>
  <c r="C363" i="30"/>
  <c r="B363" i="30"/>
  <c r="A363" i="30"/>
  <c r="G362" i="30"/>
  <c r="F362" i="30"/>
  <c r="E362" i="30"/>
  <c r="D362" i="30"/>
  <c r="C362" i="30"/>
  <c r="B362" i="30"/>
  <c r="A362" i="30"/>
  <c r="G361" i="30"/>
  <c r="F361" i="30"/>
  <c r="E361" i="30"/>
  <c r="D361" i="30"/>
  <c r="C361" i="30"/>
  <c r="B361" i="30"/>
  <c r="A361" i="30"/>
  <c r="G360" i="30"/>
  <c r="F360" i="30"/>
  <c r="E360" i="30"/>
  <c r="D360" i="30"/>
  <c r="C360" i="30"/>
  <c r="B360" i="30"/>
  <c r="A360" i="30"/>
  <c r="G359" i="30"/>
  <c r="F359" i="30"/>
  <c r="E359" i="30"/>
  <c r="D359" i="30"/>
  <c r="C359" i="30"/>
  <c r="B359" i="30"/>
  <c r="A359" i="30"/>
  <c r="G358" i="30"/>
  <c r="F358" i="30"/>
  <c r="E358" i="30"/>
  <c r="D358" i="30"/>
  <c r="C358" i="30"/>
  <c r="B358" i="30"/>
  <c r="A358" i="30"/>
  <c r="G357" i="30"/>
  <c r="F357" i="30"/>
  <c r="E357" i="30"/>
  <c r="D357" i="30"/>
  <c r="C357" i="30"/>
  <c r="B357" i="30"/>
  <c r="A357" i="30"/>
  <c r="G356" i="30"/>
  <c r="F356" i="30"/>
  <c r="E356" i="30"/>
  <c r="D356" i="30"/>
  <c r="C356" i="30"/>
  <c r="B356" i="30"/>
  <c r="A356" i="30"/>
  <c r="G355" i="30"/>
  <c r="F355" i="30"/>
  <c r="E355" i="30"/>
  <c r="D355" i="30"/>
  <c r="C355" i="30"/>
  <c r="B355" i="30"/>
  <c r="A355" i="30"/>
  <c r="G354" i="30"/>
  <c r="F354" i="30"/>
  <c r="E354" i="30"/>
  <c r="D354" i="30"/>
  <c r="C354" i="30"/>
  <c r="B354" i="30"/>
  <c r="A354" i="30"/>
  <c r="G353" i="30"/>
  <c r="F353" i="30"/>
  <c r="E353" i="30"/>
  <c r="D353" i="30"/>
  <c r="C353" i="30"/>
  <c r="B353" i="30"/>
  <c r="A353" i="30"/>
  <c r="G352" i="30"/>
  <c r="F352" i="30"/>
  <c r="E352" i="30"/>
  <c r="D352" i="30"/>
  <c r="C352" i="30"/>
  <c r="B352" i="30"/>
  <c r="A352" i="30"/>
  <c r="G351" i="30"/>
  <c r="F351" i="30"/>
  <c r="E351" i="30"/>
  <c r="D351" i="30"/>
  <c r="C351" i="30"/>
  <c r="B351" i="30"/>
  <c r="A351" i="30"/>
  <c r="G350" i="30"/>
  <c r="F350" i="30"/>
  <c r="E350" i="30"/>
  <c r="D350" i="30"/>
  <c r="C350" i="30"/>
  <c r="B350" i="30"/>
  <c r="A350" i="30"/>
  <c r="G349" i="30"/>
  <c r="F349" i="30"/>
  <c r="E349" i="30"/>
  <c r="D349" i="30"/>
  <c r="C349" i="30"/>
  <c r="B349" i="30"/>
  <c r="A349" i="30"/>
  <c r="G348" i="30"/>
  <c r="F348" i="30"/>
  <c r="E348" i="30"/>
  <c r="D348" i="30"/>
  <c r="C348" i="30"/>
  <c r="B348" i="30"/>
  <c r="A348" i="30"/>
  <c r="G347" i="30"/>
  <c r="F347" i="30"/>
  <c r="E347" i="30"/>
  <c r="D347" i="30"/>
  <c r="C347" i="30"/>
  <c r="B347" i="30"/>
  <c r="A347" i="30"/>
  <c r="G346" i="30"/>
  <c r="F346" i="30"/>
  <c r="E346" i="30"/>
  <c r="D346" i="30"/>
  <c r="C346" i="30"/>
  <c r="B346" i="30"/>
  <c r="A346" i="30"/>
  <c r="G345" i="30"/>
  <c r="F345" i="30"/>
  <c r="E345" i="30"/>
  <c r="D345" i="30"/>
  <c r="C345" i="30"/>
  <c r="B345" i="30"/>
  <c r="A345" i="30"/>
  <c r="G344" i="30"/>
  <c r="F344" i="30"/>
  <c r="E344" i="30"/>
  <c r="D344" i="30"/>
  <c r="C344" i="30"/>
  <c r="B344" i="30"/>
  <c r="A344" i="30"/>
  <c r="G343" i="30"/>
  <c r="F343" i="30"/>
  <c r="E343" i="30"/>
  <c r="D343" i="30"/>
  <c r="C343" i="30"/>
  <c r="B343" i="30"/>
  <c r="A343" i="30"/>
  <c r="G342" i="30"/>
  <c r="F342" i="30"/>
  <c r="E342" i="30"/>
  <c r="D342" i="30"/>
  <c r="C342" i="30"/>
  <c r="B342" i="30"/>
  <c r="A342" i="30"/>
  <c r="G341" i="30"/>
  <c r="F341" i="30"/>
  <c r="E341" i="30"/>
  <c r="D341" i="30"/>
  <c r="C341" i="30"/>
  <c r="B341" i="30"/>
  <c r="A341" i="30"/>
  <c r="G340" i="30"/>
  <c r="F340" i="30"/>
  <c r="E340" i="30"/>
  <c r="D340" i="30"/>
  <c r="C340" i="30"/>
  <c r="B340" i="30"/>
  <c r="A340" i="30"/>
  <c r="G339" i="30"/>
  <c r="F339" i="30"/>
  <c r="E339" i="30"/>
  <c r="D339" i="30"/>
  <c r="C339" i="30"/>
  <c r="B339" i="30"/>
  <c r="A339" i="30"/>
  <c r="G338" i="30"/>
  <c r="F338" i="30"/>
  <c r="E338" i="30"/>
  <c r="D338" i="30"/>
  <c r="C338" i="30"/>
  <c r="B338" i="30"/>
  <c r="A338" i="30"/>
  <c r="G337" i="30"/>
  <c r="F337" i="30"/>
  <c r="E337" i="30"/>
  <c r="D337" i="30"/>
  <c r="C337" i="30"/>
  <c r="B337" i="30"/>
  <c r="A337" i="30"/>
  <c r="G336" i="30"/>
  <c r="F336" i="30"/>
  <c r="E336" i="30"/>
  <c r="D336" i="30"/>
  <c r="C336" i="30"/>
  <c r="B336" i="30"/>
  <c r="A336" i="30"/>
  <c r="G335" i="30"/>
  <c r="F335" i="30"/>
  <c r="E335" i="30"/>
  <c r="D335" i="30"/>
  <c r="C335" i="30"/>
  <c r="B335" i="30"/>
  <c r="A335" i="30"/>
  <c r="G334" i="30"/>
  <c r="F334" i="30"/>
  <c r="E334" i="30"/>
  <c r="D334" i="30"/>
  <c r="C334" i="30"/>
  <c r="B334" i="30"/>
  <c r="A334" i="30"/>
  <c r="G333" i="30"/>
  <c r="F333" i="30"/>
  <c r="E333" i="30"/>
  <c r="D333" i="30"/>
  <c r="C333" i="30"/>
  <c r="B333" i="30"/>
  <c r="A333" i="30"/>
  <c r="G332" i="30"/>
  <c r="F332" i="30"/>
  <c r="E332" i="30"/>
  <c r="D332" i="30"/>
  <c r="C332" i="30"/>
  <c r="B332" i="30"/>
  <c r="A332" i="30"/>
  <c r="G331" i="30"/>
  <c r="F331" i="30"/>
  <c r="E331" i="30"/>
  <c r="D331" i="30"/>
  <c r="C331" i="30"/>
  <c r="B331" i="30"/>
  <c r="A331" i="30"/>
  <c r="G330" i="30"/>
  <c r="F330" i="30"/>
  <c r="E330" i="30"/>
  <c r="D330" i="30"/>
  <c r="C330" i="30"/>
  <c r="B330" i="30"/>
  <c r="A330" i="30"/>
  <c r="G329" i="30"/>
  <c r="F329" i="30"/>
  <c r="E329" i="30"/>
  <c r="D329" i="30"/>
  <c r="C329" i="30"/>
  <c r="B329" i="30"/>
  <c r="A329" i="30"/>
  <c r="G328" i="30"/>
  <c r="F328" i="30"/>
  <c r="E328" i="30"/>
  <c r="D328" i="30"/>
  <c r="C328" i="30"/>
  <c r="B328" i="30"/>
  <c r="A328" i="30"/>
  <c r="G327" i="30"/>
  <c r="F327" i="30"/>
  <c r="E327" i="30"/>
  <c r="D327" i="30"/>
  <c r="C327" i="30"/>
  <c r="B327" i="30"/>
  <c r="A327" i="30"/>
  <c r="G326" i="30"/>
  <c r="F326" i="30"/>
  <c r="E326" i="30"/>
  <c r="D326" i="30"/>
  <c r="C326" i="30"/>
  <c r="B326" i="30"/>
  <c r="A326" i="30"/>
  <c r="G325" i="30"/>
  <c r="F325" i="30"/>
  <c r="E325" i="30"/>
  <c r="D325" i="30"/>
  <c r="C325" i="30"/>
  <c r="B325" i="30"/>
  <c r="A325" i="30"/>
  <c r="G324" i="30"/>
  <c r="F324" i="30"/>
  <c r="E324" i="30"/>
  <c r="D324" i="30"/>
  <c r="C324" i="30"/>
  <c r="B324" i="30"/>
  <c r="A324" i="30"/>
  <c r="G323" i="30"/>
  <c r="F323" i="30"/>
  <c r="E323" i="30"/>
  <c r="D323" i="30"/>
  <c r="C323" i="30"/>
  <c r="B323" i="30"/>
  <c r="A323" i="30"/>
  <c r="G322" i="30"/>
  <c r="F322" i="30"/>
  <c r="E322" i="30"/>
  <c r="D322" i="30"/>
  <c r="C322" i="30"/>
  <c r="B322" i="30"/>
  <c r="A322" i="30"/>
  <c r="G321" i="30"/>
  <c r="F321" i="30"/>
  <c r="E321" i="30"/>
  <c r="D321" i="30"/>
  <c r="C321" i="30"/>
  <c r="B321" i="30"/>
  <c r="A321" i="30"/>
  <c r="G320" i="30"/>
  <c r="F320" i="30"/>
  <c r="E320" i="30"/>
  <c r="D320" i="30"/>
  <c r="C320" i="30"/>
  <c r="B320" i="30"/>
  <c r="A320" i="30"/>
  <c r="G319" i="30"/>
  <c r="F319" i="30"/>
  <c r="E319" i="30"/>
  <c r="D319" i="30"/>
  <c r="C319" i="30"/>
  <c r="B319" i="30"/>
  <c r="A319" i="30"/>
  <c r="G318" i="30"/>
  <c r="F318" i="30"/>
  <c r="E318" i="30"/>
  <c r="D318" i="30"/>
  <c r="C318" i="30"/>
  <c r="B318" i="30"/>
  <c r="A318" i="30"/>
  <c r="G317" i="30"/>
  <c r="F317" i="30"/>
  <c r="E317" i="30"/>
  <c r="D317" i="30"/>
  <c r="C317" i="30"/>
  <c r="B317" i="30"/>
  <c r="A317" i="30"/>
  <c r="G316" i="30"/>
  <c r="F316" i="30"/>
  <c r="E316" i="30"/>
  <c r="D316" i="30"/>
  <c r="C316" i="30"/>
  <c r="B316" i="30"/>
  <c r="A316" i="30"/>
  <c r="G315" i="30"/>
  <c r="F315" i="30"/>
  <c r="E315" i="30"/>
  <c r="D315" i="30"/>
  <c r="C315" i="30"/>
  <c r="B315" i="30"/>
  <c r="A315" i="30"/>
  <c r="G314" i="30"/>
  <c r="F314" i="30"/>
  <c r="E314" i="30"/>
  <c r="D314" i="30"/>
  <c r="C314" i="30"/>
  <c r="B314" i="30"/>
  <c r="A314" i="30"/>
  <c r="G313" i="30"/>
  <c r="F313" i="30"/>
  <c r="E313" i="30"/>
  <c r="D313" i="30"/>
  <c r="C313" i="30"/>
  <c r="B313" i="30"/>
  <c r="A313" i="30"/>
  <c r="G312" i="30"/>
  <c r="F312" i="30"/>
  <c r="E312" i="30"/>
  <c r="D312" i="30"/>
  <c r="C312" i="30"/>
  <c r="B312" i="30"/>
  <c r="A312" i="30"/>
  <c r="G311" i="30"/>
  <c r="F311" i="30"/>
  <c r="E311" i="30"/>
  <c r="D311" i="30"/>
  <c r="C311" i="30"/>
  <c r="B311" i="30"/>
  <c r="A311" i="30"/>
  <c r="G310" i="30"/>
  <c r="F310" i="30"/>
  <c r="E310" i="30"/>
  <c r="D310" i="30"/>
  <c r="C310" i="30"/>
  <c r="B310" i="30"/>
  <c r="A310" i="30"/>
  <c r="G309" i="30"/>
  <c r="F309" i="30"/>
  <c r="E309" i="30"/>
  <c r="D309" i="30"/>
  <c r="C309" i="30"/>
  <c r="B309" i="30"/>
  <c r="A309" i="30"/>
  <c r="G308" i="30"/>
  <c r="F308" i="30"/>
  <c r="E308" i="30"/>
  <c r="D308" i="30"/>
  <c r="C308" i="30"/>
  <c r="B308" i="30"/>
  <c r="A308" i="30"/>
  <c r="G307" i="30"/>
  <c r="F307" i="30"/>
  <c r="E307" i="30"/>
  <c r="D307" i="30"/>
  <c r="C307" i="30"/>
  <c r="B307" i="30"/>
  <c r="A307" i="30"/>
  <c r="G306" i="30"/>
  <c r="F306" i="30"/>
  <c r="E306" i="30"/>
  <c r="D306" i="30"/>
  <c r="C306" i="30"/>
  <c r="B306" i="30"/>
  <c r="A306" i="30"/>
  <c r="G305" i="30"/>
  <c r="F305" i="30"/>
  <c r="E305" i="30"/>
  <c r="D305" i="30"/>
  <c r="C305" i="30"/>
  <c r="B305" i="30"/>
  <c r="A305" i="30"/>
  <c r="G304" i="30"/>
  <c r="F304" i="30"/>
  <c r="E304" i="30"/>
  <c r="D304" i="30"/>
  <c r="C304" i="30"/>
  <c r="B304" i="30"/>
  <c r="A304" i="30"/>
  <c r="G303" i="30"/>
  <c r="F303" i="30"/>
  <c r="E303" i="30"/>
  <c r="D303" i="30"/>
  <c r="C303" i="30"/>
  <c r="B303" i="30"/>
  <c r="A303" i="30"/>
  <c r="G302" i="30"/>
  <c r="F302" i="30"/>
  <c r="E302" i="30"/>
  <c r="D302" i="30"/>
  <c r="C302" i="30"/>
  <c r="B302" i="30"/>
  <c r="A302" i="30"/>
  <c r="G301" i="30"/>
  <c r="F301" i="30"/>
  <c r="E301" i="30"/>
  <c r="D301" i="30"/>
  <c r="C301" i="30"/>
  <c r="B301" i="30"/>
  <c r="A301" i="30"/>
  <c r="G300" i="30"/>
  <c r="F300" i="30"/>
  <c r="E300" i="30"/>
  <c r="D300" i="30"/>
  <c r="C300" i="30"/>
  <c r="B300" i="30"/>
  <c r="A300" i="30"/>
  <c r="G299" i="30"/>
  <c r="F299" i="30"/>
  <c r="E299" i="30"/>
  <c r="D299" i="30"/>
  <c r="C299" i="30"/>
  <c r="B299" i="30"/>
  <c r="A299" i="30"/>
  <c r="G298" i="30"/>
  <c r="F298" i="30"/>
  <c r="E298" i="30"/>
  <c r="D298" i="30"/>
  <c r="C298" i="30"/>
  <c r="B298" i="30"/>
  <c r="A298" i="30"/>
  <c r="G297" i="30"/>
  <c r="F297" i="30"/>
  <c r="E297" i="30"/>
  <c r="D297" i="30"/>
  <c r="C297" i="30"/>
  <c r="B297" i="30"/>
  <c r="A297" i="30"/>
  <c r="G296" i="30"/>
  <c r="F296" i="30"/>
  <c r="E296" i="30"/>
  <c r="D296" i="30"/>
  <c r="C296" i="30"/>
  <c r="B296" i="30"/>
  <c r="A296" i="30"/>
  <c r="G295" i="30"/>
  <c r="F295" i="30"/>
  <c r="E295" i="30"/>
  <c r="D295" i="30"/>
  <c r="C295" i="30"/>
  <c r="B295" i="30"/>
  <c r="A295" i="30"/>
  <c r="G294" i="30"/>
  <c r="F294" i="30"/>
  <c r="E294" i="30"/>
  <c r="D294" i="30"/>
  <c r="C294" i="30"/>
  <c r="B294" i="30"/>
  <c r="A294" i="30"/>
  <c r="G293" i="30"/>
  <c r="F293" i="30"/>
  <c r="E293" i="30"/>
  <c r="D293" i="30"/>
  <c r="C293" i="30"/>
  <c r="B293" i="30"/>
  <c r="A293" i="30"/>
  <c r="G292" i="30"/>
  <c r="F292" i="30"/>
  <c r="E292" i="30"/>
  <c r="D292" i="30"/>
  <c r="C292" i="30"/>
  <c r="B292" i="30"/>
  <c r="A292" i="30"/>
  <c r="G291" i="30"/>
  <c r="F291" i="30"/>
  <c r="E291" i="30"/>
  <c r="D291" i="30"/>
  <c r="C291" i="30"/>
  <c r="B291" i="30"/>
  <c r="A291" i="30"/>
  <c r="G290" i="30"/>
  <c r="F290" i="30"/>
  <c r="E290" i="30"/>
  <c r="D290" i="30"/>
  <c r="C290" i="30"/>
  <c r="B290" i="30"/>
  <c r="A290" i="30"/>
  <c r="G289" i="30"/>
  <c r="F289" i="30"/>
  <c r="E289" i="30"/>
  <c r="D289" i="30"/>
  <c r="C289" i="30"/>
  <c r="B289" i="30"/>
  <c r="A289" i="30"/>
  <c r="G288" i="30"/>
  <c r="F288" i="30"/>
  <c r="E288" i="30"/>
  <c r="D288" i="30"/>
  <c r="C288" i="30"/>
  <c r="B288" i="30"/>
  <c r="A288" i="30"/>
  <c r="G287" i="30"/>
  <c r="F287" i="30"/>
  <c r="E287" i="30"/>
  <c r="D287" i="30"/>
  <c r="C287" i="30"/>
  <c r="B287" i="30"/>
  <c r="A287" i="30"/>
  <c r="G286" i="30"/>
  <c r="F286" i="30"/>
  <c r="E286" i="30"/>
  <c r="D286" i="30"/>
  <c r="C286" i="30"/>
  <c r="B286" i="30"/>
  <c r="A286" i="30"/>
  <c r="G285" i="30"/>
  <c r="F285" i="30"/>
  <c r="E285" i="30"/>
  <c r="D285" i="30"/>
  <c r="C285" i="30"/>
  <c r="B285" i="30"/>
  <c r="A285" i="30"/>
  <c r="G284" i="30"/>
  <c r="F284" i="30"/>
  <c r="E284" i="30"/>
  <c r="D284" i="30"/>
  <c r="C284" i="30"/>
  <c r="B284" i="30"/>
  <c r="A284" i="30"/>
  <c r="G283" i="30"/>
  <c r="F283" i="30"/>
  <c r="E283" i="30"/>
  <c r="D283" i="30"/>
  <c r="C283" i="30"/>
  <c r="B283" i="30"/>
  <c r="A283" i="30"/>
  <c r="G282" i="30"/>
  <c r="F282" i="30"/>
  <c r="E282" i="30"/>
  <c r="D282" i="30"/>
  <c r="C282" i="30"/>
  <c r="B282" i="30"/>
  <c r="A282" i="30"/>
  <c r="G281" i="30"/>
  <c r="F281" i="30"/>
  <c r="E281" i="30"/>
  <c r="D281" i="30"/>
  <c r="C281" i="30"/>
  <c r="B281" i="30"/>
  <c r="A281" i="30"/>
  <c r="G280" i="30"/>
  <c r="F280" i="30"/>
  <c r="E280" i="30"/>
  <c r="D280" i="30"/>
  <c r="C280" i="30"/>
  <c r="B280" i="30"/>
  <c r="A280" i="30"/>
  <c r="G279" i="30"/>
  <c r="F279" i="30"/>
  <c r="E279" i="30"/>
  <c r="D279" i="30"/>
  <c r="C279" i="30"/>
  <c r="B279" i="30"/>
  <c r="A279" i="30"/>
  <c r="G278" i="30"/>
  <c r="F278" i="30"/>
  <c r="E278" i="30"/>
  <c r="D278" i="30"/>
  <c r="C278" i="30"/>
  <c r="B278" i="30"/>
  <c r="A278" i="30"/>
  <c r="G277" i="30"/>
  <c r="F277" i="30"/>
  <c r="E277" i="30"/>
  <c r="D277" i="30"/>
  <c r="C277" i="30"/>
  <c r="B277" i="30"/>
  <c r="A277" i="30"/>
  <c r="G276" i="30"/>
  <c r="F276" i="30"/>
  <c r="E276" i="30"/>
  <c r="D276" i="30"/>
  <c r="C276" i="30"/>
  <c r="B276" i="30"/>
  <c r="A276" i="30"/>
  <c r="G275" i="30"/>
  <c r="F275" i="30"/>
  <c r="E275" i="30"/>
  <c r="D275" i="30"/>
  <c r="C275" i="30"/>
  <c r="B275" i="30"/>
  <c r="A275" i="30"/>
  <c r="G274" i="30"/>
  <c r="F274" i="30"/>
  <c r="E274" i="30"/>
  <c r="D274" i="30"/>
  <c r="C274" i="30"/>
  <c r="B274" i="30"/>
  <c r="A274" i="30"/>
  <c r="G273" i="30"/>
  <c r="F273" i="30"/>
  <c r="E273" i="30"/>
  <c r="D273" i="30"/>
  <c r="C273" i="30"/>
  <c r="B273" i="30"/>
  <c r="A273" i="30"/>
  <c r="G272" i="30"/>
  <c r="F272" i="30"/>
  <c r="E272" i="30"/>
  <c r="D272" i="30"/>
  <c r="C272" i="30"/>
  <c r="B272" i="30"/>
  <c r="A272" i="30"/>
  <c r="G271" i="30"/>
  <c r="F271" i="30"/>
  <c r="E271" i="30"/>
  <c r="D271" i="30"/>
  <c r="C271" i="30"/>
  <c r="B271" i="30"/>
  <c r="A271" i="30"/>
  <c r="G270" i="30"/>
  <c r="F270" i="30"/>
  <c r="E270" i="30"/>
  <c r="D270" i="30"/>
  <c r="C270" i="30"/>
  <c r="B270" i="30"/>
  <c r="A270" i="30"/>
  <c r="G269" i="30"/>
  <c r="F269" i="30"/>
  <c r="E269" i="30"/>
  <c r="D269" i="30"/>
  <c r="C269" i="30"/>
  <c r="B269" i="30"/>
  <c r="A269" i="30"/>
  <c r="G268" i="30"/>
  <c r="F268" i="30"/>
  <c r="E268" i="30"/>
  <c r="D268" i="30"/>
  <c r="C268" i="30"/>
  <c r="B268" i="30"/>
  <c r="A268" i="30"/>
  <c r="G267" i="30"/>
  <c r="F267" i="30"/>
  <c r="E267" i="30"/>
  <c r="D267" i="30"/>
  <c r="C267" i="30"/>
  <c r="B267" i="30"/>
  <c r="A267" i="30"/>
  <c r="G266" i="30"/>
  <c r="F266" i="30"/>
  <c r="E266" i="30"/>
  <c r="D266" i="30"/>
  <c r="C266" i="30"/>
  <c r="B266" i="30"/>
  <c r="A266" i="30"/>
  <c r="G265" i="30"/>
  <c r="F265" i="30"/>
  <c r="E265" i="30"/>
  <c r="D265" i="30"/>
  <c r="C265" i="30"/>
  <c r="B265" i="30"/>
  <c r="A265" i="30"/>
  <c r="G264" i="30"/>
  <c r="F264" i="30"/>
  <c r="E264" i="30"/>
  <c r="D264" i="30"/>
  <c r="C264" i="30"/>
  <c r="B264" i="30"/>
  <c r="A264" i="30"/>
  <c r="G263" i="30"/>
  <c r="F263" i="30"/>
  <c r="E263" i="30"/>
  <c r="D263" i="30"/>
  <c r="C263" i="30"/>
  <c r="B263" i="30"/>
  <c r="A263" i="30"/>
  <c r="G262" i="30"/>
  <c r="F262" i="30"/>
  <c r="E262" i="30"/>
  <c r="D262" i="30"/>
  <c r="C262" i="30"/>
  <c r="B262" i="30"/>
  <c r="A262" i="30"/>
  <c r="G261" i="30"/>
  <c r="F261" i="30"/>
  <c r="E261" i="30"/>
  <c r="D261" i="30"/>
  <c r="C261" i="30"/>
  <c r="B261" i="30"/>
  <c r="A261" i="30"/>
  <c r="G260" i="30"/>
  <c r="F260" i="30"/>
  <c r="E260" i="30"/>
  <c r="D260" i="30"/>
  <c r="C260" i="30"/>
  <c r="B260" i="30"/>
  <c r="A260" i="30"/>
  <c r="G259" i="30"/>
  <c r="F259" i="30"/>
  <c r="E259" i="30"/>
  <c r="D259" i="30"/>
  <c r="C259" i="30"/>
  <c r="B259" i="30"/>
  <c r="A259" i="30"/>
  <c r="G258" i="30"/>
  <c r="F258" i="30"/>
  <c r="E258" i="30"/>
  <c r="D258" i="30"/>
  <c r="C258" i="30"/>
  <c r="B258" i="30"/>
  <c r="A258" i="30"/>
  <c r="G257" i="30"/>
  <c r="F257" i="30"/>
  <c r="E257" i="30"/>
  <c r="D257" i="30"/>
  <c r="C257" i="30"/>
  <c r="B257" i="30"/>
  <c r="A257" i="30"/>
  <c r="G256" i="30"/>
  <c r="F256" i="30"/>
  <c r="E256" i="30"/>
  <c r="D256" i="30"/>
  <c r="C256" i="30"/>
  <c r="B256" i="30"/>
  <c r="A256" i="30"/>
  <c r="G255" i="30"/>
  <c r="F255" i="30"/>
  <c r="E255" i="30"/>
  <c r="D255" i="30"/>
  <c r="C255" i="30"/>
  <c r="B255" i="30"/>
  <c r="A255" i="30"/>
  <c r="G254" i="30"/>
  <c r="F254" i="30"/>
  <c r="E254" i="30"/>
  <c r="D254" i="30"/>
  <c r="C254" i="30"/>
  <c r="B254" i="30"/>
  <c r="A254" i="30"/>
  <c r="G253" i="30"/>
  <c r="F253" i="30"/>
  <c r="E253" i="30"/>
  <c r="D253" i="30"/>
  <c r="C253" i="30"/>
  <c r="B253" i="30"/>
  <c r="A253" i="30"/>
  <c r="G252" i="30"/>
  <c r="F252" i="30"/>
  <c r="E252" i="30"/>
  <c r="D252" i="30"/>
  <c r="C252" i="30"/>
  <c r="B252" i="30"/>
  <c r="A252" i="30"/>
  <c r="G251" i="30"/>
  <c r="F251" i="30"/>
  <c r="E251" i="30"/>
  <c r="D251" i="30"/>
  <c r="C251" i="30"/>
  <c r="B251" i="30"/>
  <c r="A251" i="30"/>
  <c r="G250" i="30"/>
  <c r="F250" i="30"/>
  <c r="E250" i="30"/>
  <c r="D250" i="30"/>
  <c r="C250" i="30"/>
  <c r="B250" i="30"/>
  <c r="A250" i="30"/>
  <c r="G249" i="30"/>
  <c r="F249" i="30"/>
  <c r="E249" i="30"/>
  <c r="D249" i="30"/>
  <c r="C249" i="30"/>
  <c r="B249" i="30"/>
  <c r="A249" i="30"/>
  <c r="G248" i="30"/>
  <c r="F248" i="30"/>
  <c r="E248" i="30"/>
  <c r="D248" i="30"/>
  <c r="C248" i="30"/>
  <c r="B248" i="30"/>
  <c r="A248" i="30"/>
  <c r="G247" i="30"/>
  <c r="F247" i="30"/>
  <c r="E247" i="30"/>
  <c r="D247" i="30"/>
  <c r="C247" i="30"/>
  <c r="B247" i="30"/>
  <c r="A247" i="30"/>
  <c r="G246" i="30"/>
  <c r="F246" i="30"/>
  <c r="E246" i="30"/>
  <c r="D246" i="30"/>
  <c r="C246" i="30"/>
  <c r="B246" i="30"/>
  <c r="A246" i="30"/>
  <c r="G245" i="30"/>
  <c r="F245" i="30"/>
  <c r="E245" i="30"/>
  <c r="D245" i="30"/>
  <c r="C245" i="30"/>
  <c r="B245" i="30"/>
  <c r="A245" i="30"/>
  <c r="G244" i="30"/>
  <c r="F244" i="30"/>
  <c r="E244" i="30"/>
  <c r="D244" i="30"/>
  <c r="C244" i="30"/>
  <c r="B244" i="30"/>
  <c r="A244" i="30"/>
  <c r="G243" i="30"/>
  <c r="F243" i="30"/>
  <c r="E243" i="30"/>
  <c r="D243" i="30"/>
  <c r="C243" i="30"/>
  <c r="B243" i="30"/>
  <c r="A243" i="30"/>
  <c r="G242" i="30"/>
  <c r="F242" i="30"/>
  <c r="E242" i="30"/>
  <c r="D242" i="30"/>
  <c r="C242" i="30"/>
  <c r="B242" i="30"/>
  <c r="A242" i="30"/>
  <c r="G241" i="30"/>
  <c r="F241" i="30"/>
  <c r="E241" i="30"/>
  <c r="D241" i="30"/>
  <c r="C241" i="30"/>
  <c r="B241" i="30"/>
  <c r="A241" i="30"/>
  <c r="G240" i="30"/>
  <c r="F240" i="30"/>
  <c r="E240" i="30"/>
  <c r="D240" i="30"/>
  <c r="C240" i="30"/>
  <c r="B240" i="30"/>
  <c r="A240" i="30"/>
  <c r="G239" i="30"/>
  <c r="F239" i="30"/>
  <c r="E239" i="30"/>
  <c r="D239" i="30"/>
  <c r="C239" i="30"/>
  <c r="B239" i="30"/>
  <c r="A239" i="30"/>
  <c r="G238" i="30"/>
  <c r="F238" i="30"/>
  <c r="E238" i="30"/>
  <c r="D238" i="30"/>
  <c r="C238" i="30"/>
  <c r="B238" i="30"/>
  <c r="A238" i="30"/>
  <c r="G237" i="30"/>
  <c r="F237" i="30"/>
  <c r="E237" i="30"/>
  <c r="D237" i="30"/>
  <c r="C237" i="30"/>
  <c r="B237" i="30"/>
  <c r="A237" i="30"/>
  <c r="G236" i="30"/>
  <c r="F236" i="30"/>
  <c r="E236" i="30"/>
  <c r="D236" i="30"/>
  <c r="C236" i="30"/>
  <c r="B236" i="30"/>
  <c r="A236" i="30"/>
  <c r="G235" i="30"/>
  <c r="F235" i="30"/>
  <c r="E235" i="30"/>
  <c r="D235" i="30"/>
  <c r="C235" i="30"/>
  <c r="B235" i="30"/>
  <c r="A235" i="30"/>
  <c r="G234" i="30"/>
  <c r="F234" i="30"/>
  <c r="E234" i="30"/>
  <c r="D234" i="30"/>
  <c r="C234" i="30"/>
  <c r="B234" i="30"/>
  <c r="A234" i="30"/>
  <c r="G233" i="30"/>
  <c r="F233" i="30"/>
  <c r="E233" i="30"/>
  <c r="D233" i="30"/>
  <c r="C233" i="30"/>
  <c r="B233" i="30"/>
  <c r="A233" i="30"/>
  <c r="G232" i="30"/>
  <c r="F232" i="30"/>
  <c r="E232" i="30"/>
  <c r="D232" i="30"/>
  <c r="C232" i="30"/>
  <c r="B232" i="30"/>
  <c r="A232" i="30"/>
  <c r="G231" i="30"/>
  <c r="F231" i="30"/>
  <c r="E231" i="30"/>
  <c r="D231" i="30"/>
  <c r="C231" i="30"/>
  <c r="B231" i="30"/>
  <c r="A231" i="30"/>
  <c r="G230" i="30"/>
  <c r="F230" i="30"/>
  <c r="E230" i="30"/>
  <c r="D230" i="30"/>
  <c r="C230" i="30"/>
  <c r="B230" i="30"/>
  <c r="A230" i="30"/>
  <c r="G229" i="30"/>
  <c r="F229" i="30"/>
  <c r="E229" i="30"/>
  <c r="D229" i="30"/>
  <c r="C229" i="30"/>
  <c r="B229" i="30"/>
  <c r="A229" i="30"/>
  <c r="G228" i="30"/>
  <c r="F228" i="30"/>
  <c r="E228" i="30"/>
  <c r="D228" i="30"/>
  <c r="C228" i="30"/>
  <c r="B228" i="30"/>
  <c r="A228" i="30"/>
  <c r="G227" i="30"/>
  <c r="F227" i="30"/>
  <c r="E227" i="30"/>
  <c r="D227" i="30"/>
  <c r="C227" i="30"/>
  <c r="B227" i="30"/>
  <c r="A227" i="30"/>
  <c r="G226" i="30"/>
  <c r="F226" i="30"/>
  <c r="E226" i="30"/>
  <c r="D226" i="30"/>
  <c r="C226" i="30"/>
  <c r="B226" i="30"/>
  <c r="A226" i="30"/>
  <c r="G225" i="30"/>
  <c r="F225" i="30"/>
  <c r="E225" i="30"/>
  <c r="D225" i="30"/>
  <c r="C225" i="30"/>
  <c r="B225" i="30"/>
  <c r="A225" i="30"/>
  <c r="G224" i="30"/>
  <c r="F224" i="30"/>
  <c r="E224" i="30"/>
  <c r="D224" i="30"/>
  <c r="C224" i="30"/>
  <c r="B224" i="30"/>
  <c r="A224" i="30"/>
  <c r="G223" i="30"/>
  <c r="F223" i="30"/>
  <c r="E223" i="30"/>
  <c r="D223" i="30"/>
  <c r="C223" i="30"/>
  <c r="B223" i="30"/>
  <c r="A223" i="30"/>
  <c r="G222" i="30"/>
  <c r="F222" i="30"/>
  <c r="E222" i="30"/>
  <c r="D222" i="30"/>
  <c r="C222" i="30"/>
  <c r="B222" i="30"/>
  <c r="A222" i="30"/>
  <c r="G221" i="30"/>
  <c r="F221" i="30"/>
  <c r="E221" i="30"/>
  <c r="D221" i="30"/>
  <c r="C221" i="30"/>
  <c r="B221" i="30"/>
  <c r="A221" i="30"/>
  <c r="G220" i="30"/>
  <c r="F220" i="30"/>
  <c r="E220" i="30"/>
  <c r="D220" i="30"/>
  <c r="C220" i="30"/>
  <c r="B220" i="30"/>
  <c r="A220" i="30"/>
  <c r="G219" i="30"/>
  <c r="F219" i="30"/>
  <c r="E219" i="30"/>
  <c r="D219" i="30"/>
  <c r="C219" i="30"/>
  <c r="B219" i="30"/>
  <c r="A219" i="30"/>
  <c r="G218" i="30"/>
  <c r="F218" i="30"/>
  <c r="E218" i="30"/>
  <c r="D218" i="30"/>
  <c r="C218" i="30"/>
  <c r="B218" i="30"/>
  <c r="A218" i="30"/>
  <c r="G217" i="30"/>
  <c r="F217" i="30"/>
  <c r="E217" i="30"/>
  <c r="D217" i="30"/>
  <c r="C217" i="30"/>
  <c r="B217" i="30"/>
  <c r="A217" i="30"/>
  <c r="G216" i="30"/>
  <c r="F216" i="30"/>
  <c r="E216" i="30"/>
  <c r="D216" i="30"/>
  <c r="C216" i="30"/>
  <c r="B216" i="30"/>
  <c r="A216" i="30"/>
  <c r="G215" i="30"/>
  <c r="F215" i="30"/>
  <c r="E215" i="30"/>
  <c r="D215" i="30"/>
  <c r="C215" i="30"/>
  <c r="B215" i="30"/>
  <c r="A215" i="30"/>
  <c r="G214" i="30"/>
  <c r="F214" i="30"/>
  <c r="E214" i="30"/>
  <c r="D214" i="30"/>
  <c r="C214" i="30"/>
  <c r="B214" i="30"/>
  <c r="A214" i="30"/>
  <c r="G213" i="30"/>
  <c r="F213" i="30"/>
  <c r="E213" i="30"/>
  <c r="D213" i="30"/>
  <c r="C213" i="30"/>
  <c r="B213" i="30"/>
  <c r="A213" i="30"/>
  <c r="G212" i="30"/>
  <c r="F212" i="30"/>
  <c r="E212" i="30"/>
  <c r="D212" i="30"/>
  <c r="C212" i="30"/>
  <c r="B212" i="30"/>
  <c r="A212" i="30"/>
  <c r="G211" i="30"/>
  <c r="F211" i="30"/>
  <c r="E211" i="30"/>
  <c r="D211" i="30"/>
  <c r="C211" i="30"/>
  <c r="B211" i="30"/>
  <c r="A211" i="30"/>
  <c r="G210" i="30"/>
  <c r="F210" i="30"/>
  <c r="E210" i="30"/>
  <c r="D210" i="30"/>
  <c r="C210" i="30"/>
  <c r="B210" i="30"/>
  <c r="A210" i="30"/>
  <c r="G209" i="30"/>
  <c r="F209" i="30"/>
  <c r="E209" i="30"/>
  <c r="D209" i="30"/>
  <c r="C209" i="30"/>
  <c r="B209" i="30"/>
  <c r="A209" i="30"/>
  <c r="G208" i="30"/>
  <c r="F208" i="30"/>
  <c r="E208" i="30"/>
  <c r="D208" i="30"/>
  <c r="C208" i="30"/>
  <c r="B208" i="30"/>
  <c r="A208" i="30"/>
  <c r="G207" i="30"/>
  <c r="F207" i="30"/>
  <c r="E207" i="30"/>
  <c r="D207" i="30"/>
  <c r="C207" i="30"/>
  <c r="B207" i="30"/>
  <c r="A207" i="30"/>
  <c r="G206" i="30"/>
  <c r="F206" i="30"/>
  <c r="E206" i="30"/>
  <c r="D206" i="30"/>
  <c r="C206" i="30"/>
  <c r="B206" i="30"/>
  <c r="A206" i="30"/>
  <c r="G205" i="30"/>
  <c r="F205" i="30"/>
  <c r="E205" i="30"/>
  <c r="D205" i="30"/>
  <c r="C205" i="30"/>
  <c r="B205" i="30"/>
  <c r="A205" i="30"/>
  <c r="G204" i="30"/>
  <c r="F204" i="30"/>
  <c r="E204" i="30"/>
  <c r="D204" i="30"/>
  <c r="C204" i="30"/>
  <c r="B204" i="30"/>
  <c r="A204" i="30"/>
  <c r="G203" i="30"/>
  <c r="F203" i="30"/>
  <c r="E203" i="30"/>
  <c r="D203" i="30"/>
  <c r="C203" i="30"/>
  <c r="B203" i="30"/>
  <c r="A203" i="30"/>
  <c r="G202" i="30"/>
  <c r="F202" i="30"/>
  <c r="E202" i="30"/>
  <c r="D202" i="30"/>
  <c r="C202" i="30"/>
  <c r="B202" i="30"/>
  <c r="A202" i="30"/>
  <c r="G201" i="30"/>
  <c r="F201" i="30"/>
  <c r="E201" i="30"/>
  <c r="D201" i="30"/>
  <c r="C201" i="30"/>
  <c r="B201" i="30"/>
  <c r="A201" i="30"/>
  <c r="G200" i="30"/>
  <c r="F200" i="30"/>
  <c r="E200" i="30"/>
  <c r="D200" i="30"/>
  <c r="C200" i="30"/>
  <c r="B200" i="30"/>
  <c r="A200" i="30"/>
  <c r="G199" i="30"/>
  <c r="F199" i="30"/>
  <c r="E199" i="30"/>
  <c r="D199" i="30"/>
  <c r="C199" i="30"/>
  <c r="B199" i="30"/>
  <c r="A199" i="30"/>
  <c r="G198" i="30"/>
  <c r="F198" i="30"/>
  <c r="E198" i="30"/>
  <c r="D198" i="30"/>
  <c r="C198" i="30"/>
  <c r="B198" i="30"/>
  <c r="A198" i="30"/>
  <c r="G197" i="30"/>
  <c r="F197" i="30"/>
  <c r="E197" i="30"/>
  <c r="D197" i="30"/>
  <c r="C197" i="30"/>
  <c r="B197" i="30"/>
  <c r="A197" i="30"/>
  <c r="G196" i="30"/>
  <c r="F196" i="30"/>
  <c r="E196" i="30"/>
  <c r="D196" i="30"/>
  <c r="C196" i="30"/>
  <c r="B196" i="30"/>
  <c r="A196" i="30"/>
  <c r="G195" i="30"/>
  <c r="F195" i="30"/>
  <c r="E195" i="30"/>
  <c r="D195" i="30"/>
  <c r="C195" i="30"/>
  <c r="B195" i="30"/>
  <c r="A195" i="30"/>
  <c r="G194" i="30"/>
  <c r="F194" i="30"/>
  <c r="E194" i="30"/>
  <c r="D194" i="30"/>
  <c r="C194" i="30"/>
  <c r="B194" i="30"/>
  <c r="A194" i="30"/>
  <c r="G193" i="30"/>
  <c r="F193" i="30"/>
  <c r="E193" i="30"/>
  <c r="D193" i="30"/>
  <c r="C193" i="30"/>
  <c r="B193" i="30"/>
  <c r="A193" i="30"/>
  <c r="G192" i="30"/>
  <c r="F192" i="30"/>
  <c r="E192" i="30"/>
  <c r="D192" i="30"/>
  <c r="C192" i="30"/>
  <c r="B192" i="30"/>
  <c r="A192" i="30"/>
  <c r="G191" i="30"/>
  <c r="F191" i="30"/>
  <c r="E191" i="30"/>
  <c r="D191" i="30"/>
  <c r="C191" i="30"/>
  <c r="B191" i="30"/>
  <c r="A191" i="30"/>
  <c r="G190" i="30"/>
  <c r="F190" i="30"/>
  <c r="E190" i="30"/>
  <c r="D190" i="30"/>
  <c r="C190" i="30"/>
  <c r="B190" i="30"/>
  <c r="A190" i="30"/>
  <c r="G189" i="30"/>
  <c r="F189" i="30"/>
  <c r="E189" i="30"/>
  <c r="D189" i="30"/>
  <c r="C189" i="30"/>
  <c r="B189" i="30"/>
  <c r="A189" i="30"/>
  <c r="G188" i="30"/>
  <c r="F188" i="30"/>
  <c r="E188" i="30"/>
  <c r="D188" i="30"/>
  <c r="C188" i="30"/>
  <c r="B188" i="30"/>
  <c r="A188" i="30"/>
  <c r="G187" i="30"/>
  <c r="F187" i="30"/>
  <c r="E187" i="30"/>
  <c r="D187" i="30"/>
  <c r="C187" i="30"/>
  <c r="B187" i="30"/>
  <c r="A187" i="30"/>
  <c r="G186" i="30"/>
  <c r="F186" i="30"/>
  <c r="E186" i="30"/>
  <c r="D186" i="30"/>
  <c r="C186" i="30"/>
  <c r="B186" i="30"/>
  <c r="A186" i="30"/>
  <c r="G185" i="30"/>
  <c r="F185" i="30"/>
  <c r="E185" i="30"/>
  <c r="D185" i="30"/>
  <c r="C185" i="30"/>
  <c r="B185" i="30"/>
  <c r="A185" i="30"/>
  <c r="G184" i="30"/>
  <c r="F184" i="30"/>
  <c r="E184" i="30"/>
  <c r="D184" i="30"/>
  <c r="C184" i="30"/>
  <c r="B184" i="30"/>
  <c r="A184" i="30"/>
  <c r="G183" i="30"/>
  <c r="F183" i="30"/>
  <c r="E183" i="30"/>
  <c r="D183" i="30"/>
  <c r="C183" i="30"/>
  <c r="B183" i="30"/>
  <c r="A183" i="30"/>
  <c r="G182" i="30"/>
  <c r="F182" i="30"/>
  <c r="E182" i="30"/>
  <c r="D182" i="30"/>
  <c r="C182" i="30"/>
  <c r="B182" i="30"/>
  <c r="A182" i="30"/>
  <c r="G181" i="30"/>
  <c r="F181" i="30"/>
  <c r="E181" i="30"/>
  <c r="D181" i="30"/>
  <c r="C181" i="30"/>
  <c r="B181" i="30"/>
  <c r="A181" i="30"/>
  <c r="G180" i="30"/>
  <c r="F180" i="30"/>
  <c r="E180" i="30"/>
  <c r="D180" i="30"/>
  <c r="C180" i="30"/>
  <c r="B180" i="30"/>
  <c r="A180" i="30"/>
  <c r="G179" i="30"/>
  <c r="F179" i="30"/>
  <c r="E179" i="30"/>
  <c r="D179" i="30"/>
  <c r="C179" i="30"/>
  <c r="B179" i="30"/>
  <c r="A179" i="30"/>
  <c r="G178" i="30"/>
  <c r="F178" i="30"/>
  <c r="E178" i="30"/>
  <c r="D178" i="30"/>
  <c r="C178" i="30"/>
  <c r="B178" i="30"/>
  <c r="A178" i="30"/>
  <c r="G177" i="30"/>
  <c r="F177" i="30"/>
  <c r="E177" i="30"/>
  <c r="D177" i="30"/>
  <c r="C177" i="30"/>
  <c r="B177" i="30"/>
  <c r="A177" i="30"/>
  <c r="G176" i="30"/>
  <c r="F176" i="30"/>
  <c r="E176" i="30"/>
  <c r="D176" i="30"/>
  <c r="C176" i="30"/>
  <c r="B176" i="30"/>
  <c r="A176" i="30"/>
  <c r="G175" i="30"/>
  <c r="F175" i="30"/>
  <c r="E175" i="30"/>
  <c r="D175" i="30"/>
  <c r="C175" i="30"/>
  <c r="B175" i="30"/>
  <c r="A175" i="30"/>
  <c r="G174" i="30"/>
  <c r="F174" i="30"/>
  <c r="E174" i="30"/>
  <c r="D174" i="30"/>
  <c r="C174" i="30"/>
  <c r="B174" i="30"/>
  <c r="A174" i="30"/>
  <c r="G173" i="30"/>
  <c r="F173" i="30"/>
  <c r="E173" i="30"/>
  <c r="D173" i="30"/>
  <c r="C173" i="30"/>
  <c r="B173" i="30"/>
  <c r="A173" i="30"/>
  <c r="G172" i="30"/>
  <c r="F172" i="30"/>
  <c r="E172" i="30"/>
  <c r="D172" i="30"/>
  <c r="C172" i="30"/>
  <c r="B172" i="30"/>
  <c r="A172" i="30"/>
  <c r="G171" i="30"/>
  <c r="F171" i="30"/>
  <c r="E171" i="30"/>
  <c r="D171" i="30"/>
  <c r="C171" i="30"/>
  <c r="B171" i="30"/>
  <c r="A171" i="30"/>
  <c r="G170" i="30"/>
  <c r="F170" i="30"/>
  <c r="E170" i="30"/>
  <c r="D170" i="30"/>
  <c r="C170" i="30"/>
  <c r="B170" i="30"/>
  <c r="A170" i="30"/>
  <c r="G169" i="30"/>
  <c r="F169" i="30"/>
  <c r="E169" i="30"/>
  <c r="D169" i="30"/>
  <c r="C169" i="30"/>
  <c r="B169" i="30"/>
  <c r="A169" i="30"/>
  <c r="G168" i="30"/>
  <c r="F168" i="30"/>
  <c r="E168" i="30"/>
  <c r="D168" i="30"/>
  <c r="C168" i="30"/>
  <c r="B168" i="30"/>
  <c r="A168" i="30"/>
  <c r="G167" i="30"/>
  <c r="F167" i="30"/>
  <c r="E167" i="30"/>
  <c r="D167" i="30"/>
  <c r="C167" i="30"/>
  <c r="B167" i="30"/>
  <c r="A167" i="30"/>
  <c r="G166" i="30"/>
  <c r="F166" i="30"/>
  <c r="E166" i="30"/>
  <c r="D166" i="30"/>
  <c r="C166" i="30"/>
  <c r="B166" i="30"/>
  <c r="A166" i="30"/>
  <c r="G165" i="30"/>
  <c r="F165" i="30"/>
  <c r="E165" i="30"/>
  <c r="D165" i="30"/>
  <c r="C165" i="30"/>
  <c r="B165" i="30"/>
  <c r="A165" i="30"/>
  <c r="G164" i="30"/>
  <c r="F164" i="30"/>
  <c r="E164" i="30"/>
  <c r="D164" i="30"/>
  <c r="C164" i="30"/>
  <c r="B164" i="30"/>
  <c r="A164" i="30"/>
  <c r="G163" i="30"/>
  <c r="F163" i="30"/>
  <c r="E163" i="30"/>
  <c r="D163" i="30"/>
  <c r="C163" i="30"/>
  <c r="B163" i="30"/>
  <c r="A163" i="30"/>
  <c r="G162" i="30"/>
  <c r="F162" i="30"/>
  <c r="E162" i="30"/>
  <c r="D162" i="30"/>
  <c r="C162" i="30"/>
  <c r="B162" i="30"/>
  <c r="A162" i="30"/>
  <c r="G161" i="30"/>
  <c r="F161" i="30"/>
  <c r="E161" i="30"/>
  <c r="D161" i="30"/>
  <c r="C161" i="30"/>
  <c r="B161" i="30"/>
  <c r="A161" i="30"/>
  <c r="G160" i="30"/>
  <c r="F160" i="30"/>
  <c r="E160" i="30"/>
  <c r="D160" i="30"/>
  <c r="C160" i="30"/>
  <c r="B160" i="30"/>
  <c r="A160" i="30"/>
  <c r="G159" i="30"/>
  <c r="F159" i="30"/>
  <c r="E159" i="30"/>
  <c r="D159" i="30"/>
  <c r="C159" i="30"/>
  <c r="B159" i="30"/>
  <c r="A159" i="30"/>
  <c r="G158" i="30"/>
  <c r="F158" i="30"/>
  <c r="E158" i="30"/>
  <c r="D158" i="30"/>
  <c r="C158" i="30"/>
  <c r="B158" i="30"/>
  <c r="A158" i="30"/>
  <c r="G157" i="30"/>
  <c r="F157" i="30"/>
  <c r="E157" i="30"/>
  <c r="D157" i="30"/>
  <c r="C157" i="30"/>
  <c r="B157" i="30"/>
  <c r="A157" i="30"/>
  <c r="G156" i="30"/>
  <c r="F156" i="30"/>
  <c r="E156" i="30"/>
  <c r="D156" i="30"/>
  <c r="C156" i="30"/>
  <c r="B156" i="30"/>
  <c r="A156" i="30"/>
  <c r="G155" i="30"/>
  <c r="F155" i="30"/>
  <c r="E155" i="30"/>
  <c r="D155" i="30"/>
  <c r="C155" i="30"/>
  <c r="B155" i="30"/>
  <c r="A155" i="30"/>
  <c r="G154" i="30"/>
  <c r="F154" i="30"/>
  <c r="E154" i="30"/>
  <c r="D154" i="30"/>
  <c r="C154" i="30"/>
  <c r="B154" i="30"/>
  <c r="A154" i="30"/>
  <c r="G153" i="30"/>
  <c r="F153" i="30"/>
  <c r="E153" i="30"/>
  <c r="D153" i="30"/>
  <c r="C153" i="30"/>
  <c r="B153" i="30"/>
  <c r="A153" i="30"/>
  <c r="G152" i="30"/>
  <c r="F152" i="30"/>
  <c r="E152" i="30"/>
  <c r="D152" i="30"/>
  <c r="C152" i="30"/>
  <c r="B152" i="30"/>
  <c r="A152" i="30"/>
  <c r="G151" i="30"/>
  <c r="F151" i="30"/>
  <c r="E151" i="30"/>
  <c r="D151" i="30"/>
  <c r="C151" i="30"/>
  <c r="B151" i="30"/>
  <c r="A151" i="30"/>
  <c r="G150" i="30"/>
  <c r="F150" i="30"/>
  <c r="E150" i="30"/>
  <c r="D150" i="30"/>
  <c r="C150" i="30"/>
  <c r="B150" i="30"/>
  <c r="A150" i="30"/>
  <c r="G149" i="30"/>
  <c r="F149" i="30"/>
  <c r="E149" i="30"/>
  <c r="D149" i="30"/>
  <c r="C149" i="30"/>
  <c r="B149" i="30"/>
  <c r="A149" i="30"/>
  <c r="G148" i="30"/>
  <c r="F148" i="30"/>
  <c r="E148" i="30"/>
  <c r="D148" i="30"/>
  <c r="C148" i="30"/>
  <c r="B148" i="30"/>
  <c r="A148" i="30"/>
  <c r="G147" i="30"/>
  <c r="F147" i="30"/>
  <c r="E147" i="30"/>
  <c r="D147" i="30"/>
  <c r="C147" i="30"/>
  <c r="B147" i="30"/>
  <c r="A147" i="30"/>
  <c r="G146" i="30"/>
  <c r="F146" i="30"/>
  <c r="E146" i="30"/>
  <c r="D146" i="30"/>
  <c r="C146" i="30"/>
  <c r="B146" i="30"/>
  <c r="A146" i="30"/>
  <c r="G145" i="30"/>
  <c r="F145" i="30"/>
  <c r="E145" i="30"/>
  <c r="D145" i="30"/>
  <c r="C145" i="30"/>
  <c r="B145" i="30"/>
  <c r="A145" i="30"/>
  <c r="G144" i="30"/>
  <c r="F144" i="30"/>
  <c r="E144" i="30"/>
  <c r="D144" i="30"/>
  <c r="C144" i="30"/>
  <c r="B144" i="30"/>
  <c r="A144" i="30"/>
  <c r="G143" i="30"/>
  <c r="F143" i="30"/>
  <c r="E143" i="30"/>
  <c r="D143" i="30"/>
  <c r="C143" i="30"/>
  <c r="B143" i="30"/>
  <c r="A143" i="30"/>
  <c r="G142" i="30"/>
  <c r="F142" i="30"/>
  <c r="E142" i="30"/>
  <c r="D142" i="30"/>
  <c r="C142" i="30"/>
  <c r="B142" i="30"/>
  <c r="A142" i="30"/>
  <c r="G141" i="30"/>
  <c r="F141" i="30"/>
  <c r="E141" i="30"/>
  <c r="D141" i="30"/>
  <c r="C141" i="30"/>
  <c r="B141" i="30"/>
  <c r="A141" i="30"/>
  <c r="G140" i="30"/>
  <c r="F140" i="30"/>
  <c r="E140" i="30"/>
  <c r="D140" i="30"/>
  <c r="C140" i="30"/>
  <c r="B140" i="30"/>
  <c r="A140" i="30"/>
  <c r="G139" i="30"/>
  <c r="F139" i="30"/>
  <c r="E139" i="30"/>
  <c r="D139" i="30"/>
  <c r="C139" i="30"/>
  <c r="B139" i="30"/>
  <c r="A139" i="30"/>
  <c r="G138" i="30"/>
  <c r="F138" i="30"/>
  <c r="E138" i="30"/>
  <c r="D138" i="30"/>
  <c r="C138" i="30"/>
  <c r="B138" i="30"/>
  <c r="A138" i="30"/>
  <c r="G137" i="30"/>
  <c r="F137" i="30"/>
  <c r="E137" i="30"/>
  <c r="D137" i="30"/>
  <c r="C137" i="30"/>
  <c r="B137" i="30"/>
  <c r="A137" i="30"/>
  <c r="G136" i="30"/>
  <c r="F136" i="30"/>
  <c r="E136" i="30"/>
  <c r="D136" i="30"/>
  <c r="C136" i="30"/>
  <c r="B136" i="30"/>
  <c r="A136" i="30"/>
  <c r="G135" i="30"/>
  <c r="F135" i="30"/>
  <c r="E135" i="30"/>
  <c r="D135" i="30"/>
  <c r="C135" i="30"/>
  <c r="B135" i="30"/>
  <c r="A135" i="30"/>
  <c r="G134" i="30"/>
  <c r="F134" i="30"/>
  <c r="E134" i="30"/>
  <c r="D134" i="30"/>
  <c r="C134" i="30"/>
  <c r="B134" i="30"/>
  <c r="A134" i="30"/>
  <c r="G133" i="30"/>
  <c r="F133" i="30"/>
  <c r="E133" i="30"/>
  <c r="D133" i="30"/>
  <c r="C133" i="30"/>
  <c r="B133" i="30"/>
  <c r="A133" i="30"/>
  <c r="G132" i="30"/>
  <c r="F132" i="30"/>
  <c r="E132" i="30"/>
  <c r="D132" i="30"/>
  <c r="C132" i="30"/>
  <c r="B132" i="30"/>
  <c r="A132" i="30"/>
  <c r="G131" i="30"/>
  <c r="F131" i="30"/>
  <c r="E131" i="30"/>
  <c r="D131" i="30"/>
  <c r="C131" i="30"/>
  <c r="B131" i="30"/>
  <c r="A131" i="30"/>
  <c r="G130" i="30"/>
  <c r="F130" i="30"/>
  <c r="E130" i="30"/>
  <c r="D130" i="30"/>
  <c r="C130" i="30"/>
  <c r="B130" i="30"/>
  <c r="A130" i="30"/>
  <c r="G129" i="30"/>
  <c r="F129" i="30"/>
  <c r="E129" i="30"/>
  <c r="D129" i="30"/>
  <c r="C129" i="30"/>
  <c r="B129" i="30"/>
  <c r="A129" i="30"/>
  <c r="G128" i="30"/>
  <c r="F128" i="30"/>
  <c r="E128" i="30"/>
  <c r="D128" i="30"/>
  <c r="C128" i="30"/>
  <c r="B128" i="30"/>
  <c r="A128" i="30"/>
  <c r="G127" i="30"/>
  <c r="F127" i="30"/>
  <c r="E127" i="30"/>
  <c r="D127" i="30"/>
  <c r="C127" i="30"/>
  <c r="B127" i="30"/>
  <c r="A127" i="30"/>
  <c r="G126" i="30"/>
  <c r="F126" i="30"/>
  <c r="E126" i="30"/>
  <c r="D126" i="30"/>
  <c r="C126" i="30"/>
  <c r="B126" i="30"/>
  <c r="A126" i="30"/>
  <c r="G125" i="30"/>
  <c r="F125" i="30"/>
  <c r="E125" i="30"/>
  <c r="D125" i="30"/>
  <c r="C125" i="30"/>
  <c r="B125" i="30"/>
  <c r="A125" i="30"/>
  <c r="G124" i="30"/>
  <c r="F124" i="30"/>
  <c r="E124" i="30"/>
  <c r="D124" i="30"/>
  <c r="C124" i="30"/>
  <c r="B124" i="30"/>
  <c r="A124" i="30"/>
  <c r="G123" i="30"/>
  <c r="F123" i="30"/>
  <c r="E123" i="30"/>
  <c r="D123" i="30"/>
  <c r="C123" i="30"/>
  <c r="B123" i="30"/>
  <c r="A123" i="30"/>
  <c r="G122" i="30"/>
  <c r="F122" i="30"/>
  <c r="E122" i="30"/>
  <c r="D122" i="30"/>
  <c r="C122" i="30"/>
  <c r="B122" i="30"/>
  <c r="A122" i="30"/>
  <c r="G121" i="30"/>
  <c r="F121" i="30"/>
  <c r="E121" i="30"/>
  <c r="D121" i="30"/>
  <c r="C121" i="30"/>
  <c r="B121" i="30"/>
  <c r="A121" i="30"/>
  <c r="G120" i="30"/>
  <c r="F120" i="30"/>
  <c r="E120" i="30"/>
  <c r="D120" i="30"/>
  <c r="C120" i="30"/>
  <c r="B120" i="30"/>
  <c r="A120" i="30"/>
  <c r="G119" i="30"/>
  <c r="F119" i="30"/>
  <c r="E119" i="30"/>
  <c r="D119" i="30"/>
  <c r="C119" i="30"/>
  <c r="B119" i="30"/>
  <c r="A119" i="30"/>
  <c r="G118" i="30"/>
  <c r="F118" i="30"/>
  <c r="E118" i="30"/>
  <c r="D118" i="30"/>
  <c r="C118" i="30"/>
  <c r="B118" i="30"/>
  <c r="A118" i="30"/>
  <c r="G117" i="30"/>
  <c r="F117" i="30"/>
  <c r="E117" i="30"/>
  <c r="D117" i="30"/>
  <c r="C117" i="30"/>
  <c r="B117" i="30"/>
  <c r="A117" i="30"/>
  <c r="G116" i="30"/>
  <c r="F116" i="30"/>
  <c r="E116" i="30"/>
  <c r="D116" i="30"/>
  <c r="C116" i="30"/>
  <c r="B116" i="30"/>
  <c r="A116" i="30"/>
  <c r="G115" i="30"/>
  <c r="F115" i="30"/>
  <c r="E115" i="30"/>
  <c r="D115" i="30"/>
  <c r="C115" i="30"/>
  <c r="B115" i="30"/>
  <c r="A115" i="30"/>
  <c r="G114" i="30"/>
  <c r="F114" i="30"/>
  <c r="E114" i="30"/>
  <c r="D114" i="30"/>
  <c r="C114" i="30"/>
  <c r="B114" i="30"/>
  <c r="A114" i="30"/>
  <c r="G113" i="30"/>
  <c r="F113" i="30"/>
  <c r="E113" i="30"/>
  <c r="D113" i="30"/>
  <c r="C113" i="30"/>
  <c r="B113" i="30"/>
  <c r="A113" i="30"/>
  <c r="G112" i="30"/>
  <c r="F112" i="30"/>
  <c r="E112" i="30"/>
  <c r="D112" i="30"/>
  <c r="C112" i="30"/>
  <c r="B112" i="30"/>
  <c r="A112" i="30"/>
  <c r="G111" i="30"/>
  <c r="F111" i="30"/>
  <c r="E111" i="30"/>
  <c r="D111" i="30"/>
  <c r="C111" i="30"/>
  <c r="B111" i="30"/>
  <c r="A111" i="30"/>
  <c r="G110" i="30"/>
  <c r="F110" i="30"/>
  <c r="E110" i="30"/>
  <c r="D110" i="30"/>
  <c r="C110" i="30"/>
  <c r="B110" i="30"/>
  <c r="A110" i="30"/>
  <c r="G109" i="30"/>
  <c r="F109" i="30"/>
  <c r="E109" i="30"/>
  <c r="D109" i="30"/>
  <c r="C109" i="30"/>
  <c r="B109" i="30"/>
  <c r="A109" i="30"/>
  <c r="G108" i="30"/>
  <c r="F108" i="30"/>
  <c r="E108" i="30"/>
  <c r="D108" i="30"/>
  <c r="C108" i="30"/>
  <c r="B108" i="30"/>
  <c r="A108" i="30"/>
  <c r="G107" i="30"/>
  <c r="F107" i="30"/>
  <c r="E107" i="30"/>
  <c r="D107" i="30"/>
  <c r="C107" i="30"/>
  <c r="B107" i="30"/>
  <c r="A107" i="30"/>
  <c r="G106" i="30"/>
  <c r="F106" i="30"/>
  <c r="E106" i="30"/>
  <c r="D106" i="30"/>
  <c r="C106" i="30"/>
  <c r="B106" i="30"/>
  <c r="A106" i="30"/>
  <c r="G105" i="30"/>
  <c r="F105" i="30"/>
  <c r="E105" i="30"/>
  <c r="D105" i="30"/>
  <c r="C105" i="30"/>
  <c r="B105" i="30"/>
  <c r="A105" i="30"/>
  <c r="G104" i="30"/>
  <c r="F104" i="30"/>
  <c r="E104" i="30"/>
  <c r="D104" i="30"/>
  <c r="C104" i="30"/>
  <c r="B104" i="30"/>
  <c r="A104" i="30"/>
  <c r="G103" i="30"/>
  <c r="F103" i="30"/>
  <c r="E103" i="30"/>
  <c r="D103" i="30"/>
  <c r="C103" i="30"/>
  <c r="B103" i="30"/>
  <c r="A103" i="30"/>
  <c r="G102" i="30"/>
  <c r="F102" i="30"/>
  <c r="E102" i="30"/>
  <c r="D102" i="30"/>
  <c r="C102" i="30"/>
  <c r="B102" i="30"/>
  <c r="A102" i="30"/>
  <c r="G101" i="30"/>
  <c r="F101" i="30"/>
  <c r="E101" i="30"/>
  <c r="D101" i="30"/>
  <c r="C101" i="30"/>
  <c r="B101" i="30"/>
  <c r="A101" i="30"/>
  <c r="G100" i="30"/>
  <c r="F100" i="30"/>
  <c r="E100" i="30"/>
  <c r="D100" i="30"/>
  <c r="C100" i="30"/>
  <c r="B100" i="30"/>
  <c r="A100" i="30"/>
  <c r="G99" i="30"/>
  <c r="F99" i="30"/>
  <c r="E99" i="30"/>
  <c r="D99" i="30"/>
  <c r="C99" i="30"/>
  <c r="B99" i="30"/>
  <c r="A99" i="30"/>
  <c r="G98" i="30"/>
  <c r="F98" i="30"/>
  <c r="E98" i="30"/>
  <c r="D98" i="30"/>
  <c r="C98" i="30"/>
  <c r="B98" i="30"/>
  <c r="A98" i="30"/>
  <c r="G97" i="30"/>
  <c r="F97" i="30"/>
  <c r="E97" i="30"/>
  <c r="D97" i="30"/>
  <c r="C97" i="30"/>
  <c r="B97" i="30"/>
  <c r="A97" i="30"/>
  <c r="G96" i="30"/>
  <c r="F96" i="30"/>
  <c r="E96" i="30"/>
  <c r="D96" i="30"/>
  <c r="C96" i="30"/>
  <c r="B96" i="30"/>
  <c r="A96" i="30"/>
  <c r="G95" i="30"/>
  <c r="F95" i="30"/>
  <c r="E95" i="30"/>
  <c r="D95" i="30"/>
  <c r="C95" i="30"/>
  <c r="B95" i="30"/>
  <c r="A95" i="30"/>
  <c r="G94" i="30"/>
  <c r="F94" i="30"/>
  <c r="E94" i="30"/>
  <c r="D94" i="30"/>
  <c r="C94" i="30"/>
  <c r="B94" i="30"/>
  <c r="A94" i="30"/>
  <c r="G93" i="30"/>
  <c r="F93" i="30"/>
  <c r="E93" i="30"/>
  <c r="D93" i="30"/>
  <c r="C93" i="30"/>
  <c r="B93" i="30"/>
  <c r="A93" i="30"/>
  <c r="G92" i="30"/>
  <c r="F92" i="30"/>
  <c r="E92" i="30"/>
  <c r="D92" i="30"/>
  <c r="C92" i="30"/>
  <c r="B92" i="30"/>
  <c r="A92" i="30"/>
  <c r="G91" i="30"/>
  <c r="F91" i="30"/>
  <c r="E91" i="30"/>
  <c r="D91" i="30"/>
  <c r="C91" i="30"/>
  <c r="B91" i="30"/>
  <c r="A91" i="30"/>
  <c r="G90" i="30"/>
  <c r="F90" i="30"/>
  <c r="E90" i="30"/>
  <c r="D90" i="30"/>
  <c r="C90" i="30"/>
  <c r="B90" i="30"/>
  <c r="A90" i="30"/>
  <c r="G89" i="30"/>
  <c r="F89" i="30"/>
  <c r="E89" i="30"/>
  <c r="D89" i="30"/>
  <c r="C89" i="30"/>
  <c r="B89" i="30"/>
  <c r="A89" i="30"/>
  <c r="G88" i="30"/>
  <c r="F88" i="30"/>
  <c r="E88" i="30"/>
  <c r="D88" i="30"/>
  <c r="C88" i="30"/>
  <c r="B88" i="30"/>
  <c r="A88" i="30"/>
  <c r="G87" i="30"/>
  <c r="F87" i="30"/>
  <c r="E87" i="30"/>
  <c r="D87" i="30"/>
  <c r="C87" i="30"/>
  <c r="B87" i="30"/>
  <c r="A87" i="30"/>
  <c r="G86" i="30"/>
  <c r="F86" i="30"/>
  <c r="E86" i="30"/>
  <c r="D86" i="30"/>
  <c r="C86" i="30"/>
  <c r="B86" i="30"/>
  <c r="A86" i="30"/>
  <c r="G85" i="30"/>
  <c r="F85" i="30"/>
  <c r="E85" i="30"/>
  <c r="D85" i="30"/>
  <c r="C85" i="30"/>
  <c r="B85" i="30"/>
  <c r="A85" i="30"/>
  <c r="G84" i="30"/>
  <c r="F84" i="30"/>
  <c r="E84" i="30"/>
  <c r="D84" i="30"/>
  <c r="C84" i="30"/>
  <c r="B84" i="30"/>
  <c r="A84" i="30"/>
  <c r="G83" i="30"/>
  <c r="F83" i="30"/>
  <c r="E83" i="30"/>
  <c r="D83" i="30"/>
  <c r="C83" i="30"/>
  <c r="B83" i="30"/>
  <c r="A83" i="30"/>
  <c r="G82" i="30"/>
  <c r="F82" i="30"/>
  <c r="E82" i="30"/>
  <c r="D82" i="30"/>
  <c r="C82" i="30"/>
  <c r="B82" i="30"/>
  <c r="A82" i="30"/>
  <c r="G81" i="30"/>
  <c r="F81" i="30"/>
  <c r="E81" i="30"/>
  <c r="D81" i="30"/>
  <c r="C81" i="30"/>
  <c r="B81" i="30"/>
  <c r="A81" i="30"/>
  <c r="G80" i="30"/>
  <c r="F80" i="30"/>
  <c r="E80" i="30"/>
  <c r="D80" i="30"/>
  <c r="C80" i="30"/>
  <c r="B80" i="30"/>
  <c r="A80" i="30"/>
  <c r="G79" i="30"/>
  <c r="F79" i="30"/>
  <c r="E79" i="30"/>
  <c r="D79" i="30"/>
  <c r="C79" i="30"/>
  <c r="B79" i="30"/>
  <c r="A79" i="30"/>
  <c r="G78" i="30"/>
  <c r="F78" i="30"/>
  <c r="E78" i="30"/>
  <c r="D78" i="30"/>
  <c r="C78" i="30"/>
  <c r="B78" i="30"/>
  <c r="A78" i="30"/>
  <c r="G77" i="30"/>
  <c r="F77" i="30"/>
  <c r="E77" i="30"/>
  <c r="D77" i="30"/>
  <c r="C77" i="30"/>
  <c r="B77" i="30"/>
  <c r="A77" i="30"/>
  <c r="G76" i="30"/>
  <c r="F76" i="30"/>
  <c r="E76" i="30"/>
  <c r="D76" i="30"/>
  <c r="C76" i="30"/>
  <c r="B76" i="30"/>
  <c r="A76" i="30"/>
  <c r="G75" i="30"/>
  <c r="F75" i="30"/>
  <c r="E75" i="30"/>
  <c r="D75" i="30"/>
  <c r="C75" i="30"/>
  <c r="B75" i="30"/>
  <c r="A75" i="30"/>
  <c r="G74" i="30"/>
  <c r="F74" i="30"/>
  <c r="E74" i="30"/>
  <c r="D74" i="30"/>
  <c r="C74" i="30"/>
  <c r="B74" i="30"/>
  <c r="A74" i="30"/>
  <c r="G73" i="30"/>
  <c r="F73" i="30"/>
  <c r="E73" i="30"/>
  <c r="D73" i="30"/>
  <c r="C73" i="30"/>
  <c r="B73" i="30"/>
  <c r="A73" i="30"/>
  <c r="G72" i="30"/>
  <c r="F72" i="30"/>
  <c r="E72" i="30"/>
  <c r="D72" i="30"/>
  <c r="C72" i="30"/>
  <c r="B72" i="30"/>
  <c r="A72" i="30"/>
  <c r="G71" i="30"/>
  <c r="F71" i="30"/>
  <c r="E71" i="30"/>
  <c r="D71" i="30"/>
  <c r="C71" i="30"/>
  <c r="B71" i="30"/>
  <c r="A71" i="30"/>
  <c r="G70" i="30"/>
  <c r="F70" i="30"/>
  <c r="E70" i="30"/>
  <c r="D70" i="30"/>
  <c r="C70" i="30"/>
  <c r="B70" i="30"/>
  <c r="A70" i="30"/>
  <c r="G69" i="30"/>
  <c r="F69" i="30"/>
  <c r="E69" i="30"/>
  <c r="D69" i="30"/>
  <c r="C69" i="30"/>
  <c r="B69" i="30"/>
  <c r="A69" i="30"/>
  <c r="G68" i="30"/>
  <c r="F68" i="30"/>
  <c r="E68" i="30"/>
  <c r="D68" i="30"/>
  <c r="C68" i="30"/>
  <c r="B68" i="30"/>
  <c r="A68" i="30"/>
  <c r="G67" i="30"/>
  <c r="F67" i="30"/>
  <c r="E67" i="30"/>
  <c r="D67" i="30"/>
  <c r="C67" i="30"/>
  <c r="B67" i="30"/>
  <c r="A67" i="30"/>
  <c r="G66" i="30"/>
  <c r="F66" i="30"/>
  <c r="E66" i="30"/>
  <c r="D66" i="30"/>
  <c r="C66" i="30"/>
  <c r="B66" i="30"/>
  <c r="A66" i="30"/>
  <c r="G65" i="30"/>
  <c r="F65" i="30"/>
  <c r="E65" i="30"/>
  <c r="D65" i="30"/>
  <c r="C65" i="30"/>
  <c r="B65" i="30"/>
  <c r="A65" i="30"/>
  <c r="G64" i="30"/>
  <c r="F64" i="30"/>
  <c r="E64" i="30"/>
  <c r="D64" i="30"/>
  <c r="C64" i="30"/>
  <c r="B64" i="30"/>
  <c r="A64" i="30"/>
  <c r="G63" i="30"/>
  <c r="F63" i="30"/>
  <c r="E63" i="30"/>
  <c r="D63" i="30"/>
  <c r="C63" i="30"/>
  <c r="B63" i="30"/>
  <c r="A63" i="30"/>
  <c r="G62" i="30"/>
  <c r="F62" i="30"/>
  <c r="E62" i="30"/>
  <c r="D62" i="30"/>
  <c r="C62" i="30"/>
  <c r="B62" i="30"/>
  <c r="A62" i="30"/>
  <c r="G61" i="30"/>
  <c r="F61" i="30"/>
  <c r="E61" i="30"/>
  <c r="D61" i="30"/>
  <c r="C61" i="30"/>
  <c r="B61" i="30"/>
  <c r="A61" i="30"/>
  <c r="G60" i="30"/>
  <c r="F60" i="30"/>
  <c r="E60" i="30"/>
  <c r="D60" i="30"/>
  <c r="C60" i="30"/>
  <c r="B60" i="30"/>
  <c r="A60" i="30"/>
  <c r="G59" i="30"/>
  <c r="F59" i="30"/>
  <c r="E59" i="30"/>
  <c r="D59" i="30"/>
  <c r="C59" i="30"/>
  <c r="B59" i="30"/>
  <c r="A59" i="30"/>
  <c r="G58" i="30"/>
  <c r="F58" i="30"/>
  <c r="E58" i="30"/>
  <c r="D58" i="30"/>
  <c r="C58" i="30"/>
  <c r="B58" i="30"/>
  <c r="A58" i="30"/>
  <c r="G57" i="30"/>
  <c r="F57" i="30"/>
  <c r="E57" i="30"/>
  <c r="D57" i="30"/>
  <c r="C57" i="30"/>
  <c r="B57" i="30"/>
  <c r="A57" i="30"/>
  <c r="G56" i="30"/>
  <c r="F56" i="30"/>
  <c r="E56" i="30"/>
  <c r="D56" i="30"/>
  <c r="C56" i="30"/>
  <c r="B56" i="30"/>
  <c r="A56" i="30"/>
  <c r="G55" i="30"/>
  <c r="F55" i="30"/>
  <c r="E55" i="30"/>
  <c r="D55" i="30"/>
  <c r="C55" i="30"/>
  <c r="B55" i="30"/>
  <c r="A55" i="30"/>
  <c r="G54" i="30"/>
  <c r="F54" i="30"/>
  <c r="E54" i="30"/>
  <c r="D54" i="30"/>
  <c r="C54" i="30"/>
  <c r="B54" i="30"/>
  <c r="A54" i="30"/>
  <c r="G53" i="30"/>
  <c r="F53" i="30"/>
  <c r="E53" i="30"/>
  <c r="D53" i="30"/>
  <c r="C53" i="30"/>
  <c r="B53" i="30"/>
  <c r="A53" i="30"/>
  <c r="G52" i="30"/>
  <c r="F52" i="30"/>
  <c r="E52" i="30"/>
  <c r="D52" i="30"/>
  <c r="C52" i="30"/>
  <c r="B52" i="30"/>
  <c r="A52" i="30"/>
  <c r="G51" i="30"/>
  <c r="F51" i="30"/>
  <c r="E51" i="30"/>
  <c r="D51" i="30"/>
  <c r="C51" i="30"/>
  <c r="B51" i="30"/>
  <c r="A51" i="30"/>
  <c r="G50" i="30"/>
  <c r="F50" i="30"/>
  <c r="E50" i="30"/>
  <c r="D50" i="30"/>
  <c r="C50" i="30"/>
  <c r="B50" i="30"/>
  <c r="A50" i="30"/>
  <c r="G49" i="30"/>
  <c r="F49" i="30"/>
  <c r="E49" i="30"/>
  <c r="D49" i="30"/>
  <c r="C49" i="30"/>
  <c r="B49" i="30"/>
  <c r="A49" i="30"/>
  <c r="G48" i="30"/>
  <c r="F48" i="30"/>
  <c r="E48" i="30"/>
  <c r="D48" i="30"/>
  <c r="C48" i="30"/>
  <c r="B48" i="30"/>
  <c r="A48" i="30"/>
  <c r="G47" i="30"/>
  <c r="F47" i="30"/>
  <c r="E47" i="30"/>
  <c r="D47" i="30"/>
  <c r="C47" i="30"/>
  <c r="B47" i="30"/>
  <c r="A47" i="30"/>
  <c r="G46" i="30"/>
  <c r="F46" i="30"/>
  <c r="E46" i="30"/>
  <c r="D46" i="30"/>
  <c r="C46" i="30"/>
  <c r="B46" i="30"/>
  <c r="A46" i="30"/>
  <c r="G45" i="30"/>
  <c r="F45" i="30"/>
  <c r="E45" i="30"/>
  <c r="D45" i="30"/>
  <c r="C45" i="30"/>
  <c r="B45" i="30"/>
  <c r="A45" i="30"/>
  <c r="G44" i="30"/>
  <c r="F44" i="30"/>
  <c r="E44" i="30"/>
  <c r="D44" i="30"/>
  <c r="C44" i="30"/>
  <c r="B44" i="30"/>
  <c r="A44" i="30"/>
  <c r="G43" i="30"/>
  <c r="F43" i="30"/>
  <c r="E43" i="30"/>
  <c r="D43" i="30"/>
  <c r="C43" i="30"/>
  <c r="B43" i="30"/>
  <c r="A43" i="30"/>
  <c r="G42" i="30"/>
  <c r="F42" i="30"/>
  <c r="E42" i="30"/>
  <c r="D42" i="30"/>
  <c r="C42" i="30"/>
  <c r="B42" i="30"/>
  <c r="A42" i="30"/>
  <c r="G41" i="30"/>
  <c r="F41" i="30"/>
  <c r="E41" i="30"/>
  <c r="D41" i="30"/>
  <c r="C41" i="30"/>
  <c r="B41" i="30"/>
  <c r="A41" i="30"/>
  <c r="G40" i="30"/>
  <c r="F40" i="30"/>
  <c r="E40" i="30"/>
  <c r="D40" i="30"/>
  <c r="C40" i="30"/>
  <c r="B40" i="30"/>
  <c r="A40" i="30"/>
  <c r="G39" i="30"/>
  <c r="F39" i="30"/>
  <c r="E39" i="30"/>
  <c r="D39" i="30"/>
  <c r="C39" i="30"/>
  <c r="B39" i="30"/>
  <c r="A39" i="30"/>
  <c r="G38" i="30"/>
  <c r="F38" i="30"/>
  <c r="E38" i="30"/>
  <c r="D38" i="30"/>
  <c r="C38" i="30"/>
  <c r="B38" i="30"/>
  <c r="A38" i="30"/>
  <c r="G37" i="30"/>
  <c r="F37" i="30"/>
  <c r="E37" i="30"/>
  <c r="D37" i="30"/>
  <c r="C37" i="30"/>
  <c r="B37" i="30"/>
  <c r="A37" i="30"/>
  <c r="G36" i="30"/>
  <c r="F36" i="30"/>
  <c r="E36" i="30"/>
  <c r="D36" i="30"/>
  <c r="C36" i="30"/>
  <c r="B36" i="30"/>
  <c r="A36" i="30"/>
  <c r="G35" i="30"/>
  <c r="F35" i="30"/>
  <c r="E35" i="30"/>
  <c r="D35" i="30"/>
  <c r="C35" i="30"/>
  <c r="B35" i="30"/>
  <c r="A35" i="30"/>
  <c r="G34" i="30"/>
  <c r="F34" i="30"/>
  <c r="E34" i="30"/>
  <c r="D34" i="30"/>
  <c r="C34" i="30"/>
  <c r="B34" i="30"/>
  <c r="A34" i="30"/>
  <c r="G33" i="30"/>
  <c r="F33" i="30"/>
  <c r="E33" i="30"/>
  <c r="D33" i="30"/>
  <c r="C33" i="30"/>
  <c r="B33" i="30"/>
  <c r="A33" i="30"/>
  <c r="G32" i="30"/>
  <c r="F32" i="30"/>
  <c r="E32" i="30"/>
  <c r="D32" i="30"/>
  <c r="C32" i="30"/>
  <c r="B32" i="30"/>
  <c r="A32" i="30"/>
  <c r="G31" i="30"/>
  <c r="F31" i="30"/>
  <c r="E31" i="30"/>
  <c r="D31" i="30"/>
  <c r="C31" i="30"/>
  <c r="B31" i="30"/>
  <c r="A31" i="30"/>
  <c r="G30" i="30"/>
  <c r="F30" i="30"/>
  <c r="E30" i="30"/>
  <c r="D30" i="30"/>
  <c r="C30" i="30"/>
  <c r="B30" i="30"/>
  <c r="A30" i="30"/>
  <c r="G29" i="30"/>
  <c r="F29" i="30"/>
  <c r="E29" i="30"/>
  <c r="D29" i="30"/>
  <c r="C29" i="30"/>
  <c r="B29" i="30"/>
  <c r="A29" i="30"/>
  <c r="G28" i="30"/>
  <c r="F28" i="30"/>
  <c r="E28" i="30"/>
  <c r="D28" i="30"/>
  <c r="C28" i="30"/>
  <c r="B28" i="30"/>
  <c r="A28" i="30"/>
  <c r="G27" i="30"/>
  <c r="F27" i="30"/>
  <c r="E27" i="30"/>
  <c r="D27" i="30"/>
  <c r="C27" i="30"/>
  <c r="B27" i="30"/>
  <c r="A27" i="30"/>
  <c r="G26" i="30"/>
  <c r="F26" i="30"/>
  <c r="E26" i="30"/>
  <c r="D26" i="30"/>
  <c r="C26" i="30"/>
  <c r="B26" i="30"/>
  <c r="A26" i="30"/>
  <c r="G25" i="30"/>
  <c r="F25" i="30"/>
  <c r="E25" i="30"/>
  <c r="D25" i="30"/>
  <c r="C25" i="30"/>
  <c r="B25" i="30"/>
  <c r="A25" i="30"/>
  <c r="G24" i="30"/>
  <c r="F24" i="30"/>
  <c r="E24" i="30"/>
  <c r="D24" i="30"/>
  <c r="C24" i="30"/>
  <c r="B24" i="30"/>
  <c r="A24" i="30"/>
  <c r="G23" i="30"/>
  <c r="F23" i="30"/>
  <c r="E23" i="30"/>
  <c r="D23" i="30"/>
  <c r="C23" i="30"/>
  <c r="B23" i="30"/>
  <c r="A23" i="30"/>
  <c r="G22" i="30"/>
  <c r="F22" i="30"/>
  <c r="E22" i="30"/>
  <c r="D22" i="30"/>
  <c r="C22" i="30"/>
  <c r="B22" i="30"/>
  <c r="A22" i="30"/>
  <c r="G21" i="30"/>
  <c r="F21" i="30"/>
  <c r="E21" i="30"/>
  <c r="D21" i="30"/>
  <c r="C21" i="30"/>
  <c r="B21" i="30"/>
  <c r="A21" i="30"/>
  <c r="G20" i="30"/>
  <c r="F20" i="30"/>
  <c r="E20" i="30"/>
  <c r="D20" i="30"/>
  <c r="C20" i="30"/>
  <c r="B20" i="30"/>
  <c r="A20" i="30"/>
  <c r="G19" i="30"/>
  <c r="F19" i="30"/>
  <c r="E19" i="30"/>
  <c r="D19" i="30"/>
  <c r="C19" i="30"/>
  <c r="B19" i="30"/>
  <c r="A19" i="30"/>
  <c r="G18" i="30"/>
  <c r="F18" i="30"/>
  <c r="E18" i="30"/>
  <c r="D18" i="30"/>
  <c r="C18" i="30"/>
  <c r="B18" i="30"/>
  <c r="A18" i="30"/>
  <c r="G17" i="30"/>
  <c r="F17" i="30"/>
  <c r="E17" i="30"/>
  <c r="D17" i="30"/>
  <c r="C17" i="30"/>
  <c r="B17" i="30"/>
  <c r="A17" i="30"/>
  <c r="G16" i="30"/>
  <c r="F16" i="30"/>
  <c r="E16" i="30"/>
  <c r="D16" i="30"/>
  <c r="C16" i="30"/>
  <c r="B16" i="30"/>
  <c r="A16" i="30"/>
  <c r="G15" i="30"/>
  <c r="F15" i="30"/>
  <c r="E15" i="30"/>
  <c r="D15" i="30"/>
  <c r="C15" i="30"/>
  <c r="B15" i="30"/>
  <c r="A15" i="30"/>
  <c r="G14" i="30"/>
  <c r="F14" i="30"/>
  <c r="E14" i="30"/>
  <c r="D14" i="30"/>
  <c r="C14" i="30"/>
  <c r="B14" i="30"/>
  <c r="A14" i="30"/>
  <c r="G13" i="30"/>
  <c r="F13" i="30"/>
  <c r="E13" i="30"/>
  <c r="D13" i="30"/>
  <c r="C13" i="30"/>
  <c r="B13" i="30"/>
  <c r="A13" i="30"/>
  <c r="G12" i="30"/>
  <c r="F12" i="30"/>
  <c r="E12" i="30"/>
  <c r="D12" i="30"/>
  <c r="C12" i="30"/>
  <c r="B12" i="30"/>
  <c r="A12" i="30"/>
  <c r="G11" i="30"/>
  <c r="F11" i="30"/>
  <c r="E11" i="30"/>
  <c r="D11" i="30"/>
  <c r="C11" i="30"/>
  <c r="B11" i="30"/>
  <c r="A11" i="30"/>
  <c r="G10" i="30"/>
  <c r="F10" i="30"/>
  <c r="E10" i="30"/>
  <c r="D10" i="30"/>
  <c r="C10" i="30"/>
  <c r="B10" i="30"/>
  <c r="A10" i="30"/>
  <c r="G9" i="30"/>
  <c r="F9" i="30"/>
  <c r="E9" i="30"/>
  <c r="D9" i="30"/>
  <c r="C9" i="30"/>
  <c r="B9" i="30"/>
  <c r="A9" i="30"/>
  <c r="G8" i="30"/>
  <c r="F8" i="30"/>
  <c r="E8" i="30"/>
  <c r="D8" i="30"/>
  <c r="C8" i="30"/>
  <c r="B8" i="30"/>
  <c r="A8" i="30"/>
  <c r="G7" i="30"/>
  <c r="F7" i="30"/>
  <c r="E7" i="30"/>
  <c r="D7" i="30"/>
  <c r="C7" i="30"/>
  <c r="B7" i="30"/>
  <c r="A7" i="30"/>
  <c r="G6" i="30"/>
  <c r="F6" i="30"/>
  <c r="E6" i="30"/>
  <c r="D6" i="30"/>
  <c r="C6" i="30"/>
  <c r="B6" i="30"/>
  <c r="A6" i="30"/>
  <c r="G5" i="30"/>
  <c r="F5" i="30"/>
  <c r="E5" i="30"/>
  <c r="D5" i="30"/>
  <c r="C5" i="30"/>
  <c r="B5" i="30"/>
  <c r="A5" i="30"/>
  <c r="G4" i="30"/>
  <c r="F4" i="30"/>
  <c r="E4" i="30"/>
  <c r="D4" i="30"/>
  <c r="C4" i="30"/>
  <c r="B4" i="30"/>
  <c r="A4" i="30"/>
  <c r="G3" i="30"/>
  <c r="F3" i="30"/>
  <c r="E3" i="30"/>
  <c r="D3" i="30"/>
  <c r="C3" i="30"/>
  <c r="B3" i="30"/>
  <c r="A3" i="30"/>
  <c r="G2" i="30"/>
  <c r="F2" i="30"/>
  <c r="E2" i="30"/>
  <c r="D2" i="30"/>
  <c r="C2" i="30"/>
  <c r="B2" i="30"/>
  <c r="A2" i="30"/>
  <c r="A1" i="25"/>
  <c r="J1" i="25"/>
  <c r="J117" i="24"/>
  <c r="I117" i="24"/>
  <c r="J116" i="24"/>
  <c r="I116" i="24"/>
  <c r="J115" i="24"/>
  <c r="I115" i="24"/>
  <c r="J114" i="24"/>
  <c r="I114" i="24"/>
  <c r="J113" i="24"/>
  <c r="I113" i="24"/>
  <c r="J112" i="24"/>
  <c r="I112" i="24"/>
  <c r="J111" i="24"/>
  <c r="I111" i="24"/>
  <c r="J110" i="24"/>
  <c r="I110" i="24"/>
  <c r="J109" i="24"/>
  <c r="I109" i="24"/>
  <c r="J108" i="24"/>
  <c r="I108" i="24"/>
  <c r="J107" i="24"/>
  <c r="I107" i="24"/>
  <c r="J106" i="24"/>
  <c r="I106" i="24"/>
  <c r="J105" i="24"/>
  <c r="I105" i="24"/>
  <c r="J104" i="24"/>
  <c r="I104" i="24"/>
  <c r="J103" i="24"/>
  <c r="I103" i="24"/>
  <c r="J102" i="24"/>
  <c r="I102" i="24"/>
  <c r="J101" i="24"/>
  <c r="I101" i="24"/>
  <c r="J100" i="24"/>
  <c r="I100" i="24"/>
  <c r="J99" i="24"/>
  <c r="I99" i="24"/>
  <c r="J98" i="24"/>
  <c r="I98" i="24"/>
  <c r="J97" i="24"/>
  <c r="I97" i="24"/>
  <c r="J96" i="24"/>
  <c r="I96" i="24"/>
  <c r="J95" i="24"/>
  <c r="I95" i="24"/>
  <c r="J94" i="24"/>
  <c r="I94" i="24"/>
  <c r="J93" i="24"/>
  <c r="I93" i="24"/>
  <c r="J92" i="24"/>
  <c r="I92" i="24"/>
  <c r="J91" i="24"/>
  <c r="I91" i="24"/>
  <c r="J90" i="24"/>
  <c r="I90" i="24"/>
  <c r="J89" i="24"/>
  <c r="I89" i="24"/>
  <c r="J88" i="24"/>
  <c r="I88" i="24"/>
  <c r="J87" i="24"/>
  <c r="I87" i="24"/>
  <c r="J86" i="24"/>
  <c r="I86" i="24"/>
  <c r="J85" i="24"/>
  <c r="I85" i="24"/>
  <c r="J84" i="24"/>
  <c r="I84" i="24"/>
  <c r="J83" i="24"/>
  <c r="I83" i="24"/>
  <c r="J82" i="24"/>
  <c r="I82" i="24"/>
  <c r="J81" i="24"/>
  <c r="I81" i="24"/>
  <c r="J80" i="24"/>
  <c r="I80" i="24"/>
  <c r="J79" i="24"/>
  <c r="I79" i="24"/>
  <c r="J78" i="24"/>
  <c r="I78" i="24"/>
  <c r="J77" i="24"/>
  <c r="I77" i="24"/>
  <c r="J76" i="24"/>
  <c r="I76" i="24"/>
  <c r="J75" i="24"/>
  <c r="I75" i="24"/>
  <c r="J74" i="24"/>
  <c r="I74" i="24"/>
  <c r="J73" i="24"/>
  <c r="I73" i="24"/>
  <c r="J72" i="24"/>
  <c r="I72" i="24"/>
  <c r="J71" i="24"/>
  <c r="I71" i="24"/>
  <c r="J70" i="24"/>
  <c r="I70" i="24"/>
  <c r="J69" i="24"/>
  <c r="I69" i="24"/>
  <c r="J68" i="24"/>
  <c r="I68" i="24"/>
  <c r="J67" i="24"/>
  <c r="I67" i="24"/>
  <c r="J66" i="24"/>
  <c r="I66" i="24"/>
  <c r="J65" i="24"/>
  <c r="I65" i="24"/>
  <c r="J64" i="24"/>
  <c r="I64" i="24"/>
  <c r="J63" i="24"/>
  <c r="I63" i="24"/>
  <c r="J62" i="24"/>
  <c r="I62" i="24"/>
  <c r="J61" i="24"/>
  <c r="I61" i="24"/>
  <c r="J60" i="24"/>
  <c r="I60" i="24"/>
  <c r="J59" i="24"/>
  <c r="I59" i="24"/>
  <c r="J58" i="24"/>
  <c r="I58" i="24"/>
  <c r="J57" i="24"/>
  <c r="I57" i="24"/>
  <c r="J56" i="24"/>
  <c r="I56" i="24"/>
  <c r="J55" i="24"/>
  <c r="I55" i="24"/>
  <c r="J54" i="24"/>
  <c r="I54" i="24"/>
  <c r="J53" i="24"/>
  <c r="I53" i="24"/>
  <c r="J52" i="24"/>
  <c r="I52" i="24"/>
  <c r="J51" i="24"/>
  <c r="I51" i="24"/>
  <c r="J50" i="24"/>
  <c r="I50" i="24"/>
  <c r="J49" i="24"/>
  <c r="I49" i="24"/>
  <c r="J48" i="24"/>
  <c r="I48" i="24"/>
  <c r="J47" i="24"/>
  <c r="I47" i="24"/>
  <c r="J46" i="24"/>
  <c r="I46" i="24"/>
  <c r="J45" i="24"/>
  <c r="I45" i="24"/>
  <c r="J44" i="24"/>
  <c r="I44" i="24"/>
  <c r="J43" i="24"/>
  <c r="I43" i="24"/>
  <c r="J42" i="24"/>
  <c r="I42" i="24"/>
  <c r="J41" i="24"/>
  <c r="I41" i="24"/>
  <c r="J40" i="24"/>
  <c r="I40" i="24"/>
  <c r="J39" i="24"/>
  <c r="I39" i="24"/>
  <c r="J38" i="24"/>
  <c r="I38" i="24"/>
  <c r="J37" i="24"/>
  <c r="I37" i="24"/>
  <c r="J36" i="24"/>
  <c r="I36" i="24"/>
  <c r="J35" i="24"/>
  <c r="I35" i="24"/>
  <c r="J34" i="24"/>
  <c r="I34" i="24"/>
  <c r="J33" i="24"/>
  <c r="I33" i="24"/>
  <c r="J32" i="24"/>
  <c r="I32" i="24"/>
  <c r="J31" i="24"/>
  <c r="I31" i="24"/>
  <c r="J30" i="24"/>
  <c r="I30" i="24"/>
  <c r="J29" i="24"/>
  <c r="I29" i="24"/>
  <c r="J28" i="24"/>
  <c r="I28" i="24"/>
  <c r="J27" i="24"/>
  <c r="I27" i="24"/>
  <c r="J26" i="24"/>
  <c r="I26" i="24"/>
  <c r="J25" i="24"/>
  <c r="I25" i="24"/>
  <c r="J24" i="24"/>
  <c r="I24" i="24"/>
  <c r="J23" i="24"/>
  <c r="I23" i="24"/>
  <c r="J22" i="24"/>
  <c r="I22" i="24"/>
  <c r="J21" i="24"/>
  <c r="I21" i="24"/>
  <c r="J20" i="24"/>
  <c r="I20" i="24"/>
  <c r="J19" i="24"/>
  <c r="I19" i="24"/>
  <c r="J18" i="24"/>
  <c r="I18" i="24"/>
  <c r="J17" i="24"/>
  <c r="I17" i="24"/>
  <c r="J16" i="24"/>
  <c r="I16" i="24"/>
  <c r="J15" i="24"/>
  <c r="I15" i="24"/>
  <c r="J14" i="24"/>
  <c r="I14" i="24"/>
  <c r="J13" i="24"/>
  <c r="I13" i="24"/>
  <c r="J12" i="24"/>
  <c r="I12" i="24"/>
  <c r="J11" i="24"/>
  <c r="I11" i="24"/>
  <c r="J10" i="24"/>
  <c r="I10" i="24"/>
  <c r="J9" i="24"/>
  <c r="I9" i="24"/>
  <c r="J8" i="24"/>
  <c r="I8" i="24"/>
  <c r="J7" i="24"/>
  <c r="I7" i="24"/>
  <c r="J6" i="24"/>
  <c r="I6" i="24"/>
  <c r="J5" i="24"/>
  <c r="I5" i="24"/>
  <c r="J4" i="24"/>
  <c r="I4" i="24"/>
  <c r="J3" i="24"/>
  <c r="I3" i="24"/>
  <c r="J2" i="24"/>
  <c r="I2" i="24"/>
  <c r="G368" i="24"/>
  <c r="F368" i="24"/>
  <c r="E368" i="24"/>
  <c r="D368" i="24"/>
  <c r="C368" i="24"/>
  <c r="B368" i="24"/>
  <c r="A368" i="24"/>
  <c r="G367" i="24"/>
  <c r="F367" i="24"/>
  <c r="E367" i="24"/>
  <c r="D367" i="24"/>
  <c r="C367" i="24"/>
  <c r="B367" i="24"/>
  <c r="A367" i="24"/>
  <c r="G366" i="24"/>
  <c r="F366" i="24"/>
  <c r="E366" i="24"/>
  <c r="D366" i="24"/>
  <c r="C366" i="24"/>
  <c r="B366" i="24"/>
  <c r="A366" i="24"/>
  <c r="G365" i="24"/>
  <c r="F365" i="24"/>
  <c r="E365" i="24"/>
  <c r="D365" i="24"/>
  <c r="C365" i="24"/>
  <c r="B365" i="24"/>
  <c r="A365" i="24"/>
  <c r="G364" i="24"/>
  <c r="F364" i="24"/>
  <c r="E364" i="24"/>
  <c r="D364" i="24"/>
  <c r="C364" i="24"/>
  <c r="B364" i="24"/>
  <c r="A364" i="24"/>
  <c r="G363" i="24"/>
  <c r="F363" i="24"/>
  <c r="E363" i="24"/>
  <c r="D363" i="24"/>
  <c r="C363" i="24"/>
  <c r="B363" i="24"/>
  <c r="A363" i="24"/>
  <c r="G362" i="24"/>
  <c r="F362" i="24"/>
  <c r="E362" i="24"/>
  <c r="D362" i="24"/>
  <c r="C362" i="24"/>
  <c r="B362" i="24"/>
  <c r="A362" i="24"/>
  <c r="G361" i="24"/>
  <c r="F361" i="24"/>
  <c r="E361" i="24"/>
  <c r="D361" i="24"/>
  <c r="C361" i="24"/>
  <c r="B361" i="24"/>
  <c r="A361" i="24"/>
  <c r="G360" i="24"/>
  <c r="F360" i="24"/>
  <c r="E360" i="24"/>
  <c r="D360" i="24"/>
  <c r="C360" i="24"/>
  <c r="B360" i="24"/>
  <c r="A360" i="24"/>
  <c r="G359" i="24"/>
  <c r="F359" i="24"/>
  <c r="E359" i="24"/>
  <c r="D359" i="24"/>
  <c r="C359" i="24"/>
  <c r="B359" i="24"/>
  <c r="A359" i="24"/>
  <c r="G358" i="24"/>
  <c r="F358" i="24"/>
  <c r="E358" i="24"/>
  <c r="D358" i="24"/>
  <c r="C358" i="24"/>
  <c r="B358" i="24"/>
  <c r="A358" i="24"/>
  <c r="G357" i="24"/>
  <c r="F357" i="24"/>
  <c r="E357" i="24"/>
  <c r="D357" i="24"/>
  <c r="C357" i="24"/>
  <c r="B357" i="24"/>
  <c r="A357" i="24"/>
  <c r="G356" i="24"/>
  <c r="F356" i="24"/>
  <c r="E356" i="24"/>
  <c r="D356" i="24"/>
  <c r="C356" i="24"/>
  <c r="B356" i="24"/>
  <c r="A356" i="24"/>
  <c r="G355" i="24"/>
  <c r="F355" i="24"/>
  <c r="E355" i="24"/>
  <c r="D355" i="24"/>
  <c r="C355" i="24"/>
  <c r="B355" i="24"/>
  <c r="A355" i="24"/>
  <c r="G354" i="24"/>
  <c r="F354" i="24"/>
  <c r="E354" i="24"/>
  <c r="D354" i="24"/>
  <c r="C354" i="24"/>
  <c r="B354" i="24"/>
  <c r="A354" i="24"/>
  <c r="G353" i="24"/>
  <c r="F353" i="24"/>
  <c r="E353" i="24"/>
  <c r="D353" i="24"/>
  <c r="C353" i="24"/>
  <c r="B353" i="24"/>
  <c r="A353" i="24"/>
  <c r="G352" i="24"/>
  <c r="F352" i="24"/>
  <c r="E352" i="24"/>
  <c r="D352" i="24"/>
  <c r="C352" i="24"/>
  <c r="B352" i="24"/>
  <c r="A352" i="24"/>
  <c r="G351" i="24"/>
  <c r="F351" i="24"/>
  <c r="E351" i="24"/>
  <c r="D351" i="24"/>
  <c r="C351" i="24"/>
  <c r="B351" i="24"/>
  <c r="A351" i="24"/>
  <c r="G350" i="24"/>
  <c r="F350" i="24"/>
  <c r="E350" i="24"/>
  <c r="D350" i="24"/>
  <c r="C350" i="24"/>
  <c r="B350" i="24"/>
  <c r="A350" i="24"/>
  <c r="G349" i="24"/>
  <c r="F349" i="24"/>
  <c r="E349" i="24"/>
  <c r="D349" i="24"/>
  <c r="C349" i="24"/>
  <c r="B349" i="24"/>
  <c r="A349" i="24"/>
  <c r="G348" i="24"/>
  <c r="F348" i="24"/>
  <c r="E348" i="24"/>
  <c r="D348" i="24"/>
  <c r="C348" i="24"/>
  <c r="B348" i="24"/>
  <c r="A348" i="24"/>
  <c r="G347" i="24"/>
  <c r="F347" i="24"/>
  <c r="E347" i="24"/>
  <c r="D347" i="24"/>
  <c r="C347" i="24"/>
  <c r="B347" i="24"/>
  <c r="A347" i="24"/>
  <c r="G346" i="24"/>
  <c r="F346" i="24"/>
  <c r="E346" i="24"/>
  <c r="D346" i="24"/>
  <c r="C346" i="24"/>
  <c r="B346" i="24"/>
  <c r="A346" i="24"/>
  <c r="G345" i="24"/>
  <c r="F345" i="24"/>
  <c r="E345" i="24"/>
  <c r="D345" i="24"/>
  <c r="C345" i="24"/>
  <c r="B345" i="24"/>
  <c r="A345" i="24"/>
  <c r="G344" i="24"/>
  <c r="F344" i="24"/>
  <c r="E344" i="24"/>
  <c r="D344" i="24"/>
  <c r="C344" i="24"/>
  <c r="B344" i="24"/>
  <c r="A344" i="24"/>
  <c r="G343" i="24"/>
  <c r="F343" i="24"/>
  <c r="E343" i="24"/>
  <c r="D343" i="24"/>
  <c r="C343" i="24"/>
  <c r="B343" i="24"/>
  <c r="A343" i="24"/>
  <c r="G342" i="24"/>
  <c r="F342" i="24"/>
  <c r="E342" i="24"/>
  <c r="D342" i="24"/>
  <c r="C342" i="24"/>
  <c r="B342" i="24"/>
  <c r="A342" i="24"/>
  <c r="G341" i="24"/>
  <c r="F341" i="24"/>
  <c r="E341" i="24"/>
  <c r="D341" i="24"/>
  <c r="C341" i="24"/>
  <c r="B341" i="24"/>
  <c r="A341" i="24"/>
  <c r="G340" i="24"/>
  <c r="F340" i="24"/>
  <c r="E340" i="24"/>
  <c r="D340" i="24"/>
  <c r="C340" i="24"/>
  <c r="B340" i="24"/>
  <c r="A340" i="24"/>
  <c r="G339" i="24"/>
  <c r="F339" i="24"/>
  <c r="E339" i="24"/>
  <c r="D339" i="24"/>
  <c r="C339" i="24"/>
  <c r="B339" i="24"/>
  <c r="A339" i="24"/>
  <c r="G338" i="24"/>
  <c r="F338" i="24"/>
  <c r="E338" i="24"/>
  <c r="D338" i="24"/>
  <c r="C338" i="24"/>
  <c r="B338" i="24"/>
  <c r="A338" i="24"/>
  <c r="G337" i="24"/>
  <c r="F337" i="24"/>
  <c r="E337" i="24"/>
  <c r="D337" i="24"/>
  <c r="C337" i="24"/>
  <c r="B337" i="24"/>
  <c r="A337" i="24"/>
  <c r="G336" i="24"/>
  <c r="F336" i="24"/>
  <c r="E336" i="24"/>
  <c r="D336" i="24"/>
  <c r="C336" i="24"/>
  <c r="B336" i="24"/>
  <c r="A336" i="24"/>
  <c r="G335" i="24"/>
  <c r="F335" i="24"/>
  <c r="E335" i="24"/>
  <c r="D335" i="24"/>
  <c r="C335" i="24"/>
  <c r="B335" i="24"/>
  <c r="A335" i="24"/>
  <c r="G334" i="24"/>
  <c r="F334" i="24"/>
  <c r="E334" i="24"/>
  <c r="D334" i="24"/>
  <c r="C334" i="24"/>
  <c r="B334" i="24"/>
  <c r="A334" i="24"/>
  <c r="G333" i="24"/>
  <c r="F333" i="24"/>
  <c r="E333" i="24"/>
  <c r="D333" i="24"/>
  <c r="C333" i="24"/>
  <c r="B333" i="24"/>
  <c r="A333" i="24"/>
  <c r="G332" i="24"/>
  <c r="F332" i="24"/>
  <c r="E332" i="24"/>
  <c r="D332" i="24"/>
  <c r="C332" i="24"/>
  <c r="B332" i="24"/>
  <c r="A332" i="24"/>
  <c r="G331" i="24"/>
  <c r="F331" i="24"/>
  <c r="E331" i="24"/>
  <c r="D331" i="24"/>
  <c r="C331" i="24"/>
  <c r="B331" i="24"/>
  <c r="A331" i="24"/>
  <c r="G330" i="24"/>
  <c r="F330" i="24"/>
  <c r="E330" i="24"/>
  <c r="D330" i="24"/>
  <c r="C330" i="24"/>
  <c r="B330" i="24"/>
  <c r="A330" i="24"/>
  <c r="G329" i="24"/>
  <c r="F329" i="24"/>
  <c r="E329" i="24"/>
  <c r="D329" i="24"/>
  <c r="C329" i="24"/>
  <c r="B329" i="24"/>
  <c r="A329" i="24"/>
  <c r="G328" i="24"/>
  <c r="F328" i="24"/>
  <c r="E328" i="24"/>
  <c r="D328" i="24"/>
  <c r="C328" i="24"/>
  <c r="B328" i="24"/>
  <c r="A328" i="24"/>
  <c r="G327" i="24"/>
  <c r="F327" i="24"/>
  <c r="E327" i="24"/>
  <c r="D327" i="24"/>
  <c r="C327" i="24"/>
  <c r="B327" i="24"/>
  <c r="A327" i="24"/>
  <c r="G326" i="24"/>
  <c r="F326" i="24"/>
  <c r="E326" i="24"/>
  <c r="D326" i="24"/>
  <c r="C326" i="24"/>
  <c r="B326" i="24"/>
  <c r="A326" i="24"/>
  <c r="G325" i="24"/>
  <c r="F325" i="24"/>
  <c r="E325" i="24"/>
  <c r="D325" i="24"/>
  <c r="C325" i="24"/>
  <c r="B325" i="24"/>
  <c r="A325" i="24"/>
  <c r="G324" i="24"/>
  <c r="F324" i="24"/>
  <c r="E324" i="24"/>
  <c r="D324" i="24"/>
  <c r="C324" i="24"/>
  <c r="B324" i="24"/>
  <c r="A324" i="24"/>
  <c r="G323" i="24"/>
  <c r="F323" i="24"/>
  <c r="E323" i="24"/>
  <c r="D323" i="24"/>
  <c r="C323" i="24"/>
  <c r="B323" i="24"/>
  <c r="A323" i="24"/>
  <c r="G322" i="24"/>
  <c r="F322" i="24"/>
  <c r="E322" i="24"/>
  <c r="D322" i="24"/>
  <c r="C322" i="24"/>
  <c r="B322" i="24"/>
  <c r="A322" i="24"/>
  <c r="G321" i="24"/>
  <c r="F321" i="24"/>
  <c r="E321" i="24"/>
  <c r="D321" i="24"/>
  <c r="C321" i="24"/>
  <c r="B321" i="24"/>
  <c r="A321" i="24"/>
  <c r="G320" i="24"/>
  <c r="F320" i="24"/>
  <c r="E320" i="24"/>
  <c r="D320" i="24"/>
  <c r="C320" i="24"/>
  <c r="B320" i="24"/>
  <c r="A320" i="24"/>
  <c r="G319" i="24"/>
  <c r="F319" i="24"/>
  <c r="E319" i="24"/>
  <c r="D319" i="24"/>
  <c r="C319" i="24"/>
  <c r="B319" i="24"/>
  <c r="A319" i="24"/>
  <c r="G318" i="24"/>
  <c r="F318" i="24"/>
  <c r="E318" i="24"/>
  <c r="D318" i="24"/>
  <c r="C318" i="24"/>
  <c r="B318" i="24"/>
  <c r="A318" i="24"/>
  <c r="G317" i="24"/>
  <c r="F317" i="24"/>
  <c r="E317" i="24"/>
  <c r="D317" i="24"/>
  <c r="C317" i="24"/>
  <c r="B317" i="24"/>
  <c r="A317" i="24"/>
  <c r="G316" i="24"/>
  <c r="F316" i="24"/>
  <c r="E316" i="24"/>
  <c r="D316" i="24"/>
  <c r="C316" i="24"/>
  <c r="B316" i="24"/>
  <c r="A316" i="24"/>
  <c r="G315" i="24"/>
  <c r="F315" i="24"/>
  <c r="E315" i="24"/>
  <c r="D315" i="24"/>
  <c r="C315" i="24"/>
  <c r="B315" i="24"/>
  <c r="A315" i="24"/>
  <c r="G314" i="24"/>
  <c r="F314" i="24"/>
  <c r="E314" i="24"/>
  <c r="D314" i="24"/>
  <c r="C314" i="24"/>
  <c r="B314" i="24"/>
  <c r="A314" i="24"/>
  <c r="G313" i="24"/>
  <c r="F313" i="24"/>
  <c r="E313" i="24"/>
  <c r="D313" i="24"/>
  <c r="C313" i="24"/>
  <c r="B313" i="24"/>
  <c r="A313" i="24"/>
  <c r="G312" i="24"/>
  <c r="F312" i="24"/>
  <c r="E312" i="24"/>
  <c r="D312" i="24"/>
  <c r="C312" i="24"/>
  <c r="B312" i="24"/>
  <c r="A312" i="24"/>
  <c r="G311" i="24"/>
  <c r="F311" i="24"/>
  <c r="E311" i="24"/>
  <c r="D311" i="24"/>
  <c r="C311" i="24"/>
  <c r="B311" i="24"/>
  <c r="A311" i="24"/>
  <c r="G310" i="24"/>
  <c r="F310" i="24"/>
  <c r="E310" i="24"/>
  <c r="D310" i="24"/>
  <c r="C310" i="24"/>
  <c r="B310" i="24"/>
  <c r="A310" i="24"/>
  <c r="G309" i="24"/>
  <c r="F309" i="24"/>
  <c r="E309" i="24"/>
  <c r="D309" i="24"/>
  <c r="C309" i="24"/>
  <c r="B309" i="24"/>
  <c r="A309" i="24"/>
  <c r="G308" i="24"/>
  <c r="F308" i="24"/>
  <c r="E308" i="24"/>
  <c r="D308" i="24"/>
  <c r="C308" i="24"/>
  <c r="B308" i="24"/>
  <c r="A308" i="24"/>
  <c r="G307" i="24"/>
  <c r="F307" i="24"/>
  <c r="E307" i="24"/>
  <c r="D307" i="24"/>
  <c r="C307" i="24"/>
  <c r="B307" i="24"/>
  <c r="A307" i="24"/>
  <c r="G306" i="24"/>
  <c r="F306" i="24"/>
  <c r="E306" i="24"/>
  <c r="D306" i="24"/>
  <c r="C306" i="24"/>
  <c r="B306" i="24"/>
  <c r="A306" i="24"/>
  <c r="G305" i="24"/>
  <c r="F305" i="24"/>
  <c r="E305" i="24"/>
  <c r="D305" i="24"/>
  <c r="C305" i="24"/>
  <c r="B305" i="24"/>
  <c r="A305" i="24"/>
  <c r="G304" i="24"/>
  <c r="F304" i="24"/>
  <c r="E304" i="24"/>
  <c r="D304" i="24"/>
  <c r="C304" i="24"/>
  <c r="B304" i="24"/>
  <c r="A304" i="24"/>
  <c r="G303" i="24"/>
  <c r="F303" i="24"/>
  <c r="E303" i="24"/>
  <c r="D303" i="24"/>
  <c r="C303" i="24"/>
  <c r="B303" i="24"/>
  <c r="A303" i="24"/>
  <c r="G302" i="24"/>
  <c r="F302" i="24"/>
  <c r="E302" i="24"/>
  <c r="D302" i="24"/>
  <c r="C302" i="24"/>
  <c r="B302" i="24"/>
  <c r="A302" i="24"/>
  <c r="G301" i="24"/>
  <c r="F301" i="24"/>
  <c r="E301" i="24"/>
  <c r="D301" i="24"/>
  <c r="C301" i="24"/>
  <c r="B301" i="24"/>
  <c r="A301" i="24"/>
  <c r="G300" i="24"/>
  <c r="F300" i="24"/>
  <c r="E300" i="24"/>
  <c r="D300" i="24"/>
  <c r="C300" i="24"/>
  <c r="B300" i="24"/>
  <c r="A300" i="24"/>
  <c r="G299" i="24"/>
  <c r="F299" i="24"/>
  <c r="E299" i="24"/>
  <c r="D299" i="24"/>
  <c r="C299" i="24"/>
  <c r="B299" i="24"/>
  <c r="A299" i="24"/>
  <c r="G298" i="24"/>
  <c r="F298" i="24"/>
  <c r="E298" i="24"/>
  <c r="D298" i="24"/>
  <c r="C298" i="24"/>
  <c r="B298" i="24"/>
  <c r="A298" i="24"/>
  <c r="G297" i="24"/>
  <c r="F297" i="24"/>
  <c r="E297" i="24"/>
  <c r="D297" i="24"/>
  <c r="C297" i="24"/>
  <c r="B297" i="24"/>
  <c r="A297" i="24"/>
  <c r="G296" i="24"/>
  <c r="F296" i="24"/>
  <c r="E296" i="24"/>
  <c r="D296" i="24"/>
  <c r="C296" i="24"/>
  <c r="B296" i="24"/>
  <c r="A296" i="24"/>
  <c r="G295" i="24"/>
  <c r="F295" i="24"/>
  <c r="E295" i="24"/>
  <c r="D295" i="24"/>
  <c r="C295" i="24"/>
  <c r="B295" i="24"/>
  <c r="A295" i="24"/>
  <c r="G294" i="24"/>
  <c r="F294" i="24"/>
  <c r="E294" i="24"/>
  <c r="D294" i="24"/>
  <c r="C294" i="24"/>
  <c r="B294" i="24"/>
  <c r="A294" i="24"/>
  <c r="G293" i="24"/>
  <c r="F293" i="24"/>
  <c r="E293" i="24"/>
  <c r="D293" i="24"/>
  <c r="C293" i="24"/>
  <c r="B293" i="24"/>
  <c r="A293" i="24"/>
  <c r="G292" i="24"/>
  <c r="F292" i="24"/>
  <c r="E292" i="24"/>
  <c r="D292" i="24"/>
  <c r="C292" i="24"/>
  <c r="B292" i="24"/>
  <c r="A292" i="24"/>
  <c r="G291" i="24"/>
  <c r="F291" i="24"/>
  <c r="E291" i="24"/>
  <c r="D291" i="24"/>
  <c r="C291" i="24"/>
  <c r="B291" i="24"/>
  <c r="A291" i="24"/>
  <c r="G290" i="24"/>
  <c r="F290" i="24"/>
  <c r="E290" i="24"/>
  <c r="D290" i="24"/>
  <c r="C290" i="24"/>
  <c r="B290" i="24"/>
  <c r="A290" i="24"/>
  <c r="G289" i="24"/>
  <c r="F289" i="24"/>
  <c r="E289" i="24"/>
  <c r="D289" i="24"/>
  <c r="C289" i="24"/>
  <c r="B289" i="24"/>
  <c r="A289" i="24"/>
  <c r="G288" i="24"/>
  <c r="F288" i="24"/>
  <c r="E288" i="24"/>
  <c r="D288" i="24"/>
  <c r="C288" i="24"/>
  <c r="B288" i="24"/>
  <c r="A288" i="24"/>
  <c r="G287" i="24"/>
  <c r="F287" i="24"/>
  <c r="E287" i="24"/>
  <c r="D287" i="24"/>
  <c r="C287" i="24"/>
  <c r="B287" i="24"/>
  <c r="A287" i="24"/>
  <c r="G286" i="24"/>
  <c r="F286" i="24"/>
  <c r="E286" i="24"/>
  <c r="D286" i="24"/>
  <c r="C286" i="24"/>
  <c r="B286" i="24"/>
  <c r="A286" i="24"/>
  <c r="G285" i="24"/>
  <c r="F285" i="24"/>
  <c r="E285" i="24"/>
  <c r="D285" i="24"/>
  <c r="C285" i="24"/>
  <c r="B285" i="24"/>
  <c r="A285" i="24"/>
  <c r="G284" i="24"/>
  <c r="F284" i="24"/>
  <c r="E284" i="24"/>
  <c r="D284" i="24"/>
  <c r="C284" i="24"/>
  <c r="B284" i="24"/>
  <c r="A284" i="24"/>
  <c r="G283" i="24"/>
  <c r="F283" i="24"/>
  <c r="E283" i="24"/>
  <c r="D283" i="24"/>
  <c r="C283" i="24"/>
  <c r="B283" i="24"/>
  <c r="A283" i="24"/>
  <c r="G282" i="24"/>
  <c r="F282" i="24"/>
  <c r="E282" i="24"/>
  <c r="D282" i="24"/>
  <c r="C282" i="24"/>
  <c r="B282" i="24"/>
  <c r="A282" i="24"/>
  <c r="G281" i="24"/>
  <c r="F281" i="24"/>
  <c r="E281" i="24"/>
  <c r="D281" i="24"/>
  <c r="C281" i="24"/>
  <c r="B281" i="24"/>
  <c r="A281" i="24"/>
  <c r="G280" i="24"/>
  <c r="F280" i="24"/>
  <c r="E280" i="24"/>
  <c r="D280" i="24"/>
  <c r="C280" i="24"/>
  <c r="B280" i="24"/>
  <c r="A280" i="24"/>
  <c r="G279" i="24"/>
  <c r="F279" i="24"/>
  <c r="E279" i="24"/>
  <c r="D279" i="24"/>
  <c r="C279" i="24"/>
  <c r="B279" i="24"/>
  <c r="A279" i="24"/>
  <c r="G278" i="24"/>
  <c r="F278" i="24"/>
  <c r="E278" i="24"/>
  <c r="D278" i="24"/>
  <c r="C278" i="24"/>
  <c r="B278" i="24"/>
  <c r="A278" i="24"/>
  <c r="G277" i="24"/>
  <c r="F277" i="24"/>
  <c r="E277" i="24"/>
  <c r="D277" i="24"/>
  <c r="C277" i="24"/>
  <c r="B277" i="24"/>
  <c r="A277" i="24"/>
  <c r="G276" i="24"/>
  <c r="F276" i="24"/>
  <c r="E276" i="24"/>
  <c r="D276" i="24"/>
  <c r="C276" i="24"/>
  <c r="B276" i="24"/>
  <c r="A276" i="24"/>
  <c r="G275" i="24"/>
  <c r="F275" i="24"/>
  <c r="E275" i="24"/>
  <c r="D275" i="24"/>
  <c r="C275" i="24"/>
  <c r="B275" i="24"/>
  <c r="A275" i="24"/>
  <c r="G274" i="24"/>
  <c r="F274" i="24"/>
  <c r="E274" i="24"/>
  <c r="D274" i="24"/>
  <c r="C274" i="24"/>
  <c r="B274" i="24"/>
  <c r="A274" i="24"/>
  <c r="G273" i="24"/>
  <c r="F273" i="24"/>
  <c r="E273" i="24"/>
  <c r="D273" i="24"/>
  <c r="C273" i="24"/>
  <c r="B273" i="24"/>
  <c r="A273" i="24"/>
  <c r="G272" i="24"/>
  <c r="F272" i="24"/>
  <c r="E272" i="24"/>
  <c r="D272" i="24"/>
  <c r="C272" i="24"/>
  <c r="B272" i="24"/>
  <c r="A272" i="24"/>
  <c r="G271" i="24"/>
  <c r="F271" i="24"/>
  <c r="E271" i="24"/>
  <c r="D271" i="24"/>
  <c r="C271" i="24"/>
  <c r="B271" i="24"/>
  <c r="A271" i="24"/>
  <c r="G270" i="24"/>
  <c r="F270" i="24"/>
  <c r="E270" i="24"/>
  <c r="D270" i="24"/>
  <c r="C270" i="24"/>
  <c r="B270" i="24"/>
  <c r="A270" i="24"/>
  <c r="G269" i="24"/>
  <c r="F269" i="24"/>
  <c r="E269" i="24"/>
  <c r="D269" i="24"/>
  <c r="C269" i="24"/>
  <c r="B269" i="24"/>
  <c r="A269" i="24"/>
  <c r="G268" i="24"/>
  <c r="F268" i="24"/>
  <c r="E268" i="24"/>
  <c r="D268" i="24"/>
  <c r="C268" i="24"/>
  <c r="B268" i="24"/>
  <c r="A268" i="24"/>
  <c r="G267" i="24"/>
  <c r="F267" i="24"/>
  <c r="E267" i="24"/>
  <c r="D267" i="24"/>
  <c r="C267" i="24"/>
  <c r="B267" i="24"/>
  <c r="A267" i="24"/>
  <c r="G266" i="24"/>
  <c r="F266" i="24"/>
  <c r="E266" i="24"/>
  <c r="D266" i="24"/>
  <c r="C266" i="24"/>
  <c r="B266" i="24"/>
  <c r="A266" i="24"/>
  <c r="G265" i="24"/>
  <c r="F265" i="24"/>
  <c r="E265" i="24"/>
  <c r="D265" i="24"/>
  <c r="C265" i="24"/>
  <c r="B265" i="24"/>
  <c r="A265" i="24"/>
  <c r="G264" i="24"/>
  <c r="F264" i="24"/>
  <c r="E264" i="24"/>
  <c r="D264" i="24"/>
  <c r="C264" i="24"/>
  <c r="B264" i="24"/>
  <c r="A264" i="24"/>
  <c r="G263" i="24"/>
  <c r="F263" i="24"/>
  <c r="E263" i="24"/>
  <c r="D263" i="24"/>
  <c r="C263" i="24"/>
  <c r="B263" i="24"/>
  <c r="A263" i="24"/>
  <c r="G262" i="24"/>
  <c r="F262" i="24"/>
  <c r="E262" i="24"/>
  <c r="D262" i="24"/>
  <c r="C262" i="24"/>
  <c r="B262" i="24"/>
  <c r="A262" i="24"/>
  <c r="G261" i="24"/>
  <c r="F261" i="24"/>
  <c r="E261" i="24"/>
  <c r="D261" i="24"/>
  <c r="C261" i="24"/>
  <c r="B261" i="24"/>
  <c r="A261" i="24"/>
  <c r="G260" i="24"/>
  <c r="F260" i="24"/>
  <c r="E260" i="24"/>
  <c r="D260" i="24"/>
  <c r="C260" i="24"/>
  <c r="B260" i="24"/>
  <c r="A260" i="24"/>
  <c r="G259" i="24"/>
  <c r="F259" i="24"/>
  <c r="E259" i="24"/>
  <c r="D259" i="24"/>
  <c r="C259" i="24"/>
  <c r="B259" i="24"/>
  <c r="A259" i="24"/>
  <c r="G258" i="24"/>
  <c r="F258" i="24"/>
  <c r="E258" i="24"/>
  <c r="D258" i="24"/>
  <c r="C258" i="24"/>
  <c r="B258" i="24"/>
  <c r="A258" i="24"/>
  <c r="G257" i="24"/>
  <c r="F257" i="24"/>
  <c r="E257" i="24"/>
  <c r="D257" i="24"/>
  <c r="C257" i="24"/>
  <c r="B257" i="24"/>
  <c r="A257" i="24"/>
  <c r="G256" i="24"/>
  <c r="F256" i="24"/>
  <c r="E256" i="24"/>
  <c r="D256" i="24"/>
  <c r="C256" i="24"/>
  <c r="B256" i="24"/>
  <c r="A256" i="24"/>
  <c r="G255" i="24"/>
  <c r="F255" i="24"/>
  <c r="E255" i="24"/>
  <c r="D255" i="24"/>
  <c r="C255" i="24"/>
  <c r="B255" i="24"/>
  <c r="A255" i="24"/>
  <c r="G254" i="24"/>
  <c r="F254" i="24"/>
  <c r="E254" i="24"/>
  <c r="D254" i="24"/>
  <c r="C254" i="24"/>
  <c r="B254" i="24"/>
  <c r="A254" i="24"/>
  <c r="G253" i="24"/>
  <c r="F253" i="24"/>
  <c r="E253" i="24"/>
  <c r="D253" i="24"/>
  <c r="C253" i="24"/>
  <c r="B253" i="24"/>
  <c r="A253" i="24"/>
  <c r="G252" i="24"/>
  <c r="F252" i="24"/>
  <c r="E252" i="24"/>
  <c r="D252" i="24"/>
  <c r="C252" i="24"/>
  <c r="B252" i="24"/>
  <c r="A252" i="24"/>
  <c r="G251" i="24"/>
  <c r="F251" i="24"/>
  <c r="E251" i="24"/>
  <c r="D251" i="24"/>
  <c r="C251" i="24"/>
  <c r="B251" i="24"/>
  <c r="A251" i="24"/>
  <c r="G250" i="24"/>
  <c r="F250" i="24"/>
  <c r="E250" i="24"/>
  <c r="D250" i="24"/>
  <c r="C250" i="24"/>
  <c r="B250" i="24"/>
  <c r="A250" i="24"/>
  <c r="G249" i="24"/>
  <c r="F249" i="24"/>
  <c r="E249" i="24"/>
  <c r="D249" i="24"/>
  <c r="C249" i="24"/>
  <c r="B249" i="24"/>
  <c r="A249" i="24"/>
  <c r="G248" i="24"/>
  <c r="F248" i="24"/>
  <c r="E248" i="24"/>
  <c r="D248" i="24"/>
  <c r="C248" i="24"/>
  <c r="B248" i="24"/>
  <c r="A248" i="24"/>
  <c r="G247" i="24"/>
  <c r="F247" i="24"/>
  <c r="E247" i="24"/>
  <c r="D247" i="24"/>
  <c r="C247" i="24"/>
  <c r="B247" i="24"/>
  <c r="A247" i="24"/>
  <c r="G246" i="24"/>
  <c r="F246" i="24"/>
  <c r="E246" i="24"/>
  <c r="D246" i="24"/>
  <c r="C246" i="24"/>
  <c r="B246" i="24"/>
  <c r="A246" i="24"/>
  <c r="G245" i="24"/>
  <c r="F245" i="24"/>
  <c r="E245" i="24"/>
  <c r="D245" i="24"/>
  <c r="C245" i="24"/>
  <c r="B245" i="24"/>
  <c r="A245" i="24"/>
  <c r="G244" i="24"/>
  <c r="F244" i="24"/>
  <c r="E244" i="24"/>
  <c r="D244" i="24"/>
  <c r="C244" i="24"/>
  <c r="B244" i="24"/>
  <c r="A244" i="24"/>
  <c r="G243" i="24"/>
  <c r="F243" i="24"/>
  <c r="E243" i="24"/>
  <c r="D243" i="24"/>
  <c r="C243" i="24"/>
  <c r="B243" i="24"/>
  <c r="A243" i="24"/>
  <c r="G242" i="24"/>
  <c r="F242" i="24"/>
  <c r="E242" i="24"/>
  <c r="D242" i="24"/>
  <c r="C242" i="24"/>
  <c r="B242" i="24"/>
  <c r="A242" i="24"/>
  <c r="G241" i="24"/>
  <c r="F241" i="24"/>
  <c r="E241" i="24"/>
  <c r="D241" i="24"/>
  <c r="C241" i="24"/>
  <c r="B241" i="24"/>
  <c r="A241" i="24"/>
  <c r="G240" i="24"/>
  <c r="F240" i="24"/>
  <c r="E240" i="24"/>
  <c r="D240" i="24"/>
  <c r="C240" i="24"/>
  <c r="B240" i="24"/>
  <c r="A240" i="24"/>
  <c r="G239" i="24"/>
  <c r="F239" i="24"/>
  <c r="E239" i="24"/>
  <c r="D239" i="24"/>
  <c r="C239" i="24"/>
  <c r="B239" i="24"/>
  <c r="A239" i="24"/>
  <c r="G238" i="24"/>
  <c r="F238" i="24"/>
  <c r="E238" i="24"/>
  <c r="D238" i="24"/>
  <c r="C238" i="24"/>
  <c r="B238" i="24"/>
  <c r="A238" i="24"/>
  <c r="G237" i="24"/>
  <c r="F237" i="24"/>
  <c r="E237" i="24"/>
  <c r="D237" i="24"/>
  <c r="C237" i="24"/>
  <c r="B237" i="24"/>
  <c r="A237" i="24"/>
  <c r="G236" i="24"/>
  <c r="F236" i="24"/>
  <c r="E236" i="24"/>
  <c r="D236" i="24"/>
  <c r="C236" i="24"/>
  <c r="B236" i="24"/>
  <c r="A236" i="24"/>
  <c r="G235" i="24"/>
  <c r="F235" i="24"/>
  <c r="E235" i="24"/>
  <c r="D235" i="24"/>
  <c r="C235" i="24"/>
  <c r="B235" i="24"/>
  <c r="A235" i="24"/>
  <c r="G234" i="24"/>
  <c r="F234" i="24"/>
  <c r="E234" i="24"/>
  <c r="D234" i="24"/>
  <c r="C234" i="24"/>
  <c r="B234" i="24"/>
  <c r="A234" i="24"/>
  <c r="G233" i="24"/>
  <c r="F233" i="24"/>
  <c r="E233" i="24"/>
  <c r="D233" i="24"/>
  <c r="C233" i="24"/>
  <c r="B233" i="24"/>
  <c r="A233" i="24"/>
  <c r="G232" i="24"/>
  <c r="F232" i="24"/>
  <c r="E232" i="24"/>
  <c r="D232" i="24"/>
  <c r="C232" i="24"/>
  <c r="B232" i="24"/>
  <c r="A232" i="24"/>
  <c r="G231" i="24"/>
  <c r="F231" i="24"/>
  <c r="E231" i="24"/>
  <c r="D231" i="24"/>
  <c r="C231" i="24"/>
  <c r="B231" i="24"/>
  <c r="A231" i="24"/>
  <c r="G230" i="24"/>
  <c r="F230" i="24"/>
  <c r="E230" i="24"/>
  <c r="D230" i="24"/>
  <c r="C230" i="24"/>
  <c r="B230" i="24"/>
  <c r="A230" i="24"/>
  <c r="G229" i="24"/>
  <c r="F229" i="24"/>
  <c r="E229" i="24"/>
  <c r="D229" i="24"/>
  <c r="C229" i="24"/>
  <c r="B229" i="24"/>
  <c r="A229" i="24"/>
  <c r="G228" i="24"/>
  <c r="F228" i="24"/>
  <c r="E228" i="24"/>
  <c r="D228" i="24"/>
  <c r="C228" i="24"/>
  <c r="B228" i="24"/>
  <c r="A228" i="24"/>
  <c r="G227" i="24"/>
  <c r="F227" i="24"/>
  <c r="E227" i="24"/>
  <c r="D227" i="24"/>
  <c r="C227" i="24"/>
  <c r="B227" i="24"/>
  <c r="A227" i="24"/>
  <c r="G226" i="24"/>
  <c r="F226" i="24"/>
  <c r="E226" i="24"/>
  <c r="D226" i="24"/>
  <c r="C226" i="24"/>
  <c r="B226" i="24"/>
  <c r="A226" i="24"/>
  <c r="G225" i="24"/>
  <c r="F225" i="24"/>
  <c r="E225" i="24"/>
  <c r="D225" i="24"/>
  <c r="C225" i="24"/>
  <c r="B225" i="24"/>
  <c r="A225" i="24"/>
  <c r="G224" i="24"/>
  <c r="F224" i="24"/>
  <c r="E224" i="24"/>
  <c r="D224" i="24"/>
  <c r="C224" i="24"/>
  <c r="B224" i="24"/>
  <c r="A224" i="24"/>
  <c r="G223" i="24"/>
  <c r="F223" i="24"/>
  <c r="E223" i="24"/>
  <c r="D223" i="24"/>
  <c r="C223" i="24"/>
  <c r="B223" i="24"/>
  <c r="A223" i="24"/>
  <c r="G222" i="24"/>
  <c r="F222" i="24"/>
  <c r="E222" i="24"/>
  <c r="D222" i="24"/>
  <c r="C222" i="24"/>
  <c r="B222" i="24"/>
  <c r="A222" i="24"/>
  <c r="G221" i="24"/>
  <c r="F221" i="24"/>
  <c r="E221" i="24"/>
  <c r="D221" i="24"/>
  <c r="C221" i="24"/>
  <c r="B221" i="24"/>
  <c r="A221" i="24"/>
  <c r="G220" i="24"/>
  <c r="F220" i="24"/>
  <c r="E220" i="24"/>
  <c r="D220" i="24"/>
  <c r="C220" i="24"/>
  <c r="B220" i="24"/>
  <c r="A220" i="24"/>
  <c r="G219" i="24"/>
  <c r="F219" i="24"/>
  <c r="E219" i="24"/>
  <c r="D219" i="24"/>
  <c r="C219" i="24"/>
  <c r="B219" i="24"/>
  <c r="A219" i="24"/>
  <c r="G218" i="24"/>
  <c r="F218" i="24"/>
  <c r="E218" i="24"/>
  <c r="D218" i="24"/>
  <c r="C218" i="24"/>
  <c r="B218" i="24"/>
  <c r="A218" i="24"/>
  <c r="G217" i="24"/>
  <c r="F217" i="24"/>
  <c r="E217" i="24"/>
  <c r="D217" i="24"/>
  <c r="C217" i="24"/>
  <c r="B217" i="24"/>
  <c r="A217" i="24"/>
  <c r="G216" i="24"/>
  <c r="F216" i="24"/>
  <c r="E216" i="24"/>
  <c r="D216" i="24"/>
  <c r="C216" i="24"/>
  <c r="B216" i="24"/>
  <c r="A216" i="24"/>
  <c r="G215" i="24"/>
  <c r="F215" i="24"/>
  <c r="E215" i="24"/>
  <c r="D215" i="24"/>
  <c r="C215" i="24"/>
  <c r="B215" i="24"/>
  <c r="A215" i="24"/>
  <c r="G214" i="24"/>
  <c r="F214" i="24"/>
  <c r="E214" i="24"/>
  <c r="D214" i="24"/>
  <c r="C214" i="24"/>
  <c r="B214" i="24"/>
  <c r="A214" i="24"/>
  <c r="G213" i="24"/>
  <c r="F213" i="24"/>
  <c r="E213" i="24"/>
  <c r="D213" i="24"/>
  <c r="C213" i="24"/>
  <c r="B213" i="24"/>
  <c r="A213" i="24"/>
  <c r="G212" i="24"/>
  <c r="F212" i="24"/>
  <c r="E212" i="24"/>
  <c r="D212" i="24"/>
  <c r="C212" i="24"/>
  <c r="B212" i="24"/>
  <c r="A212" i="24"/>
  <c r="G211" i="24"/>
  <c r="F211" i="24"/>
  <c r="E211" i="24"/>
  <c r="D211" i="24"/>
  <c r="C211" i="24"/>
  <c r="B211" i="24"/>
  <c r="A211" i="24"/>
  <c r="G210" i="24"/>
  <c r="F210" i="24"/>
  <c r="E210" i="24"/>
  <c r="D210" i="24"/>
  <c r="C210" i="24"/>
  <c r="B210" i="24"/>
  <c r="A210" i="24"/>
  <c r="G209" i="24"/>
  <c r="F209" i="24"/>
  <c r="E209" i="24"/>
  <c r="D209" i="24"/>
  <c r="C209" i="24"/>
  <c r="B209" i="24"/>
  <c r="A209" i="24"/>
  <c r="G208" i="24"/>
  <c r="F208" i="24"/>
  <c r="E208" i="24"/>
  <c r="D208" i="24"/>
  <c r="C208" i="24"/>
  <c r="B208" i="24"/>
  <c r="A208" i="24"/>
  <c r="G207" i="24"/>
  <c r="F207" i="24"/>
  <c r="E207" i="24"/>
  <c r="D207" i="24"/>
  <c r="C207" i="24"/>
  <c r="B207" i="24"/>
  <c r="A207" i="24"/>
  <c r="G206" i="24"/>
  <c r="F206" i="24"/>
  <c r="E206" i="24"/>
  <c r="D206" i="24"/>
  <c r="C206" i="24"/>
  <c r="B206" i="24"/>
  <c r="A206" i="24"/>
  <c r="G205" i="24"/>
  <c r="F205" i="24"/>
  <c r="E205" i="24"/>
  <c r="D205" i="24"/>
  <c r="C205" i="24"/>
  <c r="B205" i="24"/>
  <c r="A205" i="24"/>
  <c r="G204" i="24"/>
  <c r="F204" i="24"/>
  <c r="E204" i="24"/>
  <c r="D204" i="24"/>
  <c r="C204" i="24"/>
  <c r="B204" i="24"/>
  <c r="A204" i="24"/>
  <c r="G203" i="24"/>
  <c r="F203" i="24"/>
  <c r="E203" i="24"/>
  <c r="D203" i="24"/>
  <c r="C203" i="24"/>
  <c r="B203" i="24"/>
  <c r="A203" i="24"/>
  <c r="G202" i="24"/>
  <c r="F202" i="24"/>
  <c r="E202" i="24"/>
  <c r="D202" i="24"/>
  <c r="C202" i="24"/>
  <c r="B202" i="24"/>
  <c r="A202" i="24"/>
  <c r="G201" i="24"/>
  <c r="F201" i="24"/>
  <c r="E201" i="24"/>
  <c r="D201" i="24"/>
  <c r="C201" i="24"/>
  <c r="B201" i="24"/>
  <c r="A201" i="24"/>
  <c r="G200" i="24"/>
  <c r="F200" i="24"/>
  <c r="E200" i="24"/>
  <c r="D200" i="24"/>
  <c r="C200" i="24"/>
  <c r="B200" i="24"/>
  <c r="A200" i="24"/>
  <c r="G199" i="24"/>
  <c r="F199" i="24"/>
  <c r="E199" i="24"/>
  <c r="D199" i="24"/>
  <c r="C199" i="24"/>
  <c r="B199" i="24"/>
  <c r="A199" i="24"/>
  <c r="G198" i="24"/>
  <c r="F198" i="24"/>
  <c r="E198" i="24"/>
  <c r="D198" i="24"/>
  <c r="C198" i="24"/>
  <c r="B198" i="24"/>
  <c r="A198" i="24"/>
  <c r="G197" i="24"/>
  <c r="F197" i="24"/>
  <c r="E197" i="24"/>
  <c r="D197" i="24"/>
  <c r="C197" i="24"/>
  <c r="B197" i="24"/>
  <c r="A197" i="24"/>
  <c r="G196" i="24"/>
  <c r="F196" i="24"/>
  <c r="E196" i="24"/>
  <c r="D196" i="24"/>
  <c r="C196" i="24"/>
  <c r="B196" i="24"/>
  <c r="A196" i="24"/>
  <c r="G195" i="24"/>
  <c r="F195" i="24"/>
  <c r="E195" i="24"/>
  <c r="D195" i="24"/>
  <c r="C195" i="24"/>
  <c r="B195" i="24"/>
  <c r="A195" i="24"/>
  <c r="G194" i="24"/>
  <c r="F194" i="24"/>
  <c r="E194" i="24"/>
  <c r="D194" i="24"/>
  <c r="C194" i="24"/>
  <c r="B194" i="24"/>
  <c r="A194" i="24"/>
  <c r="G193" i="24"/>
  <c r="F193" i="24"/>
  <c r="E193" i="24"/>
  <c r="D193" i="24"/>
  <c r="C193" i="24"/>
  <c r="B193" i="24"/>
  <c r="A193" i="24"/>
  <c r="G192" i="24"/>
  <c r="F192" i="24"/>
  <c r="E192" i="24"/>
  <c r="D192" i="24"/>
  <c r="C192" i="24"/>
  <c r="B192" i="24"/>
  <c r="A192" i="24"/>
  <c r="G191" i="24"/>
  <c r="F191" i="24"/>
  <c r="E191" i="24"/>
  <c r="D191" i="24"/>
  <c r="C191" i="24"/>
  <c r="B191" i="24"/>
  <c r="A191" i="24"/>
  <c r="G190" i="24"/>
  <c r="F190" i="24"/>
  <c r="E190" i="24"/>
  <c r="D190" i="24"/>
  <c r="C190" i="24"/>
  <c r="B190" i="24"/>
  <c r="A190" i="24"/>
  <c r="G189" i="24"/>
  <c r="F189" i="24"/>
  <c r="E189" i="24"/>
  <c r="D189" i="24"/>
  <c r="C189" i="24"/>
  <c r="B189" i="24"/>
  <c r="A189" i="24"/>
  <c r="G188" i="24"/>
  <c r="F188" i="24"/>
  <c r="E188" i="24"/>
  <c r="D188" i="24"/>
  <c r="C188" i="24"/>
  <c r="B188" i="24"/>
  <c r="A188" i="24"/>
  <c r="G187" i="24"/>
  <c r="F187" i="24"/>
  <c r="E187" i="24"/>
  <c r="D187" i="24"/>
  <c r="C187" i="24"/>
  <c r="B187" i="24"/>
  <c r="A187" i="24"/>
  <c r="G186" i="24"/>
  <c r="F186" i="24"/>
  <c r="E186" i="24"/>
  <c r="D186" i="24"/>
  <c r="C186" i="24"/>
  <c r="B186" i="24"/>
  <c r="A186" i="24"/>
  <c r="G185" i="24"/>
  <c r="F185" i="24"/>
  <c r="E185" i="24"/>
  <c r="D185" i="24"/>
  <c r="C185" i="24"/>
  <c r="B185" i="24"/>
  <c r="A185" i="24"/>
  <c r="G184" i="24"/>
  <c r="F184" i="24"/>
  <c r="E184" i="24"/>
  <c r="D184" i="24"/>
  <c r="C184" i="24"/>
  <c r="B184" i="24"/>
  <c r="A184" i="24"/>
  <c r="G183" i="24"/>
  <c r="F183" i="24"/>
  <c r="E183" i="24"/>
  <c r="D183" i="24"/>
  <c r="C183" i="24"/>
  <c r="B183" i="24"/>
  <c r="A183" i="24"/>
  <c r="G182" i="24"/>
  <c r="F182" i="24"/>
  <c r="E182" i="24"/>
  <c r="D182" i="24"/>
  <c r="C182" i="24"/>
  <c r="B182" i="24"/>
  <c r="A182" i="24"/>
  <c r="G181" i="24"/>
  <c r="F181" i="24"/>
  <c r="E181" i="24"/>
  <c r="D181" i="24"/>
  <c r="C181" i="24"/>
  <c r="B181" i="24"/>
  <c r="A181" i="24"/>
  <c r="G180" i="24"/>
  <c r="F180" i="24"/>
  <c r="E180" i="24"/>
  <c r="D180" i="24"/>
  <c r="C180" i="24"/>
  <c r="B180" i="24"/>
  <c r="A180" i="24"/>
  <c r="G179" i="24"/>
  <c r="F179" i="24"/>
  <c r="E179" i="24"/>
  <c r="D179" i="24"/>
  <c r="C179" i="24"/>
  <c r="B179" i="24"/>
  <c r="A179" i="24"/>
  <c r="G178" i="24"/>
  <c r="F178" i="24"/>
  <c r="E178" i="24"/>
  <c r="D178" i="24"/>
  <c r="C178" i="24"/>
  <c r="B178" i="24"/>
  <c r="A178" i="24"/>
  <c r="G177" i="24"/>
  <c r="F177" i="24"/>
  <c r="E177" i="24"/>
  <c r="D177" i="24"/>
  <c r="C177" i="24"/>
  <c r="B177" i="24"/>
  <c r="A177" i="24"/>
  <c r="G176" i="24"/>
  <c r="F176" i="24"/>
  <c r="E176" i="24"/>
  <c r="D176" i="24"/>
  <c r="C176" i="24"/>
  <c r="B176" i="24"/>
  <c r="A176" i="24"/>
  <c r="G175" i="24"/>
  <c r="F175" i="24"/>
  <c r="E175" i="24"/>
  <c r="D175" i="24"/>
  <c r="C175" i="24"/>
  <c r="B175" i="24"/>
  <c r="A175" i="24"/>
  <c r="G174" i="24"/>
  <c r="F174" i="24"/>
  <c r="E174" i="24"/>
  <c r="D174" i="24"/>
  <c r="C174" i="24"/>
  <c r="B174" i="24"/>
  <c r="A174" i="24"/>
  <c r="G173" i="24"/>
  <c r="F173" i="24"/>
  <c r="E173" i="24"/>
  <c r="D173" i="24"/>
  <c r="C173" i="24"/>
  <c r="B173" i="24"/>
  <c r="A173" i="24"/>
  <c r="G172" i="24"/>
  <c r="F172" i="24"/>
  <c r="E172" i="24"/>
  <c r="D172" i="24"/>
  <c r="C172" i="24"/>
  <c r="B172" i="24"/>
  <c r="A172" i="24"/>
  <c r="G171" i="24"/>
  <c r="F171" i="24"/>
  <c r="E171" i="24"/>
  <c r="D171" i="24"/>
  <c r="C171" i="24"/>
  <c r="B171" i="24"/>
  <c r="A171" i="24"/>
  <c r="G170" i="24"/>
  <c r="F170" i="24"/>
  <c r="E170" i="24"/>
  <c r="D170" i="24"/>
  <c r="C170" i="24"/>
  <c r="B170" i="24"/>
  <c r="A170" i="24"/>
  <c r="G169" i="24"/>
  <c r="F169" i="24"/>
  <c r="E169" i="24"/>
  <c r="D169" i="24"/>
  <c r="C169" i="24"/>
  <c r="B169" i="24"/>
  <c r="A169" i="24"/>
  <c r="G168" i="24"/>
  <c r="F168" i="24"/>
  <c r="E168" i="24"/>
  <c r="D168" i="24"/>
  <c r="C168" i="24"/>
  <c r="B168" i="24"/>
  <c r="A168" i="24"/>
  <c r="G167" i="24"/>
  <c r="F167" i="24"/>
  <c r="E167" i="24"/>
  <c r="D167" i="24"/>
  <c r="C167" i="24"/>
  <c r="B167" i="24"/>
  <c r="A167" i="24"/>
  <c r="G166" i="24"/>
  <c r="F166" i="24"/>
  <c r="E166" i="24"/>
  <c r="D166" i="24"/>
  <c r="C166" i="24"/>
  <c r="B166" i="24"/>
  <c r="A166" i="24"/>
  <c r="G165" i="24"/>
  <c r="F165" i="24"/>
  <c r="E165" i="24"/>
  <c r="D165" i="24"/>
  <c r="C165" i="24"/>
  <c r="B165" i="24"/>
  <c r="A165" i="24"/>
  <c r="G164" i="24"/>
  <c r="F164" i="24"/>
  <c r="E164" i="24"/>
  <c r="D164" i="24"/>
  <c r="C164" i="24"/>
  <c r="B164" i="24"/>
  <c r="A164" i="24"/>
  <c r="G163" i="24"/>
  <c r="F163" i="24"/>
  <c r="E163" i="24"/>
  <c r="D163" i="24"/>
  <c r="C163" i="24"/>
  <c r="B163" i="24"/>
  <c r="A163" i="24"/>
  <c r="G162" i="24"/>
  <c r="F162" i="24"/>
  <c r="E162" i="24"/>
  <c r="D162" i="24"/>
  <c r="C162" i="24"/>
  <c r="B162" i="24"/>
  <c r="A162" i="24"/>
  <c r="G161" i="24"/>
  <c r="F161" i="24"/>
  <c r="E161" i="24"/>
  <c r="D161" i="24"/>
  <c r="C161" i="24"/>
  <c r="B161" i="24"/>
  <c r="A161" i="24"/>
  <c r="G160" i="24"/>
  <c r="F160" i="24"/>
  <c r="E160" i="24"/>
  <c r="D160" i="24"/>
  <c r="C160" i="24"/>
  <c r="B160" i="24"/>
  <c r="A160" i="24"/>
  <c r="G159" i="24"/>
  <c r="F159" i="24"/>
  <c r="E159" i="24"/>
  <c r="D159" i="24"/>
  <c r="C159" i="24"/>
  <c r="B159" i="24"/>
  <c r="A159" i="24"/>
  <c r="G158" i="24"/>
  <c r="F158" i="24"/>
  <c r="E158" i="24"/>
  <c r="D158" i="24"/>
  <c r="C158" i="24"/>
  <c r="B158" i="24"/>
  <c r="A158" i="24"/>
  <c r="G157" i="24"/>
  <c r="F157" i="24"/>
  <c r="E157" i="24"/>
  <c r="D157" i="24"/>
  <c r="C157" i="24"/>
  <c r="B157" i="24"/>
  <c r="A157" i="24"/>
  <c r="G156" i="24"/>
  <c r="F156" i="24"/>
  <c r="E156" i="24"/>
  <c r="D156" i="24"/>
  <c r="C156" i="24"/>
  <c r="B156" i="24"/>
  <c r="A156" i="24"/>
  <c r="G155" i="24"/>
  <c r="F155" i="24"/>
  <c r="E155" i="24"/>
  <c r="D155" i="24"/>
  <c r="C155" i="24"/>
  <c r="B155" i="24"/>
  <c r="A155" i="24"/>
  <c r="G154" i="24"/>
  <c r="F154" i="24"/>
  <c r="E154" i="24"/>
  <c r="D154" i="24"/>
  <c r="C154" i="24"/>
  <c r="B154" i="24"/>
  <c r="A154" i="24"/>
  <c r="G153" i="24"/>
  <c r="F153" i="24"/>
  <c r="E153" i="24"/>
  <c r="D153" i="24"/>
  <c r="C153" i="24"/>
  <c r="B153" i="24"/>
  <c r="A153" i="24"/>
  <c r="G152" i="24"/>
  <c r="F152" i="24"/>
  <c r="E152" i="24"/>
  <c r="D152" i="24"/>
  <c r="C152" i="24"/>
  <c r="B152" i="24"/>
  <c r="A152" i="24"/>
  <c r="G151" i="24"/>
  <c r="F151" i="24"/>
  <c r="E151" i="24"/>
  <c r="D151" i="24"/>
  <c r="C151" i="24"/>
  <c r="B151" i="24"/>
  <c r="A151" i="24"/>
  <c r="G150" i="24"/>
  <c r="F150" i="24"/>
  <c r="E150" i="24"/>
  <c r="D150" i="24"/>
  <c r="C150" i="24"/>
  <c r="B150" i="24"/>
  <c r="A150" i="24"/>
  <c r="G149" i="24"/>
  <c r="F149" i="24"/>
  <c r="E149" i="24"/>
  <c r="D149" i="24"/>
  <c r="C149" i="24"/>
  <c r="B149" i="24"/>
  <c r="A149" i="24"/>
  <c r="G148" i="24"/>
  <c r="F148" i="24"/>
  <c r="E148" i="24"/>
  <c r="D148" i="24"/>
  <c r="C148" i="24"/>
  <c r="B148" i="24"/>
  <c r="A148" i="24"/>
  <c r="G147" i="24"/>
  <c r="F147" i="24"/>
  <c r="E147" i="24"/>
  <c r="D147" i="24"/>
  <c r="C147" i="24"/>
  <c r="B147" i="24"/>
  <c r="A147" i="24"/>
  <c r="G146" i="24"/>
  <c r="F146" i="24"/>
  <c r="E146" i="24"/>
  <c r="D146" i="24"/>
  <c r="C146" i="24"/>
  <c r="B146" i="24"/>
  <c r="A146" i="24"/>
  <c r="G145" i="24"/>
  <c r="F145" i="24"/>
  <c r="E145" i="24"/>
  <c r="D145" i="24"/>
  <c r="C145" i="24"/>
  <c r="B145" i="24"/>
  <c r="A145" i="24"/>
  <c r="G144" i="24"/>
  <c r="F144" i="24"/>
  <c r="E144" i="24"/>
  <c r="D144" i="24"/>
  <c r="C144" i="24"/>
  <c r="B144" i="24"/>
  <c r="A144" i="24"/>
  <c r="G143" i="24"/>
  <c r="F143" i="24"/>
  <c r="E143" i="24"/>
  <c r="D143" i="24"/>
  <c r="C143" i="24"/>
  <c r="B143" i="24"/>
  <c r="A143" i="24"/>
  <c r="G142" i="24"/>
  <c r="F142" i="24"/>
  <c r="E142" i="24"/>
  <c r="D142" i="24"/>
  <c r="C142" i="24"/>
  <c r="B142" i="24"/>
  <c r="A142" i="24"/>
  <c r="G141" i="24"/>
  <c r="F141" i="24"/>
  <c r="E141" i="24"/>
  <c r="D141" i="24"/>
  <c r="C141" i="24"/>
  <c r="B141" i="24"/>
  <c r="A141" i="24"/>
  <c r="G140" i="24"/>
  <c r="F140" i="24"/>
  <c r="E140" i="24"/>
  <c r="D140" i="24"/>
  <c r="C140" i="24"/>
  <c r="B140" i="24"/>
  <c r="A140" i="24"/>
  <c r="G139" i="24"/>
  <c r="F139" i="24"/>
  <c r="E139" i="24"/>
  <c r="D139" i="24"/>
  <c r="C139" i="24"/>
  <c r="B139" i="24"/>
  <c r="A139" i="24"/>
  <c r="G138" i="24"/>
  <c r="F138" i="24"/>
  <c r="E138" i="24"/>
  <c r="D138" i="24"/>
  <c r="C138" i="24"/>
  <c r="B138" i="24"/>
  <c r="A138" i="24"/>
  <c r="G137" i="24"/>
  <c r="F137" i="24"/>
  <c r="E137" i="24"/>
  <c r="D137" i="24"/>
  <c r="C137" i="24"/>
  <c r="B137" i="24"/>
  <c r="A137" i="24"/>
  <c r="G136" i="24"/>
  <c r="F136" i="24"/>
  <c r="E136" i="24"/>
  <c r="D136" i="24"/>
  <c r="C136" i="24"/>
  <c r="B136" i="24"/>
  <c r="A136" i="24"/>
  <c r="G135" i="24"/>
  <c r="F135" i="24"/>
  <c r="E135" i="24"/>
  <c r="D135" i="24"/>
  <c r="C135" i="24"/>
  <c r="B135" i="24"/>
  <c r="A135" i="24"/>
  <c r="G134" i="24"/>
  <c r="F134" i="24"/>
  <c r="E134" i="24"/>
  <c r="D134" i="24"/>
  <c r="C134" i="24"/>
  <c r="B134" i="24"/>
  <c r="A134" i="24"/>
  <c r="G133" i="24"/>
  <c r="F133" i="24"/>
  <c r="E133" i="24"/>
  <c r="D133" i="24"/>
  <c r="C133" i="24"/>
  <c r="B133" i="24"/>
  <c r="A133" i="24"/>
  <c r="G132" i="24"/>
  <c r="F132" i="24"/>
  <c r="E132" i="24"/>
  <c r="D132" i="24"/>
  <c r="C132" i="24"/>
  <c r="B132" i="24"/>
  <c r="A132" i="24"/>
  <c r="G131" i="24"/>
  <c r="F131" i="24"/>
  <c r="E131" i="24"/>
  <c r="D131" i="24"/>
  <c r="C131" i="24"/>
  <c r="B131" i="24"/>
  <c r="A131" i="24"/>
  <c r="G130" i="24"/>
  <c r="F130" i="24"/>
  <c r="E130" i="24"/>
  <c r="D130" i="24"/>
  <c r="C130" i="24"/>
  <c r="B130" i="24"/>
  <c r="A130" i="24"/>
  <c r="G129" i="24"/>
  <c r="F129" i="24"/>
  <c r="E129" i="24"/>
  <c r="D129" i="24"/>
  <c r="C129" i="24"/>
  <c r="B129" i="24"/>
  <c r="A129" i="24"/>
  <c r="G128" i="24"/>
  <c r="F128" i="24"/>
  <c r="E128" i="24"/>
  <c r="D128" i="24"/>
  <c r="C128" i="24"/>
  <c r="B128" i="24"/>
  <c r="A128" i="24"/>
  <c r="G127" i="24"/>
  <c r="F127" i="24"/>
  <c r="E127" i="24"/>
  <c r="D127" i="24"/>
  <c r="C127" i="24"/>
  <c r="B127" i="24"/>
  <c r="A127" i="24"/>
  <c r="G126" i="24"/>
  <c r="F126" i="24"/>
  <c r="E126" i="24"/>
  <c r="D126" i="24"/>
  <c r="C126" i="24"/>
  <c r="B126" i="24"/>
  <c r="A126" i="24"/>
  <c r="G125" i="24"/>
  <c r="F125" i="24"/>
  <c r="E125" i="24"/>
  <c r="D125" i="24"/>
  <c r="C125" i="24"/>
  <c r="B125" i="24"/>
  <c r="A125" i="24"/>
  <c r="G124" i="24"/>
  <c r="F124" i="24"/>
  <c r="E124" i="24"/>
  <c r="D124" i="24"/>
  <c r="C124" i="24"/>
  <c r="B124" i="24"/>
  <c r="A124" i="24"/>
  <c r="G123" i="24"/>
  <c r="F123" i="24"/>
  <c r="E123" i="24"/>
  <c r="D123" i="24"/>
  <c r="C123" i="24"/>
  <c r="B123" i="24"/>
  <c r="A123" i="24"/>
  <c r="G122" i="24"/>
  <c r="F122" i="24"/>
  <c r="E122" i="24"/>
  <c r="D122" i="24"/>
  <c r="C122" i="24"/>
  <c r="B122" i="24"/>
  <c r="A122" i="24"/>
  <c r="G121" i="24"/>
  <c r="F121" i="24"/>
  <c r="E121" i="24"/>
  <c r="D121" i="24"/>
  <c r="C121" i="24"/>
  <c r="B121" i="24"/>
  <c r="A121" i="24"/>
  <c r="G120" i="24"/>
  <c r="F120" i="24"/>
  <c r="E120" i="24"/>
  <c r="D120" i="24"/>
  <c r="C120" i="24"/>
  <c r="B120" i="24"/>
  <c r="A120" i="24"/>
  <c r="G119" i="24"/>
  <c r="F119" i="24"/>
  <c r="E119" i="24"/>
  <c r="D119" i="24"/>
  <c r="C119" i="24"/>
  <c r="B119" i="24"/>
  <c r="A119" i="24"/>
  <c r="G118" i="24"/>
  <c r="F118" i="24"/>
  <c r="E118" i="24"/>
  <c r="D118" i="24"/>
  <c r="C118" i="24"/>
  <c r="B118" i="24"/>
  <c r="A118" i="24"/>
  <c r="G117" i="24"/>
  <c r="F117" i="24"/>
  <c r="E117" i="24"/>
  <c r="D117" i="24"/>
  <c r="C117" i="24"/>
  <c r="B117" i="24"/>
  <c r="A117" i="24"/>
  <c r="G116" i="24"/>
  <c r="F116" i="24"/>
  <c r="E116" i="24"/>
  <c r="D116" i="24"/>
  <c r="C116" i="24"/>
  <c r="B116" i="24"/>
  <c r="A116" i="24"/>
  <c r="G115" i="24"/>
  <c r="F115" i="24"/>
  <c r="E115" i="24"/>
  <c r="D115" i="24"/>
  <c r="C115" i="24"/>
  <c r="B115" i="24"/>
  <c r="A115" i="24"/>
  <c r="G114" i="24"/>
  <c r="F114" i="24"/>
  <c r="E114" i="24"/>
  <c r="D114" i="24"/>
  <c r="C114" i="24"/>
  <c r="B114" i="24"/>
  <c r="A114" i="24"/>
  <c r="G113" i="24"/>
  <c r="F113" i="24"/>
  <c r="E113" i="24"/>
  <c r="D113" i="24"/>
  <c r="C113" i="24"/>
  <c r="B113" i="24"/>
  <c r="A113" i="24"/>
  <c r="G112" i="24"/>
  <c r="F112" i="24"/>
  <c r="E112" i="24"/>
  <c r="D112" i="24"/>
  <c r="C112" i="24"/>
  <c r="B112" i="24"/>
  <c r="A112" i="24"/>
  <c r="G111" i="24"/>
  <c r="F111" i="24"/>
  <c r="E111" i="24"/>
  <c r="D111" i="24"/>
  <c r="C111" i="24"/>
  <c r="B111" i="24"/>
  <c r="A111" i="24"/>
  <c r="G110" i="24"/>
  <c r="F110" i="24"/>
  <c r="E110" i="24"/>
  <c r="D110" i="24"/>
  <c r="C110" i="24"/>
  <c r="B110" i="24"/>
  <c r="A110" i="24"/>
  <c r="G109" i="24"/>
  <c r="F109" i="24"/>
  <c r="E109" i="24"/>
  <c r="D109" i="24"/>
  <c r="C109" i="24"/>
  <c r="B109" i="24"/>
  <c r="A109" i="24"/>
  <c r="G108" i="24"/>
  <c r="F108" i="24"/>
  <c r="E108" i="24"/>
  <c r="D108" i="24"/>
  <c r="C108" i="24"/>
  <c r="B108" i="24"/>
  <c r="A108" i="24"/>
  <c r="G107" i="24"/>
  <c r="F107" i="24"/>
  <c r="E107" i="24"/>
  <c r="D107" i="24"/>
  <c r="C107" i="24"/>
  <c r="B107" i="24"/>
  <c r="A107" i="24"/>
  <c r="G106" i="24"/>
  <c r="F106" i="24"/>
  <c r="E106" i="24"/>
  <c r="D106" i="24"/>
  <c r="C106" i="24"/>
  <c r="B106" i="24"/>
  <c r="A106" i="24"/>
  <c r="G105" i="24"/>
  <c r="F105" i="24"/>
  <c r="E105" i="24"/>
  <c r="D105" i="24"/>
  <c r="C105" i="24"/>
  <c r="B105" i="24"/>
  <c r="A105" i="24"/>
  <c r="G104" i="24"/>
  <c r="F104" i="24"/>
  <c r="E104" i="24"/>
  <c r="D104" i="24"/>
  <c r="C104" i="24"/>
  <c r="B104" i="24"/>
  <c r="A104" i="24"/>
  <c r="G103" i="24"/>
  <c r="F103" i="24"/>
  <c r="E103" i="24"/>
  <c r="D103" i="24"/>
  <c r="C103" i="24"/>
  <c r="B103" i="24"/>
  <c r="A103" i="24"/>
  <c r="G102" i="24"/>
  <c r="F102" i="24"/>
  <c r="E102" i="24"/>
  <c r="D102" i="24"/>
  <c r="C102" i="24"/>
  <c r="B102" i="24"/>
  <c r="A102" i="24"/>
  <c r="G101" i="24"/>
  <c r="F101" i="24"/>
  <c r="E101" i="24"/>
  <c r="D101" i="24"/>
  <c r="C101" i="24"/>
  <c r="B101" i="24"/>
  <c r="A101" i="24"/>
  <c r="G100" i="24"/>
  <c r="F100" i="24"/>
  <c r="E100" i="24"/>
  <c r="D100" i="24"/>
  <c r="C100" i="24"/>
  <c r="B100" i="24"/>
  <c r="A100" i="24"/>
  <c r="G99" i="24"/>
  <c r="F99" i="24"/>
  <c r="E99" i="24"/>
  <c r="D99" i="24"/>
  <c r="C99" i="24"/>
  <c r="B99" i="24"/>
  <c r="A99" i="24"/>
  <c r="G98" i="24"/>
  <c r="F98" i="24"/>
  <c r="E98" i="24"/>
  <c r="D98" i="24"/>
  <c r="C98" i="24"/>
  <c r="B98" i="24"/>
  <c r="A98" i="24"/>
  <c r="G97" i="24"/>
  <c r="F97" i="24"/>
  <c r="E97" i="24"/>
  <c r="D97" i="24"/>
  <c r="C97" i="24"/>
  <c r="B97" i="24"/>
  <c r="A97" i="24"/>
  <c r="G96" i="24"/>
  <c r="F96" i="24"/>
  <c r="E96" i="24"/>
  <c r="D96" i="24"/>
  <c r="C96" i="24"/>
  <c r="B96" i="24"/>
  <c r="A96" i="24"/>
  <c r="G95" i="24"/>
  <c r="F95" i="24"/>
  <c r="E95" i="24"/>
  <c r="D95" i="24"/>
  <c r="C95" i="24"/>
  <c r="B95" i="24"/>
  <c r="A95" i="24"/>
  <c r="G94" i="24"/>
  <c r="F94" i="24"/>
  <c r="E94" i="24"/>
  <c r="D94" i="24"/>
  <c r="C94" i="24"/>
  <c r="B94" i="24"/>
  <c r="A94" i="24"/>
  <c r="G93" i="24"/>
  <c r="F93" i="24"/>
  <c r="E93" i="24"/>
  <c r="D93" i="24"/>
  <c r="C93" i="24"/>
  <c r="B93" i="24"/>
  <c r="A93" i="24"/>
  <c r="G92" i="24"/>
  <c r="F92" i="24"/>
  <c r="E92" i="24"/>
  <c r="D92" i="24"/>
  <c r="C92" i="24"/>
  <c r="B92" i="24"/>
  <c r="A92" i="24"/>
  <c r="G91" i="24"/>
  <c r="F91" i="24"/>
  <c r="E91" i="24"/>
  <c r="D91" i="24"/>
  <c r="C91" i="24"/>
  <c r="B91" i="24"/>
  <c r="A91" i="24"/>
  <c r="G90" i="24"/>
  <c r="F90" i="24"/>
  <c r="E90" i="24"/>
  <c r="D90" i="24"/>
  <c r="C90" i="24"/>
  <c r="B90" i="24"/>
  <c r="A90" i="24"/>
  <c r="G89" i="24"/>
  <c r="F89" i="24"/>
  <c r="E89" i="24"/>
  <c r="D89" i="24"/>
  <c r="C89" i="24"/>
  <c r="B89" i="24"/>
  <c r="A89" i="24"/>
  <c r="G88" i="24"/>
  <c r="F88" i="24"/>
  <c r="E88" i="24"/>
  <c r="D88" i="24"/>
  <c r="C88" i="24"/>
  <c r="B88" i="24"/>
  <c r="A88" i="24"/>
  <c r="G87" i="24"/>
  <c r="F87" i="24"/>
  <c r="E87" i="24"/>
  <c r="D87" i="24"/>
  <c r="C87" i="24"/>
  <c r="B87" i="24"/>
  <c r="A87" i="24"/>
  <c r="G86" i="24"/>
  <c r="F86" i="24"/>
  <c r="E86" i="24"/>
  <c r="D86" i="24"/>
  <c r="C86" i="24"/>
  <c r="B86" i="24"/>
  <c r="A86" i="24"/>
  <c r="G85" i="24"/>
  <c r="F85" i="24"/>
  <c r="E85" i="24"/>
  <c r="D85" i="24"/>
  <c r="C85" i="24"/>
  <c r="B85" i="24"/>
  <c r="A85" i="24"/>
  <c r="G84" i="24"/>
  <c r="F84" i="24"/>
  <c r="E84" i="24"/>
  <c r="D84" i="24"/>
  <c r="C84" i="24"/>
  <c r="B84" i="24"/>
  <c r="A84" i="24"/>
  <c r="G83" i="24"/>
  <c r="F83" i="24"/>
  <c r="E83" i="24"/>
  <c r="D83" i="24"/>
  <c r="C83" i="24"/>
  <c r="B83" i="24"/>
  <c r="A83" i="24"/>
  <c r="G82" i="24"/>
  <c r="F82" i="24"/>
  <c r="E82" i="24"/>
  <c r="D82" i="24"/>
  <c r="C82" i="24"/>
  <c r="B82" i="24"/>
  <c r="A82" i="24"/>
  <c r="G81" i="24"/>
  <c r="F81" i="24"/>
  <c r="E81" i="24"/>
  <c r="D81" i="24"/>
  <c r="C81" i="24"/>
  <c r="B81" i="24"/>
  <c r="A81" i="24"/>
  <c r="G80" i="24"/>
  <c r="F80" i="24"/>
  <c r="E80" i="24"/>
  <c r="D80" i="24"/>
  <c r="C80" i="24"/>
  <c r="B80" i="24"/>
  <c r="A80" i="24"/>
  <c r="G79" i="24"/>
  <c r="F79" i="24"/>
  <c r="E79" i="24"/>
  <c r="D79" i="24"/>
  <c r="C79" i="24"/>
  <c r="B79" i="24"/>
  <c r="A79" i="24"/>
  <c r="G78" i="24"/>
  <c r="F78" i="24"/>
  <c r="E78" i="24"/>
  <c r="D78" i="24"/>
  <c r="C78" i="24"/>
  <c r="B78" i="24"/>
  <c r="A78" i="24"/>
  <c r="G77" i="24"/>
  <c r="F77" i="24"/>
  <c r="E77" i="24"/>
  <c r="D77" i="24"/>
  <c r="C77" i="24"/>
  <c r="B77" i="24"/>
  <c r="A77" i="24"/>
  <c r="G76" i="24"/>
  <c r="F76" i="24"/>
  <c r="E76" i="24"/>
  <c r="D76" i="24"/>
  <c r="C76" i="24"/>
  <c r="B76" i="24"/>
  <c r="A76" i="24"/>
  <c r="G75" i="24"/>
  <c r="F75" i="24"/>
  <c r="E75" i="24"/>
  <c r="D75" i="24"/>
  <c r="C75" i="24"/>
  <c r="B75" i="24"/>
  <c r="A75" i="24"/>
  <c r="G74" i="24"/>
  <c r="F74" i="24"/>
  <c r="E74" i="24"/>
  <c r="D74" i="24"/>
  <c r="C74" i="24"/>
  <c r="B74" i="24"/>
  <c r="A74" i="24"/>
  <c r="G73" i="24"/>
  <c r="F73" i="24"/>
  <c r="E73" i="24"/>
  <c r="D73" i="24"/>
  <c r="C73" i="24"/>
  <c r="B73" i="24"/>
  <c r="A73" i="24"/>
  <c r="G72" i="24"/>
  <c r="F72" i="24"/>
  <c r="E72" i="24"/>
  <c r="D72" i="24"/>
  <c r="C72" i="24"/>
  <c r="B72" i="24"/>
  <c r="A72" i="24"/>
  <c r="G71" i="24"/>
  <c r="F71" i="24"/>
  <c r="E71" i="24"/>
  <c r="D71" i="24"/>
  <c r="C71" i="24"/>
  <c r="B71" i="24"/>
  <c r="A71" i="24"/>
  <c r="G70" i="24"/>
  <c r="F70" i="24"/>
  <c r="E70" i="24"/>
  <c r="D70" i="24"/>
  <c r="C70" i="24"/>
  <c r="B70" i="24"/>
  <c r="A70" i="24"/>
  <c r="G69" i="24"/>
  <c r="F69" i="24"/>
  <c r="E69" i="24"/>
  <c r="D69" i="24"/>
  <c r="C69" i="24"/>
  <c r="B69" i="24"/>
  <c r="A69" i="24"/>
  <c r="G68" i="24"/>
  <c r="F68" i="24"/>
  <c r="E68" i="24"/>
  <c r="D68" i="24"/>
  <c r="C68" i="24"/>
  <c r="B68" i="24"/>
  <c r="A68" i="24"/>
  <c r="G67" i="24"/>
  <c r="F67" i="24"/>
  <c r="E67" i="24"/>
  <c r="D67" i="24"/>
  <c r="C67" i="24"/>
  <c r="B67" i="24"/>
  <c r="A67" i="24"/>
  <c r="G66" i="24"/>
  <c r="F66" i="24"/>
  <c r="E66" i="24"/>
  <c r="D66" i="24"/>
  <c r="C66" i="24"/>
  <c r="B66" i="24"/>
  <c r="A66" i="24"/>
  <c r="G65" i="24"/>
  <c r="F65" i="24"/>
  <c r="E65" i="24"/>
  <c r="D65" i="24"/>
  <c r="C65" i="24"/>
  <c r="B65" i="24"/>
  <c r="A65" i="24"/>
  <c r="G64" i="24"/>
  <c r="F64" i="24"/>
  <c r="E64" i="24"/>
  <c r="D64" i="24"/>
  <c r="C64" i="24"/>
  <c r="B64" i="24"/>
  <c r="A64" i="24"/>
  <c r="G63" i="24"/>
  <c r="F63" i="24"/>
  <c r="E63" i="24"/>
  <c r="D63" i="24"/>
  <c r="C63" i="24"/>
  <c r="B63" i="24"/>
  <c r="A63" i="24"/>
  <c r="G62" i="24"/>
  <c r="F62" i="24"/>
  <c r="E62" i="24"/>
  <c r="D62" i="24"/>
  <c r="C62" i="24"/>
  <c r="B62" i="24"/>
  <c r="A62" i="24"/>
  <c r="G61" i="24"/>
  <c r="F61" i="24"/>
  <c r="E61" i="24"/>
  <c r="D61" i="24"/>
  <c r="C61" i="24"/>
  <c r="B61" i="24"/>
  <c r="A61" i="24"/>
  <c r="G60" i="24"/>
  <c r="F60" i="24"/>
  <c r="E60" i="24"/>
  <c r="D60" i="24"/>
  <c r="C60" i="24"/>
  <c r="B60" i="24"/>
  <c r="A60" i="24"/>
  <c r="G59" i="24"/>
  <c r="F59" i="24"/>
  <c r="E59" i="24"/>
  <c r="D59" i="24"/>
  <c r="C59" i="24"/>
  <c r="B59" i="24"/>
  <c r="A59" i="24"/>
  <c r="G58" i="24"/>
  <c r="F58" i="24"/>
  <c r="E58" i="24"/>
  <c r="D58" i="24"/>
  <c r="C58" i="24"/>
  <c r="B58" i="24"/>
  <c r="A58" i="24"/>
  <c r="G57" i="24"/>
  <c r="F57" i="24"/>
  <c r="E57" i="24"/>
  <c r="D57" i="24"/>
  <c r="C57" i="24"/>
  <c r="B57" i="24"/>
  <c r="A57" i="24"/>
  <c r="G56" i="24"/>
  <c r="F56" i="24"/>
  <c r="E56" i="24"/>
  <c r="D56" i="24"/>
  <c r="C56" i="24"/>
  <c r="B56" i="24"/>
  <c r="A56" i="24"/>
  <c r="G55" i="24"/>
  <c r="F55" i="24"/>
  <c r="E55" i="24"/>
  <c r="D55" i="24"/>
  <c r="C55" i="24"/>
  <c r="B55" i="24"/>
  <c r="A55" i="24"/>
  <c r="G54" i="24"/>
  <c r="F54" i="24"/>
  <c r="E54" i="24"/>
  <c r="D54" i="24"/>
  <c r="C54" i="24"/>
  <c r="B54" i="24"/>
  <c r="A54" i="24"/>
  <c r="G53" i="24"/>
  <c r="F53" i="24"/>
  <c r="E53" i="24"/>
  <c r="D53" i="24"/>
  <c r="C53" i="24"/>
  <c r="B53" i="24"/>
  <c r="A53" i="24"/>
  <c r="G52" i="24"/>
  <c r="F52" i="24"/>
  <c r="E52" i="24"/>
  <c r="D52" i="24"/>
  <c r="C52" i="24"/>
  <c r="B52" i="24"/>
  <c r="A52" i="24"/>
  <c r="G51" i="24"/>
  <c r="F51" i="24"/>
  <c r="E51" i="24"/>
  <c r="D51" i="24"/>
  <c r="C51" i="24"/>
  <c r="B51" i="24"/>
  <c r="A51" i="24"/>
  <c r="G50" i="24"/>
  <c r="F50" i="24"/>
  <c r="E50" i="24"/>
  <c r="D50" i="24"/>
  <c r="C50" i="24"/>
  <c r="B50" i="24"/>
  <c r="A50" i="24"/>
  <c r="G49" i="24"/>
  <c r="F49" i="24"/>
  <c r="E49" i="24"/>
  <c r="D49" i="24"/>
  <c r="C49" i="24"/>
  <c r="B49" i="24"/>
  <c r="A49" i="24"/>
  <c r="G48" i="24"/>
  <c r="F48" i="24"/>
  <c r="E48" i="24"/>
  <c r="D48" i="24"/>
  <c r="C48" i="24"/>
  <c r="B48" i="24"/>
  <c r="A48" i="24"/>
  <c r="G47" i="24"/>
  <c r="F47" i="24"/>
  <c r="E47" i="24"/>
  <c r="D47" i="24"/>
  <c r="C47" i="24"/>
  <c r="B47" i="24"/>
  <c r="A47" i="24"/>
  <c r="G46" i="24"/>
  <c r="F46" i="24"/>
  <c r="E46" i="24"/>
  <c r="D46" i="24"/>
  <c r="C46" i="24"/>
  <c r="B46" i="24"/>
  <c r="A46" i="24"/>
  <c r="G45" i="24"/>
  <c r="F45" i="24"/>
  <c r="E45" i="24"/>
  <c r="D45" i="24"/>
  <c r="C45" i="24"/>
  <c r="B45" i="24"/>
  <c r="A45" i="24"/>
  <c r="G44" i="24"/>
  <c r="F44" i="24"/>
  <c r="E44" i="24"/>
  <c r="D44" i="24"/>
  <c r="C44" i="24"/>
  <c r="B44" i="24"/>
  <c r="A44" i="24"/>
  <c r="G43" i="24"/>
  <c r="F43" i="24"/>
  <c r="E43" i="24"/>
  <c r="D43" i="24"/>
  <c r="C43" i="24"/>
  <c r="B43" i="24"/>
  <c r="A43" i="24"/>
  <c r="G42" i="24"/>
  <c r="F42" i="24"/>
  <c r="E42" i="24"/>
  <c r="D42" i="24"/>
  <c r="C42" i="24"/>
  <c r="B42" i="24"/>
  <c r="A42" i="24"/>
  <c r="G41" i="24"/>
  <c r="F41" i="24"/>
  <c r="E41" i="24"/>
  <c r="D41" i="24"/>
  <c r="C41" i="24"/>
  <c r="B41" i="24"/>
  <c r="A41" i="24"/>
  <c r="G40" i="24"/>
  <c r="F40" i="24"/>
  <c r="E40" i="24"/>
  <c r="D40" i="24"/>
  <c r="C40" i="24"/>
  <c r="B40" i="24"/>
  <c r="A40" i="24"/>
  <c r="G39" i="24"/>
  <c r="F39" i="24"/>
  <c r="E39" i="24"/>
  <c r="D39" i="24"/>
  <c r="C39" i="24"/>
  <c r="B39" i="24"/>
  <c r="A39" i="24"/>
  <c r="G38" i="24"/>
  <c r="F38" i="24"/>
  <c r="E38" i="24"/>
  <c r="D38" i="24"/>
  <c r="C38" i="24"/>
  <c r="B38" i="24"/>
  <c r="A38" i="24"/>
  <c r="G37" i="24"/>
  <c r="F37" i="24"/>
  <c r="E37" i="24"/>
  <c r="D37" i="24"/>
  <c r="C37" i="24"/>
  <c r="B37" i="24"/>
  <c r="A37" i="24"/>
  <c r="G36" i="24"/>
  <c r="F36" i="24"/>
  <c r="E36" i="24"/>
  <c r="D36" i="24"/>
  <c r="C36" i="24"/>
  <c r="B36" i="24"/>
  <c r="A36" i="24"/>
  <c r="G35" i="24"/>
  <c r="F35" i="24"/>
  <c r="E35" i="24"/>
  <c r="D35" i="24"/>
  <c r="C35" i="24"/>
  <c r="B35" i="24"/>
  <c r="A35" i="24"/>
  <c r="G34" i="24"/>
  <c r="F34" i="24"/>
  <c r="E34" i="24"/>
  <c r="D34" i="24"/>
  <c r="C34" i="24"/>
  <c r="B34" i="24"/>
  <c r="A34" i="24"/>
  <c r="G33" i="24"/>
  <c r="F33" i="24"/>
  <c r="E33" i="24"/>
  <c r="D33" i="24"/>
  <c r="C33" i="24"/>
  <c r="B33" i="24"/>
  <c r="A33" i="24"/>
  <c r="G32" i="24"/>
  <c r="F32" i="24"/>
  <c r="E32" i="24"/>
  <c r="D32" i="24"/>
  <c r="C32" i="24"/>
  <c r="B32" i="24"/>
  <c r="A32" i="24"/>
  <c r="G31" i="24"/>
  <c r="F31" i="24"/>
  <c r="E31" i="24"/>
  <c r="D31" i="24"/>
  <c r="C31" i="24"/>
  <c r="B31" i="24"/>
  <c r="A31" i="24"/>
  <c r="G30" i="24"/>
  <c r="F30" i="24"/>
  <c r="E30" i="24"/>
  <c r="D30" i="24"/>
  <c r="C30" i="24"/>
  <c r="B30" i="24"/>
  <c r="A30" i="24"/>
  <c r="G29" i="24"/>
  <c r="F29" i="24"/>
  <c r="E29" i="24"/>
  <c r="D29" i="24"/>
  <c r="C29" i="24"/>
  <c r="B29" i="24"/>
  <c r="A29" i="24"/>
  <c r="G28" i="24"/>
  <c r="F28" i="24"/>
  <c r="E28" i="24"/>
  <c r="D28" i="24"/>
  <c r="C28" i="24"/>
  <c r="B28" i="24"/>
  <c r="A28" i="24"/>
  <c r="G27" i="24"/>
  <c r="F27" i="24"/>
  <c r="E27" i="24"/>
  <c r="D27" i="24"/>
  <c r="C27" i="24"/>
  <c r="B27" i="24"/>
  <c r="A27" i="24"/>
  <c r="G26" i="24"/>
  <c r="F26" i="24"/>
  <c r="E26" i="24"/>
  <c r="D26" i="24"/>
  <c r="C26" i="24"/>
  <c r="B26" i="24"/>
  <c r="A26" i="24"/>
  <c r="G25" i="24"/>
  <c r="F25" i="24"/>
  <c r="E25" i="24"/>
  <c r="D25" i="24"/>
  <c r="C25" i="24"/>
  <c r="B25" i="24"/>
  <c r="A25" i="24"/>
  <c r="G24" i="24"/>
  <c r="F24" i="24"/>
  <c r="E24" i="24"/>
  <c r="D24" i="24"/>
  <c r="C24" i="24"/>
  <c r="B24" i="24"/>
  <c r="A24" i="24"/>
  <c r="G23" i="24"/>
  <c r="F23" i="24"/>
  <c r="E23" i="24"/>
  <c r="D23" i="24"/>
  <c r="C23" i="24"/>
  <c r="B23" i="24"/>
  <c r="A23" i="24"/>
  <c r="G22" i="24"/>
  <c r="F22" i="24"/>
  <c r="E22" i="24"/>
  <c r="D22" i="24"/>
  <c r="C22" i="24"/>
  <c r="B22" i="24"/>
  <c r="A22" i="24"/>
  <c r="G21" i="24"/>
  <c r="F21" i="24"/>
  <c r="E21" i="24"/>
  <c r="D21" i="24"/>
  <c r="C21" i="24"/>
  <c r="B21" i="24"/>
  <c r="A21" i="24"/>
  <c r="G20" i="24"/>
  <c r="F20" i="24"/>
  <c r="E20" i="24"/>
  <c r="D20" i="24"/>
  <c r="C20" i="24"/>
  <c r="B20" i="24"/>
  <c r="A20" i="24"/>
  <c r="G19" i="24"/>
  <c r="F19" i="24"/>
  <c r="E19" i="24"/>
  <c r="D19" i="24"/>
  <c r="C19" i="24"/>
  <c r="B19" i="24"/>
  <c r="A19" i="24"/>
  <c r="G18" i="24"/>
  <c r="F18" i="24"/>
  <c r="E18" i="24"/>
  <c r="D18" i="24"/>
  <c r="C18" i="24"/>
  <c r="B18" i="24"/>
  <c r="A18" i="24"/>
  <c r="G17" i="24"/>
  <c r="F17" i="24"/>
  <c r="E17" i="24"/>
  <c r="D17" i="24"/>
  <c r="C17" i="24"/>
  <c r="B17" i="24"/>
  <c r="A17" i="24"/>
  <c r="G16" i="24"/>
  <c r="F16" i="24"/>
  <c r="E16" i="24"/>
  <c r="D16" i="24"/>
  <c r="C16" i="24"/>
  <c r="B16" i="24"/>
  <c r="A16" i="24"/>
  <c r="G15" i="24"/>
  <c r="F15" i="24"/>
  <c r="E15" i="24"/>
  <c r="D15" i="24"/>
  <c r="C15" i="24"/>
  <c r="B15" i="24"/>
  <c r="A15" i="24"/>
  <c r="G14" i="24"/>
  <c r="F14" i="24"/>
  <c r="E14" i="24"/>
  <c r="D14" i="24"/>
  <c r="C14" i="24"/>
  <c r="B14" i="24"/>
  <c r="A14" i="24"/>
  <c r="G13" i="24"/>
  <c r="F13" i="24"/>
  <c r="E13" i="24"/>
  <c r="D13" i="24"/>
  <c r="C13" i="24"/>
  <c r="B13" i="24"/>
  <c r="A13" i="24"/>
  <c r="G12" i="24"/>
  <c r="F12" i="24"/>
  <c r="E12" i="24"/>
  <c r="D12" i="24"/>
  <c r="C12" i="24"/>
  <c r="B12" i="24"/>
  <c r="A12" i="24"/>
  <c r="G11" i="24"/>
  <c r="F11" i="24"/>
  <c r="E11" i="24"/>
  <c r="D11" i="24"/>
  <c r="C11" i="24"/>
  <c r="B11" i="24"/>
  <c r="A11" i="24"/>
  <c r="G10" i="24"/>
  <c r="F10" i="24"/>
  <c r="E10" i="24"/>
  <c r="D10" i="24"/>
  <c r="C10" i="24"/>
  <c r="B10" i="24"/>
  <c r="A10" i="24"/>
  <c r="G9" i="24"/>
  <c r="F9" i="24"/>
  <c r="E9" i="24"/>
  <c r="D9" i="24"/>
  <c r="C9" i="24"/>
  <c r="B9" i="24"/>
  <c r="A9" i="24"/>
  <c r="G8" i="24"/>
  <c r="F8" i="24"/>
  <c r="E8" i="24"/>
  <c r="D8" i="24"/>
  <c r="C8" i="24"/>
  <c r="B8" i="24"/>
  <c r="A8" i="24"/>
  <c r="G7" i="24"/>
  <c r="F7" i="24"/>
  <c r="E7" i="24"/>
  <c r="D7" i="24"/>
  <c r="C7" i="24"/>
  <c r="B7" i="24"/>
  <c r="A7" i="24"/>
  <c r="G6" i="24"/>
  <c r="F6" i="24"/>
  <c r="E6" i="24"/>
  <c r="D6" i="24"/>
  <c r="C6" i="24"/>
  <c r="B6" i="24"/>
  <c r="A6" i="24"/>
  <c r="G5" i="24"/>
  <c r="F5" i="24"/>
  <c r="E5" i="24"/>
  <c r="D5" i="24"/>
  <c r="C5" i="24"/>
  <c r="B5" i="24"/>
  <c r="A5" i="24"/>
  <c r="G4" i="24"/>
  <c r="F4" i="24"/>
  <c r="E4" i="24"/>
  <c r="D4" i="24"/>
  <c r="C4" i="24"/>
  <c r="B4" i="24"/>
  <c r="A4" i="24"/>
  <c r="G3" i="24"/>
  <c r="F3" i="24"/>
  <c r="E3" i="24"/>
  <c r="D3" i="24"/>
  <c r="C3" i="24"/>
  <c r="B3" i="24"/>
  <c r="A3" i="24"/>
  <c r="G2" i="24"/>
  <c r="F2" i="24"/>
  <c r="E2" i="24"/>
  <c r="D2" i="24"/>
  <c r="C2" i="24"/>
  <c r="B2" i="24"/>
  <c r="A2" i="24"/>
  <c r="A1" i="10"/>
  <c r="J1" i="10"/>
  <c r="J117" i="11"/>
  <c r="I117" i="11"/>
  <c r="J116" i="11"/>
  <c r="I116" i="11"/>
  <c r="J115" i="11"/>
  <c r="I115" i="11"/>
  <c r="J114" i="11"/>
  <c r="I114" i="11"/>
  <c r="J113" i="11"/>
  <c r="I113" i="11"/>
  <c r="J112" i="11"/>
  <c r="I112" i="11"/>
  <c r="J111" i="11"/>
  <c r="I111" i="11"/>
  <c r="J110" i="11"/>
  <c r="I110" i="11"/>
  <c r="J109" i="11"/>
  <c r="I109" i="11"/>
  <c r="J108" i="11"/>
  <c r="I108" i="11"/>
  <c r="J107" i="11"/>
  <c r="I107" i="11"/>
  <c r="J106" i="11"/>
  <c r="I106" i="11"/>
  <c r="J105" i="11"/>
  <c r="I105" i="11"/>
  <c r="J104" i="11"/>
  <c r="I104" i="11"/>
  <c r="J103" i="11"/>
  <c r="I103" i="11"/>
  <c r="J102" i="11"/>
  <c r="I102" i="11"/>
  <c r="J101" i="11"/>
  <c r="I101" i="11"/>
  <c r="J100" i="11"/>
  <c r="I100" i="11"/>
  <c r="J99" i="11"/>
  <c r="I99" i="11"/>
  <c r="J98" i="11"/>
  <c r="I98" i="11"/>
  <c r="J97" i="11"/>
  <c r="I97" i="11"/>
  <c r="J96" i="11"/>
  <c r="I96" i="11"/>
  <c r="J95" i="11"/>
  <c r="I95" i="11"/>
  <c r="J94" i="11"/>
  <c r="I94" i="11"/>
  <c r="J93" i="11"/>
  <c r="I93" i="11"/>
  <c r="J92" i="11"/>
  <c r="I92" i="11"/>
  <c r="J91" i="11"/>
  <c r="I91" i="11"/>
  <c r="J90" i="11"/>
  <c r="I90" i="11"/>
  <c r="J89" i="11"/>
  <c r="I89" i="11"/>
  <c r="J88" i="11"/>
  <c r="I88" i="11"/>
  <c r="J87" i="11"/>
  <c r="I87" i="11"/>
  <c r="J86" i="11"/>
  <c r="I86" i="11"/>
  <c r="J85" i="11"/>
  <c r="I85" i="11"/>
  <c r="J84" i="11"/>
  <c r="I84" i="11"/>
  <c r="J83" i="11"/>
  <c r="I83" i="11"/>
  <c r="J82" i="11"/>
  <c r="I82" i="11"/>
  <c r="J81" i="11"/>
  <c r="I81" i="11"/>
  <c r="J80" i="11"/>
  <c r="I80" i="11"/>
  <c r="J79" i="11"/>
  <c r="I79" i="11"/>
  <c r="J78" i="11"/>
  <c r="I78" i="11"/>
  <c r="J77" i="11"/>
  <c r="I77" i="11"/>
  <c r="J76" i="11"/>
  <c r="I76" i="11"/>
  <c r="J75" i="11"/>
  <c r="I75" i="11"/>
  <c r="J74" i="11"/>
  <c r="I74" i="11"/>
  <c r="J73" i="11"/>
  <c r="I73" i="11"/>
  <c r="J72" i="11"/>
  <c r="I72" i="11"/>
  <c r="J71" i="11"/>
  <c r="I71" i="11"/>
  <c r="J70" i="11"/>
  <c r="I70" i="11"/>
  <c r="J69" i="11"/>
  <c r="I69" i="11"/>
  <c r="J68" i="11"/>
  <c r="I68" i="11"/>
  <c r="J67" i="11"/>
  <c r="I67" i="11"/>
  <c r="J66" i="11"/>
  <c r="I66" i="11"/>
  <c r="J65" i="11"/>
  <c r="I65" i="11"/>
  <c r="J64" i="11"/>
  <c r="I64" i="11"/>
  <c r="J63" i="11"/>
  <c r="I63" i="11"/>
  <c r="J62" i="11"/>
  <c r="I62" i="11"/>
  <c r="J61" i="11"/>
  <c r="I61" i="11"/>
  <c r="J60" i="11"/>
  <c r="I60" i="11"/>
  <c r="J59" i="11"/>
  <c r="I59" i="11"/>
  <c r="J58" i="11"/>
  <c r="I58" i="11"/>
  <c r="J57" i="11"/>
  <c r="I57" i="11"/>
  <c r="J56" i="11"/>
  <c r="I56" i="11"/>
  <c r="J55" i="11"/>
  <c r="I55" i="11"/>
  <c r="J54" i="11"/>
  <c r="I54" i="11"/>
  <c r="J53" i="11"/>
  <c r="I53" i="11"/>
  <c r="J52" i="11"/>
  <c r="I52" i="11"/>
  <c r="J51" i="11"/>
  <c r="I51" i="11"/>
  <c r="J50" i="11"/>
  <c r="I50" i="11"/>
  <c r="J49" i="11"/>
  <c r="I49" i="11"/>
  <c r="J48" i="11"/>
  <c r="I48" i="11"/>
  <c r="J47" i="11"/>
  <c r="I47" i="11"/>
  <c r="J46" i="11"/>
  <c r="I46" i="11"/>
  <c r="J45" i="11"/>
  <c r="I45" i="11"/>
  <c r="J44" i="11"/>
  <c r="I44" i="11"/>
  <c r="J43" i="11"/>
  <c r="I43" i="11"/>
  <c r="J42" i="11"/>
  <c r="I42" i="11"/>
  <c r="J41" i="11"/>
  <c r="I41" i="11"/>
  <c r="J40" i="11"/>
  <c r="I40" i="11"/>
  <c r="J39" i="11"/>
  <c r="I39" i="11"/>
  <c r="J38" i="11"/>
  <c r="I38" i="11"/>
  <c r="J37" i="11"/>
  <c r="I37" i="11"/>
  <c r="J36" i="11"/>
  <c r="I36" i="11"/>
  <c r="J35" i="11"/>
  <c r="I35" i="11"/>
  <c r="J34" i="11"/>
  <c r="I34" i="11"/>
  <c r="J33" i="11"/>
  <c r="I33" i="11"/>
  <c r="J32" i="11"/>
  <c r="I32" i="11"/>
  <c r="J31" i="11"/>
  <c r="I31" i="11"/>
  <c r="J30" i="11"/>
  <c r="I30" i="11"/>
  <c r="J29" i="11"/>
  <c r="I29" i="11"/>
  <c r="J28" i="11"/>
  <c r="I28" i="11"/>
  <c r="J27" i="11"/>
  <c r="I27" i="11"/>
  <c r="J26" i="11"/>
  <c r="I26" i="11"/>
  <c r="J25" i="11"/>
  <c r="I25" i="11"/>
  <c r="J24" i="11"/>
  <c r="I24" i="11"/>
  <c r="J23" i="11"/>
  <c r="I23" i="11"/>
  <c r="J22" i="11"/>
  <c r="I22" i="11"/>
  <c r="J21" i="11"/>
  <c r="I21" i="11"/>
  <c r="J20" i="11"/>
  <c r="I20" i="11"/>
  <c r="J19" i="11"/>
  <c r="I19" i="11"/>
  <c r="J18" i="11"/>
  <c r="I18" i="11"/>
  <c r="J17" i="11"/>
  <c r="I17" i="11"/>
  <c r="J16" i="11"/>
  <c r="I16" i="11"/>
  <c r="J15" i="11"/>
  <c r="I15" i="11"/>
  <c r="J14" i="11"/>
  <c r="I14" i="11"/>
  <c r="J13" i="11"/>
  <c r="I13" i="11"/>
  <c r="J12" i="11"/>
  <c r="I12" i="11"/>
  <c r="J11" i="11"/>
  <c r="I11" i="11"/>
  <c r="J10" i="11"/>
  <c r="I10" i="11"/>
  <c r="J9" i="11"/>
  <c r="I9" i="11"/>
  <c r="J8" i="11"/>
  <c r="I8" i="11"/>
  <c r="J7" i="11"/>
  <c r="I7" i="11"/>
  <c r="J6" i="11"/>
  <c r="I6" i="11"/>
  <c r="J5" i="11"/>
  <c r="I5" i="11"/>
  <c r="J4" i="11"/>
  <c r="I4" i="11"/>
  <c r="J3" i="11"/>
  <c r="I3" i="11"/>
  <c r="J2" i="11"/>
  <c r="I2" i="11"/>
  <c r="G371" i="11"/>
  <c r="F371" i="11"/>
  <c r="E371" i="11"/>
  <c r="D371" i="11"/>
  <c r="C371" i="11"/>
  <c r="B371" i="11"/>
  <c r="A371" i="11"/>
  <c r="G370" i="11"/>
  <c r="F370" i="11"/>
  <c r="E370" i="11"/>
  <c r="D370" i="11"/>
  <c r="C370" i="11"/>
  <c r="B370" i="11"/>
  <c r="A370" i="11"/>
  <c r="G369" i="11"/>
  <c r="F369" i="11"/>
  <c r="E369" i="11"/>
  <c r="D369" i="11"/>
  <c r="C369" i="11"/>
  <c r="B369" i="11"/>
  <c r="A369" i="11"/>
  <c r="G368" i="11"/>
  <c r="F368" i="11"/>
  <c r="E368" i="11"/>
  <c r="D368" i="11"/>
  <c r="C368" i="11"/>
  <c r="B368" i="11"/>
  <c r="A368" i="11"/>
  <c r="G367" i="11"/>
  <c r="F367" i="11"/>
  <c r="E367" i="11"/>
  <c r="D367" i="11"/>
  <c r="C367" i="11"/>
  <c r="B367" i="11"/>
  <c r="A367" i="11"/>
  <c r="G366" i="11"/>
  <c r="F366" i="11"/>
  <c r="E366" i="11"/>
  <c r="D366" i="11"/>
  <c r="C366" i="11"/>
  <c r="B366" i="11"/>
  <c r="A366" i="11"/>
  <c r="G365" i="11"/>
  <c r="F365" i="11"/>
  <c r="E365" i="11"/>
  <c r="D365" i="11"/>
  <c r="C365" i="11"/>
  <c r="B365" i="11"/>
  <c r="A365" i="11"/>
  <c r="G364" i="11"/>
  <c r="F364" i="11"/>
  <c r="E364" i="11"/>
  <c r="D364" i="11"/>
  <c r="C364" i="11"/>
  <c r="B364" i="11"/>
  <c r="A364" i="11"/>
  <c r="G363" i="11"/>
  <c r="F363" i="11"/>
  <c r="E363" i="11"/>
  <c r="D363" i="11"/>
  <c r="C363" i="11"/>
  <c r="B363" i="11"/>
  <c r="A363" i="11"/>
  <c r="G362" i="11"/>
  <c r="F362" i="11"/>
  <c r="E362" i="11"/>
  <c r="D362" i="11"/>
  <c r="C362" i="11"/>
  <c r="B362" i="11"/>
  <c r="A362" i="11"/>
  <c r="G361" i="11"/>
  <c r="F361" i="11"/>
  <c r="E361" i="11"/>
  <c r="D361" i="11"/>
  <c r="C361" i="11"/>
  <c r="B361" i="11"/>
  <c r="A361" i="11"/>
  <c r="G360" i="11"/>
  <c r="F360" i="11"/>
  <c r="E360" i="11"/>
  <c r="D360" i="11"/>
  <c r="C360" i="11"/>
  <c r="B360" i="11"/>
  <c r="A360" i="11"/>
  <c r="G359" i="11"/>
  <c r="F359" i="11"/>
  <c r="E359" i="11"/>
  <c r="D359" i="11"/>
  <c r="C359" i="11"/>
  <c r="B359" i="11"/>
  <c r="A359" i="11"/>
  <c r="G358" i="11"/>
  <c r="F358" i="11"/>
  <c r="E358" i="11"/>
  <c r="D358" i="11"/>
  <c r="C358" i="11"/>
  <c r="B358" i="11"/>
  <c r="A358" i="11"/>
  <c r="G357" i="11"/>
  <c r="F357" i="11"/>
  <c r="E357" i="11"/>
  <c r="D357" i="11"/>
  <c r="C357" i="11"/>
  <c r="B357" i="11"/>
  <c r="A357" i="11"/>
  <c r="G356" i="11"/>
  <c r="F356" i="11"/>
  <c r="E356" i="11"/>
  <c r="D356" i="11"/>
  <c r="C356" i="11"/>
  <c r="B356" i="11"/>
  <c r="A356" i="11"/>
  <c r="G355" i="11"/>
  <c r="F355" i="11"/>
  <c r="E355" i="11"/>
  <c r="D355" i="11"/>
  <c r="C355" i="11"/>
  <c r="B355" i="11"/>
  <c r="A355" i="11"/>
  <c r="G354" i="11"/>
  <c r="F354" i="11"/>
  <c r="E354" i="11"/>
  <c r="D354" i="11"/>
  <c r="C354" i="11"/>
  <c r="B354" i="11"/>
  <c r="A354" i="11"/>
  <c r="G353" i="11"/>
  <c r="F353" i="11"/>
  <c r="E353" i="11"/>
  <c r="D353" i="11"/>
  <c r="C353" i="11"/>
  <c r="B353" i="11"/>
  <c r="A353" i="11"/>
  <c r="G352" i="11"/>
  <c r="F352" i="11"/>
  <c r="E352" i="11"/>
  <c r="D352" i="11"/>
  <c r="C352" i="11"/>
  <c r="B352" i="11"/>
  <c r="A352" i="11"/>
  <c r="G351" i="11"/>
  <c r="F351" i="11"/>
  <c r="E351" i="11"/>
  <c r="D351" i="11"/>
  <c r="C351" i="11"/>
  <c r="B351" i="11"/>
  <c r="A351" i="11"/>
  <c r="G350" i="11"/>
  <c r="F350" i="11"/>
  <c r="E350" i="11"/>
  <c r="D350" i="11"/>
  <c r="C350" i="11"/>
  <c r="B350" i="11"/>
  <c r="A350" i="11"/>
  <c r="G349" i="11"/>
  <c r="F349" i="11"/>
  <c r="E349" i="11"/>
  <c r="D349" i="11"/>
  <c r="C349" i="11"/>
  <c r="B349" i="11"/>
  <c r="A349" i="11"/>
  <c r="G348" i="11"/>
  <c r="F348" i="11"/>
  <c r="E348" i="11"/>
  <c r="D348" i="11"/>
  <c r="C348" i="11"/>
  <c r="B348" i="11"/>
  <c r="A348" i="11"/>
  <c r="G347" i="11"/>
  <c r="F347" i="11"/>
  <c r="E347" i="11"/>
  <c r="D347" i="11"/>
  <c r="C347" i="11"/>
  <c r="B347" i="11"/>
  <c r="A347" i="11"/>
  <c r="G346" i="11"/>
  <c r="F346" i="11"/>
  <c r="E346" i="11"/>
  <c r="D346" i="11"/>
  <c r="C346" i="11"/>
  <c r="B346" i="11"/>
  <c r="A346" i="11"/>
  <c r="G345" i="11"/>
  <c r="F345" i="11"/>
  <c r="E345" i="11"/>
  <c r="D345" i="11"/>
  <c r="C345" i="11"/>
  <c r="B345" i="11"/>
  <c r="A345" i="11"/>
  <c r="G344" i="11"/>
  <c r="F344" i="11"/>
  <c r="E344" i="11"/>
  <c r="D344" i="11"/>
  <c r="C344" i="11"/>
  <c r="B344" i="11"/>
  <c r="A344" i="11"/>
  <c r="G343" i="11"/>
  <c r="F343" i="11"/>
  <c r="E343" i="11"/>
  <c r="D343" i="11"/>
  <c r="C343" i="11"/>
  <c r="B343" i="11"/>
  <c r="A343" i="11"/>
  <c r="G342" i="11"/>
  <c r="F342" i="11"/>
  <c r="E342" i="11"/>
  <c r="D342" i="11"/>
  <c r="C342" i="11"/>
  <c r="B342" i="11"/>
  <c r="A342" i="11"/>
  <c r="G341" i="11"/>
  <c r="F341" i="11"/>
  <c r="E341" i="11"/>
  <c r="D341" i="11"/>
  <c r="C341" i="11"/>
  <c r="B341" i="11"/>
  <c r="A341" i="11"/>
  <c r="G340" i="11"/>
  <c r="F340" i="11"/>
  <c r="E340" i="11"/>
  <c r="D340" i="11"/>
  <c r="C340" i="11"/>
  <c r="B340" i="11"/>
  <c r="A340" i="11"/>
  <c r="G339" i="11"/>
  <c r="F339" i="11"/>
  <c r="E339" i="11"/>
  <c r="D339" i="11"/>
  <c r="C339" i="11"/>
  <c r="B339" i="11"/>
  <c r="A339" i="11"/>
  <c r="G338" i="11"/>
  <c r="F338" i="11"/>
  <c r="E338" i="11"/>
  <c r="D338" i="11"/>
  <c r="C338" i="11"/>
  <c r="B338" i="11"/>
  <c r="A338" i="11"/>
  <c r="G337" i="11"/>
  <c r="F337" i="11"/>
  <c r="E337" i="11"/>
  <c r="D337" i="11"/>
  <c r="C337" i="11"/>
  <c r="B337" i="11"/>
  <c r="A337" i="11"/>
  <c r="G336" i="11"/>
  <c r="F336" i="11"/>
  <c r="E336" i="11"/>
  <c r="D336" i="11"/>
  <c r="C336" i="11"/>
  <c r="B336" i="11"/>
  <c r="A336" i="11"/>
  <c r="G335" i="11"/>
  <c r="F335" i="11"/>
  <c r="E335" i="11"/>
  <c r="D335" i="11"/>
  <c r="C335" i="11"/>
  <c r="B335" i="11"/>
  <c r="A335" i="11"/>
  <c r="G334" i="11"/>
  <c r="F334" i="11"/>
  <c r="E334" i="11"/>
  <c r="D334" i="11"/>
  <c r="C334" i="11"/>
  <c r="B334" i="11"/>
  <c r="A334" i="11"/>
  <c r="G333" i="11"/>
  <c r="F333" i="11"/>
  <c r="E333" i="11"/>
  <c r="D333" i="11"/>
  <c r="C333" i="11"/>
  <c r="B333" i="11"/>
  <c r="A333" i="11"/>
  <c r="G332" i="11"/>
  <c r="F332" i="11"/>
  <c r="E332" i="11"/>
  <c r="D332" i="11"/>
  <c r="C332" i="11"/>
  <c r="B332" i="11"/>
  <c r="A332" i="11"/>
  <c r="G331" i="11"/>
  <c r="F331" i="11"/>
  <c r="E331" i="11"/>
  <c r="D331" i="11"/>
  <c r="C331" i="11"/>
  <c r="B331" i="11"/>
  <c r="A331" i="11"/>
  <c r="G330" i="11"/>
  <c r="F330" i="11"/>
  <c r="E330" i="11"/>
  <c r="D330" i="11"/>
  <c r="C330" i="11"/>
  <c r="B330" i="11"/>
  <c r="A330" i="11"/>
  <c r="G329" i="11"/>
  <c r="F329" i="11"/>
  <c r="E329" i="11"/>
  <c r="D329" i="11"/>
  <c r="C329" i="11"/>
  <c r="B329" i="11"/>
  <c r="A329" i="11"/>
  <c r="G328" i="11"/>
  <c r="F328" i="11"/>
  <c r="E328" i="11"/>
  <c r="D328" i="11"/>
  <c r="C328" i="11"/>
  <c r="B328" i="11"/>
  <c r="A328" i="11"/>
  <c r="G327" i="11"/>
  <c r="F327" i="11"/>
  <c r="E327" i="11"/>
  <c r="D327" i="11"/>
  <c r="C327" i="11"/>
  <c r="B327" i="11"/>
  <c r="A327" i="11"/>
  <c r="G326" i="11"/>
  <c r="F326" i="11"/>
  <c r="E326" i="11"/>
  <c r="D326" i="11"/>
  <c r="C326" i="11"/>
  <c r="B326" i="11"/>
  <c r="A326" i="11"/>
  <c r="G325" i="11"/>
  <c r="F325" i="11"/>
  <c r="E325" i="11"/>
  <c r="D325" i="11"/>
  <c r="C325" i="11"/>
  <c r="B325" i="11"/>
  <c r="A325" i="11"/>
  <c r="G324" i="11"/>
  <c r="F324" i="11"/>
  <c r="E324" i="11"/>
  <c r="D324" i="11"/>
  <c r="C324" i="11"/>
  <c r="B324" i="11"/>
  <c r="A324" i="11"/>
  <c r="G323" i="11"/>
  <c r="F323" i="11"/>
  <c r="E323" i="11"/>
  <c r="D323" i="11"/>
  <c r="C323" i="11"/>
  <c r="B323" i="11"/>
  <c r="A323" i="11"/>
  <c r="G322" i="11"/>
  <c r="F322" i="11"/>
  <c r="E322" i="11"/>
  <c r="D322" i="11"/>
  <c r="C322" i="11"/>
  <c r="B322" i="11"/>
  <c r="A322" i="11"/>
  <c r="G321" i="11"/>
  <c r="F321" i="11"/>
  <c r="E321" i="11"/>
  <c r="D321" i="11"/>
  <c r="C321" i="11"/>
  <c r="B321" i="11"/>
  <c r="A321" i="11"/>
  <c r="G320" i="11"/>
  <c r="F320" i="11"/>
  <c r="E320" i="11"/>
  <c r="D320" i="11"/>
  <c r="C320" i="11"/>
  <c r="B320" i="11"/>
  <c r="A320" i="11"/>
  <c r="G319" i="11"/>
  <c r="F319" i="11"/>
  <c r="E319" i="11"/>
  <c r="D319" i="11"/>
  <c r="C319" i="11"/>
  <c r="B319" i="11"/>
  <c r="A319" i="11"/>
  <c r="G318" i="11"/>
  <c r="F318" i="11"/>
  <c r="E318" i="11"/>
  <c r="D318" i="11"/>
  <c r="C318" i="11"/>
  <c r="B318" i="11"/>
  <c r="A318" i="11"/>
  <c r="G317" i="11"/>
  <c r="F317" i="11"/>
  <c r="E317" i="11"/>
  <c r="D317" i="11"/>
  <c r="C317" i="11"/>
  <c r="B317" i="11"/>
  <c r="A317" i="11"/>
  <c r="G316" i="11"/>
  <c r="F316" i="11"/>
  <c r="E316" i="11"/>
  <c r="D316" i="11"/>
  <c r="C316" i="11"/>
  <c r="B316" i="11"/>
  <c r="A316" i="11"/>
  <c r="G315" i="11"/>
  <c r="F315" i="11"/>
  <c r="E315" i="11"/>
  <c r="D315" i="11"/>
  <c r="C315" i="11"/>
  <c r="B315" i="11"/>
  <c r="A315" i="11"/>
  <c r="G314" i="11"/>
  <c r="F314" i="11"/>
  <c r="E314" i="11"/>
  <c r="D314" i="11"/>
  <c r="C314" i="11"/>
  <c r="B314" i="11"/>
  <c r="A314" i="11"/>
  <c r="G313" i="11"/>
  <c r="F313" i="11"/>
  <c r="E313" i="11"/>
  <c r="D313" i="11"/>
  <c r="C313" i="11"/>
  <c r="B313" i="11"/>
  <c r="A313" i="11"/>
  <c r="G312" i="11"/>
  <c r="F312" i="11"/>
  <c r="E312" i="11"/>
  <c r="D312" i="11"/>
  <c r="C312" i="11"/>
  <c r="B312" i="11"/>
  <c r="A312" i="11"/>
  <c r="G311" i="11"/>
  <c r="F311" i="11"/>
  <c r="E311" i="11"/>
  <c r="D311" i="11"/>
  <c r="C311" i="11"/>
  <c r="B311" i="11"/>
  <c r="A311" i="11"/>
  <c r="G310" i="11"/>
  <c r="F310" i="11"/>
  <c r="E310" i="11"/>
  <c r="D310" i="11"/>
  <c r="C310" i="11"/>
  <c r="B310" i="11"/>
  <c r="A310" i="11"/>
  <c r="G309" i="11"/>
  <c r="F309" i="11"/>
  <c r="E309" i="11"/>
  <c r="D309" i="11"/>
  <c r="C309" i="11"/>
  <c r="B309" i="11"/>
  <c r="A309" i="11"/>
  <c r="G308" i="11"/>
  <c r="F308" i="11"/>
  <c r="E308" i="11"/>
  <c r="D308" i="11"/>
  <c r="C308" i="11"/>
  <c r="B308" i="11"/>
  <c r="A308" i="11"/>
  <c r="G307" i="11"/>
  <c r="F307" i="11"/>
  <c r="E307" i="11"/>
  <c r="D307" i="11"/>
  <c r="C307" i="11"/>
  <c r="B307" i="11"/>
  <c r="A307" i="11"/>
  <c r="G306" i="11"/>
  <c r="F306" i="11"/>
  <c r="E306" i="11"/>
  <c r="D306" i="11"/>
  <c r="C306" i="11"/>
  <c r="B306" i="11"/>
  <c r="A306" i="11"/>
  <c r="G305" i="11"/>
  <c r="F305" i="11"/>
  <c r="E305" i="11"/>
  <c r="D305" i="11"/>
  <c r="C305" i="11"/>
  <c r="B305" i="11"/>
  <c r="A305" i="11"/>
  <c r="G304" i="11"/>
  <c r="F304" i="11"/>
  <c r="E304" i="11"/>
  <c r="D304" i="11"/>
  <c r="C304" i="11"/>
  <c r="B304" i="11"/>
  <c r="A304" i="11"/>
  <c r="G303" i="11"/>
  <c r="F303" i="11"/>
  <c r="E303" i="11"/>
  <c r="D303" i="11"/>
  <c r="C303" i="11"/>
  <c r="B303" i="11"/>
  <c r="A303" i="11"/>
  <c r="G302" i="11"/>
  <c r="F302" i="11"/>
  <c r="E302" i="11"/>
  <c r="D302" i="11"/>
  <c r="C302" i="11"/>
  <c r="B302" i="11"/>
  <c r="A302" i="11"/>
  <c r="G301" i="11"/>
  <c r="F301" i="11"/>
  <c r="E301" i="11"/>
  <c r="D301" i="11"/>
  <c r="C301" i="11"/>
  <c r="B301" i="11"/>
  <c r="A301" i="11"/>
  <c r="G300" i="11"/>
  <c r="F300" i="11"/>
  <c r="E300" i="11"/>
  <c r="D300" i="11"/>
  <c r="C300" i="11"/>
  <c r="B300" i="11"/>
  <c r="A300" i="11"/>
  <c r="G299" i="11"/>
  <c r="F299" i="11"/>
  <c r="E299" i="11"/>
  <c r="D299" i="11"/>
  <c r="C299" i="11"/>
  <c r="B299" i="11"/>
  <c r="A299" i="11"/>
  <c r="G298" i="11"/>
  <c r="F298" i="11"/>
  <c r="E298" i="11"/>
  <c r="D298" i="11"/>
  <c r="C298" i="11"/>
  <c r="B298" i="11"/>
  <c r="A298" i="11"/>
  <c r="G297" i="11"/>
  <c r="F297" i="11"/>
  <c r="E297" i="11"/>
  <c r="D297" i="11"/>
  <c r="C297" i="11"/>
  <c r="B297" i="11"/>
  <c r="A297" i="11"/>
  <c r="G296" i="11"/>
  <c r="F296" i="11"/>
  <c r="E296" i="11"/>
  <c r="D296" i="11"/>
  <c r="C296" i="11"/>
  <c r="B296" i="11"/>
  <c r="A296" i="11"/>
  <c r="G295" i="11"/>
  <c r="F295" i="11"/>
  <c r="E295" i="11"/>
  <c r="D295" i="11"/>
  <c r="C295" i="11"/>
  <c r="B295" i="11"/>
  <c r="A295" i="11"/>
  <c r="G294" i="11"/>
  <c r="F294" i="11"/>
  <c r="E294" i="11"/>
  <c r="D294" i="11"/>
  <c r="C294" i="11"/>
  <c r="B294" i="11"/>
  <c r="A294" i="11"/>
  <c r="G293" i="11"/>
  <c r="F293" i="11"/>
  <c r="E293" i="11"/>
  <c r="D293" i="11"/>
  <c r="C293" i="11"/>
  <c r="B293" i="11"/>
  <c r="A293" i="11"/>
  <c r="G292" i="11"/>
  <c r="F292" i="11"/>
  <c r="E292" i="11"/>
  <c r="D292" i="11"/>
  <c r="C292" i="11"/>
  <c r="B292" i="11"/>
  <c r="A292" i="11"/>
  <c r="G291" i="11"/>
  <c r="F291" i="11"/>
  <c r="E291" i="11"/>
  <c r="D291" i="11"/>
  <c r="C291" i="11"/>
  <c r="B291" i="11"/>
  <c r="A291" i="11"/>
  <c r="G290" i="11"/>
  <c r="F290" i="11"/>
  <c r="E290" i="11"/>
  <c r="D290" i="11"/>
  <c r="C290" i="11"/>
  <c r="B290" i="11"/>
  <c r="A290" i="11"/>
  <c r="G289" i="11"/>
  <c r="F289" i="11"/>
  <c r="E289" i="11"/>
  <c r="D289" i="11"/>
  <c r="C289" i="11"/>
  <c r="B289" i="11"/>
  <c r="A289" i="11"/>
  <c r="G288" i="11"/>
  <c r="F288" i="11"/>
  <c r="E288" i="11"/>
  <c r="D288" i="11"/>
  <c r="C288" i="11"/>
  <c r="B288" i="11"/>
  <c r="A288" i="11"/>
  <c r="G287" i="11"/>
  <c r="F287" i="11"/>
  <c r="E287" i="11"/>
  <c r="D287" i="11"/>
  <c r="C287" i="11"/>
  <c r="B287" i="11"/>
  <c r="A287" i="11"/>
  <c r="G286" i="11"/>
  <c r="F286" i="11"/>
  <c r="E286" i="11"/>
  <c r="D286" i="11"/>
  <c r="C286" i="11"/>
  <c r="B286" i="11"/>
  <c r="A286" i="11"/>
  <c r="G285" i="11"/>
  <c r="F285" i="11"/>
  <c r="E285" i="11"/>
  <c r="D285" i="11"/>
  <c r="C285" i="11"/>
  <c r="B285" i="11"/>
  <c r="A285" i="11"/>
  <c r="G284" i="11"/>
  <c r="F284" i="11"/>
  <c r="E284" i="11"/>
  <c r="D284" i="11"/>
  <c r="C284" i="11"/>
  <c r="B284" i="11"/>
  <c r="A284" i="11"/>
  <c r="G283" i="11"/>
  <c r="F283" i="11"/>
  <c r="E283" i="11"/>
  <c r="D283" i="11"/>
  <c r="C283" i="11"/>
  <c r="B283" i="11"/>
  <c r="A283" i="11"/>
  <c r="G282" i="11"/>
  <c r="F282" i="11"/>
  <c r="E282" i="11"/>
  <c r="D282" i="11"/>
  <c r="C282" i="11"/>
  <c r="B282" i="11"/>
  <c r="A282" i="11"/>
  <c r="G281" i="11"/>
  <c r="F281" i="11"/>
  <c r="E281" i="11"/>
  <c r="D281" i="11"/>
  <c r="C281" i="11"/>
  <c r="B281" i="11"/>
  <c r="A281" i="11"/>
  <c r="G280" i="11"/>
  <c r="F280" i="11"/>
  <c r="E280" i="11"/>
  <c r="D280" i="11"/>
  <c r="C280" i="11"/>
  <c r="B280" i="11"/>
  <c r="A280" i="11"/>
  <c r="G279" i="11"/>
  <c r="F279" i="11"/>
  <c r="E279" i="11"/>
  <c r="D279" i="11"/>
  <c r="C279" i="11"/>
  <c r="B279" i="11"/>
  <c r="A279" i="11"/>
  <c r="G278" i="11"/>
  <c r="F278" i="11"/>
  <c r="E278" i="11"/>
  <c r="D278" i="11"/>
  <c r="C278" i="11"/>
  <c r="B278" i="11"/>
  <c r="A278" i="11"/>
  <c r="G277" i="11"/>
  <c r="F277" i="11"/>
  <c r="E277" i="11"/>
  <c r="D277" i="11"/>
  <c r="C277" i="11"/>
  <c r="B277" i="11"/>
  <c r="A277" i="11"/>
  <c r="G276" i="11"/>
  <c r="F276" i="11"/>
  <c r="E276" i="11"/>
  <c r="D276" i="11"/>
  <c r="C276" i="11"/>
  <c r="B276" i="11"/>
  <c r="A276" i="11"/>
  <c r="G275" i="11"/>
  <c r="F275" i="11"/>
  <c r="E275" i="11"/>
  <c r="D275" i="11"/>
  <c r="C275" i="11"/>
  <c r="B275" i="11"/>
  <c r="A275" i="11"/>
  <c r="G274" i="11"/>
  <c r="F274" i="11"/>
  <c r="E274" i="11"/>
  <c r="D274" i="11"/>
  <c r="C274" i="11"/>
  <c r="B274" i="11"/>
  <c r="A274" i="11"/>
  <c r="G273" i="11"/>
  <c r="F273" i="11"/>
  <c r="E273" i="11"/>
  <c r="D273" i="11"/>
  <c r="C273" i="11"/>
  <c r="B273" i="11"/>
  <c r="A273" i="11"/>
  <c r="G272" i="11"/>
  <c r="F272" i="11"/>
  <c r="E272" i="11"/>
  <c r="D272" i="11"/>
  <c r="C272" i="11"/>
  <c r="B272" i="11"/>
  <c r="A272" i="11"/>
  <c r="G271" i="11"/>
  <c r="F271" i="11"/>
  <c r="E271" i="11"/>
  <c r="D271" i="11"/>
  <c r="C271" i="11"/>
  <c r="B271" i="11"/>
  <c r="A271" i="11"/>
  <c r="G270" i="11"/>
  <c r="F270" i="11"/>
  <c r="E270" i="11"/>
  <c r="D270" i="11"/>
  <c r="C270" i="11"/>
  <c r="B270" i="11"/>
  <c r="A270" i="11"/>
  <c r="G269" i="11"/>
  <c r="F269" i="11"/>
  <c r="E269" i="11"/>
  <c r="D269" i="11"/>
  <c r="C269" i="11"/>
  <c r="B269" i="11"/>
  <c r="A269" i="11"/>
  <c r="G268" i="11"/>
  <c r="F268" i="11"/>
  <c r="E268" i="11"/>
  <c r="D268" i="11"/>
  <c r="C268" i="11"/>
  <c r="B268" i="11"/>
  <c r="A268" i="11"/>
  <c r="G267" i="11"/>
  <c r="F267" i="11"/>
  <c r="E267" i="11"/>
  <c r="D267" i="11"/>
  <c r="C267" i="11"/>
  <c r="B267" i="11"/>
  <c r="A267" i="11"/>
  <c r="G266" i="11"/>
  <c r="F266" i="11"/>
  <c r="E266" i="11"/>
  <c r="D266" i="11"/>
  <c r="C266" i="11"/>
  <c r="B266" i="11"/>
  <c r="A266" i="11"/>
  <c r="G265" i="11"/>
  <c r="F265" i="11"/>
  <c r="E265" i="11"/>
  <c r="D265" i="11"/>
  <c r="C265" i="11"/>
  <c r="B265" i="11"/>
  <c r="A265" i="11"/>
  <c r="G264" i="11"/>
  <c r="F264" i="11"/>
  <c r="E264" i="11"/>
  <c r="D264" i="11"/>
  <c r="C264" i="11"/>
  <c r="B264" i="11"/>
  <c r="A264" i="11"/>
  <c r="G263" i="11"/>
  <c r="F263" i="11"/>
  <c r="E263" i="11"/>
  <c r="D263" i="11"/>
  <c r="C263" i="11"/>
  <c r="B263" i="11"/>
  <c r="A263" i="11"/>
  <c r="G262" i="11"/>
  <c r="F262" i="11"/>
  <c r="E262" i="11"/>
  <c r="D262" i="11"/>
  <c r="C262" i="11"/>
  <c r="B262" i="11"/>
  <c r="A262" i="11"/>
  <c r="G261" i="11"/>
  <c r="F261" i="11"/>
  <c r="E261" i="11"/>
  <c r="D261" i="11"/>
  <c r="C261" i="11"/>
  <c r="B261" i="11"/>
  <c r="A261" i="11"/>
  <c r="G260" i="11"/>
  <c r="F260" i="11"/>
  <c r="E260" i="11"/>
  <c r="D260" i="11"/>
  <c r="C260" i="11"/>
  <c r="B260" i="11"/>
  <c r="A260" i="11"/>
  <c r="G259" i="11"/>
  <c r="F259" i="11"/>
  <c r="E259" i="11"/>
  <c r="D259" i="11"/>
  <c r="C259" i="11"/>
  <c r="B259" i="11"/>
  <c r="A259" i="11"/>
  <c r="G258" i="11"/>
  <c r="F258" i="11"/>
  <c r="E258" i="11"/>
  <c r="D258" i="11"/>
  <c r="C258" i="11"/>
  <c r="B258" i="11"/>
  <c r="A258" i="11"/>
  <c r="G257" i="11"/>
  <c r="F257" i="11"/>
  <c r="E257" i="11"/>
  <c r="D257" i="11"/>
  <c r="C257" i="11"/>
  <c r="B257" i="11"/>
  <c r="A257" i="11"/>
  <c r="G256" i="11"/>
  <c r="F256" i="11"/>
  <c r="E256" i="11"/>
  <c r="D256" i="11"/>
  <c r="C256" i="11"/>
  <c r="B256" i="11"/>
  <c r="A256" i="11"/>
  <c r="G255" i="11"/>
  <c r="F255" i="11"/>
  <c r="E255" i="11"/>
  <c r="D255" i="11"/>
  <c r="C255" i="11"/>
  <c r="B255" i="11"/>
  <c r="A255" i="11"/>
  <c r="G254" i="11"/>
  <c r="F254" i="11"/>
  <c r="E254" i="11"/>
  <c r="D254" i="11"/>
  <c r="C254" i="11"/>
  <c r="B254" i="11"/>
  <c r="A254" i="11"/>
  <c r="G253" i="11"/>
  <c r="F253" i="11"/>
  <c r="E253" i="11"/>
  <c r="D253" i="11"/>
  <c r="C253" i="11"/>
  <c r="B253" i="11"/>
  <c r="A253" i="11"/>
  <c r="G252" i="11"/>
  <c r="F252" i="11"/>
  <c r="E252" i="11"/>
  <c r="D252" i="11"/>
  <c r="C252" i="11"/>
  <c r="B252" i="11"/>
  <c r="A252" i="11"/>
  <c r="G251" i="11"/>
  <c r="F251" i="11"/>
  <c r="E251" i="11"/>
  <c r="D251" i="11"/>
  <c r="C251" i="11"/>
  <c r="B251" i="11"/>
  <c r="A251" i="11"/>
  <c r="G250" i="11"/>
  <c r="F250" i="11"/>
  <c r="E250" i="11"/>
  <c r="D250" i="11"/>
  <c r="C250" i="11"/>
  <c r="B250" i="11"/>
  <c r="A250" i="11"/>
  <c r="G249" i="11"/>
  <c r="F249" i="11"/>
  <c r="E249" i="11"/>
  <c r="D249" i="11"/>
  <c r="C249" i="11"/>
  <c r="B249" i="11"/>
  <c r="A249" i="11"/>
  <c r="G248" i="11"/>
  <c r="F248" i="11"/>
  <c r="E248" i="11"/>
  <c r="D248" i="11"/>
  <c r="C248" i="11"/>
  <c r="B248" i="11"/>
  <c r="A248" i="11"/>
  <c r="G247" i="11"/>
  <c r="F247" i="11"/>
  <c r="E247" i="11"/>
  <c r="D247" i="11"/>
  <c r="C247" i="11"/>
  <c r="B247" i="11"/>
  <c r="A247" i="11"/>
  <c r="G246" i="11"/>
  <c r="F246" i="11"/>
  <c r="E246" i="11"/>
  <c r="D246" i="11"/>
  <c r="C246" i="11"/>
  <c r="B246" i="11"/>
  <c r="A246" i="11"/>
  <c r="G245" i="11"/>
  <c r="F245" i="11"/>
  <c r="E245" i="11"/>
  <c r="D245" i="11"/>
  <c r="C245" i="11"/>
  <c r="B245" i="11"/>
  <c r="A245" i="11"/>
  <c r="G244" i="11"/>
  <c r="F244" i="11"/>
  <c r="E244" i="11"/>
  <c r="D244" i="11"/>
  <c r="C244" i="11"/>
  <c r="B244" i="11"/>
  <c r="A244" i="11"/>
  <c r="G243" i="11"/>
  <c r="F243" i="11"/>
  <c r="E243" i="11"/>
  <c r="D243" i="11"/>
  <c r="C243" i="11"/>
  <c r="B243" i="11"/>
  <c r="A243" i="11"/>
  <c r="G242" i="11"/>
  <c r="F242" i="11"/>
  <c r="E242" i="11"/>
  <c r="D242" i="11"/>
  <c r="C242" i="11"/>
  <c r="B242" i="11"/>
  <c r="A242" i="11"/>
  <c r="G241" i="11"/>
  <c r="F241" i="11"/>
  <c r="E241" i="11"/>
  <c r="D241" i="11"/>
  <c r="C241" i="11"/>
  <c r="B241" i="11"/>
  <c r="A241" i="11"/>
  <c r="G240" i="11"/>
  <c r="F240" i="11"/>
  <c r="E240" i="11"/>
  <c r="D240" i="11"/>
  <c r="C240" i="11"/>
  <c r="B240" i="11"/>
  <c r="A240" i="11"/>
  <c r="G239" i="11"/>
  <c r="F239" i="11"/>
  <c r="E239" i="11"/>
  <c r="D239" i="11"/>
  <c r="C239" i="11"/>
  <c r="B239" i="11"/>
  <c r="A239" i="11"/>
  <c r="G238" i="11"/>
  <c r="F238" i="11"/>
  <c r="E238" i="11"/>
  <c r="D238" i="11"/>
  <c r="C238" i="11"/>
  <c r="B238" i="11"/>
  <c r="A238" i="11"/>
  <c r="G237" i="11"/>
  <c r="F237" i="11"/>
  <c r="E237" i="11"/>
  <c r="D237" i="11"/>
  <c r="C237" i="11"/>
  <c r="B237" i="11"/>
  <c r="A237" i="11"/>
  <c r="G236" i="11"/>
  <c r="F236" i="11"/>
  <c r="E236" i="11"/>
  <c r="D236" i="11"/>
  <c r="C236" i="11"/>
  <c r="B236" i="11"/>
  <c r="A236" i="11"/>
  <c r="G235" i="11"/>
  <c r="F235" i="11"/>
  <c r="E235" i="11"/>
  <c r="D235" i="11"/>
  <c r="C235" i="11"/>
  <c r="B235" i="11"/>
  <c r="A235" i="11"/>
  <c r="G234" i="11"/>
  <c r="F234" i="11"/>
  <c r="E234" i="11"/>
  <c r="D234" i="11"/>
  <c r="C234" i="11"/>
  <c r="B234" i="11"/>
  <c r="A234" i="11"/>
  <c r="G233" i="11"/>
  <c r="F233" i="11"/>
  <c r="E233" i="11"/>
  <c r="D233" i="11"/>
  <c r="C233" i="11"/>
  <c r="B233" i="11"/>
  <c r="A233" i="11"/>
  <c r="G232" i="11"/>
  <c r="F232" i="11"/>
  <c r="E232" i="11"/>
  <c r="D232" i="11"/>
  <c r="C232" i="11"/>
  <c r="B232" i="11"/>
  <c r="A232" i="11"/>
  <c r="G231" i="11"/>
  <c r="F231" i="11"/>
  <c r="E231" i="11"/>
  <c r="D231" i="11"/>
  <c r="C231" i="11"/>
  <c r="B231" i="11"/>
  <c r="A231" i="11"/>
  <c r="G230" i="11"/>
  <c r="F230" i="11"/>
  <c r="E230" i="11"/>
  <c r="D230" i="11"/>
  <c r="C230" i="11"/>
  <c r="B230" i="11"/>
  <c r="A230" i="11"/>
  <c r="G229" i="11"/>
  <c r="F229" i="11"/>
  <c r="E229" i="11"/>
  <c r="D229" i="11"/>
  <c r="C229" i="11"/>
  <c r="B229" i="11"/>
  <c r="A229" i="11"/>
  <c r="G228" i="11"/>
  <c r="F228" i="11"/>
  <c r="E228" i="11"/>
  <c r="D228" i="11"/>
  <c r="C228" i="11"/>
  <c r="B228" i="11"/>
  <c r="A228" i="11"/>
  <c r="G227" i="11"/>
  <c r="F227" i="11"/>
  <c r="E227" i="11"/>
  <c r="D227" i="11"/>
  <c r="C227" i="11"/>
  <c r="B227" i="11"/>
  <c r="A227" i="11"/>
  <c r="G226" i="11"/>
  <c r="F226" i="11"/>
  <c r="E226" i="11"/>
  <c r="D226" i="11"/>
  <c r="C226" i="11"/>
  <c r="B226" i="11"/>
  <c r="A226" i="11"/>
  <c r="G225" i="11"/>
  <c r="F225" i="11"/>
  <c r="E225" i="11"/>
  <c r="D225" i="11"/>
  <c r="C225" i="11"/>
  <c r="B225" i="11"/>
  <c r="A225" i="11"/>
  <c r="G224" i="11"/>
  <c r="F224" i="11"/>
  <c r="E224" i="11"/>
  <c r="D224" i="11"/>
  <c r="C224" i="11"/>
  <c r="B224" i="11"/>
  <c r="A224" i="11"/>
  <c r="G223" i="11"/>
  <c r="F223" i="11"/>
  <c r="E223" i="11"/>
  <c r="D223" i="11"/>
  <c r="C223" i="11"/>
  <c r="B223" i="11"/>
  <c r="A223" i="11"/>
  <c r="G222" i="11"/>
  <c r="F222" i="11"/>
  <c r="E222" i="11"/>
  <c r="D222" i="11"/>
  <c r="C222" i="11"/>
  <c r="B222" i="11"/>
  <c r="A222" i="11"/>
  <c r="G221" i="11"/>
  <c r="F221" i="11"/>
  <c r="E221" i="11"/>
  <c r="D221" i="11"/>
  <c r="C221" i="11"/>
  <c r="B221" i="11"/>
  <c r="A221" i="11"/>
  <c r="G220" i="11"/>
  <c r="F220" i="11"/>
  <c r="E220" i="11"/>
  <c r="D220" i="11"/>
  <c r="C220" i="11"/>
  <c r="B220" i="11"/>
  <c r="A220" i="11"/>
  <c r="G219" i="11"/>
  <c r="F219" i="11"/>
  <c r="E219" i="11"/>
  <c r="D219" i="11"/>
  <c r="C219" i="11"/>
  <c r="B219" i="11"/>
  <c r="A219" i="11"/>
  <c r="G218" i="11"/>
  <c r="F218" i="11"/>
  <c r="E218" i="11"/>
  <c r="D218" i="11"/>
  <c r="C218" i="11"/>
  <c r="B218" i="11"/>
  <c r="A218" i="11"/>
  <c r="G217" i="11"/>
  <c r="F217" i="11"/>
  <c r="E217" i="11"/>
  <c r="D217" i="11"/>
  <c r="C217" i="11"/>
  <c r="B217" i="11"/>
  <c r="A217" i="11"/>
  <c r="G216" i="11"/>
  <c r="F216" i="11"/>
  <c r="E216" i="11"/>
  <c r="D216" i="11"/>
  <c r="C216" i="11"/>
  <c r="B216" i="11"/>
  <c r="A216" i="11"/>
  <c r="G215" i="11"/>
  <c r="F215" i="11"/>
  <c r="E215" i="11"/>
  <c r="D215" i="11"/>
  <c r="C215" i="11"/>
  <c r="B215" i="11"/>
  <c r="A215" i="11"/>
  <c r="G214" i="11"/>
  <c r="F214" i="11"/>
  <c r="E214" i="11"/>
  <c r="D214" i="11"/>
  <c r="C214" i="11"/>
  <c r="B214" i="11"/>
  <c r="A214" i="11"/>
  <c r="G213" i="11"/>
  <c r="F213" i="11"/>
  <c r="E213" i="11"/>
  <c r="D213" i="11"/>
  <c r="C213" i="11"/>
  <c r="B213" i="11"/>
  <c r="A213" i="11"/>
  <c r="G212" i="11"/>
  <c r="F212" i="11"/>
  <c r="E212" i="11"/>
  <c r="D212" i="11"/>
  <c r="C212" i="11"/>
  <c r="B212" i="11"/>
  <c r="A212" i="11"/>
  <c r="G211" i="11"/>
  <c r="F211" i="11"/>
  <c r="E211" i="11"/>
  <c r="D211" i="11"/>
  <c r="C211" i="11"/>
  <c r="B211" i="11"/>
  <c r="A211" i="11"/>
  <c r="G210" i="11"/>
  <c r="F210" i="11"/>
  <c r="E210" i="11"/>
  <c r="D210" i="11"/>
  <c r="C210" i="11"/>
  <c r="B210" i="11"/>
  <c r="A210" i="11"/>
  <c r="G209" i="11"/>
  <c r="F209" i="11"/>
  <c r="E209" i="11"/>
  <c r="D209" i="11"/>
  <c r="C209" i="11"/>
  <c r="B209" i="11"/>
  <c r="A209" i="11"/>
  <c r="G208" i="11"/>
  <c r="F208" i="11"/>
  <c r="E208" i="11"/>
  <c r="D208" i="11"/>
  <c r="C208" i="11"/>
  <c r="B208" i="11"/>
  <c r="A208" i="11"/>
  <c r="G207" i="11"/>
  <c r="F207" i="11"/>
  <c r="E207" i="11"/>
  <c r="D207" i="11"/>
  <c r="C207" i="11"/>
  <c r="B207" i="11"/>
  <c r="A207" i="11"/>
  <c r="G206" i="11"/>
  <c r="F206" i="11"/>
  <c r="E206" i="11"/>
  <c r="D206" i="11"/>
  <c r="C206" i="11"/>
  <c r="B206" i="11"/>
  <c r="A206" i="11"/>
  <c r="G205" i="11"/>
  <c r="F205" i="11"/>
  <c r="E205" i="11"/>
  <c r="D205" i="11"/>
  <c r="C205" i="11"/>
  <c r="B205" i="11"/>
  <c r="A205" i="11"/>
  <c r="G204" i="11"/>
  <c r="F204" i="11"/>
  <c r="E204" i="11"/>
  <c r="D204" i="11"/>
  <c r="C204" i="11"/>
  <c r="B204" i="11"/>
  <c r="A204" i="11"/>
  <c r="G203" i="11"/>
  <c r="F203" i="11"/>
  <c r="E203" i="11"/>
  <c r="D203" i="11"/>
  <c r="C203" i="11"/>
  <c r="B203" i="11"/>
  <c r="A203" i="11"/>
  <c r="G202" i="11"/>
  <c r="F202" i="11"/>
  <c r="E202" i="11"/>
  <c r="D202" i="11"/>
  <c r="C202" i="11"/>
  <c r="B202" i="11"/>
  <c r="A202" i="11"/>
  <c r="G201" i="11"/>
  <c r="F201" i="11"/>
  <c r="E201" i="11"/>
  <c r="D201" i="11"/>
  <c r="C201" i="11"/>
  <c r="B201" i="11"/>
  <c r="A201" i="11"/>
  <c r="G200" i="11"/>
  <c r="F200" i="11"/>
  <c r="E200" i="11"/>
  <c r="D200" i="11"/>
  <c r="C200" i="11"/>
  <c r="B200" i="11"/>
  <c r="A200" i="11"/>
  <c r="G199" i="11"/>
  <c r="F199" i="11"/>
  <c r="E199" i="11"/>
  <c r="D199" i="11"/>
  <c r="C199" i="11"/>
  <c r="B199" i="11"/>
  <c r="A199" i="11"/>
  <c r="G198" i="11"/>
  <c r="F198" i="11"/>
  <c r="E198" i="11"/>
  <c r="D198" i="11"/>
  <c r="C198" i="11"/>
  <c r="B198" i="11"/>
  <c r="A198" i="11"/>
  <c r="G197" i="11"/>
  <c r="F197" i="11"/>
  <c r="E197" i="11"/>
  <c r="D197" i="11"/>
  <c r="C197" i="11"/>
  <c r="B197" i="11"/>
  <c r="A197" i="11"/>
  <c r="G196" i="11"/>
  <c r="F196" i="11"/>
  <c r="E196" i="11"/>
  <c r="D196" i="11"/>
  <c r="C196" i="11"/>
  <c r="B196" i="11"/>
  <c r="A196" i="11"/>
  <c r="G195" i="11"/>
  <c r="F195" i="11"/>
  <c r="E195" i="11"/>
  <c r="D195" i="11"/>
  <c r="C195" i="11"/>
  <c r="B195" i="11"/>
  <c r="A195" i="11"/>
  <c r="G194" i="11"/>
  <c r="F194" i="11"/>
  <c r="E194" i="11"/>
  <c r="D194" i="11"/>
  <c r="C194" i="11"/>
  <c r="B194" i="11"/>
  <c r="A194" i="11"/>
  <c r="G193" i="11"/>
  <c r="F193" i="11"/>
  <c r="E193" i="11"/>
  <c r="D193" i="11"/>
  <c r="C193" i="11"/>
  <c r="B193" i="11"/>
  <c r="A193" i="11"/>
  <c r="G192" i="11"/>
  <c r="F192" i="11"/>
  <c r="E192" i="11"/>
  <c r="D192" i="11"/>
  <c r="C192" i="11"/>
  <c r="B192" i="11"/>
  <c r="A192" i="11"/>
  <c r="G191" i="11"/>
  <c r="F191" i="11"/>
  <c r="E191" i="11"/>
  <c r="D191" i="11"/>
  <c r="C191" i="11"/>
  <c r="B191" i="11"/>
  <c r="A191" i="11"/>
  <c r="G190" i="11"/>
  <c r="F190" i="11"/>
  <c r="E190" i="11"/>
  <c r="D190" i="11"/>
  <c r="C190" i="11"/>
  <c r="B190" i="11"/>
  <c r="A190" i="11"/>
  <c r="G189" i="11"/>
  <c r="F189" i="11"/>
  <c r="E189" i="11"/>
  <c r="D189" i="11"/>
  <c r="C189" i="11"/>
  <c r="B189" i="11"/>
  <c r="A189" i="11"/>
  <c r="G188" i="11"/>
  <c r="F188" i="11"/>
  <c r="E188" i="11"/>
  <c r="D188" i="11"/>
  <c r="C188" i="11"/>
  <c r="B188" i="11"/>
  <c r="A188" i="11"/>
  <c r="G187" i="11"/>
  <c r="F187" i="11"/>
  <c r="E187" i="11"/>
  <c r="D187" i="11"/>
  <c r="C187" i="11"/>
  <c r="B187" i="11"/>
  <c r="A187" i="11"/>
  <c r="G186" i="11"/>
  <c r="F186" i="11"/>
  <c r="E186" i="11"/>
  <c r="D186" i="11"/>
  <c r="C186" i="11"/>
  <c r="B186" i="11"/>
  <c r="A186" i="11"/>
  <c r="G185" i="11"/>
  <c r="F185" i="11"/>
  <c r="E185" i="11"/>
  <c r="D185" i="11"/>
  <c r="C185" i="11"/>
  <c r="B185" i="11"/>
  <c r="A185" i="11"/>
  <c r="G184" i="11"/>
  <c r="F184" i="11"/>
  <c r="E184" i="11"/>
  <c r="D184" i="11"/>
  <c r="C184" i="11"/>
  <c r="B184" i="11"/>
  <c r="A184" i="11"/>
  <c r="G183" i="11"/>
  <c r="F183" i="11"/>
  <c r="E183" i="11"/>
  <c r="D183" i="11"/>
  <c r="C183" i="11"/>
  <c r="B183" i="11"/>
  <c r="A183" i="11"/>
  <c r="G182" i="11"/>
  <c r="F182" i="11"/>
  <c r="E182" i="11"/>
  <c r="D182" i="11"/>
  <c r="C182" i="11"/>
  <c r="B182" i="11"/>
  <c r="A182" i="11"/>
  <c r="G181" i="11"/>
  <c r="F181" i="11"/>
  <c r="E181" i="11"/>
  <c r="D181" i="11"/>
  <c r="C181" i="11"/>
  <c r="B181" i="11"/>
  <c r="A181" i="11"/>
  <c r="G180" i="11"/>
  <c r="F180" i="11"/>
  <c r="E180" i="11"/>
  <c r="D180" i="11"/>
  <c r="C180" i="11"/>
  <c r="B180" i="11"/>
  <c r="A180" i="11"/>
  <c r="G179" i="11"/>
  <c r="F179" i="11"/>
  <c r="E179" i="11"/>
  <c r="D179" i="11"/>
  <c r="C179" i="11"/>
  <c r="B179" i="11"/>
  <c r="A179" i="11"/>
  <c r="G178" i="11"/>
  <c r="F178" i="11"/>
  <c r="E178" i="11"/>
  <c r="D178" i="11"/>
  <c r="C178" i="11"/>
  <c r="B178" i="11"/>
  <c r="A178" i="11"/>
  <c r="G177" i="11"/>
  <c r="F177" i="11"/>
  <c r="E177" i="11"/>
  <c r="D177" i="11"/>
  <c r="C177" i="11"/>
  <c r="B177" i="11"/>
  <c r="A177" i="11"/>
  <c r="G176" i="11"/>
  <c r="F176" i="11"/>
  <c r="E176" i="11"/>
  <c r="D176" i="11"/>
  <c r="C176" i="11"/>
  <c r="B176" i="11"/>
  <c r="A176" i="11"/>
  <c r="G175" i="11"/>
  <c r="F175" i="11"/>
  <c r="E175" i="11"/>
  <c r="D175" i="11"/>
  <c r="C175" i="11"/>
  <c r="B175" i="11"/>
  <c r="A175" i="11"/>
  <c r="G174" i="11"/>
  <c r="F174" i="11"/>
  <c r="E174" i="11"/>
  <c r="D174" i="11"/>
  <c r="C174" i="11"/>
  <c r="B174" i="11"/>
  <c r="A174" i="11"/>
  <c r="G173" i="11"/>
  <c r="F173" i="11"/>
  <c r="E173" i="11"/>
  <c r="D173" i="11"/>
  <c r="C173" i="11"/>
  <c r="B173" i="11"/>
  <c r="A173" i="11"/>
  <c r="G172" i="11"/>
  <c r="F172" i="11"/>
  <c r="E172" i="11"/>
  <c r="D172" i="11"/>
  <c r="C172" i="11"/>
  <c r="B172" i="11"/>
  <c r="A172" i="11"/>
  <c r="G171" i="11"/>
  <c r="F171" i="11"/>
  <c r="E171" i="11"/>
  <c r="D171" i="11"/>
  <c r="C171" i="11"/>
  <c r="B171" i="11"/>
  <c r="A171" i="11"/>
  <c r="G170" i="11"/>
  <c r="F170" i="11"/>
  <c r="E170" i="11"/>
  <c r="D170" i="11"/>
  <c r="C170" i="11"/>
  <c r="B170" i="11"/>
  <c r="A170" i="11"/>
  <c r="G169" i="11"/>
  <c r="F169" i="11"/>
  <c r="E169" i="11"/>
  <c r="D169" i="11"/>
  <c r="C169" i="11"/>
  <c r="B169" i="11"/>
  <c r="A169" i="11"/>
  <c r="G168" i="11"/>
  <c r="F168" i="11"/>
  <c r="E168" i="11"/>
  <c r="D168" i="11"/>
  <c r="C168" i="11"/>
  <c r="B168" i="11"/>
  <c r="A168" i="11"/>
  <c r="G167" i="11"/>
  <c r="F167" i="11"/>
  <c r="E167" i="11"/>
  <c r="D167" i="11"/>
  <c r="C167" i="11"/>
  <c r="B167" i="11"/>
  <c r="A167" i="11"/>
  <c r="G166" i="11"/>
  <c r="F166" i="11"/>
  <c r="E166" i="11"/>
  <c r="D166" i="11"/>
  <c r="C166" i="11"/>
  <c r="B166" i="11"/>
  <c r="A166" i="11"/>
  <c r="G165" i="11"/>
  <c r="F165" i="11"/>
  <c r="E165" i="11"/>
  <c r="D165" i="11"/>
  <c r="C165" i="11"/>
  <c r="B165" i="11"/>
  <c r="A165" i="11"/>
  <c r="G164" i="11"/>
  <c r="F164" i="11"/>
  <c r="E164" i="11"/>
  <c r="D164" i="11"/>
  <c r="C164" i="11"/>
  <c r="B164" i="11"/>
  <c r="A164" i="11"/>
  <c r="G163" i="11"/>
  <c r="F163" i="11"/>
  <c r="E163" i="11"/>
  <c r="D163" i="11"/>
  <c r="C163" i="11"/>
  <c r="B163" i="11"/>
  <c r="A163" i="11"/>
  <c r="G162" i="11"/>
  <c r="F162" i="11"/>
  <c r="E162" i="11"/>
  <c r="D162" i="11"/>
  <c r="C162" i="11"/>
  <c r="B162" i="11"/>
  <c r="A162" i="11"/>
  <c r="G161" i="11"/>
  <c r="F161" i="11"/>
  <c r="E161" i="11"/>
  <c r="D161" i="11"/>
  <c r="C161" i="11"/>
  <c r="B161" i="11"/>
  <c r="A161" i="11"/>
  <c r="G160" i="11"/>
  <c r="F160" i="11"/>
  <c r="E160" i="11"/>
  <c r="D160" i="11"/>
  <c r="C160" i="11"/>
  <c r="B160" i="11"/>
  <c r="A160" i="11"/>
  <c r="G159" i="11"/>
  <c r="F159" i="11"/>
  <c r="E159" i="11"/>
  <c r="D159" i="11"/>
  <c r="C159" i="11"/>
  <c r="B159" i="11"/>
  <c r="A159" i="11"/>
  <c r="G158" i="11"/>
  <c r="F158" i="11"/>
  <c r="E158" i="11"/>
  <c r="D158" i="11"/>
  <c r="C158" i="11"/>
  <c r="B158" i="11"/>
  <c r="A158" i="11"/>
  <c r="G157" i="11"/>
  <c r="F157" i="11"/>
  <c r="E157" i="11"/>
  <c r="D157" i="11"/>
  <c r="C157" i="11"/>
  <c r="B157" i="11"/>
  <c r="A157" i="11"/>
  <c r="G156" i="11"/>
  <c r="F156" i="11"/>
  <c r="E156" i="11"/>
  <c r="D156" i="11"/>
  <c r="C156" i="11"/>
  <c r="B156" i="11"/>
  <c r="A156" i="11"/>
  <c r="G155" i="11"/>
  <c r="F155" i="11"/>
  <c r="E155" i="11"/>
  <c r="D155" i="11"/>
  <c r="C155" i="11"/>
  <c r="B155" i="11"/>
  <c r="A155" i="11"/>
  <c r="G154" i="11"/>
  <c r="F154" i="11"/>
  <c r="E154" i="11"/>
  <c r="D154" i="11"/>
  <c r="C154" i="11"/>
  <c r="B154" i="11"/>
  <c r="A154" i="11"/>
  <c r="G153" i="11"/>
  <c r="F153" i="11"/>
  <c r="E153" i="11"/>
  <c r="D153" i="11"/>
  <c r="C153" i="11"/>
  <c r="B153" i="11"/>
  <c r="A153" i="11"/>
  <c r="G152" i="11"/>
  <c r="F152" i="11"/>
  <c r="E152" i="11"/>
  <c r="D152" i="11"/>
  <c r="C152" i="11"/>
  <c r="B152" i="11"/>
  <c r="A152" i="11"/>
  <c r="G151" i="11"/>
  <c r="F151" i="11"/>
  <c r="E151" i="11"/>
  <c r="D151" i="11"/>
  <c r="C151" i="11"/>
  <c r="B151" i="11"/>
  <c r="A151" i="11"/>
  <c r="G150" i="11"/>
  <c r="F150" i="11"/>
  <c r="E150" i="11"/>
  <c r="D150" i="11"/>
  <c r="C150" i="11"/>
  <c r="B150" i="11"/>
  <c r="A150" i="11"/>
  <c r="G149" i="11"/>
  <c r="F149" i="11"/>
  <c r="E149" i="11"/>
  <c r="D149" i="11"/>
  <c r="C149" i="11"/>
  <c r="B149" i="11"/>
  <c r="A149" i="11"/>
  <c r="G148" i="11"/>
  <c r="F148" i="11"/>
  <c r="E148" i="11"/>
  <c r="D148" i="11"/>
  <c r="C148" i="11"/>
  <c r="B148" i="11"/>
  <c r="A148" i="11"/>
  <c r="G147" i="11"/>
  <c r="F147" i="11"/>
  <c r="E147" i="11"/>
  <c r="D147" i="11"/>
  <c r="C147" i="11"/>
  <c r="B147" i="11"/>
  <c r="A147" i="11"/>
  <c r="G146" i="11"/>
  <c r="F146" i="11"/>
  <c r="E146" i="11"/>
  <c r="D146" i="11"/>
  <c r="C146" i="11"/>
  <c r="B146" i="11"/>
  <c r="A146" i="11"/>
  <c r="G145" i="11"/>
  <c r="F145" i="11"/>
  <c r="E145" i="11"/>
  <c r="D145" i="11"/>
  <c r="C145" i="11"/>
  <c r="B145" i="11"/>
  <c r="A145" i="11"/>
  <c r="G144" i="11"/>
  <c r="F144" i="11"/>
  <c r="E144" i="11"/>
  <c r="D144" i="11"/>
  <c r="C144" i="11"/>
  <c r="B144" i="11"/>
  <c r="A144" i="11"/>
  <c r="G143" i="11"/>
  <c r="F143" i="11"/>
  <c r="E143" i="11"/>
  <c r="D143" i="11"/>
  <c r="C143" i="11"/>
  <c r="B143" i="11"/>
  <c r="A143" i="11"/>
  <c r="G142" i="11"/>
  <c r="F142" i="11"/>
  <c r="E142" i="11"/>
  <c r="D142" i="11"/>
  <c r="C142" i="11"/>
  <c r="B142" i="11"/>
  <c r="A142" i="11"/>
  <c r="G141" i="11"/>
  <c r="F141" i="11"/>
  <c r="E141" i="11"/>
  <c r="D141" i="11"/>
  <c r="C141" i="11"/>
  <c r="B141" i="11"/>
  <c r="A141" i="11"/>
  <c r="G140" i="11"/>
  <c r="F140" i="11"/>
  <c r="E140" i="11"/>
  <c r="D140" i="11"/>
  <c r="C140" i="11"/>
  <c r="B140" i="11"/>
  <c r="A140" i="11"/>
  <c r="G139" i="11"/>
  <c r="F139" i="11"/>
  <c r="E139" i="11"/>
  <c r="D139" i="11"/>
  <c r="C139" i="11"/>
  <c r="B139" i="11"/>
  <c r="A139" i="11"/>
  <c r="G138" i="11"/>
  <c r="F138" i="11"/>
  <c r="E138" i="11"/>
  <c r="D138" i="11"/>
  <c r="C138" i="11"/>
  <c r="B138" i="11"/>
  <c r="A138" i="11"/>
  <c r="G137" i="11"/>
  <c r="F137" i="11"/>
  <c r="E137" i="11"/>
  <c r="D137" i="11"/>
  <c r="C137" i="11"/>
  <c r="B137" i="11"/>
  <c r="A137" i="11"/>
  <c r="G136" i="11"/>
  <c r="F136" i="11"/>
  <c r="E136" i="11"/>
  <c r="D136" i="11"/>
  <c r="C136" i="11"/>
  <c r="B136" i="11"/>
  <c r="A136" i="11"/>
  <c r="G135" i="11"/>
  <c r="F135" i="11"/>
  <c r="E135" i="11"/>
  <c r="D135" i="11"/>
  <c r="C135" i="11"/>
  <c r="B135" i="11"/>
  <c r="A135" i="11"/>
  <c r="G134" i="11"/>
  <c r="F134" i="11"/>
  <c r="E134" i="11"/>
  <c r="D134" i="11"/>
  <c r="C134" i="11"/>
  <c r="B134" i="11"/>
  <c r="A134" i="11"/>
  <c r="G133" i="11"/>
  <c r="F133" i="11"/>
  <c r="E133" i="11"/>
  <c r="D133" i="11"/>
  <c r="C133" i="11"/>
  <c r="B133" i="11"/>
  <c r="A133" i="11"/>
  <c r="G132" i="11"/>
  <c r="F132" i="11"/>
  <c r="E132" i="11"/>
  <c r="D132" i="11"/>
  <c r="C132" i="11"/>
  <c r="B132" i="11"/>
  <c r="A132" i="11"/>
  <c r="G131" i="11"/>
  <c r="F131" i="11"/>
  <c r="E131" i="11"/>
  <c r="D131" i="11"/>
  <c r="C131" i="11"/>
  <c r="B131" i="11"/>
  <c r="A131" i="11"/>
  <c r="G130" i="11"/>
  <c r="F130" i="11"/>
  <c r="E130" i="11"/>
  <c r="D130" i="11"/>
  <c r="C130" i="11"/>
  <c r="B130" i="11"/>
  <c r="A130" i="11"/>
  <c r="G129" i="11"/>
  <c r="F129" i="11"/>
  <c r="E129" i="11"/>
  <c r="D129" i="11"/>
  <c r="C129" i="11"/>
  <c r="B129" i="11"/>
  <c r="A129" i="11"/>
  <c r="G128" i="11"/>
  <c r="F128" i="11"/>
  <c r="E128" i="11"/>
  <c r="D128" i="11"/>
  <c r="C128" i="11"/>
  <c r="B128" i="11"/>
  <c r="A128" i="11"/>
  <c r="G127" i="11"/>
  <c r="F127" i="11"/>
  <c r="E127" i="11"/>
  <c r="D127" i="11"/>
  <c r="C127" i="11"/>
  <c r="B127" i="11"/>
  <c r="A127" i="11"/>
  <c r="G126" i="11"/>
  <c r="F126" i="11"/>
  <c r="E126" i="11"/>
  <c r="D126" i="11"/>
  <c r="C126" i="11"/>
  <c r="B126" i="11"/>
  <c r="A126" i="11"/>
  <c r="G125" i="11"/>
  <c r="F125" i="11"/>
  <c r="E125" i="11"/>
  <c r="D125" i="11"/>
  <c r="C125" i="11"/>
  <c r="B125" i="11"/>
  <c r="A125" i="11"/>
  <c r="G124" i="11"/>
  <c r="F124" i="11"/>
  <c r="E124" i="11"/>
  <c r="D124" i="11"/>
  <c r="C124" i="11"/>
  <c r="B124" i="11"/>
  <c r="A124" i="11"/>
  <c r="G123" i="11"/>
  <c r="F123" i="11"/>
  <c r="E123" i="11"/>
  <c r="D123" i="11"/>
  <c r="C123" i="11"/>
  <c r="B123" i="11"/>
  <c r="A123" i="11"/>
  <c r="G122" i="11"/>
  <c r="F122" i="11"/>
  <c r="E122" i="11"/>
  <c r="D122" i="11"/>
  <c r="C122" i="11"/>
  <c r="B122" i="11"/>
  <c r="A122" i="11"/>
  <c r="G121" i="11"/>
  <c r="F121" i="11"/>
  <c r="E121" i="11"/>
  <c r="D121" i="11"/>
  <c r="C121" i="11"/>
  <c r="B121" i="11"/>
  <c r="A121" i="11"/>
  <c r="G120" i="11"/>
  <c r="F120" i="11"/>
  <c r="E120" i="11"/>
  <c r="D120" i="11"/>
  <c r="C120" i="11"/>
  <c r="B120" i="11"/>
  <c r="A120" i="11"/>
  <c r="G119" i="11"/>
  <c r="F119" i="11"/>
  <c r="E119" i="11"/>
  <c r="D119" i="11"/>
  <c r="C119" i="11"/>
  <c r="B119" i="11"/>
  <c r="A119" i="11"/>
  <c r="G118" i="11"/>
  <c r="F118" i="11"/>
  <c r="E118" i="11"/>
  <c r="D118" i="11"/>
  <c r="C118" i="11"/>
  <c r="B118" i="11"/>
  <c r="A118" i="11"/>
  <c r="G117" i="11"/>
  <c r="F117" i="11"/>
  <c r="E117" i="11"/>
  <c r="D117" i="11"/>
  <c r="C117" i="11"/>
  <c r="B117" i="11"/>
  <c r="A117" i="11"/>
  <c r="G116" i="11"/>
  <c r="F116" i="11"/>
  <c r="E116" i="11"/>
  <c r="D116" i="11"/>
  <c r="C116" i="11"/>
  <c r="B116" i="11"/>
  <c r="A116" i="11"/>
  <c r="G115" i="11"/>
  <c r="F115" i="11"/>
  <c r="E115" i="11"/>
  <c r="D115" i="11"/>
  <c r="C115" i="11"/>
  <c r="B115" i="11"/>
  <c r="A115" i="11"/>
  <c r="G114" i="11"/>
  <c r="F114" i="11"/>
  <c r="E114" i="11"/>
  <c r="D114" i="11"/>
  <c r="C114" i="11"/>
  <c r="B114" i="11"/>
  <c r="A114" i="11"/>
  <c r="G113" i="11"/>
  <c r="F113" i="11"/>
  <c r="E113" i="11"/>
  <c r="D113" i="11"/>
  <c r="C113" i="11"/>
  <c r="B113" i="11"/>
  <c r="A113" i="11"/>
  <c r="G112" i="11"/>
  <c r="F112" i="11"/>
  <c r="E112" i="11"/>
  <c r="D112" i="11"/>
  <c r="C112" i="11"/>
  <c r="B112" i="11"/>
  <c r="A112" i="11"/>
  <c r="G111" i="11"/>
  <c r="F111" i="11"/>
  <c r="E111" i="11"/>
  <c r="D111" i="11"/>
  <c r="C111" i="11"/>
  <c r="B111" i="11"/>
  <c r="A111" i="11"/>
  <c r="G110" i="11"/>
  <c r="F110" i="11"/>
  <c r="E110" i="11"/>
  <c r="D110" i="11"/>
  <c r="C110" i="11"/>
  <c r="B110" i="11"/>
  <c r="A110" i="11"/>
  <c r="G109" i="11"/>
  <c r="F109" i="11"/>
  <c r="E109" i="11"/>
  <c r="D109" i="11"/>
  <c r="C109" i="11"/>
  <c r="B109" i="11"/>
  <c r="A109" i="11"/>
  <c r="G108" i="11"/>
  <c r="F108" i="11"/>
  <c r="E108" i="11"/>
  <c r="D108" i="11"/>
  <c r="C108" i="11"/>
  <c r="B108" i="11"/>
  <c r="A108" i="11"/>
  <c r="G107" i="11"/>
  <c r="F107" i="11"/>
  <c r="E107" i="11"/>
  <c r="D107" i="11"/>
  <c r="C107" i="11"/>
  <c r="B107" i="11"/>
  <c r="A107" i="11"/>
  <c r="G106" i="11"/>
  <c r="F106" i="11"/>
  <c r="E106" i="11"/>
  <c r="D106" i="11"/>
  <c r="C106" i="11"/>
  <c r="B106" i="11"/>
  <c r="A106" i="11"/>
  <c r="G105" i="11"/>
  <c r="F105" i="11"/>
  <c r="E105" i="11"/>
  <c r="D105" i="11"/>
  <c r="C105" i="11"/>
  <c r="B105" i="11"/>
  <c r="A105" i="11"/>
  <c r="G104" i="11"/>
  <c r="F104" i="11"/>
  <c r="E104" i="11"/>
  <c r="D104" i="11"/>
  <c r="C104" i="11"/>
  <c r="B104" i="11"/>
  <c r="A104" i="11"/>
  <c r="G103" i="11"/>
  <c r="F103" i="11"/>
  <c r="E103" i="11"/>
  <c r="D103" i="11"/>
  <c r="C103" i="11"/>
  <c r="B103" i="11"/>
  <c r="A103" i="11"/>
  <c r="G102" i="11"/>
  <c r="F102" i="11"/>
  <c r="E102" i="11"/>
  <c r="D102" i="11"/>
  <c r="C102" i="11"/>
  <c r="B102" i="11"/>
  <c r="A102" i="11"/>
  <c r="G101" i="11"/>
  <c r="F101" i="11"/>
  <c r="E101" i="11"/>
  <c r="D101" i="11"/>
  <c r="C101" i="11"/>
  <c r="B101" i="11"/>
  <c r="A101" i="11"/>
  <c r="G100" i="11"/>
  <c r="F100" i="11"/>
  <c r="E100" i="11"/>
  <c r="D100" i="11"/>
  <c r="C100" i="11"/>
  <c r="B100" i="11"/>
  <c r="A100" i="11"/>
  <c r="G99" i="11"/>
  <c r="F99" i="11"/>
  <c r="E99" i="11"/>
  <c r="D99" i="11"/>
  <c r="C99" i="11"/>
  <c r="B99" i="11"/>
  <c r="A99" i="11"/>
  <c r="G98" i="11"/>
  <c r="F98" i="11"/>
  <c r="E98" i="11"/>
  <c r="D98" i="11"/>
  <c r="C98" i="11"/>
  <c r="B98" i="11"/>
  <c r="A98" i="11"/>
  <c r="G97" i="11"/>
  <c r="F97" i="11"/>
  <c r="E97" i="11"/>
  <c r="D97" i="11"/>
  <c r="C97" i="11"/>
  <c r="B97" i="11"/>
  <c r="A97" i="11"/>
  <c r="G96" i="11"/>
  <c r="F96" i="11"/>
  <c r="E96" i="11"/>
  <c r="D96" i="11"/>
  <c r="C96" i="11"/>
  <c r="B96" i="11"/>
  <c r="A96" i="11"/>
  <c r="G95" i="11"/>
  <c r="F95" i="11"/>
  <c r="E95" i="11"/>
  <c r="D95" i="11"/>
  <c r="C95" i="11"/>
  <c r="B95" i="11"/>
  <c r="A95" i="11"/>
  <c r="G94" i="11"/>
  <c r="F94" i="11"/>
  <c r="E94" i="11"/>
  <c r="D94" i="11"/>
  <c r="C94" i="11"/>
  <c r="B94" i="11"/>
  <c r="A94" i="11"/>
  <c r="G93" i="11"/>
  <c r="F93" i="11"/>
  <c r="E93" i="11"/>
  <c r="D93" i="11"/>
  <c r="C93" i="11"/>
  <c r="B93" i="11"/>
  <c r="A93" i="11"/>
  <c r="G92" i="11"/>
  <c r="F92" i="11"/>
  <c r="E92" i="11"/>
  <c r="D92" i="11"/>
  <c r="C92" i="11"/>
  <c r="B92" i="11"/>
  <c r="A92" i="11"/>
  <c r="G91" i="11"/>
  <c r="F91" i="11"/>
  <c r="E91" i="11"/>
  <c r="D91" i="11"/>
  <c r="C91" i="11"/>
  <c r="B91" i="11"/>
  <c r="A91" i="11"/>
  <c r="G90" i="11"/>
  <c r="F90" i="11"/>
  <c r="E90" i="11"/>
  <c r="D90" i="11"/>
  <c r="C90" i="11"/>
  <c r="B90" i="11"/>
  <c r="A90" i="11"/>
  <c r="G89" i="11"/>
  <c r="F89" i="11"/>
  <c r="E89" i="11"/>
  <c r="D89" i="11"/>
  <c r="C89" i="11"/>
  <c r="B89" i="11"/>
  <c r="A89" i="11"/>
  <c r="G88" i="11"/>
  <c r="F88" i="11"/>
  <c r="E88" i="11"/>
  <c r="D88" i="11"/>
  <c r="C88" i="11"/>
  <c r="B88" i="11"/>
  <c r="A88" i="11"/>
  <c r="G87" i="11"/>
  <c r="F87" i="11"/>
  <c r="E87" i="11"/>
  <c r="D87" i="11"/>
  <c r="C87" i="11"/>
  <c r="B87" i="11"/>
  <c r="A87" i="11"/>
  <c r="G86" i="11"/>
  <c r="F86" i="11"/>
  <c r="E86" i="11"/>
  <c r="D86" i="11"/>
  <c r="C86" i="11"/>
  <c r="B86" i="11"/>
  <c r="A86" i="11"/>
  <c r="G85" i="11"/>
  <c r="F85" i="11"/>
  <c r="E85" i="11"/>
  <c r="D85" i="11"/>
  <c r="C85" i="11"/>
  <c r="B85" i="11"/>
  <c r="A85" i="11"/>
  <c r="G84" i="11"/>
  <c r="F84" i="11"/>
  <c r="E84" i="11"/>
  <c r="D84" i="11"/>
  <c r="C84" i="11"/>
  <c r="B84" i="11"/>
  <c r="A84" i="11"/>
  <c r="G83" i="11"/>
  <c r="F83" i="11"/>
  <c r="E83" i="11"/>
  <c r="D83" i="11"/>
  <c r="C83" i="11"/>
  <c r="B83" i="11"/>
  <c r="A83" i="11"/>
  <c r="G82" i="11"/>
  <c r="F82" i="11"/>
  <c r="E82" i="11"/>
  <c r="D82" i="11"/>
  <c r="C82" i="11"/>
  <c r="B82" i="11"/>
  <c r="A82" i="11"/>
  <c r="G81" i="11"/>
  <c r="F81" i="11"/>
  <c r="E81" i="11"/>
  <c r="D81" i="11"/>
  <c r="C81" i="11"/>
  <c r="B81" i="11"/>
  <c r="A81" i="11"/>
  <c r="G80" i="11"/>
  <c r="F80" i="11"/>
  <c r="E80" i="11"/>
  <c r="D80" i="11"/>
  <c r="C80" i="11"/>
  <c r="B80" i="11"/>
  <c r="A80" i="11"/>
  <c r="G79" i="11"/>
  <c r="F79" i="11"/>
  <c r="E79" i="11"/>
  <c r="D79" i="11"/>
  <c r="C79" i="11"/>
  <c r="B79" i="11"/>
  <c r="A79" i="11"/>
  <c r="G78" i="11"/>
  <c r="F78" i="11"/>
  <c r="E78" i="11"/>
  <c r="D78" i="11"/>
  <c r="C78" i="11"/>
  <c r="B78" i="11"/>
  <c r="A78" i="11"/>
  <c r="G77" i="11"/>
  <c r="F77" i="11"/>
  <c r="E77" i="11"/>
  <c r="D77" i="11"/>
  <c r="C77" i="11"/>
  <c r="B77" i="11"/>
  <c r="A77" i="11"/>
  <c r="G76" i="11"/>
  <c r="F76" i="11"/>
  <c r="E76" i="11"/>
  <c r="D76" i="11"/>
  <c r="C76" i="11"/>
  <c r="B76" i="11"/>
  <c r="A76" i="11"/>
  <c r="G75" i="11"/>
  <c r="F75" i="11"/>
  <c r="E75" i="11"/>
  <c r="D75" i="11"/>
  <c r="C75" i="11"/>
  <c r="B75" i="11"/>
  <c r="A75" i="11"/>
  <c r="G74" i="11"/>
  <c r="F74" i="11"/>
  <c r="E74" i="11"/>
  <c r="D74" i="11"/>
  <c r="C74" i="11"/>
  <c r="B74" i="11"/>
  <c r="A74" i="11"/>
  <c r="G73" i="11"/>
  <c r="F73" i="11"/>
  <c r="E73" i="11"/>
  <c r="D73" i="11"/>
  <c r="C73" i="11"/>
  <c r="B73" i="11"/>
  <c r="A73" i="11"/>
  <c r="G72" i="11"/>
  <c r="F72" i="11"/>
  <c r="E72" i="11"/>
  <c r="D72" i="11"/>
  <c r="C72" i="11"/>
  <c r="B72" i="11"/>
  <c r="A72" i="11"/>
  <c r="G71" i="11"/>
  <c r="F71" i="11"/>
  <c r="E71" i="11"/>
  <c r="D71" i="11"/>
  <c r="C71" i="11"/>
  <c r="B71" i="11"/>
  <c r="A71" i="11"/>
  <c r="G70" i="11"/>
  <c r="F70" i="11"/>
  <c r="E70" i="11"/>
  <c r="D70" i="11"/>
  <c r="C70" i="11"/>
  <c r="B70" i="11"/>
  <c r="A70" i="11"/>
  <c r="G69" i="11"/>
  <c r="F69" i="11"/>
  <c r="E69" i="11"/>
  <c r="D69" i="11"/>
  <c r="C69" i="11"/>
  <c r="B69" i="11"/>
  <c r="A69" i="11"/>
  <c r="G68" i="11"/>
  <c r="F68" i="11"/>
  <c r="E68" i="11"/>
  <c r="D68" i="11"/>
  <c r="C68" i="11"/>
  <c r="B68" i="11"/>
  <c r="A68" i="11"/>
  <c r="G67" i="11"/>
  <c r="F67" i="11"/>
  <c r="E67" i="11"/>
  <c r="D67" i="11"/>
  <c r="C67" i="11"/>
  <c r="B67" i="11"/>
  <c r="A67" i="11"/>
  <c r="G66" i="11"/>
  <c r="F66" i="11"/>
  <c r="E66" i="11"/>
  <c r="D66" i="11"/>
  <c r="C66" i="11"/>
  <c r="B66" i="11"/>
  <c r="A66" i="11"/>
  <c r="G65" i="11"/>
  <c r="F65" i="11"/>
  <c r="E65" i="11"/>
  <c r="D65" i="11"/>
  <c r="C65" i="11"/>
  <c r="B65" i="11"/>
  <c r="A65" i="11"/>
  <c r="G64" i="11"/>
  <c r="F64" i="11"/>
  <c r="E64" i="11"/>
  <c r="D64" i="11"/>
  <c r="C64" i="11"/>
  <c r="B64" i="11"/>
  <c r="A64" i="11"/>
  <c r="G63" i="11"/>
  <c r="F63" i="11"/>
  <c r="E63" i="11"/>
  <c r="D63" i="11"/>
  <c r="C63" i="11"/>
  <c r="B63" i="11"/>
  <c r="A63" i="11"/>
  <c r="G62" i="11"/>
  <c r="F62" i="11"/>
  <c r="E62" i="11"/>
  <c r="D62" i="11"/>
  <c r="C62" i="11"/>
  <c r="B62" i="11"/>
  <c r="A62" i="11"/>
  <c r="G61" i="11"/>
  <c r="F61" i="11"/>
  <c r="E61" i="11"/>
  <c r="D61" i="11"/>
  <c r="C61" i="11"/>
  <c r="B61" i="11"/>
  <c r="A61" i="11"/>
  <c r="G60" i="11"/>
  <c r="F60" i="11"/>
  <c r="E60" i="11"/>
  <c r="D60" i="11"/>
  <c r="C60" i="11"/>
  <c r="B60" i="11"/>
  <c r="A60" i="11"/>
  <c r="G59" i="11"/>
  <c r="F59" i="11"/>
  <c r="E59" i="11"/>
  <c r="D59" i="11"/>
  <c r="C59" i="11"/>
  <c r="B59" i="11"/>
  <c r="A59" i="11"/>
  <c r="G58" i="11"/>
  <c r="F58" i="11"/>
  <c r="E58" i="11"/>
  <c r="D58" i="11"/>
  <c r="C58" i="11"/>
  <c r="B58" i="11"/>
  <c r="A58" i="11"/>
  <c r="G57" i="11"/>
  <c r="F57" i="11"/>
  <c r="E57" i="11"/>
  <c r="D57" i="11"/>
  <c r="C57" i="11"/>
  <c r="B57" i="11"/>
  <c r="A57" i="11"/>
  <c r="G56" i="11"/>
  <c r="F56" i="11"/>
  <c r="E56" i="11"/>
  <c r="D56" i="11"/>
  <c r="C56" i="11"/>
  <c r="B56" i="11"/>
  <c r="A56" i="11"/>
  <c r="G55" i="11"/>
  <c r="F55" i="11"/>
  <c r="E55" i="11"/>
  <c r="D55" i="11"/>
  <c r="C55" i="11"/>
  <c r="B55" i="11"/>
  <c r="A55" i="11"/>
  <c r="G54" i="11"/>
  <c r="F54" i="11"/>
  <c r="E54" i="11"/>
  <c r="D54" i="11"/>
  <c r="C54" i="11"/>
  <c r="B54" i="11"/>
  <c r="A54" i="11"/>
  <c r="G53" i="11"/>
  <c r="F53" i="11"/>
  <c r="E53" i="11"/>
  <c r="D53" i="11"/>
  <c r="C53" i="11"/>
  <c r="B53" i="11"/>
  <c r="A53" i="11"/>
  <c r="G52" i="11"/>
  <c r="F52" i="11"/>
  <c r="E52" i="11"/>
  <c r="D52" i="11"/>
  <c r="C52" i="11"/>
  <c r="B52" i="11"/>
  <c r="A52" i="11"/>
  <c r="G51" i="11"/>
  <c r="F51" i="11"/>
  <c r="E51" i="11"/>
  <c r="D51" i="11"/>
  <c r="C51" i="11"/>
  <c r="B51" i="11"/>
  <c r="A51" i="11"/>
  <c r="G50" i="11"/>
  <c r="F50" i="11"/>
  <c r="E50" i="11"/>
  <c r="D50" i="11"/>
  <c r="C50" i="11"/>
  <c r="B50" i="11"/>
  <c r="A50" i="11"/>
  <c r="G49" i="11"/>
  <c r="F49" i="11"/>
  <c r="E49" i="11"/>
  <c r="D49" i="11"/>
  <c r="C49" i="11"/>
  <c r="B49" i="11"/>
  <c r="A49" i="11"/>
  <c r="G48" i="11"/>
  <c r="F48" i="11"/>
  <c r="E48" i="11"/>
  <c r="D48" i="11"/>
  <c r="C48" i="11"/>
  <c r="B48" i="11"/>
  <c r="A48" i="11"/>
  <c r="G47" i="11"/>
  <c r="F47" i="11"/>
  <c r="E47" i="11"/>
  <c r="D47" i="11"/>
  <c r="C47" i="11"/>
  <c r="B47" i="11"/>
  <c r="A47" i="11"/>
  <c r="G46" i="11"/>
  <c r="F46" i="11"/>
  <c r="E46" i="11"/>
  <c r="D46" i="11"/>
  <c r="C46" i="11"/>
  <c r="B46" i="11"/>
  <c r="A46" i="11"/>
  <c r="G45" i="11"/>
  <c r="F45" i="11"/>
  <c r="E45" i="11"/>
  <c r="D45" i="11"/>
  <c r="C45" i="11"/>
  <c r="B45" i="11"/>
  <c r="A45" i="11"/>
  <c r="G44" i="11"/>
  <c r="F44" i="11"/>
  <c r="E44" i="11"/>
  <c r="D44" i="11"/>
  <c r="C44" i="11"/>
  <c r="B44" i="11"/>
  <c r="A44" i="11"/>
  <c r="G43" i="11"/>
  <c r="F43" i="11"/>
  <c r="E43" i="11"/>
  <c r="D43" i="11"/>
  <c r="C43" i="11"/>
  <c r="B43" i="11"/>
  <c r="A43" i="11"/>
  <c r="G42" i="11"/>
  <c r="F42" i="11"/>
  <c r="E42" i="11"/>
  <c r="D42" i="11"/>
  <c r="C42" i="11"/>
  <c r="B42" i="11"/>
  <c r="A42" i="11"/>
  <c r="G41" i="11"/>
  <c r="F41" i="11"/>
  <c r="E41" i="11"/>
  <c r="D41" i="11"/>
  <c r="C41" i="11"/>
  <c r="B41" i="11"/>
  <c r="A41" i="11"/>
  <c r="G40" i="11"/>
  <c r="F40" i="11"/>
  <c r="E40" i="11"/>
  <c r="D40" i="11"/>
  <c r="C40" i="11"/>
  <c r="B40" i="11"/>
  <c r="A40" i="11"/>
  <c r="G39" i="11"/>
  <c r="F39" i="11"/>
  <c r="E39" i="11"/>
  <c r="D39" i="11"/>
  <c r="C39" i="11"/>
  <c r="B39" i="11"/>
  <c r="A39" i="11"/>
  <c r="G38" i="11"/>
  <c r="F38" i="11"/>
  <c r="E38" i="11"/>
  <c r="D38" i="11"/>
  <c r="C38" i="11"/>
  <c r="B38" i="11"/>
  <c r="A38" i="11"/>
  <c r="G37" i="11"/>
  <c r="F37" i="11"/>
  <c r="E37" i="11"/>
  <c r="D37" i="11"/>
  <c r="C37" i="11"/>
  <c r="B37" i="11"/>
  <c r="A37" i="11"/>
  <c r="G36" i="11"/>
  <c r="F36" i="11"/>
  <c r="E36" i="11"/>
  <c r="D36" i="11"/>
  <c r="C36" i="11"/>
  <c r="B36" i="11"/>
  <c r="A36" i="11"/>
  <c r="G35" i="11"/>
  <c r="F35" i="11"/>
  <c r="E35" i="11"/>
  <c r="D35" i="11"/>
  <c r="C35" i="11"/>
  <c r="B35" i="11"/>
  <c r="A35" i="11"/>
  <c r="G34" i="11"/>
  <c r="F34" i="11"/>
  <c r="E34" i="11"/>
  <c r="D34" i="11"/>
  <c r="C34" i="11"/>
  <c r="B34" i="11"/>
  <c r="A34" i="11"/>
  <c r="G33" i="11"/>
  <c r="F33" i="11"/>
  <c r="E33" i="11"/>
  <c r="D33" i="11"/>
  <c r="C33" i="11"/>
  <c r="B33" i="11"/>
  <c r="A33" i="11"/>
  <c r="G32" i="11"/>
  <c r="F32" i="11"/>
  <c r="E32" i="11"/>
  <c r="D32" i="11"/>
  <c r="C32" i="11"/>
  <c r="B32" i="11"/>
  <c r="A32" i="11"/>
  <c r="G31" i="11"/>
  <c r="F31" i="11"/>
  <c r="E31" i="11"/>
  <c r="D31" i="11"/>
  <c r="C31" i="11"/>
  <c r="B31" i="11"/>
  <c r="A31" i="11"/>
  <c r="G30" i="11"/>
  <c r="F30" i="11"/>
  <c r="E30" i="11"/>
  <c r="D30" i="11"/>
  <c r="C30" i="11"/>
  <c r="B30" i="11"/>
  <c r="A30" i="11"/>
  <c r="G29" i="11"/>
  <c r="F29" i="11"/>
  <c r="E29" i="11"/>
  <c r="D29" i="11"/>
  <c r="C29" i="11"/>
  <c r="B29" i="11"/>
  <c r="A29" i="11"/>
  <c r="G28" i="11"/>
  <c r="F28" i="11"/>
  <c r="E28" i="11"/>
  <c r="D28" i="11"/>
  <c r="C28" i="11"/>
  <c r="B28" i="11"/>
  <c r="A28" i="11"/>
  <c r="G27" i="11"/>
  <c r="F27" i="11"/>
  <c r="E27" i="11"/>
  <c r="D27" i="11"/>
  <c r="C27" i="11"/>
  <c r="B27" i="11"/>
  <c r="A27" i="11"/>
  <c r="G26" i="11"/>
  <c r="F26" i="11"/>
  <c r="E26" i="11"/>
  <c r="D26" i="11"/>
  <c r="C26" i="11"/>
  <c r="B26" i="11"/>
  <c r="A26" i="11"/>
  <c r="G25" i="11"/>
  <c r="F25" i="11"/>
  <c r="E25" i="11"/>
  <c r="D25" i="11"/>
  <c r="C25" i="11"/>
  <c r="B25" i="11"/>
  <c r="A25" i="11"/>
  <c r="G24" i="11"/>
  <c r="F24" i="11"/>
  <c r="E24" i="11"/>
  <c r="D24" i="11"/>
  <c r="C24" i="11"/>
  <c r="B24" i="11"/>
  <c r="A24" i="11"/>
  <c r="G23" i="11"/>
  <c r="F23" i="11"/>
  <c r="E23" i="11"/>
  <c r="D23" i="11"/>
  <c r="C23" i="11"/>
  <c r="B23" i="11"/>
  <c r="A23" i="11"/>
  <c r="G22" i="11"/>
  <c r="F22" i="11"/>
  <c r="E22" i="11"/>
  <c r="D22" i="11"/>
  <c r="C22" i="11"/>
  <c r="B22" i="11"/>
  <c r="A22" i="11"/>
  <c r="G21" i="11"/>
  <c r="F21" i="11"/>
  <c r="E21" i="11"/>
  <c r="D21" i="11"/>
  <c r="C21" i="11"/>
  <c r="B21" i="11"/>
  <c r="A21" i="11"/>
  <c r="G20" i="11"/>
  <c r="F20" i="11"/>
  <c r="E20" i="11"/>
  <c r="D20" i="11"/>
  <c r="C20" i="11"/>
  <c r="B20" i="11"/>
  <c r="A20" i="11"/>
  <c r="G19" i="11"/>
  <c r="F19" i="11"/>
  <c r="E19" i="11"/>
  <c r="D19" i="11"/>
  <c r="C19" i="11"/>
  <c r="B19" i="11"/>
  <c r="A19" i="11"/>
  <c r="G18" i="11"/>
  <c r="F18" i="11"/>
  <c r="E18" i="11"/>
  <c r="D18" i="11"/>
  <c r="C18" i="11"/>
  <c r="B18" i="11"/>
  <c r="A18" i="11"/>
  <c r="G17" i="11"/>
  <c r="F17" i="11"/>
  <c r="E17" i="11"/>
  <c r="D17" i="11"/>
  <c r="C17" i="11"/>
  <c r="B17" i="11"/>
  <c r="A17" i="11"/>
  <c r="G16" i="11"/>
  <c r="F16" i="11"/>
  <c r="E16" i="11"/>
  <c r="D16" i="11"/>
  <c r="C16" i="11"/>
  <c r="B16" i="11"/>
  <c r="A16" i="11"/>
  <c r="G15" i="11"/>
  <c r="F15" i="11"/>
  <c r="E15" i="11"/>
  <c r="D15" i="11"/>
  <c r="C15" i="11"/>
  <c r="B15" i="11"/>
  <c r="A15" i="11"/>
  <c r="G14" i="11"/>
  <c r="F14" i="11"/>
  <c r="E14" i="11"/>
  <c r="D14" i="11"/>
  <c r="C14" i="11"/>
  <c r="B14" i="11"/>
  <c r="A14" i="11"/>
  <c r="G13" i="11"/>
  <c r="F13" i="11"/>
  <c r="E13" i="11"/>
  <c r="D13" i="11"/>
  <c r="C13" i="11"/>
  <c r="B13" i="11"/>
  <c r="A13" i="11"/>
  <c r="G12" i="11"/>
  <c r="F12" i="11"/>
  <c r="E12" i="11"/>
  <c r="D12" i="11"/>
  <c r="C12" i="11"/>
  <c r="B12" i="11"/>
  <c r="A12" i="11"/>
  <c r="G11" i="11"/>
  <c r="F11" i="11"/>
  <c r="E11" i="11"/>
  <c r="D11" i="11"/>
  <c r="C11" i="11"/>
  <c r="B11" i="11"/>
  <c r="A11" i="11"/>
  <c r="G10" i="11"/>
  <c r="F10" i="11"/>
  <c r="E10" i="11"/>
  <c r="D10" i="11"/>
  <c r="C10" i="11"/>
  <c r="B10" i="11"/>
  <c r="A10" i="11"/>
  <c r="G9" i="11"/>
  <c r="F9" i="11"/>
  <c r="E9" i="11"/>
  <c r="D9" i="11"/>
  <c r="C9" i="11"/>
  <c r="B9" i="11"/>
  <c r="A9" i="11"/>
  <c r="G8" i="11"/>
  <c r="F8" i="11"/>
  <c r="E8" i="11"/>
  <c r="D8" i="11"/>
  <c r="C8" i="11"/>
  <c r="B8" i="11"/>
  <c r="A8" i="11"/>
  <c r="G7" i="11"/>
  <c r="F7" i="11"/>
  <c r="E7" i="11"/>
  <c r="D7" i="11"/>
  <c r="C7" i="11"/>
  <c r="B7" i="11"/>
  <c r="A7" i="11"/>
  <c r="G6" i="11"/>
  <c r="F6" i="11"/>
  <c r="E6" i="11"/>
  <c r="D6" i="11"/>
  <c r="C6" i="11"/>
  <c r="B6" i="11"/>
  <c r="A6" i="11"/>
  <c r="G5" i="11"/>
  <c r="F5" i="11"/>
  <c r="E5" i="11"/>
  <c r="D5" i="11"/>
  <c r="C5" i="11"/>
  <c r="B5" i="11"/>
  <c r="A5" i="11"/>
  <c r="G4" i="11"/>
  <c r="F4" i="11"/>
  <c r="E4" i="11"/>
  <c r="D4" i="11"/>
  <c r="C4" i="11"/>
  <c r="B4" i="11"/>
  <c r="A4" i="11"/>
  <c r="G3" i="11"/>
  <c r="F3" i="11"/>
  <c r="E3" i="11"/>
  <c r="D3" i="11"/>
  <c r="C3" i="11"/>
  <c r="B3" i="11"/>
  <c r="A3" i="11"/>
  <c r="G2" i="11"/>
  <c r="F2" i="11"/>
  <c r="E2" i="11"/>
  <c r="D2" i="11"/>
  <c r="C2" i="11"/>
  <c r="B2" i="11"/>
  <c r="A2" i="11"/>
  <c r="A1" i="8"/>
  <c r="J1" i="8"/>
  <c r="J117" i="9"/>
  <c r="I117" i="9"/>
  <c r="J116" i="9"/>
  <c r="I116" i="9"/>
  <c r="J115" i="9"/>
  <c r="I115" i="9"/>
  <c r="J114" i="9"/>
  <c r="I114" i="9"/>
  <c r="J113" i="9"/>
  <c r="I113" i="9"/>
  <c r="J112" i="9"/>
  <c r="I112" i="9"/>
  <c r="J111" i="9"/>
  <c r="I111" i="9"/>
  <c r="J110" i="9"/>
  <c r="I110" i="9"/>
  <c r="J109" i="9"/>
  <c r="I109" i="9"/>
  <c r="J108" i="9"/>
  <c r="I108" i="9"/>
  <c r="J107" i="9"/>
  <c r="I107" i="9"/>
  <c r="J106" i="9"/>
  <c r="I106" i="9"/>
  <c r="J105" i="9"/>
  <c r="I105" i="9"/>
  <c r="J104" i="9"/>
  <c r="I104" i="9"/>
  <c r="J103" i="9"/>
  <c r="I103" i="9"/>
  <c r="J102" i="9"/>
  <c r="I102" i="9"/>
  <c r="J101" i="9"/>
  <c r="I101" i="9"/>
  <c r="J100" i="9"/>
  <c r="I100" i="9"/>
  <c r="J99" i="9"/>
  <c r="I99" i="9"/>
  <c r="J98" i="9"/>
  <c r="I98" i="9"/>
  <c r="J97" i="9"/>
  <c r="I97" i="9"/>
  <c r="J96" i="9"/>
  <c r="I96" i="9"/>
  <c r="J95" i="9"/>
  <c r="I95" i="9"/>
  <c r="J94" i="9"/>
  <c r="I94" i="9"/>
  <c r="J93" i="9"/>
  <c r="I93" i="9"/>
  <c r="J92" i="9"/>
  <c r="I92" i="9"/>
  <c r="J91" i="9"/>
  <c r="I91" i="9"/>
  <c r="J90" i="9"/>
  <c r="I90" i="9"/>
  <c r="J89" i="9"/>
  <c r="I89" i="9"/>
  <c r="J88" i="9"/>
  <c r="I88" i="9"/>
  <c r="J87" i="9"/>
  <c r="I87" i="9"/>
  <c r="J86" i="9"/>
  <c r="I86" i="9"/>
  <c r="J85" i="9"/>
  <c r="I85" i="9"/>
  <c r="J84" i="9"/>
  <c r="I84" i="9"/>
  <c r="J83" i="9"/>
  <c r="I83" i="9"/>
  <c r="J82" i="9"/>
  <c r="I82" i="9"/>
  <c r="J81" i="9"/>
  <c r="I81" i="9"/>
  <c r="J80" i="9"/>
  <c r="I80" i="9"/>
  <c r="J79" i="9"/>
  <c r="I79" i="9"/>
  <c r="J78" i="9"/>
  <c r="I78" i="9"/>
  <c r="J77" i="9"/>
  <c r="I77" i="9"/>
  <c r="J76" i="9"/>
  <c r="I76" i="9"/>
  <c r="J75" i="9"/>
  <c r="I75" i="9"/>
  <c r="J74" i="9"/>
  <c r="I74" i="9"/>
  <c r="J73" i="9"/>
  <c r="I73" i="9"/>
  <c r="J72" i="9"/>
  <c r="I72" i="9"/>
  <c r="J71" i="9"/>
  <c r="I71" i="9"/>
  <c r="J70" i="9"/>
  <c r="I70" i="9"/>
  <c r="J69" i="9"/>
  <c r="I69" i="9"/>
  <c r="J68" i="9"/>
  <c r="I68" i="9"/>
  <c r="J67" i="9"/>
  <c r="I67" i="9"/>
  <c r="J66" i="9"/>
  <c r="I66" i="9"/>
  <c r="J65" i="9"/>
  <c r="I65" i="9"/>
  <c r="J64" i="9"/>
  <c r="I64" i="9"/>
  <c r="J63" i="9"/>
  <c r="I63" i="9"/>
  <c r="J62" i="9"/>
  <c r="I62" i="9"/>
  <c r="J61" i="9"/>
  <c r="I61" i="9"/>
  <c r="J60" i="9"/>
  <c r="I60" i="9"/>
  <c r="J59" i="9"/>
  <c r="I59" i="9"/>
  <c r="J58" i="9"/>
  <c r="I58" i="9"/>
  <c r="J57" i="9"/>
  <c r="I57" i="9"/>
  <c r="J56" i="9"/>
  <c r="I56" i="9"/>
  <c r="J55" i="9"/>
  <c r="I55" i="9"/>
  <c r="J54" i="9"/>
  <c r="I54" i="9"/>
  <c r="J53" i="9"/>
  <c r="I53" i="9"/>
  <c r="J52" i="9"/>
  <c r="I52" i="9"/>
  <c r="J51" i="9"/>
  <c r="I51" i="9"/>
  <c r="J50" i="9"/>
  <c r="I50" i="9"/>
  <c r="J49" i="9"/>
  <c r="I49" i="9"/>
  <c r="J48" i="9"/>
  <c r="I48" i="9"/>
  <c r="J47" i="9"/>
  <c r="I47" i="9"/>
  <c r="J46" i="9"/>
  <c r="I46" i="9"/>
  <c r="J45" i="9"/>
  <c r="I45" i="9"/>
  <c r="J44" i="9"/>
  <c r="I44" i="9"/>
  <c r="J43" i="9"/>
  <c r="I43" i="9"/>
  <c r="J42" i="9"/>
  <c r="I42" i="9"/>
  <c r="J41" i="9"/>
  <c r="I41" i="9"/>
  <c r="J40" i="9"/>
  <c r="I40" i="9"/>
  <c r="J39" i="9"/>
  <c r="I39" i="9"/>
  <c r="J38" i="9"/>
  <c r="I38" i="9"/>
  <c r="J37" i="9"/>
  <c r="I37" i="9"/>
  <c r="J36" i="9"/>
  <c r="I36" i="9"/>
  <c r="J35" i="9"/>
  <c r="I35" i="9"/>
  <c r="J34" i="9"/>
  <c r="I34" i="9"/>
  <c r="J33" i="9"/>
  <c r="I33" i="9"/>
  <c r="J32" i="9"/>
  <c r="I32" i="9"/>
  <c r="J31" i="9"/>
  <c r="I31" i="9"/>
  <c r="J30" i="9"/>
  <c r="I30" i="9"/>
  <c r="J29" i="9"/>
  <c r="I29" i="9"/>
  <c r="J28" i="9"/>
  <c r="I28" i="9"/>
  <c r="J27" i="9"/>
  <c r="I27" i="9"/>
  <c r="J26" i="9"/>
  <c r="I26" i="9"/>
  <c r="J25" i="9"/>
  <c r="I25" i="9"/>
  <c r="J24" i="9"/>
  <c r="I24" i="9"/>
  <c r="J23" i="9"/>
  <c r="I23" i="9"/>
  <c r="J22" i="9"/>
  <c r="I22" i="9"/>
  <c r="J21" i="9"/>
  <c r="I21" i="9"/>
  <c r="J20" i="9"/>
  <c r="I20" i="9"/>
  <c r="J19" i="9"/>
  <c r="I19" i="9"/>
  <c r="J18" i="9"/>
  <c r="I18" i="9"/>
  <c r="J17" i="9"/>
  <c r="I17" i="9"/>
  <c r="J16" i="9"/>
  <c r="I16" i="9"/>
  <c r="J15" i="9"/>
  <c r="I15" i="9"/>
  <c r="J14" i="9"/>
  <c r="I14" i="9"/>
  <c r="J13" i="9"/>
  <c r="I13" i="9"/>
  <c r="J12" i="9"/>
  <c r="I12" i="9"/>
  <c r="J11" i="9"/>
  <c r="I11" i="9"/>
  <c r="J10" i="9"/>
  <c r="I10" i="9"/>
  <c r="J9" i="9"/>
  <c r="I9" i="9"/>
  <c r="J8" i="9"/>
  <c r="I8" i="9"/>
  <c r="J7" i="9"/>
  <c r="I7" i="9"/>
  <c r="J6" i="9"/>
  <c r="I6" i="9"/>
  <c r="J5" i="9"/>
  <c r="I5" i="9"/>
  <c r="J4" i="9"/>
  <c r="I4" i="9"/>
  <c r="J3" i="9"/>
  <c r="I3" i="9"/>
  <c r="J2" i="9"/>
  <c r="I2" i="9"/>
  <c r="G366" i="9"/>
  <c r="F366" i="9"/>
  <c r="E366" i="9"/>
  <c r="D366" i="9"/>
  <c r="C366" i="9"/>
  <c r="B366" i="9"/>
  <c r="A366" i="9"/>
  <c r="G365" i="9"/>
  <c r="F365" i="9"/>
  <c r="E365" i="9"/>
  <c r="D365" i="9"/>
  <c r="C365" i="9"/>
  <c r="B365" i="9"/>
  <c r="A365" i="9"/>
  <c r="G364" i="9"/>
  <c r="F364" i="9"/>
  <c r="E364" i="9"/>
  <c r="D364" i="9"/>
  <c r="C364" i="9"/>
  <c r="B364" i="9"/>
  <c r="A364" i="9"/>
  <c r="G363" i="9"/>
  <c r="F363" i="9"/>
  <c r="E363" i="9"/>
  <c r="D363" i="9"/>
  <c r="C363" i="9"/>
  <c r="B363" i="9"/>
  <c r="A363" i="9"/>
  <c r="G362" i="9"/>
  <c r="F362" i="9"/>
  <c r="E362" i="9"/>
  <c r="D362" i="9"/>
  <c r="C362" i="9"/>
  <c r="B362" i="9"/>
  <c r="A362" i="9"/>
  <c r="G361" i="9"/>
  <c r="F361" i="9"/>
  <c r="E361" i="9"/>
  <c r="D361" i="9"/>
  <c r="C361" i="9"/>
  <c r="B361" i="9"/>
  <c r="A361" i="9"/>
  <c r="G360" i="9"/>
  <c r="F360" i="9"/>
  <c r="E360" i="9"/>
  <c r="D360" i="9"/>
  <c r="C360" i="9"/>
  <c r="B360" i="9"/>
  <c r="A360" i="9"/>
  <c r="G359" i="9"/>
  <c r="F359" i="9"/>
  <c r="E359" i="9"/>
  <c r="D359" i="9"/>
  <c r="C359" i="9"/>
  <c r="B359" i="9"/>
  <c r="A359" i="9"/>
  <c r="G358" i="9"/>
  <c r="F358" i="9"/>
  <c r="E358" i="9"/>
  <c r="D358" i="9"/>
  <c r="C358" i="9"/>
  <c r="B358" i="9"/>
  <c r="A358" i="9"/>
  <c r="G357" i="9"/>
  <c r="F357" i="9"/>
  <c r="E357" i="9"/>
  <c r="D357" i="9"/>
  <c r="C357" i="9"/>
  <c r="B357" i="9"/>
  <c r="A357" i="9"/>
  <c r="G356" i="9"/>
  <c r="F356" i="9"/>
  <c r="E356" i="9"/>
  <c r="D356" i="9"/>
  <c r="C356" i="9"/>
  <c r="B356" i="9"/>
  <c r="A356" i="9"/>
  <c r="G355" i="9"/>
  <c r="F355" i="9"/>
  <c r="E355" i="9"/>
  <c r="D355" i="9"/>
  <c r="C355" i="9"/>
  <c r="B355" i="9"/>
  <c r="A355" i="9"/>
  <c r="G354" i="9"/>
  <c r="F354" i="9"/>
  <c r="E354" i="9"/>
  <c r="D354" i="9"/>
  <c r="C354" i="9"/>
  <c r="B354" i="9"/>
  <c r="A354" i="9"/>
  <c r="G353" i="9"/>
  <c r="F353" i="9"/>
  <c r="E353" i="9"/>
  <c r="D353" i="9"/>
  <c r="C353" i="9"/>
  <c r="B353" i="9"/>
  <c r="A353" i="9"/>
  <c r="G352" i="9"/>
  <c r="F352" i="9"/>
  <c r="E352" i="9"/>
  <c r="D352" i="9"/>
  <c r="C352" i="9"/>
  <c r="B352" i="9"/>
  <c r="A352" i="9"/>
  <c r="G351" i="9"/>
  <c r="F351" i="9"/>
  <c r="E351" i="9"/>
  <c r="D351" i="9"/>
  <c r="C351" i="9"/>
  <c r="B351" i="9"/>
  <c r="A351" i="9"/>
  <c r="G350" i="9"/>
  <c r="F350" i="9"/>
  <c r="E350" i="9"/>
  <c r="D350" i="9"/>
  <c r="C350" i="9"/>
  <c r="B350" i="9"/>
  <c r="A350" i="9"/>
  <c r="G349" i="9"/>
  <c r="F349" i="9"/>
  <c r="E349" i="9"/>
  <c r="D349" i="9"/>
  <c r="C349" i="9"/>
  <c r="B349" i="9"/>
  <c r="A349" i="9"/>
  <c r="G348" i="9"/>
  <c r="F348" i="9"/>
  <c r="E348" i="9"/>
  <c r="D348" i="9"/>
  <c r="C348" i="9"/>
  <c r="B348" i="9"/>
  <c r="A348" i="9"/>
  <c r="G347" i="9"/>
  <c r="F347" i="9"/>
  <c r="E347" i="9"/>
  <c r="D347" i="9"/>
  <c r="C347" i="9"/>
  <c r="B347" i="9"/>
  <c r="A347" i="9"/>
  <c r="G346" i="9"/>
  <c r="F346" i="9"/>
  <c r="E346" i="9"/>
  <c r="D346" i="9"/>
  <c r="C346" i="9"/>
  <c r="B346" i="9"/>
  <c r="A346" i="9"/>
  <c r="G345" i="9"/>
  <c r="F345" i="9"/>
  <c r="E345" i="9"/>
  <c r="D345" i="9"/>
  <c r="C345" i="9"/>
  <c r="B345" i="9"/>
  <c r="A345" i="9"/>
  <c r="G344" i="9"/>
  <c r="F344" i="9"/>
  <c r="E344" i="9"/>
  <c r="D344" i="9"/>
  <c r="C344" i="9"/>
  <c r="B344" i="9"/>
  <c r="A344" i="9"/>
  <c r="G343" i="9"/>
  <c r="F343" i="9"/>
  <c r="E343" i="9"/>
  <c r="D343" i="9"/>
  <c r="C343" i="9"/>
  <c r="B343" i="9"/>
  <c r="A343" i="9"/>
  <c r="G342" i="9"/>
  <c r="F342" i="9"/>
  <c r="E342" i="9"/>
  <c r="D342" i="9"/>
  <c r="C342" i="9"/>
  <c r="B342" i="9"/>
  <c r="A342" i="9"/>
  <c r="G341" i="9"/>
  <c r="F341" i="9"/>
  <c r="E341" i="9"/>
  <c r="D341" i="9"/>
  <c r="C341" i="9"/>
  <c r="B341" i="9"/>
  <c r="A341" i="9"/>
  <c r="G340" i="9"/>
  <c r="F340" i="9"/>
  <c r="E340" i="9"/>
  <c r="D340" i="9"/>
  <c r="C340" i="9"/>
  <c r="B340" i="9"/>
  <c r="A340" i="9"/>
  <c r="G339" i="9"/>
  <c r="F339" i="9"/>
  <c r="E339" i="9"/>
  <c r="D339" i="9"/>
  <c r="C339" i="9"/>
  <c r="B339" i="9"/>
  <c r="A339" i="9"/>
  <c r="G338" i="9"/>
  <c r="F338" i="9"/>
  <c r="E338" i="9"/>
  <c r="D338" i="9"/>
  <c r="C338" i="9"/>
  <c r="B338" i="9"/>
  <c r="A338" i="9"/>
  <c r="G337" i="9"/>
  <c r="F337" i="9"/>
  <c r="E337" i="9"/>
  <c r="D337" i="9"/>
  <c r="C337" i="9"/>
  <c r="B337" i="9"/>
  <c r="A337" i="9"/>
  <c r="G336" i="9"/>
  <c r="F336" i="9"/>
  <c r="E336" i="9"/>
  <c r="D336" i="9"/>
  <c r="C336" i="9"/>
  <c r="B336" i="9"/>
  <c r="A336" i="9"/>
  <c r="G335" i="9"/>
  <c r="F335" i="9"/>
  <c r="E335" i="9"/>
  <c r="D335" i="9"/>
  <c r="C335" i="9"/>
  <c r="B335" i="9"/>
  <c r="A335" i="9"/>
  <c r="G334" i="9"/>
  <c r="F334" i="9"/>
  <c r="E334" i="9"/>
  <c r="D334" i="9"/>
  <c r="C334" i="9"/>
  <c r="B334" i="9"/>
  <c r="A334" i="9"/>
  <c r="G333" i="9"/>
  <c r="F333" i="9"/>
  <c r="E333" i="9"/>
  <c r="D333" i="9"/>
  <c r="C333" i="9"/>
  <c r="B333" i="9"/>
  <c r="A333" i="9"/>
  <c r="G332" i="9"/>
  <c r="F332" i="9"/>
  <c r="E332" i="9"/>
  <c r="D332" i="9"/>
  <c r="C332" i="9"/>
  <c r="B332" i="9"/>
  <c r="A332" i="9"/>
  <c r="G331" i="9"/>
  <c r="F331" i="9"/>
  <c r="E331" i="9"/>
  <c r="D331" i="9"/>
  <c r="C331" i="9"/>
  <c r="B331" i="9"/>
  <c r="A331" i="9"/>
  <c r="G330" i="9"/>
  <c r="F330" i="9"/>
  <c r="E330" i="9"/>
  <c r="D330" i="9"/>
  <c r="C330" i="9"/>
  <c r="B330" i="9"/>
  <c r="A330" i="9"/>
  <c r="G329" i="9"/>
  <c r="F329" i="9"/>
  <c r="E329" i="9"/>
  <c r="D329" i="9"/>
  <c r="C329" i="9"/>
  <c r="B329" i="9"/>
  <c r="A329" i="9"/>
  <c r="G328" i="9"/>
  <c r="F328" i="9"/>
  <c r="E328" i="9"/>
  <c r="D328" i="9"/>
  <c r="C328" i="9"/>
  <c r="B328" i="9"/>
  <c r="A328" i="9"/>
  <c r="G327" i="9"/>
  <c r="F327" i="9"/>
  <c r="E327" i="9"/>
  <c r="D327" i="9"/>
  <c r="C327" i="9"/>
  <c r="B327" i="9"/>
  <c r="A327" i="9"/>
  <c r="G326" i="9"/>
  <c r="F326" i="9"/>
  <c r="E326" i="9"/>
  <c r="D326" i="9"/>
  <c r="C326" i="9"/>
  <c r="B326" i="9"/>
  <c r="A326" i="9"/>
  <c r="G325" i="9"/>
  <c r="F325" i="9"/>
  <c r="E325" i="9"/>
  <c r="D325" i="9"/>
  <c r="C325" i="9"/>
  <c r="B325" i="9"/>
  <c r="A325" i="9"/>
  <c r="G324" i="9"/>
  <c r="F324" i="9"/>
  <c r="E324" i="9"/>
  <c r="D324" i="9"/>
  <c r="C324" i="9"/>
  <c r="B324" i="9"/>
  <c r="A324" i="9"/>
  <c r="G323" i="9"/>
  <c r="F323" i="9"/>
  <c r="E323" i="9"/>
  <c r="D323" i="9"/>
  <c r="C323" i="9"/>
  <c r="B323" i="9"/>
  <c r="A323" i="9"/>
  <c r="G322" i="9"/>
  <c r="F322" i="9"/>
  <c r="E322" i="9"/>
  <c r="D322" i="9"/>
  <c r="C322" i="9"/>
  <c r="B322" i="9"/>
  <c r="A322" i="9"/>
  <c r="G321" i="9"/>
  <c r="F321" i="9"/>
  <c r="E321" i="9"/>
  <c r="D321" i="9"/>
  <c r="C321" i="9"/>
  <c r="B321" i="9"/>
  <c r="A321" i="9"/>
  <c r="G320" i="9"/>
  <c r="F320" i="9"/>
  <c r="E320" i="9"/>
  <c r="D320" i="9"/>
  <c r="C320" i="9"/>
  <c r="B320" i="9"/>
  <c r="A320" i="9"/>
  <c r="G319" i="9"/>
  <c r="F319" i="9"/>
  <c r="E319" i="9"/>
  <c r="D319" i="9"/>
  <c r="C319" i="9"/>
  <c r="B319" i="9"/>
  <c r="A319" i="9"/>
  <c r="G318" i="9"/>
  <c r="F318" i="9"/>
  <c r="E318" i="9"/>
  <c r="D318" i="9"/>
  <c r="C318" i="9"/>
  <c r="B318" i="9"/>
  <c r="A318" i="9"/>
  <c r="G317" i="9"/>
  <c r="F317" i="9"/>
  <c r="E317" i="9"/>
  <c r="D317" i="9"/>
  <c r="C317" i="9"/>
  <c r="B317" i="9"/>
  <c r="A317" i="9"/>
  <c r="G316" i="9"/>
  <c r="F316" i="9"/>
  <c r="E316" i="9"/>
  <c r="D316" i="9"/>
  <c r="C316" i="9"/>
  <c r="B316" i="9"/>
  <c r="A316" i="9"/>
  <c r="G315" i="9"/>
  <c r="F315" i="9"/>
  <c r="E315" i="9"/>
  <c r="D315" i="9"/>
  <c r="C315" i="9"/>
  <c r="B315" i="9"/>
  <c r="A315" i="9"/>
  <c r="G314" i="9"/>
  <c r="F314" i="9"/>
  <c r="E314" i="9"/>
  <c r="D314" i="9"/>
  <c r="C314" i="9"/>
  <c r="B314" i="9"/>
  <c r="A314" i="9"/>
  <c r="G313" i="9"/>
  <c r="F313" i="9"/>
  <c r="E313" i="9"/>
  <c r="D313" i="9"/>
  <c r="C313" i="9"/>
  <c r="B313" i="9"/>
  <c r="A313" i="9"/>
  <c r="G312" i="9"/>
  <c r="F312" i="9"/>
  <c r="E312" i="9"/>
  <c r="D312" i="9"/>
  <c r="C312" i="9"/>
  <c r="B312" i="9"/>
  <c r="A312" i="9"/>
  <c r="G311" i="9"/>
  <c r="F311" i="9"/>
  <c r="E311" i="9"/>
  <c r="D311" i="9"/>
  <c r="C311" i="9"/>
  <c r="B311" i="9"/>
  <c r="A311" i="9"/>
  <c r="G310" i="9"/>
  <c r="F310" i="9"/>
  <c r="E310" i="9"/>
  <c r="D310" i="9"/>
  <c r="C310" i="9"/>
  <c r="B310" i="9"/>
  <c r="A310" i="9"/>
  <c r="G309" i="9"/>
  <c r="F309" i="9"/>
  <c r="E309" i="9"/>
  <c r="D309" i="9"/>
  <c r="C309" i="9"/>
  <c r="B309" i="9"/>
  <c r="A309" i="9"/>
  <c r="G308" i="9"/>
  <c r="F308" i="9"/>
  <c r="E308" i="9"/>
  <c r="D308" i="9"/>
  <c r="C308" i="9"/>
  <c r="B308" i="9"/>
  <c r="A308" i="9"/>
  <c r="G307" i="9"/>
  <c r="F307" i="9"/>
  <c r="E307" i="9"/>
  <c r="D307" i="9"/>
  <c r="C307" i="9"/>
  <c r="B307" i="9"/>
  <c r="A307" i="9"/>
  <c r="G306" i="9"/>
  <c r="F306" i="9"/>
  <c r="E306" i="9"/>
  <c r="D306" i="9"/>
  <c r="C306" i="9"/>
  <c r="B306" i="9"/>
  <c r="A306" i="9"/>
  <c r="G305" i="9"/>
  <c r="F305" i="9"/>
  <c r="E305" i="9"/>
  <c r="D305" i="9"/>
  <c r="C305" i="9"/>
  <c r="B305" i="9"/>
  <c r="A305" i="9"/>
  <c r="G304" i="9"/>
  <c r="F304" i="9"/>
  <c r="E304" i="9"/>
  <c r="D304" i="9"/>
  <c r="C304" i="9"/>
  <c r="B304" i="9"/>
  <c r="A304" i="9"/>
  <c r="G303" i="9"/>
  <c r="F303" i="9"/>
  <c r="E303" i="9"/>
  <c r="D303" i="9"/>
  <c r="C303" i="9"/>
  <c r="B303" i="9"/>
  <c r="A303" i="9"/>
  <c r="G302" i="9"/>
  <c r="F302" i="9"/>
  <c r="E302" i="9"/>
  <c r="D302" i="9"/>
  <c r="C302" i="9"/>
  <c r="B302" i="9"/>
  <c r="A302" i="9"/>
  <c r="G301" i="9"/>
  <c r="F301" i="9"/>
  <c r="E301" i="9"/>
  <c r="D301" i="9"/>
  <c r="C301" i="9"/>
  <c r="B301" i="9"/>
  <c r="A301" i="9"/>
  <c r="G300" i="9"/>
  <c r="F300" i="9"/>
  <c r="E300" i="9"/>
  <c r="D300" i="9"/>
  <c r="C300" i="9"/>
  <c r="B300" i="9"/>
  <c r="A300" i="9"/>
  <c r="G299" i="9"/>
  <c r="F299" i="9"/>
  <c r="E299" i="9"/>
  <c r="D299" i="9"/>
  <c r="C299" i="9"/>
  <c r="B299" i="9"/>
  <c r="A299" i="9"/>
  <c r="G298" i="9"/>
  <c r="F298" i="9"/>
  <c r="E298" i="9"/>
  <c r="D298" i="9"/>
  <c r="C298" i="9"/>
  <c r="B298" i="9"/>
  <c r="A298" i="9"/>
  <c r="G297" i="9"/>
  <c r="F297" i="9"/>
  <c r="E297" i="9"/>
  <c r="D297" i="9"/>
  <c r="C297" i="9"/>
  <c r="B297" i="9"/>
  <c r="A297" i="9"/>
  <c r="G296" i="9"/>
  <c r="F296" i="9"/>
  <c r="E296" i="9"/>
  <c r="D296" i="9"/>
  <c r="C296" i="9"/>
  <c r="B296" i="9"/>
  <c r="A296" i="9"/>
  <c r="G295" i="9"/>
  <c r="F295" i="9"/>
  <c r="E295" i="9"/>
  <c r="D295" i="9"/>
  <c r="C295" i="9"/>
  <c r="B295" i="9"/>
  <c r="A295" i="9"/>
  <c r="G294" i="9"/>
  <c r="F294" i="9"/>
  <c r="E294" i="9"/>
  <c r="D294" i="9"/>
  <c r="C294" i="9"/>
  <c r="B294" i="9"/>
  <c r="A294" i="9"/>
  <c r="G293" i="9"/>
  <c r="F293" i="9"/>
  <c r="E293" i="9"/>
  <c r="D293" i="9"/>
  <c r="C293" i="9"/>
  <c r="B293" i="9"/>
  <c r="A293" i="9"/>
  <c r="G292" i="9"/>
  <c r="F292" i="9"/>
  <c r="E292" i="9"/>
  <c r="D292" i="9"/>
  <c r="C292" i="9"/>
  <c r="B292" i="9"/>
  <c r="A292" i="9"/>
  <c r="G291" i="9"/>
  <c r="F291" i="9"/>
  <c r="E291" i="9"/>
  <c r="D291" i="9"/>
  <c r="C291" i="9"/>
  <c r="B291" i="9"/>
  <c r="A291" i="9"/>
  <c r="G290" i="9"/>
  <c r="F290" i="9"/>
  <c r="E290" i="9"/>
  <c r="D290" i="9"/>
  <c r="C290" i="9"/>
  <c r="B290" i="9"/>
  <c r="A290" i="9"/>
  <c r="G289" i="9"/>
  <c r="F289" i="9"/>
  <c r="E289" i="9"/>
  <c r="D289" i="9"/>
  <c r="C289" i="9"/>
  <c r="B289" i="9"/>
  <c r="A289" i="9"/>
  <c r="G288" i="9"/>
  <c r="F288" i="9"/>
  <c r="E288" i="9"/>
  <c r="D288" i="9"/>
  <c r="C288" i="9"/>
  <c r="B288" i="9"/>
  <c r="A288" i="9"/>
  <c r="G287" i="9"/>
  <c r="F287" i="9"/>
  <c r="E287" i="9"/>
  <c r="D287" i="9"/>
  <c r="C287" i="9"/>
  <c r="B287" i="9"/>
  <c r="A287" i="9"/>
  <c r="G286" i="9"/>
  <c r="F286" i="9"/>
  <c r="E286" i="9"/>
  <c r="D286" i="9"/>
  <c r="C286" i="9"/>
  <c r="B286" i="9"/>
  <c r="A286" i="9"/>
  <c r="G285" i="9"/>
  <c r="F285" i="9"/>
  <c r="E285" i="9"/>
  <c r="D285" i="9"/>
  <c r="C285" i="9"/>
  <c r="B285" i="9"/>
  <c r="A285" i="9"/>
  <c r="G284" i="9"/>
  <c r="F284" i="9"/>
  <c r="E284" i="9"/>
  <c r="D284" i="9"/>
  <c r="C284" i="9"/>
  <c r="B284" i="9"/>
  <c r="A284" i="9"/>
  <c r="G283" i="9"/>
  <c r="F283" i="9"/>
  <c r="E283" i="9"/>
  <c r="D283" i="9"/>
  <c r="C283" i="9"/>
  <c r="B283" i="9"/>
  <c r="A283" i="9"/>
  <c r="G282" i="9"/>
  <c r="F282" i="9"/>
  <c r="E282" i="9"/>
  <c r="D282" i="9"/>
  <c r="C282" i="9"/>
  <c r="B282" i="9"/>
  <c r="A282" i="9"/>
  <c r="G281" i="9"/>
  <c r="F281" i="9"/>
  <c r="E281" i="9"/>
  <c r="D281" i="9"/>
  <c r="C281" i="9"/>
  <c r="B281" i="9"/>
  <c r="A281" i="9"/>
  <c r="G280" i="9"/>
  <c r="F280" i="9"/>
  <c r="E280" i="9"/>
  <c r="D280" i="9"/>
  <c r="C280" i="9"/>
  <c r="B280" i="9"/>
  <c r="A280" i="9"/>
  <c r="G279" i="9"/>
  <c r="F279" i="9"/>
  <c r="E279" i="9"/>
  <c r="D279" i="9"/>
  <c r="C279" i="9"/>
  <c r="B279" i="9"/>
  <c r="A279" i="9"/>
  <c r="G278" i="9"/>
  <c r="F278" i="9"/>
  <c r="E278" i="9"/>
  <c r="D278" i="9"/>
  <c r="C278" i="9"/>
  <c r="B278" i="9"/>
  <c r="A278" i="9"/>
  <c r="G277" i="9"/>
  <c r="F277" i="9"/>
  <c r="E277" i="9"/>
  <c r="D277" i="9"/>
  <c r="C277" i="9"/>
  <c r="B277" i="9"/>
  <c r="A277" i="9"/>
  <c r="G276" i="9"/>
  <c r="F276" i="9"/>
  <c r="E276" i="9"/>
  <c r="D276" i="9"/>
  <c r="C276" i="9"/>
  <c r="B276" i="9"/>
  <c r="A276" i="9"/>
  <c r="G275" i="9"/>
  <c r="F275" i="9"/>
  <c r="E275" i="9"/>
  <c r="D275" i="9"/>
  <c r="C275" i="9"/>
  <c r="B275" i="9"/>
  <c r="A275" i="9"/>
  <c r="G274" i="9"/>
  <c r="F274" i="9"/>
  <c r="E274" i="9"/>
  <c r="D274" i="9"/>
  <c r="C274" i="9"/>
  <c r="B274" i="9"/>
  <c r="A274" i="9"/>
  <c r="G273" i="9"/>
  <c r="F273" i="9"/>
  <c r="E273" i="9"/>
  <c r="D273" i="9"/>
  <c r="C273" i="9"/>
  <c r="B273" i="9"/>
  <c r="A273" i="9"/>
  <c r="G272" i="9"/>
  <c r="F272" i="9"/>
  <c r="E272" i="9"/>
  <c r="D272" i="9"/>
  <c r="C272" i="9"/>
  <c r="B272" i="9"/>
  <c r="A272" i="9"/>
  <c r="G271" i="9"/>
  <c r="F271" i="9"/>
  <c r="E271" i="9"/>
  <c r="D271" i="9"/>
  <c r="C271" i="9"/>
  <c r="B271" i="9"/>
  <c r="A271" i="9"/>
  <c r="G270" i="9"/>
  <c r="F270" i="9"/>
  <c r="E270" i="9"/>
  <c r="D270" i="9"/>
  <c r="C270" i="9"/>
  <c r="B270" i="9"/>
  <c r="A270" i="9"/>
  <c r="G269" i="9"/>
  <c r="F269" i="9"/>
  <c r="E269" i="9"/>
  <c r="D269" i="9"/>
  <c r="C269" i="9"/>
  <c r="B269" i="9"/>
  <c r="A269" i="9"/>
  <c r="G268" i="9"/>
  <c r="F268" i="9"/>
  <c r="E268" i="9"/>
  <c r="D268" i="9"/>
  <c r="C268" i="9"/>
  <c r="B268" i="9"/>
  <c r="A268" i="9"/>
  <c r="G267" i="9"/>
  <c r="F267" i="9"/>
  <c r="E267" i="9"/>
  <c r="D267" i="9"/>
  <c r="C267" i="9"/>
  <c r="B267" i="9"/>
  <c r="A267" i="9"/>
  <c r="G266" i="9"/>
  <c r="F266" i="9"/>
  <c r="E266" i="9"/>
  <c r="D266" i="9"/>
  <c r="C266" i="9"/>
  <c r="B266" i="9"/>
  <c r="A266" i="9"/>
  <c r="G265" i="9"/>
  <c r="F265" i="9"/>
  <c r="E265" i="9"/>
  <c r="D265" i="9"/>
  <c r="C265" i="9"/>
  <c r="B265" i="9"/>
  <c r="A265" i="9"/>
  <c r="G264" i="9"/>
  <c r="F264" i="9"/>
  <c r="E264" i="9"/>
  <c r="D264" i="9"/>
  <c r="C264" i="9"/>
  <c r="B264" i="9"/>
  <c r="A264" i="9"/>
  <c r="G263" i="9"/>
  <c r="F263" i="9"/>
  <c r="E263" i="9"/>
  <c r="D263" i="9"/>
  <c r="C263" i="9"/>
  <c r="B263" i="9"/>
  <c r="A263" i="9"/>
  <c r="G262" i="9"/>
  <c r="F262" i="9"/>
  <c r="E262" i="9"/>
  <c r="D262" i="9"/>
  <c r="C262" i="9"/>
  <c r="B262" i="9"/>
  <c r="A262" i="9"/>
  <c r="G261" i="9"/>
  <c r="F261" i="9"/>
  <c r="E261" i="9"/>
  <c r="D261" i="9"/>
  <c r="C261" i="9"/>
  <c r="B261" i="9"/>
  <c r="A261" i="9"/>
  <c r="G260" i="9"/>
  <c r="F260" i="9"/>
  <c r="E260" i="9"/>
  <c r="D260" i="9"/>
  <c r="C260" i="9"/>
  <c r="B260" i="9"/>
  <c r="A260" i="9"/>
  <c r="G259" i="9"/>
  <c r="F259" i="9"/>
  <c r="E259" i="9"/>
  <c r="D259" i="9"/>
  <c r="C259" i="9"/>
  <c r="B259" i="9"/>
  <c r="A259" i="9"/>
  <c r="G258" i="9"/>
  <c r="F258" i="9"/>
  <c r="E258" i="9"/>
  <c r="D258" i="9"/>
  <c r="C258" i="9"/>
  <c r="B258" i="9"/>
  <c r="A258" i="9"/>
  <c r="G257" i="9"/>
  <c r="F257" i="9"/>
  <c r="E257" i="9"/>
  <c r="D257" i="9"/>
  <c r="C257" i="9"/>
  <c r="B257" i="9"/>
  <c r="A257" i="9"/>
  <c r="G256" i="9"/>
  <c r="F256" i="9"/>
  <c r="E256" i="9"/>
  <c r="D256" i="9"/>
  <c r="C256" i="9"/>
  <c r="B256" i="9"/>
  <c r="A256" i="9"/>
  <c r="G255" i="9"/>
  <c r="F255" i="9"/>
  <c r="E255" i="9"/>
  <c r="D255" i="9"/>
  <c r="C255" i="9"/>
  <c r="B255" i="9"/>
  <c r="A255" i="9"/>
  <c r="G254" i="9"/>
  <c r="F254" i="9"/>
  <c r="E254" i="9"/>
  <c r="D254" i="9"/>
  <c r="C254" i="9"/>
  <c r="B254" i="9"/>
  <c r="A254" i="9"/>
  <c r="G253" i="9"/>
  <c r="F253" i="9"/>
  <c r="E253" i="9"/>
  <c r="D253" i="9"/>
  <c r="C253" i="9"/>
  <c r="B253" i="9"/>
  <c r="A253" i="9"/>
  <c r="G252" i="9"/>
  <c r="F252" i="9"/>
  <c r="E252" i="9"/>
  <c r="D252" i="9"/>
  <c r="C252" i="9"/>
  <c r="B252" i="9"/>
  <c r="A252" i="9"/>
  <c r="G251" i="9"/>
  <c r="F251" i="9"/>
  <c r="E251" i="9"/>
  <c r="D251" i="9"/>
  <c r="C251" i="9"/>
  <c r="B251" i="9"/>
  <c r="A251" i="9"/>
  <c r="G250" i="9"/>
  <c r="F250" i="9"/>
  <c r="E250" i="9"/>
  <c r="D250" i="9"/>
  <c r="C250" i="9"/>
  <c r="B250" i="9"/>
  <c r="A250" i="9"/>
  <c r="G249" i="9"/>
  <c r="F249" i="9"/>
  <c r="E249" i="9"/>
  <c r="D249" i="9"/>
  <c r="C249" i="9"/>
  <c r="B249" i="9"/>
  <c r="A249" i="9"/>
  <c r="G248" i="9"/>
  <c r="F248" i="9"/>
  <c r="E248" i="9"/>
  <c r="D248" i="9"/>
  <c r="C248" i="9"/>
  <c r="B248" i="9"/>
  <c r="A248" i="9"/>
  <c r="G247" i="9"/>
  <c r="F247" i="9"/>
  <c r="E247" i="9"/>
  <c r="D247" i="9"/>
  <c r="C247" i="9"/>
  <c r="B247" i="9"/>
  <c r="A247" i="9"/>
  <c r="G246" i="9"/>
  <c r="F246" i="9"/>
  <c r="E246" i="9"/>
  <c r="D246" i="9"/>
  <c r="C246" i="9"/>
  <c r="B246" i="9"/>
  <c r="A246" i="9"/>
  <c r="G245" i="9"/>
  <c r="F245" i="9"/>
  <c r="E245" i="9"/>
  <c r="D245" i="9"/>
  <c r="C245" i="9"/>
  <c r="B245" i="9"/>
  <c r="A245" i="9"/>
  <c r="G244" i="9"/>
  <c r="F244" i="9"/>
  <c r="E244" i="9"/>
  <c r="D244" i="9"/>
  <c r="C244" i="9"/>
  <c r="B244" i="9"/>
  <c r="A244" i="9"/>
  <c r="G243" i="9"/>
  <c r="F243" i="9"/>
  <c r="E243" i="9"/>
  <c r="D243" i="9"/>
  <c r="C243" i="9"/>
  <c r="B243" i="9"/>
  <c r="A243" i="9"/>
  <c r="G242" i="9"/>
  <c r="F242" i="9"/>
  <c r="E242" i="9"/>
  <c r="D242" i="9"/>
  <c r="C242" i="9"/>
  <c r="B242" i="9"/>
  <c r="A242" i="9"/>
  <c r="G241" i="9"/>
  <c r="F241" i="9"/>
  <c r="E241" i="9"/>
  <c r="D241" i="9"/>
  <c r="C241" i="9"/>
  <c r="B241" i="9"/>
  <c r="A241" i="9"/>
  <c r="G240" i="9"/>
  <c r="F240" i="9"/>
  <c r="E240" i="9"/>
  <c r="D240" i="9"/>
  <c r="C240" i="9"/>
  <c r="B240" i="9"/>
  <c r="A240" i="9"/>
  <c r="G239" i="9"/>
  <c r="F239" i="9"/>
  <c r="E239" i="9"/>
  <c r="D239" i="9"/>
  <c r="C239" i="9"/>
  <c r="B239" i="9"/>
  <c r="A239" i="9"/>
  <c r="G238" i="9"/>
  <c r="F238" i="9"/>
  <c r="E238" i="9"/>
  <c r="D238" i="9"/>
  <c r="C238" i="9"/>
  <c r="B238" i="9"/>
  <c r="A238" i="9"/>
  <c r="G237" i="9"/>
  <c r="F237" i="9"/>
  <c r="E237" i="9"/>
  <c r="D237" i="9"/>
  <c r="C237" i="9"/>
  <c r="B237" i="9"/>
  <c r="A237" i="9"/>
  <c r="G236" i="9"/>
  <c r="F236" i="9"/>
  <c r="E236" i="9"/>
  <c r="D236" i="9"/>
  <c r="C236" i="9"/>
  <c r="B236" i="9"/>
  <c r="A236" i="9"/>
  <c r="G235" i="9"/>
  <c r="F235" i="9"/>
  <c r="E235" i="9"/>
  <c r="D235" i="9"/>
  <c r="C235" i="9"/>
  <c r="B235" i="9"/>
  <c r="A235" i="9"/>
  <c r="G234" i="9"/>
  <c r="F234" i="9"/>
  <c r="E234" i="9"/>
  <c r="D234" i="9"/>
  <c r="C234" i="9"/>
  <c r="B234" i="9"/>
  <c r="A234" i="9"/>
  <c r="G233" i="9"/>
  <c r="F233" i="9"/>
  <c r="E233" i="9"/>
  <c r="D233" i="9"/>
  <c r="C233" i="9"/>
  <c r="B233" i="9"/>
  <c r="A233" i="9"/>
  <c r="G232" i="9"/>
  <c r="F232" i="9"/>
  <c r="E232" i="9"/>
  <c r="D232" i="9"/>
  <c r="C232" i="9"/>
  <c r="B232" i="9"/>
  <c r="A232" i="9"/>
  <c r="G231" i="9"/>
  <c r="F231" i="9"/>
  <c r="E231" i="9"/>
  <c r="D231" i="9"/>
  <c r="C231" i="9"/>
  <c r="B231" i="9"/>
  <c r="A231" i="9"/>
  <c r="G230" i="9"/>
  <c r="F230" i="9"/>
  <c r="E230" i="9"/>
  <c r="D230" i="9"/>
  <c r="C230" i="9"/>
  <c r="B230" i="9"/>
  <c r="A230" i="9"/>
  <c r="G229" i="9"/>
  <c r="F229" i="9"/>
  <c r="E229" i="9"/>
  <c r="D229" i="9"/>
  <c r="C229" i="9"/>
  <c r="B229" i="9"/>
  <c r="A229" i="9"/>
  <c r="G228" i="9"/>
  <c r="F228" i="9"/>
  <c r="E228" i="9"/>
  <c r="D228" i="9"/>
  <c r="C228" i="9"/>
  <c r="B228" i="9"/>
  <c r="A228" i="9"/>
  <c r="G227" i="9"/>
  <c r="F227" i="9"/>
  <c r="E227" i="9"/>
  <c r="D227" i="9"/>
  <c r="C227" i="9"/>
  <c r="B227" i="9"/>
  <c r="A227" i="9"/>
  <c r="G226" i="9"/>
  <c r="F226" i="9"/>
  <c r="E226" i="9"/>
  <c r="D226" i="9"/>
  <c r="C226" i="9"/>
  <c r="B226" i="9"/>
  <c r="A226" i="9"/>
  <c r="G225" i="9"/>
  <c r="F225" i="9"/>
  <c r="E225" i="9"/>
  <c r="D225" i="9"/>
  <c r="C225" i="9"/>
  <c r="B225" i="9"/>
  <c r="A225" i="9"/>
  <c r="G224" i="9"/>
  <c r="F224" i="9"/>
  <c r="E224" i="9"/>
  <c r="D224" i="9"/>
  <c r="C224" i="9"/>
  <c r="B224" i="9"/>
  <c r="A224" i="9"/>
  <c r="G223" i="9"/>
  <c r="F223" i="9"/>
  <c r="E223" i="9"/>
  <c r="D223" i="9"/>
  <c r="C223" i="9"/>
  <c r="B223" i="9"/>
  <c r="A223" i="9"/>
  <c r="G222" i="9"/>
  <c r="F222" i="9"/>
  <c r="E222" i="9"/>
  <c r="D222" i="9"/>
  <c r="C222" i="9"/>
  <c r="B222" i="9"/>
  <c r="A222" i="9"/>
  <c r="G221" i="9"/>
  <c r="F221" i="9"/>
  <c r="E221" i="9"/>
  <c r="D221" i="9"/>
  <c r="C221" i="9"/>
  <c r="B221" i="9"/>
  <c r="A221" i="9"/>
  <c r="G220" i="9"/>
  <c r="F220" i="9"/>
  <c r="E220" i="9"/>
  <c r="D220" i="9"/>
  <c r="C220" i="9"/>
  <c r="B220" i="9"/>
  <c r="A220" i="9"/>
  <c r="G219" i="9"/>
  <c r="F219" i="9"/>
  <c r="E219" i="9"/>
  <c r="D219" i="9"/>
  <c r="C219" i="9"/>
  <c r="B219" i="9"/>
  <c r="A219" i="9"/>
  <c r="G218" i="9"/>
  <c r="F218" i="9"/>
  <c r="E218" i="9"/>
  <c r="D218" i="9"/>
  <c r="C218" i="9"/>
  <c r="B218" i="9"/>
  <c r="A218" i="9"/>
  <c r="G217" i="9"/>
  <c r="F217" i="9"/>
  <c r="E217" i="9"/>
  <c r="D217" i="9"/>
  <c r="C217" i="9"/>
  <c r="B217" i="9"/>
  <c r="A217" i="9"/>
  <c r="G216" i="9"/>
  <c r="F216" i="9"/>
  <c r="E216" i="9"/>
  <c r="D216" i="9"/>
  <c r="C216" i="9"/>
  <c r="B216" i="9"/>
  <c r="A216" i="9"/>
  <c r="G215" i="9"/>
  <c r="F215" i="9"/>
  <c r="E215" i="9"/>
  <c r="D215" i="9"/>
  <c r="C215" i="9"/>
  <c r="B215" i="9"/>
  <c r="A215" i="9"/>
  <c r="G214" i="9"/>
  <c r="F214" i="9"/>
  <c r="E214" i="9"/>
  <c r="D214" i="9"/>
  <c r="C214" i="9"/>
  <c r="B214" i="9"/>
  <c r="A214" i="9"/>
  <c r="G213" i="9"/>
  <c r="F213" i="9"/>
  <c r="E213" i="9"/>
  <c r="D213" i="9"/>
  <c r="C213" i="9"/>
  <c r="B213" i="9"/>
  <c r="A213" i="9"/>
  <c r="G212" i="9"/>
  <c r="F212" i="9"/>
  <c r="E212" i="9"/>
  <c r="D212" i="9"/>
  <c r="C212" i="9"/>
  <c r="B212" i="9"/>
  <c r="A212" i="9"/>
  <c r="G211" i="9"/>
  <c r="F211" i="9"/>
  <c r="E211" i="9"/>
  <c r="D211" i="9"/>
  <c r="C211" i="9"/>
  <c r="B211" i="9"/>
  <c r="A211" i="9"/>
  <c r="G210" i="9"/>
  <c r="F210" i="9"/>
  <c r="E210" i="9"/>
  <c r="D210" i="9"/>
  <c r="C210" i="9"/>
  <c r="B210" i="9"/>
  <c r="A210" i="9"/>
  <c r="G209" i="9"/>
  <c r="F209" i="9"/>
  <c r="E209" i="9"/>
  <c r="D209" i="9"/>
  <c r="C209" i="9"/>
  <c r="B209" i="9"/>
  <c r="A209" i="9"/>
  <c r="G208" i="9"/>
  <c r="F208" i="9"/>
  <c r="E208" i="9"/>
  <c r="D208" i="9"/>
  <c r="C208" i="9"/>
  <c r="B208" i="9"/>
  <c r="A208" i="9"/>
  <c r="G207" i="9"/>
  <c r="F207" i="9"/>
  <c r="E207" i="9"/>
  <c r="D207" i="9"/>
  <c r="C207" i="9"/>
  <c r="B207" i="9"/>
  <c r="A207" i="9"/>
  <c r="G206" i="9"/>
  <c r="F206" i="9"/>
  <c r="E206" i="9"/>
  <c r="D206" i="9"/>
  <c r="C206" i="9"/>
  <c r="B206" i="9"/>
  <c r="A206" i="9"/>
  <c r="G205" i="9"/>
  <c r="F205" i="9"/>
  <c r="E205" i="9"/>
  <c r="D205" i="9"/>
  <c r="C205" i="9"/>
  <c r="B205" i="9"/>
  <c r="A205" i="9"/>
  <c r="G204" i="9"/>
  <c r="F204" i="9"/>
  <c r="E204" i="9"/>
  <c r="D204" i="9"/>
  <c r="C204" i="9"/>
  <c r="B204" i="9"/>
  <c r="A204" i="9"/>
  <c r="G203" i="9"/>
  <c r="F203" i="9"/>
  <c r="E203" i="9"/>
  <c r="D203" i="9"/>
  <c r="C203" i="9"/>
  <c r="B203" i="9"/>
  <c r="A203" i="9"/>
  <c r="G202" i="9"/>
  <c r="F202" i="9"/>
  <c r="E202" i="9"/>
  <c r="D202" i="9"/>
  <c r="C202" i="9"/>
  <c r="B202" i="9"/>
  <c r="A202" i="9"/>
  <c r="G201" i="9"/>
  <c r="F201" i="9"/>
  <c r="E201" i="9"/>
  <c r="D201" i="9"/>
  <c r="C201" i="9"/>
  <c r="B201" i="9"/>
  <c r="A201" i="9"/>
  <c r="G200" i="9"/>
  <c r="F200" i="9"/>
  <c r="E200" i="9"/>
  <c r="D200" i="9"/>
  <c r="C200" i="9"/>
  <c r="B200" i="9"/>
  <c r="A200" i="9"/>
  <c r="G199" i="9"/>
  <c r="F199" i="9"/>
  <c r="E199" i="9"/>
  <c r="D199" i="9"/>
  <c r="C199" i="9"/>
  <c r="B199" i="9"/>
  <c r="A199" i="9"/>
  <c r="G198" i="9"/>
  <c r="F198" i="9"/>
  <c r="E198" i="9"/>
  <c r="D198" i="9"/>
  <c r="C198" i="9"/>
  <c r="B198" i="9"/>
  <c r="A198" i="9"/>
  <c r="G197" i="9"/>
  <c r="F197" i="9"/>
  <c r="E197" i="9"/>
  <c r="D197" i="9"/>
  <c r="C197" i="9"/>
  <c r="B197" i="9"/>
  <c r="A197" i="9"/>
  <c r="G196" i="9"/>
  <c r="F196" i="9"/>
  <c r="E196" i="9"/>
  <c r="D196" i="9"/>
  <c r="C196" i="9"/>
  <c r="B196" i="9"/>
  <c r="A196" i="9"/>
  <c r="G195" i="9"/>
  <c r="F195" i="9"/>
  <c r="E195" i="9"/>
  <c r="D195" i="9"/>
  <c r="C195" i="9"/>
  <c r="B195" i="9"/>
  <c r="A195" i="9"/>
  <c r="G194" i="9"/>
  <c r="F194" i="9"/>
  <c r="E194" i="9"/>
  <c r="D194" i="9"/>
  <c r="C194" i="9"/>
  <c r="B194" i="9"/>
  <c r="A194" i="9"/>
  <c r="G193" i="9"/>
  <c r="F193" i="9"/>
  <c r="E193" i="9"/>
  <c r="D193" i="9"/>
  <c r="C193" i="9"/>
  <c r="B193" i="9"/>
  <c r="A193" i="9"/>
  <c r="G192" i="9"/>
  <c r="F192" i="9"/>
  <c r="E192" i="9"/>
  <c r="D192" i="9"/>
  <c r="C192" i="9"/>
  <c r="B192" i="9"/>
  <c r="A192" i="9"/>
  <c r="G191" i="9"/>
  <c r="F191" i="9"/>
  <c r="E191" i="9"/>
  <c r="D191" i="9"/>
  <c r="C191" i="9"/>
  <c r="B191" i="9"/>
  <c r="A191" i="9"/>
  <c r="G190" i="9"/>
  <c r="F190" i="9"/>
  <c r="E190" i="9"/>
  <c r="D190" i="9"/>
  <c r="C190" i="9"/>
  <c r="B190" i="9"/>
  <c r="A190" i="9"/>
  <c r="G189" i="9"/>
  <c r="F189" i="9"/>
  <c r="E189" i="9"/>
  <c r="D189" i="9"/>
  <c r="C189" i="9"/>
  <c r="B189" i="9"/>
  <c r="A189" i="9"/>
  <c r="G188" i="9"/>
  <c r="F188" i="9"/>
  <c r="E188" i="9"/>
  <c r="D188" i="9"/>
  <c r="C188" i="9"/>
  <c r="B188" i="9"/>
  <c r="A188" i="9"/>
  <c r="G187" i="9"/>
  <c r="F187" i="9"/>
  <c r="E187" i="9"/>
  <c r="D187" i="9"/>
  <c r="C187" i="9"/>
  <c r="B187" i="9"/>
  <c r="A187" i="9"/>
  <c r="G186" i="9"/>
  <c r="F186" i="9"/>
  <c r="E186" i="9"/>
  <c r="D186" i="9"/>
  <c r="C186" i="9"/>
  <c r="B186" i="9"/>
  <c r="A186" i="9"/>
  <c r="G185" i="9"/>
  <c r="F185" i="9"/>
  <c r="E185" i="9"/>
  <c r="D185" i="9"/>
  <c r="C185" i="9"/>
  <c r="B185" i="9"/>
  <c r="A185" i="9"/>
  <c r="G184" i="9"/>
  <c r="F184" i="9"/>
  <c r="E184" i="9"/>
  <c r="D184" i="9"/>
  <c r="C184" i="9"/>
  <c r="B184" i="9"/>
  <c r="A184" i="9"/>
  <c r="G183" i="9"/>
  <c r="F183" i="9"/>
  <c r="E183" i="9"/>
  <c r="D183" i="9"/>
  <c r="C183" i="9"/>
  <c r="B183" i="9"/>
  <c r="A183" i="9"/>
  <c r="G182" i="9"/>
  <c r="F182" i="9"/>
  <c r="E182" i="9"/>
  <c r="D182" i="9"/>
  <c r="C182" i="9"/>
  <c r="B182" i="9"/>
  <c r="A182" i="9"/>
  <c r="G181" i="9"/>
  <c r="F181" i="9"/>
  <c r="E181" i="9"/>
  <c r="D181" i="9"/>
  <c r="C181" i="9"/>
  <c r="B181" i="9"/>
  <c r="A181" i="9"/>
  <c r="G180" i="9"/>
  <c r="F180" i="9"/>
  <c r="E180" i="9"/>
  <c r="D180" i="9"/>
  <c r="C180" i="9"/>
  <c r="B180" i="9"/>
  <c r="A180" i="9"/>
  <c r="G179" i="9"/>
  <c r="F179" i="9"/>
  <c r="E179" i="9"/>
  <c r="D179" i="9"/>
  <c r="C179" i="9"/>
  <c r="B179" i="9"/>
  <c r="A179" i="9"/>
  <c r="G178" i="9"/>
  <c r="F178" i="9"/>
  <c r="E178" i="9"/>
  <c r="D178" i="9"/>
  <c r="C178" i="9"/>
  <c r="B178" i="9"/>
  <c r="A178" i="9"/>
  <c r="G177" i="9"/>
  <c r="F177" i="9"/>
  <c r="E177" i="9"/>
  <c r="D177" i="9"/>
  <c r="C177" i="9"/>
  <c r="B177" i="9"/>
  <c r="A177" i="9"/>
  <c r="G176" i="9"/>
  <c r="F176" i="9"/>
  <c r="E176" i="9"/>
  <c r="D176" i="9"/>
  <c r="C176" i="9"/>
  <c r="B176" i="9"/>
  <c r="A176" i="9"/>
  <c r="G175" i="9"/>
  <c r="F175" i="9"/>
  <c r="E175" i="9"/>
  <c r="D175" i="9"/>
  <c r="C175" i="9"/>
  <c r="B175" i="9"/>
  <c r="A175" i="9"/>
  <c r="G174" i="9"/>
  <c r="F174" i="9"/>
  <c r="E174" i="9"/>
  <c r="D174" i="9"/>
  <c r="C174" i="9"/>
  <c r="B174" i="9"/>
  <c r="A174" i="9"/>
  <c r="G173" i="9"/>
  <c r="F173" i="9"/>
  <c r="E173" i="9"/>
  <c r="D173" i="9"/>
  <c r="C173" i="9"/>
  <c r="B173" i="9"/>
  <c r="A173" i="9"/>
  <c r="G172" i="9"/>
  <c r="F172" i="9"/>
  <c r="E172" i="9"/>
  <c r="D172" i="9"/>
  <c r="C172" i="9"/>
  <c r="B172" i="9"/>
  <c r="A172" i="9"/>
  <c r="G171" i="9"/>
  <c r="F171" i="9"/>
  <c r="E171" i="9"/>
  <c r="D171" i="9"/>
  <c r="C171" i="9"/>
  <c r="B171" i="9"/>
  <c r="A171" i="9"/>
  <c r="G170" i="9"/>
  <c r="F170" i="9"/>
  <c r="E170" i="9"/>
  <c r="D170" i="9"/>
  <c r="C170" i="9"/>
  <c r="B170" i="9"/>
  <c r="A170" i="9"/>
  <c r="G169" i="9"/>
  <c r="F169" i="9"/>
  <c r="E169" i="9"/>
  <c r="D169" i="9"/>
  <c r="C169" i="9"/>
  <c r="B169" i="9"/>
  <c r="A169" i="9"/>
  <c r="G168" i="9"/>
  <c r="F168" i="9"/>
  <c r="E168" i="9"/>
  <c r="D168" i="9"/>
  <c r="C168" i="9"/>
  <c r="B168" i="9"/>
  <c r="A168" i="9"/>
  <c r="G167" i="9"/>
  <c r="F167" i="9"/>
  <c r="E167" i="9"/>
  <c r="D167" i="9"/>
  <c r="C167" i="9"/>
  <c r="B167" i="9"/>
  <c r="A167" i="9"/>
  <c r="G166" i="9"/>
  <c r="F166" i="9"/>
  <c r="E166" i="9"/>
  <c r="D166" i="9"/>
  <c r="C166" i="9"/>
  <c r="B166" i="9"/>
  <c r="A166" i="9"/>
  <c r="G165" i="9"/>
  <c r="F165" i="9"/>
  <c r="E165" i="9"/>
  <c r="D165" i="9"/>
  <c r="C165" i="9"/>
  <c r="B165" i="9"/>
  <c r="A165" i="9"/>
  <c r="G164" i="9"/>
  <c r="F164" i="9"/>
  <c r="E164" i="9"/>
  <c r="D164" i="9"/>
  <c r="C164" i="9"/>
  <c r="B164" i="9"/>
  <c r="A164" i="9"/>
  <c r="G163" i="9"/>
  <c r="F163" i="9"/>
  <c r="E163" i="9"/>
  <c r="D163" i="9"/>
  <c r="C163" i="9"/>
  <c r="B163" i="9"/>
  <c r="A163" i="9"/>
  <c r="G162" i="9"/>
  <c r="F162" i="9"/>
  <c r="E162" i="9"/>
  <c r="D162" i="9"/>
  <c r="C162" i="9"/>
  <c r="B162" i="9"/>
  <c r="A162" i="9"/>
  <c r="G161" i="9"/>
  <c r="F161" i="9"/>
  <c r="E161" i="9"/>
  <c r="D161" i="9"/>
  <c r="C161" i="9"/>
  <c r="B161" i="9"/>
  <c r="A161" i="9"/>
  <c r="G160" i="9"/>
  <c r="F160" i="9"/>
  <c r="E160" i="9"/>
  <c r="D160" i="9"/>
  <c r="C160" i="9"/>
  <c r="B160" i="9"/>
  <c r="A160" i="9"/>
  <c r="G159" i="9"/>
  <c r="F159" i="9"/>
  <c r="E159" i="9"/>
  <c r="D159" i="9"/>
  <c r="C159" i="9"/>
  <c r="B159" i="9"/>
  <c r="A159" i="9"/>
  <c r="G158" i="9"/>
  <c r="F158" i="9"/>
  <c r="E158" i="9"/>
  <c r="D158" i="9"/>
  <c r="C158" i="9"/>
  <c r="B158" i="9"/>
  <c r="A158" i="9"/>
  <c r="G157" i="9"/>
  <c r="F157" i="9"/>
  <c r="E157" i="9"/>
  <c r="D157" i="9"/>
  <c r="C157" i="9"/>
  <c r="B157" i="9"/>
  <c r="A157" i="9"/>
  <c r="G156" i="9"/>
  <c r="F156" i="9"/>
  <c r="E156" i="9"/>
  <c r="D156" i="9"/>
  <c r="C156" i="9"/>
  <c r="B156" i="9"/>
  <c r="A156" i="9"/>
  <c r="G155" i="9"/>
  <c r="F155" i="9"/>
  <c r="E155" i="9"/>
  <c r="D155" i="9"/>
  <c r="C155" i="9"/>
  <c r="B155" i="9"/>
  <c r="A155" i="9"/>
  <c r="G154" i="9"/>
  <c r="F154" i="9"/>
  <c r="E154" i="9"/>
  <c r="D154" i="9"/>
  <c r="C154" i="9"/>
  <c r="B154" i="9"/>
  <c r="A154" i="9"/>
  <c r="G153" i="9"/>
  <c r="F153" i="9"/>
  <c r="E153" i="9"/>
  <c r="D153" i="9"/>
  <c r="C153" i="9"/>
  <c r="B153" i="9"/>
  <c r="A153" i="9"/>
  <c r="G152" i="9"/>
  <c r="F152" i="9"/>
  <c r="E152" i="9"/>
  <c r="D152" i="9"/>
  <c r="C152" i="9"/>
  <c r="B152" i="9"/>
  <c r="A152" i="9"/>
  <c r="G151" i="9"/>
  <c r="F151" i="9"/>
  <c r="E151" i="9"/>
  <c r="D151" i="9"/>
  <c r="C151" i="9"/>
  <c r="B151" i="9"/>
  <c r="A151" i="9"/>
  <c r="G150" i="9"/>
  <c r="F150" i="9"/>
  <c r="E150" i="9"/>
  <c r="D150" i="9"/>
  <c r="C150" i="9"/>
  <c r="B150" i="9"/>
  <c r="A150" i="9"/>
  <c r="G149" i="9"/>
  <c r="F149" i="9"/>
  <c r="E149" i="9"/>
  <c r="D149" i="9"/>
  <c r="C149" i="9"/>
  <c r="B149" i="9"/>
  <c r="A149" i="9"/>
  <c r="G148" i="9"/>
  <c r="F148" i="9"/>
  <c r="E148" i="9"/>
  <c r="D148" i="9"/>
  <c r="C148" i="9"/>
  <c r="B148" i="9"/>
  <c r="A148" i="9"/>
  <c r="G147" i="9"/>
  <c r="F147" i="9"/>
  <c r="E147" i="9"/>
  <c r="D147" i="9"/>
  <c r="C147" i="9"/>
  <c r="B147" i="9"/>
  <c r="A147" i="9"/>
  <c r="G146" i="9"/>
  <c r="F146" i="9"/>
  <c r="E146" i="9"/>
  <c r="D146" i="9"/>
  <c r="C146" i="9"/>
  <c r="B146" i="9"/>
  <c r="A146" i="9"/>
  <c r="G145" i="9"/>
  <c r="F145" i="9"/>
  <c r="E145" i="9"/>
  <c r="D145" i="9"/>
  <c r="C145" i="9"/>
  <c r="B145" i="9"/>
  <c r="A145" i="9"/>
  <c r="G144" i="9"/>
  <c r="F144" i="9"/>
  <c r="E144" i="9"/>
  <c r="D144" i="9"/>
  <c r="C144" i="9"/>
  <c r="B144" i="9"/>
  <c r="A144" i="9"/>
  <c r="G143" i="9"/>
  <c r="F143" i="9"/>
  <c r="E143" i="9"/>
  <c r="D143" i="9"/>
  <c r="C143" i="9"/>
  <c r="B143" i="9"/>
  <c r="A143" i="9"/>
  <c r="G142" i="9"/>
  <c r="F142" i="9"/>
  <c r="E142" i="9"/>
  <c r="D142" i="9"/>
  <c r="C142" i="9"/>
  <c r="B142" i="9"/>
  <c r="A142" i="9"/>
  <c r="G141" i="9"/>
  <c r="F141" i="9"/>
  <c r="E141" i="9"/>
  <c r="D141" i="9"/>
  <c r="C141" i="9"/>
  <c r="B141" i="9"/>
  <c r="A141" i="9"/>
  <c r="G140" i="9"/>
  <c r="F140" i="9"/>
  <c r="E140" i="9"/>
  <c r="D140" i="9"/>
  <c r="C140" i="9"/>
  <c r="B140" i="9"/>
  <c r="A140" i="9"/>
  <c r="G139" i="9"/>
  <c r="F139" i="9"/>
  <c r="E139" i="9"/>
  <c r="D139" i="9"/>
  <c r="C139" i="9"/>
  <c r="B139" i="9"/>
  <c r="A139" i="9"/>
  <c r="G138" i="9"/>
  <c r="F138" i="9"/>
  <c r="E138" i="9"/>
  <c r="D138" i="9"/>
  <c r="C138" i="9"/>
  <c r="B138" i="9"/>
  <c r="A138" i="9"/>
  <c r="G137" i="9"/>
  <c r="F137" i="9"/>
  <c r="E137" i="9"/>
  <c r="D137" i="9"/>
  <c r="C137" i="9"/>
  <c r="B137" i="9"/>
  <c r="A137" i="9"/>
  <c r="G136" i="9"/>
  <c r="F136" i="9"/>
  <c r="E136" i="9"/>
  <c r="D136" i="9"/>
  <c r="C136" i="9"/>
  <c r="B136" i="9"/>
  <c r="A136" i="9"/>
  <c r="G135" i="9"/>
  <c r="F135" i="9"/>
  <c r="E135" i="9"/>
  <c r="D135" i="9"/>
  <c r="C135" i="9"/>
  <c r="B135" i="9"/>
  <c r="A135" i="9"/>
  <c r="G134" i="9"/>
  <c r="F134" i="9"/>
  <c r="E134" i="9"/>
  <c r="D134" i="9"/>
  <c r="C134" i="9"/>
  <c r="B134" i="9"/>
  <c r="A134" i="9"/>
  <c r="G133" i="9"/>
  <c r="F133" i="9"/>
  <c r="E133" i="9"/>
  <c r="D133" i="9"/>
  <c r="C133" i="9"/>
  <c r="B133" i="9"/>
  <c r="A133" i="9"/>
  <c r="G132" i="9"/>
  <c r="F132" i="9"/>
  <c r="E132" i="9"/>
  <c r="D132" i="9"/>
  <c r="C132" i="9"/>
  <c r="B132" i="9"/>
  <c r="A132" i="9"/>
  <c r="G131" i="9"/>
  <c r="F131" i="9"/>
  <c r="E131" i="9"/>
  <c r="D131" i="9"/>
  <c r="C131" i="9"/>
  <c r="B131" i="9"/>
  <c r="A131" i="9"/>
  <c r="G130" i="9"/>
  <c r="F130" i="9"/>
  <c r="E130" i="9"/>
  <c r="D130" i="9"/>
  <c r="C130" i="9"/>
  <c r="B130" i="9"/>
  <c r="A130" i="9"/>
  <c r="G129" i="9"/>
  <c r="F129" i="9"/>
  <c r="E129" i="9"/>
  <c r="D129" i="9"/>
  <c r="C129" i="9"/>
  <c r="B129" i="9"/>
  <c r="A129" i="9"/>
  <c r="G128" i="9"/>
  <c r="F128" i="9"/>
  <c r="E128" i="9"/>
  <c r="D128" i="9"/>
  <c r="C128" i="9"/>
  <c r="B128" i="9"/>
  <c r="A128" i="9"/>
  <c r="G127" i="9"/>
  <c r="F127" i="9"/>
  <c r="E127" i="9"/>
  <c r="D127" i="9"/>
  <c r="C127" i="9"/>
  <c r="B127" i="9"/>
  <c r="A127" i="9"/>
  <c r="G126" i="9"/>
  <c r="F126" i="9"/>
  <c r="E126" i="9"/>
  <c r="D126" i="9"/>
  <c r="C126" i="9"/>
  <c r="B126" i="9"/>
  <c r="A126" i="9"/>
  <c r="G125" i="9"/>
  <c r="F125" i="9"/>
  <c r="E125" i="9"/>
  <c r="D125" i="9"/>
  <c r="C125" i="9"/>
  <c r="B125" i="9"/>
  <c r="A125" i="9"/>
  <c r="G124" i="9"/>
  <c r="F124" i="9"/>
  <c r="E124" i="9"/>
  <c r="D124" i="9"/>
  <c r="C124" i="9"/>
  <c r="B124" i="9"/>
  <c r="A124" i="9"/>
  <c r="G123" i="9"/>
  <c r="F123" i="9"/>
  <c r="E123" i="9"/>
  <c r="D123" i="9"/>
  <c r="C123" i="9"/>
  <c r="B123" i="9"/>
  <c r="A123" i="9"/>
  <c r="G122" i="9"/>
  <c r="F122" i="9"/>
  <c r="E122" i="9"/>
  <c r="D122" i="9"/>
  <c r="C122" i="9"/>
  <c r="B122" i="9"/>
  <c r="A122" i="9"/>
  <c r="G121" i="9"/>
  <c r="F121" i="9"/>
  <c r="E121" i="9"/>
  <c r="D121" i="9"/>
  <c r="C121" i="9"/>
  <c r="B121" i="9"/>
  <c r="A121" i="9"/>
  <c r="G120" i="9"/>
  <c r="F120" i="9"/>
  <c r="E120" i="9"/>
  <c r="D120" i="9"/>
  <c r="C120" i="9"/>
  <c r="B120" i="9"/>
  <c r="A120" i="9"/>
  <c r="G119" i="9"/>
  <c r="F119" i="9"/>
  <c r="E119" i="9"/>
  <c r="D119" i="9"/>
  <c r="C119" i="9"/>
  <c r="B119" i="9"/>
  <c r="A119" i="9"/>
  <c r="G118" i="9"/>
  <c r="F118" i="9"/>
  <c r="E118" i="9"/>
  <c r="D118" i="9"/>
  <c r="C118" i="9"/>
  <c r="B118" i="9"/>
  <c r="A118" i="9"/>
  <c r="G117" i="9"/>
  <c r="F117" i="9"/>
  <c r="E117" i="9"/>
  <c r="D117" i="9"/>
  <c r="C117" i="9"/>
  <c r="B117" i="9"/>
  <c r="A117" i="9"/>
  <c r="G116" i="9"/>
  <c r="F116" i="9"/>
  <c r="E116" i="9"/>
  <c r="D116" i="9"/>
  <c r="C116" i="9"/>
  <c r="B116" i="9"/>
  <c r="A116" i="9"/>
  <c r="G115" i="9"/>
  <c r="F115" i="9"/>
  <c r="E115" i="9"/>
  <c r="D115" i="9"/>
  <c r="C115" i="9"/>
  <c r="B115" i="9"/>
  <c r="A115" i="9"/>
  <c r="G114" i="9"/>
  <c r="F114" i="9"/>
  <c r="E114" i="9"/>
  <c r="D114" i="9"/>
  <c r="C114" i="9"/>
  <c r="B114" i="9"/>
  <c r="A114" i="9"/>
  <c r="G113" i="9"/>
  <c r="F113" i="9"/>
  <c r="E113" i="9"/>
  <c r="D113" i="9"/>
  <c r="C113" i="9"/>
  <c r="B113" i="9"/>
  <c r="A113" i="9"/>
  <c r="G112" i="9"/>
  <c r="F112" i="9"/>
  <c r="E112" i="9"/>
  <c r="D112" i="9"/>
  <c r="C112" i="9"/>
  <c r="B112" i="9"/>
  <c r="A112" i="9"/>
  <c r="G111" i="9"/>
  <c r="F111" i="9"/>
  <c r="E111" i="9"/>
  <c r="D111" i="9"/>
  <c r="C111" i="9"/>
  <c r="B111" i="9"/>
  <c r="A111" i="9"/>
  <c r="G110" i="9"/>
  <c r="F110" i="9"/>
  <c r="E110" i="9"/>
  <c r="D110" i="9"/>
  <c r="C110" i="9"/>
  <c r="B110" i="9"/>
  <c r="A110" i="9"/>
  <c r="G109" i="9"/>
  <c r="F109" i="9"/>
  <c r="E109" i="9"/>
  <c r="D109" i="9"/>
  <c r="C109" i="9"/>
  <c r="B109" i="9"/>
  <c r="A109" i="9"/>
  <c r="G108" i="9"/>
  <c r="F108" i="9"/>
  <c r="E108" i="9"/>
  <c r="D108" i="9"/>
  <c r="C108" i="9"/>
  <c r="B108" i="9"/>
  <c r="A108" i="9"/>
  <c r="G107" i="9"/>
  <c r="F107" i="9"/>
  <c r="E107" i="9"/>
  <c r="D107" i="9"/>
  <c r="C107" i="9"/>
  <c r="B107" i="9"/>
  <c r="A107" i="9"/>
  <c r="G106" i="9"/>
  <c r="F106" i="9"/>
  <c r="E106" i="9"/>
  <c r="D106" i="9"/>
  <c r="C106" i="9"/>
  <c r="B106" i="9"/>
  <c r="A106" i="9"/>
  <c r="G105" i="9"/>
  <c r="F105" i="9"/>
  <c r="E105" i="9"/>
  <c r="D105" i="9"/>
  <c r="C105" i="9"/>
  <c r="B105" i="9"/>
  <c r="A105" i="9"/>
  <c r="G104" i="9"/>
  <c r="F104" i="9"/>
  <c r="E104" i="9"/>
  <c r="D104" i="9"/>
  <c r="C104" i="9"/>
  <c r="B104" i="9"/>
  <c r="A104" i="9"/>
  <c r="G103" i="9"/>
  <c r="F103" i="9"/>
  <c r="E103" i="9"/>
  <c r="D103" i="9"/>
  <c r="C103" i="9"/>
  <c r="B103" i="9"/>
  <c r="A103" i="9"/>
  <c r="G102" i="9"/>
  <c r="F102" i="9"/>
  <c r="E102" i="9"/>
  <c r="D102" i="9"/>
  <c r="C102" i="9"/>
  <c r="B102" i="9"/>
  <c r="A102" i="9"/>
  <c r="G101" i="9"/>
  <c r="F101" i="9"/>
  <c r="E101" i="9"/>
  <c r="D101" i="9"/>
  <c r="C101" i="9"/>
  <c r="B101" i="9"/>
  <c r="A101" i="9"/>
  <c r="G100" i="9"/>
  <c r="F100" i="9"/>
  <c r="E100" i="9"/>
  <c r="D100" i="9"/>
  <c r="C100" i="9"/>
  <c r="B100" i="9"/>
  <c r="A100" i="9"/>
  <c r="G99" i="9"/>
  <c r="F99" i="9"/>
  <c r="E99" i="9"/>
  <c r="D99" i="9"/>
  <c r="C99" i="9"/>
  <c r="B99" i="9"/>
  <c r="A99" i="9"/>
  <c r="G98" i="9"/>
  <c r="F98" i="9"/>
  <c r="E98" i="9"/>
  <c r="D98" i="9"/>
  <c r="C98" i="9"/>
  <c r="B98" i="9"/>
  <c r="A98" i="9"/>
  <c r="G97" i="9"/>
  <c r="F97" i="9"/>
  <c r="E97" i="9"/>
  <c r="D97" i="9"/>
  <c r="C97" i="9"/>
  <c r="B97" i="9"/>
  <c r="A97" i="9"/>
  <c r="G96" i="9"/>
  <c r="F96" i="9"/>
  <c r="E96" i="9"/>
  <c r="D96" i="9"/>
  <c r="C96" i="9"/>
  <c r="B96" i="9"/>
  <c r="A96" i="9"/>
  <c r="G95" i="9"/>
  <c r="F95" i="9"/>
  <c r="E95" i="9"/>
  <c r="D95" i="9"/>
  <c r="C95" i="9"/>
  <c r="B95" i="9"/>
  <c r="A95" i="9"/>
  <c r="G94" i="9"/>
  <c r="F94" i="9"/>
  <c r="E94" i="9"/>
  <c r="D94" i="9"/>
  <c r="C94" i="9"/>
  <c r="B94" i="9"/>
  <c r="A94" i="9"/>
  <c r="G93" i="9"/>
  <c r="F93" i="9"/>
  <c r="E93" i="9"/>
  <c r="D93" i="9"/>
  <c r="C93" i="9"/>
  <c r="B93" i="9"/>
  <c r="A93" i="9"/>
  <c r="G92" i="9"/>
  <c r="F92" i="9"/>
  <c r="E92" i="9"/>
  <c r="D92" i="9"/>
  <c r="C92" i="9"/>
  <c r="B92" i="9"/>
  <c r="A92" i="9"/>
  <c r="G91" i="9"/>
  <c r="F91" i="9"/>
  <c r="E91" i="9"/>
  <c r="D91" i="9"/>
  <c r="C91" i="9"/>
  <c r="B91" i="9"/>
  <c r="A91" i="9"/>
  <c r="G90" i="9"/>
  <c r="F90" i="9"/>
  <c r="E90" i="9"/>
  <c r="D90" i="9"/>
  <c r="C90" i="9"/>
  <c r="B90" i="9"/>
  <c r="A90" i="9"/>
  <c r="G89" i="9"/>
  <c r="F89" i="9"/>
  <c r="E89" i="9"/>
  <c r="D89" i="9"/>
  <c r="C89" i="9"/>
  <c r="B89" i="9"/>
  <c r="A89" i="9"/>
  <c r="G88" i="9"/>
  <c r="F88" i="9"/>
  <c r="E88" i="9"/>
  <c r="D88" i="9"/>
  <c r="C88" i="9"/>
  <c r="B88" i="9"/>
  <c r="A88" i="9"/>
  <c r="G87" i="9"/>
  <c r="F87" i="9"/>
  <c r="E87" i="9"/>
  <c r="D87" i="9"/>
  <c r="C87" i="9"/>
  <c r="B87" i="9"/>
  <c r="A87" i="9"/>
  <c r="G86" i="9"/>
  <c r="F86" i="9"/>
  <c r="E86" i="9"/>
  <c r="D86" i="9"/>
  <c r="C86" i="9"/>
  <c r="B86" i="9"/>
  <c r="A86" i="9"/>
  <c r="G85" i="9"/>
  <c r="F85" i="9"/>
  <c r="E85" i="9"/>
  <c r="D85" i="9"/>
  <c r="C85" i="9"/>
  <c r="B85" i="9"/>
  <c r="A85" i="9"/>
  <c r="G84" i="9"/>
  <c r="F84" i="9"/>
  <c r="E84" i="9"/>
  <c r="D84" i="9"/>
  <c r="C84" i="9"/>
  <c r="B84" i="9"/>
  <c r="A84" i="9"/>
  <c r="G83" i="9"/>
  <c r="F83" i="9"/>
  <c r="E83" i="9"/>
  <c r="D83" i="9"/>
  <c r="C83" i="9"/>
  <c r="B83" i="9"/>
  <c r="A83" i="9"/>
  <c r="G82" i="9"/>
  <c r="F82" i="9"/>
  <c r="E82" i="9"/>
  <c r="D82" i="9"/>
  <c r="C82" i="9"/>
  <c r="B82" i="9"/>
  <c r="A82" i="9"/>
  <c r="G81" i="9"/>
  <c r="F81" i="9"/>
  <c r="E81" i="9"/>
  <c r="D81" i="9"/>
  <c r="C81" i="9"/>
  <c r="B81" i="9"/>
  <c r="A81" i="9"/>
  <c r="G80" i="9"/>
  <c r="F80" i="9"/>
  <c r="E80" i="9"/>
  <c r="D80" i="9"/>
  <c r="C80" i="9"/>
  <c r="B80" i="9"/>
  <c r="A80" i="9"/>
  <c r="G79" i="9"/>
  <c r="F79" i="9"/>
  <c r="E79" i="9"/>
  <c r="D79" i="9"/>
  <c r="C79" i="9"/>
  <c r="B79" i="9"/>
  <c r="A79" i="9"/>
  <c r="G78" i="9"/>
  <c r="F78" i="9"/>
  <c r="E78" i="9"/>
  <c r="D78" i="9"/>
  <c r="C78" i="9"/>
  <c r="B78" i="9"/>
  <c r="A78" i="9"/>
  <c r="G77" i="9"/>
  <c r="F77" i="9"/>
  <c r="E77" i="9"/>
  <c r="D77" i="9"/>
  <c r="C77" i="9"/>
  <c r="B77" i="9"/>
  <c r="A77" i="9"/>
  <c r="G76" i="9"/>
  <c r="F76" i="9"/>
  <c r="E76" i="9"/>
  <c r="D76" i="9"/>
  <c r="C76" i="9"/>
  <c r="B76" i="9"/>
  <c r="A76" i="9"/>
  <c r="G75" i="9"/>
  <c r="F75" i="9"/>
  <c r="E75" i="9"/>
  <c r="D75" i="9"/>
  <c r="C75" i="9"/>
  <c r="B75" i="9"/>
  <c r="A75" i="9"/>
  <c r="G74" i="9"/>
  <c r="F74" i="9"/>
  <c r="E74" i="9"/>
  <c r="D74" i="9"/>
  <c r="C74" i="9"/>
  <c r="B74" i="9"/>
  <c r="A74" i="9"/>
  <c r="G73" i="9"/>
  <c r="F73" i="9"/>
  <c r="E73" i="9"/>
  <c r="D73" i="9"/>
  <c r="C73" i="9"/>
  <c r="B73" i="9"/>
  <c r="A73" i="9"/>
  <c r="G72" i="9"/>
  <c r="F72" i="9"/>
  <c r="E72" i="9"/>
  <c r="D72" i="9"/>
  <c r="C72" i="9"/>
  <c r="B72" i="9"/>
  <c r="A72" i="9"/>
  <c r="G71" i="9"/>
  <c r="F71" i="9"/>
  <c r="E71" i="9"/>
  <c r="D71" i="9"/>
  <c r="C71" i="9"/>
  <c r="B71" i="9"/>
  <c r="A71" i="9"/>
  <c r="G70" i="9"/>
  <c r="F70" i="9"/>
  <c r="E70" i="9"/>
  <c r="D70" i="9"/>
  <c r="C70" i="9"/>
  <c r="B70" i="9"/>
  <c r="A70" i="9"/>
  <c r="G69" i="9"/>
  <c r="F69" i="9"/>
  <c r="E69" i="9"/>
  <c r="D69" i="9"/>
  <c r="C69" i="9"/>
  <c r="B69" i="9"/>
  <c r="A69" i="9"/>
  <c r="G68" i="9"/>
  <c r="F68" i="9"/>
  <c r="E68" i="9"/>
  <c r="D68" i="9"/>
  <c r="C68" i="9"/>
  <c r="B68" i="9"/>
  <c r="A68" i="9"/>
  <c r="G67" i="9"/>
  <c r="F67" i="9"/>
  <c r="E67" i="9"/>
  <c r="D67" i="9"/>
  <c r="C67" i="9"/>
  <c r="B67" i="9"/>
  <c r="A67" i="9"/>
  <c r="G66" i="9"/>
  <c r="F66" i="9"/>
  <c r="E66" i="9"/>
  <c r="D66" i="9"/>
  <c r="C66" i="9"/>
  <c r="B66" i="9"/>
  <c r="A66" i="9"/>
  <c r="G65" i="9"/>
  <c r="F65" i="9"/>
  <c r="E65" i="9"/>
  <c r="D65" i="9"/>
  <c r="C65" i="9"/>
  <c r="B65" i="9"/>
  <c r="A65" i="9"/>
  <c r="G64" i="9"/>
  <c r="F64" i="9"/>
  <c r="E64" i="9"/>
  <c r="D64" i="9"/>
  <c r="C64" i="9"/>
  <c r="B64" i="9"/>
  <c r="A64" i="9"/>
  <c r="G63" i="9"/>
  <c r="F63" i="9"/>
  <c r="E63" i="9"/>
  <c r="D63" i="9"/>
  <c r="C63" i="9"/>
  <c r="B63" i="9"/>
  <c r="A63" i="9"/>
  <c r="G62" i="9"/>
  <c r="F62" i="9"/>
  <c r="E62" i="9"/>
  <c r="D62" i="9"/>
  <c r="C62" i="9"/>
  <c r="B62" i="9"/>
  <c r="A62" i="9"/>
  <c r="G61" i="9"/>
  <c r="F61" i="9"/>
  <c r="E61" i="9"/>
  <c r="D61" i="9"/>
  <c r="C61" i="9"/>
  <c r="B61" i="9"/>
  <c r="A61" i="9"/>
  <c r="G60" i="9"/>
  <c r="F60" i="9"/>
  <c r="E60" i="9"/>
  <c r="D60" i="9"/>
  <c r="C60" i="9"/>
  <c r="B60" i="9"/>
  <c r="A60" i="9"/>
  <c r="G59" i="9"/>
  <c r="F59" i="9"/>
  <c r="E59" i="9"/>
  <c r="D59" i="9"/>
  <c r="C59" i="9"/>
  <c r="B59" i="9"/>
  <c r="A59" i="9"/>
  <c r="G58" i="9"/>
  <c r="F58" i="9"/>
  <c r="E58" i="9"/>
  <c r="D58" i="9"/>
  <c r="C58" i="9"/>
  <c r="B58" i="9"/>
  <c r="A58" i="9"/>
  <c r="G57" i="9"/>
  <c r="F57" i="9"/>
  <c r="E57" i="9"/>
  <c r="D57" i="9"/>
  <c r="C57" i="9"/>
  <c r="B57" i="9"/>
  <c r="A57" i="9"/>
  <c r="G56" i="9"/>
  <c r="F56" i="9"/>
  <c r="E56" i="9"/>
  <c r="D56" i="9"/>
  <c r="C56" i="9"/>
  <c r="B56" i="9"/>
  <c r="A56" i="9"/>
  <c r="G55" i="9"/>
  <c r="F55" i="9"/>
  <c r="E55" i="9"/>
  <c r="D55" i="9"/>
  <c r="C55" i="9"/>
  <c r="B55" i="9"/>
  <c r="A55" i="9"/>
  <c r="G54" i="9"/>
  <c r="F54" i="9"/>
  <c r="E54" i="9"/>
  <c r="D54" i="9"/>
  <c r="C54" i="9"/>
  <c r="B54" i="9"/>
  <c r="A54" i="9"/>
  <c r="G53" i="9"/>
  <c r="F53" i="9"/>
  <c r="E53" i="9"/>
  <c r="D53" i="9"/>
  <c r="C53" i="9"/>
  <c r="B53" i="9"/>
  <c r="A53" i="9"/>
  <c r="G52" i="9"/>
  <c r="F52" i="9"/>
  <c r="E52" i="9"/>
  <c r="D52" i="9"/>
  <c r="C52" i="9"/>
  <c r="B52" i="9"/>
  <c r="A52" i="9"/>
  <c r="G51" i="9"/>
  <c r="F51" i="9"/>
  <c r="E51" i="9"/>
  <c r="D51" i="9"/>
  <c r="C51" i="9"/>
  <c r="B51" i="9"/>
  <c r="A51" i="9"/>
  <c r="G50" i="9"/>
  <c r="F50" i="9"/>
  <c r="E50" i="9"/>
  <c r="D50" i="9"/>
  <c r="C50" i="9"/>
  <c r="B50" i="9"/>
  <c r="A50" i="9"/>
  <c r="G49" i="9"/>
  <c r="F49" i="9"/>
  <c r="E49" i="9"/>
  <c r="D49" i="9"/>
  <c r="C49" i="9"/>
  <c r="B49" i="9"/>
  <c r="A49" i="9"/>
  <c r="G48" i="9"/>
  <c r="F48" i="9"/>
  <c r="E48" i="9"/>
  <c r="D48" i="9"/>
  <c r="C48" i="9"/>
  <c r="B48" i="9"/>
  <c r="A48" i="9"/>
  <c r="G47" i="9"/>
  <c r="F47" i="9"/>
  <c r="E47" i="9"/>
  <c r="D47" i="9"/>
  <c r="C47" i="9"/>
  <c r="B47" i="9"/>
  <c r="A47" i="9"/>
  <c r="G46" i="9"/>
  <c r="F46" i="9"/>
  <c r="E46" i="9"/>
  <c r="D46" i="9"/>
  <c r="C46" i="9"/>
  <c r="B46" i="9"/>
  <c r="A46" i="9"/>
  <c r="G45" i="9"/>
  <c r="F45" i="9"/>
  <c r="E45" i="9"/>
  <c r="D45" i="9"/>
  <c r="C45" i="9"/>
  <c r="B45" i="9"/>
  <c r="A45" i="9"/>
  <c r="G44" i="9"/>
  <c r="F44" i="9"/>
  <c r="E44" i="9"/>
  <c r="D44" i="9"/>
  <c r="C44" i="9"/>
  <c r="B44" i="9"/>
  <c r="A44" i="9"/>
  <c r="G43" i="9"/>
  <c r="F43" i="9"/>
  <c r="E43" i="9"/>
  <c r="D43" i="9"/>
  <c r="C43" i="9"/>
  <c r="B43" i="9"/>
  <c r="A43" i="9"/>
  <c r="G42" i="9"/>
  <c r="F42" i="9"/>
  <c r="E42" i="9"/>
  <c r="D42" i="9"/>
  <c r="C42" i="9"/>
  <c r="B42" i="9"/>
  <c r="A42" i="9"/>
  <c r="G41" i="9"/>
  <c r="F41" i="9"/>
  <c r="E41" i="9"/>
  <c r="D41" i="9"/>
  <c r="C41" i="9"/>
  <c r="B41" i="9"/>
  <c r="A41" i="9"/>
  <c r="G40" i="9"/>
  <c r="F40" i="9"/>
  <c r="E40" i="9"/>
  <c r="D40" i="9"/>
  <c r="C40" i="9"/>
  <c r="B40" i="9"/>
  <c r="A40" i="9"/>
  <c r="G39" i="9"/>
  <c r="F39" i="9"/>
  <c r="E39" i="9"/>
  <c r="D39" i="9"/>
  <c r="C39" i="9"/>
  <c r="B39" i="9"/>
  <c r="A39" i="9"/>
  <c r="G38" i="9"/>
  <c r="F38" i="9"/>
  <c r="E38" i="9"/>
  <c r="D38" i="9"/>
  <c r="C38" i="9"/>
  <c r="B38" i="9"/>
  <c r="A38" i="9"/>
  <c r="G37" i="9"/>
  <c r="F37" i="9"/>
  <c r="E37" i="9"/>
  <c r="D37" i="9"/>
  <c r="C37" i="9"/>
  <c r="B37" i="9"/>
  <c r="A37" i="9"/>
  <c r="G36" i="9"/>
  <c r="F36" i="9"/>
  <c r="E36" i="9"/>
  <c r="D36" i="9"/>
  <c r="C36" i="9"/>
  <c r="B36" i="9"/>
  <c r="A36" i="9"/>
  <c r="G35" i="9"/>
  <c r="F35" i="9"/>
  <c r="E35" i="9"/>
  <c r="D35" i="9"/>
  <c r="C35" i="9"/>
  <c r="B35" i="9"/>
  <c r="A35" i="9"/>
  <c r="G34" i="9"/>
  <c r="F34" i="9"/>
  <c r="E34" i="9"/>
  <c r="D34" i="9"/>
  <c r="C34" i="9"/>
  <c r="B34" i="9"/>
  <c r="A34" i="9"/>
  <c r="G33" i="9"/>
  <c r="F33" i="9"/>
  <c r="E33" i="9"/>
  <c r="D33" i="9"/>
  <c r="C33" i="9"/>
  <c r="B33" i="9"/>
  <c r="A33" i="9"/>
  <c r="G32" i="9"/>
  <c r="F32" i="9"/>
  <c r="E32" i="9"/>
  <c r="D32" i="9"/>
  <c r="C32" i="9"/>
  <c r="B32" i="9"/>
  <c r="A32" i="9"/>
  <c r="G31" i="9"/>
  <c r="F31" i="9"/>
  <c r="E31" i="9"/>
  <c r="D31" i="9"/>
  <c r="C31" i="9"/>
  <c r="B31" i="9"/>
  <c r="A31" i="9"/>
  <c r="G30" i="9"/>
  <c r="F30" i="9"/>
  <c r="E30" i="9"/>
  <c r="D30" i="9"/>
  <c r="C30" i="9"/>
  <c r="B30" i="9"/>
  <c r="A30" i="9"/>
  <c r="G29" i="9"/>
  <c r="F29" i="9"/>
  <c r="E29" i="9"/>
  <c r="D29" i="9"/>
  <c r="C29" i="9"/>
  <c r="B29" i="9"/>
  <c r="A29" i="9"/>
  <c r="G28" i="9"/>
  <c r="F28" i="9"/>
  <c r="E28" i="9"/>
  <c r="D28" i="9"/>
  <c r="C28" i="9"/>
  <c r="B28" i="9"/>
  <c r="A28" i="9"/>
  <c r="G27" i="9"/>
  <c r="F27" i="9"/>
  <c r="E27" i="9"/>
  <c r="D27" i="9"/>
  <c r="C27" i="9"/>
  <c r="B27" i="9"/>
  <c r="A27" i="9"/>
  <c r="G26" i="9"/>
  <c r="F26" i="9"/>
  <c r="E26" i="9"/>
  <c r="D26" i="9"/>
  <c r="C26" i="9"/>
  <c r="B26" i="9"/>
  <c r="A26" i="9"/>
  <c r="G25" i="9"/>
  <c r="F25" i="9"/>
  <c r="E25" i="9"/>
  <c r="D25" i="9"/>
  <c r="C25" i="9"/>
  <c r="B25" i="9"/>
  <c r="A25" i="9"/>
  <c r="G24" i="9"/>
  <c r="F24" i="9"/>
  <c r="E24" i="9"/>
  <c r="D24" i="9"/>
  <c r="C24" i="9"/>
  <c r="B24" i="9"/>
  <c r="A24" i="9"/>
  <c r="G23" i="9"/>
  <c r="F23" i="9"/>
  <c r="E23" i="9"/>
  <c r="D23" i="9"/>
  <c r="C23" i="9"/>
  <c r="B23" i="9"/>
  <c r="A23" i="9"/>
  <c r="G22" i="9"/>
  <c r="F22" i="9"/>
  <c r="E22" i="9"/>
  <c r="D22" i="9"/>
  <c r="C22" i="9"/>
  <c r="B22" i="9"/>
  <c r="A22" i="9"/>
  <c r="G21" i="9"/>
  <c r="F21" i="9"/>
  <c r="E21" i="9"/>
  <c r="D21" i="9"/>
  <c r="C21" i="9"/>
  <c r="B21" i="9"/>
  <c r="A21" i="9"/>
  <c r="G20" i="9"/>
  <c r="F20" i="9"/>
  <c r="E20" i="9"/>
  <c r="D20" i="9"/>
  <c r="C20" i="9"/>
  <c r="B20" i="9"/>
  <c r="A20" i="9"/>
  <c r="G19" i="9"/>
  <c r="F19" i="9"/>
  <c r="E19" i="9"/>
  <c r="D19" i="9"/>
  <c r="C19" i="9"/>
  <c r="B19" i="9"/>
  <c r="A19" i="9"/>
  <c r="G18" i="9"/>
  <c r="F18" i="9"/>
  <c r="E18" i="9"/>
  <c r="D18" i="9"/>
  <c r="C18" i="9"/>
  <c r="B18" i="9"/>
  <c r="A18" i="9"/>
  <c r="G17" i="9"/>
  <c r="F17" i="9"/>
  <c r="E17" i="9"/>
  <c r="D17" i="9"/>
  <c r="C17" i="9"/>
  <c r="B17" i="9"/>
  <c r="A17" i="9"/>
  <c r="G16" i="9"/>
  <c r="F16" i="9"/>
  <c r="E16" i="9"/>
  <c r="D16" i="9"/>
  <c r="C16" i="9"/>
  <c r="B16" i="9"/>
  <c r="A16" i="9"/>
  <c r="G15" i="9"/>
  <c r="F15" i="9"/>
  <c r="E15" i="9"/>
  <c r="D15" i="9"/>
  <c r="C15" i="9"/>
  <c r="B15" i="9"/>
  <c r="A15" i="9"/>
  <c r="G14" i="9"/>
  <c r="F14" i="9"/>
  <c r="E14" i="9"/>
  <c r="D14" i="9"/>
  <c r="C14" i="9"/>
  <c r="B14" i="9"/>
  <c r="A14" i="9"/>
  <c r="G13" i="9"/>
  <c r="F13" i="9"/>
  <c r="E13" i="9"/>
  <c r="D13" i="9"/>
  <c r="C13" i="9"/>
  <c r="B13" i="9"/>
  <c r="A13" i="9"/>
  <c r="G12" i="9"/>
  <c r="F12" i="9"/>
  <c r="E12" i="9"/>
  <c r="D12" i="9"/>
  <c r="C12" i="9"/>
  <c r="B12" i="9"/>
  <c r="A12" i="9"/>
  <c r="G11" i="9"/>
  <c r="F11" i="9"/>
  <c r="E11" i="9"/>
  <c r="D11" i="9"/>
  <c r="C11" i="9"/>
  <c r="B11" i="9"/>
  <c r="A11" i="9"/>
  <c r="G10" i="9"/>
  <c r="F10" i="9"/>
  <c r="E10" i="9"/>
  <c r="D10" i="9"/>
  <c r="C10" i="9"/>
  <c r="B10" i="9"/>
  <c r="A10" i="9"/>
  <c r="G9" i="9"/>
  <c r="F9" i="9"/>
  <c r="E9" i="9"/>
  <c r="D9" i="9"/>
  <c r="C9" i="9"/>
  <c r="B9" i="9"/>
  <c r="A9" i="9"/>
  <c r="G8" i="9"/>
  <c r="F8" i="9"/>
  <c r="E8" i="9"/>
  <c r="D8" i="9"/>
  <c r="C8" i="9"/>
  <c r="B8" i="9"/>
  <c r="A8" i="9"/>
  <c r="G7" i="9"/>
  <c r="F7" i="9"/>
  <c r="E7" i="9"/>
  <c r="D7" i="9"/>
  <c r="C7" i="9"/>
  <c r="B7" i="9"/>
  <c r="A7" i="9"/>
  <c r="G6" i="9"/>
  <c r="F6" i="9"/>
  <c r="E6" i="9"/>
  <c r="D6" i="9"/>
  <c r="C6" i="9"/>
  <c r="B6" i="9"/>
  <c r="A6" i="9"/>
  <c r="G5" i="9"/>
  <c r="F5" i="9"/>
  <c r="E5" i="9"/>
  <c r="D5" i="9"/>
  <c r="C5" i="9"/>
  <c r="B5" i="9"/>
  <c r="A5" i="9"/>
  <c r="G4" i="9"/>
  <c r="F4" i="9"/>
  <c r="E4" i="9"/>
  <c r="D4" i="9"/>
  <c r="C4" i="9"/>
  <c r="B4" i="9"/>
  <c r="A4" i="9"/>
  <c r="G3" i="9"/>
  <c r="F3" i="9"/>
  <c r="E3" i="9"/>
  <c r="D3" i="9"/>
  <c r="C3" i="9"/>
  <c r="B3" i="9"/>
  <c r="A3" i="9"/>
  <c r="G2" i="9"/>
  <c r="F2" i="9"/>
  <c r="E2" i="9"/>
  <c r="D2" i="9"/>
  <c r="C2" i="9"/>
  <c r="B2" i="9"/>
  <c r="A2" i="9"/>
  <c r="A1" i="46"/>
  <c r="J1" i="46"/>
  <c r="J117" i="45"/>
  <c r="I117" i="45"/>
  <c r="J116" i="45"/>
  <c r="I116" i="45"/>
  <c r="J115" i="45"/>
  <c r="I115" i="45"/>
  <c r="J114" i="45"/>
  <c r="I114" i="45"/>
  <c r="J113" i="45"/>
  <c r="I113" i="45"/>
  <c r="J112" i="45"/>
  <c r="I112" i="45"/>
  <c r="J111" i="45"/>
  <c r="I111" i="45"/>
  <c r="J110" i="45"/>
  <c r="I110" i="45"/>
  <c r="J109" i="45"/>
  <c r="I109" i="45"/>
  <c r="J108" i="45"/>
  <c r="I108" i="45"/>
  <c r="J107" i="45"/>
  <c r="I107" i="45"/>
  <c r="J106" i="45"/>
  <c r="I106" i="45"/>
  <c r="J105" i="45"/>
  <c r="I105" i="45"/>
  <c r="J104" i="45"/>
  <c r="I104" i="45"/>
  <c r="J103" i="45"/>
  <c r="I103" i="45"/>
  <c r="J102" i="45"/>
  <c r="I102" i="45"/>
  <c r="J101" i="45"/>
  <c r="I101" i="45"/>
  <c r="J100" i="45"/>
  <c r="I100" i="45"/>
  <c r="J99" i="45"/>
  <c r="I99" i="45"/>
  <c r="J98" i="45"/>
  <c r="I98" i="45"/>
  <c r="J97" i="45"/>
  <c r="I97" i="45"/>
  <c r="J96" i="45"/>
  <c r="I96" i="45"/>
  <c r="J95" i="45"/>
  <c r="I95" i="45"/>
  <c r="J94" i="45"/>
  <c r="I94" i="45"/>
  <c r="J93" i="45"/>
  <c r="I93" i="45"/>
  <c r="J92" i="45"/>
  <c r="I92" i="45"/>
  <c r="J91" i="45"/>
  <c r="I91" i="45"/>
  <c r="J90" i="45"/>
  <c r="I90" i="45"/>
  <c r="J89" i="45"/>
  <c r="I89" i="45"/>
  <c r="J88" i="45"/>
  <c r="I88" i="45"/>
  <c r="J87" i="45"/>
  <c r="I87" i="45"/>
  <c r="J86" i="45"/>
  <c r="I86" i="45"/>
  <c r="J85" i="45"/>
  <c r="I85" i="45"/>
  <c r="J84" i="45"/>
  <c r="I84" i="45"/>
  <c r="J83" i="45"/>
  <c r="I83" i="45"/>
  <c r="J82" i="45"/>
  <c r="I82" i="45"/>
  <c r="J81" i="45"/>
  <c r="I81" i="45"/>
  <c r="J80" i="45"/>
  <c r="I80" i="45"/>
  <c r="J79" i="45"/>
  <c r="I79" i="45"/>
  <c r="J78" i="45"/>
  <c r="I78" i="45"/>
  <c r="J77" i="45"/>
  <c r="I77" i="45"/>
  <c r="J76" i="45"/>
  <c r="I76" i="45"/>
  <c r="J75" i="45"/>
  <c r="I75" i="45"/>
  <c r="J74" i="45"/>
  <c r="I74" i="45"/>
  <c r="J73" i="45"/>
  <c r="I73" i="45"/>
  <c r="J72" i="45"/>
  <c r="I72" i="45"/>
  <c r="J71" i="45"/>
  <c r="I71" i="45"/>
  <c r="J70" i="45"/>
  <c r="I70" i="45"/>
  <c r="J69" i="45"/>
  <c r="I69" i="45"/>
  <c r="J68" i="45"/>
  <c r="I68" i="45"/>
  <c r="J67" i="45"/>
  <c r="I67" i="45"/>
  <c r="J66" i="45"/>
  <c r="I66" i="45"/>
  <c r="J65" i="45"/>
  <c r="I65" i="45"/>
  <c r="J64" i="45"/>
  <c r="I64" i="45"/>
  <c r="J63" i="45"/>
  <c r="I63" i="45"/>
  <c r="J62" i="45"/>
  <c r="I62" i="45"/>
  <c r="J61" i="45"/>
  <c r="I61" i="45"/>
  <c r="J60" i="45"/>
  <c r="I60" i="45"/>
  <c r="J59" i="45"/>
  <c r="I59" i="45"/>
  <c r="J58" i="45"/>
  <c r="I58" i="45"/>
  <c r="J57" i="45"/>
  <c r="I57" i="45"/>
  <c r="J56" i="45"/>
  <c r="I56" i="45"/>
  <c r="J55" i="45"/>
  <c r="I55" i="45"/>
  <c r="J54" i="45"/>
  <c r="I54" i="45"/>
  <c r="J53" i="45"/>
  <c r="I53" i="45"/>
  <c r="J52" i="45"/>
  <c r="I52" i="45"/>
  <c r="J51" i="45"/>
  <c r="I51" i="45"/>
  <c r="J50" i="45"/>
  <c r="I50" i="45"/>
  <c r="J49" i="45"/>
  <c r="I49" i="45"/>
  <c r="J48" i="45"/>
  <c r="I48" i="45"/>
  <c r="J47" i="45"/>
  <c r="I47" i="45"/>
  <c r="J46" i="45"/>
  <c r="I46" i="45"/>
  <c r="J45" i="45"/>
  <c r="I45" i="45"/>
  <c r="J44" i="45"/>
  <c r="I44" i="45"/>
  <c r="J43" i="45"/>
  <c r="I43" i="45"/>
  <c r="J42" i="45"/>
  <c r="I42" i="45"/>
  <c r="J41" i="45"/>
  <c r="I41" i="45"/>
  <c r="J40" i="45"/>
  <c r="I40" i="45"/>
  <c r="J39" i="45"/>
  <c r="I39" i="45"/>
  <c r="J38" i="45"/>
  <c r="I38" i="45"/>
  <c r="J37" i="45"/>
  <c r="I37" i="45"/>
  <c r="J36" i="45"/>
  <c r="I36" i="45"/>
  <c r="J35" i="45"/>
  <c r="I35" i="45"/>
  <c r="J34" i="45"/>
  <c r="I34" i="45"/>
  <c r="J33" i="45"/>
  <c r="I33" i="45"/>
  <c r="J32" i="45"/>
  <c r="I32" i="45"/>
  <c r="J31" i="45"/>
  <c r="I31" i="45"/>
  <c r="J30" i="45"/>
  <c r="I30" i="45"/>
  <c r="J29" i="45"/>
  <c r="I29" i="45"/>
  <c r="J28" i="45"/>
  <c r="I28" i="45"/>
  <c r="J27" i="45"/>
  <c r="I27" i="45"/>
  <c r="J26" i="45"/>
  <c r="I26" i="45"/>
  <c r="J25" i="45"/>
  <c r="I25" i="45"/>
  <c r="J24" i="45"/>
  <c r="I24" i="45"/>
  <c r="J23" i="45"/>
  <c r="I23" i="45"/>
  <c r="J22" i="45"/>
  <c r="I22" i="45"/>
  <c r="J21" i="45"/>
  <c r="I21" i="45"/>
  <c r="J20" i="45"/>
  <c r="I20" i="45"/>
  <c r="J19" i="45"/>
  <c r="I19" i="45"/>
  <c r="J18" i="45"/>
  <c r="I18" i="45"/>
  <c r="J17" i="45"/>
  <c r="I17" i="45"/>
  <c r="J16" i="45"/>
  <c r="I16" i="45"/>
  <c r="J15" i="45"/>
  <c r="I15" i="45"/>
  <c r="J14" i="45"/>
  <c r="I14" i="45"/>
  <c r="J13" i="45"/>
  <c r="I13" i="45"/>
  <c r="J12" i="45"/>
  <c r="I12" i="45"/>
  <c r="J11" i="45"/>
  <c r="I11" i="45"/>
  <c r="J10" i="45"/>
  <c r="I10" i="45"/>
  <c r="J9" i="45"/>
  <c r="I9" i="45"/>
  <c r="J8" i="45"/>
  <c r="I8" i="45"/>
  <c r="J7" i="45"/>
  <c r="I7" i="45"/>
  <c r="J6" i="45"/>
  <c r="I6" i="45"/>
  <c r="J5" i="45"/>
  <c r="I5" i="45"/>
  <c r="J4" i="45"/>
  <c r="I4" i="45"/>
  <c r="J3" i="45"/>
  <c r="I3" i="45"/>
  <c r="J2" i="45"/>
  <c r="I2" i="45"/>
  <c r="E351" i="45"/>
  <c r="D351" i="45"/>
  <c r="C351" i="45"/>
  <c r="B351" i="45"/>
  <c r="A351" i="45"/>
  <c r="E350" i="45"/>
  <c r="D350" i="45"/>
  <c r="C350" i="45"/>
  <c r="B350" i="45"/>
  <c r="A350" i="45"/>
  <c r="E349" i="45"/>
  <c r="D349" i="45"/>
  <c r="C349" i="45"/>
  <c r="B349" i="45"/>
  <c r="A349" i="45"/>
  <c r="E348" i="45"/>
  <c r="D348" i="45"/>
  <c r="C348" i="45"/>
  <c r="B348" i="45"/>
  <c r="A348" i="45"/>
  <c r="E347" i="45"/>
  <c r="D347" i="45"/>
  <c r="C347" i="45"/>
  <c r="B347" i="45"/>
  <c r="A347" i="45"/>
  <c r="E346" i="45"/>
  <c r="D346" i="45"/>
  <c r="C346" i="45"/>
  <c r="B346" i="45"/>
  <c r="A346" i="45"/>
  <c r="E345" i="45"/>
  <c r="D345" i="45"/>
  <c r="C345" i="45"/>
  <c r="B345" i="45"/>
  <c r="A345" i="45"/>
  <c r="E344" i="45"/>
  <c r="D344" i="45"/>
  <c r="C344" i="45"/>
  <c r="B344" i="45"/>
  <c r="A344" i="45"/>
  <c r="E343" i="45"/>
  <c r="D343" i="45"/>
  <c r="C343" i="45"/>
  <c r="B343" i="45"/>
  <c r="A343" i="45"/>
  <c r="E342" i="45"/>
  <c r="D342" i="45"/>
  <c r="C342" i="45"/>
  <c r="B342" i="45"/>
  <c r="A342" i="45"/>
  <c r="E341" i="45"/>
  <c r="D341" i="45"/>
  <c r="C341" i="45"/>
  <c r="B341" i="45"/>
  <c r="A341" i="45"/>
  <c r="E340" i="45"/>
  <c r="D340" i="45"/>
  <c r="C340" i="45"/>
  <c r="B340" i="45"/>
  <c r="A340" i="45"/>
  <c r="E339" i="45"/>
  <c r="D339" i="45"/>
  <c r="C339" i="45"/>
  <c r="B339" i="45"/>
  <c r="A339" i="45"/>
  <c r="E338" i="45"/>
  <c r="D338" i="45"/>
  <c r="C338" i="45"/>
  <c r="B338" i="45"/>
  <c r="A338" i="45"/>
  <c r="E337" i="45"/>
  <c r="D337" i="45"/>
  <c r="C337" i="45"/>
  <c r="B337" i="45"/>
  <c r="A337" i="45"/>
  <c r="E336" i="45"/>
  <c r="D336" i="45"/>
  <c r="C336" i="45"/>
  <c r="B336" i="45"/>
  <c r="A336" i="45"/>
  <c r="E335" i="45"/>
  <c r="D335" i="45"/>
  <c r="C335" i="45"/>
  <c r="B335" i="45"/>
  <c r="A335" i="45"/>
  <c r="E334" i="45"/>
  <c r="D334" i="45"/>
  <c r="C334" i="45"/>
  <c r="B334" i="45"/>
  <c r="A334" i="45"/>
  <c r="E333" i="45"/>
  <c r="D333" i="45"/>
  <c r="C333" i="45"/>
  <c r="B333" i="45"/>
  <c r="A333" i="45"/>
  <c r="E332" i="45"/>
  <c r="D332" i="45"/>
  <c r="C332" i="45"/>
  <c r="B332" i="45"/>
  <c r="A332" i="45"/>
  <c r="E331" i="45"/>
  <c r="D331" i="45"/>
  <c r="C331" i="45"/>
  <c r="B331" i="45"/>
  <c r="A331" i="45"/>
  <c r="E330" i="45"/>
  <c r="D330" i="45"/>
  <c r="C330" i="45"/>
  <c r="B330" i="45"/>
  <c r="A330" i="45"/>
  <c r="E329" i="45"/>
  <c r="D329" i="45"/>
  <c r="C329" i="45"/>
  <c r="B329" i="45"/>
  <c r="A329" i="45"/>
  <c r="E328" i="45"/>
  <c r="D328" i="45"/>
  <c r="C328" i="45"/>
  <c r="B328" i="45"/>
  <c r="A328" i="45"/>
  <c r="E327" i="45"/>
  <c r="D327" i="45"/>
  <c r="C327" i="45"/>
  <c r="B327" i="45"/>
  <c r="A327" i="45"/>
  <c r="E326" i="45"/>
  <c r="D326" i="45"/>
  <c r="C326" i="45"/>
  <c r="B326" i="45"/>
  <c r="A326" i="45"/>
  <c r="E325" i="45"/>
  <c r="D325" i="45"/>
  <c r="C325" i="45"/>
  <c r="B325" i="45"/>
  <c r="A325" i="45"/>
  <c r="E324" i="45"/>
  <c r="D324" i="45"/>
  <c r="C324" i="45"/>
  <c r="B324" i="45"/>
  <c r="A324" i="45"/>
  <c r="E323" i="45"/>
  <c r="D323" i="45"/>
  <c r="C323" i="45"/>
  <c r="B323" i="45"/>
  <c r="A323" i="45"/>
  <c r="E322" i="45"/>
  <c r="D322" i="45"/>
  <c r="C322" i="45"/>
  <c r="B322" i="45"/>
  <c r="A322" i="45"/>
  <c r="E321" i="45"/>
  <c r="D321" i="45"/>
  <c r="C321" i="45"/>
  <c r="B321" i="45"/>
  <c r="A321" i="45"/>
  <c r="E320" i="45"/>
  <c r="D320" i="45"/>
  <c r="C320" i="45"/>
  <c r="B320" i="45"/>
  <c r="A320" i="45"/>
  <c r="E319" i="45"/>
  <c r="D319" i="45"/>
  <c r="C319" i="45"/>
  <c r="B319" i="45"/>
  <c r="A319" i="45"/>
  <c r="E318" i="45"/>
  <c r="D318" i="45"/>
  <c r="C318" i="45"/>
  <c r="B318" i="45"/>
  <c r="A318" i="45"/>
  <c r="E317" i="45"/>
  <c r="D317" i="45"/>
  <c r="C317" i="45"/>
  <c r="B317" i="45"/>
  <c r="A317" i="45"/>
  <c r="E316" i="45"/>
  <c r="D316" i="45"/>
  <c r="C316" i="45"/>
  <c r="B316" i="45"/>
  <c r="A316" i="45"/>
  <c r="E315" i="45"/>
  <c r="D315" i="45"/>
  <c r="C315" i="45"/>
  <c r="B315" i="45"/>
  <c r="A315" i="45"/>
  <c r="E314" i="45"/>
  <c r="D314" i="45"/>
  <c r="C314" i="45"/>
  <c r="B314" i="45"/>
  <c r="A314" i="45"/>
  <c r="E313" i="45"/>
  <c r="D313" i="45"/>
  <c r="C313" i="45"/>
  <c r="B313" i="45"/>
  <c r="A313" i="45"/>
  <c r="E312" i="45"/>
  <c r="D312" i="45"/>
  <c r="C312" i="45"/>
  <c r="B312" i="45"/>
  <c r="A312" i="45"/>
  <c r="E311" i="45"/>
  <c r="D311" i="45"/>
  <c r="C311" i="45"/>
  <c r="B311" i="45"/>
  <c r="A311" i="45"/>
  <c r="E310" i="45"/>
  <c r="D310" i="45"/>
  <c r="C310" i="45"/>
  <c r="B310" i="45"/>
  <c r="A310" i="45"/>
  <c r="E309" i="45"/>
  <c r="D309" i="45"/>
  <c r="C309" i="45"/>
  <c r="B309" i="45"/>
  <c r="A309" i="45"/>
  <c r="E308" i="45"/>
  <c r="D308" i="45"/>
  <c r="C308" i="45"/>
  <c r="B308" i="45"/>
  <c r="A308" i="45"/>
  <c r="E307" i="45"/>
  <c r="D307" i="45"/>
  <c r="C307" i="45"/>
  <c r="B307" i="45"/>
  <c r="A307" i="45"/>
  <c r="E306" i="45"/>
  <c r="D306" i="45"/>
  <c r="C306" i="45"/>
  <c r="B306" i="45"/>
  <c r="A306" i="45"/>
  <c r="E305" i="45"/>
  <c r="D305" i="45"/>
  <c r="C305" i="45"/>
  <c r="B305" i="45"/>
  <c r="A305" i="45"/>
  <c r="E304" i="45"/>
  <c r="D304" i="45"/>
  <c r="C304" i="45"/>
  <c r="B304" i="45"/>
  <c r="A304" i="45"/>
  <c r="E303" i="45"/>
  <c r="D303" i="45"/>
  <c r="C303" i="45"/>
  <c r="B303" i="45"/>
  <c r="A303" i="45"/>
  <c r="E302" i="45"/>
  <c r="D302" i="45"/>
  <c r="C302" i="45"/>
  <c r="B302" i="45"/>
  <c r="A302" i="45"/>
  <c r="E301" i="45"/>
  <c r="D301" i="45"/>
  <c r="C301" i="45"/>
  <c r="B301" i="45"/>
  <c r="A301" i="45"/>
  <c r="E300" i="45"/>
  <c r="D300" i="45"/>
  <c r="C300" i="45"/>
  <c r="B300" i="45"/>
  <c r="A300" i="45"/>
  <c r="E299" i="45"/>
  <c r="D299" i="45"/>
  <c r="C299" i="45"/>
  <c r="B299" i="45"/>
  <c r="A299" i="45"/>
  <c r="E298" i="45"/>
  <c r="D298" i="45"/>
  <c r="C298" i="45"/>
  <c r="B298" i="45"/>
  <c r="A298" i="45"/>
  <c r="E297" i="45"/>
  <c r="D297" i="45"/>
  <c r="C297" i="45"/>
  <c r="B297" i="45"/>
  <c r="A297" i="45"/>
  <c r="E296" i="45"/>
  <c r="D296" i="45"/>
  <c r="C296" i="45"/>
  <c r="B296" i="45"/>
  <c r="A296" i="45"/>
  <c r="E295" i="45"/>
  <c r="D295" i="45"/>
  <c r="C295" i="45"/>
  <c r="B295" i="45"/>
  <c r="A295" i="45"/>
  <c r="E294" i="45"/>
  <c r="D294" i="45"/>
  <c r="C294" i="45"/>
  <c r="B294" i="45"/>
  <c r="A294" i="45"/>
  <c r="E293" i="45"/>
  <c r="D293" i="45"/>
  <c r="C293" i="45"/>
  <c r="B293" i="45"/>
  <c r="A293" i="45"/>
  <c r="E292" i="45"/>
  <c r="D292" i="45"/>
  <c r="C292" i="45"/>
  <c r="B292" i="45"/>
  <c r="A292" i="45"/>
  <c r="E291" i="45"/>
  <c r="D291" i="45"/>
  <c r="C291" i="45"/>
  <c r="B291" i="45"/>
  <c r="A291" i="45"/>
  <c r="E290" i="45"/>
  <c r="D290" i="45"/>
  <c r="C290" i="45"/>
  <c r="B290" i="45"/>
  <c r="A290" i="45"/>
  <c r="E289" i="45"/>
  <c r="D289" i="45"/>
  <c r="C289" i="45"/>
  <c r="B289" i="45"/>
  <c r="A289" i="45"/>
  <c r="E288" i="45"/>
  <c r="D288" i="45"/>
  <c r="C288" i="45"/>
  <c r="B288" i="45"/>
  <c r="A288" i="45"/>
  <c r="E287" i="45"/>
  <c r="D287" i="45"/>
  <c r="C287" i="45"/>
  <c r="B287" i="45"/>
  <c r="A287" i="45"/>
  <c r="E286" i="45"/>
  <c r="D286" i="45"/>
  <c r="C286" i="45"/>
  <c r="B286" i="45"/>
  <c r="A286" i="45"/>
  <c r="E285" i="45"/>
  <c r="D285" i="45"/>
  <c r="C285" i="45"/>
  <c r="B285" i="45"/>
  <c r="A285" i="45"/>
  <c r="E284" i="45"/>
  <c r="D284" i="45"/>
  <c r="C284" i="45"/>
  <c r="B284" i="45"/>
  <c r="A284" i="45"/>
  <c r="E283" i="45"/>
  <c r="D283" i="45"/>
  <c r="C283" i="45"/>
  <c r="B283" i="45"/>
  <c r="A283" i="45"/>
  <c r="E282" i="45"/>
  <c r="D282" i="45"/>
  <c r="C282" i="45"/>
  <c r="B282" i="45"/>
  <c r="A282" i="45"/>
  <c r="E281" i="45"/>
  <c r="D281" i="45"/>
  <c r="C281" i="45"/>
  <c r="B281" i="45"/>
  <c r="A281" i="45"/>
  <c r="E280" i="45"/>
  <c r="D280" i="45"/>
  <c r="C280" i="45"/>
  <c r="B280" i="45"/>
  <c r="A280" i="45"/>
  <c r="E279" i="45"/>
  <c r="D279" i="45"/>
  <c r="C279" i="45"/>
  <c r="B279" i="45"/>
  <c r="A279" i="45"/>
  <c r="E278" i="45"/>
  <c r="D278" i="45"/>
  <c r="C278" i="45"/>
  <c r="B278" i="45"/>
  <c r="A278" i="45"/>
  <c r="E277" i="45"/>
  <c r="D277" i="45"/>
  <c r="C277" i="45"/>
  <c r="B277" i="45"/>
  <c r="A277" i="45"/>
  <c r="E276" i="45"/>
  <c r="D276" i="45"/>
  <c r="C276" i="45"/>
  <c r="B276" i="45"/>
  <c r="A276" i="45"/>
  <c r="E275" i="45"/>
  <c r="D275" i="45"/>
  <c r="C275" i="45"/>
  <c r="B275" i="45"/>
  <c r="A275" i="45"/>
  <c r="E274" i="45"/>
  <c r="D274" i="45"/>
  <c r="C274" i="45"/>
  <c r="B274" i="45"/>
  <c r="A274" i="45"/>
  <c r="E273" i="45"/>
  <c r="D273" i="45"/>
  <c r="C273" i="45"/>
  <c r="B273" i="45"/>
  <c r="A273" i="45"/>
  <c r="E272" i="45"/>
  <c r="D272" i="45"/>
  <c r="C272" i="45"/>
  <c r="B272" i="45"/>
  <c r="A272" i="45"/>
  <c r="E271" i="45"/>
  <c r="D271" i="45"/>
  <c r="C271" i="45"/>
  <c r="B271" i="45"/>
  <c r="A271" i="45"/>
  <c r="E270" i="45"/>
  <c r="D270" i="45"/>
  <c r="C270" i="45"/>
  <c r="B270" i="45"/>
  <c r="A270" i="45"/>
  <c r="E269" i="45"/>
  <c r="D269" i="45"/>
  <c r="C269" i="45"/>
  <c r="B269" i="45"/>
  <c r="A269" i="45"/>
  <c r="E268" i="45"/>
  <c r="D268" i="45"/>
  <c r="C268" i="45"/>
  <c r="B268" i="45"/>
  <c r="A268" i="45"/>
  <c r="E267" i="45"/>
  <c r="D267" i="45"/>
  <c r="C267" i="45"/>
  <c r="B267" i="45"/>
  <c r="A267" i="45"/>
  <c r="E266" i="45"/>
  <c r="D266" i="45"/>
  <c r="C266" i="45"/>
  <c r="B266" i="45"/>
  <c r="A266" i="45"/>
  <c r="E265" i="45"/>
  <c r="D265" i="45"/>
  <c r="C265" i="45"/>
  <c r="B265" i="45"/>
  <c r="A265" i="45"/>
  <c r="E264" i="45"/>
  <c r="D264" i="45"/>
  <c r="C264" i="45"/>
  <c r="B264" i="45"/>
  <c r="A264" i="45"/>
  <c r="E263" i="45"/>
  <c r="D263" i="45"/>
  <c r="C263" i="45"/>
  <c r="B263" i="45"/>
  <c r="A263" i="45"/>
  <c r="E262" i="45"/>
  <c r="D262" i="45"/>
  <c r="C262" i="45"/>
  <c r="B262" i="45"/>
  <c r="A262" i="45"/>
  <c r="E261" i="45"/>
  <c r="D261" i="45"/>
  <c r="C261" i="45"/>
  <c r="B261" i="45"/>
  <c r="A261" i="45"/>
  <c r="E260" i="45"/>
  <c r="D260" i="45"/>
  <c r="C260" i="45"/>
  <c r="B260" i="45"/>
  <c r="A260" i="45"/>
  <c r="E259" i="45"/>
  <c r="D259" i="45"/>
  <c r="C259" i="45"/>
  <c r="B259" i="45"/>
  <c r="A259" i="45"/>
  <c r="E258" i="45"/>
  <c r="D258" i="45"/>
  <c r="C258" i="45"/>
  <c r="B258" i="45"/>
  <c r="A258" i="45"/>
  <c r="E257" i="45"/>
  <c r="D257" i="45"/>
  <c r="C257" i="45"/>
  <c r="B257" i="45"/>
  <c r="A257" i="45"/>
  <c r="E256" i="45"/>
  <c r="D256" i="45"/>
  <c r="C256" i="45"/>
  <c r="B256" i="45"/>
  <c r="A256" i="45"/>
  <c r="E255" i="45"/>
  <c r="D255" i="45"/>
  <c r="C255" i="45"/>
  <c r="B255" i="45"/>
  <c r="A255" i="45"/>
  <c r="E254" i="45"/>
  <c r="D254" i="45"/>
  <c r="C254" i="45"/>
  <c r="B254" i="45"/>
  <c r="A254" i="45"/>
  <c r="E253" i="45"/>
  <c r="D253" i="45"/>
  <c r="C253" i="45"/>
  <c r="B253" i="45"/>
  <c r="A253" i="45"/>
  <c r="E252" i="45"/>
  <c r="D252" i="45"/>
  <c r="C252" i="45"/>
  <c r="B252" i="45"/>
  <c r="A252" i="45"/>
  <c r="E251" i="45"/>
  <c r="D251" i="45"/>
  <c r="C251" i="45"/>
  <c r="B251" i="45"/>
  <c r="A251" i="45"/>
  <c r="E250" i="45"/>
  <c r="D250" i="45"/>
  <c r="C250" i="45"/>
  <c r="B250" i="45"/>
  <c r="A250" i="45"/>
  <c r="E249" i="45"/>
  <c r="D249" i="45"/>
  <c r="C249" i="45"/>
  <c r="B249" i="45"/>
  <c r="A249" i="45"/>
  <c r="E248" i="45"/>
  <c r="D248" i="45"/>
  <c r="C248" i="45"/>
  <c r="B248" i="45"/>
  <c r="A248" i="45"/>
  <c r="E247" i="45"/>
  <c r="D247" i="45"/>
  <c r="C247" i="45"/>
  <c r="B247" i="45"/>
  <c r="A247" i="45"/>
  <c r="E246" i="45"/>
  <c r="D246" i="45"/>
  <c r="C246" i="45"/>
  <c r="B246" i="45"/>
  <c r="A246" i="45"/>
  <c r="E245" i="45"/>
  <c r="D245" i="45"/>
  <c r="C245" i="45"/>
  <c r="B245" i="45"/>
  <c r="A245" i="45"/>
  <c r="E244" i="45"/>
  <c r="D244" i="45"/>
  <c r="C244" i="45"/>
  <c r="B244" i="45"/>
  <c r="A244" i="45"/>
  <c r="E243" i="45"/>
  <c r="D243" i="45"/>
  <c r="C243" i="45"/>
  <c r="B243" i="45"/>
  <c r="A243" i="45"/>
  <c r="E242" i="45"/>
  <c r="D242" i="45"/>
  <c r="C242" i="45"/>
  <c r="B242" i="45"/>
  <c r="A242" i="45"/>
  <c r="E241" i="45"/>
  <c r="D241" i="45"/>
  <c r="C241" i="45"/>
  <c r="B241" i="45"/>
  <c r="A241" i="45"/>
  <c r="E240" i="45"/>
  <c r="D240" i="45"/>
  <c r="C240" i="45"/>
  <c r="B240" i="45"/>
  <c r="A240" i="45"/>
  <c r="E239" i="45"/>
  <c r="D239" i="45"/>
  <c r="C239" i="45"/>
  <c r="B239" i="45"/>
  <c r="A239" i="45"/>
  <c r="E238" i="45"/>
  <c r="D238" i="45"/>
  <c r="C238" i="45"/>
  <c r="B238" i="45"/>
  <c r="A238" i="45"/>
  <c r="E237" i="45"/>
  <c r="D237" i="45"/>
  <c r="C237" i="45"/>
  <c r="B237" i="45"/>
  <c r="A237" i="45"/>
  <c r="E236" i="45"/>
  <c r="D236" i="45"/>
  <c r="C236" i="45"/>
  <c r="B236" i="45"/>
  <c r="A236" i="45"/>
  <c r="E235" i="45"/>
  <c r="D235" i="45"/>
  <c r="C235" i="45"/>
  <c r="B235" i="45"/>
  <c r="A235" i="45"/>
  <c r="E234" i="45"/>
  <c r="D234" i="45"/>
  <c r="C234" i="45"/>
  <c r="B234" i="45"/>
  <c r="A234" i="45"/>
  <c r="E233" i="45"/>
  <c r="D233" i="45"/>
  <c r="C233" i="45"/>
  <c r="B233" i="45"/>
  <c r="A233" i="45"/>
  <c r="E232" i="45"/>
  <c r="D232" i="45"/>
  <c r="C232" i="45"/>
  <c r="B232" i="45"/>
  <c r="A232" i="45"/>
  <c r="E231" i="45"/>
  <c r="D231" i="45"/>
  <c r="C231" i="45"/>
  <c r="B231" i="45"/>
  <c r="A231" i="45"/>
  <c r="E230" i="45"/>
  <c r="D230" i="45"/>
  <c r="C230" i="45"/>
  <c r="B230" i="45"/>
  <c r="A230" i="45"/>
  <c r="E229" i="45"/>
  <c r="D229" i="45"/>
  <c r="C229" i="45"/>
  <c r="B229" i="45"/>
  <c r="A229" i="45"/>
  <c r="E228" i="45"/>
  <c r="D228" i="45"/>
  <c r="C228" i="45"/>
  <c r="B228" i="45"/>
  <c r="A228" i="45"/>
  <c r="E227" i="45"/>
  <c r="D227" i="45"/>
  <c r="C227" i="45"/>
  <c r="B227" i="45"/>
  <c r="A227" i="45"/>
  <c r="E226" i="45"/>
  <c r="D226" i="45"/>
  <c r="C226" i="45"/>
  <c r="B226" i="45"/>
  <c r="A226" i="45"/>
  <c r="E225" i="45"/>
  <c r="D225" i="45"/>
  <c r="C225" i="45"/>
  <c r="B225" i="45"/>
  <c r="A225" i="45"/>
  <c r="E224" i="45"/>
  <c r="D224" i="45"/>
  <c r="C224" i="45"/>
  <c r="B224" i="45"/>
  <c r="A224" i="45"/>
  <c r="E223" i="45"/>
  <c r="D223" i="45"/>
  <c r="C223" i="45"/>
  <c r="B223" i="45"/>
  <c r="A223" i="45"/>
  <c r="E222" i="45"/>
  <c r="D222" i="45"/>
  <c r="C222" i="45"/>
  <c r="B222" i="45"/>
  <c r="A222" i="45"/>
  <c r="E221" i="45"/>
  <c r="D221" i="45"/>
  <c r="C221" i="45"/>
  <c r="B221" i="45"/>
  <c r="A221" i="45"/>
  <c r="E220" i="45"/>
  <c r="D220" i="45"/>
  <c r="C220" i="45"/>
  <c r="B220" i="45"/>
  <c r="A220" i="45"/>
  <c r="E219" i="45"/>
  <c r="D219" i="45"/>
  <c r="C219" i="45"/>
  <c r="B219" i="45"/>
  <c r="A219" i="45"/>
  <c r="E218" i="45"/>
  <c r="D218" i="45"/>
  <c r="C218" i="45"/>
  <c r="B218" i="45"/>
  <c r="A218" i="45"/>
  <c r="E217" i="45"/>
  <c r="D217" i="45"/>
  <c r="C217" i="45"/>
  <c r="B217" i="45"/>
  <c r="A217" i="45"/>
  <c r="E216" i="45"/>
  <c r="D216" i="45"/>
  <c r="C216" i="45"/>
  <c r="B216" i="45"/>
  <c r="A216" i="45"/>
  <c r="E215" i="45"/>
  <c r="D215" i="45"/>
  <c r="C215" i="45"/>
  <c r="B215" i="45"/>
  <c r="A215" i="45"/>
  <c r="E214" i="45"/>
  <c r="D214" i="45"/>
  <c r="C214" i="45"/>
  <c r="B214" i="45"/>
  <c r="A214" i="45"/>
  <c r="E213" i="45"/>
  <c r="D213" i="45"/>
  <c r="C213" i="45"/>
  <c r="B213" i="45"/>
  <c r="A213" i="45"/>
  <c r="E212" i="45"/>
  <c r="D212" i="45"/>
  <c r="C212" i="45"/>
  <c r="B212" i="45"/>
  <c r="A212" i="45"/>
  <c r="E211" i="45"/>
  <c r="D211" i="45"/>
  <c r="C211" i="45"/>
  <c r="B211" i="45"/>
  <c r="A211" i="45"/>
  <c r="E210" i="45"/>
  <c r="D210" i="45"/>
  <c r="C210" i="45"/>
  <c r="B210" i="45"/>
  <c r="A210" i="45"/>
  <c r="E209" i="45"/>
  <c r="D209" i="45"/>
  <c r="C209" i="45"/>
  <c r="B209" i="45"/>
  <c r="A209" i="45"/>
  <c r="E208" i="45"/>
  <c r="D208" i="45"/>
  <c r="C208" i="45"/>
  <c r="B208" i="45"/>
  <c r="A208" i="45"/>
  <c r="E207" i="45"/>
  <c r="D207" i="45"/>
  <c r="C207" i="45"/>
  <c r="B207" i="45"/>
  <c r="A207" i="45"/>
  <c r="E206" i="45"/>
  <c r="D206" i="45"/>
  <c r="C206" i="45"/>
  <c r="B206" i="45"/>
  <c r="A206" i="45"/>
  <c r="E205" i="45"/>
  <c r="D205" i="45"/>
  <c r="C205" i="45"/>
  <c r="B205" i="45"/>
  <c r="A205" i="45"/>
  <c r="E204" i="45"/>
  <c r="D204" i="45"/>
  <c r="C204" i="45"/>
  <c r="B204" i="45"/>
  <c r="A204" i="45"/>
  <c r="E203" i="45"/>
  <c r="D203" i="45"/>
  <c r="C203" i="45"/>
  <c r="B203" i="45"/>
  <c r="A203" i="45"/>
  <c r="E202" i="45"/>
  <c r="D202" i="45"/>
  <c r="C202" i="45"/>
  <c r="B202" i="45"/>
  <c r="A202" i="45"/>
  <c r="E201" i="45"/>
  <c r="D201" i="45"/>
  <c r="C201" i="45"/>
  <c r="B201" i="45"/>
  <c r="A201" i="45"/>
  <c r="E200" i="45"/>
  <c r="D200" i="45"/>
  <c r="C200" i="45"/>
  <c r="B200" i="45"/>
  <c r="A200" i="45"/>
  <c r="E199" i="45"/>
  <c r="D199" i="45"/>
  <c r="C199" i="45"/>
  <c r="B199" i="45"/>
  <c r="A199" i="45"/>
  <c r="E198" i="45"/>
  <c r="D198" i="45"/>
  <c r="C198" i="45"/>
  <c r="B198" i="45"/>
  <c r="A198" i="45"/>
  <c r="E197" i="45"/>
  <c r="D197" i="45"/>
  <c r="C197" i="45"/>
  <c r="B197" i="45"/>
  <c r="A197" i="45"/>
  <c r="E196" i="45"/>
  <c r="D196" i="45"/>
  <c r="C196" i="45"/>
  <c r="B196" i="45"/>
  <c r="A196" i="45"/>
  <c r="E195" i="45"/>
  <c r="D195" i="45"/>
  <c r="C195" i="45"/>
  <c r="B195" i="45"/>
  <c r="A195" i="45"/>
  <c r="E194" i="45"/>
  <c r="D194" i="45"/>
  <c r="C194" i="45"/>
  <c r="B194" i="45"/>
  <c r="A194" i="45"/>
  <c r="E193" i="45"/>
  <c r="D193" i="45"/>
  <c r="C193" i="45"/>
  <c r="B193" i="45"/>
  <c r="A193" i="45"/>
  <c r="E192" i="45"/>
  <c r="D192" i="45"/>
  <c r="C192" i="45"/>
  <c r="B192" i="45"/>
  <c r="A192" i="45"/>
  <c r="E191" i="45"/>
  <c r="D191" i="45"/>
  <c r="C191" i="45"/>
  <c r="B191" i="45"/>
  <c r="A191" i="45"/>
  <c r="E190" i="45"/>
  <c r="D190" i="45"/>
  <c r="C190" i="45"/>
  <c r="B190" i="45"/>
  <c r="A190" i="45"/>
  <c r="E189" i="45"/>
  <c r="D189" i="45"/>
  <c r="C189" i="45"/>
  <c r="B189" i="45"/>
  <c r="A189" i="45"/>
  <c r="E188" i="45"/>
  <c r="D188" i="45"/>
  <c r="C188" i="45"/>
  <c r="B188" i="45"/>
  <c r="A188" i="45"/>
  <c r="E187" i="45"/>
  <c r="D187" i="45"/>
  <c r="C187" i="45"/>
  <c r="B187" i="45"/>
  <c r="A187" i="45"/>
  <c r="E186" i="45"/>
  <c r="D186" i="45"/>
  <c r="C186" i="45"/>
  <c r="B186" i="45"/>
  <c r="A186" i="45"/>
  <c r="E185" i="45"/>
  <c r="D185" i="45"/>
  <c r="C185" i="45"/>
  <c r="B185" i="45"/>
  <c r="A185" i="45"/>
  <c r="E184" i="45"/>
  <c r="D184" i="45"/>
  <c r="C184" i="45"/>
  <c r="B184" i="45"/>
  <c r="A184" i="45"/>
  <c r="E183" i="45"/>
  <c r="D183" i="45"/>
  <c r="C183" i="45"/>
  <c r="B183" i="45"/>
  <c r="A183" i="45"/>
  <c r="E182" i="45"/>
  <c r="D182" i="45"/>
  <c r="C182" i="45"/>
  <c r="B182" i="45"/>
  <c r="A182" i="45"/>
  <c r="E181" i="45"/>
  <c r="D181" i="45"/>
  <c r="C181" i="45"/>
  <c r="B181" i="45"/>
  <c r="A181" i="45"/>
  <c r="E180" i="45"/>
  <c r="D180" i="45"/>
  <c r="C180" i="45"/>
  <c r="B180" i="45"/>
  <c r="A180" i="45"/>
  <c r="E179" i="45"/>
  <c r="D179" i="45"/>
  <c r="C179" i="45"/>
  <c r="B179" i="45"/>
  <c r="A179" i="45"/>
  <c r="E178" i="45"/>
  <c r="D178" i="45"/>
  <c r="C178" i="45"/>
  <c r="B178" i="45"/>
  <c r="A178" i="45"/>
  <c r="E177" i="45"/>
  <c r="D177" i="45"/>
  <c r="C177" i="45"/>
  <c r="B177" i="45"/>
  <c r="A177" i="45"/>
  <c r="E176" i="45"/>
  <c r="D176" i="45"/>
  <c r="C176" i="45"/>
  <c r="B176" i="45"/>
  <c r="A176" i="45"/>
  <c r="E175" i="45"/>
  <c r="D175" i="45"/>
  <c r="C175" i="45"/>
  <c r="B175" i="45"/>
  <c r="A175" i="45"/>
  <c r="E174" i="45"/>
  <c r="D174" i="45"/>
  <c r="C174" i="45"/>
  <c r="B174" i="45"/>
  <c r="A174" i="45"/>
  <c r="E173" i="45"/>
  <c r="D173" i="45"/>
  <c r="C173" i="45"/>
  <c r="B173" i="45"/>
  <c r="A173" i="45"/>
  <c r="E172" i="45"/>
  <c r="D172" i="45"/>
  <c r="C172" i="45"/>
  <c r="B172" i="45"/>
  <c r="A172" i="45"/>
  <c r="E171" i="45"/>
  <c r="D171" i="45"/>
  <c r="C171" i="45"/>
  <c r="B171" i="45"/>
  <c r="A171" i="45"/>
  <c r="E170" i="45"/>
  <c r="D170" i="45"/>
  <c r="C170" i="45"/>
  <c r="B170" i="45"/>
  <c r="A170" i="45"/>
  <c r="E169" i="45"/>
  <c r="D169" i="45"/>
  <c r="C169" i="45"/>
  <c r="B169" i="45"/>
  <c r="A169" i="45"/>
  <c r="E168" i="45"/>
  <c r="D168" i="45"/>
  <c r="C168" i="45"/>
  <c r="B168" i="45"/>
  <c r="A168" i="45"/>
  <c r="E167" i="45"/>
  <c r="D167" i="45"/>
  <c r="C167" i="45"/>
  <c r="B167" i="45"/>
  <c r="A167" i="45"/>
  <c r="E166" i="45"/>
  <c r="D166" i="45"/>
  <c r="C166" i="45"/>
  <c r="B166" i="45"/>
  <c r="A166" i="45"/>
  <c r="E165" i="45"/>
  <c r="D165" i="45"/>
  <c r="C165" i="45"/>
  <c r="B165" i="45"/>
  <c r="A165" i="45"/>
  <c r="E164" i="45"/>
  <c r="D164" i="45"/>
  <c r="C164" i="45"/>
  <c r="B164" i="45"/>
  <c r="A164" i="45"/>
  <c r="E163" i="45"/>
  <c r="D163" i="45"/>
  <c r="C163" i="45"/>
  <c r="B163" i="45"/>
  <c r="A163" i="45"/>
  <c r="E162" i="45"/>
  <c r="D162" i="45"/>
  <c r="C162" i="45"/>
  <c r="B162" i="45"/>
  <c r="A162" i="45"/>
  <c r="E161" i="45"/>
  <c r="D161" i="45"/>
  <c r="C161" i="45"/>
  <c r="B161" i="45"/>
  <c r="A161" i="45"/>
  <c r="E160" i="45"/>
  <c r="D160" i="45"/>
  <c r="C160" i="45"/>
  <c r="B160" i="45"/>
  <c r="A160" i="45"/>
  <c r="E159" i="45"/>
  <c r="D159" i="45"/>
  <c r="C159" i="45"/>
  <c r="B159" i="45"/>
  <c r="A159" i="45"/>
  <c r="E158" i="45"/>
  <c r="D158" i="45"/>
  <c r="C158" i="45"/>
  <c r="B158" i="45"/>
  <c r="A158" i="45"/>
  <c r="E157" i="45"/>
  <c r="D157" i="45"/>
  <c r="C157" i="45"/>
  <c r="B157" i="45"/>
  <c r="A157" i="45"/>
  <c r="E156" i="45"/>
  <c r="D156" i="45"/>
  <c r="C156" i="45"/>
  <c r="B156" i="45"/>
  <c r="A156" i="45"/>
  <c r="E155" i="45"/>
  <c r="D155" i="45"/>
  <c r="C155" i="45"/>
  <c r="B155" i="45"/>
  <c r="A155" i="45"/>
  <c r="E154" i="45"/>
  <c r="D154" i="45"/>
  <c r="C154" i="45"/>
  <c r="B154" i="45"/>
  <c r="A154" i="45"/>
  <c r="E153" i="45"/>
  <c r="D153" i="45"/>
  <c r="C153" i="45"/>
  <c r="B153" i="45"/>
  <c r="A153" i="45"/>
  <c r="E152" i="45"/>
  <c r="D152" i="45"/>
  <c r="C152" i="45"/>
  <c r="B152" i="45"/>
  <c r="A152" i="45"/>
  <c r="E151" i="45"/>
  <c r="D151" i="45"/>
  <c r="C151" i="45"/>
  <c r="B151" i="45"/>
  <c r="A151" i="45"/>
  <c r="E150" i="45"/>
  <c r="D150" i="45"/>
  <c r="C150" i="45"/>
  <c r="B150" i="45"/>
  <c r="A150" i="45"/>
  <c r="E149" i="45"/>
  <c r="D149" i="45"/>
  <c r="C149" i="45"/>
  <c r="B149" i="45"/>
  <c r="A149" i="45"/>
  <c r="E148" i="45"/>
  <c r="D148" i="45"/>
  <c r="C148" i="45"/>
  <c r="B148" i="45"/>
  <c r="A148" i="45"/>
  <c r="E147" i="45"/>
  <c r="D147" i="45"/>
  <c r="C147" i="45"/>
  <c r="B147" i="45"/>
  <c r="A147" i="45"/>
  <c r="E146" i="45"/>
  <c r="D146" i="45"/>
  <c r="C146" i="45"/>
  <c r="B146" i="45"/>
  <c r="A146" i="45"/>
  <c r="E145" i="45"/>
  <c r="D145" i="45"/>
  <c r="C145" i="45"/>
  <c r="B145" i="45"/>
  <c r="A145" i="45"/>
  <c r="E144" i="45"/>
  <c r="D144" i="45"/>
  <c r="C144" i="45"/>
  <c r="B144" i="45"/>
  <c r="A144" i="45"/>
  <c r="E143" i="45"/>
  <c r="D143" i="45"/>
  <c r="C143" i="45"/>
  <c r="B143" i="45"/>
  <c r="A143" i="45"/>
  <c r="E142" i="45"/>
  <c r="D142" i="45"/>
  <c r="C142" i="45"/>
  <c r="B142" i="45"/>
  <c r="A142" i="45"/>
  <c r="E141" i="45"/>
  <c r="D141" i="45"/>
  <c r="C141" i="45"/>
  <c r="B141" i="45"/>
  <c r="A141" i="45"/>
  <c r="E140" i="45"/>
  <c r="D140" i="45"/>
  <c r="C140" i="45"/>
  <c r="B140" i="45"/>
  <c r="A140" i="45"/>
  <c r="E139" i="45"/>
  <c r="D139" i="45"/>
  <c r="C139" i="45"/>
  <c r="B139" i="45"/>
  <c r="A139" i="45"/>
  <c r="E138" i="45"/>
  <c r="D138" i="45"/>
  <c r="C138" i="45"/>
  <c r="B138" i="45"/>
  <c r="A138" i="45"/>
  <c r="E137" i="45"/>
  <c r="D137" i="45"/>
  <c r="C137" i="45"/>
  <c r="B137" i="45"/>
  <c r="A137" i="45"/>
  <c r="E136" i="45"/>
  <c r="D136" i="45"/>
  <c r="C136" i="45"/>
  <c r="B136" i="45"/>
  <c r="A136" i="45"/>
  <c r="E135" i="45"/>
  <c r="D135" i="45"/>
  <c r="C135" i="45"/>
  <c r="B135" i="45"/>
  <c r="A135" i="45"/>
  <c r="E134" i="45"/>
  <c r="D134" i="45"/>
  <c r="C134" i="45"/>
  <c r="B134" i="45"/>
  <c r="A134" i="45"/>
  <c r="E133" i="45"/>
  <c r="D133" i="45"/>
  <c r="C133" i="45"/>
  <c r="B133" i="45"/>
  <c r="A133" i="45"/>
  <c r="E132" i="45"/>
  <c r="D132" i="45"/>
  <c r="C132" i="45"/>
  <c r="B132" i="45"/>
  <c r="A132" i="45"/>
  <c r="E131" i="45"/>
  <c r="D131" i="45"/>
  <c r="C131" i="45"/>
  <c r="B131" i="45"/>
  <c r="A131" i="45"/>
  <c r="E130" i="45"/>
  <c r="D130" i="45"/>
  <c r="C130" i="45"/>
  <c r="B130" i="45"/>
  <c r="A130" i="45"/>
  <c r="E129" i="45"/>
  <c r="D129" i="45"/>
  <c r="C129" i="45"/>
  <c r="B129" i="45"/>
  <c r="A129" i="45"/>
  <c r="E128" i="45"/>
  <c r="D128" i="45"/>
  <c r="C128" i="45"/>
  <c r="B128" i="45"/>
  <c r="A128" i="45"/>
  <c r="E127" i="45"/>
  <c r="D127" i="45"/>
  <c r="C127" i="45"/>
  <c r="B127" i="45"/>
  <c r="A127" i="45"/>
  <c r="E126" i="45"/>
  <c r="D126" i="45"/>
  <c r="C126" i="45"/>
  <c r="B126" i="45"/>
  <c r="A126" i="45"/>
  <c r="E125" i="45"/>
  <c r="D125" i="45"/>
  <c r="C125" i="45"/>
  <c r="B125" i="45"/>
  <c r="A125" i="45"/>
  <c r="E124" i="45"/>
  <c r="D124" i="45"/>
  <c r="C124" i="45"/>
  <c r="B124" i="45"/>
  <c r="A124" i="45"/>
  <c r="E123" i="45"/>
  <c r="D123" i="45"/>
  <c r="C123" i="45"/>
  <c r="B123" i="45"/>
  <c r="A123" i="45"/>
  <c r="E122" i="45"/>
  <c r="D122" i="45"/>
  <c r="C122" i="45"/>
  <c r="B122" i="45"/>
  <c r="A122" i="45"/>
  <c r="E121" i="45"/>
  <c r="D121" i="45"/>
  <c r="C121" i="45"/>
  <c r="B121" i="45"/>
  <c r="A121" i="45"/>
  <c r="E120" i="45"/>
  <c r="D120" i="45"/>
  <c r="C120" i="45"/>
  <c r="B120" i="45"/>
  <c r="A120" i="45"/>
  <c r="E119" i="45"/>
  <c r="D119" i="45"/>
  <c r="C119" i="45"/>
  <c r="B119" i="45"/>
  <c r="A119" i="45"/>
  <c r="E118" i="45"/>
  <c r="D118" i="45"/>
  <c r="C118" i="45"/>
  <c r="B118" i="45"/>
  <c r="A118" i="45"/>
  <c r="E117" i="45"/>
  <c r="D117" i="45"/>
  <c r="C117" i="45"/>
  <c r="B117" i="45"/>
  <c r="A117" i="45"/>
  <c r="E116" i="45"/>
  <c r="D116" i="45"/>
  <c r="C116" i="45"/>
  <c r="B116" i="45"/>
  <c r="A116" i="45"/>
  <c r="E115" i="45"/>
  <c r="D115" i="45"/>
  <c r="C115" i="45"/>
  <c r="B115" i="45"/>
  <c r="A115" i="45"/>
  <c r="E114" i="45"/>
  <c r="D114" i="45"/>
  <c r="C114" i="45"/>
  <c r="B114" i="45"/>
  <c r="A114" i="45"/>
  <c r="E113" i="45"/>
  <c r="D113" i="45"/>
  <c r="C113" i="45"/>
  <c r="B113" i="45"/>
  <c r="A113" i="45"/>
  <c r="E112" i="45"/>
  <c r="D112" i="45"/>
  <c r="C112" i="45"/>
  <c r="B112" i="45"/>
  <c r="A112" i="45"/>
  <c r="E111" i="45"/>
  <c r="D111" i="45"/>
  <c r="C111" i="45"/>
  <c r="B111" i="45"/>
  <c r="A111" i="45"/>
  <c r="E110" i="45"/>
  <c r="D110" i="45"/>
  <c r="C110" i="45"/>
  <c r="B110" i="45"/>
  <c r="A110" i="45"/>
  <c r="E109" i="45"/>
  <c r="D109" i="45"/>
  <c r="C109" i="45"/>
  <c r="B109" i="45"/>
  <c r="A109" i="45"/>
  <c r="E108" i="45"/>
  <c r="D108" i="45"/>
  <c r="C108" i="45"/>
  <c r="B108" i="45"/>
  <c r="A108" i="45"/>
  <c r="E107" i="45"/>
  <c r="D107" i="45"/>
  <c r="C107" i="45"/>
  <c r="B107" i="45"/>
  <c r="A107" i="45"/>
  <c r="E106" i="45"/>
  <c r="D106" i="45"/>
  <c r="C106" i="45"/>
  <c r="B106" i="45"/>
  <c r="A106" i="45"/>
  <c r="E105" i="45"/>
  <c r="D105" i="45"/>
  <c r="C105" i="45"/>
  <c r="B105" i="45"/>
  <c r="A105" i="45"/>
  <c r="E104" i="45"/>
  <c r="D104" i="45"/>
  <c r="C104" i="45"/>
  <c r="B104" i="45"/>
  <c r="A104" i="45"/>
  <c r="E103" i="45"/>
  <c r="D103" i="45"/>
  <c r="C103" i="45"/>
  <c r="B103" i="45"/>
  <c r="A103" i="45"/>
  <c r="E102" i="45"/>
  <c r="D102" i="45"/>
  <c r="C102" i="45"/>
  <c r="B102" i="45"/>
  <c r="A102" i="45"/>
  <c r="E101" i="45"/>
  <c r="D101" i="45"/>
  <c r="C101" i="45"/>
  <c r="B101" i="45"/>
  <c r="A101" i="45"/>
  <c r="E100" i="45"/>
  <c r="D100" i="45"/>
  <c r="C100" i="45"/>
  <c r="B100" i="45"/>
  <c r="A100" i="45"/>
  <c r="E99" i="45"/>
  <c r="D99" i="45"/>
  <c r="C99" i="45"/>
  <c r="B99" i="45"/>
  <c r="A99" i="45"/>
  <c r="E98" i="45"/>
  <c r="D98" i="45"/>
  <c r="C98" i="45"/>
  <c r="B98" i="45"/>
  <c r="A98" i="45"/>
  <c r="E97" i="45"/>
  <c r="D97" i="45"/>
  <c r="C97" i="45"/>
  <c r="B97" i="45"/>
  <c r="A97" i="45"/>
  <c r="E96" i="45"/>
  <c r="D96" i="45"/>
  <c r="C96" i="45"/>
  <c r="B96" i="45"/>
  <c r="A96" i="45"/>
  <c r="E95" i="45"/>
  <c r="D95" i="45"/>
  <c r="C95" i="45"/>
  <c r="B95" i="45"/>
  <c r="A95" i="45"/>
  <c r="E94" i="45"/>
  <c r="D94" i="45"/>
  <c r="C94" i="45"/>
  <c r="B94" i="45"/>
  <c r="A94" i="45"/>
  <c r="E93" i="45"/>
  <c r="D93" i="45"/>
  <c r="C93" i="45"/>
  <c r="B93" i="45"/>
  <c r="A93" i="45"/>
  <c r="E92" i="45"/>
  <c r="D92" i="45"/>
  <c r="C92" i="45"/>
  <c r="B92" i="45"/>
  <c r="A92" i="45"/>
  <c r="E91" i="45"/>
  <c r="D91" i="45"/>
  <c r="C91" i="45"/>
  <c r="B91" i="45"/>
  <c r="A91" i="45"/>
  <c r="E90" i="45"/>
  <c r="D90" i="45"/>
  <c r="C90" i="45"/>
  <c r="B90" i="45"/>
  <c r="A90" i="45"/>
  <c r="E89" i="45"/>
  <c r="D89" i="45"/>
  <c r="C89" i="45"/>
  <c r="B89" i="45"/>
  <c r="A89" i="45"/>
  <c r="E88" i="45"/>
  <c r="D88" i="45"/>
  <c r="C88" i="45"/>
  <c r="B88" i="45"/>
  <c r="A88" i="45"/>
  <c r="E87" i="45"/>
  <c r="D87" i="45"/>
  <c r="C87" i="45"/>
  <c r="B87" i="45"/>
  <c r="A87" i="45"/>
  <c r="E86" i="45"/>
  <c r="D86" i="45"/>
  <c r="C86" i="45"/>
  <c r="B86" i="45"/>
  <c r="A86" i="45"/>
  <c r="E85" i="45"/>
  <c r="D85" i="45"/>
  <c r="C85" i="45"/>
  <c r="B85" i="45"/>
  <c r="A85" i="45"/>
  <c r="E84" i="45"/>
  <c r="D84" i="45"/>
  <c r="C84" i="45"/>
  <c r="B84" i="45"/>
  <c r="A84" i="45"/>
  <c r="E83" i="45"/>
  <c r="D83" i="45"/>
  <c r="C83" i="45"/>
  <c r="B83" i="45"/>
  <c r="A83" i="45"/>
  <c r="E82" i="45"/>
  <c r="D82" i="45"/>
  <c r="C82" i="45"/>
  <c r="B82" i="45"/>
  <c r="A82" i="45"/>
  <c r="E81" i="45"/>
  <c r="D81" i="45"/>
  <c r="C81" i="45"/>
  <c r="B81" i="45"/>
  <c r="A81" i="45"/>
  <c r="E80" i="45"/>
  <c r="D80" i="45"/>
  <c r="C80" i="45"/>
  <c r="B80" i="45"/>
  <c r="A80" i="45"/>
  <c r="E79" i="45"/>
  <c r="D79" i="45"/>
  <c r="C79" i="45"/>
  <c r="B79" i="45"/>
  <c r="A79" i="45"/>
  <c r="E78" i="45"/>
  <c r="D78" i="45"/>
  <c r="C78" i="45"/>
  <c r="B78" i="45"/>
  <c r="A78" i="45"/>
  <c r="E77" i="45"/>
  <c r="D77" i="45"/>
  <c r="C77" i="45"/>
  <c r="B77" i="45"/>
  <c r="A77" i="45"/>
  <c r="E76" i="45"/>
  <c r="D76" i="45"/>
  <c r="C76" i="45"/>
  <c r="B76" i="45"/>
  <c r="A76" i="45"/>
  <c r="E75" i="45"/>
  <c r="D75" i="45"/>
  <c r="C75" i="45"/>
  <c r="B75" i="45"/>
  <c r="A75" i="45"/>
  <c r="E74" i="45"/>
  <c r="D74" i="45"/>
  <c r="C74" i="45"/>
  <c r="B74" i="45"/>
  <c r="A74" i="45"/>
  <c r="E73" i="45"/>
  <c r="D73" i="45"/>
  <c r="C73" i="45"/>
  <c r="B73" i="45"/>
  <c r="A73" i="45"/>
  <c r="E72" i="45"/>
  <c r="D72" i="45"/>
  <c r="C72" i="45"/>
  <c r="B72" i="45"/>
  <c r="A72" i="45"/>
  <c r="E71" i="45"/>
  <c r="D71" i="45"/>
  <c r="C71" i="45"/>
  <c r="B71" i="45"/>
  <c r="A71" i="45"/>
  <c r="E70" i="45"/>
  <c r="D70" i="45"/>
  <c r="C70" i="45"/>
  <c r="B70" i="45"/>
  <c r="A70" i="45"/>
  <c r="E69" i="45"/>
  <c r="D69" i="45"/>
  <c r="C69" i="45"/>
  <c r="B69" i="45"/>
  <c r="A69" i="45"/>
  <c r="E68" i="45"/>
  <c r="D68" i="45"/>
  <c r="C68" i="45"/>
  <c r="B68" i="45"/>
  <c r="A68" i="45"/>
  <c r="E67" i="45"/>
  <c r="D67" i="45"/>
  <c r="C67" i="45"/>
  <c r="B67" i="45"/>
  <c r="A67" i="45"/>
  <c r="E66" i="45"/>
  <c r="D66" i="45"/>
  <c r="C66" i="45"/>
  <c r="B66" i="45"/>
  <c r="A66" i="45"/>
  <c r="E65" i="45"/>
  <c r="D65" i="45"/>
  <c r="C65" i="45"/>
  <c r="B65" i="45"/>
  <c r="A65" i="45"/>
  <c r="E64" i="45"/>
  <c r="D64" i="45"/>
  <c r="C64" i="45"/>
  <c r="B64" i="45"/>
  <c r="A64" i="45"/>
  <c r="E63" i="45"/>
  <c r="D63" i="45"/>
  <c r="C63" i="45"/>
  <c r="B63" i="45"/>
  <c r="A63" i="45"/>
  <c r="E62" i="45"/>
  <c r="D62" i="45"/>
  <c r="C62" i="45"/>
  <c r="B62" i="45"/>
  <c r="A62" i="45"/>
  <c r="E61" i="45"/>
  <c r="D61" i="45"/>
  <c r="C61" i="45"/>
  <c r="B61" i="45"/>
  <c r="A61" i="45"/>
  <c r="E60" i="45"/>
  <c r="D60" i="45"/>
  <c r="C60" i="45"/>
  <c r="B60" i="45"/>
  <c r="A60" i="45"/>
  <c r="E59" i="45"/>
  <c r="D59" i="45"/>
  <c r="C59" i="45"/>
  <c r="B59" i="45"/>
  <c r="A59" i="45"/>
  <c r="E58" i="45"/>
  <c r="D58" i="45"/>
  <c r="C58" i="45"/>
  <c r="B58" i="45"/>
  <c r="A58" i="45"/>
  <c r="E57" i="45"/>
  <c r="D57" i="45"/>
  <c r="C57" i="45"/>
  <c r="B57" i="45"/>
  <c r="A57" i="45"/>
  <c r="E56" i="45"/>
  <c r="D56" i="45"/>
  <c r="C56" i="45"/>
  <c r="B56" i="45"/>
  <c r="A56" i="45"/>
  <c r="E55" i="45"/>
  <c r="D55" i="45"/>
  <c r="C55" i="45"/>
  <c r="B55" i="45"/>
  <c r="A55" i="45"/>
  <c r="E54" i="45"/>
  <c r="D54" i="45"/>
  <c r="C54" i="45"/>
  <c r="B54" i="45"/>
  <c r="A54" i="45"/>
  <c r="E53" i="45"/>
  <c r="D53" i="45"/>
  <c r="C53" i="45"/>
  <c r="B53" i="45"/>
  <c r="A53" i="45"/>
  <c r="E52" i="45"/>
  <c r="D52" i="45"/>
  <c r="C52" i="45"/>
  <c r="B52" i="45"/>
  <c r="A52" i="45"/>
  <c r="E51" i="45"/>
  <c r="D51" i="45"/>
  <c r="C51" i="45"/>
  <c r="B51" i="45"/>
  <c r="A51" i="45"/>
  <c r="E50" i="45"/>
  <c r="D50" i="45"/>
  <c r="C50" i="45"/>
  <c r="B50" i="45"/>
  <c r="A50" i="45"/>
  <c r="E49" i="45"/>
  <c r="D49" i="45"/>
  <c r="C49" i="45"/>
  <c r="B49" i="45"/>
  <c r="A49" i="45"/>
  <c r="E48" i="45"/>
  <c r="D48" i="45"/>
  <c r="C48" i="45"/>
  <c r="B48" i="45"/>
  <c r="A48" i="45"/>
  <c r="E47" i="45"/>
  <c r="D47" i="45"/>
  <c r="C47" i="45"/>
  <c r="B47" i="45"/>
  <c r="A47" i="45"/>
  <c r="E46" i="45"/>
  <c r="D46" i="45"/>
  <c r="C46" i="45"/>
  <c r="B46" i="45"/>
  <c r="A46" i="45"/>
  <c r="E45" i="45"/>
  <c r="D45" i="45"/>
  <c r="C45" i="45"/>
  <c r="B45" i="45"/>
  <c r="A45" i="45"/>
  <c r="E44" i="45"/>
  <c r="D44" i="45"/>
  <c r="C44" i="45"/>
  <c r="B44" i="45"/>
  <c r="A44" i="45"/>
  <c r="E43" i="45"/>
  <c r="D43" i="45"/>
  <c r="C43" i="45"/>
  <c r="B43" i="45"/>
  <c r="A43" i="45"/>
  <c r="E42" i="45"/>
  <c r="D42" i="45"/>
  <c r="C42" i="45"/>
  <c r="B42" i="45"/>
  <c r="A42" i="45"/>
  <c r="E41" i="45"/>
  <c r="D41" i="45"/>
  <c r="C41" i="45"/>
  <c r="B41" i="45"/>
  <c r="A41" i="45"/>
  <c r="E40" i="45"/>
  <c r="D40" i="45"/>
  <c r="C40" i="45"/>
  <c r="B40" i="45"/>
  <c r="A40" i="45"/>
  <c r="E39" i="45"/>
  <c r="D39" i="45"/>
  <c r="C39" i="45"/>
  <c r="B39" i="45"/>
  <c r="A39" i="45"/>
  <c r="E38" i="45"/>
  <c r="D38" i="45"/>
  <c r="C38" i="45"/>
  <c r="B38" i="45"/>
  <c r="A38" i="45"/>
  <c r="E37" i="45"/>
  <c r="D37" i="45"/>
  <c r="C37" i="45"/>
  <c r="B37" i="45"/>
  <c r="A37" i="45"/>
  <c r="E36" i="45"/>
  <c r="D36" i="45"/>
  <c r="C36" i="45"/>
  <c r="B36" i="45"/>
  <c r="A36" i="45"/>
  <c r="E35" i="45"/>
  <c r="D35" i="45"/>
  <c r="C35" i="45"/>
  <c r="B35" i="45"/>
  <c r="A35" i="45"/>
  <c r="E34" i="45"/>
  <c r="D34" i="45"/>
  <c r="C34" i="45"/>
  <c r="B34" i="45"/>
  <c r="A34" i="45"/>
  <c r="E33" i="45"/>
  <c r="D33" i="45"/>
  <c r="C33" i="45"/>
  <c r="B33" i="45"/>
  <c r="A33" i="45"/>
  <c r="E32" i="45"/>
  <c r="D32" i="45"/>
  <c r="C32" i="45"/>
  <c r="B32" i="45"/>
  <c r="A32" i="45"/>
  <c r="E31" i="45"/>
  <c r="D31" i="45"/>
  <c r="C31" i="45"/>
  <c r="B31" i="45"/>
  <c r="A31" i="45"/>
  <c r="E30" i="45"/>
  <c r="D30" i="45"/>
  <c r="C30" i="45"/>
  <c r="B30" i="45"/>
  <c r="A30" i="45"/>
  <c r="E29" i="45"/>
  <c r="D29" i="45"/>
  <c r="C29" i="45"/>
  <c r="B29" i="45"/>
  <c r="A29" i="45"/>
  <c r="E28" i="45"/>
  <c r="D28" i="45"/>
  <c r="C28" i="45"/>
  <c r="B28" i="45"/>
  <c r="A28" i="45"/>
  <c r="E27" i="45"/>
  <c r="D27" i="45"/>
  <c r="C27" i="45"/>
  <c r="B27" i="45"/>
  <c r="A27" i="45"/>
  <c r="E26" i="45"/>
  <c r="D26" i="45"/>
  <c r="C26" i="45"/>
  <c r="B26" i="45"/>
  <c r="A26" i="45"/>
  <c r="E25" i="45"/>
  <c r="D25" i="45"/>
  <c r="C25" i="45"/>
  <c r="B25" i="45"/>
  <c r="A25" i="45"/>
  <c r="E24" i="45"/>
  <c r="D24" i="45"/>
  <c r="C24" i="45"/>
  <c r="B24" i="45"/>
  <c r="A24" i="45"/>
  <c r="E23" i="45"/>
  <c r="D23" i="45"/>
  <c r="C23" i="45"/>
  <c r="B23" i="45"/>
  <c r="A23" i="45"/>
  <c r="E22" i="45"/>
  <c r="D22" i="45"/>
  <c r="C22" i="45"/>
  <c r="B22" i="45"/>
  <c r="A22" i="45"/>
  <c r="E21" i="45"/>
  <c r="D21" i="45"/>
  <c r="C21" i="45"/>
  <c r="B21" i="45"/>
  <c r="A21" i="45"/>
  <c r="E20" i="45"/>
  <c r="D20" i="45"/>
  <c r="C20" i="45"/>
  <c r="B20" i="45"/>
  <c r="A20" i="45"/>
  <c r="E19" i="45"/>
  <c r="D19" i="45"/>
  <c r="C19" i="45"/>
  <c r="B19" i="45"/>
  <c r="A19" i="45"/>
  <c r="E18" i="45"/>
  <c r="D18" i="45"/>
  <c r="C18" i="45"/>
  <c r="B18" i="45"/>
  <c r="A18" i="45"/>
  <c r="E17" i="45"/>
  <c r="D17" i="45"/>
  <c r="C17" i="45"/>
  <c r="B17" i="45"/>
  <c r="A17" i="45"/>
  <c r="E16" i="45"/>
  <c r="D16" i="45"/>
  <c r="C16" i="45"/>
  <c r="B16" i="45"/>
  <c r="A16" i="45"/>
  <c r="E15" i="45"/>
  <c r="D15" i="45"/>
  <c r="C15" i="45"/>
  <c r="B15" i="45"/>
  <c r="A15" i="45"/>
  <c r="E14" i="45"/>
  <c r="D14" i="45"/>
  <c r="C14" i="45"/>
  <c r="B14" i="45"/>
  <c r="A14" i="45"/>
  <c r="E13" i="45"/>
  <c r="D13" i="45"/>
  <c r="C13" i="45"/>
  <c r="B13" i="45"/>
  <c r="A13" i="45"/>
  <c r="E12" i="45"/>
  <c r="D12" i="45"/>
  <c r="C12" i="45"/>
  <c r="B12" i="45"/>
  <c r="A12" i="45"/>
  <c r="E11" i="45"/>
  <c r="D11" i="45"/>
  <c r="C11" i="45"/>
  <c r="B11" i="45"/>
  <c r="A11" i="45"/>
  <c r="E10" i="45"/>
  <c r="D10" i="45"/>
  <c r="C10" i="45"/>
  <c r="B10" i="45"/>
  <c r="A10" i="45"/>
  <c r="E9" i="45"/>
  <c r="D9" i="45"/>
  <c r="C9" i="45"/>
  <c r="B9" i="45"/>
  <c r="A9" i="45"/>
  <c r="E8" i="45"/>
  <c r="D8" i="45"/>
  <c r="C8" i="45"/>
  <c r="B8" i="45"/>
  <c r="A8" i="45"/>
  <c r="E7" i="45"/>
  <c r="D7" i="45"/>
  <c r="C7" i="45"/>
  <c r="B7" i="45"/>
  <c r="A7" i="45"/>
  <c r="E6" i="45"/>
  <c r="D6" i="45"/>
  <c r="C6" i="45"/>
  <c r="B6" i="45"/>
  <c r="A6" i="45"/>
  <c r="E5" i="45"/>
  <c r="D5" i="45"/>
  <c r="C5" i="45"/>
  <c r="B5" i="45"/>
  <c r="A5" i="45"/>
  <c r="E4" i="45"/>
  <c r="D4" i="45"/>
  <c r="C4" i="45"/>
  <c r="B4" i="45"/>
  <c r="A4" i="45"/>
  <c r="E3" i="45"/>
  <c r="D3" i="45"/>
  <c r="C3" i="45"/>
  <c r="B3" i="45"/>
  <c r="A3" i="45"/>
  <c r="E2" i="45"/>
  <c r="D2" i="45"/>
  <c r="C2" i="45"/>
  <c r="B2" i="45"/>
  <c r="A2" i="45"/>
  <c r="A1" i="37"/>
  <c r="J1" i="37"/>
  <c r="J117" i="36"/>
  <c r="I117" i="36"/>
  <c r="J116" i="36"/>
  <c r="I116" i="36"/>
  <c r="J115" i="36"/>
  <c r="I115" i="36"/>
  <c r="J114" i="36"/>
  <c r="I114" i="36"/>
  <c r="J113" i="36"/>
  <c r="I113" i="36"/>
  <c r="J112" i="36"/>
  <c r="I112" i="36"/>
  <c r="J111" i="36"/>
  <c r="I111" i="36"/>
  <c r="J110" i="36"/>
  <c r="I110" i="36"/>
  <c r="J109" i="36"/>
  <c r="I109" i="36"/>
  <c r="J108" i="36"/>
  <c r="I108" i="36"/>
  <c r="J107" i="36"/>
  <c r="I107" i="36"/>
  <c r="J106" i="36"/>
  <c r="I106" i="36"/>
  <c r="J105" i="36"/>
  <c r="I105" i="36"/>
  <c r="J104" i="36"/>
  <c r="I104" i="36"/>
  <c r="J103" i="36"/>
  <c r="I103" i="36"/>
  <c r="J102" i="36"/>
  <c r="I102" i="36"/>
  <c r="J101" i="36"/>
  <c r="I101" i="36"/>
  <c r="J100" i="36"/>
  <c r="I100" i="36"/>
  <c r="J99" i="36"/>
  <c r="I99" i="36"/>
  <c r="J98" i="36"/>
  <c r="I98" i="36"/>
  <c r="J97" i="36"/>
  <c r="I97" i="36"/>
  <c r="J96" i="36"/>
  <c r="I96" i="36"/>
  <c r="J95" i="36"/>
  <c r="I95" i="36"/>
  <c r="J94" i="36"/>
  <c r="I94" i="36"/>
  <c r="J93" i="36"/>
  <c r="I93" i="36"/>
  <c r="J92" i="36"/>
  <c r="I92" i="36"/>
  <c r="J91" i="36"/>
  <c r="I91" i="36"/>
  <c r="J90" i="36"/>
  <c r="I90" i="36"/>
  <c r="J89" i="36"/>
  <c r="I89" i="36"/>
  <c r="J88" i="36"/>
  <c r="I88" i="36"/>
  <c r="J87" i="36"/>
  <c r="I87" i="36"/>
  <c r="J86" i="36"/>
  <c r="I86" i="36"/>
  <c r="J85" i="36"/>
  <c r="I85" i="36"/>
  <c r="J84" i="36"/>
  <c r="I84" i="36"/>
  <c r="J83" i="36"/>
  <c r="I83" i="36"/>
  <c r="J82" i="36"/>
  <c r="I82" i="36"/>
  <c r="J81" i="36"/>
  <c r="I81" i="36"/>
  <c r="J80" i="36"/>
  <c r="I80" i="36"/>
  <c r="J79" i="36"/>
  <c r="I79" i="36"/>
  <c r="J78" i="36"/>
  <c r="I78" i="36"/>
  <c r="J77" i="36"/>
  <c r="I77" i="36"/>
  <c r="J76" i="36"/>
  <c r="I76" i="36"/>
  <c r="J75" i="36"/>
  <c r="I75" i="36"/>
  <c r="J74" i="36"/>
  <c r="I74" i="36"/>
  <c r="J73" i="36"/>
  <c r="I73" i="36"/>
  <c r="J72" i="36"/>
  <c r="I72" i="36"/>
  <c r="J71" i="36"/>
  <c r="I71" i="36"/>
  <c r="J70" i="36"/>
  <c r="I70" i="36"/>
  <c r="J69" i="36"/>
  <c r="I69" i="36"/>
  <c r="J68" i="36"/>
  <c r="I68" i="36"/>
  <c r="J67" i="36"/>
  <c r="I67" i="36"/>
  <c r="J66" i="36"/>
  <c r="I66" i="36"/>
  <c r="J65" i="36"/>
  <c r="I65" i="36"/>
  <c r="J64" i="36"/>
  <c r="I64" i="36"/>
  <c r="J63" i="36"/>
  <c r="I63" i="36"/>
  <c r="J62" i="36"/>
  <c r="I62" i="36"/>
  <c r="J61" i="36"/>
  <c r="I61" i="36"/>
  <c r="J60" i="36"/>
  <c r="I60" i="36"/>
  <c r="J59" i="36"/>
  <c r="I59" i="36"/>
  <c r="J58" i="36"/>
  <c r="I58" i="36"/>
  <c r="J57" i="36"/>
  <c r="I57" i="36"/>
  <c r="J56" i="36"/>
  <c r="I56" i="36"/>
  <c r="J55" i="36"/>
  <c r="I55" i="36"/>
  <c r="J54" i="36"/>
  <c r="I54" i="36"/>
  <c r="J53" i="36"/>
  <c r="I53" i="36"/>
  <c r="J52" i="36"/>
  <c r="I52" i="36"/>
  <c r="J51" i="36"/>
  <c r="I51" i="36"/>
  <c r="J50" i="36"/>
  <c r="I50" i="36"/>
  <c r="J49" i="36"/>
  <c r="I49" i="36"/>
  <c r="J48" i="36"/>
  <c r="I48" i="36"/>
  <c r="J47" i="36"/>
  <c r="I47" i="36"/>
  <c r="J46" i="36"/>
  <c r="I46" i="36"/>
  <c r="J45" i="36"/>
  <c r="I45" i="36"/>
  <c r="J44" i="36"/>
  <c r="I44" i="36"/>
  <c r="J43" i="36"/>
  <c r="I43" i="36"/>
  <c r="J42" i="36"/>
  <c r="I42" i="36"/>
  <c r="J41" i="36"/>
  <c r="I41" i="36"/>
  <c r="J40" i="36"/>
  <c r="I40" i="36"/>
  <c r="J39" i="36"/>
  <c r="I39" i="36"/>
  <c r="J38" i="36"/>
  <c r="I38" i="36"/>
  <c r="J37" i="36"/>
  <c r="I37" i="36"/>
  <c r="J36" i="36"/>
  <c r="I36" i="36"/>
  <c r="J35" i="36"/>
  <c r="I35" i="36"/>
  <c r="J34" i="36"/>
  <c r="I34" i="36"/>
  <c r="J33" i="36"/>
  <c r="I33" i="36"/>
  <c r="J32" i="36"/>
  <c r="I32" i="36"/>
  <c r="J31" i="36"/>
  <c r="I31" i="36"/>
  <c r="J30" i="36"/>
  <c r="I30" i="36"/>
  <c r="J29" i="36"/>
  <c r="I29" i="36"/>
  <c r="J28" i="36"/>
  <c r="I28" i="36"/>
  <c r="J27" i="36"/>
  <c r="I27" i="36"/>
  <c r="J26" i="36"/>
  <c r="I26" i="36"/>
  <c r="J25" i="36"/>
  <c r="I25" i="36"/>
  <c r="J24" i="36"/>
  <c r="I24" i="36"/>
  <c r="J23" i="36"/>
  <c r="I23" i="36"/>
  <c r="J22" i="36"/>
  <c r="I22" i="36"/>
  <c r="J21" i="36"/>
  <c r="I21" i="36"/>
  <c r="J20" i="36"/>
  <c r="I20" i="36"/>
  <c r="J19" i="36"/>
  <c r="I19" i="36"/>
  <c r="J18" i="36"/>
  <c r="I18" i="36"/>
  <c r="J17" i="36"/>
  <c r="I17" i="36"/>
  <c r="J16" i="36"/>
  <c r="I16" i="36"/>
  <c r="J15" i="36"/>
  <c r="I15" i="36"/>
  <c r="J14" i="36"/>
  <c r="I14" i="36"/>
  <c r="J13" i="36"/>
  <c r="I13" i="36"/>
  <c r="J12" i="36"/>
  <c r="I12" i="36"/>
  <c r="J11" i="36"/>
  <c r="I11" i="36"/>
  <c r="J10" i="36"/>
  <c r="I10" i="36"/>
  <c r="J9" i="36"/>
  <c r="I9" i="36"/>
  <c r="J8" i="36"/>
  <c r="I8" i="36"/>
  <c r="J7" i="36"/>
  <c r="I7" i="36"/>
  <c r="J6" i="36"/>
  <c r="I6" i="36"/>
  <c r="J5" i="36"/>
  <c r="I5" i="36"/>
  <c r="J4" i="36"/>
  <c r="I4" i="36"/>
  <c r="J3" i="36"/>
  <c r="I3" i="36"/>
  <c r="J2" i="36"/>
  <c r="I2" i="36"/>
  <c r="G370" i="36"/>
  <c r="F370" i="36"/>
  <c r="E370" i="36"/>
  <c r="D370" i="36"/>
  <c r="C370" i="36"/>
  <c r="B370" i="36"/>
  <c r="A370" i="36"/>
  <c r="G369" i="36"/>
  <c r="F369" i="36"/>
  <c r="E369" i="36"/>
  <c r="D369" i="36"/>
  <c r="C369" i="36"/>
  <c r="B369" i="36"/>
  <c r="A369" i="36"/>
  <c r="G368" i="36"/>
  <c r="F368" i="36"/>
  <c r="E368" i="36"/>
  <c r="D368" i="36"/>
  <c r="C368" i="36"/>
  <c r="B368" i="36"/>
  <c r="A368" i="36"/>
  <c r="G367" i="36"/>
  <c r="F367" i="36"/>
  <c r="E367" i="36"/>
  <c r="D367" i="36"/>
  <c r="C367" i="36"/>
  <c r="B367" i="36"/>
  <c r="A367" i="36"/>
  <c r="G366" i="36"/>
  <c r="F366" i="36"/>
  <c r="E366" i="36"/>
  <c r="D366" i="36"/>
  <c r="C366" i="36"/>
  <c r="B366" i="36"/>
  <c r="A366" i="36"/>
  <c r="G365" i="36"/>
  <c r="F365" i="36"/>
  <c r="E365" i="36"/>
  <c r="D365" i="36"/>
  <c r="C365" i="36"/>
  <c r="B365" i="36"/>
  <c r="A365" i="36"/>
  <c r="G364" i="36"/>
  <c r="F364" i="36"/>
  <c r="E364" i="36"/>
  <c r="D364" i="36"/>
  <c r="C364" i="36"/>
  <c r="B364" i="36"/>
  <c r="A364" i="36"/>
  <c r="G363" i="36"/>
  <c r="F363" i="36"/>
  <c r="E363" i="36"/>
  <c r="D363" i="36"/>
  <c r="C363" i="36"/>
  <c r="B363" i="36"/>
  <c r="A363" i="36"/>
  <c r="G362" i="36"/>
  <c r="F362" i="36"/>
  <c r="E362" i="36"/>
  <c r="D362" i="36"/>
  <c r="C362" i="36"/>
  <c r="B362" i="36"/>
  <c r="A362" i="36"/>
  <c r="G361" i="36"/>
  <c r="F361" i="36"/>
  <c r="E361" i="36"/>
  <c r="D361" i="36"/>
  <c r="C361" i="36"/>
  <c r="B361" i="36"/>
  <c r="A361" i="36"/>
  <c r="G360" i="36"/>
  <c r="F360" i="36"/>
  <c r="E360" i="36"/>
  <c r="D360" i="36"/>
  <c r="C360" i="36"/>
  <c r="B360" i="36"/>
  <c r="A360" i="36"/>
  <c r="G359" i="36"/>
  <c r="F359" i="36"/>
  <c r="E359" i="36"/>
  <c r="D359" i="36"/>
  <c r="C359" i="36"/>
  <c r="B359" i="36"/>
  <c r="A359" i="36"/>
  <c r="G358" i="36"/>
  <c r="F358" i="36"/>
  <c r="E358" i="36"/>
  <c r="D358" i="36"/>
  <c r="C358" i="36"/>
  <c r="B358" i="36"/>
  <c r="A358" i="36"/>
  <c r="G357" i="36"/>
  <c r="F357" i="36"/>
  <c r="E357" i="36"/>
  <c r="D357" i="36"/>
  <c r="C357" i="36"/>
  <c r="B357" i="36"/>
  <c r="A357" i="36"/>
  <c r="G356" i="36"/>
  <c r="F356" i="36"/>
  <c r="E356" i="36"/>
  <c r="D356" i="36"/>
  <c r="C356" i="36"/>
  <c r="B356" i="36"/>
  <c r="A356" i="36"/>
  <c r="G355" i="36"/>
  <c r="F355" i="36"/>
  <c r="E355" i="36"/>
  <c r="D355" i="36"/>
  <c r="C355" i="36"/>
  <c r="B355" i="36"/>
  <c r="A355" i="36"/>
  <c r="G354" i="36"/>
  <c r="F354" i="36"/>
  <c r="E354" i="36"/>
  <c r="D354" i="36"/>
  <c r="C354" i="36"/>
  <c r="B354" i="36"/>
  <c r="A354" i="36"/>
  <c r="G353" i="36"/>
  <c r="F353" i="36"/>
  <c r="E353" i="36"/>
  <c r="D353" i="36"/>
  <c r="C353" i="36"/>
  <c r="B353" i="36"/>
  <c r="A353" i="36"/>
  <c r="G352" i="36"/>
  <c r="F352" i="36"/>
  <c r="E352" i="36"/>
  <c r="D352" i="36"/>
  <c r="C352" i="36"/>
  <c r="B352" i="36"/>
  <c r="A352" i="36"/>
  <c r="G351" i="36"/>
  <c r="F351" i="36"/>
  <c r="E351" i="36"/>
  <c r="D351" i="36"/>
  <c r="C351" i="36"/>
  <c r="B351" i="36"/>
  <c r="A351" i="36"/>
  <c r="G350" i="36"/>
  <c r="F350" i="36"/>
  <c r="E350" i="36"/>
  <c r="D350" i="36"/>
  <c r="C350" i="36"/>
  <c r="B350" i="36"/>
  <c r="A350" i="36"/>
  <c r="G349" i="36"/>
  <c r="F349" i="36"/>
  <c r="E349" i="36"/>
  <c r="D349" i="36"/>
  <c r="C349" i="36"/>
  <c r="B349" i="36"/>
  <c r="A349" i="36"/>
  <c r="G348" i="36"/>
  <c r="F348" i="36"/>
  <c r="E348" i="36"/>
  <c r="D348" i="36"/>
  <c r="C348" i="36"/>
  <c r="B348" i="36"/>
  <c r="A348" i="36"/>
  <c r="G347" i="36"/>
  <c r="F347" i="36"/>
  <c r="E347" i="36"/>
  <c r="D347" i="36"/>
  <c r="C347" i="36"/>
  <c r="B347" i="36"/>
  <c r="A347" i="36"/>
  <c r="G346" i="36"/>
  <c r="F346" i="36"/>
  <c r="E346" i="36"/>
  <c r="D346" i="36"/>
  <c r="C346" i="36"/>
  <c r="B346" i="36"/>
  <c r="A346" i="36"/>
  <c r="G345" i="36"/>
  <c r="F345" i="36"/>
  <c r="E345" i="36"/>
  <c r="D345" i="36"/>
  <c r="C345" i="36"/>
  <c r="B345" i="36"/>
  <c r="A345" i="36"/>
  <c r="G344" i="36"/>
  <c r="F344" i="36"/>
  <c r="E344" i="36"/>
  <c r="D344" i="36"/>
  <c r="C344" i="36"/>
  <c r="B344" i="36"/>
  <c r="A344" i="36"/>
  <c r="G343" i="36"/>
  <c r="F343" i="36"/>
  <c r="E343" i="36"/>
  <c r="D343" i="36"/>
  <c r="C343" i="36"/>
  <c r="B343" i="36"/>
  <c r="A343" i="36"/>
  <c r="G342" i="36"/>
  <c r="F342" i="36"/>
  <c r="E342" i="36"/>
  <c r="D342" i="36"/>
  <c r="C342" i="36"/>
  <c r="B342" i="36"/>
  <c r="A342" i="36"/>
  <c r="G341" i="36"/>
  <c r="F341" i="36"/>
  <c r="E341" i="36"/>
  <c r="D341" i="36"/>
  <c r="C341" i="36"/>
  <c r="B341" i="36"/>
  <c r="A341" i="36"/>
  <c r="G340" i="36"/>
  <c r="F340" i="36"/>
  <c r="E340" i="36"/>
  <c r="D340" i="36"/>
  <c r="C340" i="36"/>
  <c r="B340" i="36"/>
  <c r="A340" i="36"/>
  <c r="G339" i="36"/>
  <c r="F339" i="36"/>
  <c r="E339" i="36"/>
  <c r="D339" i="36"/>
  <c r="C339" i="36"/>
  <c r="B339" i="36"/>
  <c r="A339" i="36"/>
  <c r="G338" i="36"/>
  <c r="F338" i="36"/>
  <c r="E338" i="36"/>
  <c r="D338" i="36"/>
  <c r="C338" i="36"/>
  <c r="B338" i="36"/>
  <c r="A338" i="36"/>
  <c r="G337" i="36"/>
  <c r="F337" i="36"/>
  <c r="E337" i="36"/>
  <c r="D337" i="36"/>
  <c r="C337" i="36"/>
  <c r="B337" i="36"/>
  <c r="A337" i="36"/>
  <c r="G336" i="36"/>
  <c r="F336" i="36"/>
  <c r="E336" i="36"/>
  <c r="D336" i="36"/>
  <c r="C336" i="36"/>
  <c r="B336" i="36"/>
  <c r="A336" i="36"/>
  <c r="G335" i="36"/>
  <c r="F335" i="36"/>
  <c r="E335" i="36"/>
  <c r="D335" i="36"/>
  <c r="C335" i="36"/>
  <c r="B335" i="36"/>
  <c r="A335" i="36"/>
  <c r="G334" i="36"/>
  <c r="F334" i="36"/>
  <c r="E334" i="36"/>
  <c r="D334" i="36"/>
  <c r="C334" i="36"/>
  <c r="B334" i="36"/>
  <c r="A334" i="36"/>
  <c r="G333" i="36"/>
  <c r="F333" i="36"/>
  <c r="E333" i="36"/>
  <c r="D333" i="36"/>
  <c r="C333" i="36"/>
  <c r="B333" i="36"/>
  <c r="A333" i="36"/>
  <c r="G332" i="36"/>
  <c r="F332" i="36"/>
  <c r="E332" i="36"/>
  <c r="D332" i="36"/>
  <c r="C332" i="36"/>
  <c r="B332" i="36"/>
  <c r="A332" i="36"/>
  <c r="G331" i="36"/>
  <c r="F331" i="36"/>
  <c r="E331" i="36"/>
  <c r="D331" i="36"/>
  <c r="C331" i="36"/>
  <c r="B331" i="36"/>
  <c r="A331" i="36"/>
  <c r="G330" i="36"/>
  <c r="F330" i="36"/>
  <c r="E330" i="36"/>
  <c r="D330" i="36"/>
  <c r="C330" i="36"/>
  <c r="B330" i="36"/>
  <c r="A330" i="36"/>
  <c r="G329" i="36"/>
  <c r="F329" i="36"/>
  <c r="E329" i="36"/>
  <c r="D329" i="36"/>
  <c r="C329" i="36"/>
  <c r="B329" i="36"/>
  <c r="A329" i="36"/>
  <c r="G328" i="36"/>
  <c r="F328" i="36"/>
  <c r="E328" i="36"/>
  <c r="D328" i="36"/>
  <c r="C328" i="36"/>
  <c r="B328" i="36"/>
  <c r="A328" i="36"/>
  <c r="G327" i="36"/>
  <c r="F327" i="36"/>
  <c r="E327" i="36"/>
  <c r="D327" i="36"/>
  <c r="C327" i="36"/>
  <c r="B327" i="36"/>
  <c r="A327" i="36"/>
  <c r="G326" i="36"/>
  <c r="F326" i="36"/>
  <c r="E326" i="36"/>
  <c r="D326" i="36"/>
  <c r="C326" i="36"/>
  <c r="B326" i="36"/>
  <c r="A326" i="36"/>
  <c r="G325" i="36"/>
  <c r="F325" i="36"/>
  <c r="E325" i="36"/>
  <c r="D325" i="36"/>
  <c r="C325" i="36"/>
  <c r="B325" i="36"/>
  <c r="A325" i="36"/>
  <c r="G324" i="36"/>
  <c r="F324" i="36"/>
  <c r="E324" i="36"/>
  <c r="D324" i="36"/>
  <c r="C324" i="36"/>
  <c r="B324" i="36"/>
  <c r="A324" i="36"/>
  <c r="G323" i="36"/>
  <c r="F323" i="36"/>
  <c r="E323" i="36"/>
  <c r="D323" i="36"/>
  <c r="C323" i="36"/>
  <c r="B323" i="36"/>
  <c r="A323" i="36"/>
  <c r="G322" i="36"/>
  <c r="F322" i="36"/>
  <c r="E322" i="36"/>
  <c r="D322" i="36"/>
  <c r="C322" i="36"/>
  <c r="B322" i="36"/>
  <c r="A322" i="36"/>
  <c r="G321" i="36"/>
  <c r="F321" i="36"/>
  <c r="E321" i="36"/>
  <c r="D321" i="36"/>
  <c r="C321" i="36"/>
  <c r="B321" i="36"/>
  <c r="A321" i="36"/>
  <c r="G320" i="36"/>
  <c r="F320" i="36"/>
  <c r="E320" i="36"/>
  <c r="D320" i="36"/>
  <c r="C320" i="36"/>
  <c r="B320" i="36"/>
  <c r="A320" i="36"/>
  <c r="G319" i="36"/>
  <c r="F319" i="36"/>
  <c r="E319" i="36"/>
  <c r="D319" i="36"/>
  <c r="C319" i="36"/>
  <c r="B319" i="36"/>
  <c r="A319" i="36"/>
  <c r="G318" i="36"/>
  <c r="F318" i="36"/>
  <c r="E318" i="36"/>
  <c r="D318" i="36"/>
  <c r="C318" i="36"/>
  <c r="B318" i="36"/>
  <c r="A318" i="36"/>
  <c r="G317" i="36"/>
  <c r="F317" i="36"/>
  <c r="E317" i="36"/>
  <c r="D317" i="36"/>
  <c r="C317" i="36"/>
  <c r="B317" i="36"/>
  <c r="A317" i="36"/>
  <c r="G316" i="36"/>
  <c r="F316" i="36"/>
  <c r="E316" i="36"/>
  <c r="D316" i="36"/>
  <c r="C316" i="36"/>
  <c r="B316" i="36"/>
  <c r="A316" i="36"/>
  <c r="G315" i="36"/>
  <c r="F315" i="36"/>
  <c r="E315" i="36"/>
  <c r="D315" i="36"/>
  <c r="C315" i="36"/>
  <c r="B315" i="36"/>
  <c r="A315" i="36"/>
  <c r="G314" i="36"/>
  <c r="F314" i="36"/>
  <c r="E314" i="36"/>
  <c r="D314" i="36"/>
  <c r="C314" i="36"/>
  <c r="B314" i="36"/>
  <c r="A314" i="36"/>
  <c r="G313" i="36"/>
  <c r="F313" i="36"/>
  <c r="E313" i="36"/>
  <c r="D313" i="36"/>
  <c r="C313" i="36"/>
  <c r="B313" i="36"/>
  <c r="A313" i="36"/>
  <c r="G312" i="36"/>
  <c r="F312" i="36"/>
  <c r="E312" i="36"/>
  <c r="D312" i="36"/>
  <c r="C312" i="36"/>
  <c r="B312" i="36"/>
  <c r="A312" i="36"/>
  <c r="G311" i="36"/>
  <c r="F311" i="36"/>
  <c r="E311" i="36"/>
  <c r="D311" i="36"/>
  <c r="C311" i="36"/>
  <c r="B311" i="36"/>
  <c r="A311" i="36"/>
  <c r="G310" i="36"/>
  <c r="F310" i="36"/>
  <c r="E310" i="36"/>
  <c r="D310" i="36"/>
  <c r="C310" i="36"/>
  <c r="B310" i="36"/>
  <c r="A310" i="36"/>
  <c r="G309" i="36"/>
  <c r="F309" i="36"/>
  <c r="E309" i="36"/>
  <c r="D309" i="36"/>
  <c r="C309" i="36"/>
  <c r="B309" i="36"/>
  <c r="A309" i="36"/>
  <c r="G308" i="36"/>
  <c r="F308" i="36"/>
  <c r="E308" i="36"/>
  <c r="D308" i="36"/>
  <c r="C308" i="36"/>
  <c r="B308" i="36"/>
  <c r="A308" i="36"/>
  <c r="G307" i="36"/>
  <c r="F307" i="36"/>
  <c r="E307" i="36"/>
  <c r="D307" i="36"/>
  <c r="C307" i="36"/>
  <c r="B307" i="36"/>
  <c r="A307" i="36"/>
  <c r="G306" i="36"/>
  <c r="F306" i="36"/>
  <c r="E306" i="36"/>
  <c r="D306" i="36"/>
  <c r="C306" i="36"/>
  <c r="B306" i="36"/>
  <c r="A306" i="36"/>
  <c r="G305" i="36"/>
  <c r="F305" i="36"/>
  <c r="E305" i="36"/>
  <c r="D305" i="36"/>
  <c r="C305" i="36"/>
  <c r="B305" i="36"/>
  <c r="A305" i="36"/>
  <c r="G304" i="36"/>
  <c r="F304" i="36"/>
  <c r="E304" i="36"/>
  <c r="D304" i="36"/>
  <c r="C304" i="36"/>
  <c r="B304" i="36"/>
  <c r="A304" i="36"/>
  <c r="G303" i="36"/>
  <c r="F303" i="36"/>
  <c r="E303" i="36"/>
  <c r="D303" i="36"/>
  <c r="C303" i="36"/>
  <c r="B303" i="36"/>
  <c r="A303" i="36"/>
  <c r="G302" i="36"/>
  <c r="F302" i="36"/>
  <c r="E302" i="36"/>
  <c r="D302" i="36"/>
  <c r="C302" i="36"/>
  <c r="B302" i="36"/>
  <c r="A302" i="36"/>
  <c r="G301" i="36"/>
  <c r="F301" i="36"/>
  <c r="E301" i="36"/>
  <c r="D301" i="36"/>
  <c r="C301" i="36"/>
  <c r="B301" i="36"/>
  <c r="A301" i="36"/>
  <c r="G300" i="36"/>
  <c r="F300" i="36"/>
  <c r="E300" i="36"/>
  <c r="D300" i="36"/>
  <c r="C300" i="36"/>
  <c r="B300" i="36"/>
  <c r="A300" i="36"/>
  <c r="G299" i="36"/>
  <c r="F299" i="36"/>
  <c r="E299" i="36"/>
  <c r="D299" i="36"/>
  <c r="C299" i="36"/>
  <c r="B299" i="36"/>
  <c r="A299" i="36"/>
  <c r="G298" i="36"/>
  <c r="F298" i="36"/>
  <c r="E298" i="36"/>
  <c r="D298" i="36"/>
  <c r="C298" i="36"/>
  <c r="B298" i="36"/>
  <c r="A298" i="36"/>
  <c r="G297" i="36"/>
  <c r="F297" i="36"/>
  <c r="E297" i="36"/>
  <c r="D297" i="36"/>
  <c r="C297" i="36"/>
  <c r="B297" i="36"/>
  <c r="A297" i="36"/>
  <c r="G296" i="36"/>
  <c r="F296" i="36"/>
  <c r="E296" i="36"/>
  <c r="D296" i="36"/>
  <c r="C296" i="36"/>
  <c r="B296" i="36"/>
  <c r="A296" i="36"/>
  <c r="G295" i="36"/>
  <c r="F295" i="36"/>
  <c r="E295" i="36"/>
  <c r="D295" i="36"/>
  <c r="C295" i="36"/>
  <c r="B295" i="36"/>
  <c r="A295" i="36"/>
  <c r="G294" i="36"/>
  <c r="F294" i="36"/>
  <c r="E294" i="36"/>
  <c r="D294" i="36"/>
  <c r="C294" i="36"/>
  <c r="B294" i="36"/>
  <c r="A294" i="36"/>
  <c r="G293" i="36"/>
  <c r="F293" i="36"/>
  <c r="E293" i="36"/>
  <c r="D293" i="36"/>
  <c r="C293" i="36"/>
  <c r="B293" i="36"/>
  <c r="A293" i="36"/>
  <c r="G292" i="36"/>
  <c r="F292" i="36"/>
  <c r="E292" i="36"/>
  <c r="D292" i="36"/>
  <c r="C292" i="36"/>
  <c r="B292" i="36"/>
  <c r="A292" i="36"/>
  <c r="G291" i="36"/>
  <c r="F291" i="36"/>
  <c r="E291" i="36"/>
  <c r="D291" i="36"/>
  <c r="C291" i="36"/>
  <c r="B291" i="36"/>
  <c r="A291" i="36"/>
  <c r="G290" i="36"/>
  <c r="F290" i="36"/>
  <c r="E290" i="36"/>
  <c r="D290" i="36"/>
  <c r="C290" i="36"/>
  <c r="B290" i="36"/>
  <c r="A290" i="36"/>
  <c r="G289" i="36"/>
  <c r="F289" i="36"/>
  <c r="E289" i="36"/>
  <c r="D289" i="36"/>
  <c r="C289" i="36"/>
  <c r="B289" i="36"/>
  <c r="A289" i="36"/>
  <c r="G288" i="36"/>
  <c r="F288" i="36"/>
  <c r="E288" i="36"/>
  <c r="D288" i="36"/>
  <c r="C288" i="36"/>
  <c r="B288" i="36"/>
  <c r="A288" i="36"/>
  <c r="G287" i="36"/>
  <c r="F287" i="36"/>
  <c r="E287" i="36"/>
  <c r="D287" i="36"/>
  <c r="C287" i="36"/>
  <c r="B287" i="36"/>
  <c r="A287" i="36"/>
  <c r="G286" i="36"/>
  <c r="F286" i="36"/>
  <c r="E286" i="36"/>
  <c r="D286" i="36"/>
  <c r="C286" i="36"/>
  <c r="B286" i="36"/>
  <c r="A286" i="36"/>
  <c r="G285" i="36"/>
  <c r="F285" i="36"/>
  <c r="E285" i="36"/>
  <c r="D285" i="36"/>
  <c r="C285" i="36"/>
  <c r="B285" i="36"/>
  <c r="A285" i="36"/>
  <c r="G284" i="36"/>
  <c r="F284" i="36"/>
  <c r="E284" i="36"/>
  <c r="D284" i="36"/>
  <c r="C284" i="36"/>
  <c r="B284" i="36"/>
  <c r="A284" i="36"/>
  <c r="G283" i="36"/>
  <c r="F283" i="36"/>
  <c r="E283" i="36"/>
  <c r="D283" i="36"/>
  <c r="C283" i="36"/>
  <c r="B283" i="36"/>
  <c r="A283" i="36"/>
  <c r="G282" i="36"/>
  <c r="F282" i="36"/>
  <c r="E282" i="36"/>
  <c r="D282" i="36"/>
  <c r="C282" i="36"/>
  <c r="B282" i="36"/>
  <c r="A282" i="36"/>
  <c r="G281" i="36"/>
  <c r="F281" i="36"/>
  <c r="E281" i="36"/>
  <c r="D281" i="36"/>
  <c r="C281" i="36"/>
  <c r="B281" i="36"/>
  <c r="A281" i="36"/>
  <c r="G280" i="36"/>
  <c r="F280" i="36"/>
  <c r="E280" i="36"/>
  <c r="D280" i="36"/>
  <c r="C280" i="36"/>
  <c r="B280" i="36"/>
  <c r="A280" i="36"/>
  <c r="G279" i="36"/>
  <c r="F279" i="36"/>
  <c r="E279" i="36"/>
  <c r="D279" i="36"/>
  <c r="C279" i="36"/>
  <c r="B279" i="36"/>
  <c r="A279" i="36"/>
  <c r="G278" i="36"/>
  <c r="F278" i="36"/>
  <c r="E278" i="36"/>
  <c r="D278" i="36"/>
  <c r="C278" i="36"/>
  <c r="B278" i="36"/>
  <c r="A278" i="36"/>
  <c r="G277" i="36"/>
  <c r="F277" i="36"/>
  <c r="E277" i="36"/>
  <c r="D277" i="36"/>
  <c r="C277" i="36"/>
  <c r="B277" i="36"/>
  <c r="A277" i="36"/>
  <c r="G276" i="36"/>
  <c r="F276" i="36"/>
  <c r="E276" i="36"/>
  <c r="D276" i="36"/>
  <c r="C276" i="36"/>
  <c r="B276" i="36"/>
  <c r="A276" i="36"/>
  <c r="G275" i="36"/>
  <c r="F275" i="36"/>
  <c r="E275" i="36"/>
  <c r="D275" i="36"/>
  <c r="C275" i="36"/>
  <c r="B275" i="36"/>
  <c r="A275" i="36"/>
  <c r="G274" i="36"/>
  <c r="F274" i="36"/>
  <c r="E274" i="36"/>
  <c r="D274" i="36"/>
  <c r="C274" i="36"/>
  <c r="B274" i="36"/>
  <c r="A274" i="36"/>
  <c r="G273" i="36"/>
  <c r="F273" i="36"/>
  <c r="E273" i="36"/>
  <c r="D273" i="36"/>
  <c r="C273" i="36"/>
  <c r="B273" i="36"/>
  <c r="A273" i="36"/>
  <c r="G272" i="36"/>
  <c r="F272" i="36"/>
  <c r="E272" i="36"/>
  <c r="D272" i="36"/>
  <c r="C272" i="36"/>
  <c r="B272" i="36"/>
  <c r="A272" i="36"/>
  <c r="G271" i="36"/>
  <c r="F271" i="36"/>
  <c r="E271" i="36"/>
  <c r="D271" i="36"/>
  <c r="C271" i="36"/>
  <c r="B271" i="36"/>
  <c r="A271" i="36"/>
  <c r="G270" i="36"/>
  <c r="F270" i="36"/>
  <c r="E270" i="36"/>
  <c r="D270" i="36"/>
  <c r="C270" i="36"/>
  <c r="B270" i="36"/>
  <c r="A270" i="36"/>
  <c r="G269" i="36"/>
  <c r="F269" i="36"/>
  <c r="E269" i="36"/>
  <c r="D269" i="36"/>
  <c r="C269" i="36"/>
  <c r="B269" i="36"/>
  <c r="A269" i="36"/>
  <c r="G268" i="36"/>
  <c r="F268" i="36"/>
  <c r="E268" i="36"/>
  <c r="D268" i="36"/>
  <c r="C268" i="36"/>
  <c r="B268" i="36"/>
  <c r="A268" i="36"/>
  <c r="G267" i="36"/>
  <c r="F267" i="36"/>
  <c r="E267" i="36"/>
  <c r="D267" i="36"/>
  <c r="C267" i="36"/>
  <c r="B267" i="36"/>
  <c r="A267" i="36"/>
  <c r="G266" i="36"/>
  <c r="F266" i="36"/>
  <c r="E266" i="36"/>
  <c r="D266" i="36"/>
  <c r="C266" i="36"/>
  <c r="B266" i="36"/>
  <c r="A266" i="36"/>
  <c r="G265" i="36"/>
  <c r="F265" i="36"/>
  <c r="E265" i="36"/>
  <c r="D265" i="36"/>
  <c r="C265" i="36"/>
  <c r="B265" i="36"/>
  <c r="A265" i="36"/>
  <c r="G264" i="36"/>
  <c r="F264" i="36"/>
  <c r="E264" i="36"/>
  <c r="D264" i="36"/>
  <c r="C264" i="36"/>
  <c r="B264" i="36"/>
  <c r="A264" i="36"/>
  <c r="G263" i="36"/>
  <c r="F263" i="36"/>
  <c r="E263" i="36"/>
  <c r="D263" i="36"/>
  <c r="C263" i="36"/>
  <c r="B263" i="36"/>
  <c r="A263" i="36"/>
  <c r="G262" i="36"/>
  <c r="F262" i="36"/>
  <c r="E262" i="36"/>
  <c r="D262" i="36"/>
  <c r="C262" i="36"/>
  <c r="B262" i="36"/>
  <c r="A262" i="36"/>
  <c r="G261" i="36"/>
  <c r="F261" i="36"/>
  <c r="E261" i="36"/>
  <c r="D261" i="36"/>
  <c r="C261" i="36"/>
  <c r="B261" i="36"/>
  <c r="A261" i="36"/>
  <c r="G260" i="36"/>
  <c r="F260" i="36"/>
  <c r="E260" i="36"/>
  <c r="D260" i="36"/>
  <c r="C260" i="36"/>
  <c r="B260" i="36"/>
  <c r="A260" i="36"/>
  <c r="G259" i="36"/>
  <c r="F259" i="36"/>
  <c r="E259" i="36"/>
  <c r="D259" i="36"/>
  <c r="C259" i="36"/>
  <c r="B259" i="36"/>
  <c r="A259" i="36"/>
  <c r="G258" i="36"/>
  <c r="F258" i="36"/>
  <c r="E258" i="36"/>
  <c r="D258" i="36"/>
  <c r="C258" i="36"/>
  <c r="B258" i="36"/>
  <c r="A258" i="36"/>
  <c r="G257" i="36"/>
  <c r="F257" i="36"/>
  <c r="E257" i="36"/>
  <c r="D257" i="36"/>
  <c r="C257" i="36"/>
  <c r="B257" i="36"/>
  <c r="A257" i="36"/>
  <c r="G256" i="36"/>
  <c r="F256" i="36"/>
  <c r="E256" i="36"/>
  <c r="D256" i="36"/>
  <c r="C256" i="36"/>
  <c r="B256" i="36"/>
  <c r="A256" i="36"/>
  <c r="G255" i="36"/>
  <c r="F255" i="36"/>
  <c r="E255" i="36"/>
  <c r="D255" i="36"/>
  <c r="C255" i="36"/>
  <c r="B255" i="36"/>
  <c r="A255" i="36"/>
  <c r="G254" i="36"/>
  <c r="F254" i="36"/>
  <c r="E254" i="36"/>
  <c r="D254" i="36"/>
  <c r="C254" i="36"/>
  <c r="B254" i="36"/>
  <c r="A254" i="36"/>
  <c r="G253" i="36"/>
  <c r="F253" i="36"/>
  <c r="E253" i="36"/>
  <c r="D253" i="36"/>
  <c r="C253" i="36"/>
  <c r="B253" i="36"/>
  <c r="A253" i="36"/>
  <c r="G252" i="36"/>
  <c r="F252" i="36"/>
  <c r="E252" i="36"/>
  <c r="D252" i="36"/>
  <c r="C252" i="36"/>
  <c r="B252" i="36"/>
  <c r="A252" i="36"/>
  <c r="G251" i="36"/>
  <c r="F251" i="36"/>
  <c r="E251" i="36"/>
  <c r="D251" i="36"/>
  <c r="C251" i="36"/>
  <c r="B251" i="36"/>
  <c r="A251" i="36"/>
  <c r="G250" i="36"/>
  <c r="F250" i="36"/>
  <c r="E250" i="36"/>
  <c r="D250" i="36"/>
  <c r="C250" i="36"/>
  <c r="B250" i="36"/>
  <c r="A250" i="36"/>
  <c r="G249" i="36"/>
  <c r="F249" i="36"/>
  <c r="E249" i="36"/>
  <c r="D249" i="36"/>
  <c r="C249" i="36"/>
  <c r="B249" i="36"/>
  <c r="A249" i="36"/>
  <c r="G248" i="36"/>
  <c r="F248" i="36"/>
  <c r="E248" i="36"/>
  <c r="D248" i="36"/>
  <c r="C248" i="36"/>
  <c r="B248" i="36"/>
  <c r="A248" i="36"/>
  <c r="G247" i="36"/>
  <c r="F247" i="36"/>
  <c r="E247" i="36"/>
  <c r="D247" i="36"/>
  <c r="C247" i="36"/>
  <c r="B247" i="36"/>
  <c r="A247" i="36"/>
  <c r="G246" i="36"/>
  <c r="F246" i="36"/>
  <c r="E246" i="36"/>
  <c r="D246" i="36"/>
  <c r="C246" i="36"/>
  <c r="B246" i="36"/>
  <c r="A246" i="36"/>
  <c r="G245" i="36"/>
  <c r="F245" i="36"/>
  <c r="E245" i="36"/>
  <c r="D245" i="36"/>
  <c r="C245" i="36"/>
  <c r="B245" i="36"/>
  <c r="A245" i="36"/>
  <c r="G244" i="36"/>
  <c r="F244" i="36"/>
  <c r="E244" i="36"/>
  <c r="D244" i="36"/>
  <c r="C244" i="36"/>
  <c r="B244" i="36"/>
  <c r="A244" i="36"/>
  <c r="G243" i="36"/>
  <c r="F243" i="36"/>
  <c r="E243" i="36"/>
  <c r="D243" i="36"/>
  <c r="C243" i="36"/>
  <c r="B243" i="36"/>
  <c r="A243" i="36"/>
  <c r="G242" i="36"/>
  <c r="F242" i="36"/>
  <c r="E242" i="36"/>
  <c r="D242" i="36"/>
  <c r="C242" i="36"/>
  <c r="B242" i="36"/>
  <c r="A242" i="36"/>
  <c r="G241" i="36"/>
  <c r="F241" i="36"/>
  <c r="E241" i="36"/>
  <c r="D241" i="36"/>
  <c r="C241" i="36"/>
  <c r="B241" i="36"/>
  <c r="A241" i="36"/>
  <c r="G240" i="36"/>
  <c r="F240" i="36"/>
  <c r="E240" i="36"/>
  <c r="D240" i="36"/>
  <c r="C240" i="36"/>
  <c r="B240" i="36"/>
  <c r="A240" i="36"/>
  <c r="G239" i="36"/>
  <c r="F239" i="36"/>
  <c r="E239" i="36"/>
  <c r="D239" i="36"/>
  <c r="C239" i="36"/>
  <c r="B239" i="36"/>
  <c r="A239" i="36"/>
  <c r="G238" i="36"/>
  <c r="F238" i="36"/>
  <c r="E238" i="36"/>
  <c r="D238" i="36"/>
  <c r="C238" i="36"/>
  <c r="B238" i="36"/>
  <c r="A238" i="36"/>
  <c r="G237" i="36"/>
  <c r="F237" i="36"/>
  <c r="E237" i="36"/>
  <c r="D237" i="36"/>
  <c r="C237" i="36"/>
  <c r="B237" i="36"/>
  <c r="A237" i="36"/>
  <c r="G236" i="36"/>
  <c r="F236" i="36"/>
  <c r="E236" i="36"/>
  <c r="D236" i="36"/>
  <c r="C236" i="36"/>
  <c r="B236" i="36"/>
  <c r="A236" i="36"/>
  <c r="G235" i="36"/>
  <c r="F235" i="36"/>
  <c r="E235" i="36"/>
  <c r="D235" i="36"/>
  <c r="C235" i="36"/>
  <c r="B235" i="36"/>
  <c r="A235" i="36"/>
  <c r="G234" i="36"/>
  <c r="F234" i="36"/>
  <c r="E234" i="36"/>
  <c r="D234" i="36"/>
  <c r="C234" i="36"/>
  <c r="B234" i="36"/>
  <c r="A234" i="36"/>
  <c r="G233" i="36"/>
  <c r="F233" i="36"/>
  <c r="E233" i="36"/>
  <c r="D233" i="36"/>
  <c r="C233" i="36"/>
  <c r="B233" i="36"/>
  <c r="A233" i="36"/>
  <c r="G232" i="36"/>
  <c r="F232" i="36"/>
  <c r="E232" i="36"/>
  <c r="D232" i="36"/>
  <c r="C232" i="36"/>
  <c r="B232" i="36"/>
  <c r="A232" i="36"/>
  <c r="G231" i="36"/>
  <c r="F231" i="36"/>
  <c r="E231" i="36"/>
  <c r="D231" i="36"/>
  <c r="C231" i="36"/>
  <c r="B231" i="36"/>
  <c r="A231" i="36"/>
  <c r="G230" i="36"/>
  <c r="F230" i="36"/>
  <c r="E230" i="36"/>
  <c r="D230" i="36"/>
  <c r="C230" i="36"/>
  <c r="B230" i="36"/>
  <c r="A230" i="36"/>
  <c r="G229" i="36"/>
  <c r="F229" i="36"/>
  <c r="E229" i="36"/>
  <c r="D229" i="36"/>
  <c r="C229" i="36"/>
  <c r="B229" i="36"/>
  <c r="A229" i="36"/>
  <c r="G228" i="36"/>
  <c r="F228" i="36"/>
  <c r="E228" i="36"/>
  <c r="D228" i="36"/>
  <c r="C228" i="36"/>
  <c r="B228" i="36"/>
  <c r="A228" i="36"/>
  <c r="G227" i="36"/>
  <c r="F227" i="36"/>
  <c r="E227" i="36"/>
  <c r="D227" i="36"/>
  <c r="C227" i="36"/>
  <c r="B227" i="36"/>
  <c r="A227" i="36"/>
  <c r="G226" i="36"/>
  <c r="F226" i="36"/>
  <c r="E226" i="36"/>
  <c r="D226" i="36"/>
  <c r="C226" i="36"/>
  <c r="B226" i="36"/>
  <c r="A226" i="36"/>
  <c r="G225" i="36"/>
  <c r="F225" i="36"/>
  <c r="E225" i="36"/>
  <c r="D225" i="36"/>
  <c r="C225" i="36"/>
  <c r="B225" i="36"/>
  <c r="A225" i="36"/>
  <c r="G224" i="36"/>
  <c r="F224" i="36"/>
  <c r="E224" i="36"/>
  <c r="D224" i="36"/>
  <c r="C224" i="36"/>
  <c r="B224" i="36"/>
  <c r="A224" i="36"/>
  <c r="G223" i="36"/>
  <c r="F223" i="36"/>
  <c r="E223" i="36"/>
  <c r="D223" i="36"/>
  <c r="C223" i="36"/>
  <c r="B223" i="36"/>
  <c r="A223" i="36"/>
  <c r="G222" i="36"/>
  <c r="F222" i="36"/>
  <c r="E222" i="36"/>
  <c r="D222" i="36"/>
  <c r="C222" i="36"/>
  <c r="B222" i="36"/>
  <c r="A222" i="36"/>
  <c r="G221" i="36"/>
  <c r="F221" i="36"/>
  <c r="E221" i="36"/>
  <c r="D221" i="36"/>
  <c r="C221" i="36"/>
  <c r="B221" i="36"/>
  <c r="A221" i="36"/>
  <c r="G220" i="36"/>
  <c r="F220" i="36"/>
  <c r="E220" i="36"/>
  <c r="D220" i="36"/>
  <c r="C220" i="36"/>
  <c r="B220" i="36"/>
  <c r="A220" i="36"/>
  <c r="G219" i="36"/>
  <c r="F219" i="36"/>
  <c r="E219" i="36"/>
  <c r="D219" i="36"/>
  <c r="C219" i="36"/>
  <c r="B219" i="36"/>
  <c r="A219" i="36"/>
  <c r="G218" i="36"/>
  <c r="F218" i="36"/>
  <c r="E218" i="36"/>
  <c r="D218" i="36"/>
  <c r="C218" i="36"/>
  <c r="B218" i="36"/>
  <c r="A218" i="36"/>
  <c r="G217" i="36"/>
  <c r="F217" i="36"/>
  <c r="E217" i="36"/>
  <c r="D217" i="36"/>
  <c r="C217" i="36"/>
  <c r="B217" i="36"/>
  <c r="A217" i="36"/>
  <c r="G216" i="36"/>
  <c r="F216" i="36"/>
  <c r="E216" i="36"/>
  <c r="D216" i="36"/>
  <c r="C216" i="36"/>
  <c r="B216" i="36"/>
  <c r="A216" i="36"/>
  <c r="G215" i="36"/>
  <c r="F215" i="36"/>
  <c r="E215" i="36"/>
  <c r="D215" i="36"/>
  <c r="C215" i="36"/>
  <c r="B215" i="36"/>
  <c r="A215" i="36"/>
  <c r="G214" i="36"/>
  <c r="F214" i="36"/>
  <c r="E214" i="36"/>
  <c r="D214" i="36"/>
  <c r="C214" i="36"/>
  <c r="B214" i="36"/>
  <c r="A214" i="36"/>
  <c r="G213" i="36"/>
  <c r="F213" i="36"/>
  <c r="E213" i="36"/>
  <c r="D213" i="36"/>
  <c r="C213" i="36"/>
  <c r="B213" i="36"/>
  <c r="A213" i="36"/>
  <c r="G212" i="36"/>
  <c r="F212" i="36"/>
  <c r="E212" i="36"/>
  <c r="D212" i="36"/>
  <c r="C212" i="36"/>
  <c r="B212" i="36"/>
  <c r="A212" i="36"/>
  <c r="G211" i="36"/>
  <c r="F211" i="36"/>
  <c r="E211" i="36"/>
  <c r="D211" i="36"/>
  <c r="C211" i="36"/>
  <c r="B211" i="36"/>
  <c r="A211" i="36"/>
  <c r="G210" i="36"/>
  <c r="F210" i="36"/>
  <c r="E210" i="36"/>
  <c r="D210" i="36"/>
  <c r="C210" i="36"/>
  <c r="B210" i="36"/>
  <c r="A210" i="36"/>
  <c r="G209" i="36"/>
  <c r="F209" i="36"/>
  <c r="E209" i="36"/>
  <c r="D209" i="36"/>
  <c r="C209" i="36"/>
  <c r="B209" i="36"/>
  <c r="A209" i="36"/>
  <c r="G208" i="36"/>
  <c r="F208" i="36"/>
  <c r="E208" i="36"/>
  <c r="D208" i="36"/>
  <c r="C208" i="36"/>
  <c r="B208" i="36"/>
  <c r="A208" i="36"/>
  <c r="G207" i="36"/>
  <c r="F207" i="36"/>
  <c r="E207" i="36"/>
  <c r="D207" i="36"/>
  <c r="C207" i="36"/>
  <c r="B207" i="36"/>
  <c r="A207" i="36"/>
  <c r="G206" i="36"/>
  <c r="F206" i="36"/>
  <c r="E206" i="36"/>
  <c r="D206" i="36"/>
  <c r="C206" i="36"/>
  <c r="B206" i="36"/>
  <c r="A206" i="36"/>
  <c r="G205" i="36"/>
  <c r="F205" i="36"/>
  <c r="E205" i="36"/>
  <c r="D205" i="36"/>
  <c r="C205" i="36"/>
  <c r="B205" i="36"/>
  <c r="A205" i="36"/>
  <c r="G204" i="36"/>
  <c r="F204" i="36"/>
  <c r="E204" i="36"/>
  <c r="D204" i="36"/>
  <c r="C204" i="36"/>
  <c r="B204" i="36"/>
  <c r="A204" i="36"/>
  <c r="G203" i="36"/>
  <c r="F203" i="36"/>
  <c r="E203" i="36"/>
  <c r="D203" i="36"/>
  <c r="C203" i="36"/>
  <c r="B203" i="36"/>
  <c r="A203" i="36"/>
  <c r="G202" i="36"/>
  <c r="F202" i="36"/>
  <c r="E202" i="36"/>
  <c r="D202" i="36"/>
  <c r="C202" i="36"/>
  <c r="B202" i="36"/>
  <c r="A202" i="36"/>
  <c r="G201" i="36"/>
  <c r="F201" i="36"/>
  <c r="E201" i="36"/>
  <c r="D201" i="36"/>
  <c r="C201" i="36"/>
  <c r="B201" i="36"/>
  <c r="A201" i="36"/>
  <c r="G200" i="36"/>
  <c r="F200" i="36"/>
  <c r="E200" i="36"/>
  <c r="D200" i="36"/>
  <c r="C200" i="36"/>
  <c r="B200" i="36"/>
  <c r="A200" i="36"/>
  <c r="G199" i="36"/>
  <c r="F199" i="36"/>
  <c r="E199" i="36"/>
  <c r="D199" i="36"/>
  <c r="C199" i="36"/>
  <c r="B199" i="36"/>
  <c r="A199" i="36"/>
  <c r="G198" i="36"/>
  <c r="F198" i="36"/>
  <c r="E198" i="36"/>
  <c r="D198" i="36"/>
  <c r="C198" i="36"/>
  <c r="B198" i="36"/>
  <c r="A198" i="36"/>
  <c r="G197" i="36"/>
  <c r="F197" i="36"/>
  <c r="E197" i="36"/>
  <c r="D197" i="36"/>
  <c r="C197" i="36"/>
  <c r="B197" i="36"/>
  <c r="A197" i="36"/>
  <c r="G196" i="36"/>
  <c r="F196" i="36"/>
  <c r="E196" i="36"/>
  <c r="D196" i="36"/>
  <c r="C196" i="36"/>
  <c r="B196" i="36"/>
  <c r="A196" i="36"/>
  <c r="G195" i="36"/>
  <c r="F195" i="36"/>
  <c r="E195" i="36"/>
  <c r="D195" i="36"/>
  <c r="C195" i="36"/>
  <c r="B195" i="36"/>
  <c r="A195" i="36"/>
  <c r="G194" i="36"/>
  <c r="F194" i="36"/>
  <c r="E194" i="36"/>
  <c r="D194" i="36"/>
  <c r="C194" i="36"/>
  <c r="B194" i="36"/>
  <c r="A194" i="36"/>
  <c r="G193" i="36"/>
  <c r="F193" i="36"/>
  <c r="E193" i="36"/>
  <c r="D193" i="36"/>
  <c r="C193" i="36"/>
  <c r="B193" i="36"/>
  <c r="A193" i="36"/>
  <c r="G192" i="36"/>
  <c r="F192" i="36"/>
  <c r="E192" i="36"/>
  <c r="D192" i="36"/>
  <c r="C192" i="36"/>
  <c r="B192" i="36"/>
  <c r="A192" i="36"/>
  <c r="G191" i="36"/>
  <c r="F191" i="36"/>
  <c r="E191" i="36"/>
  <c r="D191" i="36"/>
  <c r="C191" i="36"/>
  <c r="B191" i="36"/>
  <c r="A191" i="36"/>
  <c r="G190" i="36"/>
  <c r="F190" i="36"/>
  <c r="E190" i="36"/>
  <c r="D190" i="36"/>
  <c r="C190" i="36"/>
  <c r="B190" i="36"/>
  <c r="A190" i="36"/>
  <c r="G189" i="36"/>
  <c r="F189" i="36"/>
  <c r="E189" i="36"/>
  <c r="D189" i="36"/>
  <c r="C189" i="36"/>
  <c r="B189" i="36"/>
  <c r="A189" i="36"/>
  <c r="G188" i="36"/>
  <c r="F188" i="36"/>
  <c r="E188" i="36"/>
  <c r="D188" i="36"/>
  <c r="C188" i="36"/>
  <c r="B188" i="36"/>
  <c r="A188" i="36"/>
  <c r="G187" i="36"/>
  <c r="F187" i="36"/>
  <c r="E187" i="36"/>
  <c r="D187" i="36"/>
  <c r="C187" i="36"/>
  <c r="B187" i="36"/>
  <c r="A187" i="36"/>
  <c r="G186" i="36"/>
  <c r="F186" i="36"/>
  <c r="E186" i="36"/>
  <c r="D186" i="36"/>
  <c r="C186" i="36"/>
  <c r="B186" i="36"/>
  <c r="A186" i="36"/>
  <c r="G185" i="36"/>
  <c r="F185" i="36"/>
  <c r="E185" i="36"/>
  <c r="D185" i="36"/>
  <c r="C185" i="36"/>
  <c r="B185" i="36"/>
  <c r="A185" i="36"/>
  <c r="G184" i="36"/>
  <c r="F184" i="36"/>
  <c r="E184" i="36"/>
  <c r="D184" i="36"/>
  <c r="C184" i="36"/>
  <c r="B184" i="36"/>
  <c r="A184" i="36"/>
  <c r="G183" i="36"/>
  <c r="F183" i="36"/>
  <c r="E183" i="36"/>
  <c r="D183" i="36"/>
  <c r="C183" i="36"/>
  <c r="B183" i="36"/>
  <c r="A183" i="36"/>
  <c r="G182" i="36"/>
  <c r="F182" i="36"/>
  <c r="E182" i="36"/>
  <c r="D182" i="36"/>
  <c r="C182" i="36"/>
  <c r="B182" i="36"/>
  <c r="A182" i="36"/>
  <c r="G181" i="36"/>
  <c r="F181" i="36"/>
  <c r="E181" i="36"/>
  <c r="D181" i="36"/>
  <c r="C181" i="36"/>
  <c r="B181" i="36"/>
  <c r="A181" i="36"/>
  <c r="G180" i="36"/>
  <c r="F180" i="36"/>
  <c r="E180" i="36"/>
  <c r="D180" i="36"/>
  <c r="C180" i="36"/>
  <c r="B180" i="36"/>
  <c r="A180" i="36"/>
  <c r="G179" i="36"/>
  <c r="F179" i="36"/>
  <c r="E179" i="36"/>
  <c r="D179" i="36"/>
  <c r="C179" i="36"/>
  <c r="B179" i="36"/>
  <c r="A179" i="36"/>
  <c r="G178" i="36"/>
  <c r="F178" i="36"/>
  <c r="E178" i="36"/>
  <c r="D178" i="36"/>
  <c r="C178" i="36"/>
  <c r="B178" i="36"/>
  <c r="A178" i="36"/>
  <c r="G177" i="36"/>
  <c r="F177" i="36"/>
  <c r="E177" i="36"/>
  <c r="D177" i="36"/>
  <c r="C177" i="36"/>
  <c r="B177" i="36"/>
  <c r="A177" i="36"/>
  <c r="G176" i="36"/>
  <c r="F176" i="36"/>
  <c r="E176" i="36"/>
  <c r="D176" i="36"/>
  <c r="C176" i="36"/>
  <c r="B176" i="36"/>
  <c r="A176" i="36"/>
  <c r="G175" i="36"/>
  <c r="F175" i="36"/>
  <c r="E175" i="36"/>
  <c r="D175" i="36"/>
  <c r="C175" i="36"/>
  <c r="B175" i="36"/>
  <c r="A175" i="36"/>
  <c r="G174" i="36"/>
  <c r="F174" i="36"/>
  <c r="E174" i="36"/>
  <c r="D174" i="36"/>
  <c r="C174" i="36"/>
  <c r="B174" i="36"/>
  <c r="A174" i="36"/>
  <c r="G173" i="36"/>
  <c r="F173" i="36"/>
  <c r="E173" i="36"/>
  <c r="D173" i="36"/>
  <c r="C173" i="36"/>
  <c r="B173" i="36"/>
  <c r="A173" i="36"/>
  <c r="G172" i="36"/>
  <c r="F172" i="36"/>
  <c r="E172" i="36"/>
  <c r="D172" i="36"/>
  <c r="C172" i="36"/>
  <c r="B172" i="36"/>
  <c r="A172" i="36"/>
  <c r="G171" i="36"/>
  <c r="F171" i="36"/>
  <c r="E171" i="36"/>
  <c r="D171" i="36"/>
  <c r="C171" i="36"/>
  <c r="B171" i="36"/>
  <c r="A171" i="36"/>
  <c r="G170" i="36"/>
  <c r="F170" i="36"/>
  <c r="E170" i="36"/>
  <c r="D170" i="36"/>
  <c r="C170" i="36"/>
  <c r="B170" i="36"/>
  <c r="A170" i="36"/>
  <c r="G169" i="36"/>
  <c r="F169" i="36"/>
  <c r="E169" i="36"/>
  <c r="D169" i="36"/>
  <c r="C169" i="36"/>
  <c r="B169" i="36"/>
  <c r="A169" i="36"/>
  <c r="G168" i="36"/>
  <c r="F168" i="36"/>
  <c r="E168" i="36"/>
  <c r="D168" i="36"/>
  <c r="C168" i="36"/>
  <c r="B168" i="36"/>
  <c r="A168" i="36"/>
  <c r="G167" i="36"/>
  <c r="F167" i="36"/>
  <c r="E167" i="36"/>
  <c r="D167" i="36"/>
  <c r="C167" i="36"/>
  <c r="B167" i="36"/>
  <c r="A167" i="36"/>
  <c r="G166" i="36"/>
  <c r="F166" i="36"/>
  <c r="E166" i="36"/>
  <c r="D166" i="36"/>
  <c r="C166" i="36"/>
  <c r="B166" i="36"/>
  <c r="A166" i="36"/>
  <c r="G165" i="36"/>
  <c r="F165" i="36"/>
  <c r="E165" i="36"/>
  <c r="D165" i="36"/>
  <c r="C165" i="36"/>
  <c r="B165" i="36"/>
  <c r="A165" i="36"/>
  <c r="G164" i="36"/>
  <c r="F164" i="36"/>
  <c r="E164" i="36"/>
  <c r="D164" i="36"/>
  <c r="C164" i="36"/>
  <c r="B164" i="36"/>
  <c r="A164" i="36"/>
  <c r="G163" i="36"/>
  <c r="F163" i="36"/>
  <c r="E163" i="36"/>
  <c r="D163" i="36"/>
  <c r="C163" i="36"/>
  <c r="B163" i="36"/>
  <c r="A163" i="36"/>
  <c r="G162" i="36"/>
  <c r="F162" i="36"/>
  <c r="E162" i="36"/>
  <c r="D162" i="36"/>
  <c r="C162" i="36"/>
  <c r="B162" i="36"/>
  <c r="A162" i="36"/>
  <c r="G161" i="36"/>
  <c r="F161" i="36"/>
  <c r="E161" i="36"/>
  <c r="D161" i="36"/>
  <c r="C161" i="36"/>
  <c r="B161" i="36"/>
  <c r="A161" i="36"/>
  <c r="G160" i="36"/>
  <c r="F160" i="36"/>
  <c r="E160" i="36"/>
  <c r="D160" i="36"/>
  <c r="C160" i="36"/>
  <c r="B160" i="36"/>
  <c r="A160" i="36"/>
  <c r="G159" i="36"/>
  <c r="F159" i="36"/>
  <c r="E159" i="36"/>
  <c r="D159" i="36"/>
  <c r="C159" i="36"/>
  <c r="B159" i="36"/>
  <c r="A159" i="36"/>
  <c r="G158" i="36"/>
  <c r="F158" i="36"/>
  <c r="E158" i="36"/>
  <c r="D158" i="36"/>
  <c r="C158" i="36"/>
  <c r="B158" i="36"/>
  <c r="A158" i="36"/>
  <c r="G157" i="36"/>
  <c r="F157" i="36"/>
  <c r="E157" i="36"/>
  <c r="D157" i="36"/>
  <c r="C157" i="36"/>
  <c r="B157" i="36"/>
  <c r="A157" i="36"/>
  <c r="G156" i="36"/>
  <c r="F156" i="36"/>
  <c r="E156" i="36"/>
  <c r="D156" i="36"/>
  <c r="C156" i="36"/>
  <c r="B156" i="36"/>
  <c r="A156" i="36"/>
  <c r="G155" i="36"/>
  <c r="F155" i="36"/>
  <c r="E155" i="36"/>
  <c r="D155" i="36"/>
  <c r="C155" i="36"/>
  <c r="B155" i="36"/>
  <c r="A155" i="36"/>
  <c r="G154" i="36"/>
  <c r="F154" i="36"/>
  <c r="E154" i="36"/>
  <c r="D154" i="36"/>
  <c r="C154" i="36"/>
  <c r="B154" i="36"/>
  <c r="A154" i="36"/>
  <c r="G153" i="36"/>
  <c r="F153" i="36"/>
  <c r="E153" i="36"/>
  <c r="D153" i="36"/>
  <c r="C153" i="36"/>
  <c r="B153" i="36"/>
  <c r="A153" i="36"/>
  <c r="G152" i="36"/>
  <c r="F152" i="36"/>
  <c r="E152" i="36"/>
  <c r="D152" i="36"/>
  <c r="C152" i="36"/>
  <c r="B152" i="36"/>
  <c r="A152" i="36"/>
  <c r="G151" i="36"/>
  <c r="F151" i="36"/>
  <c r="E151" i="36"/>
  <c r="D151" i="36"/>
  <c r="C151" i="36"/>
  <c r="B151" i="36"/>
  <c r="A151" i="36"/>
  <c r="G150" i="36"/>
  <c r="F150" i="36"/>
  <c r="E150" i="36"/>
  <c r="D150" i="36"/>
  <c r="C150" i="36"/>
  <c r="B150" i="36"/>
  <c r="A150" i="36"/>
  <c r="G149" i="36"/>
  <c r="F149" i="36"/>
  <c r="E149" i="36"/>
  <c r="D149" i="36"/>
  <c r="C149" i="36"/>
  <c r="B149" i="36"/>
  <c r="A149" i="36"/>
  <c r="G148" i="36"/>
  <c r="F148" i="36"/>
  <c r="E148" i="36"/>
  <c r="D148" i="36"/>
  <c r="C148" i="36"/>
  <c r="B148" i="36"/>
  <c r="A148" i="36"/>
  <c r="G147" i="36"/>
  <c r="F147" i="36"/>
  <c r="E147" i="36"/>
  <c r="D147" i="36"/>
  <c r="C147" i="36"/>
  <c r="B147" i="36"/>
  <c r="A147" i="36"/>
  <c r="G146" i="36"/>
  <c r="F146" i="36"/>
  <c r="E146" i="36"/>
  <c r="D146" i="36"/>
  <c r="C146" i="36"/>
  <c r="B146" i="36"/>
  <c r="A146" i="36"/>
  <c r="G145" i="36"/>
  <c r="F145" i="36"/>
  <c r="E145" i="36"/>
  <c r="D145" i="36"/>
  <c r="C145" i="36"/>
  <c r="B145" i="36"/>
  <c r="A145" i="36"/>
  <c r="G144" i="36"/>
  <c r="F144" i="36"/>
  <c r="E144" i="36"/>
  <c r="D144" i="36"/>
  <c r="C144" i="36"/>
  <c r="B144" i="36"/>
  <c r="A144" i="36"/>
  <c r="G143" i="36"/>
  <c r="F143" i="36"/>
  <c r="E143" i="36"/>
  <c r="D143" i="36"/>
  <c r="C143" i="36"/>
  <c r="B143" i="36"/>
  <c r="A143" i="36"/>
  <c r="G142" i="36"/>
  <c r="F142" i="36"/>
  <c r="E142" i="36"/>
  <c r="D142" i="36"/>
  <c r="C142" i="36"/>
  <c r="B142" i="36"/>
  <c r="A142" i="36"/>
  <c r="G141" i="36"/>
  <c r="F141" i="36"/>
  <c r="E141" i="36"/>
  <c r="D141" i="36"/>
  <c r="C141" i="36"/>
  <c r="B141" i="36"/>
  <c r="A141" i="36"/>
  <c r="G140" i="36"/>
  <c r="F140" i="36"/>
  <c r="E140" i="36"/>
  <c r="D140" i="36"/>
  <c r="C140" i="36"/>
  <c r="B140" i="36"/>
  <c r="A140" i="36"/>
  <c r="G139" i="36"/>
  <c r="F139" i="36"/>
  <c r="E139" i="36"/>
  <c r="D139" i="36"/>
  <c r="C139" i="36"/>
  <c r="B139" i="36"/>
  <c r="A139" i="36"/>
  <c r="G138" i="36"/>
  <c r="F138" i="36"/>
  <c r="E138" i="36"/>
  <c r="D138" i="36"/>
  <c r="C138" i="36"/>
  <c r="B138" i="36"/>
  <c r="A138" i="36"/>
  <c r="G137" i="36"/>
  <c r="F137" i="36"/>
  <c r="E137" i="36"/>
  <c r="D137" i="36"/>
  <c r="C137" i="36"/>
  <c r="B137" i="36"/>
  <c r="A137" i="36"/>
  <c r="G136" i="36"/>
  <c r="F136" i="36"/>
  <c r="E136" i="36"/>
  <c r="D136" i="36"/>
  <c r="C136" i="36"/>
  <c r="B136" i="36"/>
  <c r="A136" i="36"/>
  <c r="G135" i="36"/>
  <c r="F135" i="36"/>
  <c r="E135" i="36"/>
  <c r="D135" i="36"/>
  <c r="C135" i="36"/>
  <c r="B135" i="36"/>
  <c r="A135" i="36"/>
  <c r="G134" i="36"/>
  <c r="F134" i="36"/>
  <c r="E134" i="36"/>
  <c r="D134" i="36"/>
  <c r="C134" i="36"/>
  <c r="B134" i="36"/>
  <c r="A134" i="36"/>
  <c r="G133" i="36"/>
  <c r="F133" i="36"/>
  <c r="E133" i="36"/>
  <c r="D133" i="36"/>
  <c r="C133" i="36"/>
  <c r="B133" i="36"/>
  <c r="A133" i="36"/>
  <c r="G132" i="36"/>
  <c r="F132" i="36"/>
  <c r="E132" i="36"/>
  <c r="D132" i="36"/>
  <c r="C132" i="36"/>
  <c r="B132" i="36"/>
  <c r="A132" i="36"/>
  <c r="G131" i="36"/>
  <c r="F131" i="36"/>
  <c r="E131" i="36"/>
  <c r="D131" i="36"/>
  <c r="C131" i="36"/>
  <c r="B131" i="36"/>
  <c r="A131" i="36"/>
  <c r="G130" i="36"/>
  <c r="F130" i="36"/>
  <c r="E130" i="36"/>
  <c r="D130" i="36"/>
  <c r="C130" i="36"/>
  <c r="B130" i="36"/>
  <c r="A130" i="36"/>
  <c r="G129" i="36"/>
  <c r="F129" i="36"/>
  <c r="E129" i="36"/>
  <c r="D129" i="36"/>
  <c r="C129" i="36"/>
  <c r="B129" i="36"/>
  <c r="A129" i="36"/>
  <c r="G128" i="36"/>
  <c r="F128" i="36"/>
  <c r="E128" i="36"/>
  <c r="D128" i="36"/>
  <c r="C128" i="36"/>
  <c r="B128" i="36"/>
  <c r="A128" i="36"/>
  <c r="G127" i="36"/>
  <c r="F127" i="36"/>
  <c r="E127" i="36"/>
  <c r="D127" i="36"/>
  <c r="C127" i="36"/>
  <c r="B127" i="36"/>
  <c r="A127" i="36"/>
  <c r="G126" i="36"/>
  <c r="F126" i="36"/>
  <c r="E126" i="36"/>
  <c r="D126" i="36"/>
  <c r="C126" i="36"/>
  <c r="B126" i="36"/>
  <c r="A126" i="36"/>
  <c r="G125" i="36"/>
  <c r="F125" i="36"/>
  <c r="E125" i="36"/>
  <c r="D125" i="36"/>
  <c r="C125" i="36"/>
  <c r="B125" i="36"/>
  <c r="A125" i="36"/>
  <c r="G124" i="36"/>
  <c r="F124" i="36"/>
  <c r="E124" i="36"/>
  <c r="D124" i="36"/>
  <c r="C124" i="36"/>
  <c r="B124" i="36"/>
  <c r="A124" i="36"/>
  <c r="G123" i="36"/>
  <c r="F123" i="36"/>
  <c r="E123" i="36"/>
  <c r="D123" i="36"/>
  <c r="C123" i="36"/>
  <c r="B123" i="36"/>
  <c r="A123" i="36"/>
  <c r="G122" i="36"/>
  <c r="F122" i="36"/>
  <c r="E122" i="36"/>
  <c r="D122" i="36"/>
  <c r="C122" i="36"/>
  <c r="B122" i="36"/>
  <c r="A122" i="36"/>
  <c r="G121" i="36"/>
  <c r="F121" i="36"/>
  <c r="E121" i="36"/>
  <c r="D121" i="36"/>
  <c r="C121" i="36"/>
  <c r="B121" i="36"/>
  <c r="A121" i="36"/>
  <c r="G120" i="36"/>
  <c r="F120" i="36"/>
  <c r="E120" i="36"/>
  <c r="D120" i="36"/>
  <c r="C120" i="36"/>
  <c r="B120" i="36"/>
  <c r="A120" i="36"/>
  <c r="G119" i="36"/>
  <c r="F119" i="36"/>
  <c r="E119" i="36"/>
  <c r="D119" i="36"/>
  <c r="C119" i="36"/>
  <c r="B119" i="36"/>
  <c r="A119" i="36"/>
  <c r="G118" i="36"/>
  <c r="F118" i="36"/>
  <c r="E118" i="36"/>
  <c r="D118" i="36"/>
  <c r="C118" i="36"/>
  <c r="B118" i="36"/>
  <c r="A118" i="36"/>
  <c r="G117" i="36"/>
  <c r="F117" i="36"/>
  <c r="E117" i="36"/>
  <c r="D117" i="36"/>
  <c r="C117" i="36"/>
  <c r="B117" i="36"/>
  <c r="A117" i="36"/>
  <c r="G116" i="36"/>
  <c r="F116" i="36"/>
  <c r="E116" i="36"/>
  <c r="D116" i="36"/>
  <c r="C116" i="36"/>
  <c r="B116" i="36"/>
  <c r="A116" i="36"/>
  <c r="G115" i="36"/>
  <c r="F115" i="36"/>
  <c r="E115" i="36"/>
  <c r="D115" i="36"/>
  <c r="C115" i="36"/>
  <c r="B115" i="36"/>
  <c r="A115" i="36"/>
  <c r="G114" i="36"/>
  <c r="F114" i="36"/>
  <c r="E114" i="36"/>
  <c r="D114" i="36"/>
  <c r="C114" i="36"/>
  <c r="B114" i="36"/>
  <c r="A114" i="36"/>
  <c r="G113" i="36"/>
  <c r="F113" i="36"/>
  <c r="E113" i="36"/>
  <c r="D113" i="36"/>
  <c r="C113" i="36"/>
  <c r="B113" i="36"/>
  <c r="A113" i="36"/>
  <c r="G112" i="36"/>
  <c r="F112" i="36"/>
  <c r="E112" i="36"/>
  <c r="D112" i="36"/>
  <c r="C112" i="36"/>
  <c r="B112" i="36"/>
  <c r="A112" i="36"/>
  <c r="G111" i="36"/>
  <c r="F111" i="36"/>
  <c r="E111" i="36"/>
  <c r="D111" i="36"/>
  <c r="C111" i="36"/>
  <c r="B111" i="36"/>
  <c r="A111" i="36"/>
  <c r="G110" i="36"/>
  <c r="F110" i="36"/>
  <c r="E110" i="36"/>
  <c r="D110" i="36"/>
  <c r="C110" i="36"/>
  <c r="B110" i="36"/>
  <c r="A110" i="36"/>
  <c r="G109" i="36"/>
  <c r="F109" i="36"/>
  <c r="E109" i="36"/>
  <c r="D109" i="36"/>
  <c r="C109" i="36"/>
  <c r="B109" i="36"/>
  <c r="A109" i="36"/>
  <c r="G108" i="36"/>
  <c r="F108" i="36"/>
  <c r="E108" i="36"/>
  <c r="D108" i="36"/>
  <c r="C108" i="36"/>
  <c r="B108" i="36"/>
  <c r="A108" i="36"/>
  <c r="G107" i="36"/>
  <c r="F107" i="36"/>
  <c r="E107" i="36"/>
  <c r="D107" i="36"/>
  <c r="C107" i="36"/>
  <c r="B107" i="36"/>
  <c r="A107" i="36"/>
  <c r="G106" i="36"/>
  <c r="F106" i="36"/>
  <c r="E106" i="36"/>
  <c r="D106" i="36"/>
  <c r="C106" i="36"/>
  <c r="B106" i="36"/>
  <c r="A106" i="36"/>
  <c r="G105" i="36"/>
  <c r="F105" i="36"/>
  <c r="E105" i="36"/>
  <c r="D105" i="36"/>
  <c r="C105" i="36"/>
  <c r="B105" i="36"/>
  <c r="A105" i="36"/>
  <c r="G104" i="36"/>
  <c r="F104" i="36"/>
  <c r="E104" i="36"/>
  <c r="D104" i="36"/>
  <c r="C104" i="36"/>
  <c r="B104" i="36"/>
  <c r="A104" i="36"/>
  <c r="G103" i="36"/>
  <c r="F103" i="36"/>
  <c r="E103" i="36"/>
  <c r="D103" i="36"/>
  <c r="C103" i="36"/>
  <c r="B103" i="36"/>
  <c r="A103" i="36"/>
  <c r="G102" i="36"/>
  <c r="F102" i="36"/>
  <c r="E102" i="36"/>
  <c r="D102" i="36"/>
  <c r="C102" i="36"/>
  <c r="B102" i="36"/>
  <c r="A102" i="36"/>
  <c r="G101" i="36"/>
  <c r="F101" i="36"/>
  <c r="E101" i="36"/>
  <c r="D101" i="36"/>
  <c r="C101" i="36"/>
  <c r="B101" i="36"/>
  <c r="A101" i="36"/>
  <c r="G100" i="36"/>
  <c r="F100" i="36"/>
  <c r="E100" i="36"/>
  <c r="D100" i="36"/>
  <c r="C100" i="36"/>
  <c r="B100" i="36"/>
  <c r="A100" i="36"/>
  <c r="G99" i="36"/>
  <c r="F99" i="36"/>
  <c r="E99" i="36"/>
  <c r="D99" i="36"/>
  <c r="C99" i="36"/>
  <c r="B99" i="36"/>
  <c r="A99" i="36"/>
  <c r="G98" i="36"/>
  <c r="F98" i="36"/>
  <c r="E98" i="36"/>
  <c r="D98" i="36"/>
  <c r="C98" i="36"/>
  <c r="B98" i="36"/>
  <c r="A98" i="36"/>
  <c r="G97" i="36"/>
  <c r="F97" i="36"/>
  <c r="E97" i="36"/>
  <c r="D97" i="36"/>
  <c r="C97" i="36"/>
  <c r="B97" i="36"/>
  <c r="A97" i="36"/>
  <c r="G96" i="36"/>
  <c r="F96" i="36"/>
  <c r="E96" i="36"/>
  <c r="D96" i="36"/>
  <c r="C96" i="36"/>
  <c r="B96" i="36"/>
  <c r="A96" i="36"/>
  <c r="G95" i="36"/>
  <c r="F95" i="36"/>
  <c r="E95" i="36"/>
  <c r="D95" i="36"/>
  <c r="C95" i="36"/>
  <c r="B95" i="36"/>
  <c r="A95" i="36"/>
  <c r="G94" i="36"/>
  <c r="F94" i="36"/>
  <c r="E94" i="36"/>
  <c r="D94" i="36"/>
  <c r="C94" i="36"/>
  <c r="B94" i="36"/>
  <c r="A94" i="36"/>
  <c r="G93" i="36"/>
  <c r="F93" i="36"/>
  <c r="E93" i="36"/>
  <c r="D93" i="36"/>
  <c r="C93" i="36"/>
  <c r="B93" i="36"/>
  <c r="A93" i="36"/>
  <c r="G92" i="36"/>
  <c r="F92" i="36"/>
  <c r="E92" i="36"/>
  <c r="D92" i="36"/>
  <c r="C92" i="36"/>
  <c r="B92" i="36"/>
  <c r="A92" i="36"/>
  <c r="G91" i="36"/>
  <c r="F91" i="36"/>
  <c r="E91" i="36"/>
  <c r="D91" i="36"/>
  <c r="C91" i="36"/>
  <c r="B91" i="36"/>
  <c r="A91" i="36"/>
  <c r="G90" i="36"/>
  <c r="F90" i="36"/>
  <c r="E90" i="36"/>
  <c r="D90" i="36"/>
  <c r="C90" i="36"/>
  <c r="B90" i="36"/>
  <c r="A90" i="36"/>
  <c r="G89" i="36"/>
  <c r="F89" i="36"/>
  <c r="E89" i="36"/>
  <c r="D89" i="36"/>
  <c r="C89" i="36"/>
  <c r="B89" i="36"/>
  <c r="A89" i="36"/>
  <c r="G88" i="36"/>
  <c r="F88" i="36"/>
  <c r="E88" i="36"/>
  <c r="D88" i="36"/>
  <c r="C88" i="36"/>
  <c r="B88" i="36"/>
  <c r="A88" i="36"/>
  <c r="G87" i="36"/>
  <c r="F87" i="36"/>
  <c r="E87" i="36"/>
  <c r="D87" i="36"/>
  <c r="C87" i="36"/>
  <c r="B87" i="36"/>
  <c r="A87" i="36"/>
  <c r="G86" i="36"/>
  <c r="F86" i="36"/>
  <c r="E86" i="36"/>
  <c r="D86" i="36"/>
  <c r="C86" i="36"/>
  <c r="B86" i="36"/>
  <c r="A86" i="36"/>
  <c r="G85" i="36"/>
  <c r="F85" i="36"/>
  <c r="E85" i="36"/>
  <c r="D85" i="36"/>
  <c r="C85" i="36"/>
  <c r="B85" i="36"/>
  <c r="A85" i="36"/>
  <c r="G84" i="36"/>
  <c r="F84" i="36"/>
  <c r="E84" i="36"/>
  <c r="D84" i="36"/>
  <c r="C84" i="36"/>
  <c r="B84" i="36"/>
  <c r="A84" i="36"/>
  <c r="G83" i="36"/>
  <c r="F83" i="36"/>
  <c r="E83" i="36"/>
  <c r="D83" i="36"/>
  <c r="C83" i="36"/>
  <c r="B83" i="36"/>
  <c r="A83" i="36"/>
  <c r="G82" i="36"/>
  <c r="F82" i="36"/>
  <c r="E82" i="36"/>
  <c r="D82" i="36"/>
  <c r="C82" i="36"/>
  <c r="B82" i="36"/>
  <c r="A82" i="36"/>
  <c r="G81" i="36"/>
  <c r="F81" i="36"/>
  <c r="E81" i="36"/>
  <c r="D81" i="36"/>
  <c r="C81" i="36"/>
  <c r="B81" i="36"/>
  <c r="A81" i="36"/>
  <c r="G80" i="36"/>
  <c r="F80" i="36"/>
  <c r="E80" i="36"/>
  <c r="D80" i="36"/>
  <c r="C80" i="36"/>
  <c r="B80" i="36"/>
  <c r="A80" i="36"/>
  <c r="G79" i="36"/>
  <c r="F79" i="36"/>
  <c r="E79" i="36"/>
  <c r="D79" i="36"/>
  <c r="C79" i="36"/>
  <c r="B79" i="36"/>
  <c r="A79" i="36"/>
  <c r="G78" i="36"/>
  <c r="F78" i="36"/>
  <c r="E78" i="36"/>
  <c r="D78" i="36"/>
  <c r="C78" i="36"/>
  <c r="B78" i="36"/>
  <c r="A78" i="36"/>
  <c r="G77" i="36"/>
  <c r="F77" i="36"/>
  <c r="E77" i="36"/>
  <c r="D77" i="36"/>
  <c r="C77" i="36"/>
  <c r="B77" i="36"/>
  <c r="A77" i="36"/>
  <c r="G76" i="36"/>
  <c r="F76" i="36"/>
  <c r="E76" i="36"/>
  <c r="D76" i="36"/>
  <c r="C76" i="36"/>
  <c r="B76" i="36"/>
  <c r="A76" i="36"/>
  <c r="G75" i="36"/>
  <c r="F75" i="36"/>
  <c r="E75" i="36"/>
  <c r="D75" i="36"/>
  <c r="C75" i="36"/>
  <c r="B75" i="36"/>
  <c r="A75" i="36"/>
  <c r="G74" i="36"/>
  <c r="F74" i="36"/>
  <c r="E74" i="36"/>
  <c r="D74" i="36"/>
  <c r="C74" i="36"/>
  <c r="B74" i="36"/>
  <c r="A74" i="36"/>
  <c r="G73" i="36"/>
  <c r="F73" i="36"/>
  <c r="E73" i="36"/>
  <c r="D73" i="36"/>
  <c r="C73" i="36"/>
  <c r="B73" i="36"/>
  <c r="A73" i="36"/>
  <c r="G72" i="36"/>
  <c r="F72" i="36"/>
  <c r="E72" i="36"/>
  <c r="D72" i="36"/>
  <c r="C72" i="36"/>
  <c r="B72" i="36"/>
  <c r="A72" i="36"/>
  <c r="G71" i="36"/>
  <c r="F71" i="36"/>
  <c r="E71" i="36"/>
  <c r="D71" i="36"/>
  <c r="C71" i="36"/>
  <c r="B71" i="36"/>
  <c r="A71" i="36"/>
  <c r="G70" i="36"/>
  <c r="F70" i="36"/>
  <c r="E70" i="36"/>
  <c r="D70" i="36"/>
  <c r="C70" i="36"/>
  <c r="B70" i="36"/>
  <c r="A70" i="36"/>
  <c r="G69" i="36"/>
  <c r="F69" i="36"/>
  <c r="E69" i="36"/>
  <c r="D69" i="36"/>
  <c r="C69" i="36"/>
  <c r="B69" i="36"/>
  <c r="A69" i="36"/>
  <c r="G68" i="36"/>
  <c r="F68" i="36"/>
  <c r="E68" i="36"/>
  <c r="D68" i="36"/>
  <c r="C68" i="36"/>
  <c r="B68" i="36"/>
  <c r="A68" i="36"/>
  <c r="G67" i="36"/>
  <c r="F67" i="36"/>
  <c r="E67" i="36"/>
  <c r="D67" i="36"/>
  <c r="C67" i="36"/>
  <c r="B67" i="36"/>
  <c r="A67" i="36"/>
  <c r="G66" i="36"/>
  <c r="F66" i="36"/>
  <c r="E66" i="36"/>
  <c r="D66" i="36"/>
  <c r="C66" i="36"/>
  <c r="B66" i="36"/>
  <c r="A66" i="36"/>
  <c r="G65" i="36"/>
  <c r="F65" i="36"/>
  <c r="E65" i="36"/>
  <c r="D65" i="36"/>
  <c r="C65" i="36"/>
  <c r="B65" i="36"/>
  <c r="A65" i="36"/>
  <c r="G64" i="36"/>
  <c r="F64" i="36"/>
  <c r="E64" i="36"/>
  <c r="D64" i="36"/>
  <c r="C64" i="36"/>
  <c r="B64" i="36"/>
  <c r="A64" i="36"/>
  <c r="G63" i="36"/>
  <c r="F63" i="36"/>
  <c r="E63" i="36"/>
  <c r="D63" i="36"/>
  <c r="C63" i="36"/>
  <c r="B63" i="36"/>
  <c r="A63" i="36"/>
  <c r="G62" i="36"/>
  <c r="F62" i="36"/>
  <c r="E62" i="36"/>
  <c r="D62" i="36"/>
  <c r="C62" i="36"/>
  <c r="B62" i="36"/>
  <c r="A62" i="36"/>
  <c r="G61" i="36"/>
  <c r="F61" i="36"/>
  <c r="E61" i="36"/>
  <c r="D61" i="36"/>
  <c r="C61" i="36"/>
  <c r="B61" i="36"/>
  <c r="A61" i="36"/>
  <c r="G60" i="36"/>
  <c r="F60" i="36"/>
  <c r="E60" i="36"/>
  <c r="D60" i="36"/>
  <c r="C60" i="36"/>
  <c r="B60" i="36"/>
  <c r="A60" i="36"/>
  <c r="G59" i="36"/>
  <c r="F59" i="36"/>
  <c r="E59" i="36"/>
  <c r="D59" i="36"/>
  <c r="C59" i="36"/>
  <c r="B59" i="36"/>
  <c r="A59" i="36"/>
  <c r="G58" i="36"/>
  <c r="F58" i="36"/>
  <c r="E58" i="36"/>
  <c r="D58" i="36"/>
  <c r="C58" i="36"/>
  <c r="B58" i="36"/>
  <c r="A58" i="36"/>
  <c r="G57" i="36"/>
  <c r="F57" i="36"/>
  <c r="E57" i="36"/>
  <c r="D57" i="36"/>
  <c r="C57" i="36"/>
  <c r="B57" i="36"/>
  <c r="A57" i="36"/>
  <c r="G56" i="36"/>
  <c r="F56" i="36"/>
  <c r="E56" i="36"/>
  <c r="D56" i="36"/>
  <c r="C56" i="36"/>
  <c r="B56" i="36"/>
  <c r="A56" i="36"/>
  <c r="G55" i="36"/>
  <c r="F55" i="36"/>
  <c r="E55" i="36"/>
  <c r="D55" i="36"/>
  <c r="C55" i="36"/>
  <c r="B55" i="36"/>
  <c r="A55" i="36"/>
  <c r="G54" i="36"/>
  <c r="F54" i="36"/>
  <c r="E54" i="36"/>
  <c r="D54" i="36"/>
  <c r="C54" i="36"/>
  <c r="B54" i="36"/>
  <c r="A54" i="36"/>
  <c r="G53" i="36"/>
  <c r="F53" i="36"/>
  <c r="E53" i="36"/>
  <c r="D53" i="36"/>
  <c r="C53" i="36"/>
  <c r="B53" i="36"/>
  <c r="A53" i="36"/>
  <c r="G52" i="36"/>
  <c r="F52" i="36"/>
  <c r="E52" i="36"/>
  <c r="D52" i="36"/>
  <c r="C52" i="36"/>
  <c r="B52" i="36"/>
  <c r="A52" i="36"/>
  <c r="G51" i="36"/>
  <c r="F51" i="36"/>
  <c r="E51" i="36"/>
  <c r="D51" i="36"/>
  <c r="C51" i="36"/>
  <c r="B51" i="36"/>
  <c r="A51" i="36"/>
  <c r="G50" i="36"/>
  <c r="F50" i="36"/>
  <c r="E50" i="36"/>
  <c r="D50" i="36"/>
  <c r="C50" i="36"/>
  <c r="B50" i="36"/>
  <c r="A50" i="36"/>
  <c r="G49" i="36"/>
  <c r="F49" i="36"/>
  <c r="E49" i="36"/>
  <c r="D49" i="36"/>
  <c r="C49" i="36"/>
  <c r="B49" i="36"/>
  <c r="A49" i="36"/>
  <c r="G48" i="36"/>
  <c r="F48" i="36"/>
  <c r="E48" i="36"/>
  <c r="D48" i="36"/>
  <c r="C48" i="36"/>
  <c r="B48" i="36"/>
  <c r="A48" i="36"/>
  <c r="G47" i="36"/>
  <c r="F47" i="36"/>
  <c r="E47" i="36"/>
  <c r="D47" i="36"/>
  <c r="C47" i="36"/>
  <c r="B47" i="36"/>
  <c r="A47" i="36"/>
  <c r="G46" i="36"/>
  <c r="F46" i="36"/>
  <c r="E46" i="36"/>
  <c r="D46" i="36"/>
  <c r="C46" i="36"/>
  <c r="B46" i="36"/>
  <c r="A46" i="36"/>
  <c r="G45" i="36"/>
  <c r="F45" i="36"/>
  <c r="E45" i="36"/>
  <c r="D45" i="36"/>
  <c r="C45" i="36"/>
  <c r="B45" i="36"/>
  <c r="A45" i="36"/>
  <c r="G44" i="36"/>
  <c r="F44" i="36"/>
  <c r="E44" i="36"/>
  <c r="D44" i="36"/>
  <c r="C44" i="36"/>
  <c r="B44" i="36"/>
  <c r="A44" i="36"/>
  <c r="G43" i="36"/>
  <c r="F43" i="36"/>
  <c r="E43" i="36"/>
  <c r="D43" i="36"/>
  <c r="C43" i="36"/>
  <c r="B43" i="36"/>
  <c r="A43" i="36"/>
  <c r="G42" i="36"/>
  <c r="F42" i="36"/>
  <c r="E42" i="36"/>
  <c r="D42" i="36"/>
  <c r="C42" i="36"/>
  <c r="B42" i="36"/>
  <c r="A42" i="36"/>
  <c r="G41" i="36"/>
  <c r="F41" i="36"/>
  <c r="E41" i="36"/>
  <c r="D41" i="36"/>
  <c r="C41" i="36"/>
  <c r="B41" i="36"/>
  <c r="A41" i="36"/>
  <c r="G40" i="36"/>
  <c r="F40" i="36"/>
  <c r="E40" i="36"/>
  <c r="D40" i="36"/>
  <c r="C40" i="36"/>
  <c r="B40" i="36"/>
  <c r="A40" i="36"/>
  <c r="G39" i="36"/>
  <c r="F39" i="36"/>
  <c r="E39" i="36"/>
  <c r="D39" i="36"/>
  <c r="C39" i="36"/>
  <c r="B39" i="36"/>
  <c r="A39" i="36"/>
  <c r="G38" i="36"/>
  <c r="F38" i="36"/>
  <c r="E38" i="36"/>
  <c r="D38" i="36"/>
  <c r="C38" i="36"/>
  <c r="B38" i="36"/>
  <c r="A38" i="36"/>
  <c r="G37" i="36"/>
  <c r="F37" i="36"/>
  <c r="E37" i="36"/>
  <c r="D37" i="36"/>
  <c r="C37" i="36"/>
  <c r="B37" i="36"/>
  <c r="A37" i="36"/>
  <c r="G36" i="36"/>
  <c r="F36" i="36"/>
  <c r="E36" i="36"/>
  <c r="D36" i="36"/>
  <c r="C36" i="36"/>
  <c r="B36" i="36"/>
  <c r="A36" i="36"/>
  <c r="G35" i="36"/>
  <c r="F35" i="36"/>
  <c r="E35" i="36"/>
  <c r="D35" i="36"/>
  <c r="C35" i="36"/>
  <c r="B35" i="36"/>
  <c r="A35" i="36"/>
  <c r="G34" i="36"/>
  <c r="F34" i="36"/>
  <c r="E34" i="36"/>
  <c r="D34" i="36"/>
  <c r="C34" i="36"/>
  <c r="B34" i="36"/>
  <c r="A34" i="36"/>
  <c r="G33" i="36"/>
  <c r="F33" i="36"/>
  <c r="E33" i="36"/>
  <c r="D33" i="36"/>
  <c r="C33" i="36"/>
  <c r="B33" i="36"/>
  <c r="A33" i="36"/>
  <c r="G32" i="36"/>
  <c r="F32" i="36"/>
  <c r="E32" i="36"/>
  <c r="D32" i="36"/>
  <c r="C32" i="36"/>
  <c r="B32" i="36"/>
  <c r="A32" i="36"/>
  <c r="G31" i="36"/>
  <c r="F31" i="36"/>
  <c r="E31" i="36"/>
  <c r="D31" i="36"/>
  <c r="C31" i="36"/>
  <c r="B31" i="36"/>
  <c r="A31" i="36"/>
  <c r="G30" i="36"/>
  <c r="F30" i="36"/>
  <c r="E30" i="36"/>
  <c r="D30" i="36"/>
  <c r="C30" i="36"/>
  <c r="B30" i="36"/>
  <c r="A30" i="36"/>
  <c r="G29" i="36"/>
  <c r="F29" i="36"/>
  <c r="E29" i="36"/>
  <c r="D29" i="36"/>
  <c r="C29" i="36"/>
  <c r="B29" i="36"/>
  <c r="A29" i="36"/>
  <c r="G28" i="36"/>
  <c r="F28" i="36"/>
  <c r="E28" i="36"/>
  <c r="D28" i="36"/>
  <c r="C28" i="36"/>
  <c r="B28" i="36"/>
  <c r="A28" i="36"/>
  <c r="G27" i="36"/>
  <c r="F27" i="36"/>
  <c r="E27" i="36"/>
  <c r="D27" i="36"/>
  <c r="C27" i="36"/>
  <c r="B27" i="36"/>
  <c r="A27" i="36"/>
  <c r="G26" i="36"/>
  <c r="F26" i="36"/>
  <c r="E26" i="36"/>
  <c r="D26" i="36"/>
  <c r="C26" i="36"/>
  <c r="B26" i="36"/>
  <c r="A26" i="36"/>
  <c r="G25" i="36"/>
  <c r="F25" i="36"/>
  <c r="E25" i="36"/>
  <c r="D25" i="36"/>
  <c r="C25" i="36"/>
  <c r="B25" i="36"/>
  <c r="A25" i="36"/>
  <c r="G24" i="36"/>
  <c r="F24" i="36"/>
  <c r="E24" i="36"/>
  <c r="D24" i="36"/>
  <c r="C24" i="36"/>
  <c r="B24" i="36"/>
  <c r="A24" i="36"/>
  <c r="G23" i="36"/>
  <c r="F23" i="36"/>
  <c r="E23" i="36"/>
  <c r="D23" i="36"/>
  <c r="C23" i="36"/>
  <c r="B23" i="36"/>
  <c r="A23" i="36"/>
  <c r="G22" i="36"/>
  <c r="F22" i="36"/>
  <c r="E22" i="36"/>
  <c r="D22" i="36"/>
  <c r="C22" i="36"/>
  <c r="B22" i="36"/>
  <c r="A22" i="36"/>
  <c r="G21" i="36"/>
  <c r="F21" i="36"/>
  <c r="E21" i="36"/>
  <c r="D21" i="36"/>
  <c r="C21" i="36"/>
  <c r="B21" i="36"/>
  <c r="A21" i="36"/>
  <c r="G20" i="36"/>
  <c r="F20" i="36"/>
  <c r="E20" i="36"/>
  <c r="D20" i="36"/>
  <c r="C20" i="36"/>
  <c r="B20" i="36"/>
  <c r="A20" i="36"/>
  <c r="G19" i="36"/>
  <c r="F19" i="36"/>
  <c r="E19" i="36"/>
  <c r="D19" i="36"/>
  <c r="C19" i="36"/>
  <c r="B19" i="36"/>
  <c r="A19" i="36"/>
  <c r="G18" i="36"/>
  <c r="F18" i="36"/>
  <c r="E18" i="36"/>
  <c r="D18" i="36"/>
  <c r="C18" i="36"/>
  <c r="B18" i="36"/>
  <c r="A18" i="36"/>
  <c r="G17" i="36"/>
  <c r="F17" i="36"/>
  <c r="E17" i="36"/>
  <c r="D17" i="36"/>
  <c r="C17" i="36"/>
  <c r="B17" i="36"/>
  <c r="A17" i="36"/>
  <c r="G16" i="36"/>
  <c r="F16" i="36"/>
  <c r="E16" i="36"/>
  <c r="D16" i="36"/>
  <c r="C16" i="36"/>
  <c r="B16" i="36"/>
  <c r="A16" i="36"/>
  <c r="G15" i="36"/>
  <c r="F15" i="36"/>
  <c r="E15" i="36"/>
  <c r="D15" i="36"/>
  <c r="C15" i="36"/>
  <c r="B15" i="36"/>
  <c r="A15" i="36"/>
  <c r="G14" i="36"/>
  <c r="F14" i="36"/>
  <c r="E14" i="36"/>
  <c r="D14" i="36"/>
  <c r="C14" i="36"/>
  <c r="B14" i="36"/>
  <c r="A14" i="36"/>
  <c r="G13" i="36"/>
  <c r="F13" i="36"/>
  <c r="E13" i="36"/>
  <c r="D13" i="36"/>
  <c r="C13" i="36"/>
  <c r="B13" i="36"/>
  <c r="A13" i="36"/>
  <c r="G12" i="36"/>
  <c r="F12" i="36"/>
  <c r="E12" i="36"/>
  <c r="D12" i="36"/>
  <c r="C12" i="36"/>
  <c r="B12" i="36"/>
  <c r="A12" i="36"/>
  <c r="G11" i="36"/>
  <c r="F11" i="36"/>
  <c r="E11" i="36"/>
  <c r="D11" i="36"/>
  <c r="C11" i="36"/>
  <c r="B11" i="36"/>
  <c r="A11" i="36"/>
  <c r="G10" i="36"/>
  <c r="F10" i="36"/>
  <c r="E10" i="36"/>
  <c r="D10" i="36"/>
  <c r="C10" i="36"/>
  <c r="B10" i="36"/>
  <c r="A10" i="36"/>
  <c r="G9" i="36"/>
  <c r="F9" i="36"/>
  <c r="E9" i="36"/>
  <c r="D9" i="36"/>
  <c r="C9" i="36"/>
  <c r="B9" i="36"/>
  <c r="A9" i="36"/>
  <c r="G8" i="36"/>
  <c r="F8" i="36"/>
  <c r="E8" i="36"/>
  <c r="D8" i="36"/>
  <c r="C8" i="36"/>
  <c r="B8" i="36"/>
  <c r="A8" i="36"/>
  <c r="G7" i="36"/>
  <c r="F7" i="36"/>
  <c r="E7" i="36"/>
  <c r="D7" i="36"/>
  <c r="C7" i="36"/>
  <c r="B7" i="36"/>
  <c r="A7" i="36"/>
  <c r="G6" i="36"/>
  <c r="F6" i="36"/>
  <c r="E6" i="36"/>
  <c r="D6" i="36"/>
  <c r="C6" i="36"/>
  <c r="B6" i="36"/>
  <c r="A6" i="36"/>
  <c r="G5" i="36"/>
  <c r="F5" i="36"/>
  <c r="E5" i="36"/>
  <c r="D5" i="36"/>
  <c r="C5" i="36"/>
  <c r="B5" i="36"/>
  <c r="A5" i="36"/>
  <c r="G4" i="36"/>
  <c r="F4" i="36"/>
  <c r="E4" i="36"/>
  <c r="D4" i="36"/>
  <c r="C4" i="36"/>
  <c r="B4" i="36"/>
  <c r="A4" i="36"/>
  <c r="G3" i="36"/>
  <c r="F3" i="36"/>
  <c r="E3" i="36"/>
  <c r="D3" i="36"/>
  <c r="C3" i="36"/>
  <c r="B3" i="36"/>
  <c r="A3" i="36"/>
  <c r="G2" i="36"/>
  <c r="F2" i="36"/>
  <c r="E2" i="36"/>
  <c r="D2" i="36"/>
  <c r="C2" i="36"/>
  <c r="B2" i="36"/>
  <c r="A2" i="36"/>
  <c r="A1" i="41"/>
  <c r="J1" i="41"/>
  <c r="J119" i="40"/>
  <c r="I119" i="40"/>
  <c r="J118" i="40"/>
  <c r="I118" i="40"/>
  <c r="J117" i="40"/>
  <c r="I117" i="40"/>
  <c r="J116" i="40"/>
  <c r="I116" i="40"/>
  <c r="J115" i="40"/>
  <c r="I115" i="40"/>
  <c r="J114" i="40"/>
  <c r="I114" i="40"/>
  <c r="J113" i="40"/>
  <c r="I113" i="40"/>
  <c r="J112" i="40"/>
  <c r="I112" i="40"/>
  <c r="J111" i="40"/>
  <c r="I111" i="40"/>
  <c r="J110" i="40"/>
  <c r="I110" i="40"/>
  <c r="J109" i="40"/>
  <c r="I109" i="40"/>
  <c r="J108" i="40"/>
  <c r="I108" i="40"/>
  <c r="J107" i="40"/>
  <c r="I107" i="40"/>
  <c r="J106" i="40"/>
  <c r="I106" i="40"/>
  <c r="J105" i="40"/>
  <c r="I105" i="40"/>
  <c r="J104" i="40"/>
  <c r="I104" i="40"/>
  <c r="J103" i="40"/>
  <c r="I103" i="40"/>
  <c r="J102" i="40"/>
  <c r="I102" i="40"/>
  <c r="J101" i="40"/>
  <c r="I101" i="40"/>
  <c r="J100" i="40"/>
  <c r="I100" i="40"/>
  <c r="J99" i="40"/>
  <c r="I99" i="40"/>
  <c r="J98" i="40"/>
  <c r="I98" i="40"/>
  <c r="J97" i="40"/>
  <c r="I97" i="40"/>
  <c r="J96" i="40"/>
  <c r="I96" i="40"/>
  <c r="J95" i="40"/>
  <c r="I95" i="40"/>
  <c r="J94" i="40"/>
  <c r="I94" i="40"/>
  <c r="J93" i="40"/>
  <c r="I93" i="40"/>
  <c r="J92" i="40"/>
  <c r="I92" i="40"/>
  <c r="J91" i="40"/>
  <c r="I91" i="40"/>
  <c r="J90" i="40"/>
  <c r="I90" i="40"/>
  <c r="J89" i="40"/>
  <c r="I89" i="40"/>
  <c r="J88" i="40"/>
  <c r="I88" i="40"/>
  <c r="J87" i="40"/>
  <c r="I87" i="40"/>
  <c r="J86" i="40"/>
  <c r="I86" i="40"/>
  <c r="J85" i="40"/>
  <c r="I85" i="40"/>
  <c r="J84" i="40"/>
  <c r="I84" i="40"/>
  <c r="J83" i="40"/>
  <c r="I83" i="40"/>
  <c r="J82" i="40"/>
  <c r="I82" i="40"/>
  <c r="J81" i="40"/>
  <c r="I81" i="40"/>
  <c r="J80" i="40"/>
  <c r="I80" i="40"/>
  <c r="J79" i="40"/>
  <c r="I79" i="40"/>
  <c r="J78" i="40"/>
  <c r="I78" i="40"/>
  <c r="J77" i="40"/>
  <c r="I77" i="40"/>
  <c r="J76" i="40"/>
  <c r="I76" i="40"/>
  <c r="J75" i="40"/>
  <c r="I75" i="40"/>
  <c r="J74" i="40"/>
  <c r="I74" i="40"/>
  <c r="J73" i="40"/>
  <c r="I73" i="40"/>
  <c r="J72" i="40"/>
  <c r="I72" i="40"/>
  <c r="J71" i="40"/>
  <c r="I71" i="40"/>
  <c r="J70" i="40"/>
  <c r="I70" i="40"/>
  <c r="J69" i="40"/>
  <c r="I69" i="40"/>
  <c r="J68" i="40"/>
  <c r="I68" i="40"/>
  <c r="J67" i="40"/>
  <c r="I67" i="40"/>
  <c r="J66" i="40"/>
  <c r="I66" i="40"/>
  <c r="J65" i="40"/>
  <c r="I65" i="40"/>
  <c r="J64" i="40"/>
  <c r="I64" i="40"/>
  <c r="J63" i="40"/>
  <c r="I63" i="40"/>
  <c r="J62" i="40"/>
  <c r="I62" i="40"/>
  <c r="J61" i="40"/>
  <c r="I61" i="40"/>
  <c r="J60" i="40"/>
  <c r="I60" i="40"/>
  <c r="J59" i="40"/>
  <c r="I59" i="40"/>
  <c r="J58" i="40"/>
  <c r="I58" i="40"/>
  <c r="J57" i="40"/>
  <c r="I57" i="40"/>
  <c r="J56" i="40"/>
  <c r="I56" i="40"/>
  <c r="J55" i="40"/>
  <c r="I55" i="40"/>
  <c r="J54" i="40"/>
  <c r="I54" i="40"/>
  <c r="J53" i="40"/>
  <c r="I53" i="40"/>
  <c r="J52" i="40"/>
  <c r="I52" i="40"/>
  <c r="J51" i="40"/>
  <c r="I51" i="40"/>
  <c r="J50" i="40"/>
  <c r="I50" i="40"/>
  <c r="J49" i="40"/>
  <c r="I49" i="40"/>
  <c r="J48" i="40"/>
  <c r="I48" i="40"/>
  <c r="J47" i="40"/>
  <c r="I47" i="40"/>
  <c r="J46" i="40"/>
  <c r="I46" i="40"/>
  <c r="J45" i="40"/>
  <c r="I45" i="40"/>
  <c r="J44" i="40"/>
  <c r="I44" i="40"/>
  <c r="J43" i="40"/>
  <c r="I43" i="40"/>
  <c r="J42" i="40"/>
  <c r="I42" i="40"/>
  <c r="J41" i="40"/>
  <c r="I41" i="40"/>
  <c r="J40" i="40"/>
  <c r="I40" i="40"/>
  <c r="J39" i="40"/>
  <c r="I39" i="40"/>
  <c r="J38" i="40"/>
  <c r="I38" i="40"/>
  <c r="J37" i="40"/>
  <c r="I37" i="40"/>
  <c r="J36" i="40"/>
  <c r="I36" i="40"/>
  <c r="J35" i="40"/>
  <c r="I35" i="40"/>
  <c r="J34" i="40"/>
  <c r="I34" i="40"/>
  <c r="J33" i="40"/>
  <c r="I33" i="40"/>
  <c r="J32" i="40"/>
  <c r="I32" i="40"/>
  <c r="J31" i="40"/>
  <c r="I31" i="40"/>
  <c r="J30" i="40"/>
  <c r="I30" i="40"/>
  <c r="J29" i="40"/>
  <c r="I29" i="40"/>
  <c r="J28" i="40"/>
  <c r="I28" i="40"/>
  <c r="J27" i="40"/>
  <c r="I27" i="40"/>
  <c r="J26" i="40"/>
  <c r="I26" i="40"/>
  <c r="J25" i="40"/>
  <c r="I25" i="40"/>
  <c r="J24" i="40"/>
  <c r="I24" i="40"/>
  <c r="J23" i="40"/>
  <c r="I23" i="40"/>
  <c r="J22" i="40"/>
  <c r="I22" i="40"/>
  <c r="J21" i="40"/>
  <c r="I21" i="40"/>
  <c r="J20" i="40"/>
  <c r="I20" i="40"/>
  <c r="J19" i="40"/>
  <c r="I19" i="40"/>
  <c r="J18" i="40"/>
  <c r="I18" i="40"/>
  <c r="J17" i="40"/>
  <c r="I17" i="40"/>
  <c r="J16" i="40"/>
  <c r="I16" i="40"/>
  <c r="J15" i="40"/>
  <c r="I15" i="40"/>
  <c r="J14" i="40"/>
  <c r="I14" i="40"/>
  <c r="J13" i="40"/>
  <c r="I13" i="40"/>
  <c r="J12" i="40"/>
  <c r="I12" i="40"/>
  <c r="J11" i="40"/>
  <c r="I11" i="40"/>
  <c r="J10" i="40"/>
  <c r="I10" i="40"/>
  <c r="J9" i="40"/>
  <c r="I9" i="40"/>
  <c r="J8" i="40"/>
  <c r="I8" i="40"/>
  <c r="J7" i="40"/>
  <c r="I7" i="40"/>
  <c r="J6" i="40"/>
  <c r="I6" i="40"/>
  <c r="J5" i="40"/>
  <c r="I5" i="40"/>
  <c r="J4" i="40"/>
  <c r="I4" i="40"/>
  <c r="J3" i="40"/>
  <c r="I3" i="40"/>
  <c r="J2" i="40"/>
  <c r="I2" i="40"/>
  <c r="G365" i="40"/>
  <c r="F365" i="40"/>
  <c r="E365" i="40"/>
  <c r="D365" i="40"/>
  <c r="C365" i="40"/>
  <c r="B365" i="40"/>
  <c r="A365" i="40"/>
  <c r="G364" i="40"/>
  <c r="F364" i="40"/>
  <c r="E364" i="40"/>
  <c r="D364" i="40"/>
  <c r="C364" i="40"/>
  <c r="B364" i="40"/>
  <c r="A364" i="40"/>
  <c r="G363" i="40"/>
  <c r="F363" i="40"/>
  <c r="E363" i="40"/>
  <c r="D363" i="40"/>
  <c r="C363" i="40"/>
  <c r="B363" i="40"/>
  <c r="A363" i="40"/>
  <c r="G362" i="40"/>
  <c r="F362" i="40"/>
  <c r="E362" i="40"/>
  <c r="D362" i="40"/>
  <c r="C362" i="40"/>
  <c r="B362" i="40"/>
  <c r="A362" i="40"/>
  <c r="G361" i="40"/>
  <c r="F361" i="40"/>
  <c r="E361" i="40"/>
  <c r="D361" i="40"/>
  <c r="C361" i="40"/>
  <c r="B361" i="40"/>
  <c r="A361" i="40"/>
  <c r="G360" i="40"/>
  <c r="F360" i="40"/>
  <c r="E360" i="40"/>
  <c r="D360" i="40"/>
  <c r="C360" i="40"/>
  <c r="B360" i="40"/>
  <c r="A360" i="40"/>
  <c r="G359" i="40"/>
  <c r="F359" i="40"/>
  <c r="E359" i="40"/>
  <c r="D359" i="40"/>
  <c r="C359" i="40"/>
  <c r="B359" i="40"/>
  <c r="A359" i="40"/>
  <c r="G358" i="40"/>
  <c r="F358" i="40"/>
  <c r="E358" i="40"/>
  <c r="D358" i="40"/>
  <c r="C358" i="40"/>
  <c r="B358" i="40"/>
  <c r="A358" i="40"/>
  <c r="G357" i="40"/>
  <c r="F357" i="40"/>
  <c r="E357" i="40"/>
  <c r="D357" i="40"/>
  <c r="C357" i="40"/>
  <c r="B357" i="40"/>
  <c r="A357" i="40"/>
  <c r="G356" i="40"/>
  <c r="F356" i="40"/>
  <c r="E356" i="40"/>
  <c r="D356" i="40"/>
  <c r="C356" i="40"/>
  <c r="B356" i="40"/>
  <c r="A356" i="40"/>
  <c r="G355" i="40"/>
  <c r="F355" i="40"/>
  <c r="E355" i="40"/>
  <c r="D355" i="40"/>
  <c r="C355" i="40"/>
  <c r="B355" i="40"/>
  <c r="A355" i="40"/>
  <c r="G354" i="40"/>
  <c r="F354" i="40"/>
  <c r="E354" i="40"/>
  <c r="D354" i="40"/>
  <c r="C354" i="40"/>
  <c r="B354" i="40"/>
  <c r="A354" i="40"/>
  <c r="G353" i="40"/>
  <c r="F353" i="40"/>
  <c r="E353" i="40"/>
  <c r="D353" i="40"/>
  <c r="C353" i="40"/>
  <c r="B353" i="40"/>
  <c r="A353" i="40"/>
  <c r="G352" i="40"/>
  <c r="F352" i="40"/>
  <c r="E352" i="40"/>
  <c r="D352" i="40"/>
  <c r="C352" i="40"/>
  <c r="B352" i="40"/>
  <c r="A352" i="40"/>
  <c r="G351" i="40"/>
  <c r="F351" i="40"/>
  <c r="E351" i="40"/>
  <c r="D351" i="40"/>
  <c r="C351" i="40"/>
  <c r="B351" i="40"/>
  <c r="A351" i="40"/>
  <c r="G350" i="40"/>
  <c r="F350" i="40"/>
  <c r="E350" i="40"/>
  <c r="D350" i="40"/>
  <c r="C350" i="40"/>
  <c r="B350" i="40"/>
  <c r="A350" i="40"/>
  <c r="G349" i="40"/>
  <c r="F349" i="40"/>
  <c r="E349" i="40"/>
  <c r="D349" i="40"/>
  <c r="C349" i="40"/>
  <c r="B349" i="40"/>
  <c r="A349" i="40"/>
  <c r="G348" i="40"/>
  <c r="F348" i="40"/>
  <c r="E348" i="40"/>
  <c r="D348" i="40"/>
  <c r="C348" i="40"/>
  <c r="B348" i="40"/>
  <c r="A348" i="40"/>
  <c r="G347" i="40"/>
  <c r="F347" i="40"/>
  <c r="E347" i="40"/>
  <c r="D347" i="40"/>
  <c r="C347" i="40"/>
  <c r="B347" i="40"/>
  <c r="A347" i="40"/>
  <c r="G346" i="40"/>
  <c r="F346" i="40"/>
  <c r="E346" i="40"/>
  <c r="D346" i="40"/>
  <c r="C346" i="40"/>
  <c r="B346" i="40"/>
  <c r="A346" i="40"/>
  <c r="G345" i="40"/>
  <c r="F345" i="40"/>
  <c r="E345" i="40"/>
  <c r="D345" i="40"/>
  <c r="C345" i="40"/>
  <c r="B345" i="40"/>
  <c r="A345" i="40"/>
  <c r="G344" i="40"/>
  <c r="F344" i="40"/>
  <c r="E344" i="40"/>
  <c r="D344" i="40"/>
  <c r="C344" i="40"/>
  <c r="B344" i="40"/>
  <c r="A344" i="40"/>
  <c r="G343" i="40"/>
  <c r="F343" i="40"/>
  <c r="E343" i="40"/>
  <c r="D343" i="40"/>
  <c r="C343" i="40"/>
  <c r="B343" i="40"/>
  <c r="A343" i="40"/>
  <c r="G342" i="40"/>
  <c r="F342" i="40"/>
  <c r="E342" i="40"/>
  <c r="D342" i="40"/>
  <c r="C342" i="40"/>
  <c r="B342" i="40"/>
  <c r="A342" i="40"/>
  <c r="G341" i="40"/>
  <c r="F341" i="40"/>
  <c r="E341" i="40"/>
  <c r="D341" i="40"/>
  <c r="C341" i="40"/>
  <c r="B341" i="40"/>
  <c r="A341" i="40"/>
  <c r="G340" i="40"/>
  <c r="F340" i="40"/>
  <c r="E340" i="40"/>
  <c r="D340" i="40"/>
  <c r="C340" i="40"/>
  <c r="B340" i="40"/>
  <c r="A340" i="40"/>
  <c r="G339" i="40"/>
  <c r="F339" i="40"/>
  <c r="E339" i="40"/>
  <c r="D339" i="40"/>
  <c r="C339" i="40"/>
  <c r="B339" i="40"/>
  <c r="A339" i="40"/>
  <c r="G338" i="40"/>
  <c r="F338" i="40"/>
  <c r="E338" i="40"/>
  <c r="D338" i="40"/>
  <c r="C338" i="40"/>
  <c r="B338" i="40"/>
  <c r="A338" i="40"/>
  <c r="G337" i="40"/>
  <c r="F337" i="40"/>
  <c r="E337" i="40"/>
  <c r="D337" i="40"/>
  <c r="C337" i="40"/>
  <c r="B337" i="40"/>
  <c r="A337" i="40"/>
  <c r="G336" i="40"/>
  <c r="F336" i="40"/>
  <c r="E336" i="40"/>
  <c r="D336" i="40"/>
  <c r="C336" i="40"/>
  <c r="B336" i="40"/>
  <c r="A336" i="40"/>
  <c r="G335" i="40"/>
  <c r="F335" i="40"/>
  <c r="E335" i="40"/>
  <c r="D335" i="40"/>
  <c r="C335" i="40"/>
  <c r="B335" i="40"/>
  <c r="A335" i="40"/>
  <c r="G334" i="40"/>
  <c r="F334" i="40"/>
  <c r="E334" i="40"/>
  <c r="D334" i="40"/>
  <c r="C334" i="40"/>
  <c r="B334" i="40"/>
  <c r="A334" i="40"/>
  <c r="G333" i="40"/>
  <c r="F333" i="40"/>
  <c r="E333" i="40"/>
  <c r="D333" i="40"/>
  <c r="C333" i="40"/>
  <c r="B333" i="40"/>
  <c r="A333" i="40"/>
  <c r="G332" i="40"/>
  <c r="F332" i="40"/>
  <c r="E332" i="40"/>
  <c r="D332" i="40"/>
  <c r="C332" i="40"/>
  <c r="B332" i="40"/>
  <c r="A332" i="40"/>
  <c r="G331" i="40"/>
  <c r="F331" i="40"/>
  <c r="E331" i="40"/>
  <c r="D331" i="40"/>
  <c r="C331" i="40"/>
  <c r="B331" i="40"/>
  <c r="A331" i="40"/>
  <c r="G330" i="40"/>
  <c r="F330" i="40"/>
  <c r="E330" i="40"/>
  <c r="D330" i="40"/>
  <c r="C330" i="40"/>
  <c r="B330" i="40"/>
  <c r="A330" i="40"/>
  <c r="G329" i="40"/>
  <c r="F329" i="40"/>
  <c r="E329" i="40"/>
  <c r="D329" i="40"/>
  <c r="C329" i="40"/>
  <c r="B329" i="40"/>
  <c r="A329" i="40"/>
  <c r="G328" i="40"/>
  <c r="F328" i="40"/>
  <c r="E328" i="40"/>
  <c r="D328" i="40"/>
  <c r="C328" i="40"/>
  <c r="B328" i="40"/>
  <c r="A328" i="40"/>
  <c r="G327" i="40"/>
  <c r="F327" i="40"/>
  <c r="E327" i="40"/>
  <c r="D327" i="40"/>
  <c r="C327" i="40"/>
  <c r="B327" i="40"/>
  <c r="A327" i="40"/>
  <c r="G326" i="40"/>
  <c r="F326" i="40"/>
  <c r="E326" i="40"/>
  <c r="D326" i="40"/>
  <c r="C326" i="40"/>
  <c r="B326" i="40"/>
  <c r="A326" i="40"/>
  <c r="G325" i="40"/>
  <c r="F325" i="40"/>
  <c r="E325" i="40"/>
  <c r="D325" i="40"/>
  <c r="C325" i="40"/>
  <c r="B325" i="40"/>
  <c r="A325" i="40"/>
  <c r="G324" i="40"/>
  <c r="F324" i="40"/>
  <c r="E324" i="40"/>
  <c r="D324" i="40"/>
  <c r="C324" i="40"/>
  <c r="B324" i="40"/>
  <c r="A324" i="40"/>
  <c r="G323" i="40"/>
  <c r="F323" i="40"/>
  <c r="E323" i="40"/>
  <c r="D323" i="40"/>
  <c r="C323" i="40"/>
  <c r="B323" i="40"/>
  <c r="A323" i="40"/>
  <c r="G322" i="40"/>
  <c r="F322" i="40"/>
  <c r="E322" i="40"/>
  <c r="D322" i="40"/>
  <c r="C322" i="40"/>
  <c r="B322" i="40"/>
  <c r="A322" i="40"/>
  <c r="G321" i="40"/>
  <c r="F321" i="40"/>
  <c r="E321" i="40"/>
  <c r="D321" i="40"/>
  <c r="C321" i="40"/>
  <c r="B321" i="40"/>
  <c r="A321" i="40"/>
  <c r="G320" i="40"/>
  <c r="F320" i="40"/>
  <c r="E320" i="40"/>
  <c r="D320" i="40"/>
  <c r="C320" i="40"/>
  <c r="B320" i="40"/>
  <c r="A320" i="40"/>
  <c r="G319" i="40"/>
  <c r="F319" i="40"/>
  <c r="E319" i="40"/>
  <c r="D319" i="40"/>
  <c r="C319" i="40"/>
  <c r="B319" i="40"/>
  <c r="A319" i="40"/>
  <c r="G318" i="40"/>
  <c r="F318" i="40"/>
  <c r="E318" i="40"/>
  <c r="D318" i="40"/>
  <c r="C318" i="40"/>
  <c r="B318" i="40"/>
  <c r="A318" i="40"/>
  <c r="G317" i="40"/>
  <c r="F317" i="40"/>
  <c r="E317" i="40"/>
  <c r="D317" i="40"/>
  <c r="C317" i="40"/>
  <c r="B317" i="40"/>
  <c r="A317" i="40"/>
  <c r="G316" i="40"/>
  <c r="F316" i="40"/>
  <c r="E316" i="40"/>
  <c r="D316" i="40"/>
  <c r="C316" i="40"/>
  <c r="B316" i="40"/>
  <c r="A316" i="40"/>
  <c r="G315" i="40"/>
  <c r="F315" i="40"/>
  <c r="E315" i="40"/>
  <c r="D315" i="40"/>
  <c r="C315" i="40"/>
  <c r="B315" i="40"/>
  <c r="A315" i="40"/>
  <c r="G314" i="40"/>
  <c r="F314" i="40"/>
  <c r="E314" i="40"/>
  <c r="D314" i="40"/>
  <c r="C314" i="40"/>
  <c r="B314" i="40"/>
  <c r="A314" i="40"/>
  <c r="G313" i="40"/>
  <c r="F313" i="40"/>
  <c r="E313" i="40"/>
  <c r="D313" i="40"/>
  <c r="C313" i="40"/>
  <c r="B313" i="40"/>
  <c r="A313" i="40"/>
  <c r="G312" i="40"/>
  <c r="F312" i="40"/>
  <c r="E312" i="40"/>
  <c r="D312" i="40"/>
  <c r="C312" i="40"/>
  <c r="B312" i="40"/>
  <c r="A312" i="40"/>
  <c r="G311" i="40"/>
  <c r="F311" i="40"/>
  <c r="E311" i="40"/>
  <c r="D311" i="40"/>
  <c r="C311" i="40"/>
  <c r="B311" i="40"/>
  <c r="A311" i="40"/>
  <c r="G310" i="40"/>
  <c r="F310" i="40"/>
  <c r="E310" i="40"/>
  <c r="D310" i="40"/>
  <c r="C310" i="40"/>
  <c r="B310" i="40"/>
  <c r="A310" i="40"/>
  <c r="G309" i="40"/>
  <c r="F309" i="40"/>
  <c r="E309" i="40"/>
  <c r="D309" i="40"/>
  <c r="C309" i="40"/>
  <c r="B309" i="40"/>
  <c r="A309" i="40"/>
  <c r="G308" i="40"/>
  <c r="F308" i="40"/>
  <c r="E308" i="40"/>
  <c r="D308" i="40"/>
  <c r="C308" i="40"/>
  <c r="B308" i="40"/>
  <c r="A308" i="40"/>
  <c r="G307" i="40"/>
  <c r="F307" i="40"/>
  <c r="E307" i="40"/>
  <c r="D307" i="40"/>
  <c r="C307" i="40"/>
  <c r="B307" i="40"/>
  <c r="A307" i="40"/>
  <c r="G306" i="40"/>
  <c r="F306" i="40"/>
  <c r="E306" i="40"/>
  <c r="D306" i="40"/>
  <c r="C306" i="40"/>
  <c r="B306" i="40"/>
  <c r="A306" i="40"/>
  <c r="G305" i="40"/>
  <c r="F305" i="40"/>
  <c r="E305" i="40"/>
  <c r="D305" i="40"/>
  <c r="C305" i="40"/>
  <c r="B305" i="40"/>
  <c r="A305" i="40"/>
  <c r="G304" i="40"/>
  <c r="F304" i="40"/>
  <c r="E304" i="40"/>
  <c r="D304" i="40"/>
  <c r="C304" i="40"/>
  <c r="B304" i="40"/>
  <c r="A304" i="40"/>
  <c r="G303" i="40"/>
  <c r="F303" i="40"/>
  <c r="E303" i="40"/>
  <c r="D303" i="40"/>
  <c r="C303" i="40"/>
  <c r="B303" i="40"/>
  <c r="A303" i="40"/>
  <c r="G302" i="40"/>
  <c r="F302" i="40"/>
  <c r="E302" i="40"/>
  <c r="D302" i="40"/>
  <c r="C302" i="40"/>
  <c r="B302" i="40"/>
  <c r="A302" i="40"/>
  <c r="G301" i="40"/>
  <c r="F301" i="40"/>
  <c r="E301" i="40"/>
  <c r="D301" i="40"/>
  <c r="C301" i="40"/>
  <c r="B301" i="40"/>
  <c r="A301" i="40"/>
  <c r="G300" i="40"/>
  <c r="F300" i="40"/>
  <c r="E300" i="40"/>
  <c r="D300" i="40"/>
  <c r="C300" i="40"/>
  <c r="B300" i="40"/>
  <c r="A300" i="40"/>
  <c r="G299" i="40"/>
  <c r="F299" i="40"/>
  <c r="E299" i="40"/>
  <c r="D299" i="40"/>
  <c r="C299" i="40"/>
  <c r="B299" i="40"/>
  <c r="A299" i="40"/>
  <c r="G298" i="40"/>
  <c r="F298" i="40"/>
  <c r="E298" i="40"/>
  <c r="D298" i="40"/>
  <c r="C298" i="40"/>
  <c r="B298" i="40"/>
  <c r="A298" i="40"/>
  <c r="G297" i="40"/>
  <c r="F297" i="40"/>
  <c r="E297" i="40"/>
  <c r="D297" i="40"/>
  <c r="C297" i="40"/>
  <c r="B297" i="40"/>
  <c r="A297" i="40"/>
  <c r="G296" i="40"/>
  <c r="F296" i="40"/>
  <c r="E296" i="40"/>
  <c r="D296" i="40"/>
  <c r="C296" i="40"/>
  <c r="B296" i="40"/>
  <c r="A296" i="40"/>
  <c r="G295" i="40"/>
  <c r="F295" i="40"/>
  <c r="E295" i="40"/>
  <c r="D295" i="40"/>
  <c r="C295" i="40"/>
  <c r="B295" i="40"/>
  <c r="A295" i="40"/>
  <c r="G294" i="40"/>
  <c r="F294" i="40"/>
  <c r="E294" i="40"/>
  <c r="D294" i="40"/>
  <c r="C294" i="40"/>
  <c r="B294" i="40"/>
  <c r="A294" i="40"/>
  <c r="G293" i="40"/>
  <c r="F293" i="40"/>
  <c r="E293" i="40"/>
  <c r="D293" i="40"/>
  <c r="C293" i="40"/>
  <c r="B293" i="40"/>
  <c r="A293" i="40"/>
  <c r="G292" i="40"/>
  <c r="F292" i="40"/>
  <c r="E292" i="40"/>
  <c r="D292" i="40"/>
  <c r="C292" i="40"/>
  <c r="B292" i="40"/>
  <c r="A292" i="40"/>
  <c r="G291" i="40"/>
  <c r="F291" i="40"/>
  <c r="E291" i="40"/>
  <c r="D291" i="40"/>
  <c r="C291" i="40"/>
  <c r="B291" i="40"/>
  <c r="A291" i="40"/>
  <c r="G290" i="40"/>
  <c r="F290" i="40"/>
  <c r="E290" i="40"/>
  <c r="D290" i="40"/>
  <c r="C290" i="40"/>
  <c r="B290" i="40"/>
  <c r="A290" i="40"/>
  <c r="G289" i="40"/>
  <c r="F289" i="40"/>
  <c r="E289" i="40"/>
  <c r="D289" i="40"/>
  <c r="C289" i="40"/>
  <c r="B289" i="40"/>
  <c r="A289" i="40"/>
  <c r="G288" i="40"/>
  <c r="F288" i="40"/>
  <c r="E288" i="40"/>
  <c r="D288" i="40"/>
  <c r="C288" i="40"/>
  <c r="B288" i="40"/>
  <c r="A288" i="40"/>
  <c r="G287" i="40"/>
  <c r="F287" i="40"/>
  <c r="E287" i="40"/>
  <c r="D287" i="40"/>
  <c r="C287" i="40"/>
  <c r="B287" i="40"/>
  <c r="A287" i="40"/>
  <c r="G286" i="40"/>
  <c r="F286" i="40"/>
  <c r="E286" i="40"/>
  <c r="D286" i="40"/>
  <c r="C286" i="40"/>
  <c r="B286" i="40"/>
  <c r="A286" i="40"/>
  <c r="G285" i="40"/>
  <c r="F285" i="40"/>
  <c r="E285" i="40"/>
  <c r="D285" i="40"/>
  <c r="C285" i="40"/>
  <c r="B285" i="40"/>
  <c r="A285" i="40"/>
  <c r="G284" i="40"/>
  <c r="F284" i="40"/>
  <c r="E284" i="40"/>
  <c r="D284" i="40"/>
  <c r="C284" i="40"/>
  <c r="B284" i="40"/>
  <c r="A284" i="40"/>
  <c r="G283" i="40"/>
  <c r="F283" i="40"/>
  <c r="E283" i="40"/>
  <c r="D283" i="40"/>
  <c r="C283" i="40"/>
  <c r="B283" i="40"/>
  <c r="A283" i="40"/>
  <c r="G282" i="40"/>
  <c r="F282" i="40"/>
  <c r="E282" i="40"/>
  <c r="D282" i="40"/>
  <c r="C282" i="40"/>
  <c r="B282" i="40"/>
  <c r="A282" i="40"/>
  <c r="G281" i="40"/>
  <c r="F281" i="40"/>
  <c r="E281" i="40"/>
  <c r="D281" i="40"/>
  <c r="C281" i="40"/>
  <c r="B281" i="40"/>
  <c r="A281" i="40"/>
  <c r="G280" i="40"/>
  <c r="F280" i="40"/>
  <c r="E280" i="40"/>
  <c r="D280" i="40"/>
  <c r="C280" i="40"/>
  <c r="B280" i="40"/>
  <c r="A280" i="40"/>
  <c r="G279" i="40"/>
  <c r="F279" i="40"/>
  <c r="E279" i="40"/>
  <c r="D279" i="40"/>
  <c r="C279" i="40"/>
  <c r="B279" i="40"/>
  <c r="A279" i="40"/>
  <c r="G278" i="40"/>
  <c r="F278" i="40"/>
  <c r="E278" i="40"/>
  <c r="D278" i="40"/>
  <c r="C278" i="40"/>
  <c r="B278" i="40"/>
  <c r="A278" i="40"/>
  <c r="G277" i="40"/>
  <c r="F277" i="40"/>
  <c r="E277" i="40"/>
  <c r="D277" i="40"/>
  <c r="C277" i="40"/>
  <c r="B277" i="40"/>
  <c r="A277" i="40"/>
  <c r="G276" i="40"/>
  <c r="F276" i="40"/>
  <c r="E276" i="40"/>
  <c r="D276" i="40"/>
  <c r="C276" i="40"/>
  <c r="B276" i="40"/>
  <c r="A276" i="40"/>
  <c r="G275" i="40"/>
  <c r="F275" i="40"/>
  <c r="E275" i="40"/>
  <c r="D275" i="40"/>
  <c r="C275" i="40"/>
  <c r="B275" i="40"/>
  <c r="A275" i="40"/>
  <c r="G274" i="40"/>
  <c r="F274" i="40"/>
  <c r="E274" i="40"/>
  <c r="D274" i="40"/>
  <c r="C274" i="40"/>
  <c r="B274" i="40"/>
  <c r="A274" i="40"/>
  <c r="G273" i="40"/>
  <c r="F273" i="40"/>
  <c r="E273" i="40"/>
  <c r="D273" i="40"/>
  <c r="C273" i="40"/>
  <c r="B273" i="40"/>
  <c r="A273" i="40"/>
  <c r="G272" i="40"/>
  <c r="F272" i="40"/>
  <c r="E272" i="40"/>
  <c r="D272" i="40"/>
  <c r="C272" i="40"/>
  <c r="B272" i="40"/>
  <c r="A272" i="40"/>
  <c r="G271" i="40"/>
  <c r="F271" i="40"/>
  <c r="E271" i="40"/>
  <c r="D271" i="40"/>
  <c r="C271" i="40"/>
  <c r="B271" i="40"/>
  <c r="A271" i="40"/>
  <c r="G270" i="40"/>
  <c r="F270" i="40"/>
  <c r="E270" i="40"/>
  <c r="D270" i="40"/>
  <c r="C270" i="40"/>
  <c r="B270" i="40"/>
  <c r="A270" i="40"/>
  <c r="G269" i="40"/>
  <c r="F269" i="40"/>
  <c r="E269" i="40"/>
  <c r="D269" i="40"/>
  <c r="C269" i="40"/>
  <c r="B269" i="40"/>
  <c r="A269" i="40"/>
  <c r="G268" i="40"/>
  <c r="F268" i="40"/>
  <c r="E268" i="40"/>
  <c r="D268" i="40"/>
  <c r="C268" i="40"/>
  <c r="B268" i="40"/>
  <c r="A268" i="40"/>
  <c r="G267" i="40"/>
  <c r="F267" i="40"/>
  <c r="E267" i="40"/>
  <c r="D267" i="40"/>
  <c r="C267" i="40"/>
  <c r="B267" i="40"/>
  <c r="A267" i="40"/>
  <c r="G266" i="40"/>
  <c r="F266" i="40"/>
  <c r="E266" i="40"/>
  <c r="D266" i="40"/>
  <c r="C266" i="40"/>
  <c r="B266" i="40"/>
  <c r="A266" i="40"/>
  <c r="G265" i="40"/>
  <c r="F265" i="40"/>
  <c r="E265" i="40"/>
  <c r="D265" i="40"/>
  <c r="C265" i="40"/>
  <c r="B265" i="40"/>
  <c r="A265" i="40"/>
  <c r="G264" i="40"/>
  <c r="F264" i="40"/>
  <c r="E264" i="40"/>
  <c r="D264" i="40"/>
  <c r="C264" i="40"/>
  <c r="B264" i="40"/>
  <c r="A264" i="40"/>
  <c r="G263" i="40"/>
  <c r="F263" i="40"/>
  <c r="E263" i="40"/>
  <c r="D263" i="40"/>
  <c r="C263" i="40"/>
  <c r="B263" i="40"/>
  <c r="A263" i="40"/>
  <c r="G262" i="40"/>
  <c r="F262" i="40"/>
  <c r="E262" i="40"/>
  <c r="D262" i="40"/>
  <c r="C262" i="40"/>
  <c r="B262" i="40"/>
  <c r="A262" i="40"/>
  <c r="G261" i="40"/>
  <c r="F261" i="40"/>
  <c r="E261" i="40"/>
  <c r="D261" i="40"/>
  <c r="C261" i="40"/>
  <c r="B261" i="40"/>
  <c r="A261" i="40"/>
  <c r="G260" i="40"/>
  <c r="F260" i="40"/>
  <c r="E260" i="40"/>
  <c r="D260" i="40"/>
  <c r="C260" i="40"/>
  <c r="B260" i="40"/>
  <c r="A260" i="40"/>
  <c r="G259" i="40"/>
  <c r="F259" i="40"/>
  <c r="E259" i="40"/>
  <c r="D259" i="40"/>
  <c r="C259" i="40"/>
  <c r="B259" i="40"/>
  <c r="A259" i="40"/>
  <c r="G258" i="40"/>
  <c r="F258" i="40"/>
  <c r="E258" i="40"/>
  <c r="D258" i="40"/>
  <c r="C258" i="40"/>
  <c r="B258" i="40"/>
  <c r="A258" i="40"/>
  <c r="G257" i="40"/>
  <c r="F257" i="40"/>
  <c r="E257" i="40"/>
  <c r="D257" i="40"/>
  <c r="C257" i="40"/>
  <c r="B257" i="40"/>
  <c r="A257" i="40"/>
  <c r="G256" i="40"/>
  <c r="F256" i="40"/>
  <c r="E256" i="40"/>
  <c r="D256" i="40"/>
  <c r="C256" i="40"/>
  <c r="B256" i="40"/>
  <c r="A256" i="40"/>
  <c r="G255" i="40"/>
  <c r="F255" i="40"/>
  <c r="E255" i="40"/>
  <c r="D255" i="40"/>
  <c r="C255" i="40"/>
  <c r="B255" i="40"/>
  <c r="A255" i="40"/>
  <c r="G254" i="40"/>
  <c r="F254" i="40"/>
  <c r="E254" i="40"/>
  <c r="D254" i="40"/>
  <c r="C254" i="40"/>
  <c r="B254" i="40"/>
  <c r="A254" i="40"/>
  <c r="G253" i="40"/>
  <c r="F253" i="40"/>
  <c r="E253" i="40"/>
  <c r="D253" i="40"/>
  <c r="C253" i="40"/>
  <c r="B253" i="40"/>
  <c r="A253" i="40"/>
  <c r="G252" i="40"/>
  <c r="F252" i="40"/>
  <c r="E252" i="40"/>
  <c r="D252" i="40"/>
  <c r="C252" i="40"/>
  <c r="B252" i="40"/>
  <c r="A252" i="40"/>
  <c r="G251" i="40"/>
  <c r="F251" i="40"/>
  <c r="E251" i="40"/>
  <c r="D251" i="40"/>
  <c r="C251" i="40"/>
  <c r="B251" i="40"/>
  <c r="A251" i="40"/>
  <c r="G250" i="40"/>
  <c r="F250" i="40"/>
  <c r="E250" i="40"/>
  <c r="D250" i="40"/>
  <c r="C250" i="40"/>
  <c r="B250" i="40"/>
  <c r="A250" i="40"/>
  <c r="G249" i="40"/>
  <c r="F249" i="40"/>
  <c r="E249" i="40"/>
  <c r="D249" i="40"/>
  <c r="C249" i="40"/>
  <c r="B249" i="40"/>
  <c r="A249" i="40"/>
  <c r="G248" i="40"/>
  <c r="F248" i="40"/>
  <c r="E248" i="40"/>
  <c r="D248" i="40"/>
  <c r="C248" i="40"/>
  <c r="B248" i="40"/>
  <c r="A248" i="40"/>
  <c r="G247" i="40"/>
  <c r="F247" i="40"/>
  <c r="E247" i="40"/>
  <c r="D247" i="40"/>
  <c r="C247" i="40"/>
  <c r="B247" i="40"/>
  <c r="A247" i="40"/>
  <c r="G246" i="40"/>
  <c r="F246" i="40"/>
  <c r="E246" i="40"/>
  <c r="D246" i="40"/>
  <c r="C246" i="40"/>
  <c r="B246" i="40"/>
  <c r="A246" i="40"/>
  <c r="G245" i="40"/>
  <c r="F245" i="40"/>
  <c r="E245" i="40"/>
  <c r="D245" i="40"/>
  <c r="C245" i="40"/>
  <c r="B245" i="40"/>
  <c r="A245" i="40"/>
  <c r="G244" i="40"/>
  <c r="F244" i="40"/>
  <c r="E244" i="40"/>
  <c r="D244" i="40"/>
  <c r="C244" i="40"/>
  <c r="B244" i="40"/>
  <c r="A244" i="40"/>
  <c r="G243" i="40"/>
  <c r="F243" i="40"/>
  <c r="E243" i="40"/>
  <c r="D243" i="40"/>
  <c r="C243" i="40"/>
  <c r="B243" i="40"/>
  <c r="A243" i="40"/>
  <c r="G242" i="40"/>
  <c r="F242" i="40"/>
  <c r="E242" i="40"/>
  <c r="D242" i="40"/>
  <c r="C242" i="40"/>
  <c r="B242" i="40"/>
  <c r="A242" i="40"/>
  <c r="G241" i="40"/>
  <c r="F241" i="40"/>
  <c r="E241" i="40"/>
  <c r="D241" i="40"/>
  <c r="C241" i="40"/>
  <c r="B241" i="40"/>
  <c r="A241" i="40"/>
  <c r="G240" i="40"/>
  <c r="F240" i="40"/>
  <c r="E240" i="40"/>
  <c r="D240" i="40"/>
  <c r="C240" i="40"/>
  <c r="B240" i="40"/>
  <c r="A240" i="40"/>
  <c r="G239" i="40"/>
  <c r="F239" i="40"/>
  <c r="E239" i="40"/>
  <c r="D239" i="40"/>
  <c r="C239" i="40"/>
  <c r="B239" i="40"/>
  <c r="A239" i="40"/>
  <c r="G238" i="40"/>
  <c r="F238" i="40"/>
  <c r="E238" i="40"/>
  <c r="D238" i="40"/>
  <c r="C238" i="40"/>
  <c r="B238" i="40"/>
  <c r="A238" i="40"/>
  <c r="G237" i="40"/>
  <c r="F237" i="40"/>
  <c r="E237" i="40"/>
  <c r="D237" i="40"/>
  <c r="C237" i="40"/>
  <c r="B237" i="40"/>
  <c r="A237" i="40"/>
  <c r="G236" i="40"/>
  <c r="F236" i="40"/>
  <c r="E236" i="40"/>
  <c r="D236" i="40"/>
  <c r="C236" i="40"/>
  <c r="B236" i="40"/>
  <c r="A236" i="40"/>
  <c r="G235" i="40"/>
  <c r="F235" i="40"/>
  <c r="E235" i="40"/>
  <c r="D235" i="40"/>
  <c r="C235" i="40"/>
  <c r="B235" i="40"/>
  <c r="A235" i="40"/>
  <c r="G234" i="40"/>
  <c r="F234" i="40"/>
  <c r="E234" i="40"/>
  <c r="D234" i="40"/>
  <c r="C234" i="40"/>
  <c r="B234" i="40"/>
  <c r="A234" i="40"/>
  <c r="G233" i="40"/>
  <c r="F233" i="40"/>
  <c r="E233" i="40"/>
  <c r="D233" i="40"/>
  <c r="C233" i="40"/>
  <c r="B233" i="40"/>
  <c r="A233" i="40"/>
  <c r="G232" i="40"/>
  <c r="F232" i="40"/>
  <c r="E232" i="40"/>
  <c r="D232" i="40"/>
  <c r="C232" i="40"/>
  <c r="B232" i="40"/>
  <c r="A232" i="40"/>
  <c r="G231" i="40"/>
  <c r="F231" i="40"/>
  <c r="E231" i="40"/>
  <c r="D231" i="40"/>
  <c r="C231" i="40"/>
  <c r="B231" i="40"/>
  <c r="A231" i="40"/>
  <c r="G230" i="40"/>
  <c r="F230" i="40"/>
  <c r="E230" i="40"/>
  <c r="D230" i="40"/>
  <c r="C230" i="40"/>
  <c r="B230" i="40"/>
  <c r="A230" i="40"/>
  <c r="G229" i="40"/>
  <c r="F229" i="40"/>
  <c r="E229" i="40"/>
  <c r="D229" i="40"/>
  <c r="C229" i="40"/>
  <c r="B229" i="40"/>
  <c r="A229" i="40"/>
  <c r="G228" i="40"/>
  <c r="F228" i="40"/>
  <c r="E228" i="40"/>
  <c r="D228" i="40"/>
  <c r="C228" i="40"/>
  <c r="B228" i="40"/>
  <c r="A228" i="40"/>
  <c r="G227" i="40"/>
  <c r="F227" i="40"/>
  <c r="E227" i="40"/>
  <c r="D227" i="40"/>
  <c r="C227" i="40"/>
  <c r="B227" i="40"/>
  <c r="A227" i="40"/>
  <c r="G226" i="40"/>
  <c r="F226" i="40"/>
  <c r="E226" i="40"/>
  <c r="D226" i="40"/>
  <c r="C226" i="40"/>
  <c r="B226" i="40"/>
  <c r="A226" i="40"/>
  <c r="G225" i="40"/>
  <c r="F225" i="40"/>
  <c r="E225" i="40"/>
  <c r="D225" i="40"/>
  <c r="C225" i="40"/>
  <c r="B225" i="40"/>
  <c r="A225" i="40"/>
  <c r="G224" i="40"/>
  <c r="F224" i="40"/>
  <c r="E224" i="40"/>
  <c r="D224" i="40"/>
  <c r="C224" i="40"/>
  <c r="B224" i="40"/>
  <c r="A224" i="40"/>
  <c r="G223" i="40"/>
  <c r="F223" i="40"/>
  <c r="E223" i="40"/>
  <c r="D223" i="40"/>
  <c r="C223" i="40"/>
  <c r="B223" i="40"/>
  <c r="A223" i="40"/>
  <c r="G222" i="40"/>
  <c r="F222" i="40"/>
  <c r="E222" i="40"/>
  <c r="D222" i="40"/>
  <c r="C222" i="40"/>
  <c r="B222" i="40"/>
  <c r="A222" i="40"/>
  <c r="G221" i="40"/>
  <c r="F221" i="40"/>
  <c r="E221" i="40"/>
  <c r="D221" i="40"/>
  <c r="C221" i="40"/>
  <c r="B221" i="40"/>
  <c r="A221" i="40"/>
  <c r="G220" i="40"/>
  <c r="F220" i="40"/>
  <c r="E220" i="40"/>
  <c r="D220" i="40"/>
  <c r="C220" i="40"/>
  <c r="B220" i="40"/>
  <c r="A220" i="40"/>
  <c r="G219" i="40"/>
  <c r="F219" i="40"/>
  <c r="E219" i="40"/>
  <c r="D219" i="40"/>
  <c r="C219" i="40"/>
  <c r="B219" i="40"/>
  <c r="A219" i="40"/>
  <c r="G218" i="40"/>
  <c r="F218" i="40"/>
  <c r="E218" i="40"/>
  <c r="D218" i="40"/>
  <c r="C218" i="40"/>
  <c r="B218" i="40"/>
  <c r="A218" i="40"/>
  <c r="G217" i="40"/>
  <c r="F217" i="40"/>
  <c r="E217" i="40"/>
  <c r="D217" i="40"/>
  <c r="C217" i="40"/>
  <c r="B217" i="40"/>
  <c r="A217" i="40"/>
  <c r="G216" i="40"/>
  <c r="F216" i="40"/>
  <c r="E216" i="40"/>
  <c r="D216" i="40"/>
  <c r="C216" i="40"/>
  <c r="B216" i="40"/>
  <c r="A216" i="40"/>
  <c r="G215" i="40"/>
  <c r="F215" i="40"/>
  <c r="E215" i="40"/>
  <c r="D215" i="40"/>
  <c r="C215" i="40"/>
  <c r="B215" i="40"/>
  <c r="A215" i="40"/>
  <c r="G214" i="40"/>
  <c r="F214" i="40"/>
  <c r="E214" i="40"/>
  <c r="D214" i="40"/>
  <c r="C214" i="40"/>
  <c r="B214" i="40"/>
  <c r="A214" i="40"/>
  <c r="G213" i="40"/>
  <c r="F213" i="40"/>
  <c r="E213" i="40"/>
  <c r="D213" i="40"/>
  <c r="C213" i="40"/>
  <c r="B213" i="40"/>
  <c r="A213" i="40"/>
  <c r="G212" i="40"/>
  <c r="F212" i="40"/>
  <c r="E212" i="40"/>
  <c r="D212" i="40"/>
  <c r="C212" i="40"/>
  <c r="B212" i="40"/>
  <c r="A212" i="40"/>
  <c r="G211" i="40"/>
  <c r="F211" i="40"/>
  <c r="E211" i="40"/>
  <c r="D211" i="40"/>
  <c r="C211" i="40"/>
  <c r="B211" i="40"/>
  <c r="A211" i="40"/>
  <c r="G210" i="40"/>
  <c r="F210" i="40"/>
  <c r="E210" i="40"/>
  <c r="D210" i="40"/>
  <c r="C210" i="40"/>
  <c r="B210" i="40"/>
  <c r="A210" i="40"/>
  <c r="G209" i="40"/>
  <c r="F209" i="40"/>
  <c r="E209" i="40"/>
  <c r="D209" i="40"/>
  <c r="C209" i="40"/>
  <c r="B209" i="40"/>
  <c r="A209" i="40"/>
  <c r="G208" i="40"/>
  <c r="F208" i="40"/>
  <c r="E208" i="40"/>
  <c r="D208" i="40"/>
  <c r="C208" i="40"/>
  <c r="B208" i="40"/>
  <c r="A208" i="40"/>
  <c r="G207" i="40"/>
  <c r="F207" i="40"/>
  <c r="E207" i="40"/>
  <c r="D207" i="40"/>
  <c r="C207" i="40"/>
  <c r="B207" i="40"/>
  <c r="A207" i="40"/>
  <c r="G206" i="40"/>
  <c r="F206" i="40"/>
  <c r="E206" i="40"/>
  <c r="D206" i="40"/>
  <c r="C206" i="40"/>
  <c r="B206" i="40"/>
  <c r="A206" i="40"/>
  <c r="G205" i="40"/>
  <c r="F205" i="40"/>
  <c r="E205" i="40"/>
  <c r="D205" i="40"/>
  <c r="C205" i="40"/>
  <c r="B205" i="40"/>
  <c r="A205" i="40"/>
  <c r="G204" i="40"/>
  <c r="F204" i="40"/>
  <c r="E204" i="40"/>
  <c r="D204" i="40"/>
  <c r="C204" i="40"/>
  <c r="B204" i="40"/>
  <c r="A204" i="40"/>
  <c r="G203" i="40"/>
  <c r="F203" i="40"/>
  <c r="E203" i="40"/>
  <c r="D203" i="40"/>
  <c r="C203" i="40"/>
  <c r="B203" i="40"/>
  <c r="A203" i="40"/>
  <c r="G202" i="40"/>
  <c r="F202" i="40"/>
  <c r="E202" i="40"/>
  <c r="D202" i="40"/>
  <c r="C202" i="40"/>
  <c r="B202" i="40"/>
  <c r="A202" i="40"/>
  <c r="G201" i="40"/>
  <c r="F201" i="40"/>
  <c r="E201" i="40"/>
  <c r="D201" i="40"/>
  <c r="C201" i="40"/>
  <c r="B201" i="40"/>
  <c r="A201" i="40"/>
  <c r="G200" i="40"/>
  <c r="F200" i="40"/>
  <c r="E200" i="40"/>
  <c r="D200" i="40"/>
  <c r="C200" i="40"/>
  <c r="B200" i="40"/>
  <c r="A200" i="40"/>
  <c r="G199" i="40"/>
  <c r="F199" i="40"/>
  <c r="E199" i="40"/>
  <c r="D199" i="40"/>
  <c r="C199" i="40"/>
  <c r="B199" i="40"/>
  <c r="A199" i="40"/>
  <c r="G198" i="40"/>
  <c r="F198" i="40"/>
  <c r="E198" i="40"/>
  <c r="D198" i="40"/>
  <c r="C198" i="40"/>
  <c r="B198" i="40"/>
  <c r="A198" i="40"/>
  <c r="G197" i="40"/>
  <c r="F197" i="40"/>
  <c r="E197" i="40"/>
  <c r="D197" i="40"/>
  <c r="C197" i="40"/>
  <c r="B197" i="40"/>
  <c r="A197" i="40"/>
  <c r="G196" i="40"/>
  <c r="F196" i="40"/>
  <c r="E196" i="40"/>
  <c r="D196" i="40"/>
  <c r="C196" i="40"/>
  <c r="B196" i="40"/>
  <c r="A196" i="40"/>
  <c r="G195" i="40"/>
  <c r="F195" i="40"/>
  <c r="E195" i="40"/>
  <c r="D195" i="40"/>
  <c r="C195" i="40"/>
  <c r="B195" i="40"/>
  <c r="A195" i="40"/>
  <c r="G194" i="40"/>
  <c r="F194" i="40"/>
  <c r="E194" i="40"/>
  <c r="D194" i="40"/>
  <c r="C194" i="40"/>
  <c r="B194" i="40"/>
  <c r="A194" i="40"/>
  <c r="G193" i="40"/>
  <c r="F193" i="40"/>
  <c r="E193" i="40"/>
  <c r="D193" i="40"/>
  <c r="C193" i="40"/>
  <c r="B193" i="40"/>
  <c r="A193" i="40"/>
  <c r="G192" i="40"/>
  <c r="F192" i="40"/>
  <c r="E192" i="40"/>
  <c r="D192" i="40"/>
  <c r="C192" i="40"/>
  <c r="B192" i="40"/>
  <c r="A192" i="40"/>
  <c r="G191" i="40"/>
  <c r="F191" i="40"/>
  <c r="E191" i="40"/>
  <c r="D191" i="40"/>
  <c r="C191" i="40"/>
  <c r="B191" i="40"/>
  <c r="A191" i="40"/>
  <c r="G190" i="40"/>
  <c r="F190" i="40"/>
  <c r="E190" i="40"/>
  <c r="D190" i="40"/>
  <c r="C190" i="40"/>
  <c r="B190" i="40"/>
  <c r="A190" i="40"/>
  <c r="G189" i="40"/>
  <c r="F189" i="40"/>
  <c r="E189" i="40"/>
  <c r="D189" i="40"/>
  <c r="C189" i="40"/>
  <c r="B189" i="40"/>
  <c r="A189" i="40"/>
  <c r="G188" i="40"/>
  <c r="F188" i="40"/>
  <c r="E188" i="40"/>
  <c r="D188" i="40"/>
  <c r="C188" i="40"/>
  <c r="B188" i="40"/>
  <c r="A188" i="40"/>
  <c r="G187" i="40"/>
  <c r="F187" i="40"/>
  <c r="E187" i="40"/>
  <c r="D187" i="40"/>
  <c r="C187" i="40"/>
  <c r="B187" i="40"/>
  <c r="A187" i="40"/>
  <c r="G186" i="40"/>
  <c r="F186" i="40"/>
  <c r="E186" i="40"/>
  <c r="D186" i="40"/>
  <c r="C186" i="40"/>
  <c r="B186" i="40"/>
  <c r="A186" i="40"/>
  <c r="G185" i="40"/>
  <c r="F185" i="40"/>
  <c r="E185" i="40"/>
  <c r="D185" i="40"/>
  <c r="C185" i="40"/>
  <c r="B185" i="40"/>
  <c r="A185" i="40"/>
  <c r="G184" i="40"/>
  <c r="F184" i="40"/>
  <c r="E184" i="40"/>
  <c r="D184" i="40"/>
  <c r="C184" i="40"/>
  <c r="B184" i="40"/>
  <c r="A184" i="40"/>
  <c r="G183" i="40"/>
  <c r="F183" i="40"/>
  <c r="E183" i="40"/>
  <c r="D183" i="40"/>
  <c r="C183" i="40"/>
  <c r="B183" i="40"/>
  <c r="A183" i="40"/>
  <c r="G182" i="40"/>
  <c r="F182" i="40"/>
  <c r="E182" i="40"/>
  <c r="D182" i="40"/>
  <c r="C182" i="40"/>
  <c r="B182" i="40"/>
  <c r="A182" i="40"/>
  <c r="G181" i="40"/>
  <c r="F181" i="40"/>
  <c r="E181" i="40"/>
  <c r="D181" i="40"/>
  <c r="C181" i="40"/>
  <c r="B181" i="40"/>
  <c r="A181" i="40"/>
  <c r="G180" i="40"/>
  <c r="F180" i="40"/>
  <c r="E180" i="40"/>
  <c r="D180" i="40"/>
  <c r="C180" i="40"/>
  <c r="B180" i="40"/>
  <c r="A180" i="40"/>
  <c r="G179" i="40"/>
  <c r="F179" i="40"/>
  <c r="E179" i="40"/>
  <c r="D179" i="40"/>
  <c r="C179" i="40"/>
  <c r="B179" i="40"/>
  <c r="A179" i="40"/>
  <c r="G178" i="40"/>
  <c r="F178" i="40"/>
  <c r="E178" i="40"/>
  <c r="D178" i="40"/>
  <c r="C178" i="40"/>
  <c r="B178" i="40"/>
  <c r="A178" i="40"/>
  <c r="G177" i="40"/>
  <c r="F177" i="40"/>
  <c r="E177" i="40"/>
  <c r="D177" i="40"/>
  <c r="C177" i="40"/>
  <c r="B177" i="40"/>
  <c r="A177" i="40"/>
  <c r="G176" i="40"/>
  <c r="F176" i="40"/>
  <c r="E176" i="40"/>
  <c r="D176" i="40"/>
  <c r="C176" i="40"/>
  <c r="B176" i="40"/>
  <c r="A176" i="40"/>
  <c r="G175" i="40"/>
  <c r="F175" i="40"/>
  <c r="E175" i="40"/>
  <c r="D175" i="40"/>
  <c r="C175" i="40"/>
  <c r="B175" i="40"/>
  <c r="A175" i="40"/>
  <c r="G174" i="40"/>
  <c r="F174" i="40"/>
  <c r="E174" i="40"/>
  <c r="D174" i="40"/>
  <c r="C174" i="40"/>
  <c r="B174" i="40"/>
  <c r="A174" i="40"/>
  <c r="G173" i="40"/>
  <c r="F173" i="40"/>
  <c r="E173" i="40"/>
  <c r="D173" i="40"/>
  <c r="C173" i="40"/>
  <c r="B173" i="40"/>
  <c r="A173" i="40"/>
  <c r="G172" i="40"/>
  <c r="F172" i="40"/>
  <c r="E172" i="40"/>
  <c r="D172" i="40"/>
  <c r="C172" i="40"/>
  <c r="B172" i="40"/>
  <c r="A172" i="40"/>
  <c r="G171" i="40"/>
  <c r="F171" i="40"/>
  <c r="E171" i="40"/>
  <c r="D171" i="40"/>
  <c r="C171" i="40"/>
  <c r="B171" i="40"/>
  <c r="A171" i="40"/>
  <c r="G170" i="40"/>
  <c r="F170" i="40"/>
  <c r="E170" i="40"/>
  <c r="D170" i="40"/>
  <c r="C170" i="40"/>
  <c r="B170" i="40"/>
  <c r="A170" i="40"/>
  <c r="G169" i="40"/>
  <c r="F169" i="40"/>
  <c r="E169" i="40"/>
  <c r="D169" i="40"/>
  <c r="C169" i="40"/>
  <c r="B169" i="40"/>
  <c r="A169" i="40"/>
  <c r="G168" i="40"/>
  <c r="F168" i="40"/>
  <c r="E168" i="40"/>
  <c r="D168" i="40"/>
  <c r="C168" i="40"/>
  <c r="B168" i="40"/>
  <c r="A168" i="40"/>
  <c r="G167" i="40"/>
  <c r="F167" i="40"/>
  <c r="E167" i="40"/>
  <c r="D167" i="40"/>
  <c r="C167" i="40"/>
  <c r="B167" i="40"/>
  <c r="A167" i="40"/>
  <c r="G166" i="40"/>
  <c r="F166" i="40"/>
  <c r="E166" i="40"/>
  <c r="D166" i="40"/>
  <c r="C166" i="40"/>
  <c r="B166" i="40"/>
  <c r="A166" i="40"/>
  <c r="G165" i="40"/>
  <c r="F165" i="40"/>
  <c r="E165" i="40"/>
  <c r="D165" i="40"/>
  <c r="C165" i="40"/>
  <c r="B165" i="40"/>
  <c r="A165" i="40"/>
  <c r="G164" i="40"/>
  <c r="F164" i="40"/>
  <c r="E164" i="40"/>
  <c r="D164" i="40"/>
  <c r="C164" i="40"/>
  <c r="B164" i="40"/>
  <c r="A164" i="40"/>
  <c r="G163" i="40"/>
  <c r="F163" i="40"/>
  <c r="E163" i="40"/>
  <c r="D163" i="40"/>
  <c r="C163" i="40"/>
  <c r="B163" i="40"/>
  <c r="A163" i="40"/>
  <c r="G162" i="40"/>
  <c r="F162" i="40"/>
  <c r="E162" i="40"/>
  <c r="D162" i="40"/>
  <c r="C162" i="40"/>
  <c r="B162" i="40"/>
  <c r="A162" i="40"/>
  <c r="G161" i="40"/>
  <c r="F161" i="40"/>
  <c r="E161" i="40"/>
  <c r="D161" i="40"/>
  <c r="C161" i="40"/>
  <c r="B161" i="40"/>
  <c r="A161" i="40"/>
  <c r="G160" i="40"/>
  <c r="F160" i="40"/>
  <c r="E160" i="40"/>
  <c r="D160" i="40"/>
  <c r="C160" i="40"/>
  <c r="B160" i="40"/>
  <c r="A160" i="40"/>
  <c r="G159" i="40"/>
  <c r="F159" i="40"/>
  <c r="E159" i="40"/>
  <c r="D159" i="40"/>
  <c r="C159" i="40"/>
  <c r="B159" i="40"/>
  <c r="A159" i="40"/>
  <c r="G158" i="40"/>
  <c r="F158" i="40"/>
  <c r="E158" i="40"/>
  <c r="D158" i="40"/>
  <c r="C158" i="40"/>
  <c r="B158" i="40"/>
  <c r="A158" i="40"/>
  <c r="G157" i="40"/>
  <c r="F157" i="40"/>
  <c r="E157" i="40"/>
  <c r="D157" i="40"/>
  <c r="C157" i="40"/>
  <c r="B157" i="40"/>
  <c r="A157" i="40"/>
  <c r="G156" i="40"/>
  <c r="F156" i="40"/>
  <c r="E156" i="40"/>
  <c r="D156" i="40"/>
  <c r="C156" i="40"/>
  <c r="B156" i="40"/>
  <c r="A156" i="40"/>
  <c r="G155" i="40"/>
  <c r="F155" i="40"/>
  <c r="E155" i="40"/>
  <c r="D155" i="40"/>
  <c r="C155" i="40"/>
  <c r="B155" i="40"/>
  <c r="A155" i="40"/>
  <c r="G154" i="40"/>
  <c r="F154" i="40"/>
  <c r="E154" i="40"/>
  <c r="D154" i="40"/>
  <c r="C154" i="40"/>
  <c r="B154" i="40"/>
  <c r="A154" i="40"/>
  <c r="G153" i="40"/>
  <c r="F153" i="40"/>
  <c r="E153" i="40"/>
  <c r="D153" i="40"/>
  <c r="C153" i="40"/>
  <c r="B153" i="40"/>
  <c r="A153" i="40"/>
  <c r="G152" i="40"/>
  <c r="F152" i="40"/>
  <c r="E152" i="40"/>
  <c r="D152" i="40"/>
  <c r="C152" i="40"/>
  <c r="B152" i="40"/>
  <c r="A152" i="40"/>
  <c r="G151" i="40"/>
  <c r="F151" i="40"/>
  <c r="E151" i="40"/>
  <c r="D151" i="40"/>
  <c r="C151" i="40"/>
  <c r="B151" i="40"/>
  <c r="A151" i="40"/>
  <c r="G150" i="40"/>
  <c r="F150" i="40"/>
  <c r="E150" i="40"/>
  <c r="D150" i="40"/>
  <c r="C150" i="40"/>
  <c r="B150" i="40"/>
  <c r="A150" i="40"/>
  <c r="G149" i="40"/>
  <c r="F149" i="40"/>
  <c r="E149" i="40"/>
  <c r="D149" i="40"/>
  <c r="C149" i="40"/>
  <c r="B149" i="40"/>
  <c r="A149" i="40"/>
  <c r="G148" i="40"/>
  <c r="F148" i="40"/>
  <c r="E148" i="40"/>
  <c r="D148" i="40"/>
  <c r="C148" i="40"/>
  <c r="B148" i="40"/>
  <c r="A148" i="40"/>
  <c r="G147" i="40"/>
  <c r="F147" i="40"/>
  <c r="E147" i="40"/>
  <c r="D147" i="40"/>
  <c r="C147" i="40"/>
  <c r="B147" i="40"/>
  <c r="A147" i="40"/>
  <c r="G146" i="40"/>
  <c r="F146" i="40"/>
  <c r="E146" i="40"/>
  <c r="D146" i="40"/>
  <c r="C146" i="40"/>
  <c r="B146" i="40"/>
  <c r="A146" i="40"/>
  <c r="G145" i="40"/>
  <c r="F145" i="40"/>
  <c r="E145" i="40"/>
  <c r="D145" i="40"/>
  <c r="C145" i="40"/>
  <c r="B145" i="40"/>
  <c r="A145" i="40"/>
  <c r="G144" i="40"/>
  <c r="F144" i="40"/>
  <c r="E144" i="40"/>
  <c r="D144" i="40"/>
  <c r="C144" i="40"/>
  <c r="B144" i="40"/>
  <c r="A144" i="40"/>
  <c r="G143" i="40"/>
  <c r="F143" i="40"/>
  <c r="E143" i="40"/>
  <c r="D143" i="40"/>
  <c r="C143" i="40"/>
  <c r="B143" i="40"/>
  <c r="A143" i="40"/>
  <c r="G142" i="40"/>
  <c r="F142" i="40"/>
  <c r="E142" i="40"/>
  <c r="D142" i="40"/>
  <c r="C142" i="40"/>
  <c r="B142" i="40"/>
  <c r="A142" i="40"/>
  <c r="G141" i="40"/>
  <c r="F141" i="40"/>
  <c r="E141" i="40"/>
  <c r="D141" i="40"/>
  <c r="C141" i="40"/>
  <c r="B141" i="40"/>
  <c r="A141" i="40"/>
  <c r="G140" i="40"/>
  <c r="F140" i="40"/>
  <c r="E140" i="40"/>
  <c r="D140" i="40"/>
  <c r="C140" i="40"/>
  <c r="B140" i="40"/>
  <c r="A140" i="40"/>
  <c r="G139" i="40"/>
  <c r="F139" i="40"/>
  <c r="E139" i="40"/>
  <c r="D139" i="40"/>
  <c r="C139" i="40"/>
  <c r="B139" i="40"/>
  <c r="A139" i="40"/>
  <c r="G138" i="40"/>
  <c r="F138" i="40"/>
  <c r="E138" i="40"/>
  <c r="D138" i="40"/>
  <c r="C138" i="40"/>
  <c r="B138" i="40"/>
  <c r="A138" i="40"/>
  <c r="G137" i="40"/>
  <c r="F137" i="40"/>
  <c r="E137" i="40"/>
  <c r="D137" i="40"/>
  <c r="C137" i="40"/>
  <c r="B137" i="40"/>
  <c r="A137" i="40"/>
  <c r="G136" i="40"/>
  <c r="F136" i="40"/>
  <c r="E136" i="40"/>
  <c r="D136" i="40"/>
  <c r="C136" i="40"/>
  <c r="B136" i="40"/>
  <c r="A136" i="40"/>
  <c r="G135" i="40"/>
  <c r="F135" i="40"/>
  <c r="E135" i="40"/>
  <c r="D135" i="40"/>
  <c r="C135" i="40"/>
  <c r="B135" i="40"/>
  <c r="A135" i="40"/>
  <c r="G134" i="40"/>
  <c r="F134" i="40"/>
  <c r="E134" i="40"/>
  <c r="D134" i="40"/>
  <c r="C134" i="40"/>
  <c r="B134" i="40"/>
  <c r="A134" i="40"/>
  <c r="G133" i="40"/>
  <c r="F133" i="40"/>
  <c r="E133" i="40"/>
  <c r="D133" i="40"/>
  <c r="C133" i="40"/>
  <c r="B133" i="40"/>
  <c r="A133" i="40"/>
  <c r="G132" i="40"/>
  <c r="F132" i="40"/>
  <c r="E132" i="40"/>
  <c r="D132" i="40"/>
  <c r="C132" i="40"/>
  <c r="B132" i="40"/>
  <c r="A132" i="40"/>
  <c r="G131" i="40"/>
  <c r="F131" i="40"/>
  <c r="E131" i="40"/>
  <c r="D131" i="40"/>
  <c r="C131" i="40"/>
  <c r="B131" i="40"/>
  <c r="A131" i="40"/>
  <c r="G130" i="40"/>
  <c r="F130" i="40"/>
  <c r="E130" i="40"/>
  <c r="D130" i="40"/>
  <c r="C130" i="40"/>
  <c r="B130" i="40"/>
  <c r="A130" i="40"/>
  <c r="G129" i="40"/>
  <c r="F129" i="40"/>
  <c r="E129" i="40"/>
  <c r="D129" i="40"/>
  <c r="C129" i="40"/>
  <c r="B129" i="40"/>
  <c r="A129" i="40"/>
  <c r="G128" i="40"/>
  <c r="F128" i="40"/>
  <c r="E128" i="40"/>
  <c r="D128" i="40"/>
  <c r="C128" i="40"/>
  <c r="B128" i="40"/>
  <c r="A128" i="40"/>
  <c r="G127" i="40"/>
  <c r="F127" i="40"/>
  <c r="E127" i="40"/>
  <c r="D127" i="40"/>
  <c r="C127" i="40"/>
  <c r="B127" i="40"/>
  <c r="A127" i="40"/>
  <c r="G126" i="40"/>
  <c r="F126" i="40"/>
  <c r="E126" i="40"/>
  <c r="D126" i="40"/>
  <c r="C126" i="40"/>
  <c r="B126" i="40"/>
  <c r="A126" i="40"/>
  <c r="G125" i="40"/>
  <c r="F125" i="40"/>
  <c r="E125" i="40"/>
  <c r="D125" i="40"/>
  <c r="C125" i="40"/>
  <c r="B125" i="40"/>
  <c r="A125" i="40"/>
  <c r="G124" i="40"/>
  <c r="F124" i="40"/>
  <c r="E124" i="40"/>
  <c r="D124" i="40"/>
  <c r="C124" i="40"/>
  <c r="B124" i="40"/>
  <c r="A124" i="40"/>
  <c r="G123" i="40"/>
  <c r="F123" i="40"/>
  <c r="E123" i="40"/>
  <c r="D123" i="40"/>
  <c r="C123" i="40"/>
  <c r="B123" i="40"/>
  <c r="A123" i="40"/>
  <c r="G122" i="40"/>
  <c r="F122" i="40"/>
  <c r="E122" i="40"/>
  <c r="D122" i="40"/>
  <c r="C122" i="40"/>
  <c r="B122" i="40"/>
  <c r="A122" i="40"/>
  <c r="G121" i="40"/>
  <c r="F121" i="40"/>
  <c r="E121" i="40"/>
  <c r="D121" i="40"/>
  <c r="C121" i="40"/>
  <c r="B121" i="40"/>
  <c r="A121" i="40"/>
  <c r="G120" i="40"/>
  <c r="F120" i="40"/>
  <c r="E120" i="40"/>
  <c r="D120" i="40"/>
  <c r="C120" i="40"/>
  <c r="B120" i="40"/>
  <c r="A120" i="40"/>
  <c r="G119" i="40"/>
  <c r="F119" i="40"/>
  <c r="E119" i="40"/>
  <c r="D119" i="40"/>
  <c r="C119" i="40"/>
  <c r="B119" i="40"/>
  <c r="A119" i="40"/>
  <c r="G118" i="40"/>
  <c r="F118" i="40"/>
  <c r="E118" i="40"/>
  <c r="D118" i="40"/>
  <c r="C118" i="40"/>
  <c r="B118" i="40"/>
  <c r="A118" i="40"/>
  <c r="G117" i="40"/>
  <c r="F117" i="40"/>
  <c r="E117" i="40"/>
  <c r="D117" i="40"/>
  <c r="C117" i="40"/>
  <c r="B117" i="40"/>
  <c r="A117" i="40"/>
  <c r="G116" i="40"/>
  <c r="F116" i="40"/>
  <c r="E116" i="40"/>
  <c r="D116" i="40"/>
  <c r="C116" i="40"/>
  <c r="B116" i="40"/>
  <c r="A116" i="40"/>
  <c r="G115" i="40"/>
  <c r="F115" i="40"/>
  <c r="E115" i="40"/>
  <c r="D115" i="40"/>
  <c r="C115" i="40"/>
  <c r="B115" i="40"/>
  <c r="A115" i="40"/>
  <c r="G114" i="40"/>
  <c r="F114" i="40"/>
  <c r="E114" i="40"/>
  <c r="D114" i="40"/>
  <c r="C114" i="40"/>
  <c r="B114" i="40"/>
  <c r="A114" i="40"/>
  <c r="G113" i="40"/>
  <c r="F113" i="40"/>
  <c r="E113" i="40"/>
  <c r="D113" i="40"/>
  <c r="C113" i="40"/>
  <c r="B113" i="40"/>
  <c r="A113" i="40"/>
  <c r="G112" i="40"/>
  <c r="F112" i="40"/>
  <c r="E112" i="40"/>
  <c r="D112" i="40"/>
  <c r="C112" i="40"/>
  <c r="B112" i="40"/>
  <c r="A112" i="40"/>
  <c r="G111" i="40"/>
  <c r="F111" i="40"/>
  <c r="E111" i="40"/>
  <c r="D111" i="40"/>
  <c r="C111" i="40"/>
  <c r="B111" i="40"/>
  <c r="A111" i="40"/>
  <c r="G110" i="40"/>
  <c r="F110" i="40"/>
  <c r="E110" i="40"/>
  <c r="D110" i="40"/>
  <c r="C110" i="40"/>
  <c r="B110" i="40"/>
  <c r="A110" i="40"/>
  <c r="G109" i="40"/>
  <c r="F109" i="40"/>
  <c r="E109" i="40"/>
  <c r="D109" i="40"/>
  <c r="C109" i="40"/>
  <c r="B109" i="40"/>
  <c r="A109" i="40"/>
  <c r="G108" i="40"/>
  <c r="F108" i="40"/>
  <c r="E108" i="40"/>
  <c r="D108" i="40"/>
  <c r="C108" i="40"/>
  <c r="B108" i="40"/>
  <c r="A108" i="40"/>
  <c r="G107" i="40"/>
  <c r="F107" i="40"/>
  <c r="E107" i="40"/>
  <c r="D107" i="40"/>
  <c r="C107" i="40"/>
  <c r="B107" i="40"/>
  <c r="A107" i="40"/>
  <c r="G106" i="40"/>
  <c r="F106" i="40"/>
  <c r="E106" i="40"/>
  <c r="D106" i="40"/>
  <c r="C106" i="40"/>
  <c r="B106" i="40"/>
  <c r="A106" i="40"/>
  <c r="G105" i="40"/>
  <c r="F105" i="40"/>
  <c r="E105" i="40"/>
  <c r="D105" i="40"/>
  <c r="C105" i="40"/>
  <c r="B105" i="40"/>
  <c r="A105" i="40"/>
  <c r="G104" i="40"/>
  <c r="F104" i="40"/>
  <c r="E104" i="40"/>
  <c r="D104" i="40"/>
  <c r="C104" i="40"/>
  <c r="B104" i="40"/>
  <c r="A104" i="40"/>
  <c r="G103" i="40"/>
  <c r="F103" i="40"/>
  <c r="E103" i="40"/>
  <c r="D103" i="40"/>
  <c r="C103" i="40"/>
  <c r="B103" i="40"/>
  <c r="A103" i="40"/>
  <c r="G102" i="40"/>
  <c r="F102" i="40"/>
  <c r="E102" i="40"/>
  <c r="D102" i="40"/>
  <c r="C102" i="40"/>
  <c r="B102" i="40"/>
  <c r="A102" i="40"/>
  <c r="G101" i="40"/>
  <c r="F101" i="40"/>
  <c r="E101" i="40"/>
  <c r="D101" i="40"/>
  <c r="C101" i="40"/>
  <c r="B101" i="40"/>
  <c r="A101" i="40"/>
  <c r="G100" i="40"/>
  <c r="F100" i="40"/>
  <c r="E100" i="40"/>
  <c r="D100" i="40"/>
  <c r="C100" i="40"/>
  <c r="B100" i="40"/>
  <c r="A100" i="40"/>
  <c r="G99" i="40"/>
  <c r="F99" i="40"/>
  <c r="E99" i="40"/>
  <c r="D99" i="40"/>
  <c r="C99" i="40"/>
  <c r="B99" i="40"/>
  <c r="A99" i="40"/>
  <c r="G98" i="40"/>
  <c r="F98" i="40"/>
  <c r="E98" i="40"/>
  <c r="D98" i="40"/>
  <c r="C98" i="40"/>
  <c r="B98" i="40"/>
  <c r="A98" i="40"/>
  <c r="G97" i="40"/>
  <c r="F97" i="40"/>
  <c r="E97" i="40"/>
  <c r="D97" i="40"/>
  <c r="C97" i="40"/>
  <c r="B97" i="40"/>
  <c r="A97" i="40"/>
  <c r="G96" i="40"/>
  <c r="F96" i="40"/>
  <c r="E96" i="40"/>
  <c r="D96" i="40"/>
  <c r="C96" i="40"/>
  <c r="B96" i="40"/>
  <c r="A96" i="40"/>
  <c r="G95" i="40"/>
  <c r="F95" i="40"/>
  <c r="E95" i="40"/>
  <c r="D95" i="40"/>
  <c r="C95" i="40"/>
  <c r="B95" i="40"/>
  <c r="A95" i="40"/>
  <c r="G94" i="40"/>
  <c r="F94" i="40"/>
  <c r="E94" i="40"/>
  <c r="D94" i="40"/>
  <c r="C94" i="40"/>
  <c r="B94" i="40"/>
  <c r="A94" i="40"/>
  <c r="G93" i="40"/>
  <c r="F93" i="40"/>
  <c r="E93" i="40"/>
  <c r="D93" i="40"/>
  <c r="C93" i="40"/>
  <c r="B93" i="40"/>
  <c r="A93" i="40"/>
  <c r="G92" i="40"/>
  <c r="F92" i="40"/>
  <c r="E92" i="40"/>
  <c r="D92" i="40"/>
  <c r="C92" i="40"/>
  <c r="B92" i="40"/>
  <c r="A92" i="40"/>
  <c r="G91" i="40"/>
  <c r="F91" i="40"/>
  <c r="E91" i="40"/>
  <c r="D91" i="40"/>
  <c r="C91" i="40"/>
  <c r="B91" i="40"/>
  <c r="A91" i="40"/>
  <c r="G90" i="40"/>
  <c r="F90" i="40"/>
  <c r="E90" i="40"/>
  <c r="D90" i="40"/>
  <c r="C90" i="40"/>
  <c r="B90" i="40"/>
  <c r="A90" i="40"/>
  <c r="G89" i="40"/>
  <c r="F89" i="40"/>
  <c r="E89" i="40"/>
  <c r="D89" i="40"/>
  <c r="C89" i="40"/>
  <c r="B89" i="40"/>
  <c r="A89" i="40"/>
  <c r="G88" i="40"/>
  <c r="F88" i="40"/>
  <c r="E88" i="40"/>
  <c r="D88" i="40"/>
  <c r="C88" i="40"/>
  <c r="B88" i="40"/>
  <c r="A88" i="40"/>
  <c r="G87" i="40"/>
  <c r="F87" i="40"/>
  <c r="E87" i="40"/>
  <c r="D87" i="40"/>
  <c r="C87" i="40"/>
  <c r="B87" i="40"/>
  <c r="A87" i="40"/>
  <c r="G86" i="40"/>
  <c r="F86" i="40"/>
  <c r="E86" i="40"/>
  <c r="D86" i="40"/>
  <c r="C86" i="40"/>
  <c r="B86" i="40"/>
  <c r="A86" i="40"/>
  <c r="G85" i="40"/>
  <c r="F85" i="40"/>
  <c r="E85" i="40"/>
  <c r="D85" i="40"/>
  <c r="C85" i="40"/>
  <c r="B85" i="40"/>
  <c r="A85" i="40"/>
  <c r="G84" i="40"/>
  <c r="F84" i="40"/>
  <c r="E84" i="40"/>
  <c r="D84" i="40"/>
  <c r="C84" i="40"/>
  <c r="B84" i="40"/>
  <c r="A84" i="40"/>
  <c r="G83" i="40"/>
  <c r="F83" i="40"/>
  <c r="E83" i="40"/>
  <c r="D83" i="40"/>
  <c r="C83" i="40"/>
  <c r="B83" i="40"/>
  <c r="A83" i="40"/>
  <c r="G82" i="40"/>
  <c r="F82" i="40"/>
  <c r="E82" i="40"/>
  <c r="D82" i="40"/>
  <c r="C82" i="40"/>
  <c r="B82" i="40"/>
  <c r="A82" i="40"/>
  <c r="G81" i="40"/>
  <c r="F81" i="40"/>
  <c r="E81" i="40"/>
  <c r="D81" i="40"/>
  <c r="C81" i="40"/>
  <c r="B81" i="40"/>
  <c r="A81" i="40"/>
  <c r="G80" i="40"/>
  <c r="F80" i="40"/>
  <c r="E80" i="40"/>
  <c r="D80" i="40"/>
  <c r="C80" i="40"/>
  <c r="B80" i="40"/>
  <c r="A80" i="40"/>
  <c r="G79" i="40"/>
  <c r="F79" i="40"/>
  <c r="E79" i="40"/>
  <c r="D79" i="40"/>
  <c r="C79" i="40"/>
  <c r="B79" i="40"/>
  <c r="A79" i="40"/>
  <c r="G78" i="40"/>
  <c r="F78" i="40"/>
  <c r="E78" i="40"/>
  <c r="D78" i="40"/>
  <c r="C78" i="40"/>
  <c r="B78" i="40"/>
  <c r="A78" i="40"/>
  <c r="G77" i="40"/>
  <c r="F77" i="40"/>
  <c r="E77" i="40"/>
  <c r="D77" i="40"/>
  <c r="C77" i="40"/>
  <c r="B77" i="40"/>
  <c r="A77" i="40"/>
  <c r="G76" i="40"/>
  <c r="F76" i="40"/>
  <c r="E76" i="40"/>
  <c r="D76" i="40"/>
  <c r="C76" i="40"/>
  <c r="B76" i="40"/>
  <c r="A76" i="40"/>
  <c r="G75" i="40"/>
  <c r="F75" i="40"/>
  <c r="E75" i="40"/>
  <c r="D75" i="40"/>
  <c r="C75" i="40"/>
  <c r="B75" i="40"/>
  <c r="A75" i="40"/>
  <c r="G74" i="40"/>
  <c r="F74" i="40"/>
  <c r="E74" i="40"/>
  <c r="D74" i="40"/>
  <c r="C74" i="40"/>
  <c r="B74" i="40"/>
  <c r="A74" i="40"/>
  <c r="G73" i="40"/>
  <c r="F73" i="40"/>
  <c r="E73" i="40"/>
  <c r="D73" i="40"/>
  <c r="C73" i="40"/>
  <c r="B73" i="40"/>
  <c r="A73" i="40"/>
  <c r="G72" i="40"/>
  <c r="F72" i="40"/>
  <c r="E72" i="40"/>
  <c r="D72" i="40"/>
  <c r="C72" i="40"/>
  <c r="B72" i="40"/>
  <c r="A72" i="40"/>
  <c r="G71" i="40"/>
  <c r="F71" i="40"/>
  <c r="E71" i="40"/>
  <c r="D71" i="40"/>
  <c r="C71" i="40"/>
  <c r="B71" i="40"/>
  <c r="A71" i="40"/>
  <c r="G70" i="40"/>
  <c r="F70" i="40"/>
  <c r="E70" i="40"/>
  <c r="D70" i="40"/>
  <c r="C70" i="40"/>
  <c r="B70" i="40"/>
  <c r="A70" i="40"/>
  <c r="G69" i="40"/>
  <c r="F69" i="40"/>
  <c r="E69" i="40"/>
  <c r="D69" i="40"/>
  <c r="C69" i="40"/>
  <c r="B69" i="40"/>
  <c r="A69" i="40"/>
  <c r="G68" i="40"/>
  <c r="F68" i="40"/>
  <c r="E68" i="40"/>
  <c r="D68" i="40"/>
  <c r="C68" i="40"/>
  <c r="B68" i="40"/>
  <c r="A68" i="40"/>
  <c r="G67" i="40"/>
  <c r="F67" i="40"/>
  <c r="E67" i="40"/>
  <c r="D67" i="40"/>
  <c r="C67" i="40"/>
  <c r="B67" i="40"/>
  <c r="A67" i="40"/>
  <c r="G66" i="40"/>
  <c r="F66" i="40"/>
  <c r="E66" i="40"/>
  <c r="D66" i="40"/>
  <c r="C66" i="40"/>
  <c r="B66" i="40"/>
  <c r="A66" i="40"/>
  <c r="G65" i="40"/>
  <c r="F65" i="40"/>
  <c r="E65" i="40"/>
  <c r="D65" i="40"/>
  <c r="C65" i="40"/>
  <c r="B65" i="40"/>
  <c r="A65" i="40"/>
  <c r="G64" i="40"/>
  <c r="F64" i="40"/>
  <c r="E64" i="40"/>
  <c r="D64" i="40"/>
  <c r="C64" i="40"/>
  <c r="B64" i="40"/>
  <c r="A64" i="40"/>
  <c r="G63" i="40"/>
  <c r="F63" i="40"/>
  <c r="E63" i="40"/>
  <c r="D63" i="40"/>
  <c r="C63" i="40"/>
  <c r="B63" i="40"/>
  <c r="A63" i="40"/>
  <c r="G62" i="40"/>
  <c r="F62" i="40"/>
  <c r="E62" i="40"/>
  <c r="D62" i="40"/>
  <c r="C62" i="40"/>
  <c r="B62" i="40"/>
  <c r="A62" i="40"/>
  <c r="G61" i="40"/>
  <c r="F61" i="40"/>
  <c r="E61" i="40"/>
  <c r="D61" i="40"/>
  <c r="C61" i="40"/>
  <c r="B61" i="40"/>
  <c r="A61" i="40"/>
  <c r="G60" i="40"/>
  <c r="F60" i="40"/>
  <c r="E60" i="40"/>
  <c r="D60" i="40"/>
  <c r="C60" i="40"/>
  <c r="B60" i="40"/>
  <c r="A60" i="40"/>
  <c r="G59" i="40"/>
  <c r="F59" i="40"/>
  <c r="E59" i="40"/>
  <c r="D59" i="40"/>
  <c r="C59" i="40"/>
  <c r="B59" i="40"/>
  <c r="A59" i="40"/>
  <c r="G58" i="40"/>
  <c r="F58" i="40"/>
  <c r="E58" i="40"/>
  <c r="D58" i="40"/>
  <c r="C58" i="40"/>
  <c r="B58" i="40"/>
  <c r="A58" i="40"/>
  <c r="G57" i="40"/>
  <c r="F57" i="40"/>
  <c r="E57" i="40"/>
  <c r="D57" i="40"/>
  <c r="C57" i="40"/>
  <c r="B57" i="40"/>
  <c r="A57" i="40"/>
  <c r="G56" i="40"/>
  <c r="F56" i="40"/>
  <c r="E56" i="40"/>
  <c r="D56" i="40"/>
  <c r="C56" i="40"/>
  <c r="B56" i="40"/>
  <c r="A56" i="40"/>
  <c r="G55" i="40"/>
  <c r="F55" i="40"/>
  <c r="E55" i="40"/>
  <c r="D55" i="40"/>
  <c r="C55" i="40"/>
  <c r="B55" i="40"/>
  <c r="A55" i="40"/>
  <c r="G54" i="40"/>
  <c r="F54" i="40"/>
  <c r="E54" i="40"/>
  <c r="D54" i="40"/>
  <c r="C54" i="40"/>
  <c r="B54" i="40"/>
  <c r="A54" i="40"/>
  <c r="G53" i="40"/>
  <c r="F53" i="40"/>
  <c r="E53" i="40"/>
  <c r="D53" i="40"/>
  <c r="C53" i="40"/>
  <c r="B53" i="40"/>
  <c r="A53" i="40"/>
  <c r="G52" i="40"/>
  <c r="F52" i="40"/>
  <c r="E52" i="40"/>
  <c r="D52" i="40"/>
  <c r="C52" i="40"/>
  <c r="B52" i="40"/>
  <c r="A52" i="40"/>
  <c r="G51" i="40"/>
  <c r="F51" i="40"/>
  <c r="E51" i="40"/>
  <c r="D51" i="40"/>
  <c r="C51" i="40"/>
  <c r="B51" i="40"/>
  <c r="A51" i="40"/>
  <c r="G50" i="40"/>
  <c r="F50" i="40"/>
  <c r="E50" i="40"/>
  <c r="D50" i="40"/>
  <c r="C50" i="40"/>
  <c r="B50" i="40"/>
  <c r="A50" i="40"/>
  <c r="G49" i="40"/>
  <c r="F49" i="40"/>
  <c r="E49" i="40"/>
  <c r="D49" i="40"/>
  <c r="C49" i="40"/>
  <c r="B49" i="40"/>
  <c r="A49" i="40"/>
  <c r="G48" i="40"/>
  <c r="F48" i="40"/>
  <c r="E48" i="40"/>
  <c r="D48" i="40"/>
  <c r="C48" i="40"/>
  <c r="B48" i="40"/>
  <c r="A48" i="40"/>
  <c r="G47" i="40"/>
  <c r="F47" i="40"/>
  <c r="E47" i="40"/>
  <c r="D47" i="40"/>
  <c r="C47" i="40"/>
  <c r="B47" i="40"/>
  <c r="A47" i="40"/>
  <c r="G46" i="40"/>
  <c r="F46" i="40"/>
  <c r="E46" i="40"/>
  <c r="D46" i="40"/>
  <c r="C46" i="40"/>
  <c r="B46" i="40"/>
  <c r="A46" i="40"/>
  <c r="G45" i="40"/>
  <c r="F45" i="40"/>
  <c r="E45" i="40"/>
  <c r="D45" i="40"/>
  <c r="C45" i="40"/>
  <c r="B45" i="40"/>
  <c r="A45" i="40"/>
  <c r="G44" i="40"/>
  <c r="F44" i="40"/>
  <c r="E44" i="40"/>
  <c r="D44" i="40"/>
  <c r="C44" i="40"/>
  <c r="B44" i="40"/>
  <c r="A44" i="40"/>
  <c r="G43" i="40"/>
  <c r="F43" i="40"/>
  <c r="E43" i="40"/>
  <c r="D43" i="40"/>
  <c r="C43" i="40"/>
  <c r="B43" i="40"/>
  <c r="A43" i="40"/>
  <c r="G42" i="40"/>
  <c r="F42" i="40"/>
  <c r="E42" i="40"/>
  <c r="D42" i="40"/>
  <c r="C42" i="40"/>
  <c r="B42" i="40"/>
  <c r="A42" i="40"/>
  <c r="G41" i="40"/>
  <c r="F41" i="40"/>
  <c r="E41" i="40"/>
  <c r="D41" i="40"/>
  <c r="C41" i="40"/>
  <c r="B41" i="40"/>
  <c r="A41" i="40"/>
  <c r="G40" i="40"/>
  <c r="F40" i="40"/>
  <c r="E40" i="40"/>
  <c r="D40" i="40"/>
  <c r="C40" i="40"/>
  <c r="B40" i="40"/>
  <c r="A40" i="40"/>
  <c r="G39" i="40"/>
  <c r="F39" i="40"/>
  <c r="E39" i="40"/>
  <c r="D39" i="40"/>
  <c r="C39" i="40"/>
  <c r="B39" i="40"/>
  <c r="A39" i="40"/>
  <c r="G38" i="40"/>
  <c r="F38" i="40"/>
  <c r="E38" i="40"/>
  <c r="D38" i="40"/>
  <c r="C38" i="40"/>
  <c r="B38" i="40"/>
  <c r="A38" i="40"/>
  <c r="G37" i="40"/>
  <c r="F37" i="40"/>
  <c r="E37" i="40"/>
  <c r="D37" i="40"/>
  <c r="C37" i="40"/>
  <c r="B37" i="40"/>
  <c r="A37" i="40"/>
  <c r="G36" i="40"/>
  <c r="F36" i="40"/>
  <c r="E36" i="40"/>
  <c r="D36" i="40"/>
  <c r="C36" i="40"/>
  <c r="B36" i="40"/>
  <c r="A36" i="40"/>
  <c r="G35" i="40"/>
  <c r="F35" i="40"/>
  <c r="E35" i="40"/>
  <c r="D35" i="40"/>
  <c r="C35" i="40"/>
  <c r="B35" i="40"/>
  <c r="A35" i="40"/>
  <c r="G34" i="40"/>
  <c r="F34" i="40"/>
  <c r="E34" i="40"/>
  <c r="D34" i="40"/>
  <c r="C34" i="40"/>
  <c r="B34" i="40"/>
  <c r="A34" i="40"/>
  <c r="G33" i="40"/>
  <c r="F33" i="40"/>
  <c r="E33" i="40"/>
  <c r="D33" i="40"/>
  <c r="C33" i="40"/>
  <c r="B33" i="40"/>
  <c r="A33" i="40"/>
  <c r="G32" i="40"/>
  <c r="F32" i="40"/>
  <c r="E32" i="40"/>
  <c r="D32" i="40"/>
  <c r="C32" i="40"/>
  <c r="B32" i="40"/>
  <c r="A32" i="40"/>
  <c r="G31" i="40"/>
  <c r="F31" i="40"/>
  <c r="E31" i="40"/>
  <c r="D31" i="40"/>
  <c r="C31" i="40"/>
  <c r="B31" i="40"/>
  <c r="A31" i="40"/>
  <c r="G30" i="40"/>
  <c r="F30" i="40"/>
  <c r="E30" i="40"/>
  <c r="D30" i="40"/>
  <c r="C30" i="40"/>
  <c r="B30" i="40"/>
  <c r="A30" i="40"/>
  <c r="G29" i="40"/>
  <c r="F29" i="40"/>
  <c r="E29" i="40"/>
  <c r="D29" i="40"/>
  <c r="C29" i="40"/>
  <c r="B29" i="40"/>
  <c r="A29" i="40"/>
  <c r="G28" i="40"/>
  <c r="F28" i="40"/>
  <c r="E28" i="40"/>
  <c r="D28" i="40"/>
  <c r="C28" i="40"/>
  <c r="B28" i="40"/>
  <c r="A28" i="40"/>
  <c r="G27" i="40"/>
  <c r="F27" i="40"/>
  <c r="E27" i="40"/>
  <c r="D27" i="40"/>
  <c r="C27" i="40"/>
  <c r="B27" i="40"/>
  <c r="A27" i="40"/>
  <c r="G26" i="40"/>
  <c r="F26" i="40"/>
  <c r="E26" i="40"/>
  <c r="D26" i="40"/>
  <c r="C26" i="40"/>
  <c r="B26" i="40"/>
  <c r="A26" i="40"/>
  <c r="G25" i="40"/>
  <c r="F25" i="40"/>
  <c r="E25" i="40"/>
  <c r="D25" i="40"/>
  <c r="C25" i="40"/>
  <c r="B25" i="40"/>
  <c r="A25" i="40"/>
  <c r="G24" i="40"/>
  <c r="F24" i="40"/>
  <c r="E24" i="40"/>
  <c r="D24" i="40"/>
  <c r="C24" i="40"/>
  <c r="B24" i="40"/>
  <c r="A24" i="40"/>
  <c r="G23" i="40"/>
  <c r="F23" i="40"/>
  <c r="E23" i="40"/>
  <c r="D23" i="40"/>
  <c r="C23" i="40"/>
  <c r="B23" i="40"/>
  <c r="A23" i="40"/>
  <c r="G22" i="40"/>
  <c r="F22" i="40"/>
  <c r="E22" i="40"/>
  <c r="D22" i="40"/>
  <c r="C22" i="40"/>
  <c r="B22" i="40"/>
  <c r="A22" i="40"/>
  <c r="G21" i="40"/>
  <c r="F21" i="40"/>
  <c r="E21" i="40"/>
  <c r="D21" i="40"/>
  <c r="C21" i="40"/>
  <c r="B21" i="40"/>
  <c r="A21" i="40"/>
  <c r="G20" i="40"/>
  <c r="F20" i="40"/>
  <c r="E20" i="40"/>
  <c r="D20" i="40"/>
  <c r="C20" i="40"/>
  <c r="B20" i="40"/>
  <c r="A20" i="40"/>
  <c r="G19" i="40"/>
  <c r="F19" i="40"/>
  <c r="E19" i="40"/>
  <c r="D19" i="40"/>
  <c r="C19" i="40"/>
  <c r="B19" i="40"/>
  <c r="A19" i="40"/>
  <c r="G18" i="40"/>
  <c r="F18" i="40"/>
  <c r="E18" i="40"/>
  <c r="D18" i="40"/>
  <c r="C18" i="40"/>
  <c r="B18" i="40"/>
  <c r="A18" i="40"/>
  <c r="G17" i="40"/>
  <c r="F17" i="40"/>
  <c r="E17" i="40"/>
  <c r="D17" i="40"/>
  <c r="C17" i="40"/>
  <c r="B17" i="40"/>
  <c r="A17" i="40"/>
  <c r="G16" i="40"/>
  <c r="F16" i="40"/>
  <c r="E16" i="40"/>
  <c r="D16" i="40"/>
  <c r="C16" i="40"/>
  <c r="B16" i="40"/>
  <c r="A16" i="40"/>
  <c r="G15" i="40"/>
  <c r="F15" i="40"/>
  <c r="E15" i="40"/>
  <c r="D15" i="40"/>
  <c r="C15" i="40"/>
  <c r="B15" i="40"/>
  <c r="A15" i="40"/>
  <c r="G14" i="40"/>
  <c r="F14" i="40"/>
  <c r="E14" i="40"/>
  <c r="D14" i="40"/>
  <c r="C14" i="40"/>
  <c r="B14" i="40"/>
  <c r="A14" i="40"/>
  <c r="G13" i="40"/>
  <c r="F13" i="40"/>
  <c r="E13" i="40"/>
  <c r="D13" i="40"/>
  <c r="C13" i="40"/>
  <c r="B13" i="40"/>
  <c r="A13" i="40"/>
  <c r="G12" i="40"/>
  <c r="F12" i="40"/>
  <c r="E12" i="40"/>
  <c r="D12" i="40"/>
  <c r="C12" i="40"/>
  <c r="B12" i="40"/>
  <c r="A12" i="40"/>
  <c r="G11" i="40"/>
  <c r="F11" i="40"/>
  <c r="E11" i="40"/>
  <c r="D11" i="40"/>
  <c r="C11" i="40"/>
  <c r="B11" i="40"/>
  <c r="A11" i="40"/>
  <c r="G10" i="40"/>
  <c r="F10" i="40"/>
  <c r="E10" i="40"/>
  <c r="D10" i="40"/>
  <c r="C10" i="40"/>
  <c r="B10" i="40"/>
  <c r="A10" i="40"/>
  <c r="G9" i="40"/>
  <c r="F9" i="40"/>
  <c r="E9" i="40"/>
  <c r="D9" i="40"/>
  <c r="C9" i="40"/>
  <c r="B9" i="40"/>
  <c r="A9" i="40"/>
  <c r="G8" i="40"/>
  <c r="F8" i="40"/>
  <c r="E8" i="40"/>
  <c r="D8" i="40"/>
  <c r="C8" i="40"/>
  <c r="B8" i="40"/>
  <c r="A8" i="40"/>
  <c r="G7" i="40"/>
  <c r="F7" i="40"/>
  <c r="E7" i="40"/>
  <c r="D7" i="40"/>
  <c r="C7" i="40"/>
  <c r="B7" i="40"/>
  <c r="A7" i="40"/>
  <c r="G6" i="40"/>
  <c r="F6" i="40"/>
  <c r="E6" i="40"/>
  <c r="D6" i="40"/>
  <c r="C6" i="40"/>
  <c r="B6" i="40"/>
  <c r="A6" i="40"/>
  <c r="G5" i="40"/>
  <c r="F5" i="40"/>
  <c r="E5" i="40"/>
  <c r="D5" i="40"/>
  <c r="C5" i="40"/>
  <c r="B5" i="40"/>
  <c r="A5" i="40"/>
  <c r="G4" i="40"/>
  <c r="F4" i="40"/>
  <c r="E4" i="40"/>
  <c r="D4" i="40"/>
  <c r="C4" i="40"/>
  <c r="B4" i="40"/>
  <c r="A4" i="40"/>
  <c r="G3" i="40"/>
  <c r="F3" i="40"/>
  <c r="E3" i="40"/>
  <c r="D3" i="40"/>
  <c r="C3" i="40"/>
  <c r="B3" i="40"/>
  <c r="A3" i="40"/>
  <c r="G2" i="40"/>
  <c r="F2" i="40"/>
  <c r="E2" i="40"/>
  <c r="D2" i="40"/>
  <c r="C2" i="40"/>
  <c r="B2" i="40"/>
  <c r="A2" i="40"/>
  <c r="A1" i="43"/>
  <c r="J1" i="43"/>
  <c r="J117" i="42"/>
  <c r="I117" i="42"/>
  <c r="J116" i="42"/>
  <c r="I116" i="42"/>
  <c r="J115" i="42"/>
  <c r="I115" i="42"/>
  <c r="J114" i="42"/>
  <c r="I114" i="42"/>
  <c r="J113" i="42"/>
  <c r="I113" i="42"/>
  <c r="J112" i="42"/>
  <c r="I112" i="42"/>
  <c r="J111" i="42"/>
  <c r="I111" i="42"/>
  <c r="J110" i="42"/>
  <c r="I110" i="42"/>
  <c r="J109" i="42"/>
  <c r="I109" i="42"/>
  <c r="J108" i="42"/>
  <c r="I108" i="42"/>
  <c r="J107" i="42"/>
  <c r="I107" i="42"/>
  <c r="J106" i="42"/>
  <c r="I106" i="42"/>
  <c r="J105" i="42"/>
  <c r="I105" i="42"/>
  <c r="J104" i="42"/>
  <c r="I104" i="42"/>
  <c r="J103" i="42"/>
  <c r="I103" i="42"/>
  <c r="J102" i="42"/>
  <c r="I102" i="42"/>
  <c r="J101" i="42"/>
  <c r="I101" i="42"/>
  <c r="J100" i="42"/>
  <c r="I100" i="42"/>
  <c r="J99" i="42"/>
  <c r="I99" i="42"/>
  <c r="J98" i="42"/>
  <c r="I98" i="42"/>
  <c r="J97" i="42"/>
  <c r="I97" i="42"/>
  <c r="J96" i="42"/>
  <c r="I96" i="42"/>
  <c r="J95" i="42"/>
  <c r="I95" i="42"/>
  <c r="J94" i="42"/>
  <c r="I94" i="42"/>
  <c r="J93" i="42"/>
  <c r="I93" i="42"/>
  <c r="J92" i="42"/>
  <c r="I92" i="42"/>
  <c r="J91" i="42"/>
  <c r="I91" i="42"/>
  <c r="J90" i="42"/>
  <c r="I90" i="42"/>
  <c r="J89" i="42"/>
  <c r="I89" i="42"/>
  <c r="J88" i="42"/>
  <c r="I88" i="42"/>
  <c r="J87" i="42"/>
  <c r="I87" i="42"/>
  <c r="J86" i="42"/>
  <c r="I86" i="42"/>
  <c r="J85" i="42"/>
  <c r="I85" i="42"/>
  <c r="J84" i="42"/>
  <c r="I84" i="42"/>
  <c r="J83" i="42"/>
  <c r="I83" i="42"/>
  <c r="J82" i="42"/>
  <c r="I82" i="42"/>
  <c r="J81" i="42"/>
  <c r="I81" i="42"/>
  <c r="J80" i="42"/>
  <c r="I80" i="42"/>
  <c r="J79" i="42"/>
  <c r="I79" i="42"/>
  <c r="J78" i="42"/>
  <c r="I78" i="42"/>
  <c r="J77" i="42"/>
  <c r="I77" i="42"/>
  <c r="J76" i="42"/>
  <c r="I76" i="42"/>
  <c r="J75" i="42"/>
  <c r="I75" i="42"/>
  <c r="J74" i="42"/>
  <c r="I74" i="42"/>
  <c r="J73" i="42"/>
  <c r="I73" i="42"/>
  <c r="J72" i="42"/>
  <c r="I72" i="42"/>
  <c r="J71" i="42"/>
  <c r="I71" i="42"/>
  <c r="J70" i="42"/>
  <c r="I70" i="42"/>
  <c r="J69" i="42"/>
  <c r="I69" i="42"/>
  <c r="J68" i="42"/>
  <c r="I68" i="42"/>
  <c r="J67" i="42"/>
  <c r="I67" i="42"/>
  <c r="J66" i="42"/>
  <c r="I66" i="42"/>
  <c r="J65" i="42"/>
  <c r="I65" i="42"/>
  <c r="J64" i="42"/>
  <c r="I64" i="42"/>
  <c r="J63" i="42"/>
  <c r="I63" i="42"/>
  <c r="J62" i="42"/>
  <c r="I62" i="42"/>
  <c r="J61" i="42"/>
  <c r="I61" i="42"/>
  <c r="J60" i="42"/>
  <c r="I60" i="42"/>
  <c r="J59" i="42"/>
  <c r="I59" i="42"/>
  <c r="J58" i="42"/>
  <c r="I58" i="42"/>
  <c r="J57" i="42"/>
  <c r="I57" i="42"/>
  <c r="J56" i="42"/>
  <c r="I56" i="42"/>
  <c r="J55" i="42"/>
  <c r="I55" i="42"/>
  <c r="J54" i="42"/>
  <c r="I54" i="42"/>
  <c r="J53" i="42"/>
  <c r="I53" i="42"/>
  <c r="J52" i="42"/>
  <c r="I52" i="42"/>
  <c r="J51" i="42"/>
  <c r="I51" i="42"/>
  <c r="J50" i="42"/>
  <c r="I50" i="42"/>
  <c r="J49" i="42"/>
  <c r="I49" i="42"/>
  <c r="J48" i="42"/>
  <c r="I48" i="42"/>
  <c r="J47" i="42"/>
  <c r="I47" i="42"/>
  <c r="J46" i="42"/>
  <c r="I46" i="42"/>
  <c r="J45" i="42"/>
  <c r="I45" i="42"/>
  <c r="J44" i="42"/>
  <c r="I44" i="42"/>
  <c r="J43" i="42"/>
  <c r="I43" i="42"/>
  <c r="J42" i="42"/>
  <c r="I42" i="42"/>
  <c r="J41" i="42"/>
  <c r="I41" i="42"/>
  <c r="J40" i="42"/>
  <c r="I40" i="42"/>
  <c r="J39" i="42"/>
  <c r="I39" i="42"/>
  <c r="J38" i="42"/>
  <c r="I38" i="42"/>
  <c r="J37" i="42"/>
  <c r="I37" i="42"/>
  <c r="J36" i="42"/>
  <c r="I36" i="42"/>
  <c r="J35" i="42"/>
  <c r="I35" i="42"/>
  <c r="J34" i="42"/>
  <c r="I34" i="42"/>
  <c r="J33" i="42"/>
  <c r="I33" i="42"/>
  <c r="J32" i="42"/>
  <c r="I32" i="42"/>
  <c r="J31" i="42"/>
  <c r="I31" i="42"/>
  <c r="J30" i="42"/>
  <c r="I30" i="42"/>
  <c r="J29" i="42"/>
  <c r="I29" i="42"/>
  <c r="J28" i="42"/>
  <c r="I28" i="42"/>
  <c r="J27" i="42"/>
  <c r="I27" i="42"/>
  <c r="J26" i="42"/>
  <c r="I26" i="42"/>
  <c r="J25" i="42"/>
  <c r="I25" i="42"/>
  <c r="J24" i="42"/>
  <c r="I24" i="42"/>
  <c r="J23" i="42"/>
  <c r="I23" i="42"/>
  <c r="J22" i="42"/>
  <c r="I22" i="42"/>
  <c r="J21" i="42"/>
  <c r="I21" i="42"/>
  <c r="J20" i="42"/>
  <c r="I20" i="42"/>
  <c r="J19" i="42"/>
  <c r="I19" i="42"/>
  <c r="J18" i="42"/>
  <c r="I18" i="42"/>
  <c r="J17" i="42"/>
  <c r="I17" i="42"/>
  <c r="J16" i="42"/>
  <c r="I16" i="42"/>
  <c r="J15" i="42"/>
  <c r="I15" i="42"/>
  <c r="J14" i="42"/>
  <c r="I14" i="42"/>
  <c r="J13" i="42"/>
  <c r="I13" i="42"/>
  <c r="J12" i="42"/>
  <c r="I12" i="42"/>
  <c r="J11" i="42"/>
  <c r="I11" i="42"/>
  <c r="J10" i="42"/>
  <c r="I10" i="42"/>
  <c r="J9" i="42"/>
  <c r="I9" i="42"/>
  <c r="J8" i="42"/>
  <c r="I8" i="42"/>
  <c r="J7" i="42"/>
  <c r="I7" i="42"/>
  <c r="J6" i="42"/>
  <c r="I6" i="42"/>
  <c r="J5" i="42"/>
  <c r="I5" i="42"/>
  <c r="J4" i="42"/>
  <c r="I4" i="42"/>
  <c r="J3" i="42"/>
  <c r="I3" i="42"/>
  <c r="J2" i="42"/>
  <c r="I2" i="42"/>
  <c r="G366" i="42"/>
  <c r="F366" i="42"/>
  <c r="E366" i="42"/>
  <c r="D366" i="42"/>
  <c r="C366" i="42"/>
  <c r="B366" i="42"/>
  <c r="A366" i="42"/>
  <c r="G365" i="42"/>
  <c r="F365" i="42"/>
  <c r="E365" i="42"/>
  <c r="D365" i="42"/>
  <c r="C365" i="42"/>
  <c r="B365" i="42"/>
  <c r="A365" i="42"/>
  <c r="G364" i="42"/>
  <c r="F364" i="42"/>
  <c r="E364" i="42"/>
  <c r="D364" i="42"/>
  <c r="C364" i="42"/>
  <c r="B364" i="42"/>
  <c r="A364" i="42"/>
  <c r="G363" i="42"/>
  <c r="F363" i="42"/>
  <c r="E363" i="42"/>
  <c r="D363" i="42"/>
  <c r="C363" i="42"/>
  <c r="B363" i="42"/>
  <c r="A363" i="42"/>
  <c r="G362" i="42"/>
  <c r="F362" i="42"/>
  <c r="E362" i="42"/>
  <c r="D362" i="42"/>
  <c r="C362" i="42"/>
  <c r="B362" i="42"/>
  <c r="A362" i="42"/>
  <c r="G361" i="42"/>
  <c r="F361" i="42"/>
  <c r="E361" i="42"/>
  <c r="D361" i="42"/>
  <c r="C361" i="42"/>
  <c r="B361" i="42"/>
  <c r="A361" i="42"/>
  <c r="G360" i="42"/>
  <c r="F360" i="42"/>
  <c r="E360" i="42"/>
  <c r="D360" i="42"/>
  <c r="C360" i="42"/>
  <c r="B360" i="42"/>
  <c r="A360" i="42"/>
  <c r="G359" i="42"/>
  <c r="F359" i="42"/>
  <c r="E359" i="42"/>
  <c r="D359" i="42"/>
  <c r="C359" i="42"/>
  <c r="B359" i="42"/>
  <c r="A359" i="42"/>
  <c r="G358" i="42"/>
  <c r="F358" i="42"/>
  <c r="E358" i="42"/>
  <c r="D358" i="42"/>
  <c r="C358" i="42"/>
  <c r="B358" i="42"/>
  <c r="A358" i="42"/>
  <c r="G357" i="42"/>
  <c r="F357" i="42"/>
  <c r="E357" i="42"/>
  <c r="D357" i="42"/>
  <c r="C357" i="42"/>
  <c r="B357" i="42"/>
  <c r="A357" i="42"/>
  <c r="G356" i="42"/>
  <c r="F356" i="42"/>
  <c r="E356" i="42"/>
  <c r="D356" i="42"/>
  <c r="C356" i="42"/>
  <c r="B356" i="42"/>
  <c r="A356" i="42"/>
  <c r="G355" i="42"/>
  <c r="F355" i="42"/>
  <c r="E355" i="42"/>
  <c r="D355" i="42"/>
  <c r="C355" i="42"/>
  <c r="B355" i="42"/>
  <c r="A355" i="42"/>
  <c r="G354" i="42"/>
  <c r="F354" i="42"/>
  <c r="E354" i="42"/>
  <c r="D354" i="42"/>
  <c r="C354" i="42"/>
  <c r="B354" i="42"/>
  <c r="A354" i="42"/>
  <c r="G353" i="42"/>
  <c r="F353" i="42"/>
  <c r="E353" i="42"/>
  <c r="D353" i="42"/>
  <c r="C353" i="42"/>
  <c r="B353" i="42"/>
  <c r="A353" i="42"/>
  <c r="G352" i="42"/>
  <c r="F352" i="42"/>
  <c r="E352" i="42"/>
  <c r="D352" i="42"/>
  <c r="C352" i="42"/>
  <c r="B352" i="42"/>
  <c r="A352" i="42"/>
  <c r="G351" i="42"/>
  <c r="F351" i="42"/>
  <c r="E351" i="42"/>
  <c r="D351" i="42"/>
  <c r="C351" i="42"/>
  <c r="B351" i="42"/>
  <c r="A351" i="42"/>
  <c r="G350" i="42"/>
  <c r="F350" i="42"/>
  <c r="E350" i="42"/>
  <c r="D350" i="42"/>
  <c r="C350" i="42"/>
  <c r="B350" i="42"/>
  <c r="A350" i="42"/>
  <c r="G349" i="42"/>
  <c r="F349" i="42"/>
  <c r="E349" i="42"/>
  <c r="D349" i="42"/>
  <c r="C349" i="42"/>
  <c r="B349" i="42"/>
  <c r="A349" i="42"/>
  <c r="G348" i="42"/>
  <c r="F348" i="42"/>
  <c r="E348" i="42"/>
  <c r="D348" i="42"/>
  <c r="C348" i="42"/>
  <c r="B348" i="42"/>
  <c r="A348" i="42"/>
  <c r="G347" i="42"/>
  <c r="F347" i="42"/>
  <c r="E347" i="42"/>
  <c r="D347" i="42"/>
  <c r="C347" i="42"/>
  <c r="B347" i="42"/>
  <c r="A347" i="42"/>
  <c r="G346" i="42"/>
  <c r="F346" i="42"/>
  <c r="E346" i="42"/>
  <c r="D346" i="42"/>
  <c r="C346" i="42"/>
  <c r="B346" i="42"/>
  <c r="A346" i="42"/>
  <c r="G345" i="42"/>
  <c r="F345" i="42"/>
  <c r="E345" i="42"/>
  <c r="D345" i="42"/>
  <c r="C345" i="42"/>
  <c r="B345" i="42"/>
  <c r="A345" i="42"/>
  <c r="G344" i="42"/>
  <c r="F344" i="42"/>
  <c r="E344" i="42"/>
  <c r="D344" i="42"/>
  <c r="C344" i="42"/>
  <c r="B344" i="42"/>
  <c r="A344" i="42"/>
  <c r="G343" i="42"/>
  <c r="F343" i="42"/>
  <c r="E343" i="42"/>
  <c r="D343" i="42"/>
  <c r="C343" i="42"/>
  <c r="B343" i="42"/>
  <c r="A343" i="42"/>
  <c r="G342" i="42"/>
  <c r="F342" i="42"/>
  <c r="E342" i="42"/>
  <c r="D342" i="42"/>
  <c r="C342" i="42"/>
  <c r="B342" i="42"/>
  <c r="A342" i="42"/>
  <c r="G341" i="42"/>
  <c r="F341" i="42"/>
  <c r="E341" i="42"/>
  <c r="D341" i="42"/>
  <c r="C341" i="42"/>
  <c r="B341" i="42"/>
  <c r="A341" i="42"/>
  <c r="G340" i="42"/>
  <c r="F340" i="42"/>
  <c r="E340" i="42"/>
  <c r="D340" i="42"/>
  <c r="C340" i="42"/>
  <c r="B340" i="42"/>
  <c r="A340" i="42"/>
  <c r="G339" i="42"/>
  <c r="F339" i="42"/>
  <c r="E339" i="42"/>
  <c r="D339" i="42"/>
  <c r="C339" i="42"/>
  <c r="B339" i="42"/>
  <c r="A339" i="42"/>
  <c r="G338" i="42"/>
  <c r="F338" i="42"/>
  <c r="E338" i="42"/>
  <c r="D338" i="42"/>
  <c r="C338" i="42"/>
  <c r="B338" i="42"/>
  <c r="A338" i="42"/>
  <c r="G337" i="42"/>
  <c r="F337" i="42"/>
  <c r="E337" i="42"/>
  <c r="D337" i="42"/>
  <c r="C337" i="42"/>
  <c r="B337" i="42"/>
  <c r="A337" i="42"/>
  <c r="G336" i="42"/>
  <c r="F336" i="42"/>
  <c r="E336" i="42"/>
  <c r="D336" i="42"/>
  <c r="C336" i="42"/>
  <c r="B336" i="42"/>
  <c r="A336" i="42"/>
  <c r="G335" i="42"/>
  <c r="F335" i="42"/>
  <c r="E335" i="42"/>
  <c r="D335" i="42"/>
  <c r="C335" i="42"/>
  <c r="B335" i="42"/>
  <c r="A335" i="42"/>
  <c r="G334" i="42"/>
  <c r="F334" i="42"/>
  <c r="E334" i="42"/>
  <c r="D334" i="42"/>
  <c r="C334" i="42"/>
  <c r="B334" i="42"/>
  <c r="A334" i="42"/>
  <c r="G333" i="42"/>
  <c r="F333" i="42"/>
  <c r="E333" i="42"/>
  <c r="D333" i="42"/>
  <c r="C333" i="42"/>
  <c r="B333" i="42"/>
  <c r="A333" i="42"/>
  <c r="G332" i="42"/>
  <c r="F332" i="42"/>
  <c r="E332" i="42"/>
  <c r="D332" i="42"/>
  <c r="C332" i="42"/>
  <c r="B332" i="42"/>
  <c r="A332" i="42"/>
  <c r="G331" i="42"/>
  <c r="F331" i="42"/>
  <c r="E331" i="42"/>
  <c r="D331" i="42"/>
  <c r="C331" i="42"/>
  <c r="B331" i="42"/>
  <c r="A331" i="42"/>
  <c r="G330" i="42"/>
  <c r="F330" i="42"/>
  <c r="E330" i="42"/>
  <c r="D330" i="42"/>
  <c r="C330" i="42"/>
  <c r="B330" i="42"/>
  <c r="A330" i="42"/>
  <c r="G329" i="42"/>
  <c r="F329" i="42"/>
  <c r="E329" i="42"/>
  <c r="D329" i="42"/>
  <c r="C329" i="42"/>
  <c r="B329" i="42"/>
  <c r="A329" i="42"/>
  <c r="G328" i="42"/>
  <c r="F328" i="42"/>
  <c r="E328" i="42"/>
  <c r="D328" i="42"/>
  <c r="C328" i="42"/>
  <c r="B328" i="42"/>
  <c r="A328" i="42"/>
  <c r="G327" i="42"/>
  <c r="F327" i="42"/>
  <c r="E327" i="42"/>
  <c r="D327" i="42"/>
  <c r="C327" i="42"/>
  <c r="B327" i="42"/>
  <c r="A327" i="42"/>
  <c r="G326" i="42"/>
  <c r="F326" i="42"/>
  <c r="E326" i="42"/>
  <c r="D326" i="42"/>
  <c r="C326" i="42"/>
  <c r="B326" i="42"/>
  <c r="A326" i="42"/>
  <c r="G325" i="42"/>
  <c r="F325" i="42"/>
  <c r="E325" i="42"/>
  <c r="D325" i="42"/>
  <c r="C325" i="42"/>
  <c r="B325" i="42"/>
  <c r="A325" i="42"/>
  <c r="G324" i="42"/>
  <c r="F324" i="42"/>
  <c r="E324" i="42"/>
  <c r="D324" i="42"/>
  <c r="C324" i="42"/>
  <c r="B324" i="42"/>
  <c r="A324" i="42"/>
  <c r="G323" i="42"/>
  <c r="F323" i="42"/>
  <c r="E323" i="42"/>
  <c r="D323" i="42"/>
  <c r="C323" i="42"/>
  <c r="B323" i="42"/>
  <c r="A323" i="42"/>
  <c r="G322" i="42"/>
  <c r="F322" i="42"/>
  <c r="E322" i="42"/>
  <c r="D322" i="42"/>
  <c r="C322" i="42"/>
  <c r="B322" i="42"/>
  <c r="A322" i="42"/>
  <c r="G321" i="42"/>
  <c r="F321" i="42"/>
  <c r="E321" i="42"/>
  <c r="D321" i="42"/>
  <c r="C321" i="42"/>
  <c r="B321" i="42"/>
  <c r="A321" i="42"/>
  <c r="G320" i="42"/>
  <c r="F320" i="42"/>
  <c r="E320" i="42"/>
  <c r="D320" i="42"/>
  <c r="C320" i="42"/>
  <c r="B320" i="42"/>
  <c r="A320" i="42"/>
  <c r="G319" i="42"/>
  <c r="F319" i="42"/>
  <c r="E319" i="42"/>
  <c r="D319" i="42"/>
  <c r="C319" i="42"/>
  <c r="B319" i="42"/>
  <c r="A319" i="42"/>
  <c r="G318" i="42"/>
  <c r="F318" i="42"/>
  <c r="E318" i="42"/>
  <c r="D318" i="42"/>
  <c r="C318" i="42"/>
  <c r="B318" i="42"/>
  <c r="A318" i="42"/>
  <c r="G317" i="42"/>
  <c r="F317" i="42"/>
  <c r="E317" i="42"/>
  <c r="D317" i="42"/>
  <c r="C317" i="42"/>
  <c r="B317" i="42"/>
  <c r="A317" i="42"/>
  <c r="G316" i="42"/>
  <c r="F316" i="42"/>
  <c r="E316" i="42"/>
  <c r="D316" i="42"/>
  <c r="C316" i="42"/>
  <c r="B316" i="42"/>
  <c r="A316" i="42"/>
  <c r="G315" i="42"/>
  <c r="F315" i="42"/>
  <c r="E315" i="42"/>
  <c r="D315" i="42"/>
  <c r="C315" i="42"/>
  <c r="B315" i="42"/>
  <c r="A315" i="42"/>
  <c r="G314" i="42"/>
  <c r="F314" i="42"/>
  <c r="E314" i="42"/>
  <c r="D314" i="42"/>
  <c r="C314" i="42"/>
  <c r="B314" i="42"/>
  <c r="A314" i="42"/>
  <c r="G313" i="42"/>
  <c r="F313" i="42"/>
  <c r="E313" i="42"/>
  <c r="D313" i="42"/>
  <c r="C313" i="42"/>
  <c r="B313" i="42"/>
  <c r="A313" i="42"/>
  <c r="G312" i="42"/>
  <c r="F312" i="42"/>
  <c r="E312" i="42"/>
  <c r="D312" i="42"/>
  <c r="C312" i="42"/>
  <c r="B312" i="42"/>
  <c r="A312" i="42"/>
  <c r="G311" i="42"/>
  <c r="F311" i="42"/>
  <c r="E311" i="42"/>
  <c r="D311" i="42"/>
  <c r="C311" i="42"/>
  <c r="B311" i="42"/>
  <c r="A311" i="42"/>
  <c r="G310" i="42"/>
  <c r="F310" i="42"/>
  <c r="E310" i="42"/>
  <c r="D310" i="42"/>
  <c r="C310" i="42"/>
  <c r="B310" i="42"/>
  <c r="A310" i="42"/>
  <c r="G309" i="42"/>
  <c r="F309" i="42"/>
  <c r="E309" i="42"/>
  <c r="D309" i="42"/>
  <c r="C309" i="42"/>
  <c r="B309" i="42"/>
  <c r="A309" i="42"/>
  <c r="G308" i="42"/>
  <c r="F308" i="42"/>
  <c r="E308" i="42"/>
  <c r="D308" i="42"/>
  <c r="C308" i="42"/>
  <c r="B308" i="42"/>
  <c r="A308" i="42"/>
  <c r="G307" i="42"/>
  <c r="F307" i="42"/>
  <c r="E307" i="42"/>
  <c r="D307" i="42"/>
  <c r="C307" i="42"/>
  <c r="B307" i="42"/>
  <c r="A307" i="42"/>
  <c r="G306" i="42"/>
  <c r="F306" i="42"/>
  <c r="E306" i="42"/>
  <c r="D306" i="42"/>
  <c r="C306" i="42"/>
  <c r="B306" i="42"/>
  <c r="A306" i="42"/>
  <c r="G305" i="42"/>
  <c r="F305" i="42"/>
  <c r="E305" i="42"/>
  <c r="D305" i="42"/>
  <c r="C305" i="42"/>
  <c r="B305" i="42"/>
  <c r="A305" i="42"/>
  <c r="G304" i="42"/>
  <c r="F304" i="42"/>
  <c r="E304" i="42"/>
  <c r="D304" i="42"/>
  <c r="C304" i="42"/>
  <c r="B304" i="42"/>
  <c r="A304" i="42"/>
  <c r="G303" i="42"/>
  <c r="F303" i="42"/>
  <c r="E303" i="42"/>
  <c r="D303" i="42"/>
  <c r="C303" i="42"/>
  <c r="B303" i="42"/>
  <c r="A303" i="42"/>
  <c r="G302" i="42"/>
  <c r="F302" i="42"/>
  <c r="E302" i="42"/>
  <c r="D302" i="42"/>
  <c r="C302" i="42"/>
  <c r="B302" i="42"/>
  <c r="A302" i="42"/>
  <c r="G301" i="42"/>
  <c r="F301" i="42"/>
  <c r="E301" i="42"/>
  <c r="D301" i="42"/>
  <c r="C301" i="42"/>
  <c r="B301" i="42"/>
  <c r="A301" i="42"/>
  <c r="G300" i="42"/>
  <c r="F300" i="42"/>
  <c r="E300" i="42"/>
  <c r="D300" i="42"/>
  <c r="C300" i="42"/>
  <c r="B300" i="42"/>
  <c r="A300" i="42"/>
  <c r="G299" i="42"/>
  <c r="F299" i="42"/>
  <c r="E299" i="42"/>
  <c r="D299" i="42"/>
  <c r="C299" i="42"/>
  <c r="B299" i="42"/>
  <c r="A299" i="42"/>
  <c r="G298" i="42"/>
  <c r="F298" i="42"/>
  <c r="E298" i="42"/>
  <c r="D298" i="42"/>
  <c r="C298" i="42"/>
  <c r="B298" i="42"/>
  <c r="A298" i="42"/>
  <c r="G297" i="42"/>
  <c r="F297" i="42"/>
  <c r="E297" i="42"/>
  <c r="D297" i="42"/>
  <c r="C297" i="42"/>
  <c r="B297" i="42"/>
  <c r="A297" i="42"/>
  <c r="G296" i="42"/>
  <c r="F296" i="42"/>
  <c r="E296" i="42"/>
  <c r="D296" i="42"/>
  <c r="C296" i="42"/>
  <c r="B296" i="42"/>
  <c r="A296" i="42"/>
  <c r="G295" i="42"/>
  <c r="F295" i="42"/>
  <c r="E295" i="42"/>
  <c r="D295" i="42"/>
  <c r="C295" i="42"/>
  <c r="B295" i="42"/>
  <c r="A295" i="42"/>
  <c r="G294" i="42"/>
  <c r="F294" i="42"/>
  <c r="E294" i="42"/>
  <c r="D294" i="42"/>
  <c r="C294" i="42"/>
  <c r="B294" i="42"/>
  <c r="A294" i="42"/>
  <c r="G293" i="42"/>
  <c r="F293" i="42"/>
  <c r="E293" i="42"/>
  <c r="D293" i="42"/>
  <c r="C293" i="42"/>
  <c r="B293" i="42"/>
  <c r="A293" i="42"/>
  <c r="G292" i="42"/>
  <c r="F292" i="42"/>
  <c r="E292" i="42"/>
  <c r="D292" i="42"/>
  <c r="C292" i="42"/>
  <c r="B292" i="42"/>
  <c r="A292" i="42"/>
  <c r="G291" i="42"/>
  <c r="F291" i="42"/>
  <c r="E291" i="42"/>
  <c r="D291" i="42"/>
  <c r="C291" i="42"/>
  <c r="B291" i="42"/>
  <c r="A291" i="42"/>
  <c r="G290" i="42"/>
  <c r="F290" i="42"/>
  <c r="E290" i="42"/>
  <c r="D290" i="42"/>
  <c r="C290" i="42"/>
  <c r="B290" i="42"/>
  <c r="A290" i="42"/>
  <c r="G289" i="42"/>
  <c r="F289" i="42"/>
  <c r="E289" i="42"/>
  <c r="D289" i="42"/>
  <c r="C289" i="42"/>
  <c r="B289" i="42"/>
  <c r="A289" i="42"/>
  <c r="G288" i="42"/>
  <c r="F288" i="42"/>
  <c r="E288" i="42"/>
  <c r="D288" i="42"/>
  <c r="C288" i="42"/>
  <c r="B288" i="42"/>
  <c r="A288" i="42"/>
  <c r="G287" i="42"/>
  <c r="F287" i="42"/>
  <c r="E287" i="42"/>
  <c r="D287" i="42"/>
  <c r="C287" i="42"/>
  <c r="B287" i="42"/>
  <c r="A287" i="42"/>
  <c r="G286" i="42"/>
  <c r="F286" i="42"/>
  <c r="E286" i="42"/>
  <c r="D286" i="42"/>
  <c r="C286" i="42"/>
  <c r="B286" i="42"/>
  <c r="A286" i="42"/>
  <c r="G285" i="42"/>
  <c r="F285" i="42"/>
  <c r="E285" i="42"/>
  <c r="D285" i="42"/>
  <c r="C285" i="42"/>
  <c r="B285" i="42"/>
  <c r="A285" i="42"/>
  <c r="G284" i="42"/>
  <c r="F284" i="42"/>
  <c r="E284" i="42"/>
  <c r="D284" i="42"/>
  <c r="C284" i="42"/>
  <c r="B284" i="42"/>
  <c r="A284" i="42"/>
  <c r="G283" i="42"/>
  <c r="F283" i="42"/>
  <c r="E283" i="42"/>
  <c r="D283" i="42"/>
  <c r="C283" i="42"/>
  <c r="B283" i="42"/>
  <c r="A283" i="42"/>
  <c r="G282" i="42"/>
  <c r="F282" i="42"/>
  <c r="E282" i="42"/>
  <c r="D282" i="42"/>
  <c r="C282" i="42"/>
  <c r="B282" i="42"/>
  <c r="A282" i="42"/>
  <c r="G281" i="42"/>
  <c r="F281" i="42"/>
  <c r="E281" i="42"/>
  <c r="D281" i="42"/>
  <c r="C281" i="42"/>
  <c r="B281" i="42"/>
  <c r="A281" i="42"/>
  <c r="G280" i="42"/>
  <c r="F280" i="42"/>
  <c r="E280" i="42"/>
  <c r="D280" i="42"/>
  <c r="C280" i="42"/>
  <c r="B280" i="42"/>
  <c r="A280" i="42"/>
  <c r="G279" i="42"/>
  <c r="F279" i="42"/>
  <c r="E279" i="42"/>
  <c r="D279" i="42"/>
  <c r="C279" i="42"/>
  <c r="B279" i="42"/>
  <c r="A279" i="42"/>
  <c r="G278" i="42"/>
  <c r="F278" i="42"/>
  <c r="E278" i="42"/>
  <c r="D278" i="42"/>
  <c r="C278" i="42"/>
  <c r="B278" i="42"/>
  <c r="A278" i="42"/>
  <c r="G277" i="42"/>
  <c r="F277" i="42"/>
  <c r="E277" i="42"/>
  <c r="D277" i="42"/>
  <c r="C277" i="42"/>
  <c r="B277" i="42"/>
  <c r="A277" i="42"/>
  <c r="G276" i="42"/>
  <c r="F276" i="42"/>
  <c r="E276" i="42"/>
  <c r="D276" i="42"/>
  <c r="C276" i="42"/>
  <c r="B276" i="42"/>
  <c r="A276" i="42"/>
  <c r="G275" i="42"/>
  <c r="F275" i="42"/>
  <c r="E275" i="42"/>
  <c r="D275" i="42"/>
  <c r="C275" i="42"/>
  <c r="B275" i="42"/>
  <c r="A275" i="42"/>
  <c r="G274" i="42"/>
  <c r="F274" i="42"/>
  <c r="E274" i="42"/>
  <c r="D274" i="42"/>
  <c r="C274" i="42"/>
  <c r="B274" i="42"/>
  <c r="A274" i="42"/>
  <c r="G273" i="42"/>
  <c r="F273" i="42"/>
  <c r="E273" i="42"/>
  <c r="D273" i="42"/>
  <c r="C273" i="42"/>
  <c r="B273" i="42"/>
  <c r="A273" i="42"/>
  <c r="G272" i="42"/>
  <c r="F272" i="42"/>
  <c r="E272" i="42"/>
  <c r="D272" i="42"/>
  <c r="C272" i="42"/>
  <c r="B272" i="42"/>
  <c r="A272" i="42"/>
  <c r="G271" i="42"/>
  <c r="F271" i="42"/>
  <c r="E271" i="42"/>
  <c r="D271" i="42"/>
  <c r="C271" i="42"/>
  <c r="B271" i="42"/>
  <c r="A271" i="42"/>
  <c r="G270" i="42"/>
  <c r="F270" i="42"/>
  <c r="E270" i="42"/>
  <c r="D270" i="42"/>
  <c r="C270" i="42"/>
  <c r="B270" i="42"/>
  <c r="A270" i="42"/>
  <c r="G269" i="42"/>
  <c r="F269" i="42"/>
  <c r="E269" i="42"/>
  <c r="D269" i="42"/>
  <c r="C269" i="42"/>
  <c r="B269" i="42"/>
  <c r="A269" i="42"/>
  <c r="G268" i="42"/>
  <c r="F268" i="42"/>
  <c r="E268" i="42"/>
  <c r="D268" i="42"/>
  <c r="C268" i="42"/>
  <c r="B268" i="42"/>
  <c r="A268" i="42"/>
  <c r="G267" i="42"/>
  <c r="F267" i="42"/>
  <c r="E267" i="42"/>
  <c r="D267" i="42"/>
  <c r="C267" i="42"/>
  <c r="B267" i="42"/>
  <c r="A267" i="42"/>
  <c r="G266" i="42"/>
  <c r="F266" i="42"/>
  <c r="E266" i="42"/>
  <c r="D266" i="42"/>
  <c r="C266" i="42"/>
  <c r="B266" i="42"/>
  <c r="A266" i="42"/>
  <c r="G265" i="42"/>
  <c r="F265" i="42"/>
  <c r="E265" i="42"/>
  <c r="D265" i="42"/>
  <c r="C265" i="42"/>
  <c r="B265" i="42"/>
  <c r="A265" i="42"/>
  <c r="G264" i="42"/>
  <c r="F264" i="42"/>
  <c r="E264" i="42"/>
  <c r="D264" i="42"/>
  <c r="C264" i="42"/>
  <c r="B264" i="42"/>
  <c r="A264" i="42"/>
  <c r="G263" i="42"/>
  <c r="F263" i="42"/>
  <c r="E263" i="42"/>
  <c r="D263" i="42"/>
  <c r="C263" i="42"/>
  <c r="B263" i="42"/>
  <c r="A263" i="42"/>
  <c r="G262" i="42"/>
  <c r="F262" i="42"/>
  <c r="E262" i="42"/>
  <c r="D262" i="42"/>
  <c r="C262" i="42"/>
  <c r="B262" i="42"/>
  <c r="A262" i="42"/>
  <c r="G261" i="42"/>
  <c r="F261" i="42"/>
  <c r="E261" i="42"/>
  <c r="D261" i="42"/>
  <c r="C261" i="42"/>
  <c r="B261" i="42"/>
  <c r="A261" i="42"/>
  <c r="G260" i="42"/>
  <c r="F260" i="42"/>
  <c r="E260" i="42"/>
  <c r="D260" i="42"/>
  <c r="C260" i="42"/>
  <c r="B260" i="42"/>
  <c r="A260" i="42"/>
  <c r="G259" i="42"/>
  <c r="F259" i="42"/>
  <c r="E259" i="42"/>
  <c r="D259" i="42"/>
  <c r="C259" i="42"/>
  <c r="B259" i="42"/>
  <c r="A259" i="42"/>
  <c r="G258" i="42"/>
  <c r="F258" i="42"/>
  <c r="E258" i="42"/>
  <c r="D258" i="42"/>
  <c r="C258" i="42"/>
  <c r="B258" i="42"/>
  <c r="A258" i="42"/>
  <c r="G257" i="42"/>
  <c r="F257" i="42"/>
  <c r="E257" i="42"/>
  <c r="D257" i="42"/>
  <c r="C257" i="42"/>
  <c r="B257" i="42"/>
  <c r="A257" i="42"/>
  <c r="G256" i="42"/>
  <c r="F256" i="42"/>
  <c r="E256" i="42"/>
  <c r="D256" i="42"/>
  <c r="C256" i="42"/>
  <c r="B256" i="42"/>
  <c r="A256" i="42"/>
  <c r="G255" i="42"/>
  <c r="F255" i="42"/>
  <c r="E255" i="42"/>
  <c r="D255" i="42"/>
  <c r="C255" i="42"/>
  <c r="B255" i="42"/>
  <c r="A255" i="42"/>
  <c r="G254" i="42"/>
  <c r="F254" i="42"/>
  <c r="E254" i="42"/>
  <c r="D254" i="42"/>
  <c r="C254" i="42"/>
  <c r="B254" i="42"/>
  <c r="A254" i="42"/>
  <c r="G253" i="42"/>
  <c r="F253" i="42"/>
  <c r="E253" i="42"/>
  <c r="D253" i="42"/>
  <c r="C253" i="42"/>
  <c r="B253" i="42"/>
  <c r="A253" i="42"/>
  <c r="G252" i="42"/>
  <c r="F252" i="42"/>
  <c r="E252" i="42"/>
  <c r="D252" i="42"/>
  <c r="C252" i="42"/>
  <c r="B252" i="42"/>
  <c r="A252" i="42"/>
  <c r="G251" i="42"/>
  <c r="F251" i="42"/>
  <c r="E251" i="42"/>
  <c r="D251" i="42"/>
  <c r="C251" i="42"/>
  <c r="B251" i="42"/>
  <c r="A251" i="42"/>
  <c r="G250" i="42"/>
  <c r="F250" i="42"/>
  <c r="E250" i="42"/>
  <c r="D250" i="42"/>
  <c r="C250" i="42"/>
  <c r="B250" i="42"/>
  <c r="A250" i="42"/>
  <c r="G249" i="42"/>
  <c r="F249" i="42"/>
  <c r="E249" i="42"/>
  <c r="D249" i="42"/>
  <c r="C249" i="42"/>
  <c r="B249" i="42"/>
  <c r="A249" i="42"/>
  <c r="G248" i="42"/>
  <c r="F248" i="42"/>
  <c r="E248" i="42"/>
  <c r="D248" i="42"/>
  <c r="C248" i="42"/>
  <c r="B248" i="42"/>
  <c r="A248" i="42"/>
  <c r="G247" i="42"/>
  <c r="F247" i="42"/>
  <c r="E247" i="42"/>
  <c r="D247" i="42"/>
  <c r="C247" i="42"/>
  <c r="B247" i="42"/>
  <c r="A247" i="42"/>
  <c r="G246" i="42"/>
  <c r="F246" i="42"/>
  <c r="E246" i="42"/>
  <c r="D246" i="42"/>
  <c r="C246" i="42"/>
  <c r="B246" i="42"/>
  <c r="A246" i="42"/>
  <c r="G245" i="42"/>
  <c r="F245" i="42"/>
  <c r="E245" i="42"/>
  <c r="D245" i="42"/>
  <c r="C245" i="42"/>
  <c r="B245" i="42"/>
  <c r="A245" i="42"/>
  <c r="G244" i="42"/>
  <c r="F244" i="42"/>
  <c r="E244" i="42"/>
  <c r="D244" i="42"/>
  <c r="C244" i="42"/>
  <c r="B244" i="42"/>
  <c r="A244" i="42"/>
  <c r="G243" i="42"/>
  <c r="F243" i="42"/>
  <c r="E243" i="42"/>
  <c r="D243" i="42"/>
  <c r="C243" i="42"/>
  <c r="B243" i="42"/>
  <c r="A243" i="42"/>
  <c r="G242" i="42"/>
  <c r="F242" i="42"/>
  <c r="E242" i="42"/>
  <c r="D242" i="42"/>
  <c r="C242" i="42"/>
  <c r="B242" i="42"/>
  <c r="A242" i="42"/>
  <c r="G241" i="42"/>
  <c r="F241" i="42"/>
  <c r="E241" i="42"/>
  <c r="D241" i="42"/>
  <c r="C241" i="42"/>
  <c r="B241" i="42"/>
  <c r="A241" i="42"/>
  <c r="G240" i="42"/>
  <c r="F240" i="42"/>
  <c r="E240" i="42"/>
  <c r="D240" i="42"/>
  <c r="C240" i="42"/>
  <c r="B240" i="42"/>
  <c r="A240" i="42"/>
  <c r="G239" i="42"/>
  <c r="F239" i="42"/>
  <c r="E239" i="42"/>
  <c r="D239" i="42"/>
  <c r="C239" i="42"/>
  <c r="B239" i="42"/>
  <c r="A239" i="42"/>
  <c r="G238" i="42"/>
  <c r="F238" i="42"/>
  <c r="E238" i="42"/>
  <c r="D238" i="42"/>
  <c r="C238" i="42"/>
  <c r="B238" i="42"/>
  <c r="A238" i="42"/>
  <c r="G237" i="42"/>
  <c r="F237" i="42"/>
  <c r="E237" i="42"/>
  <c r="D237" i="42"/>
  <c r="C237" i="42"/>
  <c r="B237" i="42"/>
  <c r="A237" i="42"/>
  <c r="G236" i="42"/>
  <c r="F236" i="42"/>
  <c r="E236" i="42"/>
  <c r="D236" i="42"/>
  <c r="C236" i="42"/>
  <c r="B236" i="42"/>
  <c r="A236" i="42"/>
  <c r="G235" i="42"/>
  <c r="F235" i="42"/>
  <c r="E235" i="42"/>
  <c r="D235" i="42"/>
  <c r="C235" i="42"/>
  <c r="B235" i="42"/>
  <c r="A235" i="42"/>
  <c r="G234" i="42"/>
  <c r="F234" i="42"/>
  <c r="E234" i="42"/>
  <c r="D234" i="42"/>
  <c r="C234" i="42"/>
  <c r="B234" i="42"/>
  <c r="A234" i="42"/>
  <c r="G233" i="42"/>
  <c r="F233" i="42"/>
  <c r="E233" i="42"/>
  <c r="D233" i="42"/>
  <c r="C233" i="42"/>
  <c r="B233" i="42"/>
  <c r="A233" i="42"/>
  <c r="G232" i="42"/>
  <c r="F232" i="42"/>
  <c r="E232" i="42"/>
  <c r="D232" i="42"/>
  <c r="C232" i="42"/>
  <c r="B232" i="42"/>
  <c r="A232" i="42"/>
  <c r="G231" i="42"/>
  <c r="F231" i="42"/>
  <c r="E231" i="42"/>
  <c r="D231" i="42"/>
  <c r="C231" i="42"/>
  <c r="B231" i="42"/>
  <c r="A231" i="42"/>
  <c r="G230" i="42"/>
  <c r="F230" i="42"/>
  <c r="E230" i="42"/>
  <c r="D230" i="42"/>
  <c r="C230" i="42"/>
  <c r="B230" i="42"/>
  <c r="A230" i="42"/>
  <c r="G229" i="42"/>
  <c r="F229" i="42"/>
  <c r="E229" i="42"/>
  <c r="D229" i="42"/>
  <c r="C229" i="42"/>
  <c r="B229" i="42"/>
  <c r="A229" i="42"/>
  <c r="G228" i="42"/>
  <c r="F228" i="42"/>
  <c r="E228" i="42"/>
  <c r="D228" i="42"/>
  <c r="C228" i="42"/>
  <c r="B228" i="42"/>
  <c r="A228" i="42"/>
  <c r="G227" i="42"/>
  <c r="F227" i="42"/>
  <c r="E227" i="42"/>
  <c r="D227" i="42"/>
  <c r="C227" i="42"/>
  <c r="B227" i="42"/>
  <c r="A227" i="42"/>
  <c r="G226" i="42"/>
  <c r="F226" i="42"/>
  <c r="E226" i="42"/>
  <c r="D226" i="42"/>
  <c r="C226" i="42"/>
  <c r="B226" i="42"/>
  <c r="A226" i="42"/>
  <c r="G225" i="42"/>
  <c r="F225" i="42"/>
  <c r="E225" i="42"/>
  <c r="D225" i="42"/>
  <c r="C225" i="42"/>
  <c r="B225" i="42"/>
  <c r="A225" i="42"/>
  <c r="G224" i="42"/>
  <c r="F224" i="42"/>
  <c r="E224" i="42"/>
  <c r="D224" i="42"/>
  <c r="C224" i="42"/>
  <c r="B224" i="42"/>
  <c r="A224" i="42"/>
  <c r="G223" i="42"/>
  <c r="F223" i="42"/>
  <c r="E223" i="42"/>
  <c r="D223" i="42"/>
  <c r="C223" i="42"/>
  <c r="B223" i="42"/>
  <c r="A223" i="42"/>
  <c r="G222" i="42"/>
  <c r="F222" i="42"/>
  <c r="E222" i="42"/>
  <c r="D222" i="42"/>
  <c r="C222" i="42"/>
  <c r="B222" i="42"/>
  <c r="A222" i="42"/>
  <c r="G221" i="42"/>
  <c r="F221" i="42"/>
  <c r="E221" i="42"/>
  <c r="D221" i="42"/>
  <c r="C221" i="42"/>
  <c r="B221" i="42"/>
  <c r="A221" i="42"/>
  <c r="G220" i="42"/>
  <c r="F220" i="42"/>
  <c r="E220" i="42"/>
  <c r="D220" i="42"/>
  <c r="C220" i="42"/>
  <c r="B220" i="42"/>
  <c r="A220" i="42"/>
  <c r="G219" i="42"/>
  <c r="F219" i="42"/>
  <c r="E219" i="42"/>
  <c r="D219" i="42"/>
  <c r="C219" i="42"/>
  <c r="B219" i="42"/>
  <c r="A219" i="42"/>
  <c r="G218" i="42"/>
  <c r="F218" i="42"/>
  <c r="E218" i="42"/>
  <c r="D218" i="42"/>
  <c r="C218" i="42"/>
  <c r="B218" i="42"/>
  <c r="A218" i="42"/>
  <c r="G217" i="42"/>
  <c r="F217" i="42"/>
  <c r="E217" i="42"/>
  <c r="D217" i="42"/>
  <c r="C217" i="42"/>
  <c r="B217" i="42"/>
  <c r="A217" i="42"/>
  <c r="G216" i="42"/>
  <c r="F216" i="42"/>
  <c r="E216" i="42"/>
  <c r="D216" i="42"/>
  <c r="C216" i="42"/>
  <c r="B216" i="42"/>
  <c r="A216" i="42"/>
  <c r="G215" i="42"/>
  <c r="F215" i="42"/>
  <c r="E215" i="42"/>
  <c r="D215" i="42"/>
  <c r="C215" i="42"/>
  <c r="B215" i="42"/>
  <c r="A215" i="42"/>
  <c r="G214" i="42"/>
  <c r="F214" i="42"/>
  <c r="E214" i="42"/>
  <c r="D214" i="42"/>
  <c r="C214" i="42"/>
  <c r="B214" i="42"/>
  <c r="A214" i="42"/>
  <c r="G213" i="42"/>
  <c r="F213" i="42"/>
  <c r="E213" i="42"/>
  <c r="D213" i="42"/>
  <c r="C213" i="42"/>
  <c r="B213" i="42"/>
  <c r="A213" i="42"/>
  <c r="G212" i="42"/>
  <c r="F212" i="42"/>
  <c r="E212" i="42"/>
  <c r="D212" i="42"/>
  <c r="C212" i="42"/>
  <c r="B212" i="42"/>
  <c r="A212" i="42"/>
  <c r="G211" i="42"/>
  <c r="F211" i="42"/>
  <c r="E211" i="42"/>
  <c r="D211" i="42"/>
  <c r="C211" i="42"/>
  <c r="B211" i="42"/>
  <c r="A211" i="42"/>
  <c r="G210" i="42"/>
  <c r="F210" i="42"/>
  <c r="E210" i="42"/>
  <c r="D210" i="42"/>
  <c r="C210" i="42"/>
  <c r="B210" i="42"/>
  <c r="A210" i="42"/>
  <c r="G209" i="42"/>
  <c r="F209" i="42"/>
  <c r="E209" i="42"/>
  <c r="D209" i="42"/>
  <c r="C209" i="42"/>
  <c r="B209" i="42"/>
  <c r="A209" i="42"/>
  <c r="G208" i="42"/>
  <c r="F208" i="42"/>
  <c r="E208" i="42"/>
  <c r="D208" i="42"/>
  <c r="C208" i="42"/>
  <c r="B208" i="42"/>
  <c r="A208" i="42"/>
  <c r="G207" i="42"/>
  <c r="F207" i="42"/>
  <c r="E207" i="42"/>
  <c r="D207" i="42"/>
  <c r="C207" i="42"/>
  <c r="B207" i="42"/>
  <c r="A207" i="42"/>
  <c r="G206" i="42"/>
  <c r="F206" i="42"/>
  <c r="E206" i="42"/>
  <c r="D206" i="42"/>
  <c r="C206" i="42"/>
  <c r="B206" i="42"/>
  <c r="A206" i="42"/>
  <c r="G205" i="42"/>
  <c r="F205" i="42"/>
  <c r="E205" i="42"/>
  <c r="D205" i="42"/>
  <c r="C205" i="42"/>
  <c r="B205" i="42"/>
  <c r="A205" i="42"/>
  <c r="G204" i="42"/>
  <c r="F204" i="42"/>
  <c r="E204" i="42"/>
  <c r="D204" i="42"/>
  <c r="C204" i="42"/>
  <c r="B204" i="42"/>
  <c r="A204" i="42"/>
  <c r="G203" i="42"/>
  <c r="F203" i="42"/>
  <c r="E203" i="42"/>
  <c r="D203" i="42"/>
  <c r="C203" i="42"/>
  <c r="B203" i="42"/>
  <c r="A203" i="42"/>
  <c r="G202" i="42"/>
  <c r="F202" i="42"/>
  <c r="E202" i="42"/>
  <c r="D202" i="42"/>
  <c r="C202" i="42"/>
  <c r="B202" i="42"/>
  <c r="A202" i="42"/>
  <c r="G201" i="42"/>
  <c r="F201" i="42"/>
  <c r="E201" i="42"/>
  <c r="D201" i="42"/>
  <c r="C201" i="42"/>
  <c r="B201" i="42"/>
  <c r="A201" i="42"/>
  <c r="G200" i="42"/>
  <c r="F200" i="42"/>
  <c r="E200" i="42"/>
  <c r="D200" i="42"/>
  <c r="C200" i="42"/>
  <c r="B200" i="42"/>
  <c r="A200" i="42"/>
  <c r="G199" i="42"/>
  <c r="F199" i="42"/>
  <c r="E199" i="42"/>
  <c r="D199" i="42"/>
  <c r="C199" i="42"/>
  <c r="B199" i="42"/>
  <c r="A199" i="42"/>
  <c r="G198" i="42"/>
  <c r="F198" i="42"/>
  <c r="E198" i="42"/>
  <c r="D198" i="42"/>
  <c r="C198" i="42"/>
  <c r="B198" i="42"/>
  <c r="A198" i="42"/>
  <c r="G197" i="42"/>
  <c r="F197" i="42"/>
  <c r="E197" i="42"/>
  <c r="D197" i="42"/>
  <c r="C197" i="42"/>
  <c r="B197" i="42"/>
  <c r="A197" i="42"/>
  <c r="G196" i="42"/>
  <c r="F196" i="42"/>
  <c r="E196" i="42"/>
  <c r="D196" i="42"/>
  <c r="C196" i="42"/>
  <c r="B196" i="42"/>
  <c r="A196" i="42"/>
  <c r="G195" i="42"/>
  <c r="F195" i="42"/>
  <c r="E195" i="42"/>
  <c r="D195" i="42"/>
  <c r="C195" i="42"/>
  <c r="B195" i="42"/>
  <c r="A195" i="42"/>
  <c r="G194" i="42"/>
  <c r="F194" i="42"/>
  <c r="E194" i="42"/>
  <c r="D194" i="42"/>
  <c r="C194" i="42"/>
  <c r="B194" i="42"/>
  <c r="A194" i="42"/>
  <c r="G193" i="42"/>
  <c r="F193" i="42"/>
  <c r="E193" i="42"/>
  <c r="D193" i="42"/>
  <c r="C193" i="42"/>
  <c r="B193" i="42"/>
  <c r="A193" i="42"/>
  <c r="G192" i="42"/>
  <c r="F192" i="42"/>
  <c r="E192" i="42"/>
  <c r="D192" i="42"/>
  <c r="C192" i="42"/>
  <c r="B192" i="42"/>
  <c r="A192" i="42"/>
  <c r="G191" i="42"/>
  <c r="F191" i="42"/>
  <c r="E191" i="42"/>
  <c r="D191" i="42"/>
  <c r="C191" i="42"/>
  <c r="B191" i="42"/>
  <c r="A191" i="42"/>
  <c r="G190" i="42"/>
  <c r="F190" i="42"/>
  <c r="E190" i="42"/>
  <c r="D190" i="42"/>
  <c r="C190" i="42"/>
  <c r="B190" i="42"/>
  <c r="A190" i="42"/>
  <c r="G189" i="42"/>
  <c r="F189" i="42"/>
  <c r="E189" i="42"/>
  <c r="D189" i="42"/>
  <c r="C189" i="42"/>
  <c r="B189" i="42"/>
  <c r="A189" i="42"/>
  <c r="G188" i="42"/>
  <c r="F188" i="42"/>
  <c r="E188" i="42"/>
  <c r="D188" i="42"/>
  <c r="C188" i="42"/>
  <c r="B188" i="42"/>
  <c r="A188" i="42"/>
  <c r="G187" i="42"/>
  <c r="F187" i="42"/>
  <c r="E187" i="42"/>
  <c r="D187" i="42"/>
  <c r="C187" i="42"/>
  <c r="B187" i="42"/>
  <c r="A187" i="42"/>
  <c r="G186" i="42"/>
  <c r="F186" i="42"/>
  <c r="E186" i="42"/>
  <c r="D186" i="42"/>
  <c r="C186" i="42"/>
  <c r="B186" i="42"/>
  <c r="A186" i="42"/>
  <c r="G185" i="42"/>
  <c r="F185" i="42"/>
  <c r="E185" i="42"/>
  <c r="D185" i="42"/>
  <c r="C185" i="42"/>
  <c r="B185" i="42"/>
  <c r="A185" i="42"/>
  <c r="G184" i="42"/>
  <c r="F184" i="42"/>
  <c r="E184" i="42"/>
  <c r="D184" i="42"/>
  <c r="C184" i="42"/>
  <c r="B184" i="42"/>
  <c r="A184" i="42"/>
  <c r="G183" i="42"/>
  <c r="F183" i="42"/>
  <c r="E183" i="42"/>
  <c r="D183" i="42"/>
  <c r="C183" i="42"/>
  <c r="B183" i="42"/>
  <c r="A183" i="42"/>
  <c r="G182" i="42"/>
  <c r="F182" i="42"/>
  <c r="E182" i="42"/>
  <c r="D182" i="42"/>
  <c r="C182" i="42"/>
  <c r="B182" i="42"/>
  <c r="A182" i="42"/>
  <c r="G181" i="42"/>
  <c r="F181" i="42"/>
  <c r="E181" i="42"/>
  <c r="D181" i="42"/>
  <c r="C181" i="42"/>
  <c r="B181" i="42"/>
  <c r="A181" i="42"/>
  <c r="G180" i="42"/>
  <c r="F180" i="42"/>
  <c r="E180" i="42"/>
  <c r="D180" i="42"/>
  <c r="C180" i="42"/>
  <c r="B180" i="42"/>
  <c r="A180" i="42"/>
  <c r="G179" i="42"/>
  <c r="F179" i="42"/>
  <c r="E179" i="42"/>
  <c r="D179" i="42"/>
  <c r="C179" i="42"/>
  <c r="B179" i="42"/>
  <c r="A179" i="42"/>
  <c r="G178" i="42"/>
  <c r="F178" i="42"/>
  <c r="E178" i="42"/>
  <c r="D178" i="42"/>
  <c r="C178" i="42"/>
  <c r="B178" i="42"/>
  <c r="A178" i="42"/>
  <c r="G177" i="42"/>
  <c r="F177" i="42"/>
  <c r="E177" i="42"/>
  <c r="D177" i="42"/>
  <c r="C177" i="42"/>
  <c r="B177" i="42"/>
  <c r="A177" i="42"/>
  <c r="G176" i="42"/>
  <c r="F176" i="42"/>
  <c r="E176" i="42"/>
  <c r="D176" i="42"/>
  <c r="C176" i="42"/>
  <c r="B176" i="42"/>
  <c r="A176" i="42"/>
  <c r="G175" i="42"/>
  <c r="F175" i="42"/>
  <c r="E175" i="42"/>
  <c r="D175" i="42"/>
  <c r="C175" i="42"/>
  <c r="B175" i="42"/>
  <c r="A175" i="42"/>
  <c r="G174" i="42"/>
  <c r="F174" i="42"/>
  <c r="E174" i="42"/>
  <c r="D174" i="42"/>
  <c r="C174" i="42"/>
  <c r="B174" i="42"/>
  <c r="A174" i="42"/>
  <c r="G173" i="42"/>
  <c r="F173" i="42"/>
  <c r="E173" i="42"/>
  <c r="D173" i="42"/>
  <c r="C173" i="42"/>
  <c r="B173" i="42"/>
  <c r="A173" i="42"/>
  <c r="G172" i="42"/>
  <c r="F172" i="42"/>
  <c r="E172" i="42"/>
  <c r="D172" i="42"/>
  <c r="C172" i="42"/>
  <c r="B172" i="42"/>
  <c r="A172" i="42"/>
  <c r="G171" i="42"/>
  <c r="F171" i="42"/>
  <c r="E171" i="42"/>
  <c r="D171" i="42"/>
  <c r="C171" i="42"/>
  <c r="B171" i="42"/>
  <c r="A171" i="42"/>
  <c r="G170" i="42"/>
  <c r="F170" i="42"/>
  <c r="E170" i="42"/>
  <c r="D170" i="42"/>
  <c r="C170" i="42"/>
  <c r="B170" i="42"/>
  <c r="A170" i="42"/>
  <c r="G169" i="42"/>
  <c r="F169" i="42"/>
  <c r="E169" i="42"/>
  <c r="D169" i="42"/>
  <c r="C169" i="42"/>
  <c r="B169" i="42"/>
  <c r="A169" i="42"/>
  <c r="G168" i="42"/>
  <c r="F168" i="42"/>
  <c r="E168" i="42"/>
  <c r="D168" i="42"/>
  <c r="C168" i="42"/>
  <c r="B168" i="42"/>
  <c r="A168" i="42"/>
  <c r="G167" i="42"/>
  <c r="F167" i="42"/>
  <c r="E167" i="42"/>
  <c r="D167" i="42"/>
  <c r="C167" i="42"/>
  <c r="B167" i="42"/>
  <c r="A167" i="42"/>
  <c r="G166" i="42"/>
  <c r="F166" i="42"/>
  <c r="E166" i="42"/>
  <c r="D166" i="42"/>
  <c r="C166" i="42"/>
  <c r="B166" i="42"/>
  <c r="A166" i="42"/>
  <c r="G165" i="42"/>
  <c r="F165" i="42"/>
  <c r="E165" i="42"/>
  <c r="D165" i="42"/>
  <c r="C165" i="42"/>
  <c r="B165" i="42"/>
  <c r="A165" i="42"/>
  <c r="G164" i="42"/>
  <c r="F164" i="42"/>
  <c r="E164" i="42"/>
  <c r="D164" i="42"/>
  <c r="C164" i="42"/>
  <c r="B164" i="42"/>
  <c r="A164" i="42"/>
  <c r="G163" i="42"/>
  <c r="F163" i="42"/>
  <c r="E163" i="42"/>
  <c r="D163" i="42"/>
  <c r="C163" i="42"/>
  <c r="B163" i="42"/>
  <c r="A163" i="42"/>
  <c r="G162" i="42"/>
  <c r="F162" i="42"/>
  <c r="E162" i="42"/>
  <c r="D162" i="42"/>
  <c r="C162" i="42"/>
  <c r="B162" i="42"/>
  <c r="A162" i="42"/>
  <c r="G161" i="42"/>
  <c r="F161" i="42"/>
  <c r="E161" i="42"/>
  <c r="D161" i="42"/>
  <c r="C161" i="42"/>
  <c r="B161" i="42"/>
  <c r="A161" i="42"/>
  <c r="G160" i="42"/>
  <c r="F160" i="42"/>
  <c r="E160" i="42"/>
  <c r="D160" i="42"/>
  <c r="C160" i="42"/>
  <c r="B160" i="42"/>
  <c r="A160" i="42"/>
  <c r="G159" i="42"/>
  <c r="F159" i="42"/>
  <c r="E159" i="42"/>
  <c r="D159" i="42"/>
  <c r="C159" i="42"/>
  <c r="B159" i="42"/>
  <c r="A159" i="42"/>
  <c r="G158" i="42"/>
  <c r="F158" i="42"/>
  <c r="E158" i="42"/>
  <c r="D158" i="42"/>
  <c r="C158" i="42"/>
  <c r="B158" i="42"/>
  <c r="A158" i="42"/>
  <c r="G157" i="42"/>
  <c r="F157" i="42"/>
  <c r="E157" i="42"/>
  <c r="D157" i="42"/>
  <c r="C157" i="42"/>
  <c r="B157" i="42"/>
  <c r="A157" i="42"/>
  <c r="G156" i="42"/>
  <c r="F156" i="42"/>
  <c r="E156" i="42"/>
  <c r="D156" i="42"/>
  <c r="C156" i="42"/>
  <c r="B156" i="42"/>
  <c r="A156" i="42"/>
  <c r="G155" i="42"/>
  <c r="F155" i="42"/>
  <c r="E155" i="42"/>
  <c r="D155" i="42"/>
  <c r="C155" i="42"/>
  <c r="B155" i="42"/>
  <c r="A155" i="42"/>
  <c r="G154" i="42"/>
  <c r="F154" i="42"/>
  <c r="E154" i="42"/>
  <c r="D154" i="42"/>
  <c r="C154" i="42"/>
  <c r="B154" i="42"/>
  <c r="A154" i="42"/>
  <c r="G153" i="42"/>
  <c r="F153" i="42"/>
  <c r="E153" i="42"/>
  <c r="D153" i="42"/>
  <c r="C153" i="42"/>
  <c r="B153" i="42"/>
  <c r="A153" i="42"/>
  <c r="G152" i="42"/>
  <c r="F152" i="42"/>
  <c r="E152" i="42"/>
  <c r="D152" i="42"/>
  <c r="C152" i="42"/>
  <c r="B152" i="42"/>
  <c r="A152" i="42"/>
  <c r="G151" i="42"/>
  <c r="F151" i="42"/>
  <c r="E151" i="42"/>
  <c r="D151" i="42"/>
  <c r="C151" i="42"/>
  <c r="B151" i="42"/>
  <c r="A151" i="42"/>
  <c r="G150" i="42"/>
  <c r="F150" i="42"/>
  <c r="E150" i="42"/>
  <c r="D150" i="42"/>
  <c r="C150" i="42"/>
  <c r="B150" i="42"/>
  <c r="A150" i="42"/>
  <c r="G149" i="42"/>
  <c r="F149" i="42"/>
  <c r="E149" i="42"/>
  <c r="D149" i="42"/>
  <c r="C149" i="42"/>
  <c r="B149" i="42"/>
  <c r="A149" i="42"/>
  <c r="G148" i="42"/>
  <c r="F148" i="42"/>
  <c r="E148" i="42"/>
  <c r="D148" i="42"/>
  <c r="C148" i="42"/>
  <c r="B148" i="42"/>
  <c r="A148" i="42"/>
  <c r="G147" i="42"/>
  <c r="F147" i="42"/>
  <c r="E147" i="42"/>
  <c r="D147" i="42"/>
  <c r="C147" i="42"/>
  <c r="B147" i="42"/>
  <c r="A147" i="42"/>
  <c r="G146" i="42"/>
  <c r="F146" i="42"/>
  <c r="E146" i="42"/>
  <c r="D146" i="42"/>
  <c r="C146" i="42"/>
  <c r="B146" i="42"/>
  <c r="A146" i="42"/>
  <c r="G145" i="42"/>
  <c r="F145" i="42"/>
  <c r="E145" i="42"/>
  <c r="D145" i="42"/>
  <c r="C145" i="42"/>
  <c r="B145" i="42"/>
  <c r="A145" i="42"/>
  <c r="G144" i="42"/>
  <c r="F144" i="42"/>
  <c r="E144" i="42"/>
  <c r="D144" i="42"/>
  <c r="C144" i="42"/>
  <c r="B144" i="42"/>
  <c r="A144" i="42"/>
  <c r="G143" i="42"/>
  <c r="F143" i="42"/>
  <c r="E143" i="42"/>
  <c r="D143" i="42"/>
  <c r="C143" i="42"/>
  <c r="B143" i="42"/>
  <c r="A143" i="42"/>
  <c r="G142" i="42"/>
  <c r="F142" i="42"/>
  <c r="E142" i="42"/>
  <c r="D142" i="42"/>
  <c r="C142" i="42"/>
  <c r="B142" i="42"/>
  <c r="A142" i="42"/>
  <c r="G141" i="42"/>
  <c r="F141" i="42"/>
  <c r="E141" i="42"/>
  <c r="D141" i="42"/>
  <c r="C141" i="42"/>
  <c r="B141" i="42"/>
  <c r="A141" i="42"/>
  <c r="G140" i="42"/>
  <c r="F140" i="42"/>
  <c r="E140" i="42"/>
  <c r="D140" i="42"/>
  <c r="C140" i="42"/>
  <c r="B140" i="42"/>
  <c r="A140" i="42"/>
  <c r="G139" i="42"/>
  <c r="F139" i="42"/>
  <c r="E139" i="42"/>
  <c r="D139" i="42"/>
  <c r="C139" i="42"/>
  <c r="B139" i="42"/>
  <c r="A139" i="42"/>
  <c r="G138" i="42"/>
  <c r="F138" i="42"/>
  <c r="E138" i="42"/>
  <c r="D138" i="42"/>
  <c r="C138" i="42"/>
  <c r="B138" i="42"/>
  <c r="A138" i="42"/>
  <c r="G137" i="42"/>
  <c r="F137" i="42"/>
  <c r="E137" i="42"/>
  <c r="D137" i="42"/>
  <c r="C137" i="42"/>
  <c r="B137" i="42"/>
  <c r="A137" i="42"/>
  <c r="G136" i="42"/>
  <c r="F136" i="42"/>
  <c r="E136" i="42"/>
  <c r="D136" i="42"/>
  <c r="C136" i="42"/>
  <c r="B136" i="42"/>
  <c r="A136" i="42"/>
  <c r="G135" i="42"/>
  <c r="F135" i="42"/>
  <c r="E135" i="42"/>
  <c r="D135" i="42"/>
  <c r="C135" i="42"/>
  <c r="B135" i="42"/>
  <c r="A135" i="42"/>
  <c r="G134" i="42"/>
  <c r="F134" i="42"/>
  <c r="E134" i="42"/>
  <c r="D134" i="42"/>
  <c r="C134" i="42"/>
  <c r="B134" i="42"/>
  <c r="A134" i="42"/>
  <c r="G133" i="42"/>
  <c r="F133" i="42"/>
  <c r="E133" i="42"/>
  <c r="D133" i="42"/>
  <c r="C133" i="42"/>
  <c r="B133" i="42"/>
  <c r="A133" i="42"/>
  <c r="G132" i="42"/>
  <c r="F132" i="42"/>
  <c r="E132" i="42"/>
  <c r="D132" i="42"/>
  <c r="C132" i="42"/>
  <c r="B132" i="42"/>
  <c r="A132" i="42"/>
  <c r="G131" i="42"/>
  <c r="F131" i="42"/>
  <c r="E131" i="42"/>
  <c r="D131" i="42"/>
  <c r="C131" i="42"/>
  <c r="B131" i="42"/>
  <c r="A131" i="42"/>
  <c r="G130" i="42"/>
  <c r="F130" i="42"/>
  <c r="E130" i="42"/>
  <c r="D130" i="42"/>
  <c r="C130" i="42"/>
  <c r="B130" i="42"/>
  <c r="A130" i="42"/>
  <c r="G129" i="42"/>
  <c r="F129" i="42"/>
  <c r="E129" i="42"/>
  <c r="D129" i="42"/>
  <c r="C129" i="42"/>
  <c r="B129" i="42"/>
  <c r="A129" i="42"/>
  <c r="G128" i="42"/>
  <c r="F128" i="42"/>
  <c r="E128" i="42"/>
  <c r="D128" i="42"/>
  <c r="C128" i="42"/>
  <c r="B128" i="42"/>
  <c r="A128" i="42"/>
  <c r="G127" i="42"/>
  <c r="F127" i="42"/>
  <c r="E127" i="42"/>
  <c r="D127" i="42"/>
  <c r="C127" i="42"/>
  <c r="B127" i="42"/>
  <c r="A127" i="42"/>
  <c r="G126" i="42"/>
  <c r="F126" i="42"/>
  <c r="E126" i="42"/>
  <c r="D126" i="42"/>
  <c r="C126" i="42"/>
  <c r="B126" i="42"/>
  <c r="A126" i="42"/>
  <c r="G125" i="42"/>
  <c r="F125" i="42"/>
  <c r="E125" i="42"/>
  <c r="D125" i="42"/>
  <c r="C125" i="42"/>
  <c r="B125" i="42"/>
  <c r="A125" i="42"/>
  <c r="G124" i="42"/>
  <c r="F124" i="42"/>
  <c r="E124" i="42"/>
  <c r="D124" i="42"/>
  <c r="C124" i="42"/>
  <c r="B124" i="42"/>
  <c r="A124" i="42"/>
  <c r="G123" i="42"/>
  <c r="F123" i="42"/>
  <c r="E123" i="42"/>
  <c r="D123" i="42"/>
  <c r="C123" i="42"/>
  <c r="B123" i="42"/>
  <c r="A123" i="42"/>
  <c r="G122" i="42"/>
  <c r="F122" i="42"/>
  <c r="E122" i="42"/>
  <c r="D122" i="42"/>
  <c r="C122" i="42"/>
  <c r="B122" i="42"/>
  <c r="A122" i="42"/>
  <c r="G121" i="42"/>
  <c r="F121" i="42"/>
  <c r="E121" i="42"/>
  <c r="D121" i="42"/>
  <c r="C121" i="42"/>
  <c r="B121" i="42"/>
  <c r="A121" i="42"/>
  <c r="G120" i="42"/>
  <c r="F120" i="42"/>
  <c r="E120" i="42"/>
  <c r="D120" i="42"/>
  <c r="C120" i="42"/>
  <c r="B120" i="42"/>
  <c r="A120" i="42"/>
  <c r="G119" i="42"/>
  <c r="F119" i="42"/>
  <c r="E119" i="42"/>
  <c r="D119" i="42"/>
  <c r="C119" i="42"/>
  <c r="B119" i="42"/>
  <c r="A119" i="42"/>
  <c r="G118" i="42"/>
  <c r="F118" i="42"/>
  <c r="E118" i="42"/>
  <c r="D118" i="42"/>
  <c r="C118" i="42"/>
  <c r="B118" i="42"/>
  <c r="A118" i="42"/>
  <c r="G117" i="42"/>
  <c r="F117" i="42"/>
  <c r="E117" i="42"/>
  <c r="D117" i="42"/>
  <c r="C117" i="42"/>
  <c r="B117" i="42"/>
  <c r="A117" i="42"/>
  <c r="G116" i="42"/>
  <c r="F116" i="42"/>
  <c r="E116" i="42"/>
  <c r="D116" i="42"/>
  <c r="C116" i="42"/>
  <c r="B116" i="42"/>
  <c r="A116" i="42"/>
  <c r="G115" i="42"/>
  <c r="F115" i="42"/>
  <c r="E115" i="42"/>
  <c r="D115" i="42"/>
  <c r="C115" i="42"/>
  <c r="B115" i="42"/>
  <c r="A115" i="42"/>
  <c r="G114" i="42"/>
  <c r="F114" i="42"/>
  <c r="E114" i="42"/>
  <c r="D114" i="42"/>
  <c r="C114" i="42"/>
  <c r="B114" i="42"/>
  <c r="A114" i="42"/>
  <c r="G113" i="42"/>
  <c r="F113" i="42"/>
  <c r="E113" i="42"/>
  <c r="D113" i="42"/>
  <c r="C113" i="42"/>
  <c r="B113" i="42"/>
  <c r="A113" i="42"/>
  <c r="G112" i="42"/>
  <c r="F112" i="42"/>
  <c r="E112" i="42"/>
  <c r="D112" i="42"/>
  <c r="C112" i="42"/>
  <c r="B112" i="42"/>
  <c r="A112" i="42"/>
  <c r="G111" i="42"/>
  <c r="F111" i="42"/>
  <c r="E111" i="42"/>
  <c r="D111" i="42"/>
  <c r="C111" i="42"/>
  <c r="B111" i="42"/>
  <c r="A111" i="42"/>
  <c r="G110" i="42"/>
  <c r="F110" i="42"/>
  <c r="E110" i="42"/>
  <c r="D110" i="42"/>
  <c r="C110" i="42"/>
  <c r="B110" i="42"/>
  <c r="A110" i="42"/>
  <c r="G109" i="42"/>
  <c r="F109" i="42"/>
  <c r="E109" i="42"/>
  <c r="D109" i="42"/>
  <c r="C109" i="42"/>
  <c r="B109" i="42"/>
  <c r="A109" i="42"/>
  <c r="G108" i="42"/>
  <c r="F108" i="42"/>
  <c r="E108" i="42"/>
  <c r="D108" i="42"/>
  <c r="C108" i="42"/>
  <c r="B108" i="42"/>
  <c r="A108" i="42"/>
  <c r="G107" i="42"/>
  <c r="F107" i="42"/>
  <c r="E107" i="42"/>
  <c r="D107" i="42"/>
  <c r="C107" i="42"/>
  <c r="B107" i="42"/>
  <c r="A107" i="42"/>
  <c r="G106" i="42"/>
  <c r="F106" i="42"/>
  <c r="E106" i="42"/>
  <c r="D106" i="42"/>
  <c r="C106" i="42"/>
  <c r="B106" i="42"/>
  <c r="A106" i="42"/>
  <c r="G105" i="42"/>
  <c r="F105" i="42"/>
  <c r="E105" i="42"/>
  <c r="D105" i="42"/>
  <c r="C105" i="42"/>
  <c r="B105" i="42"/>
  <c r="A105" i="42"/>
  <c r="G104" i="42"/>
  <c r="F104" i="42"/>
  <c r="E104" i="42"/>
  <c r="D104" i="42"/>
  <c r="C104" i="42"/>
  <c r="B104" i="42"/>
  <c r="A104" i="42"/>
  <c r="G103" i="42"/>
  <c r="F103" i="42"/>
  <c r="E103" i="42"/>
  <c r="D103" i="42"/>
  <c r="C103" i="42"/>
  <c r="B103" i="42"/>
  <c r="A103" i="42"/>
  <c r="G102" i="42"/>
  <c r="F102" i="42"/>
  <c r="E102" i="42"/>
  <c r="D102" i="42"/>
  <c r="C102" i="42"/>
  <c r="B102" i="42"/>
  <c r="A102" i="42"/>
  <c r="G101" i="42"/>
  <c r="F101" i="42"/>
  <c r="E101" i="42"/>
  <c r="D101" i="42"/>
  <c r="C101" i="42"/>
  <c r="B101" i="42"/>
  <c r="A101" i="42"/>
  <c r="G100" i="42"/>
  <c r="F100" i="42"/>
  <c r="E100" i="42"/>
  <c r="D100" i="42"/>
  <c r="C100" i="42"/>
  <c r="B100" i="42"/>
  <c r="A100" i="42"/>
  <c r="G99" i="42"/>
  <c r="F99" i="42"/>
  <c r="E99" i="42"/>
  <c r="D99" i="42"/>
  <c r="C99" i="42"/>
  <c r="B99" i="42"/>
  <c r="A99" i="42"/>
  <c r="G98" i="42"/>
  <c r="F98" i="42"/>
  <c r="E98" i="42"/>
  <c r="D98" i="42"/>
  <c r="C98" i="42"/>
  <c r="B98" i="42"/>
  <c r="A98" i="42"/>
  <c r="G97" i="42"/>
  <c r="F97" i="42"/>
  <c r="E97" i="42"/>
  <c r="D97" i="42"/>
  <c r="C97" i="42"/>
  <c r="B97" i="42"/>
  <c r="A97" i="42"/>
  <c r="G96" i="42"/>
  <c r="F96" i="42"/>
  <c r="E96" i="42"/>
  <c r="D96" i="42"/>
  <c r="C96" i="42"/>
  <c r="B96" i="42"/>
  <c r="A96" i="42"/>
  <c r="G95" i="42"/>
  <c r="F95" i="42"/>
  <c r="E95" i="42"/>
  <c r="D95" i="42"/>
  <c r="C95" i="42"/>
  <c r="B95" i="42"/>
  <c r="A95" i="42"/>
  <c r="G94" i="42"/>
  <c r="F94" i="42"/>
  <c r="E94" i="42"/>
  <c r="D94" i="42"/>
  <c r="C94" i="42"/>
  <c r="B94" i="42"/>
  <c r="A94" i="42"/>
  <c r="G93" i="42"/>
  <c r="F93" i="42"/>
  <c r="E93" i="42"/>
  <c r="D93" i="42"/>
  <c r="C93" i="42"/>
  <c r="B93" i="42"/>
  <c r="A93" i="42"/>
  <c r="G92" i="42"/>
  <c r="F92" i="42"/>
  <c r="E92" i="42"/>
  <c r="D92" i="42"/>
  <c r="C92" i="42"/>
  <c r="B92" i="42"/>
  <c r="A92" i="42"/>
  <c r="G91" i="42"/>
  <c r="F91" i="42"/>
  <c r="E91" i="42"/>
  <c r="D91" i="42"/>
  <c r="C91" i="42"/>
  <c r="B91" i="42"/>
  <c r="A91" i="42"/>
  <c r="G90" i="42"/>
  <c r="F90" i="42"/>
  <c r="E90" i="42"/>
  <c r="D90" i="42"/>
  <c r="C90" i="42"/>
  <c r="B90" i="42"/>
  <c r="A90" i="42"/>
  <c r="G89" i="42"/>
  <c r="F89" i="42"/>
  <c r="E89" i="42"/>
  <c r="D89" i="42"/>
  <c r="C89" i="42"/>
  <c r="B89" i="42"/>
  <c r="A89" i="42"/>
  <c r="G88" i="42"/>
  <c r="F88" i="42"/>
  <c r="E88" i="42"/>
  <c r="D88" i="42"/>
  <c r="C88" i="42"/>
  <c r="B88" i="42"/>
  <c r="A88" i="42"/>
  <c r="G87" i="42"/>
  <c r="F87" i="42"/>
  <c r="E87" i="42"/>
  <c r="D87" i="42"/>
  <c r="C87" i="42"/>
  <c r="B87" i="42"/>
  <c r="A87" i="42"/>
  <c r="G86" i="42"/>
  <c r="F86" i="42"/>
  <c r="E86" i="42"/>
  <c r="D86" i="42"/>
  <c r="C86" i="42"/>
  <c r="B86" i="42"/>
  <c r="A86" i="42"/>
  <c r="G85" i="42"/>
  <c r="F85" i="42"/>
  <c r="E85" i="42"/>
  <c r="D85" i="42"/>
  <c r="C85" i="42"/>
  <c r="B85" i="42"/>
  <c r="A85" i="42"/>
  <c r="G84" i="42"/>
  <c r="F84" i="42"/>
  <c r="E84" i="42"/>
  <c r="D84" i="42"/>
  <c r="C84" i="42"/>
  <c r="B84" i="42"/>
  <c r="A84" i="42"/>
  <c r="G83" i="42"/>
  <c r="F83" i="42"/>
  <c r="E83" i="42"/>
  <c r="D83" i="42"/>
  <c r="C83" i="42"/>
  <c r="B83" i="42"/>
  <c r="A83" i="42"/>
  <c r="G82" i="42"/>
  <c r="F82" i="42"/>
  <c r="E82" i="42"/>
  <c r="D82" i="42"/>
  <c r="C82" i="42"/>
  <c r="B82" i="42"/>
  <c r="A82" i="42"/>
  <c r="G81" i="42"/>
  <c r="F81" i="42"/>
  <c r="E81" i="42"/>
  <c r="D81" i="42"/>
  <c r="C81" i="42"/>
  <c r="B81" i="42"/>
  <c r="A81" i="42"/>
  <c r="G80" i="42"/>
  <c r="F80" i="42"/>
  <c r="E80" i="42"/>
  <c r="D80" i="42"/>
  <c r="C80" i="42"/>
  <c r="B80" i="42"/>
  <c r="A80" i="42"/>
  <c r="G79" i="42"/>
  <c r="F79" i="42"/>
  <c r="E79" i="42"/>
  <c r="D79" i="42"/>
  <c r="C79" i="42"/>
  <c r="B79" i="42"/>
  <c r="A79" i="42"/>
  <c r="G78" i="42"/>
  <c r="F78" i="42"/>
  <c r="E78" i="42"/>
  <c r="D78" i="42"/>
  <c r="C78" i="42"/>
  <c r="B78" i="42"/>
  <c r="A78" i="42"/>
  <c r="G77" i="42"/>
  <c r="F77" i="42"/>
  <c r="E77" i="42"/>
  <c r="D77" i="42"/>
  <c r="C77" i="42"/>
  <c r="B77" i="42"/>
  <c r="A77" i="42"/>
  <c r="G76" i="42"/>
  <c r="F76" i="42"/>
  <c r="E76" i="42"/>
  <c r="D76" i="42"/>
  <c r="C76" i="42"/>
  <c r="B76" i="42"/>
  <c r="A76" i="42"/>
  <c r="G75" i="42"/>
  <c r="F75" i="42"/>
  <c r="E75" i="42"/>
  <c r="D75" i="42"/>
  <c r="C75" i="42"/>
  <c r="B75" i="42"/>
  <c r="A75" i="42"/>
  <c r="G74" i="42"/>
  <c r="F74" i="42"/>
  <c r="E74" i="42"/>
  <c r="D74" i="42"/>
  <c r="C74" i="42"/>
  <c r="B74" i="42"/>
  <c r="A74" i="42"/>
  <c r="G73" i="42"/>
  <c r="F73" i="42"/>
  <c r="E73" i="42"/>
  <c r="D73" i="42"/>
  <c r="C73" i="42"/>
  <c r="B73" i="42"/>
  <c r="A73" i="42"/>
  <c r="G72" i="42"/>
  <c r="F72" i="42"/>
  <c r="E72" i="42"/>
  <c r="D72" i="42"/>
  <c r="C72" i="42"/>
  <c r="B72" i="42"/>
  <c r="A72" i="42"/>
  <c r="G71" i="42"/>
  <c r="F71" i="42"/>
  <c r="E71" i="42"/>
  <c r="D71" i="42"/>
  <c r="C71" i="42"/>
  <c r="B71" i="42"/>
  <c r="A71" i="42"/>
  <c r="G70" i="42"/>
  <c r="F70" i="42"/>
  <c r="E70" i="42"/>
  <c r="D70" i="42"/>
  <c r="C70" i="42"/>
  <c r="B70" i="42"/>
  <c r="A70" i="42"/>
  <c r="G69" i="42"/>
  <c r="F69" i="42"/>
  <c r="E69" i="42"/>
  <c r="D69" i="42"/>
  <c r="C69" i="42"/>
  <c r="B69" i="42"/>
  <c r="A69" i="42"/>
  <c r="G68" i="42"/>
  <c r="F68" i="42"/>
  <c r="E68" i="42"/>
  <c r="D68" i="42"/>
  <c r="C68" i="42"/>
  <c r="B68" i="42"/>
  <c r="A68" i="42"/>
  <c r="G67" i="42"/>
  <c r="F67" i="42"/>
  <c r="E67" i="42"/>
  <c r="D67" i="42"/>
  <c r="C67" i="42"/>
  <c r="B67" i="42"/>
  <c r="A67" i="42"/>
  <c r="G66" i="42"/>
  <c r="F66" i="42"/>
  <c r="E66" i="42"/>
  <c r="D66" i="42"/>
  <c r="C66" i="42"/>
  <c r="B66" i="42"/>
  <c r="A66" i="42"/>
  <c r="G65" i="42"/>
  <c r="F65" i="42"/>
  <c r="E65" i="42"/>
  <c r="D65" i="42"/>
  <c r="C65" i="42"/>
  <c r="B65" i="42"/>
  <c r="A65" i="42"/>
  <c r="G64" i="42"/>
  <c r="F64" i="42"/>
  <c r="E64" i="42"/>
  <c r="D64" i="42"/>
  <c r="C64" i="42"/>
  <c r="B64" i="42"/>
  <c r="A64" i="42"/>
  <c r="G63" i="42"/>
  <c r="F63" i="42"/>
  <c r="E63" i="42"/>
  <c r="D63" i="42"/>
  <c r="C63" i="42"/>
  <c r="B63" i="42"/>
  <c r="A63" i="42"/>
  <c r="G62" i="42"/>
  <c r="F62" i="42"/>
  <c r="E62" i="42"/>
  <c r="D62" i="42"/>
  <c r="C62" i="42"/>
  <c r="B62" i="42"/>
  <c r="A62" i="42"/>
  <c r="G61" i="42"/>
  <c r="F61" i="42"/>
  <c r="E61" i="42"/>
  <c r="D61" i="42"/>
  <c r="C61" i="42"/>
  <c r="B61" i="42"/>
  <c r="A61" i="42"/>
  <c r="G60" i="42"/>
  <c r="F60" i="42"/>
  <c r="E60" i="42"/>
  <c r="D60" i="42"/>
  <c r="C60" i="42"/>
  <c r="B60" i="42"/>
  <c r="A60" i="42"/>
  <c r="G59" i="42"/>
  <c r="F59" i="42"/>
  <c r="E59" i="42"/>
  <c r="D59" i="42"/>
  <c r="C59" i="42"/>
  <c r="B59" i="42"/>
  <c r="A59" i="42"/>
  <c r="G58" i="42"/>
  <c r="F58" i="42"/>
  <c r="E58" i="42"/>
  <c r="D58" i="42"/>
  <c r="C58" i="42"/>
  <c r="B58" i="42"/>
  <c r="A58" i="42"/>
  <c r="G57" i="42"/>
  <c r="F57" i="42"/>
  <c r="E57" i="42"/>
  <c r="D57" i="42"/>
  <c r="C57" i="42"/>
  <c r="B57" i="42"/>
  <c r="A57" i="42"/>
  <c r="G56" i="42"/>
  <c r="F56" i="42"/>
  <c r="E56" i="42"/>
  <c r="D56" i="42"/>
  <c r="C56" i="42"/>
  <c r="B56" i="42"/>
  <c r="A56" i="42"/>
  <c r="G55" i="42"/>
  <c r="F55" i="42"/>
  <c r="E55" i="42"/>
  <c r="D55" i="42"/>
  <c r="C55" i="42"/>
  <c r="B55" i="42"/>
  <c r="A55" i="42"/>
  <c r="G54" i="42"/>
  <c r="F54" i="42"/>
  <c r="E54" i="42"/>
  <c r="D54" i="42"/>
  <c r="C54" i="42"/>
  <c r="B54" i="42"/>
  <c r="A54" i="42"/>
  <c r="G53" i="42"/>
  <c r="F53" i="42"/>
  <c r="E53" i="42"/>
  <c r="D53" i="42"/>
  <c r="C53" i="42"/>
  <c r="B53" i="42"/>
  <c r="A53" i="42"/>
  <c r="G52" i="42"/>
  <c r="F52" i="42"/>
  <c r="E52" i="42"/>
  <c r="D52" i="42"/>
  <c r="C52" i="42"/>
  <c r="B52" i="42"/>
  <c r="A52" i="42"/>
  <c r="G51" i="42"/>
  <c r="F51" i="42"/>
  <c r="E51" i="42"/>
  <c r="D51" i="42"/>
  <c r="C51" i="42"/>
  <c r="B51" i="42"/>
  <c r="A51" i="42"/>
  <c r="G50" i="42"/>
  <c r="F50" i="42"/>
  <c r="E50" i="42"/>
  <c r="D50" i="42"/>
  <c r="C50" i="42"/>
  <c r="B50" i="42"/>
  <c r="A50" i="42"/>
  <c r="G49" i="42"/>
  <c r="F49" i="42"/>
  <c r="E49" i="42"/>
  <c r="D49" i="42"/>
  <c r="C49" i="42"/>
  <c r="B49" i="42"/>
  <c r="A49" i="42"/>
  <c r="G48" i="42"/>
  <c r="F48" i="42"/>
  <c r="E48" i="42"/>
  <c r="D48" i="42"/>
  <c r="C48" i="42"/>
  <c r="B48" i="42"/>
  <c r="A48" i="42"/>
  <c r="G47" i="42"/>
  <c r="F47" i="42"/>
  <c r="E47" i="42"/>
  <c r="D47" i="42"/>
  <c r="C47" i="42"/>
  <c r="B47" i="42"/>
  <c r="A47" i="42"/>
  <c r="G46" i="42"/>
  <c r="F46" i="42"/>
  <c r="E46" i="42"/>
  <c r="D46" i="42"/>
  <c r="C46" i="42"/>
  <c r="B46" i="42"/>
  <c r="A46" i="42"/>
  <c r="G45" i="42"/>
  <c r="F45" i="42"/>
  <c r="E45" i="42"/>
  <c r="D45" i="42"/>
  <c r="C45" i="42"/>
  <c r="B45" i="42"/>
  <c r="A45" i="42"/>
  <c r="G44" i="42"/>
  <c r="F44" i="42"/>
  <c r="E44" i="42"/>
  <c r="D44" i="42"/>
  <c r="C44" i="42"/>
  <c r="B44" i="42"/>
  <c r="A44" i="42"/>
  <c r="G43" i="42"/>
  <c r="F43" i="42"/>
  <c r="E43" i="42"/>
  <c r="D43" i="42"/>
  <c r="C43" i="42"/>
  <c r="B43" i="42"/>
  <c r="A43" i="42"/>
  <c r="G42" i="42"/>
  <c r="F42" i="42"/>
  <c r="E42" i="42"/>
  <c r="D42" i="42"/>
  <c r="C42" i="42"/>
  <c r="B42" i="42"/>
  <c r="A42" i="42"/>
  <c r="G41" i="42"/>
  <c r="F41" i="42"/>
  <c r="E41" i="42"/>
  <c r="D41" i="42"/>
  <c r="C41" i="42"/>
  <c r="B41" i="42"/>
  <c r="A41" i="42"/>
  <c r="G40" i="42"/>
  <c r="F40" i="42"/>
  <c r="E40" i="42"/>
  <c r="D40" i="42"/>
  <c r="C40" i="42"/>
  <c r="B40" i="42"/>
  <c r="A40" i="42"/>
  <c r="G39" i="42"/>
  <c r="F39" i="42"/>
  <c r="E39" i="42"/>
  <c r="D39" i="42"/>
  <c r="C39" i="42"/>
  <c r="B39" i="42"/>
  <c r="A39" i="42"/>
  <c r="G38" i="42"/>
  <c r="F38" i="42"/>
  <c r="E38" i="42"/>
  <c r="D38" i="42"/>
  <c r="C38" i="42"/>
  <c r="B38" i="42"/>
  <c r="A38" i="42"/>
  <c r="G37" i="42"/>
  <c r="F37" i="42"/>
  <c r="E37" i="42"/>
  <c r="D37" i="42"/>
  <c r="C37" i="42"/>
  <c r="B37" i="42"/>
  <c r="A37" i="42"/>
  <c r="G36" i="42"/>
  <c r="F36" i="42"/>
  <c r="E36" i="42"/>
  <c r="D36" i="42"/>
  <c r="C36" i="42"/>
  <c r="B36" i="42"/>
  <c r="A36" i="42"/>
  <c r="G35" i="42"/>
  <c r="F35" i="42"/>
  <c r="E35" i="42"/>
  <c r="D35" i="42"/>
  <c r="C35" i="42"/>
  <c r="B35" i="42"/>
  <c r="A35" i="42"/>
  <c r="G34" i="42"/>
  <c r="F34" i="42"/>
  <c r="E34" i="42"/>
  <c r="D34" i="42"/>
  <c r="C34" i="42"/>
  <c r="B34" i="42"/>
  <c r="A34" i="42"/>
  <c r="G33" i="42"/>
  <c r="F33" i="42"/>
  <c r="E33" i="42"/>
  <c r="D33" i="42"/>
  <c r="C33" i="42"/>
  <c r="B33" i="42"/>
  <c r="A33" i="42"/>
  <c r="G32" i="42"/>
  <c r="F32" i="42"/>
  <c r="E32" i="42"/>
  <c r="D32" i="42"/>
  <c r="C32" i="42"/>
  <c r="B32" i="42"/>
  <c r="A32" i="42"/>
  <c r="G31" i="42"/>
  <c r="F31" i="42"/>
  <c r="E31" i="42"/>
  <c r="D31" i="42"/>
  <c r="C31" i="42"/>
  <c r="B31" i="42"/>
  <c r="A31" i="42"/>
  <c r="G30" i="42"/>
  <c r="F30" i="42"/>
  <c r="E30" i="42"/>
  <c r="D30" i="42"/>
  <c r="C30" i="42"/>
  <c r="B30" i="42"/>
  <c r="A30" i="42"/>
  <c r="G29" i="42"/>
  <c r="F29" i="42"/>
  <c r="E29" i="42"/>
  <c r="D29" i="42"/>
  <c r="C29" i="42"/>
  <c r="B29" i="42"/>
  <c r="A29" i="42"/>
  <c r="G28" i="42"/>
  <c r="F28" i="42"/>
  <c r="E28" i="42"/>
  <c r="D28" i="42"/>
  <c r="C28" i="42"/>
  <c r="B28" i="42"/>
  <c r="A28" i="42"/>
  <c r="G27" i="42"/>
  <c r="F27" i="42"/>
  <c r="E27" i="42"/>
  <c r="D27" i="42"/>
  <c r="C27" i="42"/>
  <c r="B27" i="42"/>
  <c r="A27" i="42"/>
  <c r="G26" i="42"/>
  <c r="F26" i="42"/>
  <c r="E26" i="42"/>
  <c r="D26" i="42"/>
  <c r="C26" i="42"/>
  <c r="B26" i="42"/>
  <c r="A26" i="42"/>
  <c r="G25" i="42"/>
  <c r="F25" i="42"/>
  <c r="E25" i="42"/>
  <c r="D25" i="42"/>
  <c r="C25" i="42"/>
  <c r="B25" i="42"/>
  <c r="A25" i="42"/>
  <c r="G24" i="42"/>
  <c r="F24" i="42"/>
  <c r="E24" i="42"/>
  <c r="D24" i="42"/>
  <c r="C24" i="42"/>
  <c r="B24" i="42"/>
  <c r="A24" i="42"/>
  <c r="G23" i="42"/>
  <c r="F23" i="42"/>
  <c r="E23" i="42"/>
  <c r="D23" i="42"/>
  <c r="C23" i="42"/>
  <c r="B23" i="42"/>
  <c r="A23" i="42"/>
  <c r="G22" i="42"/>
  <c r="F22" i="42"/>
  <c r="E22" i="42"/>
  <c r="D22" i="42"/>
  <c r="C22" i="42"/>
  <c r="B22" i="42"/>
  <c r="A22" i="42"/>
  <c r="G21" i="42"/>
  <c r="F21" i="42"/>
  <c r="E21" i="42"/>
  <c r="D21" i="42"/>
  <c r="C21" i="42"/>
  <c r="B21" i="42"/>
  <c r="A21" i="42"/>
  <c r="G20" i="42"/>
  <c r="F20" i="42"/>
  <c r="E20" i="42"/>
  <c r="D20" i="42"/>
  <c r="C20" i="42"/>
  <c r="B20" i="42"/>
  <c r="A20" i="42"/>
  <c r="G19" i="42"/>
  <c r="F19" i="42"/>
  <c r="E19" i="42"/>
  <c r="D19" i="42"/>
  <c r="C19" i="42"/>
  <c r="B19" i="42"/>
  <c r="A19" i="42"/>
  <c r="G18" i="42"/>
  <c r="F18" i="42"/>
  <c r="E18" i="42"/>
  <c r="D18" i="42"/>
  <c r="C18" i="42"/>
  <c r="B18" i="42"/>
  <c r="A18" i="42"/>
  <c r="G17" i="42"/>
  <c r="F17" i="42"/>
  <c r="E17" i="42"/>
  <c r="D17" i="42"/>
  <c r="C17" i="42"/>
  <c r="B17" i="42"/>
  <c r="A17" i="42"/>
  <c r="G16" i="42"/>
  <c r="F16" i="42"/>
  <c r="E16" i="42"/>
  <c r="D16" i="42"/>
  <c r="C16" i="42"/>
  <c r="B16" i="42"/>
  <c r="A16" i="42"/>
  <c r="G15" i="42"/>
  <c r="F15" i="42"/>
  <c r="E15" i="42"/>
  <c r="D15" i="42"/>
  <c r="C15" i="42"/>
  <c r="B15" i="42"/>
  <c r="A15" i="42"/>
  <c r="G14" i="42"/>
  <c r="F14" i="42"/>
  <c r="E14" i="42"/>
  <c r="D14" i="42"/>
  <c r="C14" i="42"/>
  <c r="B14" i="42"/>
  <c r="A14" i="42"/>
  <c r="G13" i="42"/>
  <c r="F13" i="42"/>
  <c r="E13" i="42"/>
  <c r="D13" i="42"/>
  <c r="C13" i="42"/>
  <c r="B13" i="42"/>
  <c r="A13" i="42"/>
  <c r="G12" i="42"/>
  <c r="F12" i="42"/>
  <c r="E12" i="42"/>
  <c r="D12" i="42"/>
  <c r="C12" i="42"/>
  <c r="B12" i="42"/>
  <c r="A12" i="42"/>
  <c r="G11" i="42"/>
  <c r="F11" i="42"/>
  <c r="E11" i="42"/>
  <c r="D11" i="42"/>
  <c r="C11" i="42"/>
  <c r="B11" i="42"/>
  <c r="A11" i="42"/>
  <c r="G10" i="42"/>
  <c r="F10" i="42"/>
  <c r="E10" i="42"/>
  <c r="D10" i="42"/>
  <c r="C10" i="42"/>
  <c r="B10" i="42"/>
  <c r="A10" i="42"/>
  <c r="G9" i="42"/>
  <c r="F9" i="42"/>
  <c r="E9" i="42"/>
  <c r="D9" i="42"/>
  <c r="C9" i="42"/>
  <c r="B9" i="42"/>
  <c r="A9" i="42"/>
  <c r="G8" i="42"/>
  <c r="F8" i="42"/>
  <c r="E8" i="42"/>
  <c r="D8" i="42"/>
  <c r="C8" i="42"/>
  <c r="B8" i="42"/>
  <c r="A8" i="42"/>
  <c r="G7" i="42"/>
  <c r="F7" i="42"/>
  <c r="E7" i="42"/>
  <c r="D7" i="42"/>
  <c r="C7" i="42"/>
  <c r="B7" i="42"/>
  <c r="A7" i="42"/>
  <c r="G6" i="42"/>
  <c r="F6" i="42"/>
  <c r="E6" i="42"/>
  <c r="D6" i="42"/>
  <c r="C6" i="42"/>
  <c r="B6" i="42"/>
  <c r="A6" i="42"/>
  <c r="G5" i="42"/>
  <c r="F5" i="42"/>
  <c r="E5" i="42"/>
  <c r="D5" i="42"/>
  <c r="C5" i="42"/>
  <c r="B5" i="42"/>
  <c r="A5" i="42"/>
  <c r="G4" i="42"/>
  <c r="F4" i="42"/>
  <c r="E4" i="42"/>
  <c r="D4" i="42"/>
  <c r="C4" i="42"/>
  <c r="B4" i="42"/>
  <c r="A4" i="42"/>
  <c r="G3" i="42"/>
  <c r="F3" i="42"/>
  <c r="E3" i="42"/>
  <c r="D3" i="42"/>
  <c r="C3" i="42"/>
  <c r="B3" i="42"/>
  <c r="A3" i="42"/>
  <c r="G2" i="42"/>
  <c r="F2" i="42"/>
  <c r="E2" i="42"/>
  <c r="D2" i="42"/>
  <c r="C2" i="42"/>
  <c r="B2" i="42"/>
  <c r="A2" i="42"/>
  <c r="M3" i="43"/>
  <c r="A1" i="5"/>
  <c r="J1" i="5"/>
  <c r="J118" i="4"/>
  <c r="I118" i="4"/>
  <c r="J117" i="4"/>
  <c r="I117" i="4"/>
  <c r="J116" i="4"/>
  <c r="I116" i="4"/>
  <c r="J115" i="4"/>
  <c r="I115" i="4"/>
  <c r="J114" i="4"/>
  <c r="I114" i="4"/>
  <c r="J113" i="4"/>
  <c r="I113" i="4"/>
  <c r="J112" i="4"/>
  <c r="I112" i="4"/>
  <c r="J111" i="4"/>
  <c r="I111" i="4"/>
  <c r="J110" i="4"/>
  <c r="I110" i="4"/>
  <c r="J109" i="4"/>
  <c r="I109" i="4"/>
  <c r="J108" i="4"/>
  <c r="I108" i="4"/>
  <c r="J107" i="4"/>
  <c r="I107" i="4"/>
  <c r="J106" i="4"/>
  <c r="I106" i="4"/>
  <c r="J105" i="4"/>
  <c r="I105" i="4"/>
  <c r="J104" i="4"/>
  <c r="I104" i="4"/>
  <c r="J103" i="4"/>
  <c r="I103" i="4"/>
  <c r="J102" i="4"/>
  <c r="I102" i="4"/>
  <c r="J101" i="4"/>
  <c r="I101" i="4"/>
  <c r="J100" i="4"/>
  <c r="I100" i="4"/>
  <c r="J99" i="4"/>
  <c r="I99" i="4"/>
  <c r="J98" i="4"/>
  <c r="I98" i="4"/>
  <c r="J97" i="4"/>
  <c r="I97" i="4"/>
  <c r="J96" i="4"/>
  <c r="I96" i="4"/>
  <c r="J95" i="4"/>
  <c r="I95" i="4"/>
  <c r="J94" i="4"/>
  <c r="I94" i="4"/>
  <c r="J93" i="4"/>
  <c r="I93" i="4"/>
  <c r="J92" i="4"/>
  <c r="I92" i="4"/>
  <c r="J91" i="4"/>
  <c r="I91" i="4"/>
  <c r="J90" i="4"/>
  <c r="I90" i="4"/>
  <c r="J89" i="4"/>
  <c r="I89" i="4"/>
  <c r="J88" i="4"/>
  <c r="I88" i="4"/>
  <c r="J87" i="4"/>
  <c r="I87" i="4"/>
  <c r="J86" i="4"/>
  <c r="I86" i="4"/>
  <c r="J85" i="4"/>
  <c r="I85" i="4"/>
  <c r="J84" i="4"/>
  <c r="I84" i="4"/>
  <c r="J83" i="4"/>
  <c r="I83" i="4"/>
  <c r="J82" i="4"/>
  <c r="I82" i="4"/>
  <c r="J81" i="4"/>
  <c r="I81" i="4"/>
  <c r="J80" i="4"/>
  <c r="I80" i="4"/>
  <c r="J79" i="4"/>
  <c r="I79" i="4"/>
  <c r="J78" i="4"/>
  <c r="I78" i="4"/>
  <c r="J77" i="4"/>
  <c r="I77" i="4"/>
  <c r="J76" i="4"/>
  <c r="I76" i="4"/>
  <c r="J75" i="4"/>
  <c r="I75" i="4"/>
  <c r="J74" i="4"/>
  <c r="I74" i="4"/>
  <c r="J73" i="4"/>
  <c r="I73" i="4"/>
  <c r="J72" i="4"/>
  <c r="I72" i="4"/>
  <c r="J71" i="4"/>
  <c r="I71" i="4"/>
  <c r="J70" i="4"/>
  <c r="I70" i="4"/>
  <c r="J69" i="4"/>
  <c r="I69" i="4"/>
  <c r="J68" i="4"/>
  <c r="I68" i="4"/>
  <c r="J67" i="4"/>
  <c r="I67" i="4"/>
  <c r="J66" i="4"/>
  <c r="I66" i="4"/>
  <c r="J65" i="4"/>
  <c r="I65" i="4"/>
  <c r="J64" i="4"/>
  <c r="I64" i="4"/>
  <c r="J63" i="4"/>
  <c r="I63" i="4"/>
  <c r="J62" i="4"/>
  <c r="I62" i="4"/>
  <c r="J61" i="4"/>
  <c r="I61" i="4"/>
  <c r="J60" i="4"/>
  <c r="I60" i="4"/>
  <c r="J59" i="4"/>
  <c r="I59" i="4"/>
  <c r="J58" i="4"/>
  <c r="I58" i="4"/>
  <c r="J57" i="4"/>
  <c r="I57" i="4"/>
  <c r="J56" i="4"/>
  <c r="I56" i="4"/>
  <c r="J55" i="4"/>
  <c r="I55" i="4"/>
  <c r="J54" i="4"/>
  <c r="I54" i="4"/>
  <c r="J53" i="4"/>
  <c r="I53" i="4"/>
  <c r="J52" i="4"/>
  <c r="I52" i="4"/>
  <c r="J51" i="4"/>
  <c r="I51" i="4"/>
  <c r="J50" i="4"/>
  <c r="I50" i="4"/>
  <c r="J49" i="4"/>
  <c r="I49" i="4"/>
  <c r="J48" i="4"/>
  <c r="I48" i="4"/>
  <c r="J47" i="4"/>
  <c r="I47" i="4"/>
  <c r="J46" i="4"/>
  <c r="I46" i="4"/>
  <c r="J45" i="4"/>
  <c r="I45" i="4"/>
  <c r="J44" i="4"/>
  <c r="I44" i="4"/>
  <c r="J43" i="4"/>
  <c r="I43" i="4"/>
  <c r="J42" i="4"/>
  <c r="I42" i="4"/>
  <c r="J41" i="4"/>
  <c r="I41" i="4"/>
  <c r="J40" i="4"/>
  <c r="I40" i="4"/>
  <c r="J39" i="4"/>
  <c r="I39" i="4"/>
  <c r="J38" i="4"/>
  <c r="I38" i="4"/>
  <c r="J37" i="4"/>
  <c r="I37" i="4"/>
  <c r="J36" i="4"/>
  <c r="I36" i="4"/>
  <c r="J35" i="4"/>
  <c r="I35" i="4"/>
  <c r="J34" i="4"/>
  <c r="I34" i="4"/>
  <c r="J33" i="4"/>
  <c r="I33" i="4"/>
  <c r="J32" i="4"/>
  <c r="I32" i="4"/>
  <c r="J31" i="4"/>
  <c r="I31" i="4"/>
  <c r="J30" i="4"/>
  <c r="I30" i="4"/>
  <c r="J29" i="4"/>
  <c r="I29" i="4"/>
  <c r="J28" i="4"/>
  <c r="I28" i="4"/>
  <c r="J27" i="4"/>
  <c r="I27" i="4"/>
  <c r="J26" i="4"/>
  <c r="I26" i="4"/>
  <c r="J25" i="4"/>
  <c r="I25" i="4"/>
  <c r="J24" i="4"/>
  <c r="I24" i="4"/>
  <c r="J23" i="4"/>
  <c r="I23" i="4"/>
  <c r="J22" i="4"/>
  <c r="I22" i="4"/>
  <c r="J21" i="4"/>
  <c r="I21" i="4"/>
  <c r="J20" i="4"/>
  <c r="I20" i="4"/>
  <c r="J19" i="4"/>
  <c r="I19" i="4"/>
  <c r="J18" i="4"/>
  <c r="I18" i="4"/>
  <c r="J17" i="4"/>
  <c r="I17" i="4"/>
  <c r="J16" i="4"/>
  <c r="I16" i="4"/>
  <c r="J15" i="4"/>
  <c r="I15" i="4"/>
  <c r="J14" i="4"/>
  <c r="I14" i="4"/>
  <c r="J13" i="4"/>
  <c r="I13" i="4"/>
  <c r="J12" i="4"/>
  <c r="I12" i="4"/>
  <c r="J11" i="4"/>
  <c r="I11" i="4"/>
  <c r="J10" i="4"/>
  <c r="I10" i="4"/>
  <c r="J9" i="4"/>
  <c r="I9" i="4"/>
  <c r="J8" i="4"/>
  <c r="I8" i="4"/>
  <c r="J7" i="4"/>
  <c r="I7" i="4"/>
  <c r="J6" i="4"/>
  <c r="I6" i="4"/>
  <c r="J5" i="4"/>
  <c r="I5" i="4"/>
  <c r="J4" i="4"/>
  <c r="I4" i="4"/>
  <c r="J3" i="4"/>
  <c r="I3" i="4"/>
  <c r="J2" i="4"/>
  <c r="I2" i="4"/>
  <c r="G365" i="4"/>
  <c r="F365" i="4"/>
  <c r="E365" i="4"/>
  <c r="D365" i="4"/>
  <c r="C365" i="4"/>
  <c r="B365" i="4"/>
  <c r="A365" i="4"/>
  <c r="G364" i="4"/>
  <c r="F364" i="4"/>
  <c r="E364" i="4"/>
  <c r="D364" i="4"/>
  <c r="C364" i="4"/>
  <c r="B364" i="4"/>
  <c r="A364" i="4"/>
  <c r="G363" i="4"/>
  <c r="F363" i="4"/>
  <c r="E363" i="4"/>
  <c r="D363" i="4"/>
  <c r="C363" i="4"/>
  <c r="B363" i="4"/>
  <c r="A363" i="4"/>
  <c r="G362" i="4"/>
  <c r="F362" i="4"/>
  <c r="E362" i="4"/>
  <c r="D362" i="4"/>
  <c r="C362" i="4"/>
  <c r="B362" i="4"/>
  <c r="A362" i="4"/>
  <c r="G361" i="4"/>
  <c r="F361" i="4"/>
  <c r="E361" i="4"/>
  <c r="D361" i="4"/>
  <c r="C361" i="4"/>
  <c r="B361" i="4"/>
  <c r="A361" i="4"/>
  <c r="G360" i="4"/>
  <c r="F360" i="4"/>
  <c r="E360" i="4"/>
  <c r="D360" i="4"/>
  <c r="C360" i="4"/>
  <c r="B360" i="4"/>
  <c r="A360" i="4"/>
  <c r="G359" i="4"/>
  <c r="F359" i="4"/>
  <c r="E359" i="4"/>
  <c r="D359" i="4"/>
  <c r="C359" i="4"/>
  <c r="B359" i="4"/>
  <c r="A359" i="4"/>
  <c r="G358" i="4"/>
  <c r="F358" i="4"/>
  <c r="E358" i="4"/>
  <c r="D358" i="4"/>
  <c r="C358" i="4"/>
  <c r="B358" i="4"/>
  <c r="A358" i="4"/>
  <c r="G357" i="4"/>
  <c r="F357" i="4"/>
  <c r="E357" i="4"/>
  <c r="D357" i="4"/>
  <c r="C357" i="4"/>
  <c r="B357" i="4"/>
  <c r="A357" i="4"/>
  <c r="G356" i="4"/>
  <c r="F356" i="4"/>
  <c r="E356" i="4"/>
  <c r="D356" i="4"/>
  <c r="C356" i="4"/>
  <c r="B356" i="4"/>
  <c r="A356" i="4"/>
  <c r="G355" i="4"/>
  <c r="F355" i="4"/>
  <c r="E355" i="4"/>
  <c r="D355" i="4"/>
  <c r="C355" i="4"/>
  <c r="B355" i="4"/>
  <c r="A355" i="4"/>
  <c r="G354" i="4"/>
  <c r="F354" i="4"/>
  <c r="E354" i="4"/>
  <c r="D354" i="4"/>
  <c r="C354" i="4"/>
  <c r="B354" i="4"/>
  <c r="A354" i="4"/>
  <c r="G353" i="4"/>
  <c r="F353" i="4"/>
  <c r="E353" i="4"/>
  <c r="D353" i="4"/>
  <c r="C353" i="4"/>
  <c r="B353" i="4"/>
  <c r="A353" i="4"/>
  <c r="G352" i="4"/>
  <c r="F352" i="4"/>
  <c r="E352" i="4"/>
  <c r="D352" i="4"/>
  <c r="C352" i="4"/>
  <c r="B352" i="4"/>
  <c r="A352" i="4"/>
  <c r="G351" i="4"/>
  <c r="F351" i="4"/>
  <c r="E351" i="4"/>
  <c r="D351" i="4"/>
  <c r="C351" i="4"/>
  <c r="B351" i="4"/>
  <c r="A351" i="4"/>
  <c r="G350" i="4"/>
  <c r="F350" i="4"/>
  <c r="E350" i="4"/>
  <c r="D350" i="4"/>
  <c r="C350" i="4"/>
  <c r="B350" i="4"/>
  <c r="A350" i="4"/>
  <c r="G349" i="4"/>
  <c r="F349" i="4"/>
  <c r="E349" i="4"/>
  <c r="D349" i="4"/>
  <c r="C349" i="4"/>
  <c r="B349" i="4"/>
  <c r="A349" i="4"/>
  <c r="G348" i="4"/>
  <c r="F348" i="4"/>
  <c r="E348" i="4"/>
  <c r="D348" i="4"/>
  <c r="C348" i="4"/>
  <c r="B348" i="4"/>
  <c r="A348" i="4"/>
  <c r="G347" i="4"/>
  <c r="F347" i="4"/>
  <c r="E347" i="4"/>
  <c r="D347" i="4"/>
  <c r="C347" i="4"/>
  <c r="B347" i="4"/>
  <c r="A347" i="4"/>
  <c r="G346" i="4"/>
  <c r="F346" i="4"/>
  <c r="E346" i="4"/>
  <c r="D346" i="4"/>
  <c r="C346" i="4"/>
  <c r="B346" i="4"/>
  <c r="A346" i="4"/>
  <c r="G345" i="4"/>
  <c r="F345" i="4"/>
  <c r="E345" i="4"/>
  <c r="D345" i="4"/>
  <c r="C345" i="4"/>
  <c r="B345" i="4"/>
  <c r="A345" i="4"/>
  <c r="G344" i="4"/>
  <c r="F344" i="4"/>
  <c r="E344" i="4"/>
  <c r="D344" i="4"/>
  <c r="C344" i="4"/>
  <c r="B344" i="4"/>
  <c r="A344" i="4"/>
  <c r="G343" i="4"/>
  <c r="F343" i="4"/>
  <c r="E343" i="4"/>
  <c r="D343" i="4"/>
  <c r="C343" i="4"/>
  <c r="B343" i="4"/>
  <c r="A343" i="4"/>
  <c r="G342" i="4"/>
  <c r="F342" i="4"/>
  <c r="E342" i="4"/>
  <c r="D342" i="4"/>
  <c r="C342" i="4"/>
  <c r="B342" i="4"/>
  <c r="A342" i="4"/>
  <c r="G341" i="4"/>
  <c r="F341" i="4"/>
  <c r="E341" i="4"/>
  <c r="D341" i="4"/>
  <c r="C341" i="4"/>
  <c r="B341" i="4"/>
  <c r="A341" i="4"/>
  <c r="G340" i="4"/>
  <c r="F340" i="4"/>
  <c r="E340" i="4"/>
  <c r="D340" i="4"/>
  <c r="C340" i="4"/>
  <c r="B340" i="4"/>
  <c r="A340" i="4"/>
  <c r="G339" i="4"/>
  <c r="F339" i="4"/>
  <c r="E339" i="4"/>
  <c r="D339" i="4"/>
  <c r="C339" i="4"/>
  <c r="B339" i="4"/>
  <c r="A339" i="4"/>
  <c r="G338" i="4"/>
  <c r="F338" i="4"/>
  <c r="E338" i="4"/>
  <c r="D338" i="4"/>
  <c r="C338" i="4"/>
  <c r="B338" i="4"/>
  <c r="A338" i="4"/>
  <c r="G337" i="4"/>
  <c r="F337" i="4"/>
  <c r="E337" i="4"/>
  <c r="D337" i="4"/>
  <c r="C337" i="4"/>
  <c r="B337" i="4"/>
  <c r="A337" i="4"/>
  <c r="G336" i="4"/>
  <c r="F336" i="4"/>
  <c r="E336" i="4"/>
  <c r="D336" i="4"/>
  <c r="C336" i="4"/>
  <c r="B336" i="4"/>
  <c r="A336" i="4"/>
  <c r="G335" i="4"/>
  <c r="F335" i="4"/>
  <c r="E335" i="4"/>
  <c r="D335" i="4"/>
  <c r="C335" i="4"/>
  <c r="B335" i="4"/>
  <c r="A335" i="4"/>
  <c r="G334" i="4"/>
  <c r="F334" i="4"/>
  <c r="E334" i="4"/>
  <c r="D334" i="4"/>
  <c r="C334" i="4"/>
  <c r="B334" i="4"/>
  <c r="A334" i="4"/>
  <c r="G333" i="4"/>
  <c r="F333" i="4"/>
  <c r="E333" i="4"/>
  <c r="D333" i="4"/>
  <c r="C333" i="4"/>
  <c r="B333" i="4"/>
  <c r="A333" i="4"/>
  <c r="G332" i="4"/>
  <c r="F332" i="4"/>
  <c r="E332" i="4"/>
  <c r="D332" i="4"/>
  <c r="C332" i="4"/>
  <c r="B332" i="4"/>
  <c r="A332" i="4"/>
  <c r="G331" i="4"/>
  <c r="F331" i="4"/>
  <c r="E331" i="4"/>
  <c r="D331" i="4"/>
  <c r="C331" i="4"/>
  <c r="B331" i="4"/>
  <c r="A331" i="4"/>
  <c r="G330" i="4"/>
  <c r="F330" i="4"/>
  <c r="E330" i="4"/>
  <c r="D330" i="4"/>
  <c r="C330" i="4"/>
  <c r="B330" i="4"/>
  <c r="A330" i="4"/>
  <c r="G329" i="4"/>
  <c r="F329" i="4"/>
  <c r="E329" i="4"/>
  <c r="D329" i="4"/>
  <c r="C329" i="4"/>
  <c r="B329" i="4"/>
  <c r="A329" i="4"/>
  <c r="G328" i="4"/>
  <c r="F328" i="4"/>
  <c r="E328" i="4"/>
  <c r="D328" i="4"/>
  <c r="C328" i="4"/>
  <c r="B328" i="4"/>
  <c r="A328" i="4"/>
  <c r="G327" i="4"/>
  <c r="F327" i="4"/>
  <c r="E327" i="4"/>
  <c r="D327" i="4"/>
  <c r="C327" i="4"/>
  <c r="B327" i="4"/>
  <c r="A327" i="4"/>
  <c r="G326" i="4"/>
  <c r="F326" i="4"/>
  <c r="E326" i="4"/>
  <c r="D326" i="4"/>
  <c r="C326" i="4"/>
  <c r="B326" i="4"/>
  <c r="A326" i="4"/>
  <c r="G325" i="4"/>
  <c r="F325" i="4"/>
  <c r="E325" i="4"/>
  <c r="D325" i="4"/>
  <c r="C325" i="4"/>
  <c r="B325" i="4"/>
  <c r="A325" i="4"/>
  <c r="G324" i="4"/>
  <c r="F324" i="4"/>
  <c r="E324" i="4"/>
  <c r="D324" i="4"/>
  <c r="C324" i="4"/>
  <c r="B324" i="4"/>
  <c r="A324" i="4"/>
  <c r="G323" i="4"/>
  <c r="F323" i="4"/>
  <c r="E323" i="4"/>
  <c r="D323" i="4"/>
  <c r="C323" i="4"/>
  <c r="B323" i="4"/>
  <c r="A323" i="4"/>
  <c r="G322" i="4"/>
  <c r="F322" i="4"/>
  <c r="E322" i="4"/>
  <c r="D322" i="4"/>
  <c r="C322" i="4"/>
  <c r="B322" i="4"/>
  <c r="A322" i="4"/>
  <c r="G321" i="4"/>
  <c r="F321" i="4"/>
  <c r="E321" i="4"/>
  <c r="D321" i="4"/>
  <c r="C321" i="4"/>
  <c r="B321" i="4"/>
  <c r="A321" i="4"/>
  <c r="G320" i="4"/>
  <c r="F320" i="4"/>
  <c r="E320" i="4"/>
  <c r="D320" i="4"/>
  <c r="C320" i="4"/>
  <c r="B320" i="4"/>
  <c r="A320" i="4"/>
  <c r="G319" i="4"/>
  <c r="F319" i="4"/>
  <c r="E319" i="4"/>
  <c r="D319" i="4"/>
  <c r="C319" i="4"/>
  <c r="B319" i="4"/>
  <c r="A319" i="4"/>
  <c r="G318" i="4"/>
  <c r="F318" i="4"/>
  <c r="E318" i="4"/>
  <c r="D318" i="4"/>
  <c r="C318" i="4"/>
  <c r="B318" i="4"/>
  <c r="A318" i="4"/>
  <c r="G317" i="4"/>
  <c r="F317" i="4"/>
  <c r="E317" i="4"/>
  <c r="D317" i="4"/>
  <c r="C317" i="4"/>
  <c r="B317" i="4"/>
  <c r="A317" i="4"/>
  <c r="G316" i="4"/>
  <c r="F316" i="4"/>
  <c r="E316" i="4"/>
  <c r="D316" i="4"/>
  <c r="C316" i="4"/>
  <c r="B316" i="4"/>
  <c r="A316" i="4"/>
  <c r="G315" i="4"/>
  <c r="F315" i="4"/>
  <c r="E315" i="4"/>
  <c r="D315" i="4"/>
  <c r="C315" i="4"/>
  <c r="B315" i="4"/>
  <c r="A315" i="4"/>
  <c r="G314" i="4"/>
  <c r="F314" i="4"/>
  <c r="E314" i="4"/>
  <c r="D314" i="4"/>
  <c r="C314" i="4"/>
  <c r="B314" i="4"/>
  <c r="A314" i="4"/>
  <c r="G313" i="4"/>
  <c r="F313" i="4"/>
  <c r="E313" i="4"/>
  <c r="D313" i="4"/>
  <c r="C313" i="4"/>
  <c r="B313" i="4"/>
  <c r="A313" i="4"/>
  <c r="G312" i="4"/>
  <c r="F312" i="4"/>
  <c r="E312" i="4"/>
  <c r="D312" i="4"/>
  <c r="C312" i="4"/>
  <c r="B312" i="4"/>
  <c r="A312" i="4"/>
  <c r="G311" i="4"/>
  <c r="F311" i="4"/>
  <c r="E311" i="4"/>
  <c r="D311" i="4"/>
  <c r="C311" i="4"/>
  <c r="B311" i="4"/>
  <c r="A311" i="4"/>
  <c r="G310" i="4"/>
  <c r="F310" i="4"/>
  <c r="E310" i="4"/>
  <c r="D310" i="4"/>
  <c r="C310" i="4"/>
  <c r="B310" i="4"/>
  <c r="A310" i="4"/>
  <c r="G309" i="4"/>
  <c r="F309" i="4"/>
  <c r="E309" i="4"/>
  <c r="D309" i="4"/>
  <c r="C309" i="4"/>
  <c r="B309" i="4"/>
  <c r="A309" i="4"/>
  <c r="G308" i="4"/>
  <c r="F308" i="4"/>
  <c r="E308" i="4"/>
  <c r="D308" i="4"/>
  <c r="C308" i="4"/>
  <c r="B308" i="4"/>
  <c r="A308" i="4"/>
  <c r="G307" i="4"/>
  <c r="F307" i="4"/>
  <c r="E307" i="4"/>
  <c r="D307" i="4"/>
  <c r="C307" i="4"/>
  <c r="B307" i="4"/>
  <c r="A307" i="4"/>
  <c r="G306" i="4"/>
  <c r="F306" i="4"/>
  <c r="E306" i="4"/>
  <c r="D306" i="4"/>
  <c r="C306" i="4"/>
  <c r="B306" i="4"/>
  <c r="A306" i="4"/>
  <c r="G305" i="4"/>
  <c r="F305" i="4"/>
  <c r="E305" i="4"/>
  <c r="D305" i="4"/>
  <c r="C305" i="4"/>
  <c r="B305" i="4"/>
  <c r="A305" i="4"/>
  <c r="G304" i="4"/>
  <c r="F304" i="4"/>
  <c r="E304" i="4"/>
  <c r="D304" i="4"/>
  <c r="C304" i="4"/>
  <c r="B304" i="4"/>
  <c r="A304" i="4"/>
  <c r="G303" i="4"/>
  <c r="F303" i="4"/>
  <c r="E303" i="4"/>
  <c r="D303" i="4"/>
  <c r="C303" i="4"/>
  <c r="B303" i="4"/>
  <c r="A303" i="4"/>
  <c r="G302" i="4"/>
  <c r="F302" i="4"/>
  <c r="E302" i="4"/>
  <c r="D302" i="4"/>
  <c r="C302" i="4"/>
  <c r="B302" i="4"/>
  <c r="A302" i="4"/>
  <c r="G301" i="4"/>
  <c r="F301" i="4"/>
  <c r="E301" i="4"/>
  <c r="D301" i="4"/>
  <c r="C301" i="4"/>
  <c r="B301" i="4"/>
  <c r="A301" i="4"/>
  <c r="G300" i="4"/>
  <c r="F300" i="4"/>
  <c r="E300" i="4"/>
  <c r="D300" i="4"/>
  <c r="C300" i="4"/>
  <c r="B300" i="4"/>
  <c r="A300" i="4"/>
  <c r="G299" i="4"/>
  <c r="F299" i="4"/>
  <c r="E299" i="4"/>
  <c r="D299" i="4"/>
  <c r="C299" i="4"/>
  <c r="B299" i="4"/>
  <c r="A299" i="4"/>
  <c r="G298" i="4"/>
  <c r="F298" i="4"/>
  <c r="E298" i="4"/>
  <c r="D298" i="4"/>
  <c r="C298" i="4"/>
  <c r="B298" i="4"/>
  <c r="A298" i="4"/>
  <c r="G297" i="4"/>
  <c r="F297" i="4"/>
  <c r="E297" i="4"/>
  <c r="D297" i="4"/>
  <c r="C297" i="4"/>
  <c r="B297" i="4"/>
  <c r="A297" i="4"/>
  <c r="G296" i="4"/>
  <c r="F296" i="4"/>
  <c r="E296" i="4"/>
  <c r="D296" i="4"/>
  <c r="C296" i="4"/>
  <c r="B296" i="4"/>
  <c r="A296" i="4"/>
  <c r="G295" i="4"/>
  <c r="F295" i="4"/>
  <c r="E295" i="4"/>
  <c r="D295" i="4"/>
  <c r="C295" i="4"/>
  <c r="B295" i="4"/>
  <c r="A295" i="4"/>
  <c r="G294" i="4"/>
  <c r="F294" i="4"/>
  <c r="E294" i="4"/>
  <c r="D294" i="4"/>
  <c r="C294" i="4"/>
  <c r="B294" i="4"/>
  <c r="A294" i="4"/>
  <c r="G293" i="4"/>
  <c r="F293" i="4"/>
  <c r="E293" i="4"/>
  <c r="D293" i="4"/>
  <c r="C293" i="4"/>
  <c r="B293" i="4"/>
  <c r="A293" i="4"/>
  <c r="G292" i="4"/>
  <c r="F292" i="4"/>
  <c r="E292" i="4"/>
  <c r="D292" i="4"/>
  <c r="C292" i="4"/>
  <c r="B292" i="4"/>
  <c r="A292" i="4"/>
  <c r="G291" i="4"/>
  <c r="F291" i="4"/>
  <c r="E291" i="4"/>
  <c r="D291" i="4"/>
  <c r="C291" i="4"/>
  <c r="B291" i="4"/>
  <c r="A291" i="4"/>
  <c r="G290" i="4"/>
  <c r="F290" i="4"/>
  <c r="E290" i="4"/>
  <c r="D290" i="4"/>
  <c r="C290" i="4"/>
  <c r="B290" i="4"/>
  <c r="A290" i="4"/>
  <c r="G289" i="4"/>
  <c r="F289" i="4"/>
  <c r="E289" i="4"/>
  <c r="D289" i="4"/>
  <c r="C289" i="4"/>
  <c r="B289" i="4"/>
  <c r="A289" i="4"/>
  <c r="G288" i="4"/>
  <c r="F288" i="4"/>
  <c r="E288" i="4"/>
  <c r="D288" i="4"/>
  <c r="C288" i="4"/>
  <c r="B288" i="4"/>
  <c r="A288" i="4"/>
  <c r="G287" i="4"/>
  <c r="F287" i="4"/>
  <c r="E287" i="4"/>
  <c r="D287" i="4"/>
  <c r="C287" i="4"/>
  <c r="B287" i="4"/>
  <c r="A287" i="4"/>
  <c r="G286" i="4"/>
  <c r="F286" i="4"/>
  <c r="E286" i="4"/>
  <c r="D286" i="4"/>
  <c r="C286" i="4"/>
  <c r="B286" i="4"/>
  <c r="A286" i="4"/>
  <c r="G285" i="4"/>
  <c r="F285" i="4"/>
  <c r="E285" i="4"/>
  <c r="D285" i="4"/>
  <c r="C285" i="4"/>
  <c r="B285" i="4"/>
  <c r="A285" i="4"/>
  <c r="G284" i="4"/>
  <c r="F284" i="4"/>
  <c r="E284" i="4"/>
  <c r="D284" i="4"/>
  <c r="C284" i="4"/>
  <c r="B284" i="4"/>
  <c r="A284" i="4"/>
  <c r="G283" i="4"/>
  <c r="F283" i="4"/>
  <c r="E283" i="4"/>
  <c r="D283" i="4"/>
  <c r="C283" i="4"/>
  <c r="B283" i="4"/>
  <c r="A283" i="4"/>
  <c r="G282" i="4"/>
  <c r="F282" i="4"/>
  <c r="E282" i="4"/>
  <c r="D282" i="4"/>
  <c r="C282" i="4"/>
  <c r="B282" i="4"/>
  <c r="A282" i="4"/>
  <c r="G281" i="4"/>
  <c r="F281" i="4"/>
  <c r="E281" i="4"/>
  <c r="D281" i="4"/>
  <c r="C281" i="4"/>
  <c r="B281" i="4"/>
  <c r="A281" i="4"/>
  <c r="G280" i="4"/>
  <c r="F280" i="4"/>
  <c r="E280" i="4"/>
  <c r="D280" i="4"/>
  <c r="C280" i="4"/>
  <c r="B280" i="4"/>
  <c r="A280" i="4"/>
  <c r="G279" i="4"/>
  <c r="F279" i="4"/>
  <c r="E279" i="4"/>
  <c r="D279" i="4"/>
  <c r="C279" i="4"/>
  <c r="B279" i="4"/>
  <c r="A279" i="4"/>
  <c r="G278" i="4"/>
  <c r="F278" i="4"/>
  <c r="E278" i="4"/>
  <c r="D278" i="4"/>
  <c r="C278" i="4"/>
  <c r="B278" i="4"/>
  <c r="A278" i="4"/>
  <c r="G277" i="4"/>
  <c r="F277" i="4"/>
  <c r="E277" i="4"/>
  <c r="D277" i="4"/>
  <c r="C277" i="4"/>
  <c r="B277" i="4"/>
  <c r="A277" i="4"/>
  <c r="G276" i="4"/>
  <c r="F276" i="4"/>
  <c r="E276" i="4"/>
  <c r="D276" i="4"/>
  <c r="C276" i="4"/>
  <c r="B276" i="4"/>
  <c r="A276" i="4"/>
  <c r="G275" i="4"/>
  <c r="F275" i="4"/>
  <c r="E275" i="4"/>
  <c r="D275" i="4"/>
  <c r="C275" i="4"/>
  <c r="B275" i="4"/>
  <c r="A275" i="4"/>
  <c r="G274" i="4"/>
  <c r="F274" i="4"/>
  <c r="E274" i="4"/>
  <c r="D274" i="4"/>
  <c r="C274" i="4"/>
  <c r="B274" i="4"/>
  <c r="A274" i="4"/>
  <c r="G273" i="4"/>
  <c r="F273" i="4"/>
  <c r="E273" i="4"/>
  <c r="D273" i="4"/>
  <c r="C273" i="4"/>
  <c r="B273" i="4"/>
  <c r="A273" i="4"/>
  <c r="G272" i="4"/>
  <c r="F272" i="4"/>
  <c r="E272" i="4"/>
  <c r="D272" i="4"/>
  <c r="C272" i="4"/>
  <c r="B272" i="4"/>
  <c r="A272" i="4"/>
  <c r="G271" i="4"/>
  <c r="F271" i="4"/>
  <c r="E271" i="4"/>
  <c r="D271" i="4"/>
  <c r="C271" i="4"/>
  <c r="B271" i="4"/>
  <c r="A271" i="4"/>
  <c r="G270" i="4"/>
  <c r="F270" i="4"/>
  <c r="E270" i="4"/>
  <c r="D270" i="4"/>
  <c r="C270" i="4"/>
  <c r="B270" i="4"/>
  <c r="A270" i="4"/>
  <c r="G269" i="4"/>
  <c r="F269" i="4"/>
  <c r="E269" i="4"/>
  <c r="D269" i="4"/>
  <c r="C269" i="4"/>
  <c r="B269" i="4"/>
  <c r="A269" i="4"/>
  <c r="G268" i="4"/>
  <c r="F268" i="4"/>
  <c r="E268" i="4"/>
  <c r="D268" i="4"/>
  <c r="C268" i="4"/>
  <c r="B268" i="4"/>
  <c r="A268" i="4"/>
  <c r="G267" i="4"/>
  <c r="F267" i="4"/>
  <c r="E267" i="4"/>
  <c r="D267" i="4"/>
  <c r="C267" i="4"/>
  <c r="B267" i="4"/>
  <c r="A267" i="4"/>
  <c r="G266" i="4"/>
  <c r="F266" i="4"/>
  <c r="E266" i="4"/>
  <c r="D266" i="4"/>
  <c r="C266" i="4"/>
  <c r="B266" i="4"/>
  <c r="A266" i="4"/>
  <c r="G265" i="4"/>
  <c r="F265" i="4"/>
  <c r="E265" i="4"/>
  <c r="D265" i="4"/>
  <c r="C265" i="4"/>
  <c r="B265" i="4"/>
  <c r="A265" i="4"/>
  <c r="G264" i="4"/>
  <c r="F264" i="4"/>
  <c r="E264" i="4"/>
  <c r="D264" i="4"/>
  <c r="C264" i="4"/>
  <c r="B264" i="4"/>
  <c r="A264" i="4"/>
  <c r="G263" i="4"/>
  <c r="F263" i="4"/>
  <c r="E263" i="4"/>
  <c r="D263" i="4"/>
  <c r="C263" i="4"/>
  <c r="B263" i="4"/>
  <c r="A263" i="4"/>
  <c r="G262" i="4"/>
  <c r="F262" i="4"/>
  <c r="E262" i="4"/>
  <c r="D262" i="4"/>
  <c r="C262" i="4"/>
  <c r="B262" i="4"/>
  <c r="A262" i="4"/>
  <c r="G261" i="4"/>
  <c r="F261" i="4"/>
  <c r="E261" i="4"/>
  <c r="D261" i="4"/>
  <c r="C261" i="4"/>
  <c r="B261" i="4"/>
  <c r="A261" i="4"/>
  <c r="G260" i="4"/>
  <c r="F260" i="4"/>
  <c r="E260" i="4"/>
  <c r="D260" i="4"/>
  <c r="C260" i="4"/>
  <c r="B260" i="4"/>
  <c r="A260" i="4"/>
  <c r="G259" i="4"/>
  <c r="F259" i="4"/>
  <c r="E259" i="4"/>
  <c r="D259" i="4"/>
  <c r="C259" i="4"/>
  <c r="B259" i="4"/>
  <c r="A259" i="4"/>
  <c r="G258" i="4"/>
  <c r="F258" i="4"/>
  <c r="E258" i="4"/>
  <c r="D258" i="4"/>
  <c r="C258" i="4"/>
  <c r="B258" i="4"/>
  <c r="A258" i="4"/>
  <c r="G257" i="4"/>
  <c r="F257" i="4"/>
  <c r="E257" i="4"/>
  <c r="D257" i="4"/>
  <c r="C257" i="4"/>
  <c r="B257" i="4"/>
  <c r="A257" i="4"/>
  <c r="G256" i="4"/>
  <c r="F256" i="4"/>
  <c r="E256" i="4"/>
  <c r="D256" i="4"/>
  <c r="C256" i="4"/>
  <c r="B256" i="4"/>
  <c r="A256" i="4"/>
  <c r="G255" i="4"/>
  <c r="F255" i="4"/>
  <c r="E255" i="4"/>
  <c r="D255" i="4"/>
  <c r="C255" i="4"/>
  <c r="B255" i="4"/>
  <c r="A255" i="4"/>
  <c r="G254" i="4"/>
  <c r="F254" i="4"/>
  <c r="E254" i="4"/>
  <c r="D254" i="4"/>
  <c r="C254" i="4"/>
  <c r="B254" i="4"/>
  <c r="A254" i="4"/>
  <c r="G253" i="4"/>
  <c r="F253" i="4"/>
  <c r="E253" i="4"/>
  <c r="D253" i="4"/>
  <c r="C253" i="4"/>
  <c r="B253" i="4"/>
  <c r="A253" i="4"/>
  <c r="G252" i="4"/>
  <c r="F252" i="4"/>
  <c r="E252" i="4"/>
  <c r="D252" i="4"/>
  <c r="C252" i="4"/>
  <c r="B252" i="4"/>
  <c r="A252" i="4"/>
  <c r="G251" i="4"/>
  <c r="F251" i="4"/>
  <c r="E251" i="4"/>
  <c r="D251" i="4"/>
  <c r="C251" i="4"/>
  <c r="B251" i="4"/>
  <c r="A251" i="4"/>
  <c r="G250" i="4"/>
  <c r="F250" i="4"/>
  <c r="E250" i="4"/>
  <c r="D250" i="4"/>
  <c r="C250" i="4"/>
  <c r="B250" i="4"/>
  <c r="A250" i="4"/>
  <c r="G249" i="4"/>
  <c r="F249" i="4"/>
  <c r="E249" i="4"/>
  <c r="D249" i="4"/>
  <c r="C249" i="4"/>
  <c r="B249" i="4"/>
  <c r="A249" i="4"/>
  <c r="G248" i="4"/>
  <c r="F248" i="4"/>
  <c r="E248" i="4"/>
  <c r="D248" i="4"/>
  <c r="C248" i="4"/>
  <c r="B248" i="4"/>
  <c r="A248" i="4"/>
  <c r="G247" i="4"/>
  <c r="F247" i="4"/>
  <c r="E247" i="4"/>
  <c r="D247" i="4"/>
  <c r="C247" i="4"/>
  <c r="B247" i="4"/>
  <c r="A247" i="4"/>
  <c r="G246" i="4"/>
  <c r="F246" i="4"/>
  <c r="E246" i="4"/>
  <c r="D246" i="4"/>
  <c r="C246" i="4"/>
  <c r="B246" i="4"/>
  <c r="A246" i="4"/>
  <c r="G245" i="4"/>
  <c r="F245" i="4"/>
  <c r="E245" i="4"/>
  <c r="D245" i="4"/>
  <c r="C245" i="4"/>
  <c r="B245" i="4"/>
  <c r="A245" i="4"/>
  <c r="G244" i="4"/>
  <c r="F244" i="4"/>
  <c r="E244" i="4"/>
  <c r="D244" i="4"/>
  <c r="C244" i="4"/>
  <c r="B244" i="4"/>
  <c r="A244" i="4"/>
  <c r="G243" i="4"/>
  <c r="F243" i="4"/>
  <c r="E243" i="4"/>
  <c r="D243" i="4"/>
  <c r="C243" i="4"/>
  <c r="B243" i="4"/>
  <c r="A243" i="4"/>
  <c r="G242" i="4"/>
  <c r="F242" i="4"/>
  <c r="E242" i="4"/>
  <c r="D242" i="4"/>
  <c r="C242" i="4"/>
  <c r="B242" i="4"/>
  <c r="A242" i="4"/>
  <c r="G241" i="4"/>
  <c r="F241" i="4"/>
  <c r="E241" i="4"/>
  <c r="D241" i="4"/>
  <c r="C241" i="4"/>
  <c r="B241" i="4"/>
  <c r="A241" i="4"/>
  <c r="G240" i="4"/>
  <c r="F240" i="4"/>
  <c r="E240" i="4"/>
  <c r="D240" i="4"/>
  <c r="C240" i="4"/>
  <c r="B240" i="4"/>
  <c r="A240" i="4"/>
  <c r="G239" i="4"/>
  <c r="F239" i="4"/>
  <c r="E239" i="4"/>
  <c r="D239" i="4"/>
  <c r="C239" i="4"/>
  <c r="B239" i="4"/>
  <c r="A239" i="4"/>
  <c r="G238" i="4"/>
  <c r="F238" i="4"/>
  <c r="E238" i="4"/>
  <c r="D238" i="4"/>
  <c r="C238" i="4"/>
  <c r="B238" i="4"/>
  <c r="A238" i="4"/>
  <c r="G237" i="4"/>
  <c r="F237" i="4"/>
  <c r="E237" i="4"/>
  <c r="D237" i="4"/>
  <c r="C237" i="4"/>
  <c r="B237" i="4"/>
  <c r="A237" i="4"/>
  <c r="G236" i="4"/>
  <c r="F236" i="4"/>
  <c r="E236" i="4"/>
  <c r="D236" i="4"/>
  <c r="C236" i="4"/>
  <c r="B236" i="4"/>
  <c r="A236" i="4"/>
  <c r="G235" i="4"/>
  <c r="F235" i="4"/>
  <c r="E235" i="4"/>
  <c r="D235" i="4"/>
  <c r="C235" i="4"/>
  <c r="B235" i="4"/>
  <c r="A235" i="4"/>
  <c r="G234" i="4"/>
  <c r="F234" i="4"/>
  <c r="E234" i="4"/>
  <c r="D234" i="4"/>
  <c r="C234" i="4"/>
  <c r="B234" i="4"/>
  <c r="A234" i="4"/>
  <c r="G233" i="4"/>
  <c r="F233" i="4"/>
  <c r="E233" i="4"/>
  <c r="D233" i="4"/>
  <c r="C233" i="4"/>
  <c r="B233" i="4"/>
  <c r="A233" i="4"/>
  <c r="G232" i="4"/>
  <c r="F232" i="4"/>
  <c r="E232" i="4"/>
  <c r="D232" i="4"/>
  <c r="C232" i="4"/>
  <c r="B232" i="4"/>
  <c r="A232" i="4"/>
  <c r="G231" i="4"/>
  <c r="F231" i="4"/>
  <c r="E231" i="4"/>
  <c r="D231" i="4"/>
  <c r="C231" i="4"/>
  <c r="B231" i="4"/>
  <c r="A231" i="4"/>
  <c r="G230" i="4"/>
  <c r="F230" i="4"/>
  <c r="E230" i="4"/>
  <c r="D230" i="4"/>
  <c r="C230" i="4"/>
  <c r="B230" i="4"/>
  <c r="A230" i="4"/>
  <c r="G229" i="4"/>
  <c r="F229" i="4"/>
  <c r="E229" i="4"/>
  <c r="D229" i="4"/>
  <c r="C229" i="4"/>
  <c r="B229" i="4"/>
  <c r="A229" i="4"/>
  <c r="G228" i="4"/>
  <c r="F228" i="4"/>
  <c r="E228" i="4"/>
  <c r="D228" i="4"/>
  <c r="C228" i="4"/>
  <c r="B228" i="4"/>
  <c r="A228" i="4"/>
  <c r="G227" i="4"/>
  <c r="F227" i="4"/>
  <c r="E227" i="4"/>
  <c r="D227" i="4"/>
  <c r="C227" i="4"/>
  <c r="B227" i="4"/>
  <c r="A227" i="4"/>
  <c r="G226" i="4"/>
  <c r="F226" i="4"/>
  <c r="E226" i="4"/>
  <c r="D226" i="4"/>
  <c r="C226" i="4"/>
  <c r="B226" i="4"/>
  <c r="A226" i="4"/>
  <c r="G225" i="4"/>
  <c r="F225" i="4"/>
  <c r="E225" i="4"/>
  <c r="D225" i="4"/>
  <c r="C225" i="4"/>
  <c r="B225" i="4"/>
  <c r="A225" i="4"/>
  <c r="G224" i="4"/>
  <c r="F224" i="4"/>
  <c r="E224" i="4"/>
  <c r="D224" i="4"/>
  <c r="C224" i="4"/>
  <c r="B224" i="4"/>
  <c r="A224" i="4"/>
  <c r="G223" i="4"/>
  <c r="F223" i="4"/>
  <c r="E223" i="4"/>
  <c r="D223" i="4"/>
  <c r="C223" i="4"/>
  <c r="B223" i="4"/>
  <c r="A223" i="4"/>
  <c r="G222" i="4"/>
  <c r="F222" i="4"/>
  <c r="E222" i="4"/>
  <c r="D222" i="4"/>
  <c r="C222" i="4"/>
  <c r="B222" i="4"/>
  <c r="A222" i="4"/>
  <c r="G221" i="4"/>
  <c r="F221" i="4"/>
  <c r="E221" i="4"/>
  <c r="D221" i="4"/>
  <c r="C221" i="4"/>
  <c r="B221" i="4"/>
  <c r="A221" i="4"/>
  <c r="G220" i="4"/>
  <c r="F220" i="4"/>
  <c r="E220" i="4"/>
  <c r="D220" i="4"/>
  <c r="C220" i="4"/>
  <c r="B220" i="4"/>
  <c r="A220" i="4"/>
  <c r="G219" i="4"/>
  <c r="F219" i="4"/>
  <c r="E219" i="4"/>
  <c r="D219" i="4"/>
  <c r="C219" i="4"/>
  <c r="B219" i="4"/>
  <c r="A219" i="4"/>
  <c r="G218" i="4"/>
  <c r="F218" i="4"/>
  <c r="E218" i="4"/>
  <c r="D218" i="4"/>
  <c r="C218" i="4"/>
  <c r="B218" i="4"/>
  <c r="A218" i="4"/>
  <c r="G217" i="4"/>
  <c r="F217" i="4"/>
  <c r="E217" i="4"/>
  <c r="D217" i="4"/>
  <c r="C217" i="4"/>
  <c r="B217" i="4"/>
  <c r="A217" i="4"/>
  <c r="G216" i="4"/>
  <c r="F216" i="4"/>
  <c r="E216" i="4"/>
  <c r="D216" i="4"/>
  <c r="C216" i="4"/>
  <c r="B216" i="4"/>
  <c r="A216" i="4"/>
  <c r="G215" i="4"/>
  <c r="F215" i="4"/>
  <c r="E215" i="4"/>
  <c r="D215" i="4"/>
  <c r="C215" i="4"/>
  <c r="B215" i="4"/>
  <c r="A215" i="4"/>
  <c r="G214" i="4"/>
  <c r="F214" i="4"/>
  <c r="E214" i="4"/>
  <c r="D214" i="4"/>
  <c r="C214" i="4"/>
  <c r="B214" i="4"/>
  <c r="A214" i="4"/>
  <c r="G213" i="4"/>
  <c r="F213" i="4"/>
  <c r="E213" i="4"/>
  <c r="D213" i="4"/>
  <c r="C213" i="4"/>
  <c r="B213" i="4"/>
  <c r="A213" i="4"/>
  <c r="G212" i="4"/>
  <c r="F212" i="4"/>
  <c r="E212" i="4"/>
  <c r="D212" i="4"/>
  <c r="C212" i="4"/>
  <c r="B212" i="4"/>
  <c r="A212" i="4"/>
  <c r="G211" i="4"/>
  <c r="F211" i="4"/>
  <c r="E211" i="4"/>
  <c r="D211" i="4"/>
  <c r="C211" i="4"/>
  <c r="B211" i="4"/>
  <c r="A211" i="4"/>
  <c r="G210" i="4"/>
  <c r="F210" i="4"/>
  <c r="E210" i="4"/>
  <c r="D210" i="4"/>
  <c r="C210" i="4"/>
  <c r="B210" i="4"/>
  <c r="A210" i="4"/>
  <c r="G209" i="4"/>
  <c r="F209" i="4"/>
  <c r="E209" i="4"/>
  <c r="D209" i="4"/>
  <c r="C209" i="4"/>
  <c r="B209" i="4"/>
  <c r="A209" i="4"/>
  <c r="G208" i="4"/>
  <c r="F208" i="4"/>
  <c r="E208" i="4"/>
  <c r="D208" i="4"/>
  <c r="C208" i="4"/>
  <c r="B208" i="4"/>
  <c r="A208" i="4"/>
  <c r="G207" i="4"/>
  <c r="F207" i="4"/>
  <c r="E207" i="4"/>
  <c r="D207" i="4"/>
  <c r="C207" i="4"/>
  <c r="B207" i="4"/>
  <c r="A207" i="4"/>
  <c r="G206" i="4"/>
  <c r="F206" i="4"/>
  <c r="E206" i="4"/>
  <c r="D206" i="4"/>
  <c r="C206" i="4"/>
  <c r="B206" i="4"/>
  <c r="A206" i="4"/>
  <c r="G205" i="4"/>
  <c r="F205" i="4"/>
  <c r="E205" i="4"/>
  <c r="D205" i="4"/>
  <c r="C205" i="4"/>
  <c r="B205" i="4"/>
  <c r="A205" i="4"/>
  <c r="G204" i="4"/>
  <c r="F204" i="4"/>
  <c r="E204" i="4"/>
  <c r="D204" i="4"/>
  <c r="C204" i="4"/>
  <c r="B204" i="4"/>
  <c r="A204" i="4"/>
  <c r="G203" i="4"/>
  <c r="F203" i="4"/>
  <c r="E203" i="4"/>
  <c r="D203" i="4"/>
  <c r="C203" i="4"/>
  <c r="B203" i="4"/>
  <c r="A203" i="4"/>
  <c r="G202" i="4"/>
  <c r="F202" i="4"/>
  <c r="E202" i="4"/>
  <c r="D202" i="4"/>
  <c r="C202" i="4"/>
  <c r="B202" i="4"/>
  <c r="A202" i="4"/>
  <c r="G201" i="4"/>
  <c r="F201" i="4"/>
  <c r="E201" i="4"/>
  <c r="D201" i="4"/>
  <c r="C201" i="4"/>
  <c r="B201" i="4"/>
  <c r="A201" i="4"/>
  <c r="G200" i="4"/>
  <c r="F200" i="4"/>
  <c r="E200" i="4"/>
  <c r="D200" i="4"/>
  <c r="C200" i="4"/>
  <c r="B200" i="4"/>
  <c r="A200" i="4"/>
  <c r="G199" i="4"/>
  <c r="F199" i="4"/>
  <c r="E199" i="4"/>
  <c r="D199" i="4"/>
  <c r="C199" i="4"/>
  <c r="B199" i="4"/>
  <c r="A199" i="4"/>
  <c r="G198" i="4"/>
  <c r="F198" i="4"/>
  <c r="E198" i="4"/>
  <c r="D198" i="4"/>
  <c r="C198" i="4"/>
  <c r="B198" i="4"/>
  <c r="A198" i="4"/>
  <c r="G197" i="4"/>
  <c r="F197" i="4"/>
  <c r="E197" i="4"/>
  <c r="D197" i="4"/>
  <c r="C197" i="4"/>
  <c r="B197" i="4"/>
  <c r="A197" i="4"/>
  <c r="G196" i="4"/>
  <c r="F196" i="4"/>
  <c r="E196" i="4"/>
  <c r="D196" i="4"/>
  <c r="C196" i="4"/>
  <c r="B196" i="4"/>
  <c r="A196" i="4"/>
  <c r="G195" i="4"/>
  <c r="F195" i="4"/>
  <c r="E195" i="4"/>
  <c r="D195" i="4"/>
  <c r="C195" i="4"/>
  <c r="B195" i="4"/>
  <c r="A195" i="4"/>
  <c r="G194" i="4"/>
  <c r="F194" i="4"/>
  <c r="E194" i="4"/>
  <c r="D194" i="4"/>
  <c r="C194" i="4"/>
  <c r="B194" i="4"/>
  <c r="A194" i="4"/>
  <c r="G193" i="4"/>
  <c r="F193" i="4"/>
  <c r="E193" i="4"/>
  <c r="D193" i="4"/>
  <c r="C193" i="4"/>
  <c r="B193" i="4"/>
  <c r="A193" i="4"/>
  <c r="G192" i="4"/>
  <c r="F192" i="4"/>
  <c r="E192" i="4"/>
  <c r="D192" i="4"/>
  <c r="C192" i="4"/>
  <c r="B192" i="4"/>
  <c r="A192" i="4"/>
  <c r="G191" i="4"/>
  <c r="F191" i="4"/>
  <c r="E191" i="4"/>
  <c r="D191" i="4"/>
  <c r="C191" i="4"/>
  <c r="B191" i="4"/>
  <c r="A191" i="4"/>
  <c r="G190" i="4"/>
  <c r="F190" i="4"/>
  <c r="E190" i="4"/>
  <c r="D190" i="4"/>
  <c r="C190" i="4"/>
  <c r="B190" i="4"/>
  <c r="A190" i="4"/>
  <c r="G189" i="4"/>
  <c r="F189" i="4"/>
  <c r="E189" i="4"/>
  <c r="D189" i="4"/>
  <c r="C189" i="4"/>
  <c r="B189" i="4"/>
  <c r="A189" i="4"/>
  <c r="G188" i="4"/>
  <c r="F188" i="4"/>
  <c r="E188" i="4"/>
  <c r="D188" i="4"/>
  <c r="C188" i="4"/>
  <c r="B188" i="4"/>
  <c r="A188" i="4"/>
  <c r="G187" i="4"/>
  <c r="F187" i="4"/>
  <c r="E187" i="4"/>
  <c r="D187" i="4"/>
  <c r="C187" i="4"/>
  <c r="B187" i="4"/>
  <c r="A187" i="4"/>
  <c r="G186" i="4"/>
  <c r="F186" i="4"/>
  <c r="E186" i="4"/>
  <c r="D186" i="4"/>
  <c r="C186" i="4"/>
  <c r="B186" i="4"/>
  <c r="A186" i="4"/>
  <c r="G185" i="4"/>
  <c r="F185" i="4"/>
  <c r="E185" i="4"/>
  <c r="D185" i="4"/>
  <c r="C185" i="4"/>
  <c r="B185" i="4"/>
  <c r="A185" i="4"/>
  <c r="G184" i="4"/>
  <c r="F184" i="4"/>
  <c r="E184" i="4"/>
  <c r="D184" i="4"/>
  <c r="C184" i="4"/>
  <c r="B184" i="4"/>
  <c r="A184" i="4"/>
  <c r="G183" i="4"/>
  <c r="F183" i="4"/>
  <c r="E183" i="4"/>
  <c r="D183" i="4"/>
  <c r="C183" i="4"/>
  <c r="B183" i="4"/>
  <c r="A183" i="4"/>
  <c r="G182" i="4"/>
  <c r="F182" i="4"/>
  <c r="E182" i="4"/>
  <c r="D182" i="4"/>
  <c r="C182" i="4"/>
  <c r="B182" i="4"/>
  <c r="A182" i="4"/>
  <c r="G181" i="4"/>
  <c r="F181" i="4"/>
  <c r="E181" i="4"/>
  <c r="D181" i="4"/>
  <c r="C181" i="4"/>
  <c r="B181" i="4"/>
  <c r="A181" i="4"/>
  <c r="G180" i="4"/>
  <c r="F180" i="4"/>
  <c r="E180" i="4"/>
  <c r="D180" i="4"/>
  <c r="C180" i="4"/>
  <c r="B180" i="4"/>
  <c r="A180" i="4"/>
  <c r="G179" i="4"/>
  <c r="F179" i="4"/>
  <c r="E179" i="4"/>
  <c r="D179" i="4"/>
  <c r="C179" i="4"/>
  <c r="B179" i="4"/>
  <c r="A179" i="4"/>
  <c r="G178" i="4"/>
  <c r="F178" i="4"/>
  <c r="E178" i="4"/>
  <c r="D178" i="4"/>
  <c r="C178" i="4"/>
  <c r="B178" i="4"/>
  <c r="A178" i="4"/>
  <c r="G177" i="4"/>
  <c r="F177" i="4"/>
  <c r="E177" i="4"/>
  <c r="D177" i="4"/>
  <c r="C177" i="4"/>
  <c r="B177" i="4"/>
  <c r="A177" i="4"/>
  <c r="G176" i="4"/>
  <c r="F176" i="4"/>
  <c r="E176" i="4"/>
  <c r="D176" i="4"/>
  <c r="C176" i="4"/>
  <c r="B176" i="4"/>
  <c r="A176" i="4"/>
  <c r="G175" i="4"/>
  <c r="F175" i="4"/>
  <c r="E175" i="4"/>
  <c r="D175" i="4"/>
  <c r="C175" i="4"/>
  <c r="B175" i="4"/>
  <c r="A175" i="4"/>
  <c r="G174" i="4"/>
  <c r="F174" i="4"/>
  <c r="E174" i="4"/>
  <c r="D174" i="4"/>
  <c r="C174" i="4"/>
  <c r="B174" i="4"/>
  <c r="A174" i="4"/>
  <c r="G173" i="4"/>
  <c r="F173" i="4"/>
  <c r="E173" i="4"/>
  <c r="D173" i="4"/>
  <c r="C173" i="4"/>
  <c r="B173" i="4"/>
  <c r="A173" i="4"/>
  <c r="G172" i="4"/>
  <c r="F172" i="4"/>
  <c r="E172" i="4"/>
  <c r="D172" i="4"/>
  <c r="C172" i="4"/>
  <c r="B172" i="4"/>
  <c r="A172" i="4"/>
  <c r="G171" i="4"/>
  <c r="F171" i="4"/>
  <c r="E171" i="4"/>
  <c r="D171" i="4"/>
  <c r="C171" i="4"/>
  <c r="B171" i="4"/>
  <c r="A171" i="4"/>
  <c r="G170" i="4"/>
  <c r="F170" i="4"/>
  <c r="E170" i="4"/>
  <c r="D170" i="4"/>
  <c r="C170" i="4"/>
  <c r="B170" i="4"/>
  <c r="A170" i="4"/>
  <c r="G169" i="4"/>
  <c r="F169" i="4"/>
  <c r="E169" i="4"/>
  <c r="D169" i="4"/>
  <c r="C169" i="4"/>
  <c r="B169" i="4"/>
  <c r="A169" i="4"/>
  <c r="G168" i="4"/>
  <c r="F168" i="4"/>
  <c r="E168" i="4"/>
  <c r="D168" i="4"/>
  <c r="C168" i="4"/>
  <c r="B168" i="4"/>
  <c r="A168" i="4"/>
  <c r="G167" i="4"/>
  <c r="F167" i="4"/>
  <c r="E167" i="4"/>
  <c r="D167" i="4"/>
  <c r="C167" i="4"/>
  <c r="B167" i="4"/>
  <c r="A167" i="4"/>
  <c r="G166" i="4"/>
  <c r="F166" i="4"/>
  <c r="E166" i="4"/>
  <c r="D166" i="4"/>
  <c r="C166" i="4"/>
  <c r="B166" i="4"/>
  <c r="A166" i="4"/>
  <c r="G165" i="4"/>
  <c r="F165" i="4"/>
  <c r="E165" i="4"/>
  <c r="D165" i="4"/>
  <c r="C165" i="4"/>
  <c r="B165" i="4"/>
  <c r="A165" i="4"/>
  <c r="G164" i="4"/>
  <c r="F164" i="4"/>
  <c r="E164" i="4"/>
  <c r="D164" i="4"/>
  <c r="C164" i="4"/>
  <c r="B164" i="4"/>
  <c r="A164" i="4"/>
  <c r="G163" i="4"/>
  <c r="F163" i="4"/>
  <c r="E163" i="4"/>
  <c r="D163" i="4"/>
  <c r="C163" i="4"/>
  <c r="B163" i="4"/>
  <c r="A163" i="4"/>
  <c r="G162" i="4"/>
  <c r="F162" i="4"/>
  <c r="E162" i="4"/>
  <c r="D162" i="4"/>
  <c r="C162" i="4"/>
  <c r="B162" i="4"/>
  <c r="A162" i="4"/>
  <c r="G161" i="4"/>
  <c r="F161" i="4"/>
  <c r="E161" i="4"/>
  <c r="D161" i="4"/>
  <c r="C161" i="4"/>
  <c r="B161" i="4"/>
  <c r="A161" i="4"/>
  <c r="G160" i="4"/>
  <c r="F160" i="4"/>
  <c r="E160" i="4"/>
  <c r="D160" i="4"/>
  <c r="C160" i="4"/>
  <c r="B160" i="4"/>
  <c r="A160" i="4"/>
  <c r="G159" i="4"/>
  <c r="F159" i="4"/>
  <c r="E159" i="4"/>
  <c r="D159" i="4"/>
  <c r="C159" i="4"/>
  <c r="B159" i="4"/>
  <c r="A159" i="4"/>
  <c r="G158" i="4"/>
  <c r="F158" i="4"/>
  <c r="E158" i="4"/>
  <c r="D158" i="4"/>
  <c r="C158" i="4"/>
  <c r="B158" i="4"/>
  <c r="A158" i="4"/>
  <c r="G157" i="4"/>
  <c r="F157" i="4"/>
  <c r="E157" i="4"/>
  <c r="D157" i="4"/>
  <c r="C157" i="4"/>
  <c r="B157" i="4"/>
  <c r="A157" i="4"/>
  <c r="G156" i="4"/>
  <c r="F156" i="4"/>
  <c r="E156" i="4"/>
  <c r="D156" i="4"/>
  <c r="C156" i="4"/>
  <c r="B156" i="4"/>
  <c r="A156" i="4"/>
  <c r="G155" i="4"/>
  <c r="F155" i="4"/>
  <c r="E155" i="4"/>
  <c r="D155" i="4"/>
  <c r="C155" i="4"/>
  <c r="B155" i="4"/>
  <c r="A155" i="4"/>
  <c r="G154" i="4"/>
  <c r="F154" i="4"/>
  <c r="E154" i="4"/>
  <c r="D154" i="4"/>
  <c r="C154" i="4"/>
  <c r="B154" i="4"/>
  <c r="A154" i="4"/>
  <c r="G153" i="4"/>
  <c r="F153" i="4"/>
  <c r="E153" i="4"/>
  <c r="D153" i="4"/>
  <c r="C153" i="4"/>
  <c r="B153" i="4"/>
  <c r="A153" i="4"/>
  <c r="G152" i="4"/>
  <c r="F152" i="4"/>
  <c r="E152" i="4"/>
  <c r="D152" i="4"/>
  <c r="C152" i="4"/>
  <c r="B152" i="4"/>
  <c r="A152" i="4"/>
  <c r="G151" i="4"/>
  <c r="F151" i="4"/>
  <c r="E151" i="4"/>
  <c r="D151" i="4"/>
  <c r="C151" i="4"/>
  <c r="B151" i="4"/>
  <c r="A151" i="4"/>
  <c r="G150" i="4"/>
  <c r="F150" i="4"/>
  <c r="E150" i="4"/>
  <c r="D150" i="4"/>
  <c r="C150" i="4"/>
  <c r="B150" i="4"/>
  <c r="A150" i="4"/>
  <c r="G149" i="4"/>
  <c r="F149" i="4"/>
  <c r="E149" i="4"/>
  <c r="D149" i="4"/>
  <c r="C149" i="4"/>
  <c r="B149" i="4"/>
  <c r="A149" i="4"/>
  <c r="G148" i="4"/>
  <c r="F148" i="4"/>
  <c r="E148" i="4"/>
  <c r="D148" i="4"/>
  <c r="C148" i="4"/>
  <c r="B148" i="4"/>
  <c r="A148" i="4"/>
  <c r="G147" i="4"/>
  <c r="F147" i="4"/>
  <c r="E147" i="4"/>
  <c r="D147" i="4"/>
  <c r="C147" i="4"/>
  <c r="B147" i="4"/>
  <c r="A147" i="4"/>
  <c r="G146" i="4"/>
  <c r="F146" i="4"/>
  <c r="E146" i="4"/>
  <c r="D146" i="4"/>
  <c r="C146" i="4"/>
  <c r="B146" i="4"/>
  <c r="A146" i="4"/>
  <c r="G145" i="4"/>
  <c r="F145" i="4"/>
  <c r="E145" i="4"/>
  <c r="D145" i="4"/>
  <c r="C145" i="4"/>
  <c r="B145" i="4"/>
  <c r="A145" i="4"/>
  <c r="G144" i="4"/>
  <c r="F144" i="4"/>
  <c r="E144" i="4"/>
  <c r="D144" i="4"/>
  <c r="C144" i="4"/>
  <c r="B144" i="4"/>
  <c r="A144" i="4"/>
  <c r="G143" i="4"/>
  <c r="F143" i="4"/>
  <c r="E143" i="4"/>
  <c r="D143" i="4"/>
  <c r="C143" i="4"/>
  <c r="B143" i="4"/>
  <c r="A143" i="4"/>
  <c r="G142" i="4"/>
  <c r="F142" i="4"/>
  <c r="E142" i="4"/>
  <c r="D142" i="4"/>
  <c r="C142" i="4"/>
  <c r="B142" i="4"/>
  <c r="A142" i="4"/>
  <c r="G141" i="4"/>
  <c r="F141" i="4"/>
  <c r="E141" i="4"/>
  <c r="D141" i="4"/>
  <c r="C141" i="4"/>
  <c r="B141" i="4"/>
  <c r="A141" i="4"/>
  <c r="G140" i="4"/>
  <c r="F140" i="4"/>
  <c r="E140" i="4"/>
  <c r="D140" i="4"/>
  <c r="C140" i="4"/>
  <c r="B140" i="4"/>
  <c r="A140" i="4"/>
  <c r="G139" i="4"/>
  <c r="F139" i="4"/>
  <c r="E139" i="4"/>
  <c r="D139" i="4"/>
  <c r="C139" i="4"/>
  <c r="B139" i="4"/>
  <c r="A139" i="4"/>
  <c r="G138" i="4"/>
  <c r="F138" i="4"/>
  <c r="E138" i="4"/>
  <c r="D138" i="4"/>
  <c r="C138" i="4"/>
  <c r="B138" i="4"/>
  <c r="A138" i="4"/>
  <c r="G137" i="4"/>
  <c r="F137" i="4"/>
  <c r="E137" i="4"/>
  <c r="D137" i="4"/>
  <c r="C137" i="4"/>
  <c r="B137" i="4"/>
  <c r="A137" i="4"/>
  <c r="G136" i="4"/>
  <c r="F136" i="4"/>
  <c r="E136" i="4"/>
  <c r="D136" i="4"/>
  <c r="C136" i="4"/>
  <c r="B136" i="4"/>
  <c r="A136" i="4"/>
  <c r="G135" i="4"/>
  <c r="F135" i="4"/>
  <c r="E135" i="4"/>
  <c r="D135" i="4"/>
  <c r="C135" i="4"/>
  <c r="B135" i="4"/>
  <c r="A135" i="4"/>
  <c r="G134" i="4"/>
  <c r="F134" i="4"/>
  <c r="E134" i="4"/>
  <c r="D134" i="4"/>
  <c r="C134" i="4"/>
  <c r="B134" i="4"/>
  <c r="A134" i="4"/>
  <c r="G133" i="4"/>
  <c r="F133" i="4"/>
  <c r="E133" i="4"/>
  <c r="D133" i="4"/>
  <c r="C133" i="4"/>
  <c r="B133" i="4"/>
  <c r="A133" i="4"/>
  <c r="G132" i="4"/>
  <c r="F132" i="4"/>
  <c r="E132" i="4"/>
  <c r="D132" i="4"/>
  <c r="C132" i="4"/>
  <c r="B132" i="4"/>
  <c r="A132" i="4"/>
  <c r="G131" i="4"/>
  <c r="F131" i="4"/>
  <c r="E131" i="4"/>
  <c r="D131" i="4"/>
  <c r="C131" i="4"/>
  <c r="B131" i="4"/>
  <c r="A131" i="4"/>
  <c r="G130" i="4"/>
  <c r="F130" i="4"/>
  <c r="E130" i="4"/>
  <c r="D130" i="4"/>
  <c r="C130" i="4"/>
  <c r="B130" i="4"/>
  <c r="A130" i="4"/>
  <c r="G129" i="4"/>
  <c r="F129" i="4"/>
  <c r="E129" i="4"/>
  <c r="D129" i="4"/>
  <c r="C129" i="4"/>
  <c r="B129" i="4"/>
  <c r="A129" i="4"/>
  <c r="G128" i="4"/>
  <c r="F128" i="4"/>
  <c r="E128" i="4"/>
  <c r="D128" i="4"/>
  <c r="C128" i="4"/>
  <c r="B128" i="4"/>
  <c r="A128" i="4"/>
  <c r="G127" i="4"/>
  <c r="F127" i="4"/>
  <c r="E127" i="4"/>
  <c r="D127" i="4"/>
  <c r="C127" i="4"/>
  <c r="B127" i="4"/>
  <c r="A127" i="4"/>
  <c r="G126" i="4"/>
  <c r="F126" i="4"/>
  <c r="E126" i="4"/>
  <c r="D126" i="4"/>
  <c r="C126" i="4"/>
  <c r="B126" i="4"/>
  <c r="A126" i="4"/>
  <c r="G125" i="4"/>
  <c r="F125" i="4"/>
  <c r="E125" i="4"/>
  <c r="D125" i="4"/>
  <c r="C125" i="4"/>
  <c r="B125" i="4"/>
  <c r="A125" i="4"/>
  <c r="G124" i="4"/>
  <c r="F124" i="4"/>
  <c r="E124" i="4"/>
  <c r="D124" i="4"/>
  <c r="C124" i="4"/>
  <c r="B124" i="4"/>
  <c r="A124" i="4"/>
  <c r="G123" i="4"/>
  <c r="F123" i="4"/>
  <c r="E123" i="4"/>
  <c r="D123" i="4"/>
  <c r="C123" i="4"/>
  <c r="B123" i="4"/>
  <c r="A123" i="4"/>
  <c r="G122" i="4"/>
  <c r="F122" i="4"/>
  <c r="E122" i="4"/>
  <c r="D122" i="4"/>
  <c r="C122" i="4"/>
  <c r="B122" i="4"/>
  <c r="A122" i="4"/>
  <c r="G121" i="4"/>
  <c r="F121" i="4"/>
  <c r="E121" i="4"/>
  <c r="D121" i="4"/>
  <c r="C121" i="4"/>
  <c r="B121" i="4"/>
  <c r="A121" i="4"/>
  <c r="G120" i="4"/>
  <c r="F120" i="4"/>
  <c r="E120" i="4"/>
  <c r="D120" i="4"/>
  <c r="C120" i="4"/>
  <c r="B120" i="4"/>
  <c r="A120" i="4"/>
  <c r="G119" i="4"/>
  <c r="F119" i="4"/>
  <c r="E119" i="4"/>
  <c r="D119" i="4"/>
  <c r="C119" i="4"/>
  <c r="B119" i="4"/>
  <c r="A119" i="4"/>
  <c r="G118" i="4"/>
  <c r="F118" i="4"/>
  <c r="E118" i="4"/>
  <c r="D118" i="4"/>
  <c r="C118" i="4"/>
  <c r="B118" i="4"/>
  <c r="A118" i="4"/>
  <c r="G117" i="4"/>
  <c r="F117" i="4"/>
  <c r="E117" i="4"/>
  <c r="D117" i="4"/>
  <c r="C117" i="4"/>
  <c r="B117" i="4"/>
  <c r="A117" i="4"/>
  <c r="G116" i="4"/>
  <c r="F116" i="4"/>
  <c r="E116" i="4"/>
  <c r="D116" i="4"/>
  <c r="C116" i="4"/>
  <c r="B116" i="4"/>
  <c r="A116" i="4"/>
  <c r="G115" i="4"/>
  <c r="F115" i="4"/>
  <c r="E115" i="4"/>
  <c r="D115" i="4"/>
  <c r="C115" i="4"/>
  <c r="B115" i="4"/>
  <c r="A115" i="4"/>
  <c r="G114" i="4"/>
  <c r="F114" i="4"/>
  <c r="E114" i="4"/>
  <c r="D114" i="4"/>
  <c r="C114" i="4"/>
  <c r="B114" i="4"/>
  <c r="A114" i="4"/>
  <c r="G113" i="4"/>
  <c r="F113" i="4"/>
  <c r="E113" i="4"/>
  <c r="D113" i="4"/>
  <c r="C113" i="4"/>
  <c r="B113" i="4"/>
  <c r="A113" i="4"/>
  <c r="G112" i="4"/>
  <c r="F112" i="4"/>
  <c r="E112" i="4"/>
  <c r="D112" i="4"/>
  <c r="C112" i="4"/>
  <c r="B112" i="4"/>
  <c r="A112" i="4"/>
  <c r="G111" i="4"/>
  <c r="F111" i="4"/>
  <c r="E111" i="4"/>
  <c r="D111" i="4"/>
  <c r="C111" i="4"/>
  <c r="B111" i="4"/>
  <c r="A111" i="4"/>
  <c r="G110" i="4"/>
  <c r="F110" i="4"/>
  <c r="E110" i="4"/>
  <c r="D110" i="4"/>
  <c r="C110" i="4"/>
  <c r="B110" i="4"/>
  <c r="A110" i="4"/>
  <c r="G109" i="4"/>
  <c r="F109" i="4"/>
  <c r="E109" i="4"/>
  <c r="D109" i="4"/>
  <c r="C109" i="4"/>
  <c r="B109" i="4"/>
  <c r="A109" i="4"/>
  <c r="G108" i="4"/>
  <c r="F108" i="4"/>
  <c r="E108" i="4"/>
  <c r="D108" i="4"/>
  <c r="C108" i="4"/>
  <c r="B108" i="4"/>
  <c r="A108" i="4"/>
  <c r="G107" i="4"/>
  <c r="F107" i="4"/>
  <c r="E107" i="4"/>
  <c r="D107" i="4"/>
  <c r="C107" i="4"/>
  <c r="B107" i="4"/>
  <c r="A107" i="4"/>
  <c r="G106" i="4"/>
  <c r="F106" i="4"/>
  <c r="E106" i="4"/>
  <c r="D106" i="4"/>
  <c r="C106" i="4"/>
  <c r="B106" i="4"/>
  <c r="A106" i="4"/>
  <c r="G105" i="4"/>
  <c r="F105" i="4"/>
  <c r="E105" i="4"/>
  <c r="D105" i="4"/>
  <c r="C105" i="4"/>
  <c r="B105" i="4"/>
  <c r="A105" i="4"/>
  <c r="G104" i="4"/>
  <c r="F104" i="4"/>
  <c r="E104" i="4"/>
  <c r="D104" i="4"/>
  <c r="C104" i="4"/>
  <c r="B104" i="4"/>
  <c r="A104" i="4"/>
  <c r="G103" i="4"/>
  <c r="F103" i="4"/>
  <c r="E103" i="4"/>
  <c r="D103" i="4"/>
  <c r="C103" i="4"/>
  <c r="B103" i="4"/>
  <c r="A103" i="4"/>
  <c r="G102" i="4"/>
  <c r="F102" i="4"/>
  <c r="E102" i="4"/>
  <c r="D102" i="4"/>
  <c r="C102" i="4"/>
  <c r="B102" i="4"/>
  <c r="A102" i="4"/>
  <c r="G101" i="4"/>
  <c r="F101" i="4"/>
  <c r="E101" i="4"/>
  <c r="D101" i="4"/>
  <c r="C101" i="4"/>
  <c r="B101" i="4"/>
  <c r="A101" i="4"/>
  <c r="G100" i="4"/>
  <c r="F100" i="4"/>
  <c r="E100" i="4"/>
  <c r="D100" i="4"/>
  <c r="C100" i="4"/>
  <c r="B100" i="4"/>
  <c r="A100" i="4"/>
  <c r="G99" i="4"/>
  <c r="F99" i="4"/>
  <c r="E99" i="4"/>
  <c r="D99" i="4"/>
  <c r="C99" i="4"/>
  <c r="B99" i="4"/>
  <c r="A99" i="4"/>
  <c r="G98" i="4"/>
  <c r="F98" i="4"/>
  <c r="E98" i="4"/>
  <c r="D98" i="4"/>
  <c r="C98" i="4"/>
  <c r="B98" i="4"/>
  <c r="A98" i="4"/>
  <c r="G97" i="4"/>
  <c r="F97" i="4"/>
  <c r="E97" i="4"/>
  <c r="D97" i="4"/>
  <c r="C97" i="4"/>
  <c r="B97" i="4"/>
  <c r="A97" i="4"/>
  <c r="G96" i="4"/>
  <c r="F96" i="4"/>
  <c r="E96" i="4"/>
  <c r="D96" i="4"/>
  <c r="C96" i="4"/>
  <c r="B96" i="4"/>
  <c r="A96" i="4"/>
  <c r="G95" i="4"/>
  <c r="F95" i="4"/>
  <c r="E95" i="4"/>
  <c r="D95" i="4"/>
  <c r="C95" i="4"/>
  <c r="B95" i="4"/>
  <c r="A95" i="4"/>
  <c r="G94" i="4"/>
  <c r="F94" i="4"/>
  <c r="E94" i="4"/>
  <c r="D94" i="4"/>
  <c r="C94" i="4"/>
  <c r="B94" i="4"/>
  <c r="A94" i="4"/>
  <c r="G93" i="4"/>
  <c r="F93" i="4"/>
  <c r="E93" i="4"/>
  <c r="D93" i="4"/>
  <c r="C93" i="4"/>
  <c r="B93" i="4"/>
  <c r="A93" i="4"/>
  <c r="G92" i="4"/>
  <c r="F92" i="4"/>
  <c r="E92" i="4"/>
  <c r="D92" i="4"/>
  <c r="C92" i="4"/>
  <c r="B92" i="4"/>
  <c r="A92" i="4"/>
  <c r="G91" i="4"/>
  <c r="F91" i="4"/>
  <c r="E91" i="4"/>
  <c r="D91" i="4"/>
  <c r="C91" i="4"/>
  <c r="B91" i="4"/>
  <c r="A91" i="4"/>
  <c r="G90" i="4"/>
  <c r="F90" i="4"/>
  <c r="E90" i="4"/>
  <c r="D90" i="4"/>
  <c r="C90" i="4"/>
  <c r="B90" i="4"/>
  <c r="A90" i="4"/>
  <c r="G89" i="4"/>
  <c r="F89" i="4"/>
  <c r="E89" i="4"/>
  <c r="D89" i="4"/>
  <c r="C89" i="4"/>
  <c r="B89" i="4"/>
  <c r="A89" i="4"/>
  <c r="G88" i="4"/>
  <c r="F88" i="4"/>
  <c r="E88" i="4"/>
  <c r="D88" i="4"/>
  <c r="C88" i="4"/>
  <c r="B88" i="4"/>
  <c r="A88" i="4"/>
  <c r="G87" i="4"/>
  <c r="F87" i="4"/>
  <c r="E87" i="4"/>
  <c r="D87" i="4"/>
  <c r="C87" i="4"/>
  <c r="B87" i="4"/>
  <c r="A87" i="4"/>
  <c r="G86" i="4"/>
  <c r="F86" i="4"/>
  <c r="E86" i="4"/>
  <c r="D86" i="4"/>
  <c r="C86" i="4"/>
  <c r="B86" i="4"/>
  <c r="A86" i="4"/>
  <c r="G85" i="4"/>
  <c r="F85" i="4"/>
  <c r="E85" i="4"/>
  <c r="D85" i="4"/>
  <c r="C85" i="4"/>
  <c r="B85" i="4"/>
  <c r="A85" i="4"/>
  <c r="G84" i="4"/>
  <c r="F84" i="4"/>
  <c r="E84" i="4"/>
  <c r="D84" i="4"/>
  <c r="C84" i="4"/>
  <c r="B84" i="4"/>
  <c r="A84" i="4"/>
  <c r="G83" i="4"/>
  <c r="F83" i="4"/>
  <c r="E83" i="4"/>
  <c r="D83" i="4"/>
  <c r="C83" i="4"/>
  <c r="B83" i="4"/>
  <c r="A83" i="4"/>
  <c r="G82" i="4"/>
  <c r="F82" i="4"/>
  <c r="E82" i="4"/>
  <c r="D82" i="4"/>
  <c r="C82" i="4"/>
  <c r="B82" i="4"/>
  <c r="A82" i="4"/>
  <c r="G81" i="4"/>
  <c r="F81" i="4"/>
  <c r="E81" i="4"/>
  <c r="D81" i="4"/>
  <c r="C81" i="4"/>
  <c r="B81" i="4"/>
  <c r="A81" i="4"/>
  <c r="G80" i="4"/>
  <c r="F80" i="4"/>
  <c r="E80" i="4"/>
  <c r="D80" i="4"/>
  <c r="C80" i="4"/>
  <c r="B80" i="4"/>
  <c r="A80" i="4"/>
  <c r="G79" i="4"/>
  <c r="F79" i="4"/>
  <c r="E79" i="4"/>
  <c r="D79" i="4"/>
  <c r="C79" i="4"/>
  <c r="B79" i="4"/>
  <c r="A79" i="4"/>
  <c r="G78" i="4"/>
  <c r="F78" i="4"/>
  <c r="E78" i="4"/>
  <c r="D78" i="4"/>
  <c r="C78" i="4"/>
  <c r="B78" i="4"/>
  <c r="A78" i="4"/>
  <c r="G77" i="4"/>
  <c r="F77" i="4"/>
  <c r="E77" i="4"/>
  <c r="D77" i="4"/>
  <c r="C77" i="4"/>
  <c r="B77" i="4"/>
  <c r="A77" i="4"/>
  <c r="G76" i="4"/>
  <c r="F76" i="4"/>
  <c r="E76" i="4"/>
  <c r="D76" i="4"/>
  <c r="C76" i="4"/>
  <c r="B76" i="4"/>
  <c r="A76" i="4"/>
  <c r="G75" i="4"/>
  <c r="F75" i="4"/>
  <c r="E75" i="4"/>
  <c r="D75" i="4"/>
  <c r="C75" i="4"/>
  <c r="B75" i="4"/>
  <c r="A75" i="4"/>
  <c r="G74" i="4"/>
  <c r="F74" i="4"/>
  <c r="E74" i="4"/>
  <c r="D74" i="4"/>
  <c r="C74" i="4"/>
  <c r="B74" i="4"/>
  <c r="A74" i="4"/>
  <c r="G73" i="4"/>
  <c r="F73" i="4"/>
  <c r="E73" i="4"/>
  <c r="D73" i="4"/>
  <c r="C73" i="4"/>
  <c r="B73" i="4"/>
  <c r="A73" i="4"/>
  <c r="G72" i="4"/>
  <c r="F72" i="4"/>
  <c r="E72" i="4"/>
  <c r="D72" i="4"/>
  <c r="C72" i="4"/>
  <c r="B72" i="4"/>
  <c r="A72" i="4"/>
  <c r="G71" i="4"/>
  <c r="F71" i="4"/>
  <c r="E71" i="4"/>
  <c r="D71" i="4"/>
  <c r="C71" i="4"/>
  <c r="B71" i="4"/>
  <c r="A71" i="4"/>
  <c r="G70" i="4"/>
  <c r="F70" i="4"/>
  <c r="E70" i="4"/>
  <c r="D70" i="4"/>
  <c r="C70" i="4"/>
  <c r="B70" i="4"/>
  <c r="A70" i="4"/>
  <c r="G69" i="4"/>
  <c r="F69" i="4"/>
  <c r="E69" i="4"/>
  <c r="D69" i="4"/>
  <c r="C69" i="4"/>
  <c r="B69" i="4"/>
  <c r="A69" i="4"/>
  <c r="G68" i="4"/>
  <c r="F68" i="4"/>
  <c r="E68" i="4"/>
  <c r="D68" i="4"/>
  <c r="C68" i="4"/>
  <c r="B68" i="4"/>
  <c r="A68" i="4"/>
  <c r="G67" i="4"/>
  <c r="F67" i="4"/>
  <c r="E67" i="4"/>
  <c r="D67" i="4"/>
  <c r="C67" i="4"/>
  <c r="B67" i="4"/>
  <c r="A67" i="4"/>
  <c r="G66" i="4"/>
  <c r="F66" i="4"/>
  <c r="E66" i="4"/>
  <c r="D66" i="4"/>
  <c r="C66" i="4"/>
  <c r="B66" i="4"/>
  <c r="A66" i="4"/>
  <c r="G65" i="4"/>
  <c r="F65" i="4"/>
  <c r="E65" i="4"/>
  <c r="D65" i="4"/>
  <c r="C65" i="4"/>
  <c r="B65" i="4"/>
  <c r="A65" i="4"/>
  <c r="G64" i="4"/>
  <c r="F64" i="4"/>
  <c r="E64" i="4"/>
  <c r="D64" i="4"/>
  <c r="C64" i="4"/>
  <c r="B64" i="4"/>
  <c r="A64" i="4"/>
  <c r="G63" i="4"/>
  <c r="F63" i="4"/>
  <c r="E63" i="4"/>
  <c r="D63" i="4"/>
  <c r="C63" i="4"/>
  <c r="B63" i="4"/>
  <c r="A63" i="4"/>
  <c r="G62" i="4"/>
  <c r="F62" i="4"/>
  <c r="E62" i="4"/>
  <c r="D62" i="4"/>
  <c r="C62" i="4"/>
  <c r="B62" i="4"/>
  <c r="A62" i="4"/>
  <c r="G61" i="4"/>
  <c r="F61" i="4"/>
  <c r="E61" i="4"/>
  <c r="D61" i="4"/>
  <c r="C61" i="4"/>
  <c r="B61" i="4"/>
  <c r="A61" i="4"/>
  <c r="G60" i="4"/>
  <c r="F60" i="4"/>
  <c r="E60" i="4"/>
  <c r="D60" i="4"/>
  <c r="C60" i="4"/>
  <c r="B60" i="4"/>
  <c r="A60" i="4"/>
  <c r="G59" i="4"/>
  <c r="F59" i="4"/>
  <c r="E59" i="4"/>
  <c r="D59" i="4"/>
  <c r="C59" i="4"/>
  <c r="B59" i="4"/>
  <c r="A59" i="4"/>
  <c r="G58" i="4"/>
  <c r="F58" i="4"/>
  <c r="E58" i="4"/>
  <c r="D58" i="4"/>
  <c r="C58" i="4"/>
  <c r="B58" i="4"/>
  <c r="A58" i="4"/>
  <c r="G57" i="4"/>
  <c r="F57" i="4"/>
  <c r="E57" i="4"/>
  <c r="D57" i="4"/>
  <c r="C57" i="4"/>
  <c r="B57" i="4"/>
  <c r="A57" i="4"/>
  <c r="G56" i="4"/>
  <c r="F56" i="4"/>
  <c r="E56" i="4"/>
  <c r="D56" i="4"/>
  <c r="C56" i="4"/>
  <c r="B56" i="4"/>
  <c r="A56" i="4"/>
  <c r="G55" i="4"/>
  <c r="F55" i="4"/>
  <c r="E55" i="4"/>
  <c r="D55" i="4"/>
  <c r="C55" i="4"/>
  <c r="B55" i="4"/>
  <c r="A55" i="4"/>
  <c r="G54" i="4"/>
  <c r="F54" i="4"/>
  <c r="E54" i="4"/>
  <c r="D54" i="4"/>
  <c r="C54" i="4"/>
  <c r="B54" i="4"/>
  <c r="A54" i="4"/>
  <c r="G53" i="4"/>
  <c r="F53" i="4"/>
  <c r="E53" i="4"/>
  <c r="D53" i="4"/>
  <c r="C53" i="4"/>
  <c r="B53" i="4"/>
  <c r="A53" i="4"/>
  <c r="G52" i="4"/>
  <c r="F52" i="4"/>
  <c r="E52" i="4"/>
  <c r="D52" i="4"/>
  <c r="C52" i="4"/>
  <c r="B52" i="4"/>
  <c r="A52" i="4"/>
  <c r="G51" i="4"/>
  <c r="F51" i="4"/>
  <c r="E51" i="4"/>
  <c r="D51" i="4"/>
  <c r="C51" i="4"/>
  <c r="B51" i="4"/>
  <c r="A51" i="4"/>
  <c r="G50" i="4"/>
  <c r="F50" i="4"/>
  <c r="E50" i="4"/>
  <c r="D50" i="4"/>
  <c r="C50" i="4"/>
  <c r="B50" i="4"/>
  <c r="A50" i="4"/>
  <c r="G49" i="4"/>
  <c r="F49" i="4"/>
  <c r="E49" i="4"/>
  <c r="D49" i="4"/>
  <c r="C49" i="4"/>
  <c r="B49" i="4"/>
  <c r="A49" i="4"/>
  <c r="G48" i="4"/>
  <c r="F48" i="4"/>
  <c r="E48" i="4"/>
  <c r="D48" i="4"/>
  <c r="C48" i="4"/>
  <c r="B48" i="4"/>
  <c r="A48" i="4"/>
  <c r="G47" i="4"/>
  <c r="F47" i="4"/>
  <c r="E47" i="4"/>
  <c r="D47" i="4"/>
  <c r="C47" i="4"/>
  <c r="B47" i="4"/>
  <c r="A47" i="4"/>
  <c r="G46" i="4"/>
  <c r="F46" i="4"/>
  <c r="E46" i="4"/>
  <c r="D46" i="4"/>
  <c r="C46" i="4"/>
  <c r="B46" i="4"/>
  <c r="A46" i="4"/>
  <c r="G45" i="4"/>
  <c r="F45" i="4"/>
  <c r="E45" i="4"/>
  <c r="D45" i="4"/>
  <c r="C45" i="4"/>
  <c r="B45" i="4"/>
  <c r="A45" i="4"/>
  <c r="G44" i="4"/>
  <c r="F44" i="4"/>
  <c r="E44" i="4"/>
  <c r="D44" i="4"/>
  <c r="C44" i="4"/>
  <c r="B44" i="4"/>
  <c r="A44" i="4"/>
  <c r="G43" i="4"/>
  <c r="F43" i="4"/>
  <c r="E43" i="4"/>
  <c r="D43" i="4"/>
  <c r="C43" i="4"/>
  <c r="B43" i="4"/>
  <c r="A43" i="4"/>
  <c r="G42" i="4"/>
  <c r="F42" i="4"/>
  <c r="E42" i="4"/>
  <c r="D42" i="4"/>
  <c r="C42" i="4"/>
  <c r="B42" i="4"/>
  <c r="A42" i="4"/>
  <c r="G41" i="4"/>
  <c r="F41" i="4"/>
  <c r="E41" i="4"/>
  <c r="D41" i="4"/>
  <c r="C41" i="4"/>
  <c r="B41" i="4"/>
  <c r="A41" i="4"/>
  <c r="G40" i="4"/>
  <c r="F40" i="4"/>
  <c r="E40" i="4"/>
  <c r="D40" i="4"/>
  <c r="C40" i="4"/>
  <c r="B40" i="4"/>
  <c r="A40" i="4"/>
  <c r="G39" i="4"/>
  <c r="F39" i="4"/>
  <c r="E39" i="4"/>
  <c r="D39" i="4"/>
  <c r="C39" i="4"/>
  <c r="B39" i="4"/>
  <c r="A39" i="4"/>
  <c r="G38" i="4"/>
  <c r="F38" i="4"/>
  <c r="E38" i="4"/>
  <c r="D38" i="4"/>
  <c r="C38" i="4"/>
  <c r="B38" i="4"/>
  <c r="A38" i="4"/>
  <c r="G37" i="4"/>
  <c r="F37" i="4"/>
  <c r="E37" i="4"/>
  <c r="D37" i="4"/>
  <c r="C37" i="4"/>
  <c r="B37" i="4"/>
  <c r="A37" i="4"/>
  <c r="G36" i="4"/>
  <c r="F36" i="4"/>
  <c r="E36" i="4"/>
  <c r="D36" i="4"/>
  <c r="C36" i="4"/>
  <c r="B36" i="4"/>
  <c r="A36" i="4"/>
  <c r="G35" i="4"/>
  <c r="F35" i="4"/>
  <c r="E35" i="4"/>
  <c r="D35" i="4"/>
  <c r="C35" i="4"/>
  <c r="B35" i="4"/>
  <c r="A35" i="4"/>
  <c r="G34" i="4"/>
  <c r="F34" i="4"/>
  <c r="E34" i="4"/>
  <c r="D34" i="4"/>
  <c r="C34" i="4"/>
  <c r="B34" i="4"/>
  <c r="A34" i="4"/>
  <c r="G33" i="4"/>
  <c r="F33" i="4"/>
  <c r="E33" i="4"/>
  <c r="D33" i="4"/>
  <c r="C33" i="4"/>
  <c r="B33" i="4"/>
  <c r="A33" i="4"/>
  <c r="G32" i="4"/>
  <c r="F32" i="4"/>
  <c r="E32" i="4"/>
  <c r="D32" i="4"/>
  <c r="C32" i="4"/>
  <c r="B32" i="4"/>
  <c r="A32" i="4"/>
  <c r="G31" i="4"/>
  <c r="F31" i="4"/>
  <c r="E31" i="4"/>
  <c r="D31" i="4"/>
  <c r="C31" i="4"/>
  <c r="B31" i="4"/>
  <c r="A31" i="4"/>
  <c r="G30" i="4"/>
  <c r="F30" i="4"/>
  <c r="E30" i="4"/>
  <c r="D30" i="4"/>
  <c r="C30" i="4"/>
  <c r="B30" i="4"/>
  <c r="A30" i="4"/>
  <c r="G29" i="4"/>
  <c r="F29" i="4"/>
  <c r="E29" i="4"/>
  <c r="D29" i="4"/>
  <c r="C29" i="4"/>
  <c r="B29" i="4"/>
  <c r="A29" i="4"/>
  <c r="G28" i="4"/>
  <c r="F28" i="4"/>
  <c r="E28" i="4"/>
  <c r="D28" i="4"/>
  <c r="C28" i="4"/>
  <c r="B28" i="4"/>
  <c r="A28" i="4"/>
  <c r="G27" i="4"/>
  <c r="F27" i="4"/>
  <c r="E27" i="4"/>
  <c r="D27" i="4"/>
  <c r="C27" i="4"/>
  <c r="B27" i="4"/>
  <c r="A27" i="4"/>
  <c r="G26" i="4"/>
  <c r="F26" i="4"/>
  <c r="E26" i="4"/>
  <c r="D26" i="4"/>
  <c r="C26" i="4"/>
  <c r="B26" i="4"/>
  <c r="A26" i="4"/>
  <c r="G25" i="4"/>
  <c r="F25" i="4"/>
  <c r="E25" i="4"/>
  <c r="D25" i="4"/>
  <c r="C25" i="4"/>
  <c r="B25" i="4"/>
  <c r="A25" i="4"/>
  <c r="G24" i="4"/>
  <c r="F24" i="4"/>
  <c r="E24" i="4"/>
  <c r="D24" i="4"/>
  <c r="C24" i="4"/>
  <c r="B24" i="4"/>
  <c r="A24" i="4"/>
  <c r="G23" i="4"/>
  <c r="F23" i="4"/>
  <c r="E23" i="4"/>
  <c r="D23" i="4"/>
  <c r="C23" i="4"/>
  <c r="B23" i="4"/>
  <c r="A23" i="4"/>
  <c r="G22" i="4"/>
  <c r="F22" i="4"/>
  <c r="E22" i="4"/>
  <c r="D22" i="4"/>
  <c r="C22" i="4"/>
  <c r="B22" i="4"/>
  <c r="A22" i="4"/>
  <c r="G21" i="4"/>
  <c r="F21" i="4"/>
  <c r="E21" i="4"/>
  <c r="D21" i="4"/>
  <c r="C21" i="4"/>
  <c r="B21" i="4"/>
  <c r="A21" i="4"/>
  <c r="G20" i="4"/>
  <c r="F20" i="4"/>
  <c r="E20" i="4"/>
  <c r="D20" i="4"/>
  <c r="C20" i="4"/>
  <c r="B20" i="4"/>
  <c r="A20" i="4"/>
  <c r="G19" i="4"/>
  <c r="F19" i="4"/>
  <c r="E19" i="4"/>
  <c r="D19" i="4"/>
  <c r="C19" i="4"/>
  <c r="B19" i="4"/>
  <c r="A19" i="4"/>
  <c r="G18" i="4"/>
  <c r="F18" i="4"/>
  <c r="E18" i="4"/>
  <c r="D18" i="4"/>
  <c r="C18" i="4"/>
  <c r="B18" i="4"/>
  <c r="A18" i="4"/>
  <c r="G17" i="4"/>
  <c r="F17" i="4"/>
  <c r="E17" i="4"/>
  <c r="D17" i="4"/>
  <c r="C17" i="4"/>
  <c r="B17" i="4"/>
  <c r="A17" i="4"/>
  <c r="G16" i="4"/>
  <c r="F16" i="4"/>
  <c r="E16" i="4"/>
  <c r="D16" i="4"/>
  <c r="C16" i="4"/>
  <c r="B16" i="4"/>
  <c r="A16" i="4"/>
  <c r="G15" i="4"/>
  <c r="F15" i="4"/>
  <c r="E15" i="4"/>
  <c r="D15" i="4"/>
  <c r="C15" i="4"/>
  <c r="B15" i="4"/>
  <c r="A15" i="4"/>
  <c r="G14" i="4"/>
  <c r="F14" i="4"/>
  <c r="E14" i="4"/>
  <c r="D14" i="4"/>
  <c r="C14" i="4"/>
  <c r="B14" i="4"/>
  <c r="A14" i="4"/>
  <c r="G13" i="4"/>
  <c r="F13" i="4"/>
  <c r="E13" i="4"/>
  <c r="D13" i="4"/>
  <c r="C13" i="4"/>
  <c r="B13" i="4"/>
  <c r="A13" i="4"/>
  <c r="G12" i="4"/>
  <c r="F12" i="4"/>
  <c r="E12" i="4"/>
  <c r="D12" i="4"/>
  <c r="C12" i="4"/>
  <c r="B12" i="4"/>
  <c r="A12" i="4"/>
  <c r="G11" i="4"/>
  <c r="F11" i="4"/>
  <c r="E11" i="4"/>
  <c r="D11" i="4"/>
  <c r="C11" i="4"/>
  <c r="B11" i="4"/>
  <c r="A11" i="4"/>
  <c r="G10" i="4"/>
  <c r="F10" i="4"/>
  <c r="E10" i="4"/>
  <c r="D10" i="4"/>
  <c r="C10" i="4"/>
  <c r="B10" i="4"/>
  <c r="A10" i="4"/>
  <c r="G9" i="4"/>
  <c r="F9" i="4"/>
  <c r="E9" i="4"/>
  <c r="D9" i="4"/>
  <c r="C9" i="4"/>
  <c r="B9" i="4"/>
  <c r="A9" i="4"/>
  <c r="G8" i="4"/>
  <c r="F8" i="4"/>
  <c r="E8" i="4"/>
  <c r="D8" i="4"/>
  <c r="C8" i="4"/>
  <c r="B8" i="4"/>
  <c r="A8" i="4"/>
  <c r="G7" i="4"/>
  <c r="F7" i="4"/>
  <c r="E7" i="4"/>
  <c r="D7" i="4"/>
  <c r="C7" i="4"/>
  <c r="B7" i="4"/>
  <c r="A7" i="4"/>
  <c r="G6" i="4"/>
  <c r="F6" i="4"/>
  <c r="E6" i="4"/>
  <c r="D6" i="4"/>
  <c r="C6" i="4"/>
  <c r="B6" i="4"/>
  <c r="A6" i="4"/>
  <c r="G5" i="4"/>
  <c r="F5" i="4"/>
  <c r="E5" i="4"/>
  <c r="D5" i="4"/>
  <c r="C5" i="4"/>
  <c r="B5" i="4"/>
  <c r="A5" i="4"/>
  <c r="G4" i="4"/>
  <c r="F4" i="4"/>
  <c r="E4" i="4"/>
  <c r="D4" i="4"/>
  <c r="C4" i="4"/>
  <c r="B4" i="4"/>
  <c r="A4" i="4"/>
  <c r="G3" i="4"/>
  <c r="F3" i="4"/>
  <c r="E3" i="4"/>
  <c r="D3" i="4"/>
  <c r="C3" i="4"/>
  <c r="B3" i="4"/>
  <c r="A3" i="4"/>
  <c r="G2" i="4"/>
  <c r="F2" i="4"/>
  <c r="E2" i="4"/>
  <c r="D2" i="4"/>
  <c r="C2" i="4"/>
  <c r="B2" i="4"/>
  <c r="A2" i="4"/>
  <c r="A1" i="7"/>
  <c r="J1" i="7"/>
  <c r="J117" i="6"/>
  <c r="I117" i="6"/>
  <c r="J116" i="6"/>
  <c r="I116" i="6"/>
  <c r="J115" i="6"/>
  <c r="I115" i="6"/>
  <c r="J114" i="6"/>
  <c r="I114" i="6"/>
  <c r="J113" i="6"/>
  <c r="I113" i="6"/>
  <c r="J112" i="6"/>
  <c r="I112" i="6"/>
  <c r="J111" i="6"/>
  <c r="I111" i="6"/>
  <c r="J110" i="6"/>
  <c r="I110" i="6"/>
  <c r="J109" i="6"/>
  <c r="I109" i="6"/>
  <c r="J108" i="6"/>
  <c r="I108" i="6"/>
  <c r="J107" i="6"/>
  <c r="I107" i="6"/>
  <c r="J106" i="6"/>
  <c r="I106" i="6"/>
  <c r="J105" i="6"/>
  <c r="I105" i="6"/>
  <c r="J104" i="6"/>
  <c r="I104" i="6"/>
  <c r="J103" i="6"/>
  <c r="I103" i="6"/>
  <c r="J102" i="6"/>
  <c r="I102" i="6"/>
  <c r="J101" i="6"/>
  <c r="I101" i="6"/>
  <c r="J100" i="6"/>
  <c r="I100" i="6"/>
  <c r="J99" i="6"/>
  <c r="I99" i="6"/>
  <c r="J98" i="6"/>
  <c r="I98" i="6"/>
  <c r="J97" i="6"/>
  <c r="I97" i="6"/>
  <c r="J96" i="6"/>
  <c r="I96" i="6"/>
  <c r="J95" i="6"/>
  <c r="I95" i="6"/>
  <c r="J94" i="6"/>
  <c r="I94" i="6"/>
  <c r="J93" i="6"/>
  <c r="I93" i="6"/>
  <c r="J92" i="6"/>
  <c r="I92" i="6"/>
  <c r="J91" i="6"/>
  <c r="I91" i="6"/>
  <c r="J90" i="6"/>
  <c r="I90" i="6"/>
  <c r="J89" i="6"/>
  <c r="I89" i="6"/>
  <c r="J88" i="6"/>
  <c r="I88" i="6"/>
  <c r="J87" i="6"/>
  <c r="I87" i="6"/>
  <c r="J86" i="6"/>
  <c r="I86" i="6"/>
  <c r="J85" i="6"/>
  <c r="I85" i="6"/>
  <c r="J84" i="6"/>
  <c r="I84" i="6"/>
  <c r="J83" i="6"/>
  <c r="I83" i="6"/>
  <c r="J82" i="6"/>
  <c r="I82" i="6"/>
  <c r="J81" i="6"/>
  <c r="I81" i="6"/>
  <c r="J80" i="6"/>
  <c r="I80" i="6"/>
  <c r="J79" i="6"/>
  <c r="I79" i="6"/>
  <c r="J78" i="6"/>
  <c r="I78" i="6"/>
  <c r="J77" i="6"/>
  <c r="I77" i="6"/>
  <c r="J76" i="6"/>
  <c r="I76" i="6"/>
  <c r="J75" i="6"/>
  <c r="I75" i="6"/>
  <c r="J74" i="6"/>
  <c r="I74" i="6"/>
  <c r="J73" i="6"/>
  <c r="I73" i="6"/>
  <c r="J72" i="6"/>
  <c r="I72" i="6"/>
  <c r="J71" i="6"/>
  <c r="I71" i="6"/>
  <c r="J70" i="6"/>
  <c r="I70" i="6"/>
  <c r="J69" i="6"/>
  <c r="I69" i="6"/>
  <c r="J68" i="6"/>
  <c r="I68" i="6"/>
  <c r="J67" i="6"/>
  <c r="I67" i="6"/>
  <c r="J66" i="6"/>
  <c r="I66" i="6"/>
  <c r="J65" i="6"/>
  <c r="I65" i="6"/>
  <c r="J64" i="6"/>
  <c r="I64" i="6"/>
  <c r="J63" i="6"/>
  <c r="I63" i="6"/>
  <c r="J62" i="6"/>
  <c r="I62" i="6"/>
  <c r="J61" i="6"/>
  <c r="I61" i="6"/>
  <c r="J60" i="6"/>
  <c r="I60" i="6"/>
  <c r="J59" i="6"/>
  <c r="I59" i="6"/>
  <c r="J58" i="6"/>
  <c r="I58" i="6"/>
  <c r="J57" i="6"/>
  <c r="I57" i="6"/>
  <c r="J56" i="6"/>
  <c r="I56" i="6"/>
  <c r="J55" i="6"/>
  <c r="I55" i="6"/>
  <c r="J54" i="6"/>
  <c r="I54" i="6"/>
  <c r="J53" i="6"/>
  <c r="I53" i="6"/>
  <c r="J52" i="6"/>
  <c r="I52" i="6"/>
  <c r="J51" i="6"/>
  <c r="I51" i="6"/>
  <c r="J50" i="6"/>
  <c r="I50" i="6"/>
  <c r="J49" i="6"/>
  <c r="I49" i="6"/>
  <c r="J48" i="6"/>
  <c r="I48" i="6"/>
  <c r="J47" i="6"/>
  <c r="I47" i="6"/>
  <c r="J46" i="6"/>
  <c r="I46" i="6"/>
  <c r="J45" i="6"/>
  <c r="I45" i="6"/>
  <c r="J44" i="6"/>
  <c r="I44" i="6"/>
  <c r="J43" i="6"/>
  <c r="I43" i="6"/>
  <c r="J42" i="6"/>
  <c r="I42" i="6"/>
  <c r="J41" i="6"/>
  <c r="I41" i="6"/>
  <c r="J40" i="6"/>
  <c r="I40" i="6"/>
  <c r="J39" i="6"/>
  <c r="I39" i="6"/>
  <c r="J38" i="6"/>
  <c r="I38" i="6"/>
  <c r="J37" i="6"/>
  <c r="I37" i="6"/>
  <c r="J36" i="6"/>
  <c r="I36" i="6"/>
  <c r="J35" i="6"/>
  <c r="I35" i="6"/>
  <c r="J34" i="6"/>
  <c r="I34" i="6"/>
  <c r="J33" i="6"/>
  <c r="I33" i="6"/>
  <c r="J32" i="6"/>
  <c r="I32" i="6"/>
  <c r="J31" i="6"/>
  <c r="I31" i="6"/>
  <c r="J30" i="6"/>
  <c r="I30" i="6"/>
  <c r="J29" i="6"/>
  <c r="I29" i="6"/>
  <c r="J28" i="6"/>
  <c r="I28" i="6"/>
  <c r="J27" i="6"/>
  <c r="I27" i="6"/>
  <c r="J26" i="6"/>
  <c r="I26" i="6"/>
  <c r="J25" i="6"/>
  <c r="I25" i="6"/>
  <c r="J24" i="6"/>
  <c r="I24" i="6"/>
  <c r="J23" i="6"/>
  <c r="I23" i="6"/>
  <c r="J22" i="6"/>
  <c r="I22" i="6"/>
  <c r="J21" i="6"/>
  <c r="I21" i="6"/>
  <c r="J20" i="6"/>
  <c r="I20" i="6"/>
  <c r="J19" i="6"/>
  <c r="I19" i="6"/>
  <c r="J18" i="6"/>
  <c r="I18" i="6"/>
  <c r="J17" i="6"/>
  <c r="I17" i="6"/>
  <c r="J16" i="6"/>
  <c r="I16" i="6"/>
  <c r="J15" i="6"/>
  <c r="I15" i="6"/>
  <c r="J14" i="6"/>
  <c r="I14" i="6"/>
  <c r="J13" i="6"/>
  <c r="I13" i="6"/>
  <c r="J12" i="6"/>
  <c r="I12" i="6"/>
  <c r="J11" i="6"/>
  <c r="I11" i="6"/>
  <c r="J10" i="6"/>
  <c r="I10" i="6"/>
  <c r="J9" i="6"/>
  <c r="I9" i="6"/>
  <c r="J8" i="6"/>
  <c r="I8" i="6"/>
  <c r="J7" i="6"/>
  <c r="I7" i="6"/>
  <c r="J6" i="6"/>
  <c r="I6" i="6"/>
  <c r="J5" i="6"/>
  <c r="I5" i="6"/>
  <c r="J4" i="6"/>
  <c r="I4" i="6"/>
  <c r="J3" i="6"/>
  <c r="I3" i="6"/>
  <c r="J2" i="6"/>
  <c r="I2" i="6"/>
  <c r="G364" i="6"/>
  <c r="F364" i="6"/>
  <c r="E364" i="6"/>
  <c r="D364" i="6"/>
  <c r="C364" i="6"/>
  <c r="B364" i="6"/>
  <c r="A364" i="6"/>
  <c r="G363" i="6"/>
  <c r="F363" i="6"/>
  <c r="E363" i="6"/>
  <c r="D363" i="6"/>
  <c r="C363" i="6"/>
  <c r="B363" i="6"/>
  <c r="A363" i="6"/>
  <c r="G362" i="6"/>
  <c r="F362" i="6"/>
  <c r="E362" i="6"/>
  <c r="D362" i="6"/>
  <c r="C362" i="6"/>
  <c r="B362" i="6"/>
  <c r="A362" i="6"/>
  <c r="G361" i="6"/>
  <c r="F361" i="6"/>
  <c r="E361" i="6"/>
  <c r="D361" i="6"/>
  <c r="C361" i="6"/>
  <c r="B361" i="6"/>
  <c r="A361" i="6"/>
  <c r="G360" i="6"/>
  <c r="F360" i="6"/>
  <c r="E360" i="6"/>
  <c r="D360" i="6"/>
  <c r="C360" i="6"/>
  <c r="B360" i="6"/>
  <c r="A360" i="6"/>
  <c r="G359" i="6"/>
  <c r="F359" i="6"/>
  <c r="E359" i="6"/>
  <c r="D359" i="6"/>
  <c r="C359" i="6"/>
  <c r="B359" i="6"/>
  <c r="A359" i="6"/>
  <c r="G358" i="6"/>
  <c r="F358" i="6"/>
  <c r="E358" i="6"/>
  <c r="D358" i="6"/>
  <c r="C358" i="6"/>
  <c r="B358" i="6"/>
  <c r="A358" i="6"/>
  <c r="G357" i="6"/>
  <c r="F357" i="6"/>
  <c r="E357" i="6"/>
  <c r="D357" i="6"/>
  <c r="C357" i="6"/>
  <c r="B357" i="6"/>
  <c r="A357" i="6"/>
  <c r="G356" i="6"/>
  <c r="F356" i="6"/>
  <c r="E356" i="6"/>
  <c r="D356" i="6"/>
  <c r="C356" i="6"/>
  <c r="B356" i="6"/>
  <c r="A356" i="6"/>
  <c r="G355" i="6"/>
  <c r="F355" i="6"/>
  <c r="E355" i="6"/>
  <c r="D355" i="6"/>
  <c r="C355" i="6"/>
  <c r="B355" i="6"/>
  <c r="A355" i="6"/>
  <c r="G354" i="6"/>
  <c r="F354" i="6"/>
  <c r="E354" i="6"/>
  <c r="D354" i="6"/>
  <c r="C354" i="6"/>
  <c r="B354" i="6"/>
  <c r="A354" i="6"/>
  <c r="G353" i="6"/>
  <c r="F353" i="6"/>
  <c r="E353" i="6"/>
  <c r="D353" i="6"/>
  <c r="C353" i="6"/>
  <c r="B353" i="6"/>
  <c r="A353" i="6"/>
  <c r="G352" i="6"/>
  <c r="F352" i="6"/>
  <c r="E352" i="6"/>
  <c r="D352" i="6"/>
  <c r="C352" i="6"/>
  <c r="B352" i="6"/>
  <c r="A352" i="6"/>
  <c r="G351" i="6"/>
  <c r="F351" i="6"/>
  <c r="E351" i="6"/>
  <c r="D351" i="6"/>
  <c r="C351" i="6"/>
  <c r="B351" i="6"/>
  <c r="A351" i="6"/>
  <c r="G350" i="6"/>
  <c r="F350" i="6"/>
  <c r="E350" i="6"/>
  <c r="D350" i="6"/>
  <c r="C350" i="6"/>
  <c r="B350" i="6"/>
  <c r="A350" i="6"/>
  <c r="G349" i="6"/>
  <c r="F349" i="6"/>
  <c r="E349" i="6"/>
  <c r="D349" i="6"/>
  <c r="C349" i="6"/>
  <c r="B349" i="6"/>
  <c r="A349" i="6"/>
  <c r="G348" i="6"/>
  <c r="F348" i="6"/>
  <c r="E348" i="6"/>
  <c r="D348" i="6"/>
  <c r="C348" i="6"/>
  <c r="B348" i="6"/>
  <c r="A348" i="6"/>
  <c r="G347" i="6"/>
  <c r="F347" i="6"/>
  <c r="E347" i="6"/>
  <c r="D347" i="6"/>
  <c r="C347" i="6"/>
  <c r="B347" i="6"/>
  <c r="A347" i="6"/>
  <c r="G346" i="6"/>
  <c r="F346" i="6"/>
  <c r="E346" i="6"/>
  <c r="D346" i="6"/>
  <c r="C346" i="6"/>
  <c r="B346" i="6"/>
  <c r="A346" i="6"/>
  <c r="G345" i="6"/>
  <c r="F345" i="6"/>
  <c r="E345" i="6"/>
  <c r="D345" i="6"/>
  <c r="C345" i="6"/>
  <c r="B345" i="6"/>
  <c r="A345" i="6"/>
  <c r="G344" i="6"/>
  <c r="F344" i="6"/>
  <c r="E344" i="6"/>
  <c r="D344" i="6"/>
  <c r="C344" i="6"/>
  <c r="B344" i="6"/>
  <c r="A344" i="6"/>
  <c r="G343" i="6"/>
  <c r="F343" i="6"/>
  <c r="E343" i="6"/>
  <c r="D343" i="6"/>
  <c r="C343" i="6"/>
  <c r="B343" i="6"/>
  <c r="A343" i="6"/>
  <c r="G342" i="6"/>
  <c r="F342" i="6"/>
  <c r="E342" i="6"/>
  <c r="D342" i="6"/>
  <c r="C342" i="6"/>
  <c r="B342" i="6"/>
  <c r="A342" i="6"/>
  <c r="G341" i="6"/>
  <c r="F341" i="6"/>
  <c r="E341" i="6"/>
  <c r="D341" i="6"/>
  <c r="C341" i="6"/>
  <c r="B341" i="6"/>
  <c r="A341" i="6"/>
  <c r="G340" i="6"/>
  <c r="F340" i="6"/>
  <c r="E340" i="6"/>
  <c r="D340" i="6"/>
  <c r="C340" i="6"/>
  <c r="B340" i="6"/>
  <c r="A340" i="6"/>
  <c r="G339" i="6"/>
  <c r="F339" i="6"/>
  <c r="E339" i="6"/>
  <c r="D339" i="6"/>
  <c r="C339" i="6"/>
  <c r="B339" i="6"/>
  <c r="A339" i="6"/>
  <c r="G338" i="6"/>
  <c r="F338" i="6"/>
  <c r="E338" i="6"/>
  <c r="D338" i="6"/>
  <c r="C338" i="6"/>
  <c r="B338" i="6"/>
  <c r="A338" i="6"/>
  <c r="G337" i="6"/>
  <c r="F337" i="6"/>
  <c r="E337" i="6"/>
  <c r="D337" i="6"/>
  <c r="C337" i="6"/>
  <c r="B337" i="6"/>
  <c r="A337" i="6"/>
  <c r="G336" i="6"/>
  <c r="F336" i="6"/>
  <c r="E336" i="6"/>
  <c r="D336" i="6"/>
  <c r="C336" i="6"/>
  <c r="B336" i="6"/>
  <c r="A336" i="6"/>
  <c r="G335" i="6"/>
  <c r="F335" i="6"/>
  <c r="E335" i="6"/>
  <c r="D335" i="6"/>
  <c r="C335" i="6"/>
  <c r="B335" i="6"/>
  <c r="A335" i="6"/>
  <c r="G334" i="6"/>
  <c r="F334" i="6"/>
  <c r="E334" i="6"/>
  <c r="D334" i="6"/>
  <c r="C334" i="6"/>
  <c r="B334" i="6"/>
  <c r="A334" i="6"/>
  <c r="G333" i="6"/>
  <c r="F333" i="6"/>
  <c r="E333" i="6"/>
  <c r="D333" i="6"/>
  <c r="C333" i="6"/>
  <c r="B333" i="6"/>
  <c r="A333" i="6"/>
  <c r="G332" i="6"/>
  <c r="F332" i="6"/>
  <c r="E332" i="6"/>
  <c r="D332" i="6"/>
  <c r="C332" i="6"/>
  <c r="B332" i="6"/>
  <c r="A332" i="6"/>
  <c r="G331" i="6"/>
  <c r="F331" i="6"/>
  <c r="E331" i="6"/>
  <c r="D331" i="6"/>
  <c r="C331" i="6"/>
  <c r="B331" i="6"/>
  <c r="A331" i="6"/>
  <c r="G330" i="6"/>
  <c r="F330" i="6"/>
  <c r="E330" i="6"/>
  <c r="D330" i="6"/>
  <c r="C330" i="6"/>
  <c r="B330" i="6"/>
  <c r="A330" i="6"/>
  <c r="G329" i="6"/>
  <c r="F329" i="6"/>
  <c r="E329" i="6"/>
  <c r="D329" i="6"/>
  <c r="C329" i="6"/>
  <c r="B329" i="6"/>
  <c r="A329" i="6"/>
  <c r="G328" i="6"/>
  <c r="F328" i="6"/>
  <c r="E328" i="6"/>
  <c r="D328" i="6"/>
  <c r="C328" i="6"/>
  <c r="B328" i="6"/>
  <c r="A328" i="6"/>
  <c r="G327" i="6"/>
  <c r="F327" i="6"/>
  <c r="E327" i="6"/>
  <c r="D327" i="6"/>
  <c r="C327" i="6"/>
  <c r="B327" i="6"/>
  <c r="A327" i="6"/>
  <c r="G326" i="6"/>
  <c r="F326" i="6"/>
  <c r="E326" i="6"/>
  <c r="D326" i="6"/>
  <c r="C326" i="6"/>
  <c r="B326" i="6"/>
  <c r="A326" i="6"/>
  <c r="G325" i="6"/>
  <c r="F325" i="6"/>
  <c r="E325" i="6"/>
  <c r="D325" i="6"/>
  <c r="C325" i="6"/>
  <c r="B325" i="6"/>
  <c r="A325" i="6"/>
  <c r="G324" i="6"/>
  <c r="F324" i="6"/>
  <c r="E324" i="6"/>
  <c r="D324" i="6"/>
  <c r="C324" i="6"/>
  <c r="B324" i="6"/>
  <c r="A324" i="6"/>
  <c r="G323" i="6"/>
  <c r="F323" i="6"/>
  <c r="E323" i="6"/>
  <c r="D323" i="6"/>
  <c r="C323" i="6"/>
  <c r="B323" i="6"/>
  <c r="A323" i="6"/>
  <c r="G322" i="6"/>
  <c r="F322" i="6"/>
  <c r="E322" i="6"/>
  <c r="D322" i="6"/>
  <c r="C322" i="6"/>
  <c r="B322" i="6"/>
  <c r="A322" i="6"/>
  <c r="G321" i="6"/>
  <c r="F321" i="6"/>
  <c r="E321" i="6"/>
  <c r="D321" i="6"/>
  <c r="C321" i="6"/>
  <c r="B321" i="6"/>
  <c r="A321" i="6"/>
  <c r="G320" i="6"/>
  <c r="F320" i="6"/>
  <c r="E320" i="6"/>
  <c r="D320" i="6"/>
  <c r="C320" i="6"/>
  <c r="B320" i="6"/>
  <c r="A320" i="6"/>
  <c r="G319" i="6"/>
  <c r="F319" i="6"/>
  <c r="E319" i="6"/>
  <c r="D319" i="6"/>
  <c r="C319" i="6"/>
  <c r="B319" i="6"/>
  <c r="A319" i="6"/>
  <c r="G318" i="6"/>
  <c r="F318" i="6"/>
  <c r="E318" i="6"/>
  <c r="D318" i="6"/>
  <c r="C318" i="6"/>
  <c r="B318" i="6"/>
  <c r="A318" i="6"/>
  <c r="G317" i="6"/>
  <c r="F317" i="6"/>
  <c r="E317" i="6"/>
  <c r="D317" i="6"/>
  <c r="C317" i="6"/>
  <c r="B317" i="6"/>
  <c r="A317" i="6"/>
  <c r="G316" i="6"/>
  <c r="F316" i="6"/>
  <c r="E316" i="6"/>
  <c r="D316" i="6"/>
  <c r="C316" i="6"/>
  <c r="B316" i="6"/>
  <c r="A316" i="6"/>
  <c r="G315" i="6"/>
  <c r="F315" i="6"/>
  <c r="E315" i="6"/>
  <c r="D315" i="6"/>
  <c r="C315" i="6"/>
  <c r="B315" i="6"/>
  <c r="A315" i="6"/>
  <c r="G314" i="6"/>
  <c r="F314" i="6"/>
  <c r="E314" i="6"/>
  <c r="D314" i="6"/>
  <c r="C314" i="6"/>
  <c r="B314" i="6"/>
  <c r="A314" i="6"/>
  <c r="G313" i="6"/>
  <c r="F313" i="6"/>
  <c r="E313" i="6"/>
  <c r="D313" i="6"/>
  <c r="C313" i="6"/>
  <c r="B313" i="6"/>
  <c r="A313" i="6"/>
  <c r="G312" i="6"/>
  <c r="F312" i="6"/>
  <c r="E312" i="6"/>
  <c r="D312" i="6"/>
  <c r="C312" i="6"/>
  <c r="B312" i="6"/>
  <c r="A312" i="6"/>
  <c r="G311" i="6"/>
  <c r="F311" i="6"/>
  <c r="E311" i="6"/>
  <c r="D311" i="6"/>
  <c r="C311" i="6"/>
  <c r="B311" i="6"/>
  <c r="A311" i="6"/>
  <c r="G310" i="6"/>
  <c r="F310" i="6"/>
  <c r="E310" i="6"/>
  <c r="D310" i="6"/>
  <c r="C310" i="6"/>
  <c r="B310" i="6"/>
  <c r="A310" i="6"/>
  <c r="G309" i="6"/>
  <c r="F309" i="6"/>
  <c r="E309" i="6"/>
  <c r="D309" i="6"/>
  <c r="C309" i="6"/>
  <c r="B309" i="6"/>
  <c r="A309" i="6"/>
  <c r="G308" i="6"/>
  <c r="F308" i="6"/>
  <c r="E308" i="6"/>
  <c r="D308" i="6"/>
  <c r="C308" i="6"/>
  <c r="B308" i="6"/>
  <c r="A308" i="6"/>
  <c r="G307" i="6"/>
  <c r="F307" i="6"/>
  <c r="E307" i="6"/>
  <c r="D307" i="6"/>
  <c r="C307" i="6"/>
  <c r="B307" i="6"/>
  <c r="A307" i="6"/>
  <c r="G306" i="6"/>
  <c r="F306" i="6"/>
  <c r="E306" i="6"/>
  <c r="D306" i="6"/>
  <c r="C306" i="6"/>
  <c r="B306" i="6"/>
  <c r="A306" i="6"/>
  <c r="G305" i="6"/>
  <c r="F305" i="6"/>
  <c r="E305" i="6"/>
  <c r="D305" i="6"/>
  <c r="C305" i="6"/>
  <c r="B305" i="6"/>
  <c r="A305" i="6"/>
  <c r="G304" i="6"/>
  <c r="F304" i="6"/>
  <c r="E304" i="6"/>
  <c r="D304" i="6"/>
  <c r="C304" i="6"/>
  <c r="B304" i="6"/>
  <c r="A304" i="6"/>
  <c r="G303" i="6"/>
  <c r="F303" i="6"/>
  <c r="E303" i="6"/>
  <c r="D303" i="6"/>
  <c r="C303" i="6"/>
  <c r="B303" i="6"/>
  <c r="A303" i="6"/>
  <c r="G302" i="6"/>
  <c r="F302" i="6"/>
  <c r="E302" i="6"/>
  <c r="D302" i="6"/>
  <c r="C302" i="6"/>
  <c r="B302" i="6"/>
  <c r="A302" i="6"/>
  <c r="G301" i="6"/>
  <c r="F301" i="6"/>
  <c r="E301" i="6"/>
  <c r="D301" i="6"/>
  <c r="C301" i="6"/>
  <c r="B301" i="6"/>
  <c r="A301" i="6"/>
  <c r="G300" i="6"/>
  <c r="F300" i="6"/>
  <c r="E300" i="6"/>
  <c r="D300" i="6"/>
  <c r="C300" i="6"/>
  <c r="B300" i="6"/>
  <c r="A300" i="6"/>
  <c r="G299" i="6"/>
  <c r="F299" i="6"/>
  <c r="E299" i="6"/>
  <c r="D299" i="6"/>
  <c r="C299" i="6"/>
  <c r="B299" i="6"/>
  <c r="A299" i="6"/>
  <c r="G298" i="6"/>
  <c r="F298" i="6"/>
  <c r="E298" i="6"/>
  <c r="D298" i="6"/>
  <c r="C298" i="6"/>
  <c r="B298" i="6"/>
  <c r="A298" i="6"/>
  <c r="G297" i="6"/>
  <c r="F297" i="6"/>
  <c r="E297" i="6"/>
  <c r="D297" i="6"/>
  <c r="C297" i="6"/>
  <c r="B297" i="6"/>
  <c r="A297" i="6"/>
  <c r="G296" i="6"/>
  <c r="F296" i="6"/>
  <c r="E296" i="6"/>
  <c r="D296" i="6"/>
  <c r="C296" i="6"/>
  <c r="B296" i="6"/>
  <c r="A296" i="6"/>
  <c r="G295" i="6"/>
  <c r="F295" i="6"/>
  <c r="E295" i="6"/>
  <c r="D295" i="6"/>
  <c r="C295" i="6"/>
  <c r="B295" i="6"/>
  <c r="A295" i="6"/>
  <c r="G294" i="6"/>
  <c r="F294" i="6"/>
  <c r="E294" i="6"/>
  <c r="D294" i="6"/>
  <c r="C294" i="6"/>
  <c r="B294" i="6"/>
  <c r="A294" i="6"/>
  <c r="G293" i="6"/>
  <c r="F293" i="6"/>
  <c r="E293" i="6"/>
  <c r="D293" i="6"/>
  <c r="C293" i="6"/>
  <c r="B293" i="6"/>
  <c r="A293" i="6"/>
  <c r="G292" i="6"/>
  <c r="F292" i="6"/>
  <c r="E292" i="6"/>
  <c r="D292" i="6"/>
  <c r="C292" i="6"/>
  <c r="B292" i="6"/>
  <c r="A292" i="6"/>
  <c r="G291" i="6"/>
  <c r="F291" i="6"/>
  <c r="E291" i="6"/>
  <c r="D291" i="6"/>
  <c r="C291" i="6"/>
  <c r="B291" i="6"/>
  <c r="A291" i="6"/>
  <c r="G290" i="6"/>
  <c r="F290" i="6"/>
  <c r="E290" i="6"/>
  <c r="D290" i="6"/>
  <c r="C290" i="6"/>
  <c r="B290" i="6"/>
  <c r="A290" i="6"/>
  <c r="G289" i="6"/>
  <c r="F289" i="6"/>
  <c r="E289" i="6"/>
  <c r="D289" i="6"/>
  <c r="C289" i="6"/>
  <c r="B289" i="6"/>
  <c r="A289" i="6"/>
  <c r="G288" i="6"/>
  <c r="F288" i="6"/>
  <c r="E288" i="6"/>
  <c r="D288" i="6"/>
  <c r="C288" i="6"/>
  <c r="B288" i="6"/>
  <c r="A288" i="6"/>
  <c r="G287" i="6"/>
  <c r="F287" i="6"/>
  <c r="E287" i="6"/>
  <c r="D287" i="6"/>
  <c r="C287" i="6"/>
  <c r="B287" i="6"/>
  <c r="A287" i="6"/>
  <c r="G286" i="6"/>
  <c r="F286" i="6"/>
  <c r="E286" i="6"/>
  <c r="D286" i="6"/>
  <c r="C286" i="6"/>
  <c r="B286" i="6"/>
  <c r="A286" i="6"/>
  <c r="G285" i="6"/>
  <c r="F285" i="6"/>
  <c r="E285" i="6"/>
  <c r="D285" i="6"/>
  <c r="C285" i="6"/>
  <c r="B285" i="6"/>
  <c r="A285" i="6"/>
  <c r="G284" i="6"/>
  <c r="F284" i="6"/>
  <c r="E284" i="6"/>
  <c r="D284" i="6"/>
  <c r="C284" i="6"/>
  <c r="B284" i="6"/>
  <c r="A284" i="6"/>
  <c r="G283" i="6"/>
  <c r="F283" i="6"/>
  <c r="E283" i="6"/>
  <c r="D283" i="6"/>
  <c r="C283" i="6"/>
  <c r="B283" i="6"/>
  <c r="A283" i="6"/>
  <c r="G282" i="6"/>
  <c r="F282" i="6"/>
  <c r="E282" i="6"/>
  <c r="D282" i="6"/>
  <c r="C282" i="6"/>
  <c r="B282" i="6"/>
  <c r="A282" i="6"/>
  <c r="G281" i="6"/>
  <c r="F281" i="6"/>
  <c r="E281" i="6"/>
  <c r="D281" i="6"/>
  <c r="C281" i="6"/>
  <c r="B281" i="6"/>
  <c r="A281" i="6"/>
  <c r="G280" i="6"/>
  <c r="F280" i="6"/>
  <c r="E280" i="6"/>
  <c r="D280" i="6"/>
  <c r="C280" i="6"/>
  <c r="B280" i="6"/>
  <c r="A280" i="6"/>
  <c r="G279" i="6"/>
  <c r="F279" i="6"/>
  <c r="E279" i="6"/>
  <c r="D279" i="6"/>
  <c r="C279" i="6"/>
  <c r="B279" i="6"/>
  <c r="A279" i="6"/>
  <c r="G278" i="6"/>
  <c r="F278" i="6"/>
  <c r="E278" i="6"/>
  <c r="D278" i="6"/>
  <c r="C278" i="6"/>
  <c r="B278" i="6"/>
  <c r="A278" i="6"/>
  <c r="G277" i="6"/>
  <c r="F277" i="6"/>
  <c r="E277" i="6"/>
  <c r="D277" i="6"/>
  <c r="C277" i="6"/>
  <c r="B277" i="6"/>
  <c r="A277" i="6"/>
  <c r="G276" i="6"/>
  <c r="F276" i="6"/>
  <c r="E276" i="6"/>
  <c r="D276" i="6"/>
  <c r="C276" i="6"/>
  <c r="B276" i="6"/>
  <c r="A276" i="6"/>
  <c r="G275" i="6"/>
  <c r="F275" i="6"/>
  <c r="E275" i="6"/>
  <c r="D275" i="6"/>
  <c r="C275" i="6"/>
  <c r="B275" i="6"/>
  <c r="A275" i="6"/>
  <c r="G274" i="6"/>
  <c r="F274" i="6"/>
  <c r="E274" i="6"/>
  <c r="D274" i="6"/>
  <c r="C274" i="6"/>
  <c r="B274" i="6"/>
  <c r="A274" i="6"/>
  <c r="G273" i="6"/>
  <c r="F273" i="6"/>
  <c r="E273" i="6"/>
  <c r="D273" i="6"/>
  <c r="C273" i="6"/>
  <c r="B273" i="6"/>
  <c r="A273" i="6"/>
  <c r="G272" i="6"/>
  <c r="F272" i="6"/>
  <c r="E272" i="6"/>
  <c r="D272" i="6"/>
  <c r="C272" i="6"/>
  <c r="B272" i="6"/>
  <c r="A272" i="6"/>
  <c r="G271" i="6"/>
  <c r="F271" i="6"/>
  <c r="E271" i="6"/>
  <c r="D271" i="6"/>
  <c r="C271" i="6"/>
  <c r="B271" i="6"/>
  <c r="A271" i="6"/>
  <c r="G270" i="6"/>
  <c r="F270" i="6"/>
  <c r="E270" i="6"/>
  <c r="D270" i="6"/>
  <c r="C270" i="6"/>
  <c r="B270" i="6"/>
  <c r="A270" i="6"/>
  <c r="G269" i="6"/>
  <c r="F269" i="6"/>
  <c r="E269" i="6"/>
  <c r="D269" i="6"/>
  <c r="C269" i="6"/>
  <c r="B269" i="6"/>
  <c r="A269" i="6"/>
  <c r="G268" i="6"/>
  <c r="F268" i="6"/>
  <c r="E268" i="6"/>
  <c r="D268" i="6"/>
  <c r="C268" i="6"/>
  <c r="B268" i="6"/>
  <c r="A268" i="6"/>
  <c r="G267" i="6"/>
  <c r="F267" i="6"/>
  <c r="E267" i="6"/>
  <c r="D267" i="6"/>
  <c r="C267" i="6"/>
  <c r="B267" i="6"/>
  <c r="A267" i="6"/>
  <c r="G266" i="6"/>
  <c r="F266" i="6"/>
  <c r="E266" i="6"/>
  <c r="D266" i="6"/>
  <c r="C266" i="6"/>
  <c r="B266" i="6"/>
  <c r="A266" i="6"/>
  <c r="G265" i="6"/>
  <c r="F265" i="6"/>
  <c r="E265" i="6"/>
  <c r="D265" i="6"/>
  <c r="C265" i="6"/>
  <c r="B265" i="6"/>
  <c r="A265" i="6"/>
  <c r="G264" i="6"/>
  <c r="F264" i="6"/>
  <c r="E264" i="6"/>
  <c r="D264" i="6"/>
  <c r="C264" i="6"/>
  <c r="B264" i="6"/>
  <c r="A264" i="6"/>
  <c r="G263" i="6"/>
  <c r="F263" i="6"/>
  <c r="E263" i="6"/>
  <c r="D263" i="6"/>
  <c r="C263" i="6"/>
  <c r="B263" i="6"/>
  <c r="A263" i="6"/>
  <c r="G262" i="6"/>
  <c r="F262" i="6"/>
  <c r="E262" i="6"/>
  <c r="D262" i="6"/>
  <c r="C262" i="6"/>
  <c r="B262" i="6"/>
  <c r="A262" i="6"/>
  <c r="G261" i="6"/>
  <c r="F261" i="6"/>
  <c r="E261" i="6"/>
  <c r="D261" i="6"/>
  <c r="C261" i="6"/>
  <c r="B261" i="6"/>
  <c r="A261" i="6"/>
  <c r="G260" i="6"/>
  <c r="F260" i="6"/>
  <c r="E260" i="6"/>
  <c r="D260" i="6"/>
  <c r="C260" i="6"/>
  <c r="B260" i="6"/>
  <c r="A260" i="6"/>
  <c r="G259" i="6"/>
  <c r="F259" i="6"/>
  <c r="E259" i="6"/>
  <c r="D259" i="6"/>
  <c r="C259" i="6"/>
  <c r="B259" i="6"/>
  <c r="A259" i="6"/>
  <c r="G258" i="6"/>
  <c r="F258" i="6"/>
  <c r="E258" i="6"/>
  <c r="D258" i="6"/>
  <c r="C258" i="6"/>
  <c r="B258" i="6"/>
  <c r="A258" i="6"/>
  <c r="G257" i="6"/>
  <c r="F257" i="6"/>
  <c r="E257" i="6"/>
  <c r="D257" i="6"/>
  <c r="C257" i="6"/>
  <c r="B257" i="6"/>
  <c r="A257" i="6"/>
  <c r="G256" i="6"/>
  <c r="F256" i="6"/>
  <c r="E256" i="6"/>
  <c r="D256" i="6"/>
  <c r="C256" i="6"/>
  <c r="B256" i="6"/>
  <c r="A256" i="6"/>
  <c r="G255" i="6"/>
  <c r="F255" i="6"/>
  <c r="E255" i="6"/>
  <c r="D255" i="6"/>
  <c r="C255" i="6"/>
  <c r="B255" i="6"/>
  <c r="A255" i="6"/>
  <c r="G254" i="6"/>
  <c r="F254" i="6"/>
  <c r="E254" i="6"/>
  <c r="D254" i="6"/>
  <c r="C254" i="6"/>
  <c r="B254" i="6"/>
  <c r="A254" i="6"/>
  <c r="G253" i="6"/>
  <c r="F253" i="6"/>
  <c r="E253" i="6"/>
  <c r="D253" i="6"/>
  <c r="C253" i="6"/>
  <c r="B253" i="6"/>
  <c r="A253" i="6"/>
  <c r="G252" i="6"/>
  <c r="F252" i="6"/>
  <c r="E252" i="6"/>
  <c r="D252" i="6"/>
  <c r="C252" i="6"/>
  <c r="B252" i="6"/>
  <c r="A252" i="6"/>
  <c r="G251" i="6"/>
  <c r="F251" i="6"/>
  <c r="E251" i="6"/>
  <c r="D251" i="6"/>
  <c r="C251" i="6"/>
  <c r="B251" i="6"/>
  <c r="A251" i="6"/>
  <c r="G250" i="6"/>
  <c r="F250" i="6"/>
  <c r="E250" i="6"/>
  <c r="D250" i="6"/>
  <c r="C250" i="6"/>
  <c r="B250" i="6"/>
  <c r="A250" i="6"/>
  <c r="G249" i="6"/>
  <c r="F249" i="6"/>
  <c r="E249" i="6"/>
  <c r="D249" i="6"/>
  <c r="C249" i="6"/>
  <c r="B249" i="6"/>
  <c r="A249" i="6"/>
  <c r="G248" i="6"/>
  <c r="F248" i="6"/>
  <c r="E248" i="6"/>
  <c r="D248" i="6"/>
  <c r="C248" i="6"/>
  <c r="B248" i="6"/>
  <c r="A248" i="6"/>
  <c r="G247" i="6"/>
  <c r="F247" i="6"/>
  <c r="E247" i="6"/>
  <c r="D247" i="6"/>
  <c r="C247" i="6"/>
  <c r="B247" i="6"/>
  <c r="A247" i="6"/>
  <c r="G246" i="6"/>
  <c r="F246" i="6"/>
  <c r="E246" i="6"/>
  <c r="D246" i="6"/>
  <c r="C246" i="6"/>
  <c r="B246" i="6"/>
  <c r="A246" i="6"/>
  <c r="G245" i="6"/>
  <c r="F245" i="6"/>
  <c r="E245" i="6"/>
  <c r="D245" i="6"/>
  <c r="C245" i="6"/>
  <c r="B245" i="6"/>
  <c r="A245" i="6"/>
  <c r="G244" i="6"/>
  <c r="F244" i="6"/>
  <c r="E244" i="6"/>
  <c r="D244" i="6"/>
  <c r="C244" i="6"/>
  <c r="B244" i="6"/>
  <c r="A244" i="6"/>
  <c r="G243" i="6"/>
  <c r="F243" i="6"/>
  <c r="E243" i="6"/>
  <c r="D243" i="6"/>
  <c r="C243" i="6"/>
  <c r="B243" i="6"/>
  <c r="A243" i="6"/>
  <c r="G242" i="6"/>
  <c r="F242" i="6"/>
  <c r="E242" i="6"/>
  <c r="D242" i="6"/>
  <c r="C242" i="6"/>
  <c r="B242" i="6"/>
  <c r="A242" i="6"/>
  <c r="G241" i="6"/>
  <c r="F241" i="6"/>
  <c r="E241" i="6"/>
  <c r="D241" i="6"/>
  <c r="C241" i="6"/>
  <c r="B241" i="6"/>
  <c r="A241" i="6"/>
  <c r="G240" i="6"/>
  <c r="F240" i="6"/>
  <c r="E240" i="6"/>
  <c r="D240" i="6"/>
  <c r="C240" i="6"/>
  <c r="B240" i="6"/>
  <c r="A240" i="6"/>
  <c r="G239" i="6"/>
  <c r="F239" i="6"/>
  <c r="E239" i="6"/>
  <c r="D239" i="6"/>
  <c r="C239" i="6"/>
  <c r="B239" i="6"/>
  <c r="A239" i="6"/>
  <c r="G238" i="6"/>
  <c r="F238" i="6"/>
  <c r="E238" i="6"/>
  <c r="D238" i="6"/>
  <c r="C238" i="6"/>
  <c r="B238" i="6"/>
  <c r="A238" i="6"/>
  <c r="G237" i="6"/>
  <c r="F237" i="6"/>
  <c r="E237" i="6"/>
  <c r="D237" i="6"/>
  <c r="C237" i="6"/>
  <c r="B237" i="6"/>
  <c r="A237" i="6"/>
  <c r="G236" i="6"/>
  <c r="F236" i="6"/>
  <c r="E236" i="6"/>
  <c r="D236" i="6"/>
  <c r="C236" i="6"/>
  <c r="B236" i="6"/>
  <c r="A236" i="6"/>
  <c r="G235" i="6"/>
  <c r="F235" i="6"/>
  <c r="E235" i="6"/>
  <c r="D235" i="6"/>
  <c r="C235" i="6"/>
  <c r="B235" i="6"/>
  <c r="A235" i="6"/>
  <c r="G234" i="6"/>
  <c r="F234" i="6"/>
  <c r="E234" i="6"/>
  <c r="D234" i="6"/>
  <c r="C234" i="6"/>
  <c r="B234" i="6"/>
  <c r="A234" i="6"/>
  <c r="G233" i="6"/>
  <c r="F233" i="6"/>
  <c r="E233" i="6"/>
  <c r="D233" i="6"/>
  <c r="C233" i="6"/>
  <c r="B233" i="6"/>
  <c r="A233" i="6"/>
  <c r="G232" i="6"/>
  <c r="F232" i="6"/>
  <c r="E232" i="6"/>
  <c r="D232" i="6"/>
  <c r="C232" i="6"/>
  <c r="B232" i="6"/>
  <c r="A232" i="6"/>
  <c r="G231" i="6"/>
  <c r="F231" i="6"/>
  <c r="E231" i="6"/>
  <c r="D231" i="6"/>
  <c r="C231" i="6"/>
  <c r="B231" i="6"/>
  <c r="A231" i="6"/>
  <c r="G230" i="6"/>
  <c r="F230" i="6"/>
  <c r="E230" i="6"/>
  <c r="D230" i="6"/>
  <c r="C230" i="6"/>
  <c r="B230" i="6"/>
  <c r="A230" i="6"/>
  <c r="G229" i="6"/>
  <c r="F229" i="6"/>
  <c r="E229" i="6"/>
  <c r="D229" i="6"/>
  <c r="C229" i="6"/>
  <c r="B229" i="6"/>
  <c r="A229" i="6"/>
  <c r="G228" i="6"/>
  <c r="F228" i="6"/>
  <c r="E228" i="6"/>
  <c r="D228" i="6"/>
  <c r="C228" i="6"/>
  <c r="B228" i="6"/>
  <c r="A228" i="6"/>
  <c r="G227" i="6"/>
  <c r="F227" i="6"/>
  <c r="E227" i="6"/>
  <c r="D227" i="6"/>
  <c r="C227" i="6"/>
  <c r="B227" i="6"/>
  <c r="A227" i="6"/>
  <c r="G226" i="6"/>
  <c r="F226" i="6"/>
  <c r="E226" i="6"/>
  <c r="D226" i="6"/>
  <c r="C226" i="6"/>
  <c r="B226" i="6"/>
  <c r="A226" i="6"/>
  <c r="G225" i="6"/>
  <c r="F225" i="6"/>
  <c r="E225" i="6"/>
  <c r="D225" i="6"/>
  <c r="C225" i="6"/>
  <c r="B225" i="6"/>
  <c r="A225" i="6"/>
  <c r="G224" i="6"/>
  <c r="F224" i="6"/>
  <c r="E224" i="6"/>
  <c r="D224" i="6"/>
  <c r="C224" i="6"/>
  <c r="B224" i="6"/>
  <c r="A224" i="6"/>
  <c r="G223" i="6"/>
  <c r="F223" i="6"/>
  <c r="E223" i="6"/>
  <c r="D223" i="6"/>
  <c r="C223" i="6"/>
  <c r="B223" i="6"/>
  <c r="A223" i="6"/>
  <c r="G222" i="6"/>
  <c r="F222" i="6"/>
  <c r="E222" i="6"/>
  <c r="D222" i="6"/>
  <c r="C222" i="6"/>
  <c r="B222" i="6"/>
  <c r="A222" i="6"/>
  <c r="G221" i="6"/>
  <c r="F221" i="6"/>
  <c r="E221" i="6"/>
  <c r="D221" i="6"/>
  <c r="C221" i="6"/>
  <c r="B221" i="6"/>
  <c r="A221" i="6"/>
  <c r="G220" i="6"/>
  <c r="F220" i="6"/>
  <c r="E220" i="6"/>
  <c r="D220" i="6"/>
  <c r="C220" i="6"/>
  <c r="B220" i="6"/>
  <c r="A220" i="6"/>
  <c r="G219" i="6"/>
  <c r="F219" i="6"/>
  <c r="E219" i="6"/>
  <c r="D219" i="6"/>
  <c r="C219" i="6"/>
  <c r="B219" i="6"/>
  <c r="A219" i="6"/>
  <c r="G218" i="6"/>
  <c r="F218" i="6"/>
  <c r="E218" i="6"/>
  <c r="D218" i="6"/>
  <c r="C218" i="6"/>
  <c r="B218" i="6"/>
  <c r="A218" i="6"/>
  <c r="G217" i="6"/>
  <c r="F217" i="6"/>
  <c r="E217" i="6"/>
  <c r="D217" i="6"/>
  <c r="C217" i="6"/>
  <c r="B217" i="6"/>
  <c r="A217" i="6"/>
  <c r="G216" i="6"/>
  <c r="F216" i="6"/>
  <c r="E216" i="6"/>
  <c r="D216" i="6"/>
  <c r="C216" i="6"/>
  <c r="B216" i="6"/>
  <c r="A216" i="6"/>
  <c r="G215" i="6"/>
  <c r="F215" i="6"/>
  <c r="E215" i="6"/>
  <c r="D215" i="6"/>
  <c r="C215" i="6"/>
  <c r="B215" i="6"/>
  <c r="A215" i="6"/>
  <c r="G214" i="6"/>
  <c r="F214" i="6"/>
  <c r="E214" i="6"/>
  <c r="D214" i="6"/>
  <c r="C214" i="6"/>
  <c r="B214" i="6"/>
  <c r="A214" i="6"/>
  <c r="G213" i="6"/>
  <c r="F213" i="6"/>
  <c r="E213" i="6"/>
  <c r="D213" i="6"/>
  <c r="C213" i="6"/>
  <c r="B213" i="6"/>
  <c r="A213" i="6"/>
  <c r="G212" i="6"/>
  <c r="F212" i="6"/>
  <c r="E212" i="6"/>
  <c r="D212" i="6"/>
  <c r="C212" i="6"/>
  <c r="B212" i="6"/>
  <c r="A212" i="6"/>
  <c r="G211" i="6"/>
  <c r="F211" i="6"/>
  <c r="E211" i="6"/>
  <c r="D211" i="6"/>
  <c r="C211" i="6"/>
  <c r="B211" i="6"/>
  <c r="A211" i="6"/>
  <c r="G210" i="6"/>
  <c r="F210" i="6"/>
  <c r="E210" i="6"/>
  <c r="D210" i="6"/>
  <c r="C210" i="6"/>
  <c r="B210" i="6"/>
  <c r="A210" i="6"/>
  <c r="G209" i="6"/>
  <c r="F209" i="6"/>
  <c r="E209" i="6"/>
  <c r="D209" i="6"/>
  <c r="C209" i="6"/>
  <c r="B209" i="6"/>
  <c r="A209" i="6"/>
  <c r="G208" i="6"/>
  <c r="F208" i="6"/>
  <c r="E208" i="6"/>
  <c r="D208" i="6"/>
  <c r="C208" i="6"/>
  <c r="B208" i="6"/>
  <c r="A208" i="6"/>
  <c r="G207" i="6"/>
  <c r="F207" i="6"/>
  <c r="E207" i="6"/>
  <c r="D207" i="6"/>
  <c r="C207" i="6"/>
  <c r="B207" i="6"/>
  <c r="A207" i="6"/>
  <c r="G206" i="6"/>
  <c r="F206" i="6"/>
  <c r="E206" i="6"/>
  <c r="D206" i="6"/>
  <c r="C206" i="6"/>
  <c r="B206" i="6"/>
  <c r="A206" i="6"/>
  <c r="G205" i="6"/>
  <c r="F205" i="6"/>
  <c r="E205" i="6"/>
  <c r="D205" i="6"/>
  <c r="C205" i="6"/>
  <c r="B205" i="6"/>
  <c r="A205" i="6"/>
  <c r="G204" i="6"/>
  <c r="F204" i="6"/>
  <c r="E204" i="6"/>
  <c r="D204" i="6"/>
  <c r="C204" i="6"/>
  <c r="B204" i="6"/>
  <c r="A204" i="6"/>
  <c r="G203" i="6"/>
  <c r="F203" i="6"/>
  <c r="E203" i="6"/>
  <c r="D203" i="6"/>
  <c r="C203" i="6"/>
  <c r="B203" i="6"/>
  <c r="A203" i="6"/>
  <c r="G202" i="6"/>
  <c r="F202" i="6"/>
  <c r="E202" i="6"/>
  <c r="D202" i="6"/>
  <c r="C202" i="6"/>
  <c r="B202" i="6"/>
  <c r="A202" i="6"/>
  <c r="G201" i="6"/>
  <c r="F201" i="6"/>
  <c r="E201" i="6"/>
  <c r="D201" i="6"/>
  <c r="C201" i="6"/>
  <c r="B201" i="6"/>
  <c r="A201" i="6"/>
  <c r="G200" i="6"/>
  <c r="F200" i="6"/>
  <c r="E200" i="6"/>
  <c r="D200" i="6"/>
  <c r="C200" i="6"/>
  <c r="B200" i="6"/>
  <c r="A200" i="6"/>
  <c r="G199" i="6"/>
  <c r="F199" i="6"/>
  <c r="E199" i="6"/>
  <c r="D199" i="6"/>
  <c r="C199" i="6"/>
  <c r="B199" i="6"/>
  <c r="A199" i="6"/>
  <c r="G198" i="6"/>
  <c r="F198" i="6"/>
  <c r="E198" i="6"/>
  <c r="D198" i="6"/>
  <c r="C198" i="6"/>
  <c r="B198" i="6"/>
  <c r="A198" i="6"/>
  <c r="G197" i="6"/>
  <c r="F197" i="6"/>
  <c r="E197" i="6"/>
  <c r="D197" i="6"/>
  <c r="C197" i="6"/>
  <c r="B197" i="6"/>
  <c r="A197" i="6"/>
  <c r="G196" i="6"/>
  <c r="F196" i="6"/>
  <c r="E196" i="6"/>
  <c r="D196" i="6"/>
  <c r="C196" i="6"/>
  <c r="B196" i="6"/>
  <c r="A196" i="6"/>
  <c r="G195" i="6"/>
  <c r="F195" i="6"/>
  <c r="E195" i="6"/>
  <c r="D195" i="6"/>
  <c r="C195" i="6"/>
  <c r="B195" i="6"/>
  <c r="A195" i="6"/>
  <c r="G194" i="6"/>
  <c r="F194" i="6"/>
  <c r="E194" i="6"/>
  <c r="D194" i="6"/>
  <c r="C194" i="6"/>
  <c r="B194" i="6"/>
  <c r="A194" i="6"/>
  <c r="G193" i="6"/>
  <c r="F193" i="6"/>
  <c r="E193" i="6"/>
  <c r="D193" i="6"/>
  <c r="C193" i="6"/>
  <c r="B193" i="6"/>
  <c r="A193" i="6"/>
  <c r="G192" i="6"/>
  <c r="F192" i="6"/>
  <c r="E192" i="6"/>
  <c r="D192" i="6"/>
  <c r="C192" i="6"/>
  <c r="B192" i="6"/>
  <c r="A192" i="6"/>
  <c r="G191" i="6"/>
  <c r="F191" i="6"/>
  <c r="E191" i="6"/>
  <c r="D191" i="6"/>
  <c r="C191" i="6"/>
  <c r="B191" i="6"/>
  <c r="A191" i="6"/>
  <c r="G190" i="6"/>
  <c r="F190" i="6"/>
  <c r="E190" i="6"/>
  <c r="D190" i="6"/>
  <c r="C190" i="6"/>
  <c r="B190" i="6"/>
  <c r="A190" i="6"/>
  <c r="G189" i="6"/>
  <c r="F189" i="6"/>
  <c r="E189" i="6"/>
  <c r="D189" i="6"/>
  <c r="C189" i="6"/>
  <c r="B189" i="6"/>
  <c r="A189" i="6"/>
  <c r="G188" i="6"/>
  <c r="F188" i="6"/>
  <c r="E188" i="6"/>
  <c r="D188" i="6"/>
  <c r="C188" i="6"/>
  <c r="B188" i="6"/>
  <c r="A188" i="6"/>
  <c r="G187" i="6"/>
  <c r="F187" i="6"/>
  <c r="E187" i="6"/>
  <c r="D187" i="6"/>
  <c r="C187" i="6"/>
  <c r="B187" i="6"/>
  <c r="A187" i="6"/>
  <c r="G186" i="6"/>
  <c r="F186" i="6"/>
  <c r="E186" i="6"/>
  <c r="D186" i="6"/>
  <c r="C186" i="6"/>
  <c r="B186" i="6"/>
  <c r="A186" i="6"/>
  <c r="G185" i="6"/>
  <c r="F185" i="6"/>
  <c r="E185" i="6"/>
  <c r="D185" i="6"/>
  <c r="C185" i="6"/>
  <c r="B185" i="6"/>
  <c r="A185" i="6"/>
  <c r="G184" i="6"/>
  <c r="F184" i="6"/>
  <c r="E184" i="6"/>
  <c r="D184" i="6"/>
  <c r="C184" i="6"/>
  <c r="B184" i="6"/>
  <c r="A184" i="6"/>
  <c r="G183" i="6"/>
  <c r="F183" i="6"/>
  <c r="E183" i="6"/>
  <c r="D183" i="6"/>
  <c r="C183" i="6"/>
  <c r="B183" i="6"/>
  <c r="A183" i="6"/>
  <c r="G182" i="6"/>
  <c r="F182" i="6"/>
  <c r="E182" i="6"/>
  <c r="D182" i="6"/>
  <c r="C182" i="6"/>
  <c r="B182" i="6"/>
  <c r="A182" i="6"/>
  <c r="G181" i="6"/>
  <c r="F181" i="6"/>
  <c r="E181" i="6"/>
  <c r="D181" i="6"/>
  <c r="C181" i="6"/>
  <c r="B181" i="6"/>
  <c r="A181" i="6"/>
  <c r="G180" i="6"/>
  <c r="F180" i="6"/>
  <c r="E180" i="6"/>
  <c r="D180" i="6"/>
  <c r="C180" i="6"/>
  <c r="B180" i="6"/>
  <c r="A180" i="6"/>
  <c r="G179" i="6"/>
  <c r="F179" i="6"/>
  <c r="E179" i="6"/>
  <c r="D179" i="6"/>
  <c r="C179" i="6"/>
  <c r="B179" i="6"/>
  <c r="A179" i="6"/>
  <c r="G178" i="6"/>
  <c r="F178" i="6"/>
  <c r="E178" i="6"/>
  <c r="D178" i="6"/>
  <c r="C178" i="6"/>
  <c r="B178" i="6"/>
  <c r="A178" i="6"/>
  <c r="G177" i="6"/>
  <c r="F177" i="6"/>
  <c r="E177" i="6"/>
  <c r="D177" i="6"/>
  <c r="C177" i="6"/>
  <c r="B177" i="6"/>
  <c r="A177" i="6"/>
  <c r="G176" i="6"/>
  <c r="F176" i="6"/>
  <c r="E176" i="6"/>
  <c r="D176" i="6"/>
  <c r="C176" i="6"/>
  <c r="B176" i="6"/>
  <c r="A176" i="6"/>
  <c r="G175" i="6"/>
  <c r="F175" i="6"/>
  <c r="E175" i="6"/>
  <c r="D175" i="6"/>
  <c r="C175" i="6"/>
  <c r="B175" i="6"/>
  <c r="A175" i="6"/>
  <c r="G174" i="6"/>
  <c r="F174" i="6"/>
  <c r="E174" i="6"/>
  <c r="D174" i="6"/>
  <c r="C174" i="6"/>
  <c r="B174" i="6"/>
  <c r="A174" i="6"/>
  <c r="G173" i="6"/>
  <c r="F173" i="6"/>
  <c r="E173" i="6"/>
  <c r="D173" i="6"/>
  <c r="C173" i="6"/>
  <c r="B173" i="6"/>
  <c r="A173" i="6"/>
  <c r="G172" i="6"/>
  <c r="F172" i="6"/>
  <c r="E172" i="6"/>
  <c r="D172" i="6"/>
  <c r="C172" i="6"/>
  <c r="B172" i="6"/>
  <c r="A172" i="6"/>
  <c r="G171" i="6"/>
  <c r="F171" i="6"/>
  <c r="E171" i="6"/>
  <c r="D171" i="6"/>
  <c r="C171" i="6"/>
  <c r="B171" i="6"/>
  <c r="A171" i="6"/>
  <c r="G170" i="6"/>
  <c r="F170" i="6"/>
  <c r="E170" i="6"/>
  <c r="D170" i="6"/>
  <c r="C170" i="6"/>
  <c r="B170" i="6"/>
  <c r="A170" i="6"/>
  <c r="G169" i="6"/>
  <c r="F169" i="6"/>
  <c r="E169" i="6"/>
  <c r="D169" i="6"/>
  <c r="C169" i="6"/>
  <c r="B169" i="6"/>
  <c r="A169" i="6"/>
  <c r="G168" i="6"/>
  <c r="F168" i="6"/>
  <c r="E168" i="6"/>
  <c r="D168" i="6"/>
  <c r="C168" i="6"/>
  <c r="B168" i="6"/>
  <c r="A168" i="6"/>
  <c r="G167" i="6"/>
  <c r="F167" i="6"/>
  <c r="E167" i="6"/>
  <c r="D167" i="6"/>
  <c r="C167" i="6"/>
  <c r="B167" i="6"/>
  <c r="A167" i="6"/>
  <c r="G166" i="6"/>
  <c r="F166" i="6"/>
  <c r="E166" i="6"/>
  <c r="D166" i="6"/>
  <c r="C166" i="6"/>
  <c r="B166" i="6"/>
  <c r="A166" i="6"/>
  <c r="G165" i="6"/>
  <c r="F165" i="6"/>
  <c r="E165" i="6"/>
  <c r="D165" i="6"/>
  <c r="C165" i="6"/>
  <c r="B165" i="6"/>
  <c r="A165" i="6"/>
  <c r="G164" i="6"/>
  <c r="F164" i="6"/>
  <c r="E164" i="6"/>
  <c r="D164" i="6"/>
  <c r="C164" i="6"/>
  <c r="B164" i="6"/>
  <c r="A164" i="6"/>
  <c r="G163" i="6"/>
  <c r="F163" i="6"/>
  <c r="E163" i="6"/>
  <c r="D163" i="6"/>
  <c r="C163" i="6"/>
  <c r="B163" i="6"/>
  <c r="A163" i="6"/>
  <c r="G162" i="6"/>
  <c r="F162" i="6"/>
  <c r="E162" i="6"/>
  <c r="D162" i="6"/>
  <c r="C162" i="6"/>
  <c r="B162" i="6"/>
  <c r="A162" i="6"/>
  <c r="G161" i="6"/>
  <c r="F161" i="6"/>
  <c r="E161" i="6"/>
  <c r="D161" i="6"/>
  <c r="C161" i="6"/>
  <c r="B161" i="6"/>
  <c r="A161" i="6"/>
  <c r="G160" i="6"/>
  <c r="F160" i="6"/>
  <c r="E160" i="6"/>
  <c r="D160" i="6"/>
  <c r="C160" i="6"/>
  <c r="B160" i="6"/>
  <c r="A160" i="6"/>
  <c r="G159" i="6"/>
  <c r="F159" i="6"/>
  <c r="E159" i="6"/>
  <c r="D159" i="6"/>
  <c r="C159" i="6"/>
  <c r="B159" i="6"/>
  <c r="A159" i="6"/>
  <c r="G158" i="6"/>
  <c r="F158" i="6"/>
  <c r="E158" i="6"/>
  <c r="D158" i="6"/>
  <c r="C158" i="6"/>
  <c r="B158" i="6"/>
  <c r="A158" i="6"/>
  <c r="G157" i="6"/>
  <c r="F157" i="6"/>
  <c r="E157" i="6"/>
  <c r="D157" i="6"/>
  <c r="C157" i="6"/>
  <c r="B157" i="6"/>
  <c r="A157" i="6"/>
  <c r="G156" i="6"/>
  <c r="F156" i="6"/>
  <c r="E156" i="6"/>
  <c r="D156" i="6"/>
  <c r="C156" i="6"/>
  <c r="B156" i="6"/>
  <c r="A156" i="6"/>
  <c r="G155" i="6"/>
  <c r="F155" i="6"/>
  <c r="E155" i="6"/>
  <c r="D155" i="6"/>
  <c r="C155" i="6"/>
  <c r="B155" i="6"/>
  <c r="A155" i="6"/>
  <c r="G154" i="6"/>
  <c r="F154" i="6"/>
  <c r="E154" i="6"/>
  <c r="D154" i="6"/>
  <c r="C154" i="6"/>
  <c r="B154" i="6"/>
  <c r="A154" i="6"/>
  <c r="G153" i="6"/>
  <c r="F153" i="6"/>
  <c r="E153" i="6"/>
  <c r="D153" i="6"/>
  <c r="C153" i="6"/>
  <c r="B153" i="6"/>
  <c r="A153" i="6"/>
  <c r="G152" i="6"/>
  <c r="F152" i="6"/>
  <c r="E152" i="6"/>
  <c r="D152" i="6"/>
  <c r="C152" i="6"/>
  <c r="B152" i="6"/>
  <c r="A152" i="6"/>
  <c r="G151" i="6"/>
  <c r="F151" i="6"/>
  <c r="E151" i="6"/>
  <c r="D151" i="6"/>
  <c r="C151" i="6"/>
  <c r="B151" i="6"/>
  <c r="A151" i="6"/>
  <c r="G150" i="6"/>
  <c r="F150" i="6"/>
  <c r="E150" i="6"/>
  <c r="D150" i="6"/>
  <c r="C150" i="6"/>
  <c r="B150" i="6"/>
  <c r="A150" i="6"/>
  <c r="G149" i="6"/>
  <c r="F149" i="6"/>
  <c r="E149" i="6"/>
  <c r="D149" i="6"/>
  <c r="C149" i="6"/>
  <c r="B149" i="6"/>
  <c r="A149" i="6"/>
  <c r="G148" i="6"/>
  <c r="F148" i="6"/>
  <c r="E148" i="6"/>
  <c r="D148" i="6"/>
  <c r="C148" i="6"/>
  <c r="B148" i="6"/>
  <c r="A148" i="6"/>
  <c r="G147" i="6"/>
  <c r="F147" i="6"/>
  <c r="E147" i="6"/>
  <c r="D147" i="6"/>
  <c r="C147" i="6"/>
  <c r="B147" i="6"/>
  <c r="A147" i="6"/>
  <c r="G146" i="6"/>
  <c r="F146" i="6"/>
  <c r="E146" i="6"/>
  <c r="D146" i="6"/>
  <c r="C146" i="6"/>
  <c r="B146" i="6"/>
  <c r="A146" i="6"/>
  <c r="G145" i="6"/>
  <c r="F145" i="6"/>
  <c r="E145" i="6"/>
  <c r="D145" i="6"/>
  <c r="C145" i="6"/>
  <c r="B145" i="6"/>
  <c r="A145" i="6"/>
  <c r="G144" i="6"/>
  <c r="F144" i="6"/>
  <c r="E144" i="6"/>
  <c r="D144" i="6"/>
  <c r="C144" i="6"/>
  <c r="B144" i="6"/>
  <c r="A144" i="6"/>
  <c r="G143" i="6"/>
  <c r="F143" i="6"/>
  <c r="E143" i="6"/>
  <c r="D143" i="6"/>
  <c r="C143" i="6"/>
  <c r="B143" i="6"/>
  <c r="A143" i="6"/>
  <c r="G142" i="6"/>
  <c r="F142" i="6"/>
  <c r="E142" i="6"/>
  <c r="D142" i="6"/>
  <c r="C142" i="6"/>
  <c r="B142" i="6"/>
  <c r="A142" i="6"/>
  <c r="G141" i="6"/>
  <c r="F141" i="6"/>
  <c r="E141" i="6"/>
  <c r="D141" i="6"/>
  <c r="C141" i="6"/>
  <c r="B141" i="6"/>
  <c r="A141" i="6"/>
  <c r="G140" i="6"/>
  <c r="F140" i="6"/>
  <c r="E140" i="6"/>
  <c r="D140" i="6"/>
  <c r="C140" i="6"/>
  <c r="B140" i="6"/>
  <c r="A140" i="6"/>
  <c r="G139" i="6"/>
  <c r="F139" i="6"/>
  <c r="E139" i="6"/>
  <c r="D139" i="6"/>
  <c r="C139" i="6"/>
  <c r="B139" i="6"/>
  <c r="A139" i="6"/>
  <c r="G138" i="6"/>
  <c r="F138" i="6"/>
  <c r="E138" i="6"/>
  <c r="D138" i="6"/>
  <c r="C138" i="6"/>
  <c r="B138" i="6"/>
  <c r="A138" i="6"/>
  <c r="G137" i="6"/>
  <c r="F137" i="6"/>
  <c r="E137" i="6"/>
  <c r="D137" i="6"/>
  <c r="C137" i="6"/>
  <c r="B137" i="6"/>
  <c r="A137" i="6"/>
  <c r="G136" i="6"/>
  <c r="F136" i="6"/>
  <c r="E136" i="6"/>
  <c r="D136" i="6"/>
  <c r="C136" i="6"/>
  <c r="B136" i="6"/>
  <c r="A136" i="6"/>
  <c r="G135" i="6"/>
  <c r="F135" i="6"/>
  <c r="E135" i="6"/>
  <c r="D135" i="6"/>
  <c r="C135" i="6"/>
  <c r="B135" i="6"/>
  <c r="A135" i="6"/>
  <c r="G134" i="6"/>
  <c r="F134" i="6"/>
  <c r="E134" i="6"/>
  <c r="D134" i="6"/>
  <c r="C134" i="6"/>
  <c r="B134" i="6"/>
  <c r="A134" i="6"/>
  <c r="G133" i="6"/>
  <c r="F133" i="6"/>
  <c r="E133" i="6"/>
  <c r="D133" i="6"/>
  <c r="C133" i="6"/>
  <c r="B133" i="6"/>
  <c r="A133" i="6"/>
  <c r="G132" i="6"/>
  <c r="F132" i="6"/>
  <c r="E132" i="6"/>
  <c r="D132" i="6"/>
  <c r="C132" i="6"/>
  <c r="B132" i="6"/>
  <c r="A132" i="6"/>
  <c r="G131" i="6"/>
  <c r="F131" i="6"/>
  <c r="E131" i="6"/>
  <c r="D131" i="6"/>
  <c r="C131" i="6"/>
  <c r="B131" i="6"/>
  <c r="A131" i="6"/>
  <c r="G130" i="6"/>
  <c r="F130" i="6"/>
  <c r="E130" i="6"/>
  <c r="D130" i="6"/>
  <c r="C130" i="6"/>
  <c r="B130" i="6"/>
  <c r="A130" i="6"/>
  <c r="G129" i="6"/>
  <c r="F129" i="6"/>
  <c r="E129" i="6"/>
  <c r="D129" i="6"/>
  <c r="C129" i="6"/>
  <c r="B129" i="6"/>
  <c r="A129" i="6"/>
  <c r="G128" i="6"/>
  <c r="F128" i="6"/>
  <c r="E128" i="6"/>
  <c r="D128" i="6"/>
  <c r="C128" i="6"/>
  <c r="B128" i="6"/>
  <c r="A128" i="6"/>
  <c r="G127" i="6"/>
  <c r="F127" i="6"/>
  <c r="E127" i="6"/>
  <c r="D127" i="6"/>
  <c r="C127" i="6"/>
  <c r="B127" i="6"/>
  <c r="A127" i="6"/>
  <c r="G126" i="6"/>
  <c r="F126" i="6"/>
  <c r="E126" i="6"/>
  <c r="D126" i="6"/>
  <c r="C126" i="6"/>
  <c r="B126" i="6"/>
  <c r="A126" i="6"/>
  <c r="G125" i="6"/>
  <c r="F125" i="6"/>
  <c r="E125" i="6"/>
  <c r="D125" i="6"/>
  <c r="C125" i="6"/>
  <c r="B125" i="6"/>
  <c r="A125" i="6"/>
  <c r="G124" i="6"/>
  <c r="F124" i="6"/>
  <c r="E124" i="6"/>
  <c r="D124" i="6"/>
  <c r="C124" i="6"/>
  <c r="B124" i="6"/>
  <c r="A124" i="6"/>
  <c r="G123" i="6"/>
  <c r="F123" i="6"/>
  <c r="E123" i="6"/>
  <c r="D123" i="6"/>
  <c r="C123" i="6"/>
  <c r="B123" i="6"/>
  <c r="A123" i="6"/>
  <c r="G122" i="6"/>
  <c r="F122" i="6"/>
  <c r="E122" i="6"/>
  <c r="D122" i="6"/>
  <c r="C122" i="6"/>
  <c r="B122" i="6"/>
  <c r="A122" i="6"/>
  <c r="G121" i="6"/>
  <c r="F121" i="6"/>
  <c r="E121" i="6"/>
  <c r="D121" i="6"/>
  <c r="C121" i="6"/>
  <c r="B121" i="6"/>
  <c r="A121" i="6"/>
  <c r="G120" i="6"/>
  <c r="F120" i="6"/>
  <c r="E120" i="6"/>
  <c r="D120" i="6"/>
  <c r="C120" i="6"/>
  <c r="B120" i="6"/>
  <c r="A120" i="6"/>
  <c r="G119" i="6"/>
  <c r="F119" i="6"/>
  <c r="E119" i="6"/>
  <c r="D119" i="6"/>
  <c r="C119" i="6"/>
  <c r="B119" i="6"/>
  <c r="A119" i="6"/>
  <c r="G118" i="6"/>
  <c r="F118" i="6"/>
  <c r="E118" i="6"/>
  <c r="D118" i="6"/>
  <c r="C118" i="6"/>
  <c r="B118" i="6"/>
  <c r="A118" i="6"/>
  <c r="G117" i="6"/>
  <c r="F117" i="6"/>
  <c r="E117" i="6"/>
  <c r="D117" i="6"/>
  <c r="C117" i="6"/>
  <c r="B117" i="6"/>
  <c r="A117" i="6"/>
  <c r="G116" i="6"/>
  <c r="F116" i="6"/>
  <c r="E116" i="6"/>
  <c r="D116" i="6"/>
  <c r="C116" i="6"/>
  <c r="B116" i="6"/>
  <c r="A116" i="6"/>
  <c r="G115" i="6"/>
  <c r="F115" i="6"/>
  <c r="E115" i="6"/>
  <c r="D115" i="6"/>
  <c r="C115" i="6"/>
  <c r="B115" i="6"/>
  <c r="A115" i="6"/>
  <c r="G114" i="6"/>
  <c r="F114" i="6"/>
  <c r="E114" i="6"/>
  <c r="D114" i="6"/>
  <c r="C114" i="6"/>
  <c r="B114" i="6"/>
  <c r="A114" i="6"/>
  <c r="G113" i="6"/>
  <c r="F113" i="6"/>
  <c r="E113" i="6"/>
  <c r="D113" i="6"/>
  <c r="C113" i="6"/>
  <c r="B113" i="6"/>
  <c r="A113" i="6"/>
  <c r="G112" i="6"/>
  <c r="F112" i="6"/>
  <c r="E112" i="6"/>
  <c r="D112" i="6"/>
  <c r="C112" i="6"/>
  <c r="B112" i="6"/>
  <c r="A112" i="6"/>
  <c r="G111" i="6"/>
  <c r="F111" i="6"/>
  <c r="E111" i="6"/>
  <c r="D111" i="6"/>
  <c r="C111" i="6"/>
  <c r="B111" i="6"/>
  <c r="A111" i="6"/>
  <c r="G110" i="6"/>
  <c r="F110" i="6"/>
  <c r="E110" i="6"/>
  <c r="D110" i="6"/>
  <c r="C110" i="6"/>
  <c r="B110" i="6"/>
  <c r="A110" i="6"/>
  <c r="G109" i="6"/>
  <c r="F109" i="6"/>
  <c r="E109" i="6"/>
  <c r="D109" i="6"/>
  <c r="C109" i="6"/>
  <c r="B109" i="6"/>
  <c r="A109" i="6"/>
  <c r="G108" i="6"/>
  <c r="F108" i="6"/>
  <c r="E108" i="6"/>
  <c r="D108" i="6"/>
  <c r="C108" i="6"/>
  <c r="B108" i="6"/>
  <c r="A108" i="6"/>
  <c r="G107" i="6"/>
  <c r="F107" i="6"/>
  <c r="E107" i="6"/>
  <c r="D107" i="6"/>
  <c r="C107" i="6"/>
  <c r="B107" i="6"/>
  <c r="A107" i="6"/>
  <c r="G106" i="6"/>
  <c r="F106" i="6"/>
  <c r="E106" i="6"/>
  <c r="D106" i="6"/>
  <c r="C106" i="6"/>
  <c r="B106" i="6"/>
  <c r="A106" i="6"/>
  <c r="G105" i="6"/>
  <c r="F105" i="6"/>
  <c r="E105" i="6"/>
  <c r="D105" i="6"/>
  <c r="C105" i="6"/>
  <c r="B105" i="6"/>
  <c r="A105" i="6"/>
  <c r="G104" i="6"/>
  <c r="F104" i="6"/>
  <c r="E104" i="6"/>
  <c r="D104" i="6"/>
  <c r="C104" i="6"/>
  <c r="B104" i="6"/>
  <c r="A104" i="6"/>
  <c r="G103" i="6"/>
  <c r="F103" i="6"/>
  <c r="E103" i="6"/>
  <c r="D103" i="6"/>
  <c r="C103" i="6"/>
  <c r="B103" i="6"/>
  <c r="A103" i="6"/>
  <c r="G102" i="6"/>
  <c r="F102" i="6"/>
  <c r="E102" i="6"/>
  <c r="D102" i="6"/>
  <c r="C102" i="6"/>
  <c r="B102" i="6"/>
  <c r="A102" i="6"/>
  <c r="G101" i="6"/>
  <c r="F101" i="6"/>
  <c r="E101" i="6"/>
  <c r="D101" i="6"/>
  <c r="C101" i="6"/>
  <c r="B101" i="6"/>
  <c r="A101" i="6"/>
  <c r="G100" i="6"/>
  <c r="F100" i="6"/>
  <c r="E100" i="6"/>
  <c r="D100" i="6"/>
  <c r="C100" i="6"/>
  <c r="B100" i="6"/>
  <c r="A100" i="6"/>
  <c r="G99" i="6"/>
  <c r="F99" i="6"/>
  <c r="E99" i="6"/>
  <c r="D99" i="6"/>
  <c r="C99" i="6"/>
  <c r="B99" i="6"/>
  <c r="A99" i="6"/>
  <c r="G98" i="6"/>
  <c r="F98" i="6"/>
  <c r="E98" i="6"/>
  <c r="D98" i="6"/>
  <c r="C98" i="6"/>
  <c r="B98" i="6"/>
  <c r="A98" i="6"/>
  <c r="G97" i="6"/>
  <c r="F97" i="6"/>
  <c r="E97" i="6"/>
  <c r="D97" i="6"/>
  <c r="C97" i="6"/>
  <c r="B97" i="6"/>
  <c r="A97" i="6"/>
  <c r="G96" i="6"/>
  <c r="F96" i="6"/>
  <c r="E96" i="6"/>
  <c r="D96" i="6"/>
  <c r="C96" i="6"/>
  <c r="B96" i="6"/>
  <c r="A96" i="6"/>
  <c r="G95" i="6"/>
  <c r="F95" i="6"/>
  <c r="E95" i="6"/>
  <c r="D95" i="6"/>
  <c r="C95" i="6"/>
  <c r="B95" i="6"/>
  <c r="A95" i="6"/>
  <c r="G94" i="6"/>
  <c r="F94" i="6"/>
  <c r="E94" i="6"/>
  <c r="D94" i="6"/>
  <c r="C94" i="6"/>
  <c r="B94" i="6"/>
  <c r="A94" i="6"/>
  <c r="G93" i="6"/>
  <c r="F93" i="6"/>
  <c r="E93" i="6"/>
  <c r="D93" i="6"/>
  <c r="C93" i="6"/>
  <c r="B93" i="6"/>
  <c r="A93" i="6"/>
  <c r="G92" i="6"/>
  <c r="F92" i="6"/>
  <c r="E92" i="6"/>
  <c r="D92" i="6"/>
  <c r="C92" i="6"/>
  <c r="B92" i="6"/>
  <c r="A92" i="6"/>
  <c r="G91" i="6"/>
  <c r="F91" i="6"/>
  <c r="E91" i="6"/>
  <c r="D91" i="6"/>
  <c r="C91" i="6"/>
  <c r="B91" i="6"/>
  <c r="A91" i="6"/>
  <c r="G90" i="6"/>
  <c r="F90" i="6"/>
  <c r="E90" i="6"/>
  <c r="D90" i="6"/>
  <c r="C90" i="6"/>
  <c r="B90" i="6"/>
  <c r="A90" i="6"/>
  <c r="G89" i="6"/>
  <c r="F89" i="6"/>
  <c r="E89" i="6"/>
  <c r="D89" i="6"/>
  <c r="C89" i="6"/>
  <c r="B89" i="6"/>
  <c r="A89" i="6"/>
  <c r="G88" i="6"/>
  <c r="F88" i="6"/>
  <c r="E88" i="6"/>
  <c r="D88" i="6"/>
  <c r="C88" i="6"/>
  <c r="B88" i="6"/>
  <c r="A88" i="6"/>
  <c r="G87" i="6"/>
  <c r="F87" i="6"/>
  <c r="E87" i="6"/>
  <c r="D87" i="6"/>
  <c r="C87" i="6"/>
  <c r="B87" i="6"/>
  <c r="A87" i="6"/>
  <c r="G86" i="6"/>
  <c r="F86" i="6"/>
  <c r="E86" i="6"/>
  <c r="D86" i="6"/>
  <c r="C86" i="6"/>
  <c r="B86" i="6"/>
  <c r="A86" i="6"/>
  <c r="G85" i="6"/>
  <c r="F85" i="6"/>
  <c r="E85" i="6"/>
  <c r="D85" i="6"/>
  <c r="C85" i="6"/>
  <c r="B85" i="6"/>
  <c r="A85" i="6"/>
  <c r="G84" i="6"/>
  <c r="F84" i="6"/>
  <c r="E84" i="6"/>
  <c r="D84" i="6"/>
  <c r="C84" i="6"/>
  <c r="B84" i="6"/>
  <c r="A84" i="6"/>
  <c r="G83" i="6"/>
  <c r="F83" i="6"/>
  <c r="E83" i="6"/>
  <c r="D83" i="6"/>
  <c r="C83" i="6"/>
  <c r="B83" i="6"/>
  <c r="A83" i="6"/>
  <c r="G82" i="6"/>
  <c r="F82" i="6"/>
  <c r="E82" i="6"/>
  <c r="D82" i="6"/>
  <c r="C82" i="6"/>
  <c r="B82" i="6"/>
  <c r="A82" i="6"/>
  <c r="G81" i="6"/>
  <c r="F81" i="6"/>
  <c r="E81" i="6"/>
  <c r="D81" i="6"/>
  <c r="C81" i="6"/>
  <c r="B81" i="6"/>
  <c r="A81" i="6"/>
  <c r="G80" i="6"/>
  <c r="F80" i="6"/>
  <c r="E80" i="6"/>
  <c r="D80" i="6"/>
  <c r="C80" i="6"/>
  <c r="B80" i="6"/>
  <c r="A80" i="6"/>
  <c r="G79" i="6"/>
  <c r="F79" i="6"/>
  <c r="E79" i="6"/>
  <c r="D79" i="6"/>
  <c r="C79" i="6"/>
  <c r="B79" i="6"/>
  <c r="A79" i="6"/>
  <c r="G78" i="6"/>
  <c r="F78" i="6"/>
  <c r="E78" i="6"/>
  <c r="D78" i="6"/>
  <c r="C78" i="6"/>
  <c r="B78" i="6"/>
  <c r="A78" i="6"/>
  <c r="G77" i="6"/>
  <c r="F77" i="6"/>
  <c r="E77" i="6"/>
  <c r="D77" i="6"/>
  <c r="C77" i="6"/>
  <c r="B77" i="6"/>
  <c r="A77" i="6"/>
  <c r="G76" i="6"/>
  <c r="F76" i="6"/>
  <c r="E76" i="6"/>
  <c r="D76" i="6"/>
  <c r="C76" i="6"/>
  <c r="B76" i="6"/>
  <c r="A76" i="6"/>
  <c r="G75" i="6"/>
  <c r="F75" i="6"/>
  <c r="E75" i="6"/>
  <c r="D75" i="6"/>
  <c r="C75" i="6"/>
  <c r="B75" i="6"/>
  <c r="A75" i="6"/>
  <c r="G74" i="6"/>
  <c r="F74" i="6"/>
  <c r="E74" i="6"/>
  <c r="D74" i="6"/>
  <c r="C74" i="6"/>
  <c r="B74" i="6"/>
  <c r="A74" i="6"/>
  <c r="G73" i="6"/>
  <c r="F73" i="6"/>
  <c r="E73" i="6"/>
  <c r="D73" i="6"/>
  <c r="C73" i="6"/>
  <c r="B73" i="6"/>
  <c r="A73" i="6"/>
  <c r="G72" i="6"/>
  <c r="F72" i="6"/>
  <c r="E72" i="6"/>
  <c r="D72" i="6"/>
  <c r="C72" i="6"/>
  <c r="B72" i="6"/>
  <c r="A72" i="6"/>
  <c r="G71" i="6"/>
  <c r="F71" i="6"/>
  <c r="E71" i="6"/>
  <c r="D71" i="6"/>
  <c r="C71" i="6"/>
  <c r="B71" i="6"/>
  <c r="A71" i="6"/>
  <c r="G70" i="6"/>
  <c r="F70" i="6"/>
  <c r="E70" i="6"/>
  <c r="D70" i="6"/>
  <c r="C70" i="6"/>
  <c r="B70" i="6"/>
  <c r="A70" i="6"/>
  <c r="G69" i="6"/>
  <c r="F69" i="6"/>
  <c r="E69" i="6"/>
  <c r="D69" i="6"/>
  <c r="C69" i="6"/>
  <c r="B69" i="6"/>
  <c r="A69" i="6"/>
  <c r="G68" i="6"/>
  <c r="F68" i="6"/>
  <c r="E68" i="6"/>
  <c r="D68" i="6"/>
  <c r="C68" i="6"/>
  <c r="B68" i="6"/>
  <c r="A68" i="6"/>
  <c r="G67" i="6"/>
  <c r="F67" i="6"/>
  <c r="E67" i="6"/>
  <c r="D67" i="6"/>
  <c r="C67" i="6"/>
  <c r="B67" i="6"/>
  <c r="A67" i="6"/>
  <c r="G66" i="6"/>
  <c r="F66" i="6"/>
  <c r="E66" i="6"/>
  <c r="D66" i="6"/>
  <c r="C66" i="6"/>
  <c r="B66" i="6"/>
  <c r="A66" i="6"/>
  <c r="G65" i="6"/>
  <c r="F65" i="6"/>
  <c r="E65" i="6"/>
  <c r="D65" i="6"/>
  <c r="C65" i="6"/>
  <c r="B65" i="6"/>
  <c r="A65" i="6"/>
  <c r="G64" i="6"/>
  <c r="F64" i="6"/>
  <c r="E64" i="6"/>
  <c r="D64" i="6"/>
  <c r="C64" i="6"/>
  <c r="B64" i="6"/>
  <c r="A64" i="6"/>
  <c r="G63" i="6"/>
  <c r="F63" i="6"/>
  <c r="E63" i="6"/>
  <c r="D63" i="6"/>
  <c r="C63" i="6"/>
  <c r="B63" i="6"/>
  <c r="A63" i="6"/>
  <c r="G62" i="6"/>
  <c r="F62" i="6"/>
  <c r="E62" i="6"/>
  <c r="D62" i="6"/>
  <c r="C62" i="6"/>
  <c r="B62" i="6"/>
  <c r="A62" i="6"/>
  <c r="G61" i="6"/>
  <c r="F61" i="6"/>
  <c r="E61" i="6"/>
  <c r="D61" i="6"/>
  <c r="C61" i="6"/>
  <c r="B61" i="6"/>
  <c r="A61" i="6"/>
  <c r="G60" i="6"/>
  <c r="F60" i="6"/>
  <c r="E60" i="6"/>
  <c r="D60" i="6"/>
  <c r="C60" i="6"/>
  <c r="B60" i="6"/>
  <c r="A60" i="6"/>
  <c r="G59" i="6"/>
  <c r="F59" i="6"/>
  <c r="E59" i="6"/>
  <c r="D59" i="6"/>
  <c r="C59" i="6"/>
  <c r="B59" i="6"/>
  <c r="A59" i="6"/>
  <c r="G58" i="6"/>
  <c r="F58" i="6"/>
  <c r="E58" i="6"/>
  <c r="D58" i="6"/>
  <c r="C58" i="6"/>
  <c r="B58" i="6"/>
  <c r="A58" i="6"/>
  <c r="G57" i="6"/>
  <c r="F57" i="6"/>
  <c r="E57" i="6"/>
  <c r="D57" i="6"/>
  <c r="C57" i="6"/>
  <c r="B57" i="6"/>
  <c r="A57" i="6"/>
  <c r="G56" i="6"/>
  <c r="F56" i="6"/>
  <c r="E56" i="6"/>
  <c r="D56" i="6"/>
  <c r="C56" i="6"/>
  <c r="B56" i="6"/>
  <c r="A56" i="6"/>
  <c r="G55" i="6"/>
  <c r="F55" i="6"/>
  <c r="E55" i="6"/>
  <c r="D55" i="6"/>
  <c r="C55" i="6"/>
  <c r="B55" i="6"/>
  <c r="A55" i="6"/>
  <c r="G54" i="6"/>
  <c r="F54" i="6"/>
  <c r="E54" i="6"/>
  <c r="D54" i="6"/>
  <c r="C54" i="6"/>
  <c r="B54" i="6"/>
  <c r="A54" i="6"/>
  <c r="G53" i="6"/>
  <c r="F53" i="6"/>
  <c r="E53" i="6"/>
  <c r="D53" i="6"/>
  <c r="C53" i="6"/>
  <c r="B53" i="6"/>
  <c r="A53" i="6"/>
  <c r="G52" i="6"/>
  <c r="F52" i="6"/>
  <c r="E52" i="6"/>
  <c r="D52" i="6"/>
  <c r="C52" i="6"/>
  <c r="B52" i="6"/>
  <c r="A52" i="6"/>
  <c r="G51" i="6"/>
  <c r="F51" i="6"/>
  <c r="E51" i="6"/>
  <c r="D51" i="6"/>
  <c r="C51" i="6"/>
  <c r="B51" i="6"/>
  <c r="A51" i="6"/>
  <c r="G50" i="6"/>
  <c r="F50" i="6"/>
  <c r="E50" i="6"/>
  <c r="D50" i="6"/>
  <c r="C50" i="6"/>
  <c r="B50" i="6"/>
  <c r="A50" i="6"/>
  <c r="G49" i="6"/>
  <c r="F49" i="6"/>
  <c r="E49" i="6"/>
  <c r="D49" i="6"/>
  <c r="C49" i="6"/>
  <c r="B49" i="6"/>
  <c r="A49" i="6"/>
  <c r="G48" i="6"/>
  <c r="F48" i="6"/>
  <c r="E48" i="6"/>
  <c r="D48" i="6"/>
  <c r="C48" i="6"/>
  <c r="B48" i="6"/>
  <c r="A48" i="6"/>
  <c r="G47" i="6"/>
  <c r="F47" i="6"/>
  <c r="E47" i="6"/>
  <c r="D47" i="6"/>
  <c r="C47" i="6"/>
  <c r="B47" i="6"/>
  <c r="A47" i="6"/>
  <c r="G46" i="6"/>
  <c r="F46" i="6"/>
  <c r="E46" i="6"/>
  <c r="D46" i="6"/>
  <c r="C46" i="6"/>
  <c r="B46" i="6"/>
  <c r="A46" i="6"/>
  <c r="G45" i="6"/>
  <c r="F45" i="6"/>
  <c r="E45" i="6"/>
  <c r="D45" i="6"/>
  <c r="C45" i="6"/>
  <c r="B45" i="6"/>
  <c r="A45" i="6"/>
  <c r="G44" i="6"/>
  <c r="F44" i="6"/>
  <c r="E44" i="6"/>
  <c r="D44" i="6"/>
  <c r="C44" i="6"/>
  <c r="B44" i="6"/>
  <c r="A44" i="6"/>
  <c r="G43" i="6"/>
  <c r="F43" i="6"/>
  <c r="E43" i="6"/>
  <c r="D43" i="6"/>
  <c r="C43" i="6"/>
  <c r="B43" i="6"/>
  <c r="A43" i="6"/>
  <c r="G42" i="6"/>
  <c r="F42" i="6"/>
  <c r="E42" i="6"/>
  <c r="D42" i="6"/>
  <c r="C42" i="6"/>
  <c r="B42" i="6"/>
  <c r="A42" i="6"/>
  <c r="G41" i="6"/>
  <c r="F41" i="6"/>
  <c r="E41" i="6"/>
  <c r="D41" i="6"/>
  <c r="C41" i="6"/>
  <c r="B41" i="6"/>
  <c r="A41" i="6"/>
  <c r="G40" i="6"/>
  <c r="F40" i="6"/>
  <c r="E40" i="6"/>
  <c r="D40" i="6"/>
  <c r="C40" i="6"/>
  <c r="B40" i="6"/>
  <c r="A40" i="6"/>
  <c r="G39" i="6"/>
  <c r="F39" i="6"/>
  <c r="E39" i="6"/>
  <c r="D39" i="6"/>
  <c r="C39" i="6"/>
  <c r="B39" i="6"/>
  <c r="A39" i="6"/>
  <c r="G38" i="6"/>
  <c r="F38" i="6"/>
  <c r="E38" i="6"/>
  <c r="D38" i="6"/>
  <c r="C38" i="6"/>
  <c r="B38" i="6"/>
  <c r="A38" i="6"/>
  <c r="G37" i="6"/>
  <c r="F37" i="6"/>
  <c r="E37" i="6"/>
  <c r="D37" i="6"/>
  <c r="C37" i="6"/>
  <c r="B37" i="6"/>
  <c r="A37" i="6"/>
  <c r="G36" i="6"/>
  <c r="F36" i="6"/>
  <c r="E36" i="6"/>
  <c r="D36" i="6"/>
  <c r="C36" i="6"/>
  <c r="B36" i="6"/>
  <c r="A36" i="6"/>
  <c r="G35" i="6"/>
  <c r="F35" i="6"/>
  <c r="E35" i="6"/>
  <c r="D35" i="6"/>
  <c r="C35" i="6"/>
  <c r="B35" i="6"/>
  <c r="A35" i="6"/>
  <c r="G34" i="6"/>
  <c r="F34" i="6"/>
  <c r="E34" i="6"/>
  <c r="D34" i="6"/>
  <c r="C34" i="6"/>
  <c r="B34" i="6"/>
  <c r="A34" i="6"/>
  <c r="G33" i="6"/>
  <c r="F33" i="6"/>
  <c r="E33" i="6"/>
  <c r="D33" i="6"/>
  <c r="C33" i="6"/>
  <c r="B33" i="6"/>
  <c r="A33" i="6"/>
  <c r="G32" i="6"/>
  <c r="F32" i="6"/>
  <c r="E32" i="6"/>
  <c r="D32" i="6"/>
  <c r="C32" i="6"/>
  <c r="B32" i="6"/>
  <c r="A32" i="6"/>
  <c r="G31" i="6"/>
  <c r="F31" i="6"/>
  <c r="E31" i="6"/>
  <c r="D31" i="6"/>
  <c r="C31" i="6"/>
  <c r="B31" i="6"/>
  <c r="A31" i="6"/>
  <c r="G30" i="6"/>
  <c r="F30" i="6"/>
  <c r="E30" i="6"/>
  <c r="D30" i="6"/>
  <c r="C30" i="6"/>
  <c r="B30" i="6"/>
  <c r="A30" i="6"/>
  <c r="G29" i="6"/>
  <c r="F29" i="6"/>
  <c r="E29" i="6"/>
  <c r="D29" i="6"/>
  <c r="C29" i="6"/>
  <c r="B29" i="6"/>
  <c r="A29" i="6"/>
  <c r="G28" i="6"/>
  <c r="F28" i="6"/>
  <c r="E28" i="6"/>
  <c r="D28" i="6"/>
  <c r="C28" i="6"/>
  <c r="B28" i="6"/>
  <c r="A28" i="6"/>
  <c r="G27" i="6"/>
  <c r="F27" i="6"/>
  <c r="E27" i="6"/>
  <c r="D27" i="6"/>
  <c r="C27" i="6"/>
  <c r="B27" i="6"/>
  <c r="A27" i="6"/>
  <c r="G26" i="6"/>
  <c r="F26" i="6"/>
  <c r="E26" i="6"/>
  <c r="D26" i="6"/>
  <c r="C26" i="6"/>
  <c r="B26" i="6"/>
  <c r="A26" i="6"/>
  <c r="G25" i="6"/>
  <c r="F25" i="6"/>
  <c r="E25" i="6"/>
  <c r="D25" i="6"/>
  <c r="C25" i="6"/>
  <c r="B25" i="6"/>
  <c r="A25" i="6"/>
  <c r="G24" i="6"/>
  <c r="F24" i="6"/>
  <c r="E24" i="6"/>
  <c r="D24" i="6"/>
  <c r="C24" i="6"/>
  <c r="B24" i="6"/>
  <c r="A24" i="6"/>
  <c r="G23" i="6"/>
  <c r="F23" i="6"/>
  <c r="E23" i="6"/>
  <c r="D23" i="6"/>
  <c r="C23" i="6"/>
  <c r="B23" i="6"/>
  <c r="A23" i="6"/>
  <c r="G22" i="6"/>
  <c r="F22" i="6"/>
  <c r="E22" i="6"/>
  <c r="D22" i="6"/>
  <c r="C22" i="6"/>
  <c r="B22" i="6"/>
  <c r="A22" i="6"/>
  <c r="G21" i="6"/>
  <c r="F21" i="6"/>
  <c r="E21" i="6"/>
  <c r="D21" i="6"/>
  <c r="C21" i="6"/>
  <c r="B21" i="6"/>
  <c r="A21" i="6"/>
  <c r="G20" i="6"/>
  <c r="F20" i="6"/>
  <c r="E20" i="6"/>
  <c r="D20" i="6"/>
  <c r="C20" i="6"/>
  <c r="B20" i="6"/>
  <c r="A20" i="6"/>
  <c r="G19" i="6"/>
  <c r="F19" i="6"/>
  <c r="E19" i="6"/>
  <c r="D19" i="6"/>
  <c r="C19" i="6"/>
  <c r="B19" i="6"/>
  <c r="A19" i="6"/>
  <c r="G18" i="6"/>
  <c r="F18" i="6"/>
  <c r="E18" i="6"/>
  <c r="D18" i="6"/>
  <c r="C18" i="6"/>
  <c r="B18" i="6"/>
  <c r="A18" i="6"/>
  <c r="G17" i="6"/>
  <c r="F17" i="6"/>
  <c r="E17" i="6"/>
  <c r="D17" i="6"/>
  <c r="C17" i="6"/>
  <c r="B17" i="6"/>
  <c r="A17" i="6"/>
  <c r="G16" i="6"/>
  <c r="F16" i="6"/>
  <c r="E16" i="6"/>
  <c r="D16" i="6"/>
  <c r="C16" i="6"/>
  <c r="B16" i="6"/>
  <c r="A16" i="6"/>
  <c r="G15" i="6"/>
  <c r="F15" i="6"/>
  <c r="E15" i="6"/>
  <c r="D15" i="6"/>
  <c r="C15" i="6"/>
  <c r="B15" i="6"/>
  <c r="A15" i="6"/>
  <c r="G14" i="6"/>
  <c r="F14" i="6"/>
  <c r="E14" i="6"/>
  <c r="D14" i="6"/>
  <c r="C14" i="6"/>
  <c r="B14" i="6"/>
  <c r="A14" i="6"/>
  <c r="G13" i="6"/>
  <c r="F13" i="6"/>
  <c r="E13" i="6"/>
  <c r="D13" i="6"/>
  <c r="C13" i="6"/>
  <c r="B13" i="6"/>
  <c r="A13" i="6"/>
  <c r="G12" i="6"/>
  <c r="F12" i="6"/>
  <c r="E12" i="6"/>
  <c r="D12" i="6"/>
  <c r="C12" i="6"/>
  <c r="B12" i="6"/>
  <c r="A12" i="6"/>
  <c r="G11" i="6"/>
  <c r="F11" i="6"/>
  <c r="E11" i="6"/>
  <c r="D11" i="6"/>
  <c r="C11" i="6"/>
  <c r="B11" i="6"/>
  <c r="A11" i="6"/>
  <c r="G10" i="6"/>
  <c r="F10" i="6"/>
  <c r="E10" i="6"/>
  <c r="D10" i="6"/>
  <c r="C10" i="6"/>
  <c r="B10" i="6"/>
  <c r="A10" i="6"/>
  <c r="G9" i="6"/>
  <c r="F9" i="6"/>
  <c r="E9" i="6"/>
  <c r="D9" i="6"/>
  <c r="C9" i="6"/>
  <c r="B9" i="6"/>
  <c r="A9" i="6"/>
  <c r="G8" i="6"/>
  <c r="F8" i="6"/>
  <c r="E8" i="6"/>
  <c r="D8" i="6"/>
  <c r="C8" i="6"/>
  <c r="B8" i="6"/>
  <c r="A8" i="6"/>
  <c r="G7" i="6"/>
  <c r="F7" i="6"/>
  <c r="E7" i="6"/>
  <c r="D7" i="6"/>
  <c r="C7" i="6"/>
  <c r="B7" i="6"/>
  <c r="A7" i="6"/>
  <c r="G6" i="6"/>
  <c r="F6" i="6"/>
  <c r="E6" i="6"/>
  <c r="D6" i="6"/>
  <c r="C6" i="6"/>
  <c r="B6" i="6"/>
  <c r="A6" i="6"/>
  <c r="G5" i="6"/>
  <c r="F5" i="6"/>
  <c r="E5" i="6"/>
  <c r="D5" i="6"/>
  <c r="C5" i="6"/>
  <c r="B5" i="6"/>
  <c r="A5" i="6"/>
  <c r="G4" i="6"/>
  <c r="F4" i="6"/>
  <c r="E4" i="6"/>
  <c r="D4" i="6"/>
  <c r="C4" i="6"/>
  <c r="B4" i="6"/>
  <c r="A4" i="6"/>
  <c r="G3" i="6"/>
  <c r="F3" i="6"/>
  <c r="E3" i="6"/>
  <c r="D3" i="6"/>
  <c r="C3" i="6"/>
  <c r="B3" i="6"/>
  <c r="A3" i="6"/>
  <c r="G2" i="6"/>
  <c r="F2" i="6"/>
  <c r="E2" i="6"/>
  <c r="D2" i="6"/>
  <c r="C2" i="6"/>
  <c r="B2" i="6"/>
  <c r="A2" i="6"/>
  <c r="A1" i="29"/>
  <c r="J1" i="29"/>
  <c r="J119" i="28"/>
  <c r="I119" i="28"/>
  <c r="J118" i="28"/>
  <c r="I118" i="28"/>
  <c r="J117" i="28"/>
  <c r="I117" i="28"/>
  <c r="J116" i="28"/>
  <c r="I116" i="28"/>
  <c r="J115" i="28"/>
  <c r="I115" i="28"/>
  <c r="J114" i="28"/>
  <c r="I114" i="28"/>
  <c r="J113" i="28"/>
  <c r="I113" i="28"/>
  <c r="J112" i="28"/>
  <c r="I112" i="28"/>
  <c r="J111" i="28"/>
  <c r="I111" i="28"/>
  <c r="J110" i="28"/>
  <c r="I110" i="28"/>
  <c r="J109" i="28"/>
  <c r="I109" i="28"/>
  <c r="J108" i="28"/>
  <c r="I108" i="28"/>
  <c r="J107" i="28"/>
  <c r="I107" i="28"/>
  <c r="J106" i="28"/>
  <c r="I106" i="28"/>
  <c r="J105" i="28"/>
  <c r="I105" i="28"/>
  <c r="J104" i="28"/>
  <c r="I104" i="28"/>
  <c r="J103" i="28"/>
  <c r="I103" i="28"/>
  <c r="J102" i="28"/>
  <c r="I102" i="28"/>
  <c r="J101" i="28"/>
  <c r="I101" i="28"/>
  <c r="J100" i="28"/>
  <c r="I100" i="28"/>
  <c r="J99" i="28"/>
  <c r="I99" i="28"/>
  <c r="J98" i="28"/>
  <c r="I98" i="28"/>
  <c r="J97" i="28"/>
  <c r="I97" i="28"/>
  <c r="J96" i="28"/>
  <c r="I96" i="28"/>
  <c r="J95" i="28"/>
  <c r="I95" i="28"/>
  <c r="J94" i="28"/>
  <c r="I94" i="28"/>
  <c r="J93" i="28"/>
  <c r="I93" i="28"/>
  <c r="J92" i="28"/>
  <c r="I92" i="28"/>
  <c r="J91" i="28"/>
  <c r="I91" i="28"/>
  <c r="J90" i="28"/>
  <c r="I90" i="28"/>
  <c r="J89" i="28"/>
  <c r="I89" i="28"/>
  <c r="J88" i="28"/>
  <c r="I88" i="28"/>
  <c r="J87" i="28"/>
  <c r="I87" i="28"/>
  <c r="J86" i="28"/>
  <c r="I86" i="28"/>
  <c r="J85" i="28"/>
  <c r="I85" i="28"/>
  <c r="J84" i="28"/>
  <c r="I84" i="28"/>
  <c r="J83" i="28"/>
  <c r="I83" i="28"/>
  <c r="J82" i="28"/>
  <c r="I82" i="28"/>
  <c r="J81" i="28"/>
  <c r="I81" i="28"/>
  <c r="J80" i="28"/>
  <c r="I80" i="28"/>
  <c r="J79" i="28"/>
  <c r="I79" i="28"/>
  <c r="J78" i="28"/>
  <c r="I78" i="28"/>
  <c r="J77" i="28"/>
  <c r="I77" i="28"/>
  <c r="J76" i="28"/>
  <c r="I76" i="28"/>
  <c r="J75" i="28"/>
  <c r="I75" i="28"/>
  <c r="J74" i="28"/>
  <c r="I74" i="28"/>
  <c r="J73" i="28"/>
  <c r="I73" i="28"/>
  <c r="J72" i="28"/>
  <c r="I72" i="28"/>
  <c r="J71" i="28"/>
  <c r="I71" i="28"/>
  <c r="J70" i="28"/>
  <c r="I70" i="28"/>
  <c r="J69" i="28"/>
  <c r="I69" i="28"/>
  <c r="J68" i="28"/>
  <c r="I68" i="28"/>
  <c r="J67" i="28"/>
  <c r="I67" i="28"/>
  <c r="J66" i="28"/>
  <c r="I66" i="28"/>
  <c r="J65" i="28"/>
  <c r="I65" i="28"/>
  <c r="J64" i="28"/>
  <c r="I64" i="28"/>
  <c r="J63" i="28"/>
  <c r="I63" i="28"/>
  <c r="J62" i="28"/>
  <c r="I62" i="28"/>
  <c r="J61" i="28"/>
  <c r="I61" i="28"/>
  <c r="J60" i="28"/>
  <c r="I60" i="28"/>
  <c r="J59" i="28"/>
  <c r="I59" i="28"/>
  <c r="J58" i="28"/>
  <c r="I58" i="28"/>
  <c r="J57" i="28"/>
  <c r="I57" i="28"/>
  <c r="J56" i="28"/>
  <c r="I56" i="28"/>
  <c r="J55" i="28"/>
  <c r="I55" i="28"/>
  <c r="J54" i="28"/>
  <c r="I54" i="28"/>
  <c r="J53" i="28"/>
  <c r="I53" i="28"/>
  <c r="J52" i="28"/>
  <c r="I52" i="28"/>
  <c r="J51" i="28"/>
  <c r="I51" i="28"/>
  <c r="J50" i="28"/>
  <c r="I50" i="28"/>
  <c r="J49" i="28"/>
  <c r="I49" i="28"/>
  <c r="J48" i="28"/>
  <c r="I48" i="28"/>
  <c r="J47" i="28"/>
  <c r="I47" i="28"/>
  <c r="J46" i="28"/>
  <c r="I46" i="28"/>
  <c r="J45" i="28"/>
  <c r="I45" i="28"/>
  <c r="J44" i="28"/>
  <c r="I44" i="28"/>
  <c r="J43" i="28"/>
  <c r="I43" i="28"/>
  <c r="J42" i="28"/>
  <c r="I42" i="28"/>
  <c r="J41" i="28"/>
  <c r="I41" i="28"/>
  <c r="J40" i="28"/>
  <c r="I40" i="28"/>
  <c r="J39" i="28"/>
  <c r="I39" i="28"/>
  <c r="J38" i="28"/>
  <c r="I38" i="28"/>
  <c r="J37" i="28"/>
  <c r="I37" i="28"/>
  <c r="J36" i="28"/>
  <c r="I36" i="28"/>
  <c r="J35" i="28"/>
  <c r="I35" i="28"/>
  <c r="J34" i="28"/>
  <c r="I34" i="28"/>
  <c r="J33" i="28"/>
  <c r="I33" i="28"/>
  <c r="J32" i="28"/>
  <c r="I32" i="28"/>
  <c r="J31" i="28"/>
  <c r="I31" i="28"/>
  <c r="J30" i="28"/>
  <c r="I30" i="28"/>
  <c r="J29" i="28"/>
  <c r="I29" i="28"/>
  <c r="J28" i="28"/>
  <c r="I28" i="28"/>
  <c r="J27" i="28"/>
  <c r="I27" i="28"/>
  <c r="J26" i="28"/>
  <c r="I26" i="28"/>
  <c r="J25" i="28"/>
  <c r="I25" i="28"/>
  <c r="J24" i="28"/>
  <c r="I24" i="28"/>
  <c r="J23" i="28"/>
  <c r="I23" i="28"/>
  <c r="J22" i="28"/>
  <c r="I22" i="28"/>
  <c r="J21" i="28"/>
  <c r="I21" i="28"/>
  <c r="J20" i="28"/>
  <c r="I20" i="28"/>
  <c r="J19" i="28"/>
  <c r="I19" i="28"/>
  <c r="J18" i="28"/>
  <c r="I18" i="28"/>
  <c r="J17" i="28"/>
  <c r="I17" i="28"/>
  <c r="J16" i="28"/>
  <c r="I16" i="28"/>
  <c r="J15" i="28"/>
  <c r="I15" i="28"/>
  <c r="J14" i="28"/>
  <c r="I14" i="28"/>
  <c r="J13" i="28"/>
  <c r="I13" i="28"/>
  <c r="J12" i="28"/>
  <c r="I12" i="28"/>
  <c r="J11" i="28"/>
  <c r="I11" i="28"/>
  <c r="J10" i="28"/>
  <c r="I10" i="28"/>
  <c r="J9" i="28"/>
  <c r="I9" i="28"/>
  <c r="J8" i="28"/>
  <c r="I8" i="28"/>
  <c r="J7" i="28"/>
  <c r="I7" i="28"/>
  <c r="J6" i="28"/>
  <c r="I6" i="28"/>
  <c r="J5" i="28"/>
  <c r="I5" i="28"/>
  <c r="J4" i="28"/>
  <c r="I4" i="28"/>
  <c r="J3" i="28"/>
  <c r="I3" i="28"/>
  <c r="J2" i="28"/>
  <c r="I2" i="28"/>
  <c r="G362" i="28"/>
  <c r="F362" i="28"/>
  <c r="E362" i="28"/>
  <c r="D362" i="28"/>
  <c r="C362" i="28"/>
  <c r="B362" i="28"/>
  <c r="A362" i="28"/>
  <c r="G361" i="28"/>
  <c r="F361" i="28"/>
  <c r="E361" i="28"/>
  <c r="D361" i="28"/>
  <c r="C361" i="28"/>
  <c r="B361" i="28"/>
  <c r="A361" i="28"/>
  <c r="G360" i="28"/>
  <c r="F360" i="28"/>
  <c r="E360" i="28"/>
  <c r="D360" i="28"/>
  <c r="C360" i="28"/>
  <c r="B360" i="28"/>
  <c r="A360" i="28"/>
  <c r="G359" i="28"/>
  <c r="F359" i="28"/>
  <c r="E359" i="28"/>
  <c r="D359" i="28"/>
  <c r="C359" i="28"/>
  <c r="B359" i="28"/>
  <c r="A359" i="28"/>
  <c r="G358" i="28"/>
  <c r="F358" i="28"/>
  <c r="E358" i="28"/>
  <c r="D358" i="28"/>
  <c r="C358" i="28"/>
  <c r="B358" i="28"/>
  <c r="A358" i="28"/>
  <c r="G357" i="28"/>
  <c r="F357" i="28"/>
  <c r="E357" i="28"/>
  <c r="D357" i="28"/>
  <c r="C357" i="28"/>
  <c r="B357" i="28"/>
  <c r="A357" i="28"/>
  <c r="G356" i="28"/>
  <c r="F356" i="28"/>
  <c r="E356" i="28"/>
  <c r="D356" i="28"/>
  <c r="C356" i="28"/>
  <c r="B356" i="28"/>
  <c r="A356" i="28"/>
  <c r="G355" i="28"/>
  <c r="F355" i="28"/>
  <c r="E355" i="28"/>
  <c r="D355" i="28"/>
  <c r="C355" i="28"/>
  <c r="B355" i="28"/>
  <c r="A355" i="28"/>
  <c r="G354" i="28"/>
  <c r="F354" i="28"/>
  <c r="E354" i="28"/>
  <c r="D354" i="28"/>
  <c r="C354" i="28"/>
  <c r="B354" i="28"/>
  <c r="A354" i="28"/>
  <c r="G353" i="28"/>
  <c r="F353" i="28"/>
  <c r="E353" i="28"/>
  <c r="D353" i="28"/>
  <c r="C353" i="28"/>
  <c r="B353" i="28"/>
  <c r="A353" i="28"/>
  <c r="G352" i="28"/>
  <c r="F352" i="28"/>
  <c r="E352" i="28"/>
  <c r="D352" i="28"/>
  <c r="C352" i="28"/>
  <c r="B352" i="28"/>
  <c r="A352" i="28"/>
  <c r="G351" i="28"/>
  <c r="F351" i="28"/>
  <c r="E351" i="28"/>
  <c r="D351" i="28"/>
  <c r="C351" i="28"/>
  <c r="B351" i="28"/>
  <c r="A351" i="28"/>
  <c r="G350" i="28"/>
  <c r="F350" i="28"/>
  <c r="E350" i="28"/>
  <c r="D350" i="28"/>
  <c r="C350" i="28"/>
  <c r="B350" i="28"/>
  <c r="A350" i="28"/>
  <c r="G349" i="28"/>
  <c r="F349" i="28"/>
  <c r="E349" i="28"/>
  <c r="D349" i="28"/>
  <c r="C349" i="28"/>
  <c r="B349" i="28"/>
  <c r="A349" i="28"/>
  <c r="G348" i="28"/>
  <c r="F348" i="28"/>
  <c r="E348" i="28"/>
  <c r="D348" i="28"/>
  <c r="C348" i="28"/>
  <c r="B348" i="28"/>
  <c r="A348" i="28"/>
  <c r="G347" i="28"/>
  <c r="F347" i="28"/>
  <c r="E347" i="28"/>
  <c r="D347" i="28"/>
  <c r="C347" i="28"/>
  <c r="B347" i="28"/>
  <c r="A347" i="28"/>
  <c r="G346" i="28"/>
  <c r="F346" i="28"/>
  <c r="E346" i="28"/>
  <c r="D346" i="28"/>
  <c r="C346" i="28"/>
  <c r="B346" i="28"/>
  <c r="A346" i="28"/>
  <c r="G345" i="28"/>
  <c r="F345" i="28"/>
  <c r="E345" i="28"/>
  <c r="D345" i="28"/>
  <c r="C345" i="28"/>
  <c r="B345" i="28"/>
  <c r="A345" i="28"/>
  <c r="G344" i="28"/>
  <c r="F344" i="28"/>
  <c r="E344" i="28"/>
  <c r="D344" i="28"/>
  <c r="C344" i="28"/>
  <c r="B344" i="28"/>
  <c r="A344" i="28"/>
  <c r="G343" i="28"/>
  <c r="F343" i="28"/>
  <c r="E343" i="28"/>
  <c r="D343" i="28"/>
  <c r="C343" i="28"/>
  <c r="B343" i="28"/>
  <c r="A343" i="28"/>
  <c r="G342" i="28"/>
  <c r="F342" i="28"/>
  <c r="E342" i="28"/>
  <c r="D342" i="28"/>
  <c r="C342" i="28"/>
  <c r="B342" i="28"/>
  <c r="A342" i="28"/>
  <c r="G341" i="28"/>
  <c r="F341" i="28"/>
  <c r="E341" i="28"/>
  <c r="D341" i="28"/>
  <c r="C341" i="28"/>
  <c r="B341" i="28"/>
  <c r="A341" i="28"/>
  <c r="G340" i="28"/>
  <c r="F340" i="28"/>
  <c r="E340" i="28"/>
  <c r="D340" i="28"/>
  <c r="C340" i="28"/>
  <c r="B340" i="28"/>
  <c r="A340" i="28"/>
  <c r="G339" i="28"/>
  <c r="F339" i="28"/>
  <c r="E339" i="28"/>
  <c r="D339" i="28"/>
  <c r="C339" i="28"/>
  <c r="B339" i="28"/>
  <c r="A339" i="28"/>
  <c r="G338" i="28"/>
  <c r="F338" i="28"/>
  <c r="E338" i="28"/>
  <c r="D338" i="28"/>
  <c r="C338" i="28"/>
  <c r="B338" i="28"/>
  <c r="A338" i="28"/>
  <c r="G337" i="28"/>
  <c r="F337" i="28"/>
  <c r="E337" i="28"/>
  <c r="D337" i="28"/>
  <c r="C337" i="28"/>
  <c r="B337" i="28"/>
  <c r="A337" i="28"/>
  <c r="G336" i="28"/>
  <c r="F336" i="28"/>
  <c r="E336" i="28"/>
  <c r="D336" i="28"/>
  <c r="C336" i="28"/>
  <c r="B336" i="28"/>
  <c r="A336" i="28"/>
  <c r="G335" i="28"/>
  <c r="F335" i="28"/>
  <c r="E335" i="28"/>
  <c r="D335" i="28"/>
  <c r="C335" i="28"/>
  <c r="B335" i="28"/>
  <c r="A335" i="28"/>
  <c r="G334" i="28"/>
  <c r="F334" i="28"/>
  <c r="E334" i="28"/>
  <c r="D334" i="28"/>
  <c r="C334" i="28"/>
  <c r="B334" i="28"/>
  <c r="A334" i="28"/>
  <c r="G333" i="28"/>
  <c r="F333" i="28"/>
  <c r="E333" i="28"/>
  <c r="D333" i="28"/>
  <c r="C333" i="28"/>
  <c r="B333" i="28"/>
  <c r="A333" i="28"/>
  <c r="G332" i="28"/>
  <c r="F332" i="28"/>
  <c r="E332" i="28"/>
  <c r="D332" i="28"/>
  <c r="C332" i="28"/>
  <c r="B332" i="28"/>
  <c r="A332" i="28"/>
  <c r="G331" i="28"/>
  <c r="F331" i="28"/>
  <c r="E331" i="28"/>
  <c r="D331" i="28"/>
  <c r="C331" i="28"/>
  <c r="B331" i="28"/>
  <c r="A331" i="28"/>
  <c r="G330" i="28"/>
  <c r="F330" i="28"/>
  <c r="E330" i="28"/>
  <c r="D330" i="28"/>
  <c r="C330" i="28"/>
  <c r="B330" i="28"/>
  <c r="A330" i="28"/>
  <c r="G329" i="28"/>
  <c r="F329" i="28"/>
  <c r="E329" i="28"/>
  <c r="D329" i="28"/>
  <c r="C329" i="28"/>
  <c r="B329" i="28"/>
  <c r="A329" i="28"/>
  <c r="G328" i="28"/>
  <c r="F328" i="28"/>
  <c r="E328" i="28"/>
  <c r="D328" i="28"/>
  <c r="C328" i="28"/>
  <c r="B328" i="28"/>
  <c r="A328" i="28"/>
  <c r="G327" i="28"/>
  <c r="F327" i="28"/>
  <c r="E327" i="28"/>
  <c r="D327" i="28"/>
  <c r="C327" i="28"/>
  <c r="B327" i="28"/>
  <c r="A327" i="28"/>
  <c r="G326" i="28"/>
  <c r="F326" i="28"/>
  <c r="E326" i="28"/>
  <c r="D326" i="28"/>
  <c r="C326" i="28"/>
  <c r="B326" i="28"/>
  <c r="A326" i="28"/>
  <c r="G325" i="28"/>
  <c r="F325" i="28"/>
  <c r="E325" i="28"/>
  <c r="D325" i="28"/>
  <c r="C325" i="28"/>
  <c r="B325" i="28"/>
  <c r="A325" i="28"/>
  <c r="G324" i="28"/>
  <c r="F324" i="28"/>
  <c r="E324" i="28"/>
  <c r="D324" i="28"/>
  <c r="C324" i="28"/>
  <c r="B324" i="28"/>
  <c r="A324" i="28"/>
  <c r="G323" i="28"/>
  <c r="F323" i="28"/>
  <c r="E323" i="28"/>
  <c r="D323" i="28"/>
  <c r="C323" i="28"/>
  <c r="B323" i="28"/>
  <c r="A323" i="28"/>
  <c r="G322" i="28"/>
  <c r="F322" i="28"/>
  <c r="E322" i="28"/>
  <c r="D322" i="28"/>
  <c r="C322" i="28"/>
  <c r="B322" i="28"/>
  <c r="A322" i="28"/>
  <c r="G321" i="28"/>
  <c r="F321" i="28"/>
  <c r="E321" i="28"/>
  <c r="D321" i="28"/>
  <c r="C321" i="28"/>
  <c r="B321" i="28"/>
  <c r="A321" i="28"/>
  <c r="G320" i="28"/>
  <c r="F320" i="28"/>
  <c r="E320" i="28"/>
  <c r="D320" i="28"/>
  <c r="C320" i="28"/>
  <c r="B320" i="28"/>
  <c r="A320" i="28"/>
  <c r="G319" i="28"/>
  <c r="F319" i="28"/>
  <c r="E319" i="28"/>
  <c r="D319" i="28"/>
  <c r="C319" i="28"/>
  <c r="B319" i="28"/>
  <c r="A319" i="28"/>
  <c r="G318" i="28"/>
  <c r="F318" i="28"/>
  <c r="E318" i="28"/>
  <c r="D318" i="28"/>
  <c r="C318" i="28"/>
  <c r="B318" i="28"/>
  <c r="A318" i="28"/>
  <c r="G317" i="28"/>
  <c r="F317" i="28"/>
  <c r="E317" i="28"/>
  <c r="D317" i="28"/>
  <c r="C317" i="28"/>
  <c r="B317" i="28"/>
  <c r="A317" i="28"/>
  <c r="G316" i="28"/>
  <c r="F316" i="28"/>
  <c r="E316" i="28"/>
  <c r="D316" i="28"/>
  <c r="C316" i="28"/>
  <c r="B316" i="28"/>
  <c r="A316" i="28"/>
  <c r="G315" i="28"/>
  <c r="F315" i="28"/>
  <c r="E315" i="28"/>
  <c r="D315" i="28"/>
  <c r="C315" i="28"/>
  <c r="B315" i="28"/>
  <c r="A315" i="28"/>
  <c r="G314" i="28"/>
  <c r="F314" i="28"/>
  <c r="E314" i="28"/>
  <c r="D314" i="28"/>
  <c r="C314" i="28"/>
  <c r="B314" i="28"/>
  <c r="A314" i="28"/>
  <c r="G313" i="28"/>
  <c r="F313" i="28"/>
  <c r="E313" i="28"/>
  <c r="D313" i="28"/>
  <c r="C313" i="28"/>
  <c r="B313" i="28"/>
  <c r="A313" i="28"/>
  <c r="G312" i="28"/>
  <c r="F312" i="28"/>
  <c r="E312" i="28"/>
  <c r="D312" i="28"/>
  <c r="C312" i="28"/>
  <c r="B312" i="28"/>
  <c r="A312" i="28"/>
  <c r="G311" i="28"/>
  <c r="F311" i="28"/>
  <c r="E311" i="28"/>
  <c r="D311" i="28"/>
  <c r="C311" i="28"/>
  <c r="B311" i="28"/>
  <c r="A311" i="28"/>
  <c r="G310" i="28"/>
  <c r="F310" i="28"/>
  <c r="E310" i="28"/>
  <c r="D310" i="28"/>
  <c r="C310" i="28"/>
  <c r="B310" i="28"/>
  <c r="A310" i="28"/>
  <c r="G309" i="28"/>
  <c r="F309" i="28"/>
  <c r="E309" i="28"/>
  <c r="D309" i="28"/>
  <c r="C309" i="28"/>
  <c r="B309" i="28"/>
  <c r="A309" i="28"/>
  <c r="G308" i="28"/>
  <c r="F308" i="28"/>
  <c r="E308" i="28"/>
  <c r="D308" i="28"/>
  <c r="C308" i="28"/>
  <c r="B308" i="28"/>
  <c r="A308" i="28"/>
  <c r="G307" i="28"/>
  <c r="F307" i="28"/>
  <c r="E307" i="28"/>
  <c r="D307" i="28"/>
  <c r="C307" i="28"/>
  <c r="B307" i="28"/>
  <c r="A307" i="28"/>
  <c r="G306" i="28"/>
  <c r="F306" i="28"/>
  <c r="E306" i="28"/>
  <c r="D306" i="28"/>
  <c r="C306" i="28"/>
  <c r="B306" i="28"/>
  <c r="A306" i="28"/>
  <c r="G305" i="28"/>
  <c r="F305" i="28"/>
  <c r="E305" i="28"/>
  <c r="D305" i="28"/>
  <c r="C305" i="28"/>
  <c r="B305" i="28"/>
  <c r="A305" i="28"/>
  <c r="G304" i="28"/>
  <c r="F304" i="28"/>
  <c r="E304" i="28"/>
  <c r="D304" i="28"/>
  <c r="C304" i="28"/>
  <c r="B304" i="28"/>
  <c r="A304" i="28"/>
  <c r="G303" i="28"/>
  <c r="F303" i="28"/>
  <c r="E303" i="28"/>
  <c r="D303" i="28"/>
  <c r="C303" i="28"/>
  <c r="B303" i="28"/>
  <c r="A303" i="28"/>
  <c r="G302" i="28"/>
  <c r="F302" i="28"/>
  <c r="E302" i="28"/>
  <c r="D302" i="28"/>
  <c r="C302" i="28"/>
  <c r="B302" i="28"/>
  <c r="A302" i="28"/>
  <c r="G301" i="28"/>
  <c r="F301" i="28"/>
  <c r="E301" i="28"/>
  <c r="D301" i="28"/>
  <c r="C301" i="28"/>
  <c r="B301" i="28"/>
  <c r="A301" i="28"/>
  <c r="G300" i="28"/>
  <c r="F300" i="28"/>
  <c r="E300" i="28"/>
  <c r="D300" i="28"/>
  <c r="C300" i="28"/>
  <c r="B300" i="28"/>
  <c r="A300" i="28"/>
  <c r="G299" i="28"/>
  <c r="F299" i="28"/>
  <c r="E299" i="28"/>
  <c r="D299" i="28"/>
  <c r="C299" i="28"/>
  <c r="B299" i="28"/>
  <c r="A299" i="28"/>
  <c r="G298" i="28"/>
  <c r="F298" i="28"/>
  <c r="E298" i="28"/>
  <c r="D298" i="28"/>
  <c r="C298" i="28"/>
  <c r="B298" i="28"/>
  <c r="A298" i="28"/>
  <c r="G297" i="28"/>
  <c r="F297" i="28"/>
  <c r="E297" i="28"/>
  <c r="D297" i="28"/>
  <c r="C297" i="28"/>
  <c r="B297" i="28"/>
  <c r="A297" i="28"/>
  <c r="G296" i="28"/>
  <c r="F296" i="28"/>
  <c r="E296" i="28"/>
  <c r="D296" i="28"/>
  <c r="C296" i="28"/>
  <c r="B296" i="28"/>
  <c r="A296" i="28"/>
  <c r="G295" i="28"/>
  <c r="F295" i="28"/>
  <c r="E295" i="28"/>
  <c r="D295" i="28"/>
  <c r="C295" i="28"/>
  <c r="B295" i="28"/>
  <c r="A295" i="28"/>
  <c r="G294" i="28"/>
  <c r="F294" i="28"/>
  <c r="E294" i="28"/>
  <c r="D294" i="28"/>
  <c r="C294" i="28"/>
  <c r="B294" i="28"/>
  <c r="A294" i="28"/>
  <c r="G293" i="28"/>
  <c r="F293" i="28"/>
  <c r="E293" i="28"/>
  <c r="D293" i="28"/>
  <c r="C293" i="28"/>
  <c r="B293" i="28"/>
  <c r="A293" i="28"/>
  <c r="G292" i="28"/>
  <c r="F292" i="28"/>
  <c r="E292" i="28"/>
  <c r="D292" i="28"/>
  <c r="C292" i="28"/>
  <c r="B292" i="28"/>
  <c r="A292" i="28"/>
  <c r="G291" i="28"/>
  <c r="F291" i="28"/>
  <c r="E291" i="28"/>
  <c r="D291" i="28"/>
  <c r="C291" i="28"/>
  <c r="B291" i="28"/>
  <c r="A291" i="28"/>
  <c r="G290" i="28"/>
  <c r="F290" i="28"/>
  <c r="E290" i="28"/>
  <c r="D290" i="28"/>
  <c r="C290" i="28"/>
  <c r="B290" i="28"/>
  <c r="A290" i="28"/>
  <c r="G289" i="28"/>
  <c r="F289" i="28"/>
  <c r="E289" i="28"/>
  <c r="D289" i="28"/>
  <c r="C289" i="28"/>
  <c r="B289" i="28"/>
  <c r="A289" i="28"/>
  <c r="G288" i="28"/>
  <c r="F288" i="28"/>
  <c r="E288" i="28"/>
  <c r="D288" i="28"/>
  <c r="C288" i="28"/>
  <c r="B288" i="28"/>
  <c r="A288" i="28"/>
  <c r="G287" i="28"/>
  <c r="F287" i="28"/>
  <c r="E287" i="28"/>
  <c r="D287" i="28"/>
  <c r="C287" i="28"/>
  <c r="B287" i="28"/>
  <c r="A287" i="28"/>
  <c r="G286" i="28"/>
  <c r="F286" i="28"/>
  <c r="E286" i="28"/>
  <c r="D286" i="28"/>
  <c r="C286" i="28"/>
  <c r="B286" i="28"/>
  <c r="A286" i="28"/>
  <c r="G285" i="28"/>
  <c r="F285" i="28"/>
  <c r="E285" i="28"/>
  <c r="D285" i="28"/>
  <c r="C285" i="28"/>
  <c r="B285" i="28"/>
  <c r="A285" i="28"/>
  <c r="G284" i="28"/>
  <c r="F284" i="28"/>
  <c r="E284" i="28"/>
  <c r="D284" i="28"/>
  <c r="C284" i="28"/>
  <c r="B284" i="28"/>
  <c r="A284" i="28"/>
  <c r="G283" i="28"/>
  <c r="F283" i="28"/>
  <c r="E283" i="28"/>
  <c r="D283" i="28"/>
  <c r="C283" i="28"/>
  <c r="B283" i="28"/>
  <c r="A283" i="28"/>
  <c r="G282" i="28"/>
  <c r="F282" i="28"/>
  <c r="E282" i="28"/>
  <c r="D282" i="28"/>
  <c r="C282" i="28"/>
  <c r="B282" i="28"/>
  <c r="A282" i="28"/>
  <c r="G281" i="28"/>
  <c r="F281" i="28"/>
  <c r="E281" i="28"/>
  <c r="D281" i="28"/>
  <c r="C281" i="28"/>
  <c r="B281" i="28"/>
  <c r="A281" i="28"/>
  <c r="G280" i="28"/>
  <c r="F280" i="28"/>
  <c r="E280" i="28"/>
  <c r="D280" i="28"/>
  <c r="C280" i="28"/>
  <c r="B280" i="28"/>
  <c r="A280" i="28"/>
  <c r="G279" i="28"/>
  <c r="F279" i="28"/>
  <c r="E279" i="28"/>
  <c r="D279" i="28"/>
  <c r="C279" i="28"/>
  <c r="B279" i="28"/>
  <c r="A279" i="28"/>
  <c r="G278" i="28"/>
  <c r="F278" i="28"/>
  <c r="E278" i="28"/>
  <c r="D278" i="28"/>
  <c r="C278" i="28"/>
  <c r="B278" i="28"/>
  <c r="A278" i="28"/>
  <c r="G277" i="28"/>
  <c r="F277" i="28"/>
  <c r="E277" i="28"/>
  <c r="D277" i="28"/>
  <c r="C277" i="28"/>
  <c r="B277" i="28"/>
  <c r="A277" i="28"/>
  <c r="G276" i="28"/>
  <c r="F276" i="28"/>
  <c r="E276" i="28"/>
  <c r="D276" i="28"/>
  <c r="C276" i="28"/>
  <c r="B276" i="28"/>
  <c r="A276" i="28"/>
  <c r="G275" i="28"/>
  <c r="F275" i="28"/>
  <c r="E275" i="28"/>
  <c r="D275" i="28"/>
  <c r="C275" i="28"/>
  <c r="B275" i="28"/>
  <c r="A275" i="28"/>
  <c r="G274" i="28"/>
  <c r="F274" i="28"/>
  <c r="E274" i="28"/>
  <c r="D274" i="28"/>
  <c r="C274" i="28"/>
  <c r="B274" i="28"/>
  <c r="A274" i="28"/>
  <c r="G273" i="28"/>
  <c r="F273" i="28"/>
  <c r="E273" i="28"/>
  <c r="D273" i="28"/>
  <c r="C273" i="28"/>
  <c r="B273" i="28"/>
  <c r="A273" i="28"/>
  <c r="G272" i="28"/>
  <c r="F272" i="28"/>
  <c r="E272" i="28"/>
  <c r="D272" i="28"/>
  <c r="C272" i="28"/>
  <c r="B272" i="28"/>
  <c r="A272" i="28"/>
  <c r="G271" i="28"/>
  <c r="F271" i="28"/>
  <c r="E271" i="28"/>
  <c r="D271" i="28"/>
  <c r="C271" i="28"/>
  <c r="B271" i="28"/>
  <c r="A271" i="28"/>
  <c r="G270" i="28"/>
  <c r="F270" i="28"/>
  <c r="E270" i="28"/>
  <c r="D270" i="28"/>
  <c r="C270" i="28"/>
  <c r="B270" i="28"/>
  <c r="A270" i="28"/>
  <c r="G269" i="28"/>
  <c r="F269" i="28"/>
  <c r="E269" i="28"/>
  <c r="D269" i="28"/>
  <c r="C269" i="28"/>
  <c r="B269" i="28"/>
  <c r="A269" i="28"/>
  <c r="G268" i="28"/>
  <c r="F268" i="28"/>
  <c r="E268" i="28"/>
  <c r="D268" i="28"/>
  <c r="C268" i="28"/>
  <c r="B268" i="28"/>
  <c r="A268" i="28"/>
  <c r="G267" i="28"/>
  <c r="F267" i="28"/>
  <c r="E267" i="28"/>
  <c r="D267" i="28"/>
  <c r="C267" i="28"/>
  <c r="B267" i="28"/>
  <c r="A267" i="28"/>
  <c r="G266" i="28"/>
  <c r="F266" i="28"/>
  <c r="E266" i="28"/>
  <c r="D266" i="28"/>
  <c r="C266" i="28"/>
  <c r="B266" i="28"/>
  <c r="A266" i="28"/>
  <c r="G265" i="28"/>
  <c r="F265" i="28"/>
  <c r="E265" i="28"/>
  <c r="D265" i="28"/>
  <c r="C265" i="28"/>
  <c r="B265" i="28"/>
  <c r="A265" i="28"/>
  <c r="G264" i="28"/>
  <c r="F264" i="28"/>
  <c r="E264" i="28"/>
  <c r="D264" i="28"/>
  <c r="C264" i="28"/>
  <c r="B264" i="28"/>
  <c r="A264" i="28"/>
  <c r="G263" i="28"/>
  <c r="F263" i="28"/>
  <c r="E263" i="28"/>
  <c r="D263" i="28"/>
  <c r="C263" i="28"/>
  <c r="B263" i="28"/>
  <c r="A263" i="28"/>
  <c r="G262" i="28"/>
  <c r="F262" i="28"/>
  <c r="E262" i="28"/>
  <c r="D262" i="28"/>
  <c r="C262" i="28"/>
  <c r="B262" i="28"/>
  <c r="A262" i="28"/>
  <c r="G261" i="28"/>
  <c r="F261" i="28"/>
  <c r="E261" i="28"/>
  <c r="D261" i="28"/>
  <c r="C261" i="28"/>
  <c r="B261" i="28"/>
  <c r="A261" i="28"/>
  <c r="G260" i="28"/>
  <c r="F260" i="28"/>
  <c r="E260" i="28"/>
  <c r="D260" i="28"/>
  <c r="C260" i="28"/>
  <c r="B260" i="28"/>
  <c r="A260" i="28"/>
  <c r="G259" i="28"/>
  <c r="F259" i="28"/>
  <c r="E259" i="28"/>
  <c r="D259" i="28"/>
  <c r="C259" i="28"/>
  <c r="B259" i="28"/>
  <c r="A259" i="28"/>
  <c r="G258" i="28"/>
  <c r="F258" i="28"/>
  <c r="E258" i="28"/>
  <c r="D258" i="28"/>
  <c r="C258" i="28"/>
  <c r="B258" i="28"/>
  <c r="A258" i="28"/>
  <c r="G257" i="28"/>
  <c r="F257" i="28"/>
  <c r="E257" i="28"/>
  <c r="D257" i="28"/>
  <c r="C257" i="28"/>
  <c r="B257" i="28"/>
  <c r="A257" i="28"/>
  <c r="G256" i="28"/>
  <c r="F256" i="28"/>
  <c r="E256" i="28"/>
  <c r="D256" i="28"/>
  <c r="C256" i="28"/>
  <c r="B256" i="28"/>
  <c r="A256" i="28"/>
  <c r="G255" i="28"/>
  <c r="F255" i="28"/>
  <c r="E255" i="28"/>
  <c r="D255" i="28"/>
  <c r="C255" i="28"/>
  <c r="B255" i="28"/>
  <c r="A255" i="28"/>
  <c r="G254" i="28"/>
  <c r="F254" i="28"/>
  <c r="E254" i="28"/>
  <c r="D254" i="28"/>
  <c r="C254" i="28"/>
  <c r="B254" i="28"/>
  <c r="A254" i="28"/>
  <c r="G253" i="28"/>
  <c r="F253" i="28"/>
  <c r="E253" i="28"/>
  <c r="D253" i="28"/>
  <c r="C253" i="28"/>
  <c r="B253" i="28"/>
  <c r="A253" i="28"/>
  <c r="G252" i="28"/>
  <c r="F252" i="28"/>
  <c r="E252" i="28"/>
  <c r="D252" i="28"/>
  <c r="C252" i="28"/>
  <c r="B252" i="28"/>
  <c r="A252" i="28"/>
  <c r="G251" i="28"/>
  <c r="F251" i="28"/>
  <c r="E251" i="28"/>
  <c r="D251" i="28"/>
  <c r="C251" i="28"/>
  <c r="B251" i="28"/>
  <c r="A251" i="28"/>
  <c r="G250" i="28"/>
  <c r="F250" i="28"/>
  <c r="E250" i="28"/>
  <c r="D250" i="28"/>
  <c r="C250" i="28"/>
  <c r="B250" i="28"/>
  <c r="A250" i="28"/>
  <c r="G249" i="28"/>
  <c r="F249" i="28"/>
  <c r="E249" i="28"/>
  <c r="D249" i="28"/>
  <c r="C249" i="28"/>
  <c r="B249" i="28"/>
  <c r="A249" i="28"/>
  <c r="G248" i="28"/>
  <c r="F248" i="28"/>
  <c r="E248" i="28"/>
  <c r="D248" i="28"/>
  <c r="C248" i="28"/>
  <c r="B248" i="28"/>
  <c r="A248" i="28"/>
  <c r="G247" i="28"/>
  <c r="F247" i="28"/>
  <c r="E247" i="28"/>
  <c r="D247" i="28"/>
  <c r="C247" i="28"/>
  <c r="B247" i="28"/>
  <c r="A247" i="28"/>
  <c r="G246" i="28"/>
  <c r="F246" i="28"/>
  <c r="E246" i="28"/>
  <c r="D246" i="28"/>
  <c r="C246" i="28"/>
  <c r="B246" i="28"/>
  <c r="A246" i="28"/>
  <c r="G245" i="28"/>
  <c r="F245" i="28"/>
  <c r="E245" i="28"/>
  <c r="D245" i="28"/>
  <c r="C245" i="28"/>
  <c r="B245" i="28"/>
  <c r="A245" i="28"/>
  <c r="G244" i="28"/>
  <c r="F244" i="28"/>
  <c r="E244" i="28"/>
  <c r="D244" i="28"/>
  <c r="C244" i="28"/>
  <c r="B244" i="28"/>
  <c r="A244" i="28"/>
  <c r="G243" i="28"/>
  <c r="F243" i="28"/>
  <c r="E243" i="28"/>
  <c r="D243" i="28"/>
  <c r="C243" i="28"/>
  <c r="B243" i="28"/>
  <c r="A243" i="28"/>
  <c r="G242" i="28"/>
  <c r="F242" i="28"/>
  <c r="E242" i="28"/>
  <c r="D242" i="28"/>
  <c r="C242" i="28"/>
  <c r="B242" i="28"/>
  <c r="A242" i="28"/>
  <c r="G241" i="28"/>
  <c r="F241" i="28"/>
  <c r="E241" i="28"/>
  <c r="D241" i="28"/>
  <c r="C241" i="28"/>
  <c r="B241" i="28"/>
  <c r="A241" i="28"/>
  <c r="G240" i="28"/>
  <c r="F240" i="28"/>
  <c r="E240" i="28"/>
  <c r="D240" i="28"/>
  <c r="C240" i="28"/>
  <c r="B240" i="28"/>
  <c r="A240" i="28"/>
  <c r="G239" i="28"/>
  <c r="F239" i="28"/>
  <c r="E239" i="28"/>
  <c r="D239" i="28"/>
  <c r="C239" i="28"/>
  <c r="B239" i="28"/>
  <c r="A239" i="28"/>
  <c r="G238" i="28"/>
  <c r="F238" i="28"/>
  <c r="E238" i="28"/>
  <c r="D238" i="28"/>
  <c r="C238" i="28"/>
  <c r="B238" i="28"/>
  <c r="A238" i="28"/>
  <c r="G237" i="28"/>
  <c r="F237" i="28"/>
  <c r="E237" i="28"/>
  <c r="D237" i="28"/>
  <c r="C237" i="28"/>
  <c r="B237" i="28"/>
  <c r="A237" i="28"/>
  <c r="G236" i="28"/>
  <c r="F236" i="28"/>
  <c r="E236" i="28"/>
  <c r="D236" i="28"/>
  <c r="C236" i="28"/>
  <c r="B236" i="28"/>
  <c r="A236" i="28"/>
  <c r="G235" i="28"/>
  <c r="F235" i="28"/>
  <c r="E235" i="28"/>
  <c r="D235" i="28"/>
  <c r="C235" i="28"/>
  <c r="B235" i="28"/>
  <c r="A235" i="28"/>
  <c r="G234" i="28"/>
  <c r="F234" i="28"/>
  <c r="E234" i="28"/>
  <c r="D234" i="28"/>
  <c r="C234" i="28"/>
  <c r="B234" i="28"/>
  <c r="A234" i="28"/>
  <c r="G233" i="28"/>
  <c r="F233" i="28"/>
  <c r="E233" i="28"/>
  <c r="D233" i="28"/>
  <c r="C233" i="28"/>
  <c r="B233" i="28"/>
  <c r="A233" i="28"/>
  <c r="G232" i="28"/>
  <c r="F232" i="28"/>
  <c r="E232" i="28"/>
  <c r="D232" i="28"/>
  <c r="C232" i="28"/>
  <c r="B232" i="28"/>
  <c r="A232" i="28"/>
  <c r="G231" i="28"/>
  <c r="F231" i="28"/>
  <c r="E231" i="28"/>
  <c r="D231" i="28"/>
  <c r="C231" i="28"/>
  <c r="B231" i="28"/>
  <c r="A231" i="28"/>
  <c r="G230" i="28"/>
  <c r="F230" i="28"/>
  <c r="E230" i="28"/>
  <c r="D230" i="28"/>
  <c r="C230" i="28"/>
  <c r="B230" i="28"/>
  <c r="A230" i="28"/>
  <c r="G229" i="28"/>
  <c r="F229" i="28"/>
  <c r="E229" i="28"/>
  <c r="D229" i="28"/>
  <c r="C229" i="28"/>
  <c r="B229" i="28"/>
  <c r="A229" i="28"/>
  <c r="G228" i="28"/>
  <c r="F228" i="28"/>
  <c r="E228" i="28"/>
  <c r="D228" i="28"/>
  <c r="C228" i="28"/>
  <c r="B228" i="28"/>
  <c r="A228" i="28"/>
  <c r="G227" i="28"/>
  <c r="F227" i="28"/>
  <c r="E227" i="28"/>
  <c r="D227" i="28"/>
  <c r="C227" i="28"/>
  <c r="B227" i="28"/>
  <c r="A227" i="28"/>
  <c r="G226" i="28"/>
  <c r="F226" i="28"/>
  <c r="E226" i="28"/>
  <c r="D226" i="28"/>
  <c r="C226" i="28"/>
  <c r="B226" i="28"/>
  <c r="A226" i="28"/>
  <c r="G225" i="28"/>
  <c r="F225" i="28"/>
  <c r="E225" i="28"/>
  <c r="D225" i="28"/>
  <c r="C225" i="28"/>
  <c r="B225" i="28"/>
  <c r="A225" i="28"/>
  <c r="G224" i="28"/>
  <c r="F224" i="28"/>
  <c r="E224" i="28"/>
  <c r="D224" i="28"/>
  <c r="C224" i="28"/>
  <c r="B224" i="28"/>
  <c r="A224" i="28"/>
  <c r="G223" i="28"/>
  <c r="F223" i="28"/>
  <c r="E223" i="28"/>
  <c r="D223" i="28"/>
  <c r="C223" i="28"/>
  <c r="B223" i="28"/>
  <c r="A223" i="28"/>
  <c r="G222" i="28"/>
  <c r="F222" i="28"/>
  <c r="E222" i="28"/>
  <c r="D222" i="28"/>
  <c r="C222" i="28"/>
  <c r="B222" i="28"/>
  <c r="A222" i="28"/>
  <c r="G221" i="28"/>
  <c r="F221" i="28"/>
  <c r="E221" i="28"/>
  <c r="D221" i="28"/>
  <c r="C221" i="28"/>
  <c r="B221" i="28"/>
  <c r="A221" i="28"/>
  <c r="G220" i="28"/>
  <c r="F220" i="28"/>
  <c r="E220" i="28"/>
  <c r="D220" i="28"/>
  <c r="C220" i="28"/>
  <c r="B220" i="28"/>
  <c r="A220" i="28"/>
  <c r="G219" i="28"/>
  <c r="F219" i="28"/>
  <c r="E219" i="28"/>
  <c r="D219" i="28"/>
  <c r="C219" i="28"/>
  <c r="B219" i="28"/>
  <c r="A219" i="28"/>
  <c r="G218" i="28"/>
  <c r="F218" i="28"/>
  <c r="E218" i="28"/>
  <c r="D218" i="28"/>
  <c r="C218" i="28"/>
  <c r="B218" i="28"/>
  <c r="A218" i="28"/>
  <c r="G217" i="28"/>
  <c r="F217" i="28"/>
  <c r="E217" i="28"/>
  <c r="D217" i="28"/>
  <c r="C217" i="28"/>
  <c r="B217" i="28"/>
  <c r="A217" i="28"/>
  <c r="G216" i="28"/>
  <c r="F216" i="28"/>
  <c r="E216" i="28"/>
  <c r="D216" i="28"/>
  <c r="C216" i="28"/>
  <c r="B216" i="28"/>
  <c r="A216" i="28"/>
  <c r="G215" i="28"/>
  <c r="F215" i="28"/>
  <c r="E215" i="28"/>
  <c r="D215" i="28"/>
  <c r="C215" i="28"/>
  <c r="B215" i="28"/>
  <c r="A215" i="28"/>
  <c r="G214" i="28"/>
  <c r="F214" i="28"/>
  <c r="E214" i="28"/>
  <c r="D214" i="28"/>
  <c r="C214" i="28"/>
  <c r="B214" i="28"/>
  <c r="A214" i="28"/>
  <c r="G213" i="28"/>
  <c r="F213" i="28"/>
  <c r="E213" i="28"/>
  <c r="D213" i="28"/>
  <c r="C213" i="28"/>
  <c r="B213" i="28"/>
  <c r="A213" i="28"/>
  <c r="G212" i="28"/>
  <c r="F212" i="28"/>
  <c r="E212" i="28"/>
  <c r="D212" i="28"/>
  <c r="C212" i="28"/>
  <c r="B212" i="28"/>
  <c r="A212" i="28"/>
  <c r="G211" i="28"/>
  <c r="F211" i="28"/>
  <c r="E211" i="28"/>
  <c r="D211" i="28"/>
  <c r="C211" i="28"/>
  <c r="B211" i="28"/>
  <c r="A211" i="28"/>
  <c r="G210" i="28"/>
  <c r="F210" i="28"/>
  <c r="E210" i="28"/>
  <c r="D210" i="28"/>
  <c r="C210" i="28"/>
  <c r="B210" i="28"/>
  <c r="A210" i="28"/>
  <c r="G209" i="28"/>
  <c r="F209" i="28"/>
  <c r="E209" i="28"/>
  <c r="D209" i="28"/>
  <c r="C209" i="28"/>
  <c r="B209" i="28"/>
  <c r="A209" i="28"/>
  <c r="G208" i="28"/>
  <c r="F208" i="28"/>
  <c r="E208" i="28"/>
  <c r="D208" i="28"/>
  <c r="C208" i="28"/>
  <c r="B208" i="28"/>
  <c r="A208" i="28"/>
  <c r="G207" i="28"/>
  <c r="F207" i="28"/>
  <c r="E207" i="28"/>
  <c r="D207" i="28"/>
  <c r="C207" i="28"/>
  <c r="B207" i="28"/>
  <c r="A207" i="28"/>
  <c r="G206" i="28"/>
  <c r="F206" i="28"/>
  <c r="E206" i="28"/>
  <c r="D206" i="28"/>
  <c r="C206" i="28"/>
  <c r="B206" i="28"/>
  <c r="A206" i="28"/>
  <c r="G205" i="28"/>
  <c r="F205" i="28"/>
  <c r="E205" i="28"/>
  <c r="D205" i="28"/>
  <c r="C205" i="28"/>
  <c r="B205" i="28"/>
  <c r="A205" i="28"/>
  <c r="G204" i="28"/>
  <c r="F204" i="28"/>
  <c r="E204" i="28"/>
  <c r="D204" i="28"/>
  <c r="C204" i="28"/>
  <c r="B204" i="28"/>
  <c r="A204" i="28"/>
  <c r="G203" i="28"/>
  <c r="F203" i="28"/>
  <c r="E203" i="28"/>
  <c r="D203" i="28"/>
  <c r="C203" i="28"/>
  <c r="B203" i="28"/>
  <c r="A203" i="28"/>
  <c r="G202" i="28"/>
  <c r="F202" i="28"/>
  <c r="E202" i="28"/>
  <c r="D202" i="28"/>
  <c r="C202" i="28"/>
  <c r="B202" i="28"/>
  <c r="A202" i="28"/>
  <c r="G201" i="28"/>
  <c r="F201" i="28"/>
  <c r="E201" i="28"/>
  <c r="D201" i="28"/>
  <c r="C201" i="28"/>
  <c r="B201" i="28"/>
  <c r="A201" i="28"/>
  <c r="G200" i="28"/>
  <c r="F200" i="28"/>
  <c r="E200" i="28"/>
  <c r="D200" i="28"/>
  <c r="C200" i="28"/>
  <c r="B200" i="28"/>
  <c r="A200" i="28"/>
  <c r="G199" i="28"/>
  <c r="F199" i="28"/>
  <c r="E199" i="28"/>
  <c r="D199" i="28"/>
  <c r="C199" i="28"/>
  <c r="B199" i="28"/>
  <c r="A199" i="28"/>
  <c r="G198" i="28"/>
  <c r="F198" i="28"/>
  <c r="E198" i="28"/>
  <c r="D198" i="28"/>
  <c r="C198" i="28"/>
  <c r="B198" i="28"/>
  <c r="A198" i="28"/>
  <c r="G197" i="28"/>
  <c r="F197" i="28"/>
  <c r="E197" i="28"/>
  <c r="D197" i="28"/>
  <c r="C197" i="28"/>
  <c r="B197" i="28"/>
  <c r="A197" i="28"/>
  <c r="G196" i="28"/>
  <c r="F196" i="28"/>
  <c r="E196" i="28"/>
  <c r="D196" i="28"/>
  <c r="C196" i="28"/>
  <c r="B196" i="28"/>
  <c r="A196" i="28"/>
  <c r="G195" i="28"/>
  <c r="F195" i="28"/>
  <c r="E195" i="28"/>
  <c r="D195" i="28"/>
  <c r="C195" i="28"/>
  <c r="B195" i="28"/>
  <c r="A195" i="28"/>
  <c r="G194" i="28"/>
  <c r="F194" i="28"/>
  <c r="E194" i="28"/>
  <c r="D194" i="28"/>
  <c r="C194" i="28"/>
  <c r="B194" i="28"/>
  <c r="A194" i="28"/>
  <c r="G193" i="28"/>
  <c r="F193" i="28"/>
  <c r="E193" i="28"/>
  <c r="D193" i="28"/>
  <c r="C193" i="28"/>
  <c r="B193" i="28"/>
  <c r="A193" i="28"/>
  <c r="G192" i="28"/>
  <c r="F192" i="28"/>
  <c r="E192" i="28"/>
  <c r="D192" i="28"/>
  <c r="C192" i="28"/>
  <c r="B192" i="28"/>
  <c r="A192" i="28"/>
  <c r="G191" i="28"/>
  <c r="F191" i="28"/>
  <c r="E191" i="28"/>
  <c r="D191" i="28"/>
  <c r="C191" i="28"/>
  <c r="B191" i="28"/>
  <c r="A191" i="28"/>
  <c r="G190" i="28"/>
  <c r="F190" i="28"/>
  <c r="E190" i="28"/>
  <c r="D190" i="28"/>
  <c r="C190" i="28"/>
  <c r="B190" i="28"/>
  <c r="A190" i="28"/>
  <c r="G189" i="28"/>
  <c r="F189" i="28"/>
  <c r="E189" i="28"/>
  <c r="D189" i="28"/>
  <c r="C189" i="28"/>
  <c r="B189" i="28"/>
  <c r="A189" i="28"/>
  <c r="G188" i="28"/>
  <c r="F188" i="28"/>
  <c r="E188" i="28"/>
  <c r="D188" i="28"/>
  <c r="C188" i="28"/>
  <c r="B188" i="28"/>
  <c r="A188" i="28"/>
  <c r="G187" i="28"/>
  <c r="F187" i="28"/>
  <c r="E187" i="28"/>
  <c r="D187" i="28"/>
  <c r="C187" i="28"/>
  <c r="B187" i="28"/>
  <c r="A187" i="28"/>
  <c r="G186" i="28"/>
  <c r="F186" i="28"/>
  <c r="E186" i="28"/>
  <c r="D186" i="28"/>
  <c r="C186" i="28"/>
  <c r="B186" i="28"/>
  <c r="A186" i="28"/>
  <c r="G185" i="28"/>
  <c r="F185" i="28"/>
  <c r="E185" i="28"/>
  <c r="D185" i="28"/>
  <c r="C185" i="28"/>
  <c r="B185" i="28"/>
  <c r="A185" i="28"/>
  <c r="G184" i="28"/>
  <c r="F184" i="28"/>
  <c r="E184" i="28"/>
  <c r="D184" i="28"/>
  <c r="C184" i="28"/>
  <c r="B184" i="28"/>
  <c r="A184" i="28"/>
  <c r="G183" i="28"/>
  <c r="F183" i="28"/>
  <c r="E183" i="28"/>
  <c r="D183" i="28"/>
  <c r="C183" i="28"/>
  <c r="B183" i="28"/>
  <c r="A183" i="28"/>
  <c r="G182" i="28"/>
  <c r="F182" i="28"/>
  <c r="E182" i="28"/>
  <c r="D182" i="28"/>
  <c r="C182" i="28"/>
  <c r="B182" i="28"/>
  <c r="A182" i="28"/>
  <c r="G181" i="28"/>
  <c r="F181" i="28"/>
  <c r="E181" i="28"/>
  <c r="D181" i="28"/>
  <c r="C181" i="28"/>
  <c r="B181" i="28"/>
  <c r="A181" i="28"/>
  <c r="G180" i="28"/>
  <c r="F180" i="28"/>
  <c r="E180" i="28"/>
  <c r="D180" i="28"/>
  <c r="C180" i="28"/>
  <c r="B180" i="28"/>
  <c r="A180" i="28"/>
  <c r="G179" i="28"/>
  <c r="F179" i="28"/>
  <c r="E179" i="28"/>
  <c r="D179" i="28"/>
  <c r="C179" i="28"/>
  <c r="B179" i="28"/>
  <c r="A179" i="28"/>
  <c r="G178" i="28"/>
  <c r="F178" i="28"/>
  <c r="E178" i="28"/>
  <c r="D178" i="28"/>
  <c r="C178" i="28"/>
  <c r="B178" i="28"/>
  <c r="A178" i="28"/>
  <c r="G177" i="28"/>
  <c r="F177" i="28"/>
  <c r="E177" i="28"/>
  <c r="D177" i="28"/>
  <c r="C177" i="28"/>
  <c r="B177" i="28"/>
  <c r="A177" i="28"/>
  <c r="G176" i="28"/>
  <c r="F176" i="28"/>
  <c r="E176" i="28"/>
  <c r="D176" i="28"/>
  <c r="C176" i="28"/>
  <c r="B176" i="28"/>
  <c r="A176" i="28"/>
  <c r="G175" i="28"/>
  <c r="F175" i="28"/>
  <c r="E175" i="28"/>
  <c r="D175" i="28"/>
  <c r="C175" i="28"/>
  <c r="B175" i="28"/>
  <c r="A175" i="28"/>
  <c r="G174" i="28"/>
  <c r="F174" i="28"/>
  <c r="E174" i="28"/>
  <c r="D174" i="28"/>
  <c r="C174" i="28"/>
  <c r="B174" i="28"/>
  <c r="A174" i="28"/>
  <c r="G173" i="28"/>
  <c r="F173" i="28"/>
  <c r="E173" i="28"/>
  <c r="D173" i="28"/>
  <c r="C173" i="28"/>
  <c r="B173" i="28"/>
  <c r="A173" i="28"/>
  <c r="G172" i="28"/>
  <c r="F172" i="28"/>
  <c r="E172" i="28"/>
  <c r="D172" i="28"/>
  <c r="C172" i="28"/>
  <c r="B172" i="28"/>
  <c r="A172" i="28"/>
  <c r="G171" i="28"/>
  <c r="F171" i="28"/>
  <c r="E171" i="28"/>
  <c r="D171" i="28"/>
  <c r="C171" i="28"/>
  <c r="B171" i="28"/>
  <c r="A171" i="28"/>
  <c r="G170" i="28"/>
  <c r="F170" i="28"/>
  <c r="E170" i="28"/>
  <c r="D170" i="28"/>
  <c r="C170" i="28"/>
  <c r="B170" i="28"/>
  <c r="A170" i="28"/>
  <c r="G169" i="28"/>
  <c r="F169" i="28"/>
  <c r="E169" i="28"/>
  <c r="D169" i="28"/>
  <c r="C169" i="28"/>
  <c r="B169" i="28"/>
  <c r="A169" i="28"/>
  <c r="G168" i="28"/>
  <c r="F168" i="28"/>
  <c r="E168" i="28"/>
  <c r="D168" i="28"/>
  <c r="C168" i="28"/>
  <c r="B168" i="28"/>
  <c r="A168" i="28"/>
  <c r="G167" i="28"/>
  <c r="F167" i="28"/>
  <c r="E167" i="28"/>
  <c r="D167" i="28"/>
  <c r="C167" i="28"/>
  <c r="B167" i="28"/>
  <c r="A167" i="28"/>
  <c r="G166" i="28"/>
  <c r="F166" i="28"/>
  <c r="E166" i="28"/>
  <c r="D166" i="28"/>
  <c r="C166" i="28"/>
  <c r="B166" i="28"/>
  <c r="A166" i="28"/>
  <c r="G165" i="28"/>
  <c r="F165" i="28"/>
  <c r="E165" i="28"/>
  <c r="D165" i="28"/>
  <c r="C165" i="28"/>
  <c r="B165" i="28"/>
  <c r="A165" i="28"/>
  <c r="G164" i="28"/>
  <c r="F164" i="28"/>
  <c r="E164" i="28"/>
  <c r="D164" i="28"/>
  <c r="C164" i="28"/>
  <c r="B164" i="28"/>
  <c r="A164" i="28"/>
  <c r="G163" i="28"/>
  <c r="F163" i="28"/>
  <c r="E163" i="28"/>
  <c r="D163" i="28"/>
  <c r="C163" i="28"/>
  <c r="B163" i="28"/>
  <c r="A163" i="28"/>
  <c r="G162" i="28"/>
  <c r="F162" i="28"/>
  <c r="E162" i="28"/>
  <c r="D162" i="28"/>
  <c r="C162" i="28"/>
  <c r="B162" i="28"/>
  <c r="A162" i="28"/>
  <c r="G161" i="28"/>
  <c r="F161" i="28"/>
  <c r="E161" i="28"/>
  <c r="D161" i="28"/>
  <c r="C161" i="28"/>
  <c r="B161" i="28"/>
  <c r="A161" i="28"/>
  <c r="G160" i="28"/>
  <c r="F160" i="28"/>
  <c r="E160" i="28"/>
  <c r="D160" i="28"/>
  <c r="C160" i="28"/>
  <c r="B160" i="28"/>
  <c r="A160" i="28"/>
  <c r="G159" i="28"/>
  <c r="F159" i="28"/>
  <c r="E159" i="28"/>
  <c r="D159" i="28"/>
  <c r="C159" i="28"/>
  <c r="B159" i="28"/>
  <c r="A159" i="28"/>
  <c r="G158" i="28"/>
  <c r="F158" i="28"/>
  <c r="E158" i="28"/>
  <c r="D158" i="28"/>
  <c r="C158" i="28"/>
  <c r="B158" i="28"/>
  <c r="A158" i="28"/>
  <c r="G157" i="28"/>
  <c r="F157" i="28"/>
  <c r="E157" i="28"/>
  <c r="D157" i="28"/>
  <c r="C157" i="28"/>
  <c r="B157" i="28"/>
  <c r="A157" i="28"/>
  <c r="G156" i="28"/>
  <c r="F156" i="28"/>
  <c r="E156" i="28"/>
  <c r="D156" i="28"/>
  <c r="C156" i="28"/>
  <c r="B156" i="28"/>
  <c r="A156" i="28"/>
  <c r="G155" i="28"/>
  <c r="F155" i="28"/>
  <c r="E155" i="28"/>
  <c r="D155" i="28"/>
  <c r="C155" i="28"/>
  <c r="B155" i="28"/>
  <c r="A155" i="28"/>
  <c r="G154" i="28"/>
  <c r="F154" i="28"/>
  <c r="E154" i="28"/>
  <c r="D154" i="28"/>
  <c r="C154" i="28"/>
  <c r="B154" i="28"/>
  <c r="A154" i="28"/>
  <c r="G153" i="28"/>
  <c r="F153" i="28"/>
  <c r="E153" i="28"/>
  <c r="D153" i="28"/>
  <c r="C153" i="28"/>
  <c r="B153" i="28"/>
  <c r="A153" i="28"/>
  <c r="G152" i="28"/>
  <c r="F152" i="28"/>
  <c r="E152" i="28"/>
  <c r="D152" i="28"/>
  <c r="C152" i="28"/>
  <c r="B152" i="28"/>
  <c r="A152" i="28"/>
  <c r="G151" i="28"/>
  <c r="F151" i="28"/>
  <c r="E151" i="28"/>
  <c r="D151" i="28"/>
  <c r="C151" i="28"/>
  <c r="B151" i="28"/>
  <c r="A151" i="28"/>
  <c r="G150" i="28"/>
  <c r="F150" i="28"/>
  <c r="E150" i="28"/>
  <c r="D150" i="28"/>
  <c r="C150" i="28"/>
  <c r="B150" i="28"/>
  <c r="A150" i="28"/>
  <c r="G149" i="28"/>
  <c r="F149" i="28"/>
  <c r="E149" i="28"/>
  <c r="D149" i="28"/>
  <c r="C149" i="28"/>
  <c r="B149" i="28"/>
  <c r="A149" i="28"/>
  <c r="G148" i="28"/>
  <c r="F148" i="28"/>
  <c r="E148" i="28"/>
  <c r="D148" i="28"/>
  <c r="C148" i="28"/>
  <c r="B148" i="28"/>
  <c r="A148" i="28"/>
  <c r="G147" i="28"/>
  <c r="F147" i="28"/>
  <c r="E147" i="28"/>
  <c r="D147" i="28"/>
  <c r="C147" i="28"/>
  <c r="B147" i="28"/>
  <c r="A147" i="28"/>
  <c r="G146" i="28"/>
  <c r="F146" i="28"/>
  <c r="E146" i="28"/>
  <c r="D146" i="28"/>
  <c r="C146" i="28"/>
  <c r="B146" i="28"/>
  <c r="A146" i="28"/>
  <c r="G145" i="28"/>
  <c r="F145" i="28"/>
  <c r="E145" i="28"/>
  <c r="D145" i="28"/>
  <c r="C145" i="28"/>
  <c r="B145" i="28"/>
  <c r="A145" i="28"/>
  <c r="G144" i="28"/>
  <c r="F144" i="28"/>
  <c r="E144" i="28"/>
  <c r="D144" i="28"/>
  <c r="C144" i="28"/>
  <c r="B144" i="28"/>
  <c r="A144" i="28"/>
  <c r="G143" i="28"/>
  <c r="F143" i="28"/>
  <c r="E143" i="28"/>
  <c r="D143" i="28"/>
  <c r="C143" i="28"/>
  <c r="B143" i="28"/>
  <c r="A143" i="28"/>
  <c r="G142" i="28"/>
  <c r="F142" i="28"/>
  <c r="E142" i="28"/>
  <c r="D142" i="28"/>
  <c r="C142" i="28"/>
  <c r="B142" i="28"/>
  <c r="A142" i="28"/>
  <c r="G141" i="28"/>
  <c r="F141" i="28"/>
  <c r="E141" i="28"/>
  <c r="D141" i="28"/>
  <c r="C141" i="28"/>
  <c r="B141" i="28"/>
  <c r="A141" i="28"/>
  <c r="G140" i="28"/>
  <c r="F140" i="28"/>
  <c r="E140" i="28"/>
  <c r="D140" i="28"/>
  <c r="C140" i="28"/>
  <c r="B140" i="28"/>
  <c r="A140" i="28"/>
  <c r="G139" i="28"/>
  <c r="F139" i="28"/>
  <c r="E139" i="28"/>
  <c r="D139" i="28"/>
  <c r="C139" i="28"/>
  <c r="B139" i="28"/>
  <c r="A139" i="28"/>
  <c r="G138" i="28"/>
  <c r="F138" i="28"/>
  <c r="E138" i="28"/>
  <c r="D138" i="28"/>
  <c r="C138" i="28"/>
  <c r="B138" i="28"/>
  <c r="A138" i="28"/>
  <c r="G137" i="28"/>
  <c r="F137" i="28"/>
  <c r="E137" i="28"/>
  <c r="D137" i="28"/>
  <c r="C137" i="28"/>
  <c r="B137" i="28"/>
  <c r="A137" i="28"/>
  <c r="G136" i="28"/>
  <c r="F136" i="28"/>
  <c r="E136" i="28"/>
  <c r="D136" i="28"/>
  <c r="C136" i="28"/>
  <c r="B136" i="28"/>
  <c r="A136" i="28"/>
  <c r="G135" i="28"/>
  <c r="F135" i="28"/>
  <c r="E135" i="28"/>
  <c r="D135" i="28"/>
  <c r="C135" i="28"/>
  <c r="B135" i="28"/>
  <c r="A135" i="28"/>
  <c r="G134" i="28"/>
  <c r="F134" i="28"/>
  <c r="E134" i="28"/>
  <c r="D134" i="28"/>
  <c r="C134" i="28"/>
  <c r="B134" i="28"/>
  <c r="A134" i="28"/>
  <c r="G133" i="28"/>
  <c r="F133" i="28"/>
  <c r="E133" i="28"/>
  <c r="D133" i="28"/>
  <c r="C133" i="28"/>
  <c r="B133" i="28"/>
  <c r="A133" i="28"/>
  <c r="G132" i="28"/>
  <c r="F132" i="28"/>
  <c r="E132" i="28"/>
  <c r="D132" i="28"/>
  <c r="C132" i="28"/>
  <c r="B132" i="28"/>
  <c r="A132" i="28"/>
  <c r="G131" i="28"/>
  <c r="F131" i="28"/>
  <c r="E131" i="28"/>
  <c r="D131" i="28"/>
  <c r="C131" i="28"/>
  <c r="B131" i="28"/>
  <c r="A131" i="28"/>
  <c r="G130" i="28"/>
  <c r="F130" i="28"/>
  <c r="E130" i="28"/>
  <c r="D130" i="28"/>
  <c r="C130" i="28"/>
  <c r="B130" i="28"/>
  <c r="A130" i="28"/>
  <c r="G129" i="28"/>
  <c r="F129" i="28"/>
  <c r="E129" i="28"/>
  <c r="D129" i="28"/>
  <c r="C129" i="28"/>
  <c r="B129" i="28"/>
  <c r="A129" i="28"/>
  <c r="G128" i="28"/>
  <c r="F128" i="28"/>
  <c r="E128" i="28"/>
  <c r="D128" i="28"/>
  <c r="C128" i="28"/>
  <c r="B128" i="28"/>
  <c r="A128" i="28"/>
  <c r="G127" i="28"/>
  <c r="F127" i="28"/>
  <c r="E127" i="28"/>
  <c r="D127" i="28"/>
  <c r="C127" i="28"/>
  <c r="B127" i="28"/>
  <c r="A127" i="28"/>
  <c r="G126" i="28"/>
  <c r="F126" i="28"/>
  <c r="E126" i="28"/>
  <c r="D126" i="28"/>
  <c r="C126" i="28"/>
  <c r="B126" i="28"/>
  <c r="A126" i="28"/>
  <c r="G125" i="28"/>
  <c r="F125" i="28"/>
  <c r="E125" i="28"/>
  <c r="D125" i="28"/>
  <c r="C125" i="28"/>
  <c r="B125" i="28"/>
  <c r="A125" i="28"/>
  <c r="G124" i="28"/>
  <c r="F124" i="28"/>
  <c r="E124" i="28"/>
  <c r="D124" i="28"/>
  <c r="C124" i="28"/>
  <c r="B124" i="28"/>
  <c r="A124" i="28"/>
  <c r="G123" i="28"/>
  <c r="F123" i="28"/>
  <c r="E123" i="28"/>
  <c r="D123" i="28"/>
  <c r="C123" i="28"/>
  <c r="B123" i="28"/>
  <c r="A123" i="28"/>
  <c r="G122" i="28"/>
  <c r="F122" i="28"/>
  <c r="E122" i="28"/>
  <c r="D122" i="28"/>
  <c r="C122" i="28"/>
  <c r="B122" i="28"/>
  <c r="A122" i="28"/>
  <c r="G121" i="28"/>
  <c r="F121" i="28"/>
  <c r="E121" i="28"/>
  <c r="D121" i="28"/>
  <c r="C121" i="28"/>
  <c r="B121" i="28"/>
  <c r="A121" i="28"/>
  <c r="G120" i="28"/>
  <c r="F120" i="28"/>
  <c r="E120" i="28"/>
  <c r="D120" i="28"/>
  <c r="C120" i="28"/>
  <c r="B120" i="28"/>
  <c r="A120" i="28"/>
  <c r="G119" i="28"/>
  <c r="F119" i="28"/>
  <c r="E119" i="28"/>
  <c r="D119" i="28"/>
  <c r="C119" i="28"/>
  <c r="B119" i="28"/>
  <c r="A119" i="28"/>
  <c r="G118" i="28"/>
  <c r="F118" i="28"/>
  <c r="E118" i="28"/>
  <c r="D118" i="28"/>
  <c r="C118" i="28"/>
  <c r="B118" i="28"/>
  <c r="A118" i="28"/>
  <c r="G117" i="28"/>
  <c r="F117" i="28"/>
  <c r="E117" i="28"/>
  <c r="D117" i="28"/>
  <c r="C117" i="28"/>
  <c r="B117" i="28"/>
  <c r="A117" i="28"/>
  <c r="G116" i="28"/>
  <c r="F116" i="28"/>
  <c r="E116" i="28"/>
  <c r="D116" i="28"/>
  <c r="C116" i="28"/>
  <c r="B116" i="28"/>
  <c r="A116" i="28"/>
  <c r="G115" i="28"/>
  <c r="F115" i="28"/>
  <c r="E115" i="28"/>
  <c r="D115" i="28"/>
  <c r="C115" i="28"/>
  <c r="B115" i="28"/>
  <c r="A115" i="28"/>
  <c r="G114" i="28"/>
  <c r="F114" i="28"/>
  <c r="E114" i="28"/>
  <c r="D114" i="28"/>
  <c r="C114" i="28"/>
  <c r="B114" i="28"/>
  <c r="A114" i="28"/>
  <c r="G113" i="28"/>
  <c r="F113" i="28"/>
  <c r="E113" i="28"/>
  <c r="D113" i="28"/>
  <c r="C113" i="28"/>
  <c r="B113" i="28"/>
  <c r="A113" i="28"/>
  <c r="G112" i="28"/>
  <c r="F112" i="28"/>
  <c r="E112" i="28"/>
  <c r="D112" i="28"/>
  <c r="C112" i="28"/>
  <c r="B112" i="28"/>
  <c r="A112" i="28"/>
  <c r="G111" i="28"/>
  <c r="F111" i="28"/>
  <c r="E111" i="28"/>
  <c r="D111" i="28"/>
  <c r="C111" i="28"/>
  <c r="B111" i="28"/>
  <c r="A111" i="28"/>
  <c r="G110" i="28"/>
  <c r="F110" i="28"/>
  <c r="E110" i="28"/>
  <c r="D110" i="28"/>
  <c r="C110" i="28"/>
  <c r="B110" i="28"/>
  <c r="A110" i="28"/>
  <c r="G109" i="28"/>
  <c r="F109" i="28"/>
  <c r="E109" i="28"/>
  <c r="D109" i="28"/>
  <c r="C109" i="28"/>
  <c r="B109" i="28"/>
  <c r="A109" i="28"/>
  <c r="G108" i="28"/>
  <c r="F108" i="28"/>
  <c r="E108" i="28"/>
  <c r="D108" i="28"/>
  <c r="C108" i="28"/>
  <c r="B108" i="28"/>
  <c r="A108" i="28"/>
  <c r="G107" i="28"/>
  <c r="F107" i="28"/>
  <c r="E107" i="28"/>
  <c r="D107" i="28"/>
  <c r="C107" i="28"/>
  <c r="B107" i="28"/>
  <c r="A107" i="28"/>
  <c r="G106" i="28"/>
  <c r="F106" i="28"/>
  <c r="E106" i="28"/>
  <c r="D106" i="28"/>
  <c r="C106" i="28"/>
  <c r="B106" i="28"/>
  <c r="A106" i="28"/>
  <c r="G105" i="28"/>
  <c r="F105" i="28"/>
  <c r="E105" i="28"/>
  <c r="D105" i="28"/>
  <c r="C105" i="28"/>
  <c r="B105" i="28"/>
  <c r="A105" i="28"/>
  <c r="G104" i="28"/>
  <c r="F104" i="28"/>
  <c r="E104" i="28"/>
  <c r="D104" i="28"/>
  <c r="C104" i="28"/>
  <c r="B104" i="28"/>
  <c r="A104" i="28"/>
  <c r="G103" i="28"/>
  <c r="F103" i="28"/>
  <c r="E103" i="28"/>
  <c r="D103" i="28"/>
  <c r="C103" i="28"/>
  <c r="B103" i="28"/>
  <c r="A103" i="28"/>
  <c r="G102" i="28"/>
  <c r="F102" i="28"/>
  <c r="E102" i="28"/>
  <c r="D102" i="28"/>
  <c r="C102" i="28"/>
  <c r="B102" i="28"/>
  <c r="A102" i="28"/>
  <c r="G101" i="28"/>
  <c r="F101" i="28"/>
  <c r="E101" i="28"/>
  <c r="D101" i="28"/>
  <c r="C101" i="28"/>
  <c r="B101" i="28"/>
  <c r="A101" i="28"/>
  <c r="G100" i="28"/>
  <c r="F100" i="28"/>
  <c r="E100" i="28"/>
  <c r="D100" i="28"/>
  <c r="C100" i="28"/>
  <c r="B100" i="28"/>
  <c r="A100" i="28"/>
  <c r="G99" i="28"/>
  <c r="F99" i="28"/>
  <c r="E99" i="28"/>
  <c r="D99" i="28"/>
  <c r="C99" i="28"/>
  <c r="B99" i="28"/>
  <c r="A99" i="28"/>
  <c r="G98" i="28"/>
  <c r="F98" i="28"/>
  <c r="E98" i="28"/>
  <c r="D98" i="28"/>
  <c r="C98" i="28"/>
  <c r="B98" i="28"/>
  <c r="A98" i="28"/>
  <c r="G97" i="28"/>
  <c r="F97" i="28"/>
  <c r="E97" i="28"/>
  <c r="D97" i="28"/>
  <c r="C97" i="28"/>
  <c r="B97" i="28"/>
  <c r="A97" i="28"/>
  <c r="G96" i="28"/>
  <c r="F96" i="28"/>
  <c r="E96" i="28"/>
  <c r="D96" i="28"/>
  <c r="C96" i="28"/>
  <c r="B96" i="28"/>
  <c r="A96" i="28"/>
  <c r="G95" i="28"/>
  <c r="F95" i="28"/>
  <c r="E95" i="28"/>
  <c r="D95" i="28"/>
  <c r="C95" i="28"/>
  <c r="B95" i="28"/>
  <c r="A95" i="28"/>
  <c r="G94" i="28"/>
  <c r="F94" i="28"/>
  <c r="E94" i="28"/>
  <c r="D94" i="28"/>
  <c r="C94" i="28"/>
  <c r="B94" i="28"/>
  <c r="A94" i="28"/>
  <c r="G93" i="28"/>
  <c r="F93" i="28"/>
  <c r="E93" i="28"/>
  <c r="D93" i="28"/>
  <c r="C93" i="28"/>
  <c r="B93" i="28"/>
  <c r="A93" i="28"/>
  <c r="G92" i="28"/>
  <c r="F92" i="28"/>
  <c r="E92" i="28"/>
  <c r="D92" i="28"/>
  <c r="C92" i="28"/>
  <c r="B92" i="28"/>
  <c r="A92" i="28"/>
  <c r="G91" i="28"/>
  <c r="F91" i="28"/>
  <c r="E91" i="28"/>
  <c r="D91" i="28"/>
  <c r="C91" i="28"/>
  <c r="B91" i="28"/>
  <c r="A91" i="28"/>
  <c r="G90" i="28"/>
  <c r="F90" i="28"/>
  <c r="E90" i="28"/>
  <c r="D90" i="28"/>
  <c r="C90" i="28"/>
  <c r="B90" i="28"/>
  <c r="A90" i="28"/>
  <c r="G89" i="28"/>
  <c r="F89" i="28"/>
  <c r="E89" i="28"/>
  <c r="D89" i="28"/>
  <c r="C89" i="28"/>
  <c r="B89" i="28"/>
  <c r="A89" i="28"/>
  <c r="G88" i="28"/>
  <c r="F88" i="28"/>
  <c r="E88" i="28"/>
  <c r="D88" i="28"/>
  <c r="C88" i="28"/>
  <c r="B88" i="28"/>
  <c r="A88" i="28"/>
  <c r="G87" i="28"/>
  <c r="F87" i="28"/>
  <c r="E87" i="28"/>
  <c r="D87" i="28"/>
  <c r="C87" i="28"/>
  <c r="B87" i="28"/>
  <c r="A87" i="28"/>
  <c r="G86" i="28"/>
  <c r="F86" i="28"/>
  <c r="E86" i="28"/>
  <c r="D86" i="28"/>
  <c r="C86" i="28"/>
  <c r="B86" i="28"/>
  <c r="A86" i="28"/>
  <c r="G85" i="28"/>
  <c r="F85" i="28"/>
  <c r="E85" i="28"/>
  <c r="D85" i="28"/>
  <c r="C85" i="28"/>
  <c r="B85" i="28"/>
  <c r="A85" i="28"/>
  <c r="G84" i="28"/>
  <c r="F84" i="28"/>
  <c r="E84" i="28"/>
  <c r="D84" i="28"/>
  <c r="C84" i="28"/>
  <c r="B84" i="28"/>
  <c r="A84" i="28"/>
  <c r="G83" i="28"/>
  <c r="F83" i="28"/>
  <c r="E83" i="28"/>
  <c r="D83" i="28"/>
  <c r="C83" i="28"/>
  <c r="B83" i="28"/>
  <c r="A83" i="28"/>
  <c r="G82" i="28"/>
  <c r="F82" i="28"/>
  <c r="E82" i="28"/>
  <c r="D82" i="28"/>
  <c r="C82" i="28"/>
  <c r="B82" i="28"/>
  <c r="A82" i="28"/>
  <c r="G81" i="28"/>
  <c r="F81" i="28"/>
  <c r="E81" i="28"/>
  <c r="D81" i="28"/>
  <c r="C81" i="28"/>
  <c r="B81" i="28"/>
  <c r="A81" i="28"/>
  <c r="G80" i="28"/>
  <c r="F80" i="28"/>
  <c r="E80" i="28"/>
  <c r="D80" i="28"/>
  <c r="C80" i="28"/>
  <c r="B80" i="28"/>
  <c r="A80" i="28"/>
  <c r="G79" i="28"/>
  <c r="F79" i="28"/>
  <c r="E79" i="28"/>
  <c r="D79" i="28"/>
  <c r="C79" i="28"/>
  <c r="B79" i="28"/>
  <c r="A79" i="28"/>
  <c r="G78" i="28"/>
  <c r="F78" i="28"/>
  <c r="E78" i="28"/>
  <c r="D78" i="28"/>
  <c r="C78" i="28"/>
  <c r="B78" i="28"/>
  <c r="A78" i="28"/>
  <c r="G77" i="28"/>
  <c r="F77" i="28"/>
  <c r="E77" i="28"/>
  <c r="D77" i="28"/>
  <c r="C77" i="28"/>
  <c r="B77" i="28"/>
  <c r="A77" i="28"/>
  <c r="G76" i="28"/>
  <c r="F76" i="28"/>
  <c r="E76" i="28"/>
  <c r="D76" i="28"/>
  <c r="C76" i="28"/>
  <c r="B76" i="28"/>
  <c r="A76" i="28"/>
  <c r="G75" i="28"/>
  <c r="F75" i="28"/>
  <c r="E75" i="28"/>
  <c r="D75" i="28"/>
  <c r="C75" i="28"/>
  <c r="B75" i="28"/>
  <c r="A75" i="28"/>
  <c r="G74" i="28"/>
  <c r="F74" i="28"/>
  <c r="E74" i="28"/>
  <c r="D74" i="28"/>
  <c r="C74" i="28"/>
  <c r="B74" i="28"/>
  <c r="A74" i="28"/>
  <c r="G73" i="28"/>
  <c r="F73" i="28"/>
  <c r="E73" i="28"/>
  <c r="D73" i="28"/>
  <c r="C73" i="28"/>
  <c r="B73" i="28"/>
  <c r="A73" i="28"/>
  <c r="G72" i="28"/>
  <c r="F72" i="28"/>
  <c r="E72" i="28"/>
  <c r="D72" i="28"/>
  <c r="C72" i="28"/>
  <c r="B72" i="28"/>
  <c r="A72" i="28"/>
  <c r="G71" i="28"/>
  <c r="F71" i="28"/>
  <c r="E71" i="28"/>
  <c r="D71" i="28"/>
  <c r="C71" i="28"/>
  <c r="B71" i="28"/>
  <c r="A71" i="28"/>
  <c r="G70" i="28"/>
  <c r="F70" i="28"/>
  <c r="E70" i="28"/>
  <c r="D70" i="28"/>
  <c r="C70" i="28"/>
  <c r="B70" i="28"/>
  <c r="A70" i="28"/>
  <c r="G69" i="28"/>
  <c r="F69" i="28"/>
  <c r="E69" i="28"/>
  <c r="D69" i="28"/>
  <c r="C69" i="28"/>
  <c r="B69" i="28"/>
  <c r="A69" i="28"/>
  <c r="G68" i="28"/>
  <c r="F68" i="28"/>
  <c r="E68" i="28"/>
  <c r="D68" i="28"/>
  <c r="C68" i="28"/>
  <c r="B68" i="28"/>
  <c r="A68" i="28"/>
  <c r="G67" i="28"/>
  <c r="F67" i="28"/>
  <c r="E67" i="28"/>
  <c r="D67" i="28"/>
  <c r="C67" i="28"/>
  <c r="B67" i="28"/>
  <c r="A67" i="28"/>
  <c r="G66" i="28"/>
  <c r="F66" i="28"/>
  <c r="E66" i="28"/>
  <c r="D66" i="28"/>
  <c r="C66" i="28"/>
  <c r="B66" i="28"/>
  <c r="A66" i="28"/>
  <c r="G65" i="28"/>
  <c r="F65" i="28"/>
  <c r="E65" i="28"/>
  <c r="D65" i="28"/>
  <c r="C65" i="28"/>
  <c r="B65" i="28"/>
  <c r="A65" i="28"/>
  <c r="G64" i="28"/>
  <c r="F64" i="28"/>
  <c r="E64" i="28"/>
  <c r="D64" i="28"/>
  <c r="C64" i="28"/>
  <c r="B64" i="28"/>
  <c r="A64" i="28"/>
  <c r="G63" i="28"/>
  <c r="F63" i="28"/>
  <c r="E63" i="28"/>
  <c r="D63" i="28"/>
  <c r="C63" i="28"/>
  <c r="B63" i="28"/>
  <c r="A63" i="28"/>
  <c r="G62" i="28"/>
  <c r="F62" i="28"/>
  <c r="E62" i="28"/>
  <c r="D62" i="28"/>
  <c r="C62" i="28"/>
  <c r="B62" i="28"/>
  <c r="A62" i="28"/>
  <c r="G61" i="28"/>
  <c r="F61" i="28"/>
  <c r="E61" i="28"/>
  <c r="D61" i="28"/>
  <c r="C61" i="28"/>
  <c r="B61" i="28"/>
  <c r="A61" i="28"/>
  <c r="G60" i="28"/>
  <c r="F60" i="28"/>
  <c r="E60" i="28"/>
  <c r="D60" i="28"/>
  <c r="C60" i="28"/>
  <c r="B60" i="28"/>
  <c r="A60" i="28"/>
  <c r="G59" i="28"/>
  <c r="F59" i="28"/>
  <c r="E59" i="28"/>
  <c r="D59" i="28"/>
  <c r="C59" i="28"/>
  <c r="B59" i="28"/>
  <c r="A59" i="28"/>
  <c r="G58" i="28"/>
  <c r="F58" i="28"/>
  <c r="E58" i="28"/>
  <c r="D58" i="28"/>
  <c r="C58" i="28"/>
  <c r="B58" i="28"/>
  <c r="A58" i="28"/>
  <c r="G57" i="28"/>
  <c r="F57" i="28"/>
  <c r="E57" i="28"/>
  <c r="D57" i="28"/>
  <c r="C57" i="28"/>
  <c r="B57" i="28"/>
  <c r="A57" i="28"/>
  <c r="G56" i="28"/>
  <c r="F56" i="28"/>
  <c r="E56" i="28"/>
  <c r="D56" i="28"/>
  <c r="C56" i="28"/>
  <c r="B56" i="28"/>
  <c r="A56" i="28"/>
  <c r="G55" i="28"/>
  <c r="F55" i="28"/>
  <c r="E55" i="28"/>
  <c r="D55" i="28"/>
  <c r="C55" i="28"/>
  <c r="B55" i="28"/>
  <c r="A55" i="28"/>
  <c r="G54" i="28"/>
  <c r="F54" i="28"/>
  <c r="E54" i="28"/>
  <c r="D54" i="28"/>
  <c r="C54" i="28"/>
  <c r="B54" i="28"/>
  <c r="A54" i="28"/>
  <c r="G53" i="28"/>
  <c r="F53" i="28"/>
  <c r="E53" i="28"/>
  <c r="D53" i="28"/>
  <c r="C53" i="28"/>
  <c r="B53" i="28"/>
  <c r="A53" i="28"/>
  <c r="G52" i="28"/>
  <c r="F52" i="28"/>
  <c r="E52" i="28"/>
  <c r="D52" i="28"/>
  <c r="C52" i="28"/>
  <c r="B52" i="28"/>
  <c r="A52" i="28"/>
  <c r="G51" i="28"/>
  <c r="F51" i="28"/>
  <c r="E51" i="28"/>
  <c r="D51" i="28"/>
  <c r="C51" i="28"/>
  <c r="B51" i="28"/>
  <c r="A51" i="28"/>
  <c r="G50" i="28"/>
  <c r="F50" i="28"/>
  <c r="E50" i="28"/>
  <c r="D50" i="28"/>
  <c r="C50" i="28"/>
  <c r="B50" i="28"/>
  <c r="A50" i="28"/>
  <c r="G49" i="28"/>
  <c r="F49" i="28"/>
  <c r="E49" i="28"/>
  <c r="D49" i="28"/>
  <c r="C49" i="28"/>
  <c r="B49" i="28"/>
  <c r="A49" i="28"/>
  <c r="G48" i="28"/>
  <c r="F48" i="28"/>
  <c r="E48" i="28"/>
  <c r="D48" i="28"/>
  <c r="C48" i="28"/>
  <c r="B48" i="28"/>
  <c r="A48" i="28"/>
  <c r="G47" i="28"/>
  <c r="F47" i="28"/>
  <c r="E47" i="28"/>
  <c r="D47" i="28"/>
  <c r="C47" i="28"/>
  <c r="B47" i="28"/>
  <c r="A47" i="28"/>
  <c r="G46" i="28"/>
  <c r="F46" i="28"/>
  <c r="E46" i="28"/>
  <c r="D46" i="28"/>
  <c r="C46" i="28"/>
  <c r="B46" i="28"/>
  <c r="A46" i="28"/>
  <c r="G45" i="28"/>
  <c r="F45" i="28"/>
  <c r="E45" i="28"/>
  <c r="D45" i="28"/>
  <c r="C45" i="28"/>
  <c r="B45" i="28"/>
  <c r="A45" i="28"/>
  <c r="G44" i="28"/>
  <c r="F44" i="28"/>
  <c r="E44" i="28"/>
  <c r="D44" i="28"/>
  <c r="C44" i="28"/>
  <c r="B44" i="28"/>
  <c r="A44" i="28"/>
  <c r="G43" i="28"/>
  <c r="F43" i="28"/>
  <c r="E43" i="28"/>
  <c r="D43" i="28"/>
  <c r="C43" i="28"/>
  <c r="B43" i="28"/>
  <c r="A43" i="28"/>
  <c r="G42" i="28"/>
  <c r="F42" i="28"/>
  <c r="E42" i="28"/>
  <c r="D42" i="28"/>
  <c r="C42" i="28"/>
  <c r="B42" i="28"/>
  <c r="A42" i="28"/>
  <c r="G41" i="28"/>
  <c r="F41" i="28"/>
  <c r="E41" i="28"/>
  <c r="D41" i="28"/>
  <c r="C41" i="28"/>
  <c r="B41" i="28"/>
  <c r="A41" i="28"/>
  <c r="G40" i="28"/>
  <c r="F40" i="28"/>
  <c r="E40" i="28"/>
  <c r="D40" i="28"/>
  <c r="C40" i="28"/>
  <c r="B40" i="28"/>
  <c r="A40" i="28"/>
  <c r="G39" i="28"/>
  <c r="F39" i="28"/>
  <c r="E39" i="28"/>
  <c r="D39" i="28"/>
  <c r="C39" i="28"/>
  <c r="B39" i="28"/>
  <c r="A39" i="28"/>
  <c r="G38" i="28"/>
  <c r="F38" i="28"/>
  <c r="E38" i="28"/>
  <c r="D38" i="28"/>
  <c r="C38" i="28"/>
  <c r="B38" i="28"/>
  <c r="A38" i="28"/>
  <c r="G37" i="28"/>
  <c r="F37" i="28"/>
  <c r="E37" i="28"/>
  <c r="D37" i="28"/>
  <c r="C37" i="28"/>
  <c r="B37" i="28"/>
  <c r="A37" i="28"/>
  <c r="G36" i="28"/>
  <c r="F36" i="28"/>
  <c r="E36" i="28"/>
  <c r="D36" i="28"/>
  <c r="C36" i="28"/>
  <c r="B36" i="28"/>
  <c r="A36" i="28"/>
  <c r="G35" i="28"/>
  <c r="F35" i="28"/>
  <c r="E35" i="28"/>
  <c r="D35" i="28"/>
  <c r="C35" i="28"/>
  <c r="B35" i="28"/>
  <c r="A35" i="28"/>
  <c r="G34" i="28"/>
  <c r="F34" i="28"/>
  <c r="E34" i="28"/>
  <c r="D34" i="28"/>
  <c r="C34" i="28"/>
  <c r="B34" i="28"/>
  <c r="A34" i="28"/>
  <c r="G33" i="28"/>
  <c r="F33" i="28"/>
  <c r="E33" i="28"/>
  <c r="D33" i="28"/>
  <c r="C33" i="28"/>
  <c r="B33" i="28"/>
  <c r="A33" i="28"/>
  <c r="G32" i="28"/>
  <c r="F32" i="28"/>
  <c r="E32" i="28"/>
  <c r="D32" i="28"/>
  <c r="C32" i="28"/>
  <c r="B32" i="28"/>
  <c r="A32" i="28"/>
  <c r="G31" i="28"/>
  <c r="F31" i="28"/>
  <c r="E31" i="28"/>
  <c r="D31" i="28"/>
  <c r="C31" i="28"/>
  <c r="B31" i="28"/>
  <c r="A31" i="28"/>
  <c r="G30" i="28"/>
  <c r="F30" i="28"/>
  <c r="E30" i="28"/>
  <c r="D30" i="28"/>
  <c r="C30" i="28"/>
  <c r="B30" i="28"/>
  <c r="A30" i="28"/>
  <c r="G29" i="28"/>
  <c r="F29" i="28"/>
  <c r="E29" i="28"/>
  <c r="D29" i="28"/>
  <c r="C29" i="28"/>
  <c r="B29" i="28"/>
  <c r="A29" i="28"/>
  <c r="G28" i="28"/>
  <c r="F28" i="28"/>
  <c r="E28" i="28"/>
  <c r="D28" i="28"/>
  <c r="C28" i="28"/>
  <c r="B28" i="28"/>
  <c r="A28" i="28"/>
  <c r="G27" i="28"/>
  <c r="F27" i="28"/>
  <c r="E27" i="28"/>
  <c r="D27" i="28"/>
  <c r="C27" i="28"/>
  <c r="B27" i="28"/>
  <c r="A27" i="28"/>
  <c r="G26" i="28"/>
  <c r="F26" i="28"/>
  <c r="E26" i="28"/>
  <c r="D26" i="28"/>
  <c r="C26" i="28"/>
  <c r="B26" i="28"/>
  <c r="A26" i="28"/>
  <c r="G25" i="28"/>
  <c r="F25" i="28"/>
  <c r="E25" i="28"/>
  <c r="D25" i="28"/>
  <c r="C25" i="28"/>
  <c r="B25" i="28"/>
  <c r="A25" i="28"/>
  <c r="G24" i="28"/>
  <c r="F24" i="28"/>
  <c r="E24" i="28"/>
  <c r="D24" i="28"/>
  <c r="C24" i="28"/>
  <c r="B24" i="28"/>
  <c r="A24" i="28"/>
  <c r="G23" i="28"/>
  <c r="F23" i="28"/>
  <c r="E23" i="28"/>
  <c r="D23" i="28"/>
  <c r="C23" i="28"/>
  <c r="B23" i="28"/>
  <c r="A23" i="28"/>
  <c r="G22" i="28"/>
  <c r="F22" i="28"/>
  <c r="E22" i="28"/>
  <c r="D22" i="28"/>
  <c r="C22" i="28"/>
  <c r="B22" i="28"/>
  <c r="A22" i="28"/>
  <c r="G21" i="28"/>
  <c r="F21" i="28"/>
  <c r="E21" i="28"/>
  <c r="D21" i="28"/>
  <c r="C21" i="28"/>
  <c r="B21" i="28"/>
  <c r="A21" i="28"/>
  <c r="G20" i="28"/>
  <c r="F20" i="28"/>
  <c r="E20" i="28"/>
  <c r="D20" i="28"/>
  <c r="C20" i="28"/>
  <c r="B20" i="28"/>
  <c r="A20" i="28"/>
  <c r="G19" i="28"/>
  <c r="F19" i="28"/>
  <c r="E19" i="28"/>
  <c r="D19" i="28"/>
  <c r="C19" i="28"/>
  <c r="B19" i="28"/>
  <c r="A19" i="28"/>
  <c r="G18" i="28"/>
  <c r="F18" i="28"/>
  <c r="E18" i="28"/>
  <c r="D18" i="28"/>
  <c r="C18" i="28"/>
  <c r="B18" i="28"/>
  <c r="A18" i="28"/>
  <c r="G17" i="28"/>
  <c r="F17" i="28"/>
  <c r="E17" i="28"/>
  <c r="D17" i="28"/>
  <c r="C17" i="28"/>
  <c r="B17" i="28"/>
  <c r="A17" i="28"/>
  <c r="G16" i="28"/>
  <c r="F16" i="28"/>
  <c r="E16" i="28"/>
  <c r="D16" i="28"/>
  <c r="C16" i="28"/>
  <c r="B16" i="28"/>
  <c r="A16" i="28"/>
  <c r="G15" i="28"/>
  <c r="F15" i="28"/>
  <c r="E15" i="28"/>
  <c r="D15" i="28"/>
  <c r="C15" i="28"/>
  <c r="B15" i="28"/>
  <c r="A15" i="28"/>
  <c r="G14" i="28"/>
  <c r="F14" i="28"/>
  <c r="E14" i="28"/>
  <c r="D14" i="28"/>
  <c r="C14" i="28"/>
  <c r="B14" i="28"/>
  <c r="A14" i="28"/>
  <c r="G13" i="28"/>
  <c r="F13" i="28"/>
  <c r="E13" i="28"/>
  <c r="D13" i="28"/>
  <c r="C13" i="28"/>
  <c r="B13" i="28"/>
  <c r="A13" i="28"/>
  <c r="G12" i="28"/>
  <c r="F12" i="28"/>
  <c r="E12" i="28"/>
  <c r="D12" i="28"/>
  <c r="C12" i="28"/>
  <c r="B12" i="28"/>
  <c r="A12" i="28"/>
  <c r="G11" i="28"/>
  <c r="F11" i="28"/>
  <c r="E11" i="28"/>
  <c r="D11" i="28"/>
  <c r="C11" i="28"/>
  <c r="B11" i="28"/>
  <c r="A11" i="28"/>
  <c r="G10" i="28"/>
  <c r="F10" i="28"/>
  <c r="E10" i="28"/>
  <c r="D10" i="28"/>
  <c r="C10" i="28"/>
  <c r="B10" i="28"/>
  <c r="A10" i="28"/>
  <c r="G9" i="28"/>
  <c r="F9" i="28"/>
  <c r="E9" i="28"/>
  <c r="D9" i="28"/>
  <c r="C9" i="28"/>
  <c r="B9" i="28"/>
  <c r="A9" i="28"/>
  <c r="G8" i="28"/>
  <c r="F8" i="28"/>
  <c r="E8" i="28"/>
  <c r="D8" i="28"/>
  <c r="C8" i="28"/>
  <c r="B8" i="28"/>
  <c r="A8" i="28"/>
  <c r="G7" i="28"/>
  <c r="F7" i="28"/>
  <c r="E7" i="28"/>
  <c r="D7" i="28"/>
  <c r="C7" i="28"/>
  <c r="B7" i="28"/>
  <c r="A7" i="28"/>
  <c r="G6" i="28"/>
  <c r="F6" i="28"/>
  <c r="E6" i="28"/>
  <c r="D6" i="28"/>
  <c r="C6" i="28"/>
  <c r="B6" i="28"/>
  <c r="A6" i="28"/>
  <c r="G5" i="28"/>
  <c r="F5" i="28"/>
  <c r="E5" i="28"/>
  <c r="D5" i="28"/>
  <c r="C5" i="28"/>
  <c r="B5" i="28"/>
  <c r="A5" i="28"/>
  <c r="G4" i="28"/>
  <c r="F4" i="28"/>
  <c r="E4" i="28"/>
  <c r="D4" i="28"/>
  <c r="C4" i="28"/>
  <c r="B4" i="28"/>
  <c r="A4" i="28"/>
  <c r="G3" i="28"/>
  <c r="F3" i="28"/>
  <c r="E3" i="28"/>
  <c r="D3" i="28"/>
  <c r="C3" i="28"/>
  <c r="B3" i="28"/>
  <c r="A3" i="28"/>
  <c r="G2" i="28"/>
  <c r="F2" i="28"/>
  <c r="E2" i="28"/>
  <c r="D2" i="28"/>
  <c r="C2" i="28"/>
  <c r="B2" i="28"/>
  <c r="A2" i="28"/>
  <c r="A1" i="27"/>
  <c r="J1" i="27"/>
  <c r="J117" i="26"/>
  <c r="I117" i="26"/>
  <c r="J116" i="26"/>
  <c r="I116" i="26"/>
  <c r="J115" i="26"/>
  <c r="I115" i="26"/>
  <c r="J114" i="26"/>
  <c r="I114" i="26"/>
  <c r="J113" i="26"/>
  <c r="I113" i="26"/>
  <c r="J112" i="26"/>
  <c r="I112" i="26"/>
  <c r="J111" i="26"/>
  <c r="I111" i="26"/>
  <c r="J110" i="26"/>
  <c r="I110" i="26"/>
  <c r="J109" i="26"/>
  <c r="I109" i="26"/>
  <c r="J108" i="26"/>
  <c r="I108" i="26"/>
  <c r="J107" i="26"/>
  <c r="I107" i="26"/>
  <c r="J106" i="26"/>
  <c r="I106" i="26"/>
  <c r="J105" i="26"/>
  <c r="I105" i="26"/>
  <c r="J104" i="26"/>
  <c r="I104" i="26"/>
  <c r="J103" i="26"/>
  <c r="I103" i="26"/>
  <c r="J102" i="26"/>
  <c r="I102" i="26"/>
  <c r="J101" i="26"/>
  <c r="I101" i="26"/>
  <c r="J100" i="26"/>
  <c r="I100" i="26"/>
  <c r="J99" i="26"/>
  <c r="I99" i="26"/>
  <c r="J98" i="26"/>
  <c r="I98" i="26"/>
  <c r="J97" i="26"/>
  <c r="I97" i="26"/>
  <c r="J96" i="26"/>
  <c r="I96" i="26"/>
  <c r="J95" i="26"/>
  <c r="I95" i="26"/>
  <c r="J94" i="26"/>
  <c r="I94" i="26"/>
  <c r="J93" i="26"/>
  <c r="I93" i="26"/>
  <c r="J92" i="26"/>
  <c r="I92" i="26"/>
  <c r="J91" i="26"/>
  <c r="I91" i="26"/>
  <c r="J90" i="26"/>
  <c r="I90" i="26"/>
  <c r="J89" i="26"/>
  <c r="I89" i="26"/>
  <c r="J88" i="26"/>
  <c r="I88" i="26"/>
  <c r="J87" i="26"/>
  <c r="I87" i="26"/>
  <c r="J86" i="26"/>
  <c r="I86" i="26"/>
  <c r="J85" i="26"/>
  <c r="I85" i="26"/>
  <c r="J84" i="26"/>
  <c r="I84" i="26"/>
  <c r="J83" i="26"/>
  <c r="I83" i="26"/>
  <c r="J82" i="26"/>
  <c r="I82" i="26"/>
  <c r="J81" i="26"/>
  <c r="I81" i="26"/>
  <c r="J80" i="26"/>
  <c r="I80" i="26"/>
  <c r="J79" i="26"/>
  <c r="I79" i="26"/>
  <c r="J78" i="26"/>
  <c r="I78" i="26"/>
  <c r="J77" i="26"/>
  <c r="I77" i="26"/>
  <c r="J76" i="26"/>
  <c r="I76" i="26"/>
  <c r="J75" i="26"/>
  <c r="I75" i="26"/>
  <c r="J74" i="26"/>
  <c r="I74" i="26"/>
  <c r="J73" i="26"/>
  <c r="I73" i="26"/>
  <c r="J72" i="26"/>
  <c r="I72" i="26"/>
  <c r="J71" i="26"/>
  <c r="I71" i="26"/>
  <c r="J70" i="26"/>
  <c r="I70" i="26"/>
  <c r="J69" i="26"/>
  <c r="I69" i="26"/>
  <c r="J68" i="26"/>
  <c r="I68" i="26"/>
  <c r="J67" i="26"/>
  <c r="I67" i="26"/>
  <c r="J66" i="26"/>
  <c r="I66" i="26"/>
  <c r="J65" i="26"/>
  <c r="I65" i="26"/>
  <c r="J64" i="26"/>
  <c r="I64" i="26"/>
  <c r="J63" i="26"/>
  <c r="I63" i="26"/>
  <c r="J62" i="26"/>
  <c r="I62" i="26"/>
  <c r="J61" i="26"/>
  <c r="I61" i="26"/>
  <c r="J60" i="26"/>
  <c r="I60" i="26"/>
  <c r="J59" i="26"/>
  <c r="I59" i="26"/>
  <c r="J58" i="26"/>
  <c r="I58" i="26"/>
  <c r="J57" i="26"/>
  <c r="I57" i="26"/>
  <c r="J56" i="26"/>
  <c r="I56" i="26"/>
  <c r="J55" i="26"/>
  <c r="I55" i="26"/>
  <c r="J54" i="26"/>
  <c r="I54" i="26"/>
  <c r="J53" i="26"/>
  <c r="I53" i="26"/>
  <c r="J52" i="26"/>
  <c r="I52" i="26"/>
  <c r="J51" i="26"/>
  <c r="I51" i="26"/>
  <c r="J50" i="26"/>
  <c r="I50" i="26"/>
  <c r="J49" i="26"/>
  <c r="I49" i="26"/>
  <c r="J48" i="26"/>
  <c r="I48" i="26"/>
  <c r="J47" i="26"/>
  <c r="I47" i="26"/>
  <c r="J46" i="26"/>
  <c r="I46" i="26"/>
  <c r="J45" i="26"/>
  <c r="I45" i="26"/>
  <c r="J44" i="26"/>
  <c r="I44" i="26"/>
  <c r="J43" i="26"/>
  <c r="I43" i="26"/>
  <c r="J42" i="26"/>
  <c r="I42" i="26"/>
  <c r="J41" i="26"/>
  <c r="I41" i="26"/>
  <c r="J40" i="26"/>
  <c r="I40" i="26"/>
  <c r="J39" i="26"/>
  <c r="I39" i="26"/>
  <c r="J38" i="26"/>
  <c r="I38" i="26"/>
  <c r="J37" i="26"/>
  <c r="I37" i="26"/>
  <c r="J36" i="26"/>
  <c r="I36" i="26"/>
  <c r="J35" i="26"/>
  <c r="I35" i="26"/>
  <c r="J34" i="26"/>
  <c r="I34" i="26"/>
  <c r="J33" i="26"/>
  <c r="I33" i="26"/>
  <c r="J32" i="26"/>
  <c r="I32" i="26"/>
  <c r="J31" i="26"/>
  <c r="I31" i="26"/>
  <c r="J30" i="26"/>
  <c r="I30" i="26"/>
  <c r="J29" i="26"/>
  <c r="I29" i="26"/>
  <c r="J28" i="26"/>
  <c r="I28" i="26"/>
  <c r="J27" i="26"/>
  <c r="I27" i="26"/>
  <c r="J26" i="26"/>
  <c r="I26" i="26"/>
  <c r="J25" i="26"/>
  <c r="I25" i="26"/>
  <c r="J24" i="26"/>
  <c r="I24" i="26"/>
  <c r="J23" i="26"/>
  <c r="I23" i="26"/>
  <c r="J22" i="26"/>
  <c r="I22" i="26"/>
  <c r="J21" i="26"/>
  <c r="I21" i="26"/>
  <c r="J20" i="26"/>
  <c r="I20" i="26"/>
  <c r="J19" i="26"/>
  <c r="I19" i="26"/>
  <c r="J18" i="26"/>
  <c r="I18" i="26"/>
  <c r="J17" i="26"/>
  <c r="I17" i="26"/>
  <c r="J16" i="26"/>
  <c r="I16" i="26"/>
  <c r="J15" i="26"/>
  <c r="I15" i="26"/>
  <c r="J14" i="26"/>
  <c r="I14" i="26"/>
  <c r="J13" i="26"/>
  <c r="I13" i="26"/>
  <c r="J12" i="26"/>
  <c r="I12" i="26"/>
  <c r="J11" i="26"/>
  <c r="I11" i="26"/>
  <c r="J10" i="26"/>
  <c r="I10" i="26"/>
  <c r="J9" i="26"/>
  <c r="I9" i="26"/>
  <c r="J8" i="26"/>
  <c r="I8" i="26"/>
  <c r="J7" i="26"/>
  <c r="I7" i="26"/>
  <c r="J6" i="26"/>
  <c r="I6" i="26"/>
  <c r="J5" i="26"/>
  <c r="I5" i="26"/>
  <c r="J4" i="26"/>
  <c r="I4" i="26"/>
  <c r="J3" i="26"/>
  <c r="I3" i="26"/>
  <c r="J2" i="26"/>
  <c r="I2" i="26"/>
  <c r="G363" i="26"/>
  <c r="F363" i="26"/>
  <c r="E363" i="26"/>
  <c r="D363" i="26"/>
  <c r="C363" i="26"/>
  <c r="B363" i="26"/>
  <c r="A363" i="26"/>
  <c r="G362" i="26"/>
  <c r="F362" i="26"/>
  <c r="E362" i="26"/>
  <c r="D362" i="26"/>
  <c r="C362" i="26"/>
  <c r="B362" i="26"/>
  <c r="A362" i="26"/>
  <c r="G361" i="26"/>
  <c r="F361" i="26"/>
  <c r="E361" i="26"/>
  <c r="D361" i="26"/>
  <c r="C361" i="26"/>
  <c r="B361" i="26"/>
  <c r="A361" i="26"/>
  <c r="G360" i="26"/>
  <c r="F360" i="26"/>
  <c r="E360" i="26"/>
  <c r="D360" i="26"/>
  <c r="C360" i="26"/>
  <c r="B360" i="26"/>
  <c r="A360" i="26"/>
  <c r="G359" i="26"/>
  <c r="F359" i="26"/>
  <c r="E359" i="26"/>
  <c r="D359" i="26"/>
  <c r="C359" i="26"/>
  <c r="B359" i="26"/>
  <c r="A359" i="26"/>
  <c r="G358" i="26"/>
  <c r="F358" i="26"/>
  <c r="E358" i="26"/>
  <c r="D358" i="26"/>
  <c r="C358" i="26"/>
  <c r="B358" i="26"/>
  <c r="A358" i="26"/>
  <c r="G357" i="26"/>
  <c r="F357" i="26"/>
  <c r="E357" i="26"/>
  <c r="D357" i="26"/>
  <c r="C357" i="26"/>
  <c r="B357" i="26"/>
  <c r="A357" i="26"/>
  <c r="G356" i="26"/>
  <c r="F356" i="26"/>
  <c r="E356" i="26"/>
  <c r="D356" i="26"/>
  <c r="C356" i="26"/>
  <c r="B356" i="26"/>
  <c r="A356" i="26"/>
  <c r="G355" i="26"/>
  <c r="F355" i="26"/>
  <c r="E355" i="26"/>
  <c r="D355" i="26"/>
  <c r="C355" i="26"/>
  <c r="B355" i="26"/>
  <c r="A355" i="26"/>
  <c r="G354" i="26"/>
  <c r="F354" i="26"/>
  <c r="E354" i="26"/>
  <c r="D354" i="26"/>
  <c r="C354" i="26"/>
  <c r="B354" i="26"/>
  <c r="A354" i="26"/>
  <c r="G353" i="26"/>
  <c r="F353" i="26"/>
  <c r="E353" i="26"/>
  <c r="D353" i="26"/>
  <c r="C353" i="26"/>
  <c r="B353" i="26"/>
  <c r="A353" i="26"/>
  <c r="G352" i="26"/>
  <c r="F352" i="26"/>
  <c r="E352" i="26"/>
  <c r="D352" i="26"/>
  <c r="C352" i="26"/>
  <c r="B352" i="26"/>
  <c r="A352" i="26"/>
  <c r="G351" i="26"/>
  <c r="F351" i="26"/>
  <c r="E351" i="26"/>
  <c r="D351" i="26"/>
  <c r="C351" i="26"/>
  <c r="B351" i="26"/>
  <c r="A351" i="26"/>
  <c r="G350" i="26"/>
  <c r="F350" i="26"/>
  <c r="E350" i="26"/>
  <c r="D350" i="26"/>
  <c r="C350" i="26"/>
  <c r="B350" i="26"/>
  <c r="A350" i="26"/>
  <c r="G349" i="26"/>
  <c r="F349" i="26"/>
  <c r="E349" i="26"/>
  <c r="D349" i="26"/>
  <c r="C349" i="26"/>
  <c r="B349" i="26"/>
  <c r="A349" i="26"/>
  <c r="G348" i="26"/>
  <c r="F348" i="26"/>
  <c r="E348" i="26"/>
  <c r="D348" i="26"/>
  <c r="C348" i="26"/>
  <c r="B348" i="26"/>
  <c r="A348" i="26"/>
  <c r="G347" i="26"/>
  <c r="F347" i="26"/>
  <c r="E347" i="26"/>
  <c r="D347" i="26"/>
  <c r="C347" i="26"/>
  <c r="B347" i="26"/>
  <c r="A347" i="26"/>
  <c r="G346" i="26"/>
  <c r="F346" i="26"/>
  <c r="E346" i="26"/>
  <c r="D346" i="26"/>
  <c r="C346" i="26"/>
  <c r="B346" i="26"/>
  <c r="A346" i="26"/>
  <c r="G345" i="26"/>
  <c r="F345" i="26"/>
  <c r="E345" i="26"/>
  <c r="D345" i="26"/>
  <c r="C345" i="26"/>
  <c r="B345" i="26"/>
  <c r="A345" i="26"/>
  <c r="G344" i="26"/>
  <c r="F344" i="26"/>
  <c r="E344" i="26"/>
  <c r="D344" i="26"/>
  <c r="C344" i="26"/>
  <c r="B344" i="26"/>
  <c r="A344" i="26"/>
  <c r="G343" i="26"/>
  <c r="F343" i="26"/>
  <c r="E343" i="26"/>
  <c r="D343" i="26"/>
  <c r="C343" i="26"/>
  <c r="B343" i="26"/>
  <c r="A343" i="26"/>
  <c r="G342" i="26"/>
  <c r="F342" i="26"/>
  <c r="E342" i="26"/>
  <c r="D342" i="26"/>
  <c r="C342" i="26"/>
  <c r="B342" i="26"/>
  <c r="A342" i="26"/>
  <c r="G341" i="26"/>
  <c r="F341" i="26"/>
  <c r="E341" i="26"/>
  <c r="D341" i="26"/>
  <c r="C341" i="26"/>
  <c r="B341" i="26"/>
  <c r="A341" i="26"/>
  <c r="G340" i="26"/>
  <c r="F340" i="26"/>
  <c r="E340" i="26"/>
  <c r="D340" i="26"/>
  <c r="C340" i="26"/>
  <c r="B340" i="26"/>
  <c r="A340" i="26"/>
  <c r="G339" i="26"/>
  <c r="F339" i="26"/>
  <c r="E339" i="26"/>
  <c r="D339" i="26"/>
  <c r="C339" i="26"/>
  <c r="B339" i="26"/>
  <c r="A339" i="26"/>
  <c r="G338" i="26"/>
  <c r="F338" i="26"/>
  <c r="E338" i="26"/>
  <c r="D338" i="26"/>
  <c r="C338" i="26"/>
  <c r="B338" i="26"/>
  <c r="A338" i="26"/>
  <c r="G337" i="26"/>
  <c r="F337" i="26"/>
  <c r="E337" i="26"/>
  <c r="D337" i="26"/>
  <c r="C337" i="26"/>
  <c r="B337" i="26"/>
  <c r="A337" i="26"/>
  <c r="G336" i="26"/>
  <c r="F336" i="26"/>
  <c r="E336" i="26"/>
  <c r="D336" i="26"/>
  <c r="C336" i="26"/>
  <c r="B336" i="26"/>
  <c r="A336" i="26"/>
  <c r="G335" i="26"/>
  <c r="F335" i="26"/>
  <c r="E335" i="26"/>
  <c r="D335" i="26"/>
  <c r="C335" i="26"/>
  <c r="B335" i="26"/>
  <c r="A335" i="26"/>
  <c r="G334" i="26"/>
  <c r="F334" i="26"/>
  <c r="E334" i="26"/>
  <c r="D334" i="26"/>
  <c r="C334" i="26"/>
  <c r="B334" i="26"/>
  <c r="A334" i="26"/>
  <c r="G333" i="26"/>
  <c r="F333" i="26"/>
  <c r="E333" i="26"/>
  <c r="D333" i="26"/>
  <c r="C333" i="26"/>
  <c r="B333" i="26"/>
  <c r="A333" i="26"/>
  <c r="G332" i="26"/>
  <c r="F332" i="26"/>
  <c r="E332" i="26"/>
  <c r="D332" i="26"/>
  <c r="C332" i="26"/>
  <c r="B332" i="26"/>
  <c r="A332" i="26"/>
  <c r="G331" i="26"/>
  <c r="F331" i="26"/>
  <c r="E331" i="26"/>
  <c r="D331" i="26"/>
  <c r="C331" i="26"/>
  <c r="B331" i="26"/>
  <c r="A331" i="26"/>
  <c r="G330" i="26"/>
  <c r="F330" i="26"/>
  <c r="E330" i="26"/>
  <c r="D330" i="26"/>
  <c r="C330" i="26"/>
  <c r="B330" i="26"/>
  <c r="A330" i="26"/>
  <c r="G329" i="26"/>
  <c r="F329" i="26"/>
  <c r="E329" i="26"/>
  <c r="D329" i="26"/>
  <c r="C329" i="26"/>
  <c r="B329" i="26"/>
  <c r="A329" i="26"/>
  <c r="G328" i="26"/>
  <c r="F328" i="26"/>
  <c r="E328" i="26"/>
  <c r="D328" i="26"/>
  <c r="C328" i="26"/>
  <c r="B328" i="26"/>
  <c r="A328" i="26"/>
  <c r="G327" i="26"/>
  <c r="F327" i="26"/>
  <c r="E327" i="26"/>
  <c r="D327" i="26"/>
  <c r="C327" i="26"/>
  <c r="B327" i="26"/>
  <c r="A327" i="26"/>
  <c r="G326" i="26"/>
  <c r="F326" i="26"/>
  <c r="E326" i="26"/>
  <c r="D326" i="26"/>
  <c r="C326" i="26"/>
  <c r="B326" i="26"/>
  <c r="A326" i="26"/>
  <c r="G325" i="26"/>
  <c r="F325" i="26"/>
  <c r="E325" i="26"/>
  <c r="D325" i="26"/>
  <c r="C325" i="26"/>
  <c r="B325" i="26"/>
  <c r="A325" i="26"/>
  <c r="G324" i="26"/>
  <c r="F324" i="26"/>
  <c r="E324" i="26"/>
  <c r="D324" i="26"/>
  <c r="C324" i="26"/>
  <c r="B324" i="26"/>
  <c r="A324" i="26"/>
  <c r="G323" i="26"/>
  <c r="F323" i="26"/>
  <c r="E323" i="26"/>
  <c r="D323" i="26"/>
  <c r="C323" i="26"/>
  <c r="B323" i="26"/>
  <c r="A323" i="26"/>
  <c r="G322" i="26"/>
  <c r="F322" i="26"/>
  <c r="E322" i="26"/>
  <c r="D322" i="26"/>
  <c r="C322" i="26"/>
  <c r="B322" i="26"/>
  <c r="A322" i="26"/>
  <c r="G321" i="26"/>
  <c r="F321" i="26"/>
  <c r="E321" i="26"/>
  <c r="D321" i="26"/>
  <c r="C321" i="26"/>
  <c r="B321" i="26"/>
  <c r="A321" i="26"/>
  <c r="G320" i="26"/>
  <c r="F320" i="26"/>
  <c r="E320" i="26"/>
  <c r="D320" i="26"/>
  <c r="C320" i="26"/>
  <c r="B320" i="26"/>
  <c r="A320" i="26"/>
  <c r="G319" i="26"/>
  <c r="F319" i="26"/>
  <c r="E319" i="26"/>
  <c r="D319" i="26"/>
  <c r="C319" i="26"/>
  <c r="B319" i="26"/>
  <c r="A319" i="26"/>
  <c r="G318" i="26"/>
  <c r="F318" i="26"/>
  <c r="E318" i="26"/>
  <c r="D318" i="26"/>
  <c r="C318" i="26"/>
  <c r="B318" i="26"/>
  <c r="A318" i="26"/>
  <c r="G317" i="26"/>
  <c r="F317" i="26"/>
  <c r="E317" i="26"/>
  <c r="D317" i="26"/>
  <c r="C317" i="26"/>
  <c r="B317" i="26"/>
  <c r="A317" i="26"/>
  <c r="G316" i="26"/>
  <c r="F316" i="26"/>
  <c r="E316" i="26"/>
  <c r="D316" i="26"/>
  <c r="C316" i="26"/>
  <c r="B316" i="26"/>
  <c r="A316" i="26"/>
  <c r="G315" i="26"/>
  <c r="F315" i="26"/>
  <c r="E315" i="26"/>
  <c r="D315" i="26"/>
  <c r="C315" i="26"/>
  <c r="B315" i="26"/>
  <c r="A315" i="26"/>
  <c r="G314" i="26"/>
  <c r="F314" i="26"/>
  <c r="E314" i="26"/>
  <c r="D314" i="26"/>
  <c r="C314" i="26"/>
  <c r="B314" i="26"/>
  <c r="A314" i="26"/>
  <c r="G313" i="26"/>
  <c r="F313" i="26"/>
  <c r="E313" i="26"/>
  <c r="D313" i="26"/>
  <c r="C313" i="26"/>
  <c r="B313" i="26"/>
  <c r="A313" i="26"/>
  <c r="G312" i="26"/>
  <c r="F312" i="26"/>
  <c r="E312" i="26"/>
  <c r="D312" i="26"/>
  <c r="C312" i="26"/>
  <c r="B312" i="26"/>
  <c r="A312" i="26"/>
  <c r="G311" i="26"/>
  <c r="F311" i="26"/>
  <c r="E311" i="26"/>
  <c r="D311" i="26"/>
  <c r="C311" i="26"/>
  <c r="B311" i="26"/>
  <c r="A311" i="26"/>
  <c r="G310" i="26"/>
  <c r="F310" i="26"/>
  <c r="E310" i="26"/>
  <c r="D310" i="26"/>
  <c r="C310" i="26"/>
  <c r="B310" i="26"/>
  <c r="A310" i="26"/>
  <c r="G309" i="26"/>
  <c r="F309" i="26"/>
  <c r="E309" i="26"/>
  <c r="D309" i="26"/>
  <c r="C309" i="26"/>
  <c r="B309" i="26"/>
  <c r="A309" i="26"/>
  <c r="G308" i="26"/>
  <c r="F308" i="26"/>
  <c r="E308" i="26"/>
  <c r="D308" i="26"/>
  <c r="C308" i="26"/>
  <c r="B308" i="26"/>
  <c r="A308" i="26"/>
  <c r="G307" i="26"/>
  <c r="F307" i="26"/>
  <c r="E307" i="26"/>
  <c r="D307" i="26"/>
  <c r="C307" i="26"/>
  <c r="B307" i="26"/>
  <c r="A307" i="26"/>
  <c r="G306" i="26"/>
  <c r="F306" i="26"/>
  <c r="E306" i="26"/>
  <c r="D306" i="26"/>
  <c r="C306" i="26"/>
  <c r="B306" i="26"/>
  <c r="A306" i="26"/>
  <c r="G305" i="26"/>
  <c r="F305" i="26"/>
  <c r="E305" i="26"/>
  <c r="D305" i="26"/>
  <c r="C305" i="26"/>
  <c r="B305" i="26"/>
  <c r="A305" i="26"/>
  <c r="G304" i="26"/>
  <c r="F304" i="26"/>
  <c r="E304" i="26"/>
  <c r="D304" i="26"/>
  <c r="C304" i="26"/>
  <c r="B304" i="26"/>
  <c r="A304" i="26"/>
  <c r="G303" i="26"/>
  <c r="F303" i="26"/>
  <c r="E303" i="26"/>
  <c r="D303" i="26"/>
  <c r="C303" i="26"/>
  <c r="B303" i="26"/>
  <c r="A303" i="26"/>
  <c r="G302" i="26"/>
  <c r="F302" i="26"/>
  <c r="E302" i="26"/>
  <c r="D302" i="26"/>
  <c r="C302" i="26"/>
  <c r="B302" i="26"/>
  <c r="A302" i="26"/>
  <c r="G301" i="26"/>
  <c r="F301" i="26"/>
  <c r="E301" i="26"/>
  <c r="D301" i="26"/>
  <c r="C301" i="26"/>
  <c r="B301" i="26"/>
  <c r="A301" i="26"/>
  <c r="G300" i="26"/>
  <c r="F300" i="26"/>
  <c r="E300" i="26"/>
  <c r="D300" i="26"/>
  <c r="C300" i="26"/>
  <c r="B300" i="26"/>
  <c r="A300" i="26"/>
  <c r="G299" i="26"/>
  <c r="F299" i="26"/>
  <c r="E299" i="26"/>
  <c r="D299" i="26"/>
  <c r="C299" i="26"/>
  <c r="B299" i="26"/>
  <c r="A299" i="26"/>
  <c r="G298" i="26"/>
  <c r="F298" i="26"/>
  <c r="E298" i="26"/>
  <c r="D298" i="26"/>
  <c r="C298" i="26"/>
  <c r="B298" i="26"/>
  <c r="A298" i="26"/>
  <c r="G297" i="26"/>
  <c r="F297" i="26"/>
  <c r="E297" i="26"/>
  <c r="D297" i="26"/>
  <c r="C297" i="26"/>
  <c r="B297" i="26"/>
  <c r="A297" i="26"/>
  <c r="G296" i="26"/>
  <c r="F296" i="26"/>
  <c r="E296" i="26"/>
  <c r="D296" i="26"/>
  <c r="C296" i="26"/>
  <c r="B296" i="26"/>
  <c r="A296" i="26"/>
  <c r="G295" i="26"/>
  <c r="F295" i="26"/>
  <c r="E295" i="26"/>
  <c r="D295" i="26"/>
  <c r="C295" i="26"/>
  <c r="B295" i="26"/>
  <c r="A295" i="26"/>
  <c r="G294" i="26"/>
  <c r="F294" i="26"/>
  <c r="E294" i="26"/>
  <c r="D294" i="26"/>
  <c r="C294" i="26"/>
  <c r="B294" i="26"/>
  <c r="A294" i="26"/>
  <c r="G293" i="26"/>
  <c r="F293" i="26"/>
  <c r="E293" i="26"/>
  <c r="D293" i="26"/>
  <c r="C293" i="26"/>
  <c r="B293" i="26"/>
  <c r="A293" i="26"/>
  <c r="G292" i="26"/>
  <c r="F292" i="26"/>
  <c r="E292" i="26"/>
  <c r="D292" i="26"/>
  <c r="C292" i="26"/>
  <c r="B292" i="26"/>
  <c r="A292" i="26"/>
  <c r="G291" i="26"/>
  <c r="F291" i="26"/>
  <c r="E291" i="26"/>
  <c r="D291" i="26"/>
  <c r="C291" i="26"/>
  <c r="B291" i="26"/>
  <c r="A291" i="26"/>
  <c r="G290" i="26"/>
  <c r="F290" i="26"/>
  <c r="E290" i="26"/>
  <c r="D290" i="26"/>
  <c r="C290" i="26"/>
  <c r="B290" i="26"/>
  <c r="A290" i="26"/>
  <c r="G289" i="26"/>
  <c r="F289" i="26"/>
  <c r="E289" i="26"/>
  <c r="D289" i="26"/>
  <c r="C289" i="26"/>
  <c r="B289" i="26"/>
  <c r="A289" i="26"/>
  <c r="G288" i="26"/>
  <c r="F288" i="26"/>
  <c r="E288" i="26"/>
  <c r="D288" i="26"/>
  <c r="C288" i="26"/>
  <c r="B288" i="26"/>
  <c r="A288" i="26"/>
  <c r="G287" i="26"/>
  <c r="F287" i="26"/>
  <c r="E287" i="26"/>
  <c r="D287" i="26"/>
  <c r="C287" i="26"/>
  <c r="B287" i="26"/>
  <c r="A287" i="26"/>
  <c r="G286" i="26"/>
  <c r="F286" i="26"/>
  <c r="E286" i="26"/>
  <c r="D286" i="26"/>
  <c r="C286" i="26"/>
  <c r="B286" i="26"/>
  <c r="A286" i="26"/>
  <c r="G285" i="26"/>
  <c r="F285" i="26"/>
  <c r="E285" i="26"/>
  <c r="D285" i="26"/>
  <c r="C285" i="26"/>
  <c r="B285" i="26"/>
  <c r="A285" i="26"/>
  <c r="G284" i="26"/>
  <c r="F284" i="26"/>
  <c r="E284" i="26"/>
  <c r="D284" i="26"/>
  <c r="C284" i="26"/>
  <c r="B284" i="26"/>
  <c r="A284" i="26"/>
  <c r="G283" i="26"/>
  <c r="F283" i="26"/>
  <c r="E283" i="26"/>
  <c r="D283" i="26"/>
  <c r="C283" i="26"/>
  <c r="B283" i="26"/>
  <c r="A283" i="26"/>
  <c r="G282" i="26"/>
  <c r="F282" i="26"/>
  <c r="E282" i="26"/>
  <c r="D282" i="26"/>
  <c r="C282" i="26"/>
  <c r="B282" i="26"/>
  <c r="A282" i="26"/>
  <c r="G281" i="26"/>
  <c r="F281" i="26"/>
  <c r="E281" i="26"/>
  <c r="D281" i="26"/>
  <c r="C281" i="26"/>
  <c r="B281" i="26"/>
  <c r="A281" i="26"/>
  <c r="G280" i="26"/>
  <c r="F280" i="26"/>
  <c r="E280" i="26"/>
  <c r="D280" i="26"/>
  <c r="C280" i="26"/>
  <c r="B280" i="26"/>
  <c r="A280" i="26"/>
  <c r="G279" i="26"/>
  <c r="F279" i="26"/>
  <c r="E279" i="26"/>
  <c r="D279" i="26"/>
  <c r="C279" i="26"/>
  <c r="B279" i="26"/>
  <c r="A279" i="26"/>
  <c r="G278" i="26"/>
  <c r="F278" i="26"/>
  <c r="E278" i="26"/>
  <c r="D278" i="26"/>
  <c r="C278" i="26"/>
  <c r="B278" i="26"/>
  <c r="A278" i="26"/>
  <c r="G277" i="26"/>
  <c r="F277" i="26"/>
  <c r="E277" i="26"/>
  <c r="D277" i="26"/>
  <c r="C277" i="26"/>
  <c r="B277" i="26"/>
  <c r="A277" i="26"/>
  <c r="G276" i="26"/>
  <c r="F276" i="26"/>
  <c r="E276" i="26"/>
  <c r="D276" i="26"/>
  <c r="C276" i="26"/>
  <c r="B276" i="26"/>
  <c r="A276" i="26"/>
  <c r="G275" i="26"/>
  <c r="F275" i="26"/>
  <c r="E275" i="26"/>
  <c r="D275" i="26"/>
  <c r="C275" i="26"/>
  <c r="B275" i="26"/>
  <c r="A275" i="26"/>
  <c r="G274" i="26"/>
  <c r="F274" i="26"/>
  <c r="E274" i="26"/>
  <c r="D274" i="26"/>
  <c r="C274" i="26"/>
  <c r="B274" i="26"/>
  <c r="A274" i="26"/>
  <c r="G273" i="26"/>
  <c r="F273" i="26"/>
  <c r="E273" i="26"/>
  <c r="D273" i="26"/>
  <c r="C273" i="26"/>
  <c r="B273" i="26"/>
  <c r="A273" i="26"/>
  <c r="G272" i="26"/>
  <c r="F272" i="26"/>
  <c r="E272" i="26"/>
  <c r="D272" i="26"/>
  <c r="C272" i="26"/>
  <c r="B272" i="26"/>
  <c r="A272" i="26"/>
  <c r="G271" i="26"/>
  <c r="F271" i="26"/>
  <c r="E271" i="26"/>
  <c r="D271" i="26"/>
  <c r="C271" i="26"/>
  <c r="B271" i="26"/>
  <c r="A271" i="26"/>
  <c r="G270" i="26"/>
  <c r="F270" i="26"/>
  <c r="E270" i="26"/>
  <c r="D270" i="26"/>
  <c r="C270" i="26"/>
  <c r="B270" i="26"/>
  <c r="A270" i="26"/>
  <c r="G269" i="26"/>
  <c r="F269" i="26"/>
  <c r="E269" i="26"/>
  <c r="D269" i="26"/>
  <c r="C269" i="26"/>
  <c r="B269" i="26"/>
  <c r="A269" i="26"/>
  <c r="G268" i="26"/>
  <c r="F268" i="26"/>
  <c r="E268" i="26"/>
  <c r="D268" i="26"/>
  <c r="C268" i="26"/>
  <c r="B268" i="26"/>
  <c r="A268" i="26"/>
  <c r="G267" i="26"/>
  <c r="F267" i="26"/>
  <c r="E267" i="26"/>
  <c r="D267" i="26"/>
  <c r="C267" i="26"/>
  <c r="B267" i="26"/>
  <c r="A267" i="26"/>
  <c r="G266" i="26"/>
  <c r="F266" i="26"/>
  <c r="E266" i="26"/>
  <c r="D266" i="26"/>
  <c r="C266" i="26"/>
  <c r="B266" i="26"/>
  <c r="A266" i="26"/>
  <c r="G265" i="26"/>
  <c r="F265" i="26"/>
  <c r="E265" i="26"/>
  <c r="D265" i="26"/>
  <c r="C265" i="26"/>
  <c r="B265" i="26"/>
  <c r="A265" i="26"/>
  <c r="G264" i="26"/>
  <c r="F264" i="26"/>
  <c r="E264" i="26"/>
  <c r="D264" i="26"/>
  <c r="C264" i="26"/>
  <c r="B264" i="26"/>
  <c r="A264" i="26"/>
  <c r="G263" i="26"/>
  <c r="F263" i="26"/>
  <c r="E263" i="26"/>
  <c r="D263" i="26"/>
  <c r="C263" i="26"/>
  <c r="B263" i="26"/>
  <c r="A263" i="26"/>
  <c r="G262" i="26"/>
  <c r="F262" i="26"/>
  <c r="E262" i="26"/>
  <c r="D262" i="26"/>
  <c r="C262" i="26"/>
  <c r="B262" i="26"/>
  <c r="A262" i="26"/>
  <c r="G261" i="26"/>
  <c r="F261" i="26"/>
  <c r="E261" i="26"/>
  <c r="D261" i="26"/>
  <c r="C261" i="26"/>
  <c r="B261" i="26"/>
  <c r="A261" i="26"/>
  <c r="G260" i="26"/>
  <c r="F260" i="26"/>
  <c r="E260" i="26"/>
  <c r="D260" i="26"/>
  <c r="C260" i="26"/>
  <c r="B260" i="26"/>
  <c r="A260" i="26"/>
  <c r="G259" i="26"/>
  <c r="F259" i="26"/>
  <c r="E259" i="26"/>
  <c r="D259" i="26"/>
  <c r="C259" i="26"/>
  <c r="B259" i="26"/>
  <c r="A259" i="26"/>
  <c r="G258" i="26"/>
  <c r="F258" i="26"/>
  <c r="E258" i="26"/>
  <c r="D258" i="26"/>
  <c r="C258" i="26"/>
  <c r="B258" i="26"/>
  <c r="A258" i="26"/>
  <c r="G257" i="26"/>
  <c r="F257" i="26"/>
  <c r="E257" i="26"/>
  <c r="D257" i="26"/>
  <c r="C257" i="26"/>
  <c r="B257" i="26"/>
  <c r="A257" i="26"/>
  <c r="G256" i="26"/>
  <c r="F256" i="26"/>
  <c r="E256" i="26"/>
  <c r="D256" i="26"/>
  <c r="C256" i="26"/>
  <c r="B256" i="26"/>
  <c r="A256" i="26"/>
  <c r="G255" i="26"/>
  <c r="F255" i="26"/>
  <c r="E255" i="26"/>
  <c r="D255" i="26"/>
  <c r="C255" i="26"/>
  <c r="B255" i="26"/>
  <c r="A255" i="26"/>
  <c r="G254" i="26"/>
  <c r="F254" i="26"/>
  <c r="E254" i="26"/>
  <c r="D254" i="26"/>
  <c r="C254" i="26"/>
  <c r="B254" i="26"/>
  <c r="A254" i="26"/>
  <c r="G253" i="26"/>
  <c r="F253" i="26"/>
  <c r="E253" i="26"/>
  <c r="D253" i="26"/>
  <c r="C253" i="26"/>
  <c r="B253" i="26"/>
  <c r="A253" i="26"/>
  <c r="G252" i="26"/>
  <c r="F252" i="26"/>
  <c r="E252" i="26"/>
  <c r="D252" i="26"/>
  <c r="C252" i="26"/>
  <c r="B252" i="26"/>
  <c r="A252" i="26"/>
  <c r="G251" i="26"/>
  <c r="F251" i="26"/>
  <c r="E251" i="26"/>
  <c r="D251" i="26"/>
  <c r="C251" i="26"/>
  <c r="B251" i="26"/>
  <c r="A251" i="26"/>
  <c r="G250" i="26"/>
  <c r="F250" i="26"/>
  <c r="E250" i="26"/>
  <c r="D250" i="26"/>
  <c r="C250" i="26"/>
  <c r="B250" i="26"/>
  <c r="A250" i="26"/>
  <c r="G249" i="26"/>
  <c r="F249" i="26"/>
  <c r="E249" i="26"/>
  <c r="D249" i="26"/>
  <c r="C249" i="26"/>
  <c r="B249" i="26"/>
  <c r="A249" i="26"/>
  <c r="G248" i="26"/>
  <c r="F248" i="26"/>
  <c r="E248" i="26"/>
  <c r="D248" i="26"/>
  <c r="C248" i="26"/>
  <c r="B248" i="26"/>
  <c r="A248" i="26"/>
  <c r="G247" i="26"/>
  <c r="F247" i="26"/>
  <c r="E247" i="26"/>
  <c r="D247" i="26"/>
  <c r="C247" i="26"/>
  <c r="B247" i="26"/>
  <c r="A247" i="26"/>
  <c r="G246" i="26"/>
  <c r="F246" i="26"/>
  <c r="E246" i="26"/>
  <c r="D246" i="26"/>
  <c r="C246" i="26"/>
  <c r="B246" i="26"/>
  <c r="A246" i="26"/>
  <c r="G245" i="26"/>
  <c r="F245" i="26"/>
  <c r="E245" i="26"/>
  <c r="D245" i="26"/>
  <c r="C245" i="26"/>
  <c r="B245" i="26"/>
  <c r="A245" i="26"/>
  <c r="G244" i="26"/>
  <c r="F244" i="26"/>
  <c r="E244" i="26"/>
  <c r="D244" i="26"/>
  <c r="C244" i="26"/>
  <c r="B244" i="26"/>
  <c r="A244" i="26"/>
  <c r="G243" i="26"/>
  <c r="F243" i="26"/>
  <c r="E243" i="26"/>
  <c r="D243" i="26"/>
  <c r="C243" i="26"/>
  <c r="B243" i="26"/>
  <c r="A243" i="26"/>
  <c r="G242" i="26"/>
  <c r="F242" i="26"/>
  <c r="E242" i="26"/>
  <c r="D242" i="26"/>
  <c r="C242" i="26"/>
  <c r="B242" i="26"/>
  <c r="A242" i="26"/>
  <c r="G241" i="26"/>
  <c r="F241" i="26"/>
  <c r="E241" i="26"/>
  <c r="D241" i="26"/>
  <c r="C241" i="26"/>
  <c r="B241" i="26"/>
  <c r="A241" i="26"/>
  <c r="G240" i="26"/>
  <c r="F240" i="26"/>
  <c r="E240" i="26"/>
  <c r="D240" i="26"/>
  <c r="C240" i="26"/>
  <c r="B240" i="26"/>
  <c r="A240" i="26"/>
  <c r="G239" i="26"/>
  <c r="F239" i="26"/>
  <c r="E239" i="26"/>
  <c r="D239" i="26"/>
  <c r="C239" i="26"/>
  <c r="B239" i="26"/>
  <c r="A239" i="26"/>
  <c r="G238" i="26"/>
  <c r="F238" i="26"/>
  <c r="E238" i="26"/>
  <c r="D238" i="26"/>
  <c r="C238" i="26"/>
  <c r="B238" i="26"/>
  <c r="A238" i="26"/>
  <c r="G237" i="26"/>
  <c r="F237" i="26"/>
  <c r="E237" i="26"/>
  <c r="D237" i="26"/>
  <c r="C237" i="26"/>
  <c r="B237" i="26"/>
  <c r="A237" i="26"/>
  <c r="G236" i="26"/>
  <c r="F236" i="26"/>
  <c r="E236" i="26"/>
  <c r="D236" i="26"/>
  <c r="C236" i="26"/>
  <c r="B236" i="26"/>
  <c r="A236" i="26"/>
  <c r="G235" i="26"/>
  <c r="F235" i="26"/>
  <c r="E235" i="26"/>
  <c r="D235" i="26"/>
  <c r="C235" i="26"/>
  <c r="B235" i="26"/>
  <c r="A235" i="26"/>
  <c r="G234" i="26"/>
  <c r="F234" i="26"/>
  <c r="E234" i="26"/>
  <c r="D234" i="26"/>
  <c r="C234" i="26"/>
  <c r="B234" i="26"/>
  <c r="A234" i="26"/>
  <c r="G233" i="26"/>
  <c r="F233" i="26"/>
  <c r="E233" i="26"/>
  <c r="D233" i="26"/>
  <c r="C233" i="26"/>
  <c r="B233" i="26"/>
  <c r="A233" i="26"/>
  <c r="G232" i="26"/>
  <c r="F232" i="26"/>
  <c r="E232" i="26"/>
  <c r="D232" i="26"/>
  <c r="C232" i="26"/>
  <c r="B232" i="26"/>
  <c r="A232" i="26"/>
  <c r="G231" i="26"/>
  <c r="F231" i="26"/>
  <c r="E231" i="26"/>
  <c r="D231" i="26"/>
  <c r="C231" i="26"/>
  <c r="B231" i="26"/>
  <c r="A231" i="26"/>
  <c r="G230" i="26"/>
  <c r="F230" i="26"/>
  <c r="E230" i="26"/>
  <c r="D230" i="26"/>
  <c r="C230" i="26"/>
  <c r="B230" i="26"/>
  <c r="A230" i="26"/>
  <c r="G229" i="26"/>
  <c r="F229" i="26"/>
  <c r="E229" i="26"/>
  <c r="D229" i="26"/>
  <c r="C229" i="26"/>
  <c r="B229" i="26"/>
  <c r="A229" i="26"/>
  <c r="G228" i="26"/>
  <c r="F228" i="26"/>
  <c r="E228" i="26"/>
  <c r="D228" i="26"/>
  <c r="C228" i="26"/>
  <c r="B228" i="26"/>
  <c r="A228" i="26"/>
  <c r="G227" i="26"/>
  <c r="F227" i="26"/>
  <c r="E227" i="26"/>
  <c r="D227" i="26"/>
  <c r="C227" i="26"/>
  <c r="B227" i="26"/>
  <c r="A227" i="26"/>
  <c r="G226" i="26"/>
  <c r="F226" i="26"/>
  <c r="E226" i="26"/>
  <c r="D226" i="26"/>
  <c r="C226" i="26"/>
  <c r="B226" i="26"/>
  <c r="A226" i="26"/>
  <c r="G225" i="26"/>
  <c r="F225" i="26"/>
  <c r="E225" i="26"/>
  <c r="D225" i="26"/>
  <c r="C225" i="26"/>
  <c r="B225" i="26"/>
  <c r="A225" i="26"/>
  <c r="G224" i="26"/>
  <c r="F224" i="26"/>
  <c r="E224" i="26"/>
  <c r="D224" i="26"/>
  <c r="C224" i="26"/>
  <c r="B224" i="26"/>
  <c r="A224" i="26"/>
  <c r="G223" i="26"/>
  <c r="F223" i="26"/>
  <c r="E223" i="26"/>
  <c r="D223" i="26"/>
  <c r="C223" i="26"/>
  <c r="B223" i="26"/>
  <c r="A223" i="26"/>
  <c r="G222" i="26"/>
  <c r="F222" i="26"/>
  <c r="E222" i="26"/>
  <c r="D222" i="26"/>
  <c r="C222" i="26"/>
  <c r="B222" i="26"/>
  <c r="A222" i="26"/>
  <c r="G221" i="26"/>
  <c r="F221" i="26"/>
  <c r="E221" i="26"/>
  <c r="D221" i="26"/>
  <c r="C221" i="26"/>
  <c r="B221" i="26"/>
  <c r="A221" i="26"/>
  <c r="G220" i="26"/>
  <c r="F220" i="26"/>
  <c r="E220" i="26"/>
  <c r="D220" i="26"/>
  <c r="C220" i="26"/>
  <c r="B220" i="26"/>
  <c r="A220" i="26"/>
  <c r="G219" i="26"/>
  <c r="F219" i="26"/>
  <c r="E219" i="26"/>
  <c r="D219" i="26"/>
  <c r="C219" i="26"/>
  <c r="B219" i="26"/>
  <c r="A219" i="26"/>
  <c r="G218" i="26"/>
  <c r="F218" i="26"/>
  <c r="E218" i="26"/>
  <c r="D218" i="26"/>
  <c r="C218" i="26"/>
  <c r="B218" i="26"/>
  <c r="A218" i="26"/>
  <c r="G217" i="26"/>
  <c r="F217" i="26"/>
  <c r="E217" i="26"/>
  <c r="D217" i="26"/>
  <c r="C217" i="26"/>
  <c r="B217" i="26"/>
  <c r="A217" i="26"/>
  <c r="G216" i="26"/>
  <c r="F216" i="26"/>
  <c r="E216" i="26"/>
  <c r="D216" i="26"/>
  <c r="C216" i="26"/>
  <c r="B216" i="26"/>
  <c r="A216" i="26"/>
  <c r="G215" i="26"/>
  <c r="F215" i="26"/>
  <c r="E215" i="26"/>
  <c r="D215" i="26"/>
  <c r="C215" i="26"/>
  <c r="B215" i="26"/>
  <c r="A215" i="26"/>
  <c r="G214" i="26"/>
  <c r="F214" i="26"/>
  <c r="E214" i="26"/>
  <c r="D214" i="26"/>
  <c r="C214" i="26"/>
  <c r="B214" i="26"/>
  <c r="A214" i="26"/>
  <c r="G213" i="26"/>
  <c r="F213" i="26"/>
  <c r="E213" i="26"/>
  <c r="D213" i="26"/>
  <c r="C213" i="26"/>
  <c r="B213" i="26"/>
  <c r="A213" i="26"/>
  <c r="G212" i="26"/>
  <c r="F212" i="26"/>
  <c r="E212" i="26"/>
  <c r="D212" i="26"/>
  <c r="C212" i="26"/>
  <c r="B212" i="26"/>
  <c r="A212" i="26"/>
  <c r="G211" i="26"/>
  <c r="F211" i="26"/>
  <c r="E211" i="26"/>
  <c r="D211" i="26"/>
  <c r="C211" i="26"/>
  <c r="B211" i="26"/>
  <c r="A211" i="26"/>
  <c r="G210" i="26"/>
  <c r="F210" i="26"/>
  <c r="E210" i="26"/>
  <c r="D210" i="26"/>
  <c r="C210" i="26"/>
  <c r="B210" i="26"/>
  <c r="A210" i="26"/>
  <c r="G209" i="26"/>
  <c r="F209" i="26"/>
  <c r="E209" i="26"/>
  <c r="D209" i="26"/>
  <c r="C209" i="26"/>
  <c r="B209" i="26"/>
  <c r="A209" i="26"/>
  <c r="G208" i="26"/>
  <c r="F208" i="26"/>
  <c r="E208" i="26"/>
  <c r="D208" i="26"/>
  <c r="C208" i="26"/>
  <c r="B208" i="26"/>
  <c r="A208" i="26"/>
  <c r="G207" i="26"/>
  <c r="F207" i="26"/>
  <c r="E207" i="26"/>
  <c r="D207" i="26"/>
  <c r="C207" i="26"/>
  <c r="B207" i="26"/>
  <c r="A207" i="26"/>
  <c r="G206" i="26"/>
  <c r="F206" i="26"/>
  <c r="E206" i="26"/>
  <c r="D206" i="26"/>
  <c r="C206" i="26"/>
  <c r="B206" i="26"/>
  <c r="A206" i="26"/>
  <c r="G205" i="26"/>
  <c r="F205" i="26"/>
  <c r="E205" i="26"/>
  <c r="D205" i="26"/>
  <c r="C205" i="26"/>
  <c r="B205" i="26"/>
  <c r="A205" i="26"/>
  <c r="G204" i="26"/>
  <c r="F204" i="26"/>
  <c r="E204" i="26"/>
  <c r="D204" i="26"/>
  <c r="C204" i="26"/>
  <c r="B204" i="26"/>
  <c r="A204" i="26"/>
  <c r="G203" i="26"/>
  <c r="F203" i="26"/>
  <c r="E203" i="26"/>
  <c r="D203" i="26"/>
  <c r="C203" i="26"/>
  <c r="B203" i="26"/>
  <c r="A203" i="26"/>
  <c r="G202" i="26"/>
  <c r="F202" i="26"/>
  <c r="E202" i="26"/>
  <c r="D202" i="26"/>
  <c r="C202" i="26"/>
  <c r="B202" i="26"/>
  <c r="A202" i="26"/>
  <c r="G201" i="26"/>
  <c r="F201" i="26"/>
  <c r="E201" i="26"/>
  <c r="D201" i="26"/>
  <c r="C201" i="26"/>
  <c r="B201" i="26"/>
  <c r="A201" i="26"/>
  <c r="G200" i="26"/>
  <c r="F200" i="26"/>
  <c r="E200" i="26"/>
  <c r="D200" i="26"/>
  <c r="C200" i="26"/>
  <c r="B200" i="26"/>
  <c r="A200" i="26"/>
  <c r="G199" i="26"/>
  <c r="F199" i="26"/>
  <c r="E199" i="26"/>
  <c r="D199" i="26"/>
  <c r="C199" i="26"/>
  <c r="B199" i="26"/>
  <c r="A199" i="26"/>
  <c r="G198" i="26"/>
  <c r="F198" i="26"/>
  <c r="E198" i="26"/>
  <c r="D198" i="26"/>
  <c r="C198" i="26"/>
  <c r="B198" i="26"/>
  <c r="A198" i="26"/>
  <c r="G197" i="26"/>
  <c r="F197" i="26"/>
  <c r="E197" i="26"/>
  <c r="D197" i="26"/>
  <c r="C197" i="26"/>
  <c r="B197" i="26"/>
  <c r="A197" i="26"/>
  <c r="G196" i="26"/>
  <c r="F196" i="26"/>
  <c r="E196" i="26"/>
  <c r="D196" i="26"/>
  <c r="C196" i="26"/>
  <c r="B196" i="26"/>
  <c r="A196" i="26"/>
  <c r="G195" i="26"/>
  <c r="F195" i="26"/>
  <c r="E195" i="26"/>
  <c r="D195" i="26"/>
  <c r="C195" i="26"/>
  <c r="B195" i="26"/>
  <c r="A195" i="26"/>
  <c r="G194" i="26"/>
  <c r="F194" i="26"/>
  <c r="E194" i="26"/>
  <c r="D194" i="26"/>
  <c r="C194" i="26"/>
  <c r="B194" i="26"/>
  <c r="A194" i="26"/>
  <c r="G193" i="26"/>
  <c r="F193" i="26"/>
  <c r="E193" i="26"/>
  <c r="D193" i="26"/>
  <c r="C193" i="26"/>
  <c r="B193" i="26"/>
  <c r="A193" i="26"/>
  <c r="G192" i="26"/>
  <c r="F192" i="26"/>
  <c r="E192" i="26"/>
  <c r="D192" i="26"/>
  <c r="C192" i="26"/>
  <c r="B192" i="26"/>
  <c r="A192" i="26"/>
  <c r="G191" i="26"/>
  <c r="F191" i="26"/>
  <c r="E191" i="26"/>
  <c r="D191" i="26"/>
  <c r="C191" i="26"/>
  <c r="B191" i="26"/>
  <c r="A191" i="26"/>
  <c r="G190" i="26"/>
  <c r="F190" i="26"/>
  <c r="E190" i="26"/>
  <c r="D190" i="26"/>
  <c r="C190" i="26"/>
  <c r="B190" i="26"/>
  <c r="A190" i="26"/>
  <c r="G189" i="26"/>
  <c r="F189" i="26"/>
  <c r="E189" i="26"/>
  <c r="D189" i="26"/>
  <c r="C189" i="26"/>
  <c r="B189" i="26"/>
  <c r="A189" i="26"/>
  <c r="G188" i="26"/>
  <c r="F188" i="26"/>
  <c r="E188" i="26"/>
  <c r="D188" i="26"/>
  <c r="C188" i="26"/>
  <c r="B188" i="26"/>
  <c r="A188" i="26"/>
  <c r="G187" i="26"/>
  <c r="F187" i="26"/>
  <c r="E187" i="26"/>
  <c r="D187" i="26"/>
  <c r="C187" i="26"/>
  <c r="B187" i="26"/>
  <c r="A187" i="26"/>
  <c r="G186" i="26"/>
  <c r="F186" i="26"/>
  <c r="E186" i="26"/>
  <c r="D186" i="26"/>
  <c r="C186" i="26"/>
  <c r="B186" i="26"/>
  <c r="A186" i="26"/>
  <c r="G185" i="26"/>
  <c r="F185" i="26"/>
  <c r="E185" i="26"/>
  <c r="D185" i="26"/>
  <c r="C185" i="26"/>
  <c r="B185" i="26"/>
  <c r="A185" i="26"/>
  <c r="G184" i="26"/>
  <c r="F184" i="26"/>
  <c r="E184" i="26"/>
  <c r="D184" i="26"/>
  <c r="C184" i="26"/>
  <c r="B184" i="26"/>
  <c r="A184" i="26"/>
  <c r="G183" i="26"/>
  <c r="F183" i="26"/>
  <c r="E183" i="26"/>
  <c r="D183" i="26"/>
  <c r="C183" i="26"/>
  <c r="B183" i="26"/>
  <c r="A183" i="26"/>
  <c r="G182" i="26"/>
  <c r="F182" i="26"/>
  <c r="E182" i="26"/>
  <c r="D182" i="26"/>
  <c r="C182" i="26"/>
  <c r="B182" i="26"/>
  <c r="A182" i="26"/>
  <c r="G181" i="26"/>
  <c r="F181" i="26"/>
  <c r="E181" i="26"/>
  <c r="D181" i="26"/>
  <c r="C181" i="26"/>
  <c r="B181" i="26"/>
  <c r="A181" i="26"/>
  <c r="G180" i="26"/>
  <c r="F180" i="26"/>
  <c r="E180" i="26"/>
  <c r="D180" i="26"/>
  <c r="C180" i="26"/>
  <c r="B180" i="26"/>
  <c r="A180" i="26"/>
  <c r="G179" i="26"/>
  <c r="F179" i="26"/>
  <c r="E179" i="26"/>
  <c r="D179" i="26"/>
  <c r="C179" i="26"/>
  <c r="B179" i="26"/>
  <c r="A179" i="26"/>
  <c r="G178" i="26"/>
  <c r="F178" i="26"/>
  <c r="E178" i="26"/>
  <c r="D178" i="26"/>
  <c r="C178" i="26"/>
  <c r="B178" i="26"/>
  <c r="A178" i="26"/>
  <c r="G177" i="26"/>
  <c r="F177" i="26"/>
  <c r="E177" i="26"/>
  <c r="D177" i="26"/>
  <c r="C177" i="26"/>
  <c r="B177" i="26"/>
  <c r="A177" i="26"/>
  <c r="G176" i="26"/>
  <c r="F176" i="26"/>
  <c r="E176" i="26"/>
  <c r="D176" i="26"/>
  <c r="C176" i="26"/>
  <c r="B176" i="26"/>
  <c r="A176" i="26"/>
  <c r="G175" i="26"/>
  <c r="F175" i="26"/>
  <c r="E175" i="26"/>
  <c r="D175" i="26"/>
  <c r="C175" i="26"/>
  <c r="B175" i="26"/>
  <c r="A175" i="26"/>
  <c r="G174" i="26"/>
  <c r="F174" i="26"/>
  <c r="E174" i="26"/>
  <c r="D174" i="26"/>
  <c r="C174" i="26"/>
  <c r="B174" i="26"/>
  <c r="A174" i="26"/>
  <c r="G173" i="26"/>
  <c r="F173" i="26"/>
  <c r="E173" i="26"/>
  <c r="D173" i="26"/>
  <c r="C173" i="26"/>
  <c r="B173" i="26"/>
  <c r="A173" i="26"/>
  <c r="G172" i="26"/>
  <c r="F172" i="26"/>
  <c r="E172" i="26"/>
  <c r="D172" i="26"/>
  <c r="C172" i="26"/>
  <c r="B172" i="26"/>
  <c r="A172" i="26"/>
  <c r="G171" i="26"/>
  <c r="F171" i="26"/>
  <c r="E171" i="26"/>
  <c r="D171" i="26"/>
  <c r="C171" i="26"/>
  <c r="B171" i="26"/>
  <c r="A171" i="26"/>
  <c r="G170" i="26"/>
  <c r="F170" i="26"/>
  <c r="E170" i="26"/>
  <c r="D170" i="26"/>
  <c r="C170" i="26"/>
  <c r="B170" i="26"/>
  <c r="A170" i="26"/>
  <c r="G169" i="26"/>
  <c r="F169" i="26"/>
  <c r="E169" i="26"/>
  <c r="D169" i="26"/>
  <c r="C169" i="26"/>
  <c r="B169" i="26"/>
  <c r="A169" i="26"/>
  <c r="G168" i="26"/>
  <c r="F168" i="26"/>
  <c r="E168" i="26"/>
  <c r="D168" i="26"/>
  <c r="C168" i="26"/>
  <c r="B168" i="26"/>
  <c r="A168" i="26"/>
  <c r="G167" i="26"/>
  <c r="F167" i="26"/>
  <c r="E167" i="26"/>
  <c r="D167" i="26"/>
  <c r="C167" i="26"/>
  <c r="B167" i="26"/>
  <c r="A167" i="26"/>
  <c r="G166" i="26"/>
  <c r="F166" i="26"/>
  <c r="E166" i="26"/>
  <c r="D166" i="26"/>
  <c r="C166" i="26"/>
  <c r="B166" i="26"/>
  <c r="A166" i="26"/>
  <c r="G165" i="26"/>
  <c r="F165" i="26"/>
  <c r="E165" i="26"/>
  <c r="D165" i="26"/>
  <c r="C165" i="26"/>
  <c r="B165" i="26"/>
  <c r="A165" i="26"/>
  <c r="G164" i="26"/>
  <c r="F164" i="26"/>
  <c r="E164" i="26"/>
  <c r="D164" i="26"/>
  <c r="C164" i="26"/>
  <c r="B164" i="26"/>
  <c r="A164" i="26"/>
  <c r="G163" i="26"/>
  <c r="F163" i="26"/>
  <c r="E163" i="26"/>
  <c r="D163" i="26"/>
  <c r="C163" i="26"/>
  <c r="B163" i="26"/>
  <c r="A163" i="26"/>
  <c r="G162" i="26"/>
  <c r="F162" i="26"/>
  <c r="E162" i="26"/>
  <c r="D162" i="26"/>
  <c r="C162" i="26"/>
  <c r="B162" i="26"/>
  <c r="A162" i="26"/>
  <c r="G161" i="26"/>
  <c r="F161" i="26"/>
  <c r="E161" i="26"/>
  <c r="D161" i="26"/>
  <c r="C161" i="26"/>
  <c r="B161" i="26"/>
  <c r="A161" i="26"/>
  <c r="G160" i="26"/>
  <c r="F160" i="26"/>
  <c r="E160" i="26"/>
  <c r="D160" i="26"/>
  <c r="C160" i="26"/>
  <c r="B160" i="26"/>
  <c r="A160" i="26"/>
  <c r="G159" i="26"/>
  <c r="F159" i="26"/>
  <c r="E159" i="26"/>
  <c r="D159" i="26"/>
  <c r="C159" i="26"/>
  <c r="B159" i="26"/>
  <c r="A159" i="26"/>
  <c r="G158" i="26"/>
  <c r="F158" i="26"/>
  <c r="E158" i="26"/>
  <c r="D158" i="26"/>
  <c r="C158" i="26"/>
  <c r="B158" i="26"/>
  <c r="A158" i="26"/>
  <c r="G157" i="26"/>
  <c r="F157" i="26"/>
  <c r="E157" i="26"/>
  <c r="D157" i="26"/>
  <c r="C157" i="26"/>
  <c r="B157" i="26"/>
  <c r="A157" i="26"/>
  <c r="G156" i="26"/>
  <c r="F156" i="26"/>
  <c r="E156" i="26"/>
  <c r="D156" i="26"/>
  <c r="C156" i="26"/>
  <c r="B156" i="26"/>
  <c r="A156" i="26"/>
  <c r="G155" i="26"/>
  <c r="F155" i="26"/>
  <c r="E155" i="26"/>
  <c r="D155" i="26"/>
  <c r="C155" i="26"/>
  <c r="B155" i="26"/>
  <c r="A155" i="26"/>
  <c r="G154" i="26"/>
  <c r="F154" i="26"/>
  <c r="E154" i="26"/>
  <c r="D154" i="26"/>
  <c r="C154" i="26"/>
  <c r="B154" i="26"/>
  <c r="A154" i="26"/>
  <c r="G153" i="26"/>
  <c r="F153" i="26"/>
  <c r="E153" i="26"/>
  <c r="D153" i="26"/>
  <c r="C153" i="26"/>
  <c r="B153" i="26"/>
  <c r="A153" i="26"/>
  <c r="G152" i="26"/>
  <c r="F152" i="26"/>
  <c r="E152" i="26"/>
  <c r="D152" i="26"/>
  <c r="C152" i="26"/>
  <c r="B152" i="26"/>
  <c r="A152" i="26"/>
  <c r="G151" i="26"/>
  <c r="F151" i="26"/>
  <c r="E151" i="26"/>
  <c r="D151" i="26"/>
  <c r="C151" i="26"/>
  <c r="B151" i="26"/>
  <c r="A151" i="26"/>
  <c r="G150" i="26"/>
  <c r="F150" i="26"/>
  <c r="E150" i="26"/>
  <c r="D150" i="26"/>
  <c r="C150" i="26"/>
  <c r="B150" i="26"/>
  <c r="A150" i="26"/>
  <c r="G149" i="26"/>
  <c r="F149" i="26"/>
  <c r="E149" i="26"/>
  <c r="D149" i="26"/>
  <c r="C149" i="26"/>
  <c r="B149" i="26"/>
  <c r="A149" i="26"/>
  <c r="G148" i="26"/>
  <c r="F148" i="26"/>
  <c r="E148" i="26"/>
  <c r="D148" i="26"/>
  <c r="C148" i="26"/>
  <c r="B148" i="26"/>
  <c r="A148" i="26"/>
  <c r="G147" i="26"/>
  <c r="F147" i="26"/>
  <c r="E147" i="26"/>
  <c r="D147" i="26"/>
  <c r="C147" i="26"/>
  <c r="B147" i="26"/>
  <c r="A147" i="26"/>
  <c r="G146" i="26"/>
  <c r="F146" i="26"/>
  <c r="E146" i="26"/>
  <c r="D146" i="26"/>
  <c r="C146" i="26"/>
  <c r="B146" i="26"/>
  <c r="A146" i="26"/>
  <c r="G145" i="26"/>
  <c r="F145" i="26"/>
  <c r="E145" i="26"/>
  <c r="D145" i="26"/>
  <c r="C145" i="26"/>
  <c r="B145" i="26"/>
  <c r="A145" i="26"/>
  <c r="G144" i="26"/>
  <c r="F144" i="26"/>
  <c r="E144" i="26"/>
  <c r="D144" i="26"/>
  <c r="C144" i="26"/>
  <c r="B144" i="26"/>
  <c r="A144" i="26"/>
  <c r="G143" i="26"/>
  <c r="F143" i="26"/>
  <c r="E143" i="26"/>
  <c r="D143" i="26"/>
  <c r="C143" i="26"/>
  <c r="B143" i="26"/>
  <c r="A143" i="26"/>
  <c r="G142" i="26"/>
  <c r="F142" i="26"/>
  <c r="E142" i="26"/>
  <c r="D142" i="26"/>
  <c r="C142" i="26"/>
  <c r="B142" i="26"/>
  <c r="A142" i="26"/>
  <c r="G141" i="26"/>
  <c r="F141" i="26"/>
  <c r="E141" i="26"/>
  <c r="D141" i="26"/>
  <c r="C141" i="26"/>
  <c r="B141" i="26"/>
  <c r="A141" i="26"/>
  <c r="G140" i="26"/>
  <c r="F140" i="26"/>
  <c r="E140" i="26"/>
  <c r="D140" i="26"/>
  <c r="C140" i="26"/>
  <c r="B140" i="26"/>
  <c r="A140" i="26"/>
  <c r="G139" i="26"/>
  <c r="F139" i="26"/>
  <c r="E139" i="26"/>
  <c r="D139" i="26"/>
  <c r="C139" i="26"/>
  <c r="B139" i="26"/>
  <c r="A139" i="26"/>
  <c r="G138" i="26"/>
  <c r="F138" i="26"/>
  <c r="E138" i="26"/>
  <c r="D138" i="26"/>
  <c r="C138" i="26"/>
  <c r="B138" i="26"/>
  <c r="A138" i="26"/>
  <c r="G137" i="26"/>
  <c r="F137" i="26"/>
  <c r="E137" i="26"/>
  <c r="D137" i="26"/>
  <c r="C137" i="26"/>
  <c r="B137" i="26"/>
  <c r="A137" i="26"/>
  <c r="G136" i="26"/>
  <c r="F136" i="26"/>
  <c r="E136" i="26"/>
  <c r="D136" i="26"/>
  <c r="C136" i="26"/>
  <c r="B136" i="26"/>
  <c r="A136" i="26"/>
  <c r="G135" i="26"/>
  <c r="F135" i="26"/>
  <c r="E135" i="26"/>
  <c r="D135" i="26"/>
  <c r="C135" i="26"/>
  <c r="B135" i="26"/>
  <c r="A135" i="26"/>
  <c r="G134" i="26"/>
  <c r="F134" i="26"/>
  <c r="E134" i="26"/>
  <c r="D134" i="26"/>
  <c r="C134" i="26"/>
  <c r="B134" i="26"/>
  <c r="A134" i="26"/>
  <c r="G133" i="26"/>
  <c r="F133" i="26"/>
  <c r="E133" i="26"/>
  <c r="D133" i="26"/>
  <c r="C133" i="26"/>
  <c r="B133" i="26"/>
  <c r="A133" i="26"/>
  <c r="G132" i="26"/>
  <c r="F132" i="26"/>
  <c r="E132" i="26"/>
  <c r="D132" i="26"/>
  <c r="C132" i="26"/>
  <c r="B132" i="26"/>
  <c r="A132" i="26"/>
  <c r="G131" i="26"/>
  <c r="F131" i="26"/>
  <c r="E131" i="26"/>
  <c r="D131" i="26"/>
  <c r="C131" i="26"/>
  <c r="B131" i="26"/>
  <c r="A131" i="26"/>
  <c r="G130" i="26"/>
  <c r="F130" i="26"/>
  <c r="E130" i="26"/>
  <c r="D130" i="26"/>
  <c r="C130" i="26"/>
  <c r="B130" i="26"/>
  <c r="A130" i="26"/>
  <c r="G129" i="26"/>
  <c r="F129" i="26"/>
  <c r="E129" i="26"/>
  <c r="D129" i="26"/>
  <c r="C129" i="26"/>
  <c r="B129" i="26"/>
  <c r="A129" i="26"/>
  <c r="G128" i="26"/>
  <c r="F128" i="26"/>
  <c r="E128" i="26"/>
  <c r="D128" i="26"/>
  <c r="C128" i="26"/>
  <c r="B128" i="26"/>
  <c r="A128" i="26"/>
  <c r="G127" i="26"/>
  <c r="F127" i="26"/>
  <c r="E127" i="26"/>
  <c r="D127" i="26"/>
  <c r="C127" i="26"/>
  <c r="B127" i="26"/>
  <c r="A127" i="26"/>
  <c r="G126" i="26"/>
  <c r="F126" i="26"/>
  <c r="E126" i="26"/>
  <c r="D126" i="26"/>
  <c r="C126" i="26"/>
  <c r="B126" i="26"/>
  <c r="A126" i="26"/>
  <c r="G125" i="26"/>
  <c r="F125" i="26"/>
  <c r="E125" i="26"/>
  <c r="D125" i="26"/>
  <c r="C125" i="26"/>
  <c r="B125" i="26"/>
  <c r="A125" i="26"/>
  <c r="G124" i="26"/>
  <c r="F124" i="26"/>
  <c r="E124" i="26"/>
  <c r="D124" i="26"/>
  <c r="C124" i="26"/>
  <c r="B124" i="26"/>
  <c r="A124" i="26"/>
  <c r="G123" i="26"/>
  <c r="F123" i="26"/>
  <c r="E123" i="26"/>
  <c r="D123" i="26"/>
  <c r="C123" i="26"/>
  <c r="B123" i="26"/>
  <c r="A123" i="26"/>
  <c r="G122" i="26"/>
  <c r="F122" i="26"/>
  <c r="E122" i="26"/>
  <c r="D122" i="26"/>
  <c r="C122" i="26"/>
  <c r="B122" i="26"/>
  <c r="A122" i="26"/>
  <c r="G121" i="26"/>
  <c r="F121" i="26"/>
  <c r="E121" i="26"/>
  <c r="D121" i="26"/>
  <c r="C121" i="26"/>
  <c r="B121" i="26"/>
  <c r="A121" i="26"/>
  <c r="G120" i="26"/>
  <c r="F120" i="26"/>
  <c r="E120" i="26"/>
  <c r="D120" i="26"/>
  <c r="C120" i="26"/>
  <c r="B120" i="26"/>
  <c r="A120" i="26"/>
  <c r="G119" i="26"/>
  <c r="F119" i="26"/>
  <c r="E119" i="26"/>
  <c r="D119" i="26"/>
  <c r="C119" i="26"/>
  <c r="B119" i="26"/>
  <c r="A119" i="26"/>
  <c r="G118" i="26"/>
  <c r="F118" i="26"/>
  <c r="E118" i="26"/>
  <c r="D118" i="26"/>
  <c r="C118" i="26"/>
  <c r="B118" i="26"/>
  <c r="A118" i="26"/>
  <c r="G117" i="26"/>
  <c r="F117" i="26"/>
  <c r="E117" i="26"/>
  <c r="D117" i="26"/>
  <c r="C117" i="26"/>
  <c r="B117" i="26"/>
  <c r="A117" i="26"/>
  <c r="G116" i="26"/>
  <c r="F116" i="26"/>
  <c r="E116" i="26"/>
  <c r="D116" i="26"/>
  <c r="C116" i="26"/>
  <c r="B116" i="26"/>
  <c r="A116" i="26"/>
  <c r="G115" i="26"/>
  <c r="F115" i="26"/>
  <c r="E115" i="26"/>
  <c r="D115" i="26"/>
  <c r="C115" i="26"/>
  <c r="B115" i="26"/>
  <c r="A115" i="26"/>
  <c r="G114" i="26"/>
  <c r="F114" i="26"/>
  <c r="E114" i="26"/>
  <c r="D114" i="26"/>
  <c r="C114" i="26"/>
  <c r="B114" i="26"/>
  <c r="A114" i="26"/>
  <c r="G113" i="26"/>
  <c r="F113" i="26"/>
  <c r="E113" i="26"/>
  <c r="D113" i="26"/>
  <c r="C113" i="26"/>
  <c r="B113" i="26"/>
  <c r="A113" i="26"/>
  <c r="G112" i="26"/>
  <c r="F112" i="26"/>
  <c r="E112" i="26"/>
  <c r="D112" i="26"/>
  <c r="C112" i="26"/>
  <c r="B112" i="26"/>
  <c r="A112" i="26"/>
  <c r="G111" i="26"/>
  <c r="F111" i="26"/>
  <c r="E111" i="26"/>
  <c r="D111" i="26"/>
  <c r="C111" i="26"/>
  <c r="B111" i="26"/>
  <c r="A111" i="26"/>
  <c r="G110" i="26"/>
  <c r="F110" i="26"/>
  <c r="E110" i="26"/>
  <c r="D110" i="26"/>
  <c r="C110" i="26"/>
  <c r="B110" i="26"/>
  <c r="A110" i="26"/>
  <c r="G109" i="26"/>
  <c r="F109" i="26"/>
  <c r="E109" i="26"/>
  <c r="D109" i="26"/>
  <c r="C109" i="26"/>
  <c r="B109" i="26"/>
  <c r="A109" i="26"/>
  <c r="G108" i="26"/>
  <c r="F108" i="26"/>
  <c r="E108" i="26"/>
  <c r="D108" i="26"/>
  <c r="C108" i="26"/>
  <c r="B108" i="26"/>
  <c r="A108" i="26"/>
  <c r="G107" i="26"/>
  <c r="F107" i="26"/>
  <c r="E107" i="26"/>
  <c r="D107" i="26"/>
  <c r="C107" i="26"/>
  <c r="B107" i="26"/>
  <c r="A107" i="26"/>
  <c r="G106" i="26"/>
  <c r="F106" i="26"/>
  <c r="E106" i="26"/>
  <c r="D106" i="26"/>
  <c r="C106" i="26"/>
  <c r="B106" i="26"/>
  <c r="A106" i="26"/>
  <c r="G105" i="26"/>
  <c r="F105" i="26"/>
  <c r="E105" i="26"/>
  <c r="D105" i="26"/>
  <c r="C105" i="26"/>
  <c r="B105" i="26"/>
  <c r="A105" i="26"/>
  <c r="G104" i="26"/>
  <c r="F104" i="26"/>
  <c r="E104" i="26"/>
  <c r="D104" i="26"/>
  <c r="C104" i="26"/>
  <c r="B104" i="26"/>
  <c r="A104" i="26"/>
  <c r="G103" i="26"/>
  <c r="F103" i="26"/>
  <c r="E103" i="26"/>
  <c r="D103" i="26"/>
  <c r="C103" i="26"/>
  <c r="B103" i="26"/>
  <c r="A103" i="26"/>
  <c r="G102" i="26"/>
  <c r="F102" i="26"/>
  <c r="E102" i="26"/>
  <c r="D102" i="26"/>
  <c r="C102" i="26"/>
  <c r="B102" i="26"/>
  <c r="A102" i="26"/>
  <c r="G101" i="26"/>
  <c r="F101" i="26"/>
  <c r="E101" i="26"/>
  <c r="D101" i="26"/>
  <c r="C101" i="26"/>
  <c r="B101" i="26"/>
  <c r="A101" i="26"/>
  <c r="G100" i="26"/>
  <c r="F100" i="26"/>
  <c r="E100" i="26"/>
  <c r="D100" i="26"/>
  <c r="C100" i="26"/>
  <c r="B100" i="26"/>
  <c r="A100" i="26"/>
  <c r="G99" i="26"/>
  <c r="F99" i="26"/>
  <c r="E99" i="26"/>
  <c r="D99" i="26"/>
  <c r="C99" i="26"/>
  <c r="B99" i="26"/>
  <c r="A99" i="26"/>
  <c r="G98" i="26"/>
  <c r="F98" i="26"/>
  <c r="E98" i="26"/>
  <c r="D98" i="26"/>
  <c r="C98" i="26"/>
  <c r="B98" i="26"/>
  <c r="A98" i="26"/>
  <c r="G97" i="26"/>
  <c r="F97" i="26"/>
  <c r="E97" i="26"/>
  <c r="D97" i="26"/>
  <c r="C97" i="26"/>
  <c r="B97" i="26"/>
  <c r="A97" i="26"/>
  <c r="G96" i="26"/>
  <c r="F96" i="26"/>
  <c r="E96" i="26"/>
  <c r="D96" i="26"/>
  <c r="C96" i="26"/>
  <c r="B96" i="26"/>
  <c r="A96" i="26"/>
  <c r="G95" i="26"/>
  <c r="F95" i="26"/>
  <c r="E95" i="26"/>
  <c r="D95" i="26"/>
  <c r="C95" i="26"/>
  <c r="B95" i="26"/>
  <c r="A95" i="26"/>
  <c r="G94" i="26"/>
  <c r="F94" i="26"/>
  <c r="E94" i="26"/>
  <c r="D94" i="26"/>
  <c r="C94" i="26"/>
  <c r="B94" i="26"/>
  <c r="A94" i="26"/>
  <c r="G93" i="26"/>
  <c r="F93" i="26"/>
  <c r="E93" i="26"/>
  <c r="D93" i="26"/>
  <c r="C93" i="26"/>
  <c r="B93" i="26"/>
  <c r="A93" i="26"/>
  <c r="G92" i="26"/>
  <c r="F92" i="26"/>
  <c r="E92" i="26"/>
  <c r="D92" i="26"/>
  <c r="C92" i="26"/>
  <c r="B92" i="26"/>
  <c r="A92" i="26"/>
  <c r="G91" i="26"/>
  <c r="F91" i="26"/>
  <c r="E91" i="26"/>
  <c r="D91" i="26"/>
  <c r="C91" i="26"/>
  <c r="B91" i="26"/>
  <c r="A91" i="26"/>
  <c r="G90" i="26"/>
  <c r="F90" i="26"/>
  <c r="E90" i="26"/>
  <c r="D90" i="26"/>
  <c r="C90" i="26"/>
  <c r="B90" i="26"/>
  <c r="A90" i="26"/>
  <c r="G89" i="26"/>
  <c r="F89" i="26"/>
  <c r="E89" i="26"/>
  <c r="D89" i="26"/>
  <c r="C89" i="26"/>
  <c r="B89" i="26"/>
  <c r="A89" i="26"/>
  <c r="G88" i="26"/>
  <c r="F88" i="26"/>
  <c r="E88" i="26"/>
  <c r="D88" i="26"/>
  <c r="C88" i="26"/>
  <c r="B88" i="26"/>
  <c r="A88" i="26"/>
  <c r="G87" i="26"/>
  <c r="F87" i="26"/>
  <c r="E87" i="26"/>
  <c r="D87" i="26"/>
  <c r="C87" i="26"/>
  <c r="B87" i="26"/>
  <c r="A87" i="26"/>
  <c r="G86" i="26"/>
  <c r="F86" i="26"/>
  <c r="E86" i="26"/>
  <c r="D86" i="26"/>
  <c r="C86" i="26"/>
  <c r="B86" i="26"/>
  <c r="A86" i="26"/>
  <c r="G85" i="26"/>
  <c r="F85" i="26"/>
  <c r="E85" i="26"/>
  <c r="D85" i="26"/>
  <c r="C85" i="26"/>
  <c r="B85" i="26"/>
  <c r="A85" i="26"/>
  <c r="G84" i="26"/>
  <c r="F84" i="26"/>
  <c r="E84" i="26"/>
  <c r="D84" i="26"/>
  <c r="C84" i="26"/>
  <c r="B84" i="26"/>
  <c r="A84" i="26"/>
  <c r="G83" i="26"/>
  <c r="F83" i="26"/>
  <c r="E83" i="26"/>
  <c r="D83" i="26"/>
  <c r="C83" i="26"/>
  <c r="B83" i="26"/>
  <c r="A83" i="26"/>
  <c r="G82" i="26"/>
  <c r="F82" i="26"/>
  <c r="E82" i="26"/>
  <c r="D82" i="26"/>
  <c r="C82" i="26"/>
  <c r="B82" i="26"/>
  <c r="A82" i="26"/>
  <c r="G81" i="26"/>
  <c r="F81" i="26"/>
  <c r="E81" i="26"/>
  <c r="D81" i="26"/>
  <c r="C81" i="26"/>
  <c r="B81" i="26"/>
  <c r="A81" i="26"/>
  <c r="G80" i="26"/>
  <c r="F80" i="26"/>
  <c r="E80" i="26"/>
  <c r="D80" i="26"/>
  <c r="C80" i="26"/>
  <c r="B80" i="26"/>
  <c r="A80" i="26"/>
  <c r="G79" i="26"/>
  <c r="F79" i="26"/>
  <c r="E79" i="26"/>
  <c r="D79" i="26"/>
  <c r="C79" i="26"/>
  <c r="B79" i="26"/>
  <c r="A79" i="26"/>
  <c r="G78" i="26"/>
  <c r="F78" i="26"/>
  <c r="E78" i="26"/>
  <c r="D78" i="26"/>
  <c r="C78" i="26"/>
  <c r="B78" i="26"/>
  <c r="A78" i="26"/>
  <c r="G77" i="26"/>
  <c r="F77" i="26"/>
  <c r="E77" i="26"/>
  <c r="D77" i="26"/>
  <c r="C77" i="26"/>
  <c r="B77" i="26"/>
  <c r="A77" i="26"/>
  <c r="G76" i="26"/>
  <c r="F76" i="26"/>
  <c r="E76" i="26"/>
  <c r="D76" i="26"/>
  <c r="C76" i="26"/>
  <c r="B76" i="26"/>
  <c r="A76" i="26"/>
  <c r="G75" i="26"/>
  <c r="F75" i="26"/>
  <c r="E75" i="26"/>
  <c r="D75" i="26"/>
  <c r="C75" i="26"/>
  <c r="B75" i="26"/>
  <c r="A75" i="26"/>
  <c r="G74" i="26"/>
  <c r="F74" i="26"/>
  <c r="E74" i="26"/>
  <c r="D74" i="26"/>
  <c r="C74" i="26"/>
  <c r="B74" i="26"/>
  <c r="A74" i="26"/>
  <c r="G73" i="26"/>
  <c r="F73" i="26"/>
  <c r="E73" i="26"/>
  <c r="D73" i="26"/>
  <c r="C73" i="26"/>
  <c r="B73" i="26"/>
  <c r="A73" i="26"/>
  <c r="G72" i="26"/>
  <c r="F72" i="26"/>
  <c r="E72" i="26"/>
  <c r="D72" i="26"/>
  <c r="C72" i="26"/>
  <c r="B72" i="26"/>
  <c r="A72" i="26"/>
  <c r="G71" i="26"/>
  <c r="F71" i="26"/>
  <c r="E71" i="26"/>
  <c r="D71" i="26"/>
  <c r="C71" i="26"/>
  <c r="B71" i="26"/>
  <c r="A71" i="26"/>
  <c r="G70" i="26"/>
  <c r="F70" i="26"/>
  <c r="E70" i="26"/>
  <c r="D70" i="26"/>
  <c r="C70" i="26"/>
  <c r="B70" i="26"/>
  <c r="A70" i="26"/>
  <c r="G69" i="26"/>
  <c r="F69" i="26"/>
  <c r="E69" i="26"/>
  <c r="D69" i="26"/>
  <c r="C69" i="26"/>
  <c r="B69" i="26"/>
  <c r="A69" i="26"/>
  <c r="G68" i="26"/>
  <c r="F68" i="26"/>
  <c r="E68" i="26"/>
  <c r="D68" i="26"/>
  <c r="C68" i="26"/>
  <c r="B68" i="26"/>
  <c r="A68" i="26"/>
  <c r="G67" i="26"/>
  <c r="F67" i="26"/>
  <c r="E67" i="26"/>
  <c r="D67" i="26"/>
  <c r="C67" i="26"/>
  <c r="B67" i="26"/>
  <c r="A67" i="26"/>
  <c r="G66" i="26"/>
  <c r="F66" i="26"/>
  <c r="E66" i="26"/>
  <c r="D66" i="26"/>
  <c r="C66" i="26"/>
  <c r="B66" i="26"/>
  <c r="A66" i="26"/>
  <c r="G65" i="26"/>
  <c r="F65" i="26"/>
  <c r="E65" i="26"/>
  <c r="D65" i="26"/>
  <c r="C65" i="26"/>
  <c r="B65" i="26"/>
  <c r="A65" i="26"/>
  <c r="G64" i="26"/>
  <c r="F64" i="26"/>
  <c r="E64" i="26"/>
  <c r="D64" i="26"/>
  <c r="C64" i="26"/>
  <c r="B64" i="26"/>
  <c r="A64" i="26"/>
  <c r="G63" i="26"/>
  <c r="F63" i="26"/>
  <c r="E63" i="26"/>
  <c r="D63" i="26"/>
  <c r="C63" i="26"/>
  <c r="B63" i="26"/>
  <c r="A63" i="26"/>
  <c r="G62" i="26"/>
  <c r="F62" i="26"/>
  <c r="E62" i="26"/>
  <c r="D62" i="26"/>
  <c r="C62" i="26"/>
  <c r="B62" i="26"/>
  <c r="A62" i="26"/>
  <c r="G61" i="26"/>
  <c r="F61" i="26"/>
  <c r="E61" i="26"/>
  <c r="D61" i="26"/>
  <c r="C61" i="26"/>
  <c r="B61" i="26"/>
  <c r="A61" i="26"/>
  <c r="G60" i="26"/>
  <c r="F60" i="26"/>
  <c r="E60" i="26"/>
  <c r="D60" i="26"/>
  <c r="C60" i="26"/>
  <c r="B60" i="26"/>
  <c r="A60" i="26"/>
  <c r="G59" i="26"/>
  <c r="F59" i="26"/>
  <c r="E59" i="26"/>
  <c r="D59" i="26"/>
  <c r="C59" i="26"/>
  <c r="B59" i="26"/>
  <c r="A59" i="26"/>
  <c r="G58" i="26"/>
  <c r="F58" i="26"/>
  <c r="E58" i="26"/>
  <c r="D58" i="26"/>
  <c r="C58" i="26"/>
  <c r="B58" i="26"/>
  <c r="A58" i="26"/>
  <c r="G57" i="26"/>
  <c r="F57" i="26"/>
  <c r="E57" i="26"/>
  <c r="D57" i="26"/>
  <c r="C57" i="26"/>
  <c r="B57" i="26"/>
  <c r="A57" i="26"/>
  <c r="G56" i="26"/>
  <c r="F56" i="26"/>
  <c r="E56" i="26"/>
  <c r="D56" i="26"/>
  <c r="C56" i="26"/>
  <c r="B56" i="26"/>
  <c r="A56" i="26"/>
  <c r="G55" i="26"/>
  <c r="F55" i="26"/>
  <c r="E55" i="26"/>
  <c r="D55" i="26"/>
  <c r="C55" i="26"/>
  <c r="B55" i="26"/>
  <c r="A55" i="26"/>
  <c r="G54" i="26"/>
  <c r="F54" i="26"/>
  <c r="E54" i="26"/>
  <c r="D54" i="26"/>
  <c r="C54" i="26"/>
  <c r="B54" i="26"/>
  <c r="A54" i="26"/>
  <c r="G53" i="26"/>
  <c r="F53" i="26"/>
  <c r="E53" i="26"/>
  <c r="D53" i="26"/>
  <c r="C53" i="26"/>
  <c r="B53" i="26"/>
  <c r="A53" i="26"/>
  <c r="G52" i="26"/>
  <c r="F52" i="26"/>
  <c r="E52" i="26"/>
  <c r="D52" i="26"/>
  <c r="C52" i="26"/>
  <c r="B52" i="26"/>
  <c r="A52" i="26"/>
  <c r="G51" i="26"/>
  <c r="F51" i="26"/>
  <c r="E51" i="26"/>
  <c r="D51" i="26"/>
  <c r="C51" i="26"/>
  <c r="B51" i="26"/>
  <c r="A51" i="26"/>
  <c r="G50" i="26"/>
  <c r="F50" i="26"/>
  <c r="E50" i="26"/>
  <c r="D50" i="26"/>
  <c r="C50" i="26"/>
  <c r="B50" i="26"/>
  <c r="A50" i="26"/>
  <c r="G49" i="26"/>
  <c r="F49" i="26"/>
  <c r="E49" i="26"/>
  <c r="D49" i="26"/>
  <c r="C49" i="26"/>
  <c r="B49" i="26"/>
  <c r="A49" i="26"/>
  <c r="G48" i="26"/>
  <c r="F48" i="26"/>
  <c r="E48" i="26"/>
  <c r="D48" i="26"/>
  <c r="C48" i="26"/>
  <c r="B48" i="26"/>
  <c r="A48" i="26"/>
  <c r="G47" i="26"/>
  <c r="F47" i="26"/>
  <c r="E47" i="26"/>
  <c r="D47" i="26"/>
  <c r="C47" i="26"/>
  <c r="B47" i="26"/>
  <c r="A47" i="26"/>
  <c r="G46" i="26"/>
  <c r="F46" i="26"/>
  <c r="E46" i="26"/>
  <c r="D46" i="26"/>
  <c r="C46" i="26"/>
  <c r="B46" i="26"/>
  <c r="A46" i="26"/>
  <c r="G45" i="26"/>
  <c r="F45" i="26"/>
  <c r="E45" i="26"/>
  <c r="D45" i="26"/>
  <c r="C45" i="26"/>
  <c r="B45" i="26"/>
  <c r="A45" i="26"/>
  <c r="G44" i="26"/>
  <c r="F44" i="26"/>
  <c r="E44" i="26"/>
  <c r="D44" i="26"/>
  <c r="C44" i="26"/>
  <c r="B44" i="26"/>
  <c r="A44" i="26"/>
  <c r="G43" i="26"/>
  <c r="F43" i="26"/>
  <c r="E43" i="26"/>
  <c r="D43" i="26"/>
  <c r="C43" i="26"/>
  <c r="B43" i="26"/>
  <c r="A43" i="26"/>
  <c r="G42" i="26"/>
  <c r="F42" i="26"/>
  <c r="E42" i="26"/>
  <c r="D42" i="26"/>
  <c r="C42" i="26"/>
  <c r="B42" i="26"/>
  <c r="A42" i="26"/>
  <c r="G41" i="26"/>
  <c r="F41" i="26"/>
  <c r="E41" i="26"/>
  <c r="D41" i="26"/>
  <c r="C41" i="26"/>
  <c r="B41" i="26"/>
  <c r="A41" i="26"/>
  <c r="G40" i="26"/>
  <c r="F40" i="26"/>
  <c r="E40" i="26"/>
  <c r="D40" i="26"/>
  <c r="C40" i="26"/>
  <c r="B40" i="26"/>
  <c r="A40" i="26"/>
  <c r="G39" i="26"/>
  <c r="F39" i="26"/>
  <c r="E39" i="26"/>
  <c r="D39" i="26"/>
  <c r="C39" i="26"/>
  <c r="B39" i="26"/>
  <c r="A39" i="26"/>
  <c r="G38" i="26"/>
  <c r="F38" i="26"/>
  <c r="E38" i="26"/>
  <c r="D38" i="26"/>
  <c r="C38" i="26"/>
  <c r="B38" i="26"/>
  <c r="A38" i="26"/>
  <c r="G37" i="26"/>
  <c r="F37" i="26"/>
  <c r="E37" i="26"/>
  <c r="D37" i="26"/>
  <c r="C37" i="26"/>
  <c r="B37" i="26"/>
  <c r="A37" i="26"/>
  <c r="G36" i="26"/>
  <c r="F36" i="26"/>
  <c r="E36" i="26"/>
  <c r="D36" i="26"/>
  <c r="C36" i="26"/>
  <c r="B36" i="26"/>
  <c r="A36" i="26"/>
  <c r="G35" i="26"/>
  <c r="F35" i="26"/>
  <c r="E35" i="26"/>
  <c r="D35" i="26"/>
  <c r="C35" i="26"/>
  <c r="B35" i="26"/>
  <c r="A35" i="26"/>
  <c r="G34" i="26"/>
  <c r="F34" i="26"/>
  <c r="E34" i="26"/>
  <c r="D34" i="26"/>
  <c r="C34" i="26"/>
  <c r="B34" i="26"/>
  <c r="A34" i="26"/>
  <c r="G33" i="26"/>
  <c r="F33" i="26"/>
  <c r="E33" i="26"/>
  <c r="D33" i="26"/>
  <c r="C33" i="26"/>
  <c r="B33" i="26"/>
  <c r="A33" i="26"/>
  <c r="G32" i="26"/>
  <c r="F32" i="26"/>
  <c r="E32" i="26"/>
  <c r="D32" i="26"/>
  <c r="C32" i="26"/>
  <c r="B32" i="26"/>
  <c r="A32" i="26"/>
  <c r="G31" i="26"/>
  <c r="F31" i="26"/>
  <c r="E31" i="26"/>
  <c r="D31" i="26"/>
  <c r="C31" i="26"/>
  <c r="B31" i="26"/>
  <c r="A31" i="26"/>
  <c r="G30" i="26"/>
  <c r="F30" i="26"/>
  <c r="E30" i="26"/>
  <c r="D30" i="26"/>
  <c r="C30" i="26"/>
  <c r="B30" i="26"/>
  <c r="A30" i="26"/>
  <c r="G29" i="26"/>
  <c r="F29" i="26"/>
  <c r="E29" i="26"/>
  <c r="D29" i="26"/>
  <c r="C29" i="26"/>
  <c r="B29" i="26"/>
  <c r="A29" i="26"/>
  <c r="G28" i="26"/>
  <c r="F28" i="26"/>
  <c r="E28" i="26"/>
  <c r="D28" i="26"/>
  <c r="C28" i="26"/>
  <c r="B28" i="26"/>
  <c r="A28" i="26"/>
  <c r="G27" i="26"/>
  <c r="F27" i="26"/>
  <c r="E27" i="26"/>
  <c r="D27" i="26"/>
  <c r="C27" i="26"/>
  <c r="B27" i="26"/>
  <c r="A27" i="26"/>
  <c r="G26" i="26"/>
  <c r="F26" i="26"/>
  <c r="E26" i="26"/>
  <c r="D26" i="26"/>
  <c r="C26" i="26"/>
  <c r="B26" i="26"/>
  <c r="A26" i="26"/>
  <c r="G25" i="26"/>
  <c r="F25" i="26"/>
  <c r="E25" i="26"/>
  <c r="D25" i="26"/>
  <c r="C25" i="26"/>
  <c r="B25" i="26"/>
  <c r="A25" i="26"/>
  <c r="G24" i="26"/>
  <c r="F24" i="26"/>
  <c r="E24" i="26"/>
  <c r="D24" i="26"/>
  <c r="C24" i="26"/>
  <c r="B24" i="26"/>
  <c r="A24" i="26"/>
  <c r="G23" i="26"/>
  <c r="F23" i="26"/>
  <c r="E23" i="26"/>
  <c r="D23" i="26"/>
  <c r="C23" i="26"/>
  <c r="B23" i="26"/>
  <c r="A23" i="26"/>
  <c r="G22" i="26"/>
  <c r="F22" i="26"/>
  <c r="E22" i="26"/>
  <c r="D22" i="26"/>
  <c r="C22" i="26"/>
  <c r="B22" i="26"/>
  <c r="A22" i="26"/>
  <c r="G21" i="26"/>
  <c r="F21" i="26"/>
  <c r="E21" i="26"/>
  <c r="D21" i="26"/>
  <c r="C21" i="26"/>
  <c r="B21" i="26"/>
  <c r="A21" i="26"/>
  <c r="G20" i="26"/>
  <c r="F20" i="26"/>
  <c r="E20" i="26"/>
  <c r="D20" i="26"/>
  <c r="C20" i="26"/>
  <c r="B20" i="26"/>
  <c r="A20" i="26"/>
  <c r="G19" i="26"/>
  <c r="F19" i="26"/>
  <c r="E19" i="26"/>
  <c r="D19" i="26"/>
  <c r="C19" i="26"/>
  <c r="B19" i="26"/>
  <c r="A19" i="26"/>
  <c r="G18" i="26"/>
  <c r="F18" i="26"/>
  <c r="E18" i="26"/>
  <c r="D18" i="26"/>
  <c r="C18" i="26"/>
  <c r="B18" i="26"/>
  <c r="A18" i="26"/>
  <c r="G17" i="26"/>
  <c r="F17" i="26"/>
  <c r="E17" i="26"/>
  <c r="D17" i="26"/>
  <c r="C17" i="26"/>
  <c r="B17" i="26"/>
  <c r="A17" i="26"/>
  <c r="G16" i="26"/>
  <c r="F16" i="26"/>
  <c r="E16" i="26"/>
  <c r="D16" i="26"/>
  <c r="C16" i="26"/>
  <c r="B16" i="26"/>
  <c r="A16" i="26"/>
  <c r="G15" i="26"/>
  <c r="F15" i="26"/>
  <c r="E15" i="26"/>
  <c r="D15" i="26"/>
  <c r="C15" i="26"/>
  <c r="B15" i="26"/>
  <c r="A15" i="26"/>
  <c r="G14" i="26"/>
  <c r="F14" i="26"/>
  <c r="E14" i="26"/>
  <c r="D14" i="26"/>
  <c r="C14" i="26"/>
  <c r="B14" i="26"/>
  <c r="A14" i="26"/>
  <c r="G13" i="26"/>
  <c r="F13" i="26"/>
  <c r="E13" i="26"/>
  <c r="D13" i="26"/>
  <c r="C13" i="26"/>
  <c r="B13" i="26"/>
  <c r="A13" i="26"/>
  <c r="G12" i="26"/>
  <c r="F12" i="26"/>
  <c r="E12" i="26"/>
  <c r="D12" i="26"/>
  <c r="C12" i="26"/>
  <c r="B12" i="26"/>
  <c r="A12" i="26"/>
  <c r="G11" i="26"/>
  <c r="F11" i="26"/>
  <c r="E11" i="26"/>
  <c r="D11" i="26"/>
  <c r="C11" i="26"/>
  <c r="B11" i="26"/>
  <c r="A11" i="26"/>
  <c r="G10" i="26"/>
  <c r="F10" i="26"/>
  <c r="E10" i="26"/>
  <c r="D10" i="26"/>
  <c r="C10" i="26"/>
  <c r="B10" i="26"/>
  <c r="A10" i="26"/>
  <c r="G9" i="26"/>
  <c r="F9" i="26"/>
  <c r="E9" i="26"/>
  <c r="D9" i="26"/>
  <c r="C9" i="26"/>
  <c r="B9" i="26"/>
  <c r="A9" i="26"/>
  <c r="G8" i="26"/>
  <c r="F8" i="26"/>
  <c r="E8" i="26"/>
  <c r="D8" i="26"/>
  <c r="C8" i="26"/>
  <c r="B8" i="26"/>
  <c r="A8" i="26"/>
  <c r="G7" i="26"/>
  <c r="F7" i="26"/>
  <c r="E7" i="26"/>
  <c r="D7" i="26"/>
  <c r="C7" i="26"/>
  <c r="B7" i="26"/>
  <c r="A7" i="26"/>
  <c r="G6" i="26"/>
  <c r="F6" i="26"/>
  <c r="E6" i="26"/>
  <c r="D6" i="26"/>
  <c r="C6" i="26"/>
  <c r="B6" i="26"/>
  <c r="A6" i="26"/>
  <c r="G5" i="26"/>
  <c r="F5" i="26"/>
  <c r="E5" i="26"/>
  <c r="D5" i="26"/>
  <c r="C5" i="26"/>
  <c r="B5" i="26"/>
  <c r="A5" i="26"/>
  <c r="G4" i="26"/>
  <c r="F4" i="26"/>
  <c r="E4" i="26"/>
  <c r="D4" i="26"/>
  <c r="C4" i="26"/>
  <c r="B4" i="26"/>
  <c r="A4" i="26"/>
  <c r="G3" i="26"/>
  <c r="F3" i="26"/>
  <c r="E3" i="26"/>
  <c r="D3" i="26"/>
  <c r="C3" i="26"/>
  <c r="B3" i="26"/>
  <c r="A3" i="26"/>
  <c r="G2" i="26"/>
  <c r="F2" i="26"/>
  <c r="E2" i="26"/>
  <c r="D2" i="26"/>
  <c r="C2" i="26"/>
  <c r="B2" i="26"/>
  <c r="A2" i="26"/>
  <c r="A1" i="12"/>
  <c r="J1" i="12"/>
  <c r="J117" i="13"/>
  <c r="I117" i="13"/>
  <c r="J116" i="13"/>
  <c r="I116" i="13"/>
  <c r="J115" i="13"/>
  <c r="I115" i="13"/>
  <c r="J114" i="13"/>
  <c r="I114" i="13"/>
  <c r="J113" i="13"/>
  <c r="I113" i="13"/>
  <c r="J112" i="13"/>
  <c r="I112" i="13"/>
  <c r="J111" i="13"/>
  <c r="I111" i="13"/>
  <c r="J110" i="13"/>
  <c r="I110" i="13"/>
  <c r="J109" i="13"/>
  <c r="I109" i="13"/>
  <c r="J108" i="13"/>
  <c r="I108" i="13"/>
  <c r="J107" i="13"/>
  <c r="I107" i="13"/>
  <c r="J106" i="13"/>
  <c r="I106" i="13"/>
  <c r="J105" i="13"/>
  <c r="I105" i="13"/>
  <c r="J104" i="13"/>
  <c r="I104" i="13"/>
  <c r="J103" i="13"/>
  <c r="I103" i="13"/>
  <c r="J102" i="13"/>
  <c r="I102" i="13"/>
  <c r="J101" i="13"/>
  <c r="I101" i="13"/>
  <c r="J100" i="13"/>
  <c r="I100" i="13"/>
  <c r="J99" i="13"/>
  <c r="I99" i="13"/>
  <c r="J98" i="13"/>
  <c r="I98" i="13"/>
  <c r="J97" i="13"/>
  <c r="I97" i="13"/>
  <c r="J96" i="13"/>
  <c r="I96" i="13"/>
  <c r="J95" i="13"/>
  <c r="I95" i="13"/>
  <c r="J94" i="13"/>
  <c r="I94" i="13"/>
  <c r="J93" i="13"/>
  <c r="I93" i="13"/>
  <c r="J92" i="13"/>
  <c r="I92" i="13"/>
  <c r="J91" i="13"/>
  <c r="I91" i="13"/>
  <c r="J90" i="13"/>
  <c r="I90" i="13"/>
  <c r="J89" i="13"/>
  <c r="I89" i="13"/>
  <c r="J88" i="13"/>
  <c r="I88" i="13"/>
  <c r="J87" i="13"/>
  <c r="I87" i="13"/>
  <c r="J86" i="13"/>
  <c r="I86" i="13"/>
  <c r="J85" i="13"/>
  <c r="I85" i="13"/>
  <c r="J84" i="13"/>
  <c r="I84" i="13"/>
  <c r="J83" i="13"/>
  <c r="I83" i="13"/>
  <c r="J82" i="13"/>
  <c r="I82" i="13"/>
  <c r="J81" i="13"/>
  <c r="I81" i="13"/>
  <c r="J80" i="13"/>
  <c r="I80" i="13"/>
  <c r="J79" i="13"/>
  <c r="I79" i="13"/>
  <c r="J78" i="13"/>
  <c r="I78" i="13"/>
  <c r="J77" i="13"/>
  <c r="I77" i="13"/>
  <c r="J76" i="13"/>
  <c r="I76" i="13"/>
  <c r="J75" i="13"/>
  <c r="I75" i="13"/>
  <c r="J74" i="13"/>
  <c r="I74" i="13"/>
  <c r="J73" i="13"/>
  <c r="I73" i="13"/>
  <c r="J72" i="13"/>
  <c r="I72" i="13"/>
  <c r="J71" i="13"/>
  <c r="I71" i="13"/>
  <c r="J70" i="13"/>
  <c r="I70" i="13"/>
  <c r="J69" i="13"/>
  <c r="I69" i="13"/>
  <c r="J68" i="13"/>
  <c r="I68" i="13"/>
  <c r="J67" i="13"/>
  <c r="I67" i="13"/>
  <c r="J66" i="13"/>
  <c r="I66" i="13"/>
  <c r="J65" i="13"/>
  <c r="I65" i="13"/>
  <c r="J64" i="13"/>
  <c r="I64" i="13"/>
  <c r="J63" i="13"/>
  <c r="I63" i="13"/>
  <c r="J62" i="13"/>
  <c r="I62" i="13"/>
  <c r="J61" i="13"/>
  <c r="I61" i="13"/>
  <c r="J60" i="13"/>
  <c r="I60" i="13"/>
  <c r="J59" i="13"/>
  <c r="I59" i="13"/>
  <c r="J58" i="13"/>
  <c r="I58" i="13"/>
  <c r="J57" i="13"/>
  <c r="I57" i="13"/>
  <c r="J56" i="13"/>
  <c r="I56" i="13"/>
  <c r="J55" i="13"/>
  <c r="I55" i="13"/>
  <c r="J54" i="13"/>
  <c r="I54" i="13"/>
  <c r="J53" i="13"/>
  <c r="I53" i="13"/>
  <c r="J52" i="13"/>
  <c r="I52" i="13"/>
  <c r="J51" i="13"/>
  <c r="I51" i="13"/>
  <c r="J50" i="13"/>
  <c r="I50" i="13"/>
  <c r="J49" i="13"/>
  <c r="I49" i="13"/>
  <c r="J48" i="13"/>
  <c r="I48" i="13"/>
  <c r="J47" i="13"/>
  <c r="I47" i="13"/>
  <c r="J46" i="13"/>
  <c r="I46" i="13"/>
  <c r="J45" i="13"/>
  <c r="I45" i="13"/>
  <c r="J44" i="13"/>
  <c r="I44" i="13"/>
  <c r="J43" i="13"/>
  <c r="I43" i="13"/>
  <c r="J42" i="13"/>
  <c r="I42" i="13"/>
  <c r="J41" i="13"/>
  <c r="I41" i="13"/>
  <c r="J40" i="13"/>
  <c r="I40" i="13"/>
  <c r="J39" i="13"/>
  <c r="I39" i="13"/>
  <c r="J38" i="13"/>
  <c r="I38" i="13"/>
  <c r="J37" i="13"/>
  <c r="I37" i="13"/>
  <c r="J36" i="13"/>
  <c r="I36" i="13"/>
  <c r="J35" i="13"/>
  <c r="I35" i="13"/>
  <c r="J34" i="13"/>
  <c r="I34" i="13"/>
  <c r="J33" i="13"/>
  <c r="I33" i="13"/>
  <c r="J32" i="13"/>
  <c r="I32" i="13"/>
  <c r="J31" i="13"/>
  <c r="I31" i="13"/>
  <c r="J30" i="13"/>
  <c r="I30" i="13"/>
  <c r="J29" i="13"/>
  <c r="I29" i="13"/>
  <c r="J28" i="13"/>
  <c r="I28" i="13"/>
  <c r="J27" i="13"/>
  <c r="I27" i="13"/>
  <c r="J26" i="13"/>
  <c r="I26" i="13"/>
  <c r="J25" i="13"/>
  <c r="I25" i="13"/>
  <c r="J24" i="13"/>
  <c r="I24" i="13"/>
  <c r="J23" i="13"/>
  <c r="I23" i="13"/>
  <c r="J22" i="13"/>
  <c r="I22" i="13"/>
  <c r="J21" i="13"/>
  <c r="I21" i="13"/>
  <c r="J20" i="13"/>
  <c r="I20" i="13"/>
  <c r="J19" i="13"/>
  <c r="I19" i="13"/>
  <c r="J18" i="13"/>
  <c r="I18" i="13"/>
  <c r="J17" i="13"/>
  <c r="I17" i="13"/>
  <c r="J16" i="13"/>
  <c r="I16" i="13"/>
  <c r="J15" i="13"/>
  <c r="I15" i="13"/>
  <c r="J14" i="13"/>
  <c r="I14" i="13"/>
  <c r="J13" i="13"/>
  <c r="I13" i="13"/>
  <c r="J12" i="13"/>
  <c r="I12" i="13"/>
  <c r="J11" i="13"/>
  <c r="I11" i="13"/>
  <c r="J10" i="13"/>
  <c r="I10" i="13"/>
  <c r="J9" i="13"/>
  <c r="I9" i="13"/>
  <c r="J8" i="13"/>
  <c r="I8" i="13"/>
  <c r="J7" i="13"/>
  <c r="I7" i="13"/>
  <c r="J6" i="13"/>
  <c r="I6" i="13"/>
  <c r="J5" i="13"/>
  <c r="I5" i="13"/>
  <c r="J4" i="13"/>
  <c r="I4" i="13"/>
  <c r="J3" i="13"/>
  <c r="I3" i="13"/>
  <c r="J2" i="13"/>
  <c r="I2" i="13"/>
  <c r="G359" i="13"/>
  <c r="F359" i="13"/>
  <c r="E359" i="13"/>
  <c r="D359" i="13"/>
  <c r="C359" i="13"/>
  <c r="B359" i="13"/>
  <c r="A359" i="13"/>
  <c r="G358" i="13"/>
  <c r="F358" i="13"/>
  <c r="E358" i="13"/>
  <c r="D358" i="13"/>
  <c r="C358" i="13"/>
  <c r="B358" i="13"/>
  <c r="A358" i="13"/>
  <c r="G357" i="13"/>
  <c r="F357" i="13"/>
  <c r="E357" i="13"/>
  <c r="D357" i="13"/>
  <c r="C357" i="13"/>
  <c r="B357" i="13"/>
  <c r="A357" i="13"/>
  <c r="G356" i="13"/>
  <c r="F356" i="13"/>
  <c r="E356" i="13"/>
  <c r="D356" i="13"/>
  <c r="C356" i="13"/>
  <c r="B356" i="13"/>
  <c r="A356" i="13"/>
  <c r="G355" i="13"/>
  <c r="F355" i="13"/>
  <c r="E355" i="13"/>
  <c r="D355" i="13"/>
  <c r="C355" i="13"/>
  <c r="B355" i="13"/>
  <c r="A355" i="13"/>
  <c r="G354" i="13"/>
  <c r="F354" i="13"/>
  <c r="E354" i="13"/>
  <c r="D354" i="13"/>
  <c r="C354" i="13"/>
  <c r="B354" i="13"/>
  <c r="A354" i="13"/>
  <c r="G353" i="13"/>
  <c r="F353" i="13"/>
  <c r="E353" i="13"/>
  <c r="D353" i="13"/>
  <c r="C353" i="13"/>
  <c r="B353" i="13"/>
  <c r="A353" i="13"/>
  <c r="G352" i="13"/>
  <c r="F352" i="13"/>
  <c r="E352" i="13"/>
  <c r="D352" i="13"/>
  <c r="C352" i="13"/>
  <c r="B352" i="13"/>
  <c r="A352" i="13"/>
  <c r="G351" i="13"/>
  <c r="F351" i="13"/>
  <c r="E351" i="13"/>
  <c r="D351" i="13"/>
  <c r="C351" i="13"/>
  <c r="B351" i="13"/>
  <c r="A351" i="13"/>
  <c r="G350" i="13"/>
  <c r="F350" i="13"/>
  <c r="E350" i="13"/>
  <c r="D350" i="13"/>
  <c r="C350" i="13"/>
  <c r="B350" i="13"/>
  <c r="A350" i="13"/>
  <c r="G349" i="13"/>
  <c r="F349" i="13"/>
  <c r="E349" i="13"/>
  <c r="D349" i="13"/>
  <c r="C349" i="13"/>
  <c r="B349" i="13"/>
  <c r="A349" i="13"/>
  <c r="G348" i="13"/>
  <c r="F348" i="13"/>
  <c r="E348" i="13"/>
  <c r="D348" i="13"/>
  <c r="C348" i="13"/>
  <c r="B348" i="13"/>
  <c r="A348" i="13"/>
  <c r="G347" i="13"/>
  <c r="F347" i="13"/>
  <c r="E347" i="13"/>
  <c r="D347" i="13"/>
  <c r="C347" i="13"/>
  <c r="B347" i="13"/>
  <c r="A347" i="13"/>
  <c r="G346" i="13"/>
  <c r="F346" i="13"/>
  <c r="E346" i="13"/>
  <c r="D346" i="13"/>
  <c r="C346" i="13"/>
  <c r="B346" i="13"/>
  <c r="A346" i="13"/>
  <c r="G345" i="13"/>
  <c r="F345" i="13"/>
  <c r="E345" i="13"/>
  <c r="D345" i="13"/>
  <c r="C345" i="13"/>
  <c r="B345" i="13"/>
  <c r="A345" i="13"/>
  <c r="G344" i="13"/>
  <c r="F344" i="13"/>
  <c r="E344" i="13"/>
  <c r="D344" i="13"/>
  <c r="C344" i="13"/>
  <c r="B344" i="13"/>
  <c r="A344" i="13"/>
  <c r="G343" i="13"/>
  <c r="F343" i="13"/>
  <c r="E343" i="13"/>
  <c r="D343" i="13"/>
  <c r="C343" i="13"/>
  <c r="B343" i="13"/>
  <c r="A343" i="13"/>
  <c r="G342" i="13"/>
  <c r="F342" i="13"/>
  <c r="E342" i="13"/>
  <c r="D342" i="13"/>
  <c r="C342" i="13"/>
  <c r="B342" i="13"/>
  <c r="A342" i="13"/>
  <c r="G341" i="13"/>
  <c r="F341" i="13"/>
  <c r="E341" i="13"/>
  <c r="D341" i="13"/>
  <c r="C341" i="13"/>
  <c r="B341" i="13"/>
  <c r="A341" i="13"/>
  <c r="G340" i="13"/>
  <c r="F340" i="13"/>
  <c r="E340" i="13"/>
  <c r="D340" i="13"/>
  <c r="C340" i="13"/>
  <c r="B340" i="13"/>
  <c r="A340" i="13"/>
  <c r="G339" i="13"/>
  <c r="F339" i="13"/>
  <c r="E339" i="13"/>
  <c r="D339" i="13"/>
  <c r="C339" i="13"/>
  <c r="B339" i="13"/>
  <c r="A339" i="13"/>
  <c r="G338" i="13"/>
  <c r="F338" i="13"/>
  <c r="E338" i="13"/>
  <c r="D338" i="13"/>
  <c r="C338" i="13"/>
  <c r="B338" i="13"/>
  <c r="A338" i="13"/>
  <c r="G337" i="13"/>
  <c r="F337" i="13"/>
  <c r="E337" i="13"/>
  <c r="D337" i="13"/>
  <c r="C337" i="13"/>
  <c r="B337" i="13"/>
  <c r="A337" i="13"/>
  <c r="G336" i="13"/>
  <c r="F336" i="13"/>
  <c r="E336" i="13"/>
  <c r="D336" i="13"/>
  <c r="C336" i="13"/>
  <c r="B336" i="13"/>
  <c r="A336" i="13"/>
  <c r="G335" i="13"/>
  <c r="F335" i="13"/>
  <c r="E335" i="13"/>
  <c r="D335" i="13"/>
  <c r="C335" i="13"/>
  <c r="B335" i="13"/>
  <c r="A335" i="13"/>
  <c r="G334" i="13"/>
  <c r="F334" i="13"/>
  <c r="E334" i="13"/>
  <c r="D334" i="13"/>
  <c r="C334" i="13"/>
  <c r="B334" i="13"/>
  <c r="A334" i="13"/>
  <c r="G333" i="13"/>
  <c r="F333" i="13"/>
  <c r="E333" i="13"/>
  <c r="D333" i="13"/>
  <c r="C333" i="13"/>
  <c r="B333" i="13"/>
  <c r="A333" i="13"/>
  <c r="G332" i="13"/>
  <c r="F332" i="13"/>
  <c r="E332" i="13"/>
  <c r="D332" i="13"/>
  <c r="C332" i="13"/>
  <c r="B332" i="13"/>
  <c r="A332" i="13"/>
  <c r="G331" i="13"/>
  <c r="F331" i="13"/>
  <c r="E331" i="13"/>
  <c r="D331" i="13"/>
  <c r="C331" i="13"/>
  <c r="B331" i="13"/>
  <c r="A331" i="13"/>
  <c r="G330" i="13"/>
  <c r="F330" i="13"/>
  <c r="E330" i="13"/>
  <c r="D330" i="13"/>
  <c r="C330" i="13"/>
  <c r="B330" i="13"/>
  <c r="A330" i="13"/>
  <c r="G329" i="13"/>
  <c r="F329" i="13"/>
  <c r="E329" i="13"/>
  <c r="D329" i="13"/>
  <c r="C329" i="13"/>
  <c r="B329" i="13"/>
  <c r="A329" i="13"/>
  <c r="G328" i="13"/>
  <c r="F328" i="13"/>
  <c r="E328" i="13"/>
  <c r="D328" i="13"/>
  <c r="C328" i="13"/>
  <c r="B328" i="13"/>
  <c r="A328" i="13"/>
  <c r="G327" i="13"/>
  <c r="F327" i="13"/>
  <c r="E327" i="13"/>
  <c r="D327" i="13"/>
  <c r="C327" i="13"/>
  <c r="B327" i="13"/>
  <c r="A327" i="13"/>
  <c r="G326" i="13"/>
  <c r="F326" i="13"/>
  <c r="E326" i="13"/>
  <c r="D326" i="13"/>
  <c r="C326" i="13"/>
  <c r="B326" i="13"/>
  <c r="A326" i="13"/>
  <c r="G325" i="13"/>
  <c r="F325" i="13"/>
  <c r="E325" i="13"/>
  <c r="D325" i="13"/>
  <c r="C325" i="13"/>
  <c r="B325" i="13"/>
  <c r="A325" i="13"/>
  <c r="G324" i="13"/>
  <c r="F324" i="13"/>
  <c r="E324" i="13"/>
  <c r="D324" i="13"/>
  <c r="C324" i="13"/>
  <c r="B324" i="13"/>
  <c r="A324" i="13"/>
  <c r="G323" i="13"/>
  <c r="F323" i="13"/>
  <c r="E323" i="13"/>
  <c r="D323" i="13"/>
  <c r="C323" i="13"/>
  <c r="B323" i="13"/>
  <c r="A323" i="13"/>
  <c r="G322" i="13"/>
  <c r="F322" i="13"/>
  <c r="E322" i="13"/>
  <c r="D322" i="13"/>
  <c r="C322" i="13"/>
  <c r="B322" i="13"/>
  <c r="A322" i="13"/>
  <c r="G321" i="13"/>
  <c r="F321" i="13"/>
  <c r="E321" i="13"/>
  <c r="D321" i="13"/>
  <c r="C321" i="13"/>
  <c r="B321" i="13"/>
  <c r="A321" i="13"/>
  <c r="G320" i="13"/>
  <c r="F320" i="13"/>
  <c r="E320" i="13"/>
  <c r="D320" i="13"/>
  <c r="C320" i="13"/>
  <c r="B320" i="13"/>
  <c r="A320" i="13"/>
  <c r="G319" i="13"/>
  <c r="F319" i="13"/>
  <c r="E319" i="13"/>
  <c r="D319" i="13"/>
  <c r="C319" i="13"/>
  <c r="B319" i="13"/>
  <c r="A319" i="13"/>
  <c r="G318" i="13"/>
  <c r="F318" i="13"/>
  <c r="E318" i="13"/>
  <c r="D318" i="13"/>
  <c r="C318" i="13"/>
  <c r="B318" i="13"/>
  <c r="A318" i="13"/>
  <c r="G317" i="13"/>
  <c r="F317" i="13"/>
  <c r="E317" i="13"/>
  <c r="D317" i="13"/>
  <c r="C317" i="13"/>
  <c r="B317" i="13"/>
  <c r="A317" i="13"/>
  <c r="G316" i="13"/>
  <c r="F316" i="13"/>
  <c r="E316" i="13"/>
  <c r="D316" i="13"/>
  <c r="C316" i="13"/>
  <c r="B316" i="13"/>
  <c r="A316" i="13"/>
  <c r="G315" i="13"/>
  <c r="F315" i="13"/>
  <c r="E315" i="13"/>
  <c r="D315" i="13"/>
  <c r="C315" i="13"/>
  <c r="B315" i="13"/>
  <c r="A315" i="13"/>
  <c r="G314" i="13"/>
  <c r="F314" i="13"/>
  <c r="E314" i="13"/>
  <c r="D314" i="13"/>
  <c r="C314" i="13"/>
  <c r="B314" i="13"/>
  <c r="A314" i="13"/>
  <c r="G313" i="13"/>
  <c r="F313" i="13"/>
  <c r="E313" i="13"/>
  <c r="D313" i="13"/>
  <c r="C313" i="13"/>
  <c r="B313" i="13"/>
  <c r="A313" i="13"/>
  <c r="G312" i="13"/>
  <c r="F312" i="13"/>
  <c r="E312" i="13"/>
  <c r="D312" i="13"/>
  <c r="C312" i="13"/>
  <c r="B312" i="13"/>
  <c r="A312" i="13"/>
  <c r="G311" i="13"/>
  <c r="F311" i="13"/>
  <c r="E311" i="13"/>
  <c r="D311" i="13"/>
  <c r="C311" i="13"/>
  <c r="B311" i="13"/>
  <c r="A311" i="13"/>
  <c r="G310" i="13"/>
  <c r="F310" i="13"/>
  <c r="E310" i="13"/>
  <c r="D310" i="13"/>
  <c r="C310" i="13"/>
  <c r="B310" i="13"/>
  <c r="A310" i="13"/>
  <c r="G309" i="13"/>
  <c r="F309" i="13"/>
  <c r="E309" i="13"/>
  <c r="D309" i="13"/>
  <c r="C309" i="13"/>
  <c r="B309" i="13"/>
  <c r="A309" i="13"/>
  <c r="G308" i="13"/>
  <c r="F308" i="13"/>
  <c r="E308" i="13"/>
  <c r="D308" i="13"/>
  <c r="C308" i="13"/>
  <c r="B308" i="13"/>
  <c r="A308" i="13"/>
  <c r="G307" i="13"/>
  <c r="F307" i="13"/>
  <c r="E307" i="13"/>
  <c r="D307" i="13"/>
  <c r="C307" i="13"/>
  <c r="B307" i="13"/>
  <c r="A307" i="13"/>
  <c r="G306" i="13"/>
  <c r="F306" i="13"/>
  <c r="E306" i="13"/>
  <c r="D306" i="13"/>
  <c r="C306" i="13"/>
  <c r="B306" i="13"/>
  <c r="A306" i="13"/>
  <c r="G305" i="13"/>
  <c r="F305" i="13"/>
  <c r="E305" i="13"/>
  <c r="D305" i="13"/>
  <c r="C305" i="13"/>
  <c r="B305" i="13"/>
  <c r="A305" i="13"/>
  <c r="G304" i="13"/>
  <c r="F304" i="13"/>
  <c r="E304" i="13"/>
  <c r="D304" i="13"/>
  <c r="C304" i="13"/>
  <c r="B304" i="13"/>
  <c r="A304" i="13"/>
  <c r="G303" i="13"/>
  <c r="F303" i="13"/>
  <c r="E303" i="13"/>
  <c r="D303" i="13"/>
  <c r="C303" i="13"/>
  <c r="B303" i="13"/>
  <c r="A303" i="13"/>
  <c r="G302" i="13"/>
  <c r="F302" i="13"/>
  <c r="E302" i="13"/>
  <c r="D302" i="13"/>
  <c r="C302" i="13"/>
  <c r="B302" i="13"/>
  <c r="A302" i="13"/>
  <c r="G301" i="13"/>
  <c r="F301" i="13"/>
  <c r="E301" i="13"/>
  <c r="D301" i="13"/>
  <c r="C301" i="13"/>
  <c r="B301" i="13"/>
  <c r="A301" i="13"/>
  <c r="G300" i="13"/>
  <c r="F300" i="13"/>
  <c r="E300" i="13"/>
  <c r="D300" i="13"/>
  <c r="C300" i="13"/>
  <c r="B300" i="13"/>
  <c r="A300" i="13"/>
  <c r="G299" i="13"/>
  <c r="F299" i="13"/>
  <c r="E299" i="13"/>
  <c r="D299" i="13"/>
  <c r="C299" i="13"/>
  <c r="B299" i="13"/>
  <c r="A299" i="13"/>
  <c r="G298" i="13"/>
  <c r="F298" i="13"/>
  <c r="E298" i="13"/>
  <c r="D298" i="13"/>
  <c r="C298" i="13"/>
  <c r="B298" i="13"/>
  <c r="A298" i="13"/>
  <c r="G297" i="13"/>
  <c r="F297" i="13"/>
  <c r="E297" i="13"/>
  <c r="D297" i="13"/>
  <c r="C297" i="13"/>
  <c r="B297" i="13"/>
  <c r="A297" i="13"/>
  <c r="G296" i="13"/>
  <c r="F296" i="13"/>
  <c r="E296" i="13"/>
  <c r="D296" i="13"/>
  <c r="C296" i="13"/>
  <c r="B296" i="13"/>
  <c r="A296" i="13"/>
  <c r="G295" i="13"/>
  <c r="F295" i="13"/>
  <c r="E295" i="13"/>
  <c r="D295" i="13"/>
  <c r="C295" i="13"/>
  <c r="B295" i="13"/>
  <c r="A295" i="13"/>
  <c r="G294" i="13"/>
  <c r="F294" i="13"/>
  <c r="E294" i="13"/>
  <c r="D294" i="13"/>
  <c r="C294" i="13"/>
  <c r="B294" i="13"/>
  <c r="A294" i="13"/>
  <c r="G293" i="13"/>
  <c r="F293" i="13"/>
  <c r="E293" i="13"/>
  <c r="D293" i="13"/>
  <c r="C293" i="13"/>
  <c r="B293" i="13"/>
  <c r="A293" i="13"/>
  <c r="G292" i="13"/>
  <c r="F292" i="13"/>
  <c r="E292" i="13"/>
  <c r="D292" i="13"/>
  <c r="C292" i="13"/>
  <c r="B292" i="13"/>
  <c r="A292" i="13"/>
  <c r="G291" i="13"/>
  <c r="F291" i="13"/>
  <c r="E291" i="13"/>
  <c r="D291" i="13"/>
  <c r="C291" i="13"/>
  <c r="B291" i="13"/>
  <c r="A291" i="13"/>
  <c r="G290" i="13"/>
  <c r="F290" i="13"/>
  <c r="E290" i="13"/>
  <c r="D290" i="13"/>
  <c r="C290" i="13"/>
  <c r="B290" i="13"/>
  <c r="A290" i="13"/>
  <c r="G289" i="13"/>
  <c r="F289" i="13"/>
  <c r="E289" i="13"/>
  <c r="D289" i="13"/>
  <c r="C289" i="13"/>
  <c r="B289" i="13"/>
  <c r="A289" i="13"/>
  <c r="G288" i="13"/>
  <c r="F288" i="13"/>
  <c r="E288" i="13"/>
  <c r="D288" i="13"/>
  <c r="C288" i="13"/>
  <c r="B288" i="13"/>
  <c r="A288" i="13"/>
  <c r="G287" i="13"/>
  <c r="F287" i="13"/>
  <c r="E287" i="13"/>
  <c r="D287" i="13"/>
  <c r="C287" i="13"/>
  <c r="B287" i="13"/>
  <c r="A287" i="13"/>
  <c r="G286" i="13"/>
  <c r="F286" i="13"/>
  <c r="E286" i="13"/>
  <c r="D286" i="13"/>
  <c r="C286" i="13"/>
  <c r="B286" i="13"/>
  <c r="A286" i="13"/>
  <c r="G285" i="13"/>
  <c r="F285" i="13"/>
  <c r="E285" i="13"/>
  <c r="D285" i="13"/>
  <c r="C285" i="13"/>
  <c r="B285" i="13"/>
  <c r="A285" i="13"/>
  <c r="G284" i="13"/>
  <c r="F284" i="13"/>
  <c r="E284" i="13"/>
  <c r="D284" i="13"/>
  <c r="C284" i="13"/>
  <c r="B284" i="13"/>
  <c r="A284" i="13"/>
  <c r="G283" i="13"/>
  <c r="F283" i="13"/>
  <c r="E283" i="13"/>
  <c r="D283" i="13"/>
  <c r="C283" i="13"/>
  <c r="B283" i="13"/>
  <c r="A283" i="13"/>
  <c r="G282" i="13"/>
  <c r="F282" i="13"/>
  <c r="E282" i="13"/>
  <c r="D282" i="13"/>
  <c r="C282" i="13"/>
  <c r="B282" i="13"/>
  <c r="A282" i="13"/>
  <c r="G281" i="13"/>
  <c r="F281" i="13"/>
  <c r="E281" i="13"/>
  <c r="D281" i="13"/>
  <c r="C281" i="13"/>
  <c r="B281" i="13"/>
  <c r="A281" i="13"/>
  <c r="G280" i="13"/>
  <c r="F280" i="13"/>
  <c r="E280" i="13"/>
  <c r="D280" i="13"/>
  <c r="C280" i="13"/>
  <c r="B280" i="13"/>
  <c r="A280" i="13"/>
  <c r="G279" i="13"/>
  <c r="F279" i="13"/>
  <c r="E279" i="13"/>
  <c r="D279" i="13"/>
  <c r="C279" i="13"/>
  <c r="B279" i="13"/>
  <c r="A279" i="13"/>
  <c r="G278" i="13"/>
  <c r="F278" i="13"/>
  <c r="E278" i="13"/>
  <c r="D278" i="13"/>
  <c r="C278" i="13"/>
  <c r="B278" i="13"/>
  <c r="A278" i="13"/>
  <c r="G277" i="13"/>
  <c r="F277" i="13"/>
  <c r="E277" i="13"/>
  <c r="D277" i="13"/>
  <c r="C277" i="13"/>
  <c r="B277" i="13"/>
  <c r="A277" i="13"/>
  <c r="G276" i="13"/>
  <c r="F276" i="13"/>
  <c r="E276" i="13"/>
  <c r="D276" i="13"/>
  <c r="C276" i="13"/>
  <c r="B276" i="13"/>
  <c r="A276" i="13"/>
  <c r="G275" i="13"/>
  <c r="F275" i="13"/>
  <c r="E275" i="13"/>
  <c r="D275" i="13"/>
  <c r="C275" i="13"/>
  <c r="B275" i="13"/>
  <c r="A275" i="13"/>
  <c r="G274" i="13"/>
  <c r="F274" i="13"/>
  <c r="E274" i="13"/>
  <c r="D274" i="13"/>
  <c r="C274" i="13"/>
  <c r="B274" i="13"/>
  <c r="A274" i="13"/>
  <c r="G273" i="13"/>
  <c r="F273" i="13"/>
  <c r="E273" i="13"/>
  <c r="D273" i="13"/>
  <c r="C273" i="13"/>
  <c r="B273" i="13"/>
  <c r="A273" i="13"/>
  <c r="G272" i="13"/>
  <c r="F272" i="13"/>
  <c r="E272" i="13"/>
  <c r="D272" i="13"/>
  <c r="C272" i="13"/>
  <c r="B272" i="13"/>
  <c r="A272" i="13"/>
  <c r="G271" i="13"/>
  <c r="F271" i="13"/>
  <c r="E271" i="13"/>
  <c r="D271" i="13"/>
  <c r="C271" i="13"/>
  <c r="B271" i="13"/>
  <c r="A271" i="13"/>
  <c r="G270" i="13"/>
  <c r="F270" i="13"/>
  <c r="E270" i="13"/>
  <c r="D270" i="13"/>
  <c r="C270" i="13"/>
  <c r="B270" i="13"/>
  <c r="A270" i="13"/>
  <c r="G269" i="13"/>
  <c r="F269" i="13"/>
  <c r="E269" i="13"/>
  <c r="D269" i="13"/>
  <c r="C269" i="13"/>
  <c r="B269" i="13"/>
  <c r="A269" i="13"/>
  <c r="G268" i="13"/>
  <c r="F268" i="13"/>
  <c r="E268" i="13"/>
  <c r="D268" i="13"/>
  <c r="C268" i="13"/>
  <c r="B268" i="13"/>
  <c r="A268" i="13"/>
  <c r="G267" i="13"/>
  <c r="F267" i="13"/>
  <c r="E267" i="13"/>
  <c r="D267" i="13"/>
  <c r="C267" i="13"/>
  <c r="B267" i="13"/>
  <c r="A267" i="13"/>
  <c r="G266" i="13"/>
  <c r="F266" i="13"/>
  <c r="E266" i="13"/>
  <c r="D266" i="13"/>
  <c r="C266" i="13"/>
  <c r="B266" i="13"/>
  <c r="A266" i="13"/>
  <c r="G265" i="13"/>
  <c r="F265" i="13"/>
  <c r="E265" i="13"/>
  <c r="D265" i="13"/>
  <c r="C265" i="13"/>
  <c r="B265" i="13"/>
  <c r="A265" i="13"/>
  <c r="G264" i="13"/>
  <c r="F264" i="13"/>
  <c r="E264" i="13"/>
  <c r="D264" i="13"/>
  <c r="C264" i="13"/>
  <c r="B264" i="13"/>
  <c r="A264" i="13"/>
  <c r="G263" i="13"/>
  <c r="F263" i="13"/>
  <c r="E263" i="13"/>
  <c r="D263" i="13"/>
  <c r="C263" i="13"/>
  <c r="B263" i="13"/>
  <c r="A263" i="13"/>
  <c r="G262" i="13"/>
  <c r="F262" i="13"/>
  <c r="E262" i="13"/>
  <c r="D262" i="13"/>
  <c r="C262" i="13"/>
  <c r="B262" i="13"/>
  <c r="A262" i="13"/>
  <c r="G261" i="13"/>
  <c r="F261" i="13"/>
  <c r="E261" i="13"/>
  <c r="D261" i="13"/>
  <c r="C261" i="13"/>
  <c r="B261" i="13"/>
  <c r="A261" i="13"/>
  <c r="G260" i="13"/>
  <c r="F260" i="13"/>
  <c r="E260" i="13"/>
  <c r="D260" i="13"/>
  <c r="C260" i="13"/>
  <c r="B260" i="13"/>
  <c r="A260" i="13"/>
  <c r="G259" i="13"/>
  <c r="F259" i="13"/>
  <c r="E259" i="13"/>
  <c r="D259" i="13"/>
  <c r="C259" i="13"/>
  <c r="B259" i="13"/>
  <c r="A259" i="13"/>
  <c r="G258" i="13"/>
  <c r="F258" i="13"/>
  <c r="E258" i="13"/>
  <c r="D258" i="13"/>
  <c r="C258" i="13"/>
  <c r="B258" i="13"/>
  <c r="A258" i="13"/>
  <c r="G257" i="13"/>
  <c r="F257" i="13"/>
  <c r="E257" i="13"/>
  <c r="D257" i="13"/>
  <c r="C257" i="13"/>
  <c r="B257" i="13"/>
  <c r="A257" i="13"/>
  <c r="G256" i="13"/>
  <c r="F256" i="13"/>
  <c r="E256" i="13"/>
  <c r="D256" i="13"/>
  <c r="C256" i="13"/>
  <c r="B256" i="13"/>
  <c r="A256" i="13"/>
  <c r="G255" i="13"/>
  <c r="F255" i="13"/>
  <c r="E255" i="13"/>
  <c r="D255" i="13"/>
  <c r="C255" i="13"/>
  <c r="B255" i="13"/>
  <c r="A255" i="13"/>
  <c r="G254" i="13"/>
  <c r="F254" i="13"/>
  <c r="E254" i="13"/>
  <c r="D254" i="13"/>
  <c r="C254" i="13"/>
  <c r="B254" i="13"/>
  <c r="A254" i="13"/>
  <c r="G253" i="13"/>
  <c r="F253" i="13"/>
  <c r="E253" i="13"/>
  <c r="D253" i="13"/>
  <c r="C253" i="13"/>
  <c r="B253" i="13"/>
  <c r="A253" i="13"/>
  <c r="G252" i="13"/>
  <c r="F252" i="13"/>
  <c r="E252" i="13"/>
  <c r="D252" i="13"/>
  <c r="C252" i="13"/>
  <c r="B252" i="13"/>
  <c r="A252" i="13"/>
  <c r="G251" i="13"/>
  <c r="F251" i="13"/>
  <c r="E251" i="13"/>
  <c r="D251" i="13"/>
  <c r="C251" i="13"/>
  <c r="B251" i="13"/>
  <c r="A251" i="13"/>
  <c r="G250" i="13"/>
  <c r="F250" i="13"/>
  <c r="E250" i="13"/>
  <c r="D250" i="13"/>
  <c r="C250" i="13"/>
  <c r="B250" i="13"/>
  <c r="A250" i="13"/>
  <c r="G249" i="13"/>
  <c r="F249" i="13"/>
  <c r="E249" i="13"/>
  <c r="D249" i="13"/>
  <c r="C249" i="13"/>
  <c r="B249" i="13"/>
  <c r="A249" i="13"/>
  <c r="G248" i="13"/>
  <c r="F248" i="13"/>
  <c r="E248" i="13"/>
  <c r="D248" i="13"/>
  <c r="C248" i="13"/>
  <c r="B248" i="13"/>
  <c r="A248" i="13"/>
  <c r="G247" i="13"/>
  <c r="F247" i="13"/>
  <c r="E247" i="13"/>
  <c r="D247" i="13"/>
  <c r="C247" i="13"/>
  <c r="B247" i="13"/>
  <c r="A247" i="13"/>
  <c r="G246" i="13"/>
  <c r="F246" i="13"/>
  <c r="E246" i="13"/>
  <c r="D246" i="13"/>
  <c r="C246" i="13"/>
  <c r="B246" i="13"/>
  <c r="A246" i="13"/>
  <c r="G245" i="13"/>
  <c r="F245" i="13"/>
  <c r="E245" i="13"/>
  <c r="D245" i="13"/>
  <c r="C245" i="13"/>
  <c r="B245" i="13"/>
  <c r="A245" i="13"/>
  <c r="G244" i="13"/>
  <c r="F244" i="13"/>
  <c r="E244" i="13"/>
  <c r="D244" i="13"/>
  <c r="C244" i="13"/>
  <c r="B244" i="13"/>
  <c r="A244" i="13"/>
  <c r="G243" i="13"/>
  <c r="F243" i="13"/>
  <c r="E243" i="13"/>
  <c r="D243" i="13"/>
  <c r="C243" i="13"/>
  <c r="B243" i="13"/>
  <c r="A243" i="13"/>
  <c r="G242" i="13"/>
  <c r="F242" i="13"/>
  <c r="E242" i="13"/>
  <c r="D242" i="13"/>
  <c r="C242" i="13"/>
  <c r="B242" i="13"/>
  <c r="A242" i="13"/>
  <c r="G241" i="13"/>
  <c r="F241" i="13"/>
  <c r="E241" i="13"/>
  <c r="D241" i="13"/>
  <c r="C241" i="13"/>
  <c r="B241" i="13"/>
  <c r="A241" i="13"/>
  <c r="G240" i="13"/>
  <c r="F240" i="13"/>
  <c r="E240" i="13"/>
  <c r="D240" i="13"/>
  <c r="C240" i="13"/>
  <c r="B240" i="13"/>
  <c r="A240" i="13"/>
  <c r="G239" i="13"/>
  <c r="F239" i="13"/>
  <c r="E239" i="13"/>
  <c r="D239" i="13"/>
  <c r="C239" i="13"/>
  <c r="B239" i="13"/>
  <c r="A239" i="13"/>
  <c r="G238" i="13"/>
  <c r="F238" i="13"/>
  <c r="E238" i="13"/>
  <c r="D238" i="13"/>
  <c r="C238" i="13"/>
  <c r="B238" i="13"/>
  <c r="A238" i="13"/>
  <c r="G237" i="13"/>
  <c r="F237" i="13"/>
  <c r="E237" i="13"/>
  <c r="D237" i="13"/>
  <c r="C237" i="13"/>
  <c r="B237" i="13"/>
  <c r="A237" i="13"/>
  <c r="G236" i="13"/>
  <c r="F236" i="13"/>
  <c r="E236" i="13"/>
  <c r="D236" i="13"/>
  <c r="C236" i="13"/>
  <c r="B236" i="13"/>
  <c r="A236" i="13"/>
  <c r="G235" i="13"/>
  <c r="F235" i="13"/>
  <c r="E235" i="13"/>
  <c r="D235" i="13"/>
  <c r="C235" i="13"/>
  <c r="B235" i="13"/>
  <c r="A235" i="13"/>
  <c r="G234" i="13"/>
  <c r="F234" i="13"/>
  <c r="E234" i="13"/>
  <c r="D234" i="13"/>
  <c r="C234" i="13"/>
  <c r="B234" i="13"/>
  <c r="A234" i="13"/>
  <c r="G233" i="13"/>
  <c r="F233" i="13"/>
  <c r="E233" i="13"/>
  <c r="D233" i="13"/>
  <c r="C233" i="13"/>
  <c r="B233" i="13"/>
  <c r="A233" i="13"/>
  <c r="G232" i="13"/>
  <c r="F232" i="13"/>
  <c r="E232" i="13"/>
  <c r="D232" i="13"/>
  <c r="C232" i="13"/>
  <c r="B232" i="13"/>
  <c r="A232" i="13"/>
  <c r="G231" i="13"/>
  <c r="F231" i="13"/>
  <c r="E231" i="13"/>
  <c r="D231" i="13"/>
  <c r="C231" i="13"/>
  <c r="B231" i="13"/>
  <c r="A231" i="13"/>
  <c r="G230" i="13"/>
  <c r="F230" i="13"/>
  <c r="E230" i="13"/>
  <c r="D230" i="13"/>
  <c r="C230" i="13"/>
  <c r="B230" i="13"/>
  <c r="A230" i="13"/>
  <c r="G229" i="13"/>
  <c r="F229" i="13"/>
  <c r="E229" i="13"/>
  <c r="D229" i="13"/>
  <c r="C229" i="13"/>
  <c r="B229" i="13"/>
  <c r="A229" i="13"/>
  <c r="G228" i="13"/>
  <c r="F228" i="13"/>
  <c r="E228" i="13"/>
  <c r="D228" i="13"/>
  <c r="C228" i="13"/>
  <c r="B228" i="13"/>
  <c r="A228" i="13"/>
  <c r="G227" i="13"/>
  <c r="F227" i="13"/>
  <c r="E227" i="13"/>
  <c r="D227" i="13"/>
  <c r="C227" i="13"/>
  <c r="B227" i="13"/>
  <c r="A227" i="13"/>
  <c r="G226" i="13"/>
  <c r="F226" i="13"/>
  <c r="E226" i="13"/>
  <c r="D226" i="13"/>
  <c r="C226" i="13"/>
  <c r="B226" i="13"/>
  <c r="A226" i="13"/>
  <c r="G225" i="13"/>
  <c r="F225" i="13"/>
  <c r="E225" i="13"/>
  <c r="D225" i="13"/>
  <c r="C225" i="13"/>
  <c r="B225" i="13"/>
  <c r="A225" i="13"/>
  <c r="G224" i="13"/>
  <c r="F224" i="13"/>
  <c r="E224" i="13"/>
  <c r="D224" i="13"/>
  <c r="C224" i="13"/>
  <c r="B224" i="13"/>
  <c r="A224" i="13"/>
  <c r="G223" i="13"/>
  <c r="F223" i="13"/>
  <c r="E223" i="13"/>
  <c r="D223" i="13"/>
  <c r="C223" i="13"/>
  <c r="B223" i="13"/>
  <c r="A223" i="13"/>
  <c r="G222" i="13"/>
  <c r="F222" i="13"/>
  <c r="E222" i="13"/>
  <c r="D222" i="13"/>
  <c r="C222" i="13"/>
  <c r="B222" i="13"/>
  <c r="A222" i="13"/>
  <c r="G221" i="13"/>
  <c r="F221" i="13"/>
  <c r="E221" i="13"/>
  <c r="D221" i="13"/>
  <c r="C221" i="13"/>
  <c r="B221" i="13"/>
  <c r="A221" i="13"/>
  <c r="G220" i="13"/>
  <c r="F220" i="13"/>
  <c r="E220" i="13"/>
  <c r="D220" i="13"/>
  <c r="C220" i="13"/>
  <c r="B220" i="13"/>
  <c r="A220" i="13"/>
  <c r="G219" i="13"/>
  <c r="F219" i="13"/>
  <c r="E219" i="13"/>
  <c r="D219" i="13"/>
  <c r="C219" i="13"/>
  <c r="B219" i="13"/>
  <c r="A219" i="13"/>
  <c r="G218" i="13"/>
  <c r="F218" i="13"/>
  <c r="E218" i="13"/>
  <c r="D218" i="13"/>
  <c r="C218" i="13"/>
  <c r="B218" i="13"/>
  <c r="A218" i="13"/>
  <c r="G217" i="13"/>
  <c r="F217" i="13"/>
  <c r="E217" i="13"/>
  <c r="D217" i="13"/>
  <c r="C217" i="13"/>
  <c r="B217" i="13"/>
  <c r="A217" i="13"/>
  <c r="G216" i="13"/>
  <c r="F216" i="13"/>
  <c r="E216" i="13"/>
  <c r="D216" i="13"/>
  <c r="C216" i="13"/>
  <c r="B216" i="13"/>
  <c r="A216" i="13"/>
  <c r="G215" i="13"/>
  <c r="F215" i="13"/>
  <c r="E215" i="13"/>
  <c r="D215" i="13"/>
  <c r="C215" i="13"/>
  <c r="B215" i="13"/>
  <c r="A215" i="13"/>
  <c r="G214" i="13"/>
  <c r="F214" i="13"/>
  <c r="E214" i="13"/>
  <c r="D214" i="13"/>
  <c r="C214" i="13"/>
  <c r="B214" i="13"/>
  <c r="A214" i="13"/>
  <c r="G213" i="13"/>
  <c r="F213" i="13"/>
  <c r="E213" i="13"/>
  <c r="D213" i="13"/>
  <c r="C213" i="13"/>
  <c r="B213" i="13"/>
  <c r="A213" i="13"/>
  <c r="G212" i="13"/>
  <c r="F212" i="13"/>
  <c r="E212" i="13"/>
  <c r="D212" i="13"/>
  <c r="C212" i="13"/>
  <c r="B212" i="13"/>
  <c r="A212" i="13"/>
  <c r="G211" i="13"/>
  <c r="F211" i="13"/>
  <c r="E211" i="13"/>
  <c r="D211" i="13"/>
  <c r="C211" i="13"/>
  <c r="B211" i="13"/>
  <c r="A211" i="13"/>
  <c r="G210" i="13"/>
  <c r="F210" i="13"/>
  <c r="E210" i="13"/>
  <c r="D210" i="13"/>
  <c r="C210" i="13"/>
  <c r="B210" i="13"/>
  <c r="A210" i="13"/>
  <c r="G209" i="13"/>
  <c r="F209" i="13"/>
  <c r="E209" i="13"/>
  <c r="D209" i="13"/>
  <c r="C209" i="13"/>
  <c r="B209" i="13"/>
  <c r="A209" i="13"/>
  <c r="G208" i="13"/>
  <c r="F208" i="13"/>
  <c r="E208" i="13"/>
  <c r="D208" i="13"/>
  <c r="C208" i="13"/>
  <c r="B208" i="13"/>
  <c r="A208" i="13"/>
  <c r="G207" i="13"/>
  <c r="F207" i="13"/>
  <c r="E207" i="13"/>
  <c r="D207" i="13"/>
  <c r="C207" i="13"/>
  <c r="B207" i="13"/>
  <c r="A207" i="13"/>
  <c r="G206" i="13"/>
  <c r="F206" i="13"/>
  <c r="E206" i="13"/>
  <c r="D206" i="13"/>
  <c r="C206" i="13"/>
  <c r="B206" i="13"/>
  <c r="A206" i="13"/>
  <c r="G205" i="13"/>
  <c r="F205" i="13"/>
  <c r="E205" i="13"/>
  <c r="D205" i="13"/>
  <c r="C205" i="13"/>
  <c r="B205" i="13"/>
  <c r="A205" i="13"/>
  <c r="G204" i="13"/>
  <c r="F204" i="13"/>
  <c r="E204" i="13"/>
  <c r="D204" i="13"/>
  <c r="C204" i="13"/>
  <c r="B204" i="13"/>
  <c r="A204" i="13"/>
  <c r="G203" i="13"/>
  <c r="F203" i="13"/>
  <c r="E203" i="13"/>
  <c r="D203" i="13"/>
  <c r="C203" i="13"/>
  <c r="B203" i="13"/>
  <c r="A203" i="13"/>
  <c r="G202" i="13"/>
  <c r="F202" i="13"/>
  <c r="E202" i="13"/>
  <c r="D202" i="13"/>
  <c r="C202" i="13"/>
  <c r="B202" i="13"/>
  <c r="A202" i="13"/>
  <c r="G201" i="13"/>
  <c r="F201" i="13"/>
  <c r="E201" i="13"/>
  <c r="D201" i="13"/>
  <c r="C201" i="13"/>
  <c r="B201" i="13"/>
  <c r="A201" i="13"/>
  <c r="G200" i="13"/>
  <c r="F200" i="13"/>
  <c r="E200" i="13"/>
  <c r="D200" i="13"/>
  <c r="C200" i="13"/>
  <c r="B200" i="13"/>
  <c r="A200" i="13"/>
  <c r="G199" i="13"/>
  <c r="F199" i="13"/>
  <c r="E199" i="13"/>
  <c r="D199" i="13"/>
  <c r="C199" i="13"/>
  <c r="B199" i="13"/>
  <c r="A199" i="13"/>
  <c r="G198" i="13"/>
  <c r="F198" i="13"/>
  <c r="E198" i="13"/>
  <c r="D198" i="13"/>
  <c r="C198" i="13"/>
  <c r="B198" i="13"/>
  <c r="A198" i="13"/>
  <c r="G197" i="13"/>
  <c r="F197" i="13"/>
  <c r="E197" i="13"/>
  <c r="D197" i="13"/>
  <c r="C197" i="13"/>
  <c r="B197" i="13"/>
  <c r="A197" i="13"/>
  <c r="G196" i="13"/>
  <c r="F196" i="13"/>
  <c r="E196" i="13"/>
  <c r="D196" i="13"/>
  <c r="C196" i="13"/>
  <c r="B196" i="13"/>
  <c r="A196" i="13"/>
  <c r="G195" i="13"/>
  <c r="F195" i="13"/>
  <c r="E195" i="13"/>
  <c r="D195" i="13"/>
  <c r="C195" i="13"/>
  <c r="B195" i="13"/>
  <c r="A195" i="13"/>
  <c r="G194" i="13"/>
  <c r="F194" i="13"/>
  <c r="E194" i="13"/>
  <c r="D194" i="13"/>
  <c r="C194" i="13"/>
  <c r="B194" i="13"/>
  <c r="A194" i="13"/>
  <c r="G193" i="13"/>
  <c r="F193" i="13"/>
  <c r="E193" i="13"/>
  <c r="D193" i="13"/>
  <c r="C193" i="13"/>
  <c r="B193" i="13"/>
  <c r="A193" i="13"/>
  <c r="G192" i="13"/>
  <c r="F192" i="13"/>
  <c r="E192" i="13"/>
  <c r="D192" i="13"/>
  <c r="C192" i="13"/>
  <c r="B192" i="13"/>
  <c r="A192" i="13"/>
  <c r="G191" i="13"/>
  <c r="F191" i="13"/>
  <c r="E191" i="13"/>
  <c r="D191" i="13"/>
  <c r="C191" i="13"/>
  <c r="B191" i="13"/>
  <c r="A191" i="13"/>
  <c r="G190" i="13"/>
  <c r="F190" i="13"/>
  <c r="E190" i="13"/>
  <c r="D190" i="13"/>
  <c r="C190" i="13"/>
  <c r="B190" i="13"/>
  <c r="A190" i="13"/>
  <c r="G189" i="13"/>
  <c r="F189" i="13"/>
  <c r="E189" i="13"/>
  <c r="D189" i="13"/>
  <c r="C189" i="13"/>
  <c r="B189" i="13"/>
  <c r="A189" i="13"/>
  <c r="G188" i="13"/>
  <c r="F188" i="13"/>
  <c r="E188" i="13"/>
  <c r="D188" i="13"/>
  <c r="C188" i="13"/>
  <c r="B188" i="13"/>
  <c r="A188" i="13"/>
  <c r="G187" i="13"/>
  <c r="F187" i="13"/>
  <c r="E187" i="13"/>
  <c r="D187" i="13"/>
  <c r="C187" i="13"/>
  <c r="B187" i="13"/>
  <c r="A187" i="13"/>
  <c r="G186" i="13"/>
  <c r="F186" i="13"/>
  <c r="E186" i="13"/>
  <c r="D186" i="13"/>
  <c r="C186" i="13"/>
  <c r="B186" i="13"/>
  <c r="A186" i="13"/>
  <c r="G185" i="13"/>
  <c r="F185" i="13"/>
  <c r="E185" i="13"/>
  <c r="D185" i="13"/>
  <c r="C185" i="13"/>
  <c r="B185" i="13"/>
  <c r="A185" i="13"/>
  <c r="G184" i="13"/>
  <c r="F184" i="13"/>
  <c r="E184" i="13"/>
  <c r="D184" i="13"/>
  <c r="C184" i="13"/>
  <c r="B184" i="13"/>
  <c r="A184" i="13"/>
  <c r="G183" i="13"/>
  <c r="F183" i="13"/>
  <c r="E183" i="13"/>
  <c r="D183" i="13"/>
  <c r="C183" i="13"/>
  <c r="B183" i="13"/>
  <c r="A183" i="13"/>
  <c r="G182" i="13"/>
  <c r="F182" i="13"/>
  <c r="E182" i="13"/>
  <c r="D182" i="13"/>
  <c r="C182" i="13"/>
  <c r="B182" i="13"/>
  <c r="A182" i="13"/>
  <c r="G181" i="13"/>
  <c r="F181" i="13"/>
  <c r="E181" i="13"/>
  <c r="D181" i="13"/>
  <c r="C181" i="13"/>
  <c r="B181" i="13"/>
  <c r="A181" i="13"/>
  <c r="G180" i="13"/>
  <c r="F180" i="13"/>
  <c r="E180" i="13"/>
  <c r="D180" i="13"/>
  <c r="C180" i="13"/>
  <c r="B180" i="13"/>
  <c r="A180" i="13"/>
  <c r="G179" i="13"/>
  <c r="F179" i="13"/>
  <c r="E179" i="13"/>
  <c r="D179" i="13"/>
  <c r="C179" i="13"/>
  <c r="B179" i="13"/>
  <c r="A179" i="13"/>
  <c r="G178" i="13"/>
  <c r="F178" i="13"/>
  <c r="E178" i="13"/>
  <c r="D178" i="13"/>
  <c r="C178" i="13"/>
  <c r="B178" i="13"/>
  <c r="A178" i="13"/>
  <c r="G177" i="13"/>
  <c r="F177" i="13"/>
  <c r="E177" i="13"/>
  <c r="D177" i="13"/>
  <c r="C177" i="13"/>
  <c r="B177" i="13"/>
  <c r="A177" i="13"/>
  <c r="G176" i="13"/>
  <c r="F176" i="13"/>
  <c r="E176" i="13"/>
  <c r="D176" i="13"/>
  <c r="C176" i="13"/>
  <c r="B176" i="13"/>
  <c r="A176" i="13"/>
  <c r="G175" i="13"/>
  <c r="F175" i="13"/>
  <c r="E175" i="13"/>
  <c r="D175" i="13"/>
  <c r="C175" i="13"/>
  <c r="B175" i="13"/>
  <c r="A175" i="13"/>
  <c r="G174" i="13"/>
  <c r="F174" i="13"/>
  <c r="E174" i="13"/>
  <c r="D174" i="13"/>
  <c r="C174" i="13"/>
  <c r="B174" i="13"/>
  <c r="A174" i="13"/>
  <c r="G173" i="13"/>
  <c r="F173" i="13"/>
  <c r="E173" i="13"/>
  <c r="D173" i="13"/>
  <c r="C173" i="13"/>
  <c r="B173" i="13"/>
  <c r="A173" i="13"/>
  <c r="G172" i="13"/>
  <c r="F172" i="13"/>
  <c r="E172" i="13"/>
  <c r="D172" i="13"/>
  <c r="C172" i="13"/>
  <c r="B172" i="13"/>
  <c r="A172" i="13"/>
  <c r="G171" i="13"/>
  <c r="F171" i="13"/>
  <c r="E171" i="13"/>
  <c r="D171" i="13"/>
  <c r="C171" i="13"/>
  <c r="B171" i="13"/>
  <c r="A171" i="13"/>
  <c r="G170" i="13"/>
  <c r="F170" i="13"/>
  <c r="E170" i="13"/>
  <c r="D170" i="13"/>
  <c r="C170" i="13"/>
  <c r="B170" i="13"/>
  <c r="A170" i="13"/>
  <c r="G169" i="13"/>
  <c r="F169" i="13"/>
  <c r="E169" i="13"/>
  <c r="D169" i="13"/>
  <c r="C169" i="13"/>
  <c r="B169" i="13"/>
  <c r="A169" i="13"/>
  <c r="G168" i="13"/>
  <c r="F168" i="13"/>
  <c r="E168" i="13"/>
  <c r="D168" i="13"/>
  <c r="C168" i="13"/>
  <c r="B168" i="13"/>
  <c r="A168" i="13"/>
  <c r="G167" i="13"/>
  <c r="F167" i="13"/>
  <c r="E167" i="13"/>
  <c r="D167" i="13"/>
  <c r="C167" i="13"/>
  <c r="B167" i="13"/>
  <c r="A167" i="13"/>
  <c r="G166" i="13"/>
  <c r="F166" i="13"/>
  <c r="E166" i="13"/>
  <c r="D166" i="13"/>
  <c r="C166" i="13"/>
  <c r="B166" i="13"/>
  <c r="A166" i="13"/>
  <c r="G165" i="13"/>
  <c r="F165" i="13"/>
  <c r="E165" i="13"/>
  <c r="D165" i="13"/>
  <c r="C165" i="13"/>
  <c r="B165" i="13"/>
  <c r="A165" i="13"/>
  <c r="G164" i="13"/>
  <c r="F164" i="13"/>
  <c r="E164" i="13"/>
  <c r="D164" i="13"/>
  <c r="C164" i="13"/>
  <c r="B164" i="13"/>
  <c r="A164" i="13"/>
  <c r="G163" i="13"/>
  <c r="F163" i="13"/>
  <c r="E163" i="13"/>
  <c r="D163" i="13"/>
  <c r="C163" i="13"/>
  <c r="B163" i="13"/>
  <c r="A163" i="13"/>
  <c r="G162" i="13"/>
  <c r="F162" i="13"/>
  <c r="E162" i="13"/>
  <c r="D162" i="13"/>
  <c r="C162" i="13"/>
  <c r="B162" i="13"/>
  <c r="A162" i="13"/>
  <c r="G161" i="13"/>
  <c r="F161" i="13"/>
  <c r="E161" i="13"/>
  <c r="D161" i="13"/>
  <c r="C161" i="13"/>
  <c r="B161" i="13"/>
  <c r="A161" i="13"/>
  <c r="G160" i="13"/>
  <c r="F160" i="13"/>
  <c r="E160" i="13"/>
  <c r="D160" i="13"/>
  <c r="C160" i="13"/>
  <c r="B160" i="13"/>
  <c r="A160" i="13"/>
  <c r="G159" i="13"/>
  <c r="F159" i="13"/>
  <c r="E159" i="13"/>
  <c r="D159" i="13"/>
  <c r="C159" i="13"/>
  <c r="B159" i="13"/>
  <c r="A159" i="13"/>
  <c r="G158" i="13"/>
  <c r="F158" i="13"/>
  <c r="E158" i="13"/>
  <c r="D158" i="13"/>
  <c r="C158" i="13"/>
  <c r="B158" i="13"/>
  <c r="A158" i="13"/>
  <c r="G157" i="13"/>
  <c r="F157" i="13"/>
  <c r="E157" i="13"/>
  <c r="D157" i="13"/>
  <c r="C157" i="13"/>
  <c r="B157" i="13"/>
  <c r="A157" i="13"/>
  <c r="G156" i="13"/>
  <c r="F156" i="13"/>
  <c r="E156" i="13"/>
  <c r="D156" i="13"/>
  <c r="C156" i="13"/>
  <c r="B156" i="13"/>
  <c r="A156" i="13"/>
  <c r="G155" i="13"/>
  <c r="F155" i="13"/>
  <c r="E155" i="13"/>
  <c r="D155" i="13"/>
  <c r="C155" i="13"/>
  <c r="B155" i="13"/>
  <c r="A155" i="13"/>
  <c r="G154" i="13"/>
  <c r="F154" i="13"/>
  <c r="E154" i="13"/>
  <c r="D154" i="13"/>
  <c r="C154" i="13"/>
  <c r="B154" i="13"/>
  <c r="A154" i="13"/>
  <c r="G153" i="13"/>
  <c r="F153" i="13"/>
  <c r="E153" i="13"/>
  <c r="D153" i="13"/>
  <c r="C153" i="13"/>
  <c r="B153" i="13"/>
  <c r="A153" i="13"/>
  <c r="G152" i="13"/>
  <c r="F152" i="13"/>
  <c r="E152" i="13"/>
  <c r="D152" i="13"/>
  <c r="C152" i="13"/>
  <c r="B152" i="13"/>
  <c r="A152" i="13"/>
  <c r="G151" i="13"/>
  <c r="F151" i="13"/>
  <c r="E151" i="13"/>
  <c r="D151" i="13"/>
  <c r="C151" i="13"/>
  <c r="B151" i="13"/>
  <c r="A151" i="13"/>
  <c r="G150" i="13"/>
  <c r="F150" i="13"/>
  <c r="E150" i="13"/>
  <c r="D150" i="13"/>
  <c r="C150" i="13"/>
  <c r="B150" i="13"/>
  <c r="A150" i="13"/>
  <c r="G149" i="13"/>
  <c r="F149" i="13"/>
  <c r="E149" i="13"/>
  <c r="D149" i="13"/>
  <c r="C149" i="13"/>
  <c r="B149" i="13"/>
  <c r="A149" i="13"/>
  <c r="G148" i="13"/>
  <c r="F148" i="13"/>
  <c r="E148" i="13"/>
  <c r="D148" i="13"/>
  <c r="C148" i="13"/>
  <c r="B148" i="13"/>
  <c r="A148" i="13"/>
  <c r="G147" i="13"/>
  <c r="F147" i="13"/>
  <c r="E147" i="13"/>
  <c r="D147" i="13"/>
  <c r="C147" i="13"/>
  <c r="B147" i="13"/>
  <c r="A147" i="13"/>
  <c r="G146" i="13"/>
  <c r="F146" i="13"/>
  <c r="E146" i="13"/>
  <c r="D146" i="13"/>
  <c r="C146" i="13"/>
  <c r="B146" i="13"/>
  <c r="A146" i="13"/>
  <c r="G145" i="13"/>
  <c r="F145" i="13"/>
  <c r="E145" i="13"/>
  <c r="D145" i="13"/>
  <c r="C145" i="13"/>
  <c r="B145" i="13"/>
  <c r="A145" i="13"/>
  <c r="G144" i="13"/>
  <c r="F144" i="13"/>
  <c r="E144" i="13"/>
  <c r="D144" i="13"/>
  <c r="C144" i="13"/>
  <c r="B144" i="13"/>
  <c r="A144" i="13"/>
  <c r="G143" i="13"/>
  <c r="F143" i="13"/>
  <c r="E143" i="13"/>
  <c r="D143" i="13"/>
  <c r="C143" i="13"/>
  <c r="B143" i="13"/>
  <c r="A143" i="13"/>
  <c r="G142" i="13"/>
  <c r="F142" i="13"/>
  <c r="E142" i="13"/>
  <c r="D142" i="13"/>
  <c r="C142" i="13"/>
  <c r="B142" i="13"/>
  <c r="A142" i="13"/>
  <c r="G141" i="13"/>
  <c r="F141" i="13"/>
  <c r="E141" i="13"/>
  <c r="D141" i="13"/>
  <c r="C141" i="13"/>
  <c r="B141" i="13"/>
  <c r="A141" i="13"/>
  <c r="G140" i="13"/>
  <c r="F140" i="13"/>
  <c r="E140" i="13"/>
  <c r="D140" i="13"/>
  <c r="C140" i="13"/>
  <c r="B140" i="13"/>
  <c r="A140" i="13"/>
  <c r="G139" i="13"/>
  <c r="F139" i="13"/>
  <c r="E139" i="13"/>
  <c r="D139" i="13"/>
  <c r="C139" i="13"/>
  <c r="B139" i="13"/>
  <c r="A139" i="13"/>
  <c r="G138" i="13"/>
  <c r="F138" i="13"/>
  <c r="E138" i="13"/>
  <c r="D138" i="13"/>
  <c r="C138" i="13"/>
  <c r="B138" i="13"/>
  <c r="A138" i="13"/>
  <c r="G137" i="13"/>
  <c r="F137" i="13"/>
  <c r="E137" i="13"/>
  <c r="D137" i="13"/>
  <c r="C137" i="13"/>
  <c r="B137" i="13"/>
  <c r="A137" i="13"/>
  <c r="G136" i="13"/>
  <c r="F136" i="13"/>
  <c r="E136" i="13"/>
  <c r="D136" i="13"/>
  <c r="C136" i="13"/>
  <c r="B136" i="13"/>
  <c r="A136" i="13"/>
  <c r="G135" i="13"/>
  <c r="F135" i="13"/>
  <c r="E135" i="13"/>
  <c r="D135" i="13"/>
  <c r="C135" i="13"/>
  <c r="B135" i="13"/>
  <c r="A135" i="13"/>
  <c r="G134" i="13"/>
  <c r="F134" i="13"/>
  <c r="E134" i="13"/>
  <c r="D134" i="13"/>
  <c r="C134" i="13"/>
  <c r="B134" i="13"/>
  <c r="A134" i="13"/>
  <c r="G133" i="13"/>
  <c r="F133" i="13"/>
  <c r="E133" i="13"/>
  <c r="D133" i="13"/>
  <c r="C133" i="13"/>
  <c r="B133" i="13"/>
  <c r="A133" i="13"/>
  <c r="G132" i="13"/>
  <c r="F132" i="13"/>
  <c r="E132" i="13"/>
  <c r="D132" i="13"/>
  <c r="C132" i="13"/>
  <c r="B132" i="13"/>
  <c r="A132" i="13"/>
  <c r="G131" i="13"/>
  <c r="F131" i="13"/>
  <c r="E131" i="13"/>
  <c r="D131" i="13"/>
  <c r="C131" i="13"/>
  <c r="B131" i="13"/>
  <c r="A131" i="13"/>
  <c r="G130" i="13"/>
  <c r="F130" i="13"/>
  <c r="E130" i="13"/>
  <c r="D130" i="13"/>
  <c r="C130" i="13"/>
  <c r="B130" i="13"/>
  <c r="A130" i="13"/>
  <c r="G129" i="13"/>
  <c r="F129" i="13"/>
  <c r="E129" i="13"/>
  <c r="D129" i="13"/>
  <c r="C129" i="13"/>
  <c r="B129" i="13"/>
  <c r="A129" i="13"/>
  <c r="G128" i="13"/>
  <c r="F128" i="13"/>
  <c r="E128" i="13"/>
  <c r="D128" i="13"/>
  <c r="C128" i="13"/>
  <c r="B128" i="13"/>
  <c r="A128" i="13"/>
  <c r="G127" i="13"/>
  <c r="F127" i="13"/>
  <c r="E127" i="13"/>
  <c r="D127" i="13"/>
  <c r="C127" i="13"/>
  <c r="B127" i="13"/>
  <c r="A127" i="13"/>
  <c r="G126" i="13"/>
  <c r="F126" i="13"/>
  <c r="E126" i="13"/>
  <c r="D126" i="13"/>
  <c r="C126" i="13"/>
  <c r="B126" i="13"/>
  <c r="A126" i="13"/>
  <c r="G125" i="13"/>
  <c r="F125" i="13"/>
  <c r="E125" i="13"/>
  <c r="D125" i="13"/>
  <c r="C125" i="13"/>
  <c r="B125" i="13"/>
  <c r="A125" i="13"/>
  <c r="G124" i="13"/>
  <c r="F124" i="13"/>
  <c r="E124" i="13"/>
  <c r="D124" i="13"/>
  <c r="C124" i="13"/>
  <c r="B124" i="13"/>
  <c r="A124" i="13"/>
  <c r="G123" i="13"/>
  <c r="F123" i="13"/>
  <c r="E123" i="13"/>
  <c r="D123" i="13"/>
  <c r="C123" i="13"/>
  <c r="B123" i="13"/>
  <c r="A123" i="13"/>
  <c r="G122" i="13"/>
  <c r="F122" i="13"/>
  <c r="E122" i="13"/>
  <c r="D122" i="13"/>
  <c r="C122" i="13"/>
  <c r="B122" i="13"/>
  <c r="A122" i="13"/>
  <c r="G121" i="13"/>
  <c r="F121" i="13"/>
  <c r="E121" i="13"/>
  <c r="D121" i="13"/>
  <c r="C121" i="13"/>
  <c r="B121" i="13"/>
  <c r="A121" i="13"/>
  <c r="G120" i="13"/>
  <c r="F120" i="13"/>
  <c r="E120" i="13"/>
  <c r="D120" i="13"/>
  <c r="C120" i="13"/>
  <c r="B120" i="13"/>
  <c r="A120" i="13"/>
  <c r="G119" i="13"/>
  <c r="F119" i="13"/>
  <c r="E119" i="13"/>
  <c r="D119" i="13"/>
  <c r="C119" i="13"/>
  <c r="B119" i="13"/>
  <c r="A119" i="13"/>
  <c r="G118" i="13"/>
  <c r="F118" i="13"/>
  <c r="E118" i="13"/>
  <c r="D118" i="13"/>
  <c r="C118" i="13"/>
  <c r="B118" i="13"/>
  <c r="A118" i="13"/>
  <c r="G117" i="13"/>
  <c r="F117" i="13"/>
  <c r="E117" i="13"/>
  <c r="D117" i="13"/>
  <c r="C117" i="13"/>
  <c r="B117" i="13"/>
  <c r="A117" i="13"/>
  <c r="G116" i="13"/>
  <c r="F116" i="13"/>
  <c r="E116" i="13"/>
  <c r="D116" i="13"/>
  <c r="C116" i="13"/>
  <c r="B116" i="13"/>
  <c r="A116" i="13"/>
  <c r="G115" i="13"/>
  <c r="F115" i="13"/>
  <c r="E115" i="13"/>
  <c r="D115" i="13"/>
  <c r="C115" i="13"/>
  <c r="B115" i="13"/>
  <c r="A115" i="13"/>
  <c r="G114" i="13"/>
  <c r="F114" i="13"/>
  <c r="E114" i="13"/>
  <c r="D114" i="13"/>
  <c r="C114" i="13"/>
  <c r="B114" i="13"/>
  <c r="A114" i="13"/>
  <c r="G113" i="13"/>
  <c r="F113" i="13"/>
  <c r="E113" i="13"/>
  <c r="D113" i="13"/>
  <c r="C113" i="13"/>
  <c r="B113" i="13"/>
  <c r="A113" i="13"/>
  <c r="G112" i="13"/>
  <c r="F112" i="13"/>
  <c r="E112" i="13"/>
  <c r="D112" i="13"/>
  <c r="C112" i="13"/>
  <c r="B112" i="13"/>
  <c r="A112" i="13"/>
  <c r="G111" i="13"/>
  <c r="F111" i="13"/>
  <c r="E111" i="13"/>
  <c r="D111" i="13"/>
  <c r="C111" i="13"/>
  <c r="B111" i="13"/>
  <c r="A111" i="13"/>
  <c r="G110" i="13"/>
  <c r="F110" i="13"/>
  <c r="E110" i="13"/>
  <c r="D110" i="13"/>
  <c r="C110" i="13"/>
  <c r="B110" i="13"/>
  <c r="A110" i="13"/>
  <c r="G109" i="13"/>
  <c r="F109" i="13"/>
  <c r="E109" i="13"/>
  <c r="D109" i="13"/>
  <c r="C109" i="13"/>
  <c r="B109" i="13"/>
  <c r="A109" i="13"/>
  <c r="G108" i="13"/>
  <c r="F108" i="13"/>
  <c r="E108" i="13"/>
  <c r="D108" i="13"/>
  <c r="C108" i="13"/>
  <c r="B108" i="13"/>
  <c r="A108" i="13"/>
  <c r="G107" i="13"/>
  <c r="F107" i="13"/>
  <c r="E107" i="13"/>
  <c r="D107" i="13"/>
  <c r="C107" i="13"/>
  <c r="B107" i="13"/>
  <c r="A107" i="13"/>
  <c r="G106" i="13"/>
  <c r="F106" i="13"/>
  <c r="E106" i="13"/>
  <c r="D106" i="13"/>
  <c r="C106" i="13"/>
  <c r="B106" i="13"/>
  <c r="A106" i="13"/>
  <c r="G105" i="13"/>
  <c r="F105" i="13"/>
  <c r="E105" i="13"/>
  <c r="D105" i="13"/>
  <c r="C105" i="13"/>
  <c r="B105" i="13"/>
  <c r="A105" i="13"/>
  <c r="G104" i="13"/>
  <c r="F104" i="13"/>
  <c r="E104" i="13"/>
  <c r="D104" i="13"/>
  <c r="C104" i="13"/>
  <c r="B104" i="13"/>
  <c r="A104" i="13"/>
  <c r="G103" i="13"/>
  <c r="F103" i="13"/>
  <c r="E103" i="13"/>
  <c r="D103" i="13"/>
  <c r="C103" i="13"/>
  <c r="B103" i="13"/>
  <c r="A103" i="13"/>
  <c r="G102" i="13"/>
  <c r="F102" i="13"/>
  <c r="E102" i="13"/>
  <c r="D102" i="13"/>
  <c r="C102" i="13"/>
  <c r="B102" i="13"/>
  <c r="A102" i="13"/>
  <c r="G101" i="13"/>
  <c r="F101" i="13"/>
  <c r="E101" i="13"/>
  <c r="D101" i="13"/>
  <c r="C101" i="13"/>
  <c r="B101" i="13"/>
  <c r="A101" i="13"/>
  <c r="G100" i="13"/>
  <c r="F100" i="13"/>
  <c r="E100" i="13"/>
  <c r="D100" i="13"/>
  <c r="C100" i="13"/>
  <c r="B100" i="13"/>
  <c r="A100" i="13"/>
  <c r="G99" i="13"/>
  <c r="F99" i="13"/>
  <c r="E99" i="13"/>
  <c r="D99" i="13"/>
  <c r="C99" i="13"/>
  <c r="B99" i="13"/>
  <c r="A99" i="13"/>
  <c r="G98" i="13"/>
  <c r="F98" i="13"/>
  <c r="E98" i="13"/>
  <c r="D98" i="13"/>
  <c r="C98" i="13"/>
  <c r="B98" i="13"/>
  <c r="A98" i="13"/>
  <c r="G97" i="13"/>
  <c r="F97" i="13"/>
  <c r="E97" i="13"/>
  <c r="D97" i="13"/>
  <c r="C97" i="13"/>
  <c r="B97" i="13"/>
  <c r="A97" i="13"/>
  <c r="G96" i="13"/>
  <c r="F96" i="13"/>
  <c r="E96" i="13"/>
  <c r="D96" i="13"/>
  <c r="C96" i="13"/>
  <c r="B96" i="13"/>
  <c r="A96" i="13"/>
  <c r="G95" i="13"/>
  <c r="F95" i="13"/>
  <c r="E95" i="13"/>
  <c r="D95" i="13"/>
  <c r="C95" i="13"/>
  <c r="B95" i="13"/>
  <c r="A95" i="13"/>
  <c r="G94" i="13"/>
  <c r="F94" i="13"/>
  <c r="E94" i="13"/>
  <c r="D94" i="13"/>
  <c r="C94" i="13"/>
  <c r="B94" i="13"/>
  <c r="A94" i="13"/>
  <c r="G93" i="13"/>
  <c r="F93" i="13"/>
  <c r="E93" i="13"/>
  <c r="D93" i="13"/>
  <c r="C93" i="13"/>
  <c r="B93" i="13"/>
  <c r="A93" i="13"/>
  <c r="G92" i="13"/>
  <c r="F92" i="13"/>
  <c r="E92" i="13"/>
  <c r="D92" i="13"/>
  <c r="C92" i="13"/>
  <c r="B92" i="13"/>
  <c r="A92" i="13"/>
  <c r="G91" i="13"/>
  <c r="F91" i="13"/>
  <c r="E91" i="13"/>
  <c r="D91" i="13"/>
  <c r="C91" i="13"/>
  <c r="B91" i="13"/>
  <c r="A91" i="13"/>
  <c r="G90" i="13"/>
  <c r="F90" i="13"/>
  <c r="E90" i="13"/>
  <c r="D90" i="13"/>
  <c r="C90" i="13"/>
  <c r="B90" i="13"/>
  <c r="A90" i="13"/>
  <c r="G89" i="13"/>
  <c r="F89" i="13"/>
  <c r="E89" i="13"/>
  <c r="D89" i="13"/>
  <c r="C89" i="13"/>
  <c r="B89" i="13"/>
  <c r="A89" i="13"/>
  <c r="G88" i="13"/>
  <c r="F88" i="13"/>
  <c r="E88" i="13"/>
  <c r="D88" i="13"/>
  <c r="C88" i="13"/>
  <c r="B88" i="13"/>
  <c r="A88" i="13"/>
  <c r="G87" i="13"/>
  <c r="F87" i="13"/>
  <c r="E87" i="13"/>
  <c r="D87" i="13"/>
  <c r="C87" i="13"/>
  <c r="B87" i="13"/>
  <c r="A87" i="13"/>
  <c r="G86" i="13"/>
  <c r="F86" i="13"/>
  <c r="E86" i="13"/>
  <c r="D86" i="13"/>
  <c r="C86" i="13"/>
  <c r="B86" i="13"/>
  <c r="A86" i="13"/>
  <c r="G85" i="13"/>
  <c r="F85" i="13"/>
  <c r="E85" i="13"/>
  <c r="D85" i="13"/>
  <c r="C85" i="13"/>
  <c r="B85" i="13"/>
  <c r="A85" i="13"/>
  <c r="G84" i="13"/>
  <c r="F84" i="13"/>
  <c r="E84" i="13"/>
  <c r="D84" i="13"/>
  <c r="C84" i="13"/>
  <c r="B84" i="13"/>
  <c r="A84" i="13"/>
  <c r="G83" i="13"/>
  <c r="F83" i="13"/>
  <c r="E83" i="13"/>
  <c r="D83" i="13"/>
  <c r="C83" i="13"/>
  <c r="B83" i="13"/>
  <c r="A83" i="13"/>
  <c r="G82" i="13"/>
  <c r="F82" i="13"/>
  <c r="E82" i="13"/>
  <c r="D82" i="13"/>
  <c r="C82" i="13"/>
  <c r="B82" i="13"/>
  <c r="A82" i="13"/>
  <c r="G81" i="13"/>
  <c r="F81" i="13"/>
  <c r="E81" i="13"/>
  <c r="D81" i="13"/>
  <c r="C81" i="13"/>
  <c r="B81" i="13"/>
  <c r="A81" i="13"/>
  <c r="G80" i="13"/>
  <c r="F80" i="13"/>
  <c r="E80" i="13"/>
  <c r="D80" i="13"/>
  <c r="C80" i="13"/>
  <c r="B80" i="13"/>
  <c r="A80" i="13"/>
  <c r="G79" i="13"/>
  <c r="F79" i="13"/>
  <c r="E79" i="13"/>
  <c r="D79" i="13"/>
  <c r="C79" i="13"/>
  <c r="B79" i="13"/>
  <c r="A79" i="13"/>
  <c r="G78" i="13"/>
  <c r="F78" i="13"/>
  <c r="E78" i="13"/>
  <c r="D78" i="13"/>
  <c r="C78" i="13"/>
  <c r="B78" i="13"/>
  <c r="A78" i="13"/>
  <c r="G77" i="13"/>
  <c r="F77" i="13"/>
  <c r="E77" i="13"/>
  <c r="D77" i="13"/>
  <c r="C77" i="13"/>
  <c r="B77" i="13"/>
  <c r="A77" i="13"/>
  <c r="G76" i="13"/>
  <c r="F76" i="13"/>
  <c r="E76" i="13"/>
  <c r="D76" i="13"/>
  <c r="C76" i="13"/>
  <c r="B76" i="13"/>
  <c r="A76" i="13"/>
  <c r="G75" i="13"/>
  <c r="F75" i="13"/>
  <c r="E75" i="13"/>
  <c r="D75" i="13"/>
  <c r="C75" i="13"/>
  <c r="B75" i="13"/>
  <c r="A75" i="13"/>
  <c r="G74" i="13"/>
  <c r="F74" i="13"/>
  <c r="E74" i="13"/>
  <c r="D74" i="13"/>
  <c r="C74" i="13"/>
  <c r="B74" i="13"/>
  <c r="A74" i="13"/>
  <c r="G73" i="13"/>
  <c r="F73" i="13"/>
  <c r="E73" i="13"/>
  <c r="D73" i="13"/>
  <c r="C73" i="13"/>
  <c r="B73" i="13"/>
  <c r="A73" i="13"/>
  <c r="G72" i="13"/>
  <c r="F72" i="13"/>
  <c r="E72" i="13"/>
  <c r="D72" i="13"/>
  <c r="C72" i="13"/>
  <c r="B72" i="13"/>
  <c r="A72" i="13"/>
  <c r="G71" i="13"/>
  <c r="F71" i="13"/>
  <c r="E71" i="13"/>
  <c r="D71" i="13"/>
  <c r="C71" i="13"/>
  <c r="B71" i="13"/>
  <c r="A71" i="13"/>
  <c r="G70" i="13"/>
  <c r="F70" i="13"/>
  <c r="E70" i="13"/>
  <c r="D70" i="13"/>
  <c r="C70" i="13"/>
  <c r="B70" i="13"/>
  <c r="A70" i="13"/>
  <c r="G69" i="13"/>
  <c r="F69" i="13"/>
  <c r="E69" i="13"/>
  <c r="D69" i="13"/>
  <c r="C69" i="13"/>
  <c r="B69" i="13"/>
  <c r="A69" i="13"/>
  <c r="G68" i="13"/>
  <c r="F68" i="13"/>
  <c r="E68" i="13"/>
  <c r="D68" i="13"/>
  <c r="C68" i="13"/>
  <c r="B68" i="13"/>
  <c r="A68" i="13"/>
  <c r="G67" i="13"/>
  <c r="F67" i="13"/>
  <c r="E67" i="13"/>
  <c r="D67" i="13"/>
  <c r="C67" i="13"/>
  <c r="B67" i="13"/>
  <c r="A67" i="13"/>
  <c r="G66" i="13"/>
  <c r="F66" i="13"/>
  <c r="E66" i="13"/>
  <c r="D66" i="13"/>
  <c r="C66" i="13"/>
  <c r="B66" i="13"/>
  <c r="A66" i="13"/>
  <c r="G65" i="13"/>
  <c r="F65" i="13"/>
  <c r="E65" i="13"/>
  <c r="D65" i="13"/>
  <c r="C65" i="13"/>
  <c r="B65" i="13"/>
  <c r="A65" i="13"/>
  <c r="G64" i="13"/>
  <c r="F64" i="13"/>
  <c r="E64" i="13"/>
  <c r="D64" i="13"/>
  <c r="C64" i="13"/>
  <c r="B64" i="13"/>
  <c r="A64" i="13"/>
  <c r="G63" i="13"/>
  <c r="F63" i="13"/>
  <c r="E63" i="13"/>
  <c r="D63" i="13"/>
  <c r="C63" i="13"/>
  <c r="B63" i="13"/>
  <c r="A63" i="13"/>
  <c r="G62" i="13"/>
  <c r="F62" i="13"/>
  <c r="E62" i="13"/>
  <c r="D62" i="13"/>
  <c r="C62" i="13"/>
  <c r="B62" i="13"/>
  <c r="A62" i="13"/>
  <c r="G61" i="13"/>
  <c r="F61" i="13"/>
  <c r="E61" i="13"/>
  <c r="D61" i="13"/>
  <c r="C61" i="13"/>
  <c r="B61" i="13"/>
  <c r="A61" i="13"/>
  <c r="G60" i="13"/>
  <c r="F60" i="13"/>
  <c r="E60" i="13"/>
  <c r="D60" i="13"/>
  <c r="C60" i="13"/>
  <c r="B60" i="13"/>
  <c r="A60" i="13"/>
  <c r="G59" i="13"/>
  <c r="F59" i="13"/>
  <c r="E59" i="13"/>
  <c r="D59" i="13"/>
  <c r="C59" i="13"/>
  <c r="B59" i="13"/>
  <c r="A59" i="13"/>
  <c r="G58" i="13"/>
  <c r="F58" i="13"/>
  <c r="E58" i="13"/>
  <c r="D58" i="13"/>
  <c r="C58" i="13"/>
  <c r="B58" i="13"/>
  <c r="A58" i="13"/>
  <c r="G57" i="13"/>
  <c r="F57" i="13"/>
  <c r="E57" i="13"/>
  <c r="D57" i="13"/>
  <c r="C57" i="13"/>
  <c r="B57" i="13"/>
  <c r="A57" i="13"/>
  <c r="G56" i="13"/>
  <c r="F56" i="13"/>
  <c r="E56" i="13"/>
  <c r="D56" i="13"/>
  <c r="C56" i="13"/>
  <c r="B56" i="13"/>
  <c r="A56" i="13"/>
  <c r="G55" i="13"/>
  <c r="F55" i="13"/>
  <c r="E55" i="13"/>
  <c r="D55" i="13"/>
  <c r="C55" i="13"/>
  <c r="B55" i="13"/>
  <c r="A55" i="13"/>
  <c r="G54" i="13"/>
  <c r="F54" i="13"/>
  <c r="E54" i="13"/>
  <c r="D54" i="13"/>
  <c r="C54" i="13"/>
  <c r="B54" i="13"/>
  <c r="A54" i="13"/>
  <c r="G53" i="13"/>
  <c r="F53" i="13"/>
  <c r="E53" i="13"/>
  <c r="D53" i="13"/>
  <c r="C53" i="13"/>
  <c r="B53" i="13"/>
  <c r="A53" i="13"/>
  <c r="G52" i="13"/>
  <c r="F52" i="13"/>
  <c r="E52" i="13"/>
  <c r="D52" i="13"/>
  <c r="C52" i="13"/>
  <c r="B52" i="13"/>
  <c r="A52" i="13"/>
  <c r="G51" i="13"/>
  <c r="F51" i="13"/>
  <c r="E51" i="13"/>
  <c r="D51" i="13"/>
  <c r="C51" i="13"/>
  <c r="B51" i="13"/>
  <c r="A51" i="13"/>
  <c r="G50" i="13"/>
  <c r="F50" i="13"/>
  <c r="E50" i="13"/>
  <c r="D50" i="13"/>
  <c r="C50" i="13"/>
  <c r="B50" i="13"/>
  <c r="A50" i="13"/>
  <c r="G49" i="13"/>
  <c r="F49" i="13"/>
  <c r="E49" i="13"/>
  <c r="D49" i="13"/>
  <c r="C49" i="13"/>
  <c r="B49" i="13"/>
  <c r="A49" i="13"/>
  <c r="G48" i="13"/>
  <c r="F48" i="13"/>
  <c r="E48" i="13"/>
  <c r="D48" i="13"/>
  <c r="C48" i="13"/>
  <c r="B48" i="13"/>
  <c r="A48" i="13"/>
  <c r="G47" i="13"/>
  <c r="F47" i="13"/>
  <c r="E47" i="13"/>
  <c r="D47" i="13"/>
  <c r="C47" i="13"/>
  <c r="B47" i="13"/>
  <c r="A47" i="13"/>
  <c r="G46" i="13"/>
  <c r="F46" i="13"/>
  <c r="E46" i="13"/>
  <c r="D46" i="13"/>
  <c r="C46" i="13"/>
  <c r="B46" i="13"/>
  <c r="A46" i="13"/>
  <c r="G45" i="13"/>
  <c r="F45" i="13"/>
  <c r="E45" i="13"/>
  <c r="D45" i="13"/>
  <c r="C45" i="13"/>
  <c r="B45" i="13"/>
  <c r="A45" i="13"/>
  <c r="G44" i="13"/>
  <c r="F44" i="13"/>
  <c r="E44" i="13"/>
  <c r="D44" i="13"/>
  <c r="C44" i="13"/>
  <c r="B44" i="13"/>
  <c r="A44" i="13"/>
  <c r="G43" i="13"/>
  <c r="F43" i="13"/>
  <c r="E43" i="13"/>
  <c r="D43" i="13"/>
  <c r="C43" i="13"/>
  <c r="B43" i="13"/>
  <c r="A43" i="13"/>
  <c r="G42" i="13"/>
  <c r="F42" i="13"/>
  <c r="E42" i="13"/>
  <c r="D42" i="13"/>
  <c r="C42" i="13"/>
  <c r="B42" i="13"/>
  <c r="A42" i="13"/>
  <c r="G41" i="13"/>
  <c r="F41" i="13"/>
  <c r="E41" i="13"/>
  <c r="D41" i="13"/>
  <c r="C41" i="13"/>
  <c r="B41" i="13"/>
  <c r="A41" i="13"/>
  <c r="G40" i="13"/>
  <c r="F40" i="13"/>
  <c r="E40" i="13"/>
  <c r="D40" i="13"/>
  <c r="C40" i="13"/>
  <c r="B40" i="13"/>
  <c r="A40" i="13"/>
  <c r="G39" i="13"/>
  <c r="F39" i="13"/>
  <c r="E39" i="13"/>
  <c r="D39" i="13"/>
  <c r="C39" i="13"/>
  <c r="B39" i="13"/>
  <c r="A39" i="13"/>
  <c r="G38" i="13"/>
  <c r="F38" i="13"/>
  <c r="E38" i="13"/>
  <c r="D38" i="13"/>
  <c r="C38" i="13"/>
  <c r="B38" i="13"/>
  <c r="A38" i="13"/>
  <c r="G37" i="13"/>
  <c r="F37" i="13"/>
  <c r="E37" i="13"/>
  <c r="D37" i="13"/>
  <c r="C37" i="13"/>
  <c r="B37" i="13"/>
  <c r="A37" i="13"/>
  <c r="G36" i="13"/>
  <c r="F36" i="13"/>
  <c r="E36" i="13"/>
  <c r="D36" i="13"/>
  <c r="C36" i="13"/>
  <c r="B36" i="13"/>
  <c r="A36" i="13"/>
  <c r="G35" i="13"/>
  <c r="F35" i="13"/>
  <c r="E35" i="13"/>
  <c r="D35" i="13"/>
  <c r="C35" i="13"/>
  <c r="B35" i="13"/>
  <c r="A35" i="13"/>
  <c r="G34" i="13"/>
  <c r="F34" i="13"/>
  <c r="E34" i="13"/>
  <c r="D34" i="13"/>
  <c r="C34" i="13"/>
  <c r="B34" i="13"/>
  <c r="A34" i="13"/>
  <c r="G33" i="13"/>
  <c r="F33" i="13"/>
  <c r="E33" i="13"/>
  <c r="D33" i="13"/>
  <c r="C33" i="13"/>
  <c r="B33" i="13"/>
  <c r="A33" i="13"/>
  <c r="G32" i="13"/>
  <c r="F32" i="13"/>
  <c r="E32" i="13"/>
  <c r="D32" i="13"/>
  <c r="C32" i="13"/>
  <c r="B32" i="13"/>
  <c r="A32" i="13"/>
  <c r="G31" i="13"/>
  <c r="F31" i="13"/>
  <c r="E31" i="13"/>
  <c r="D31" i="13"/>
  <c r="C31" i="13"/>
  <c r="B31" i="13"/>
  <c r="A31" i="13"/>
  <c r="G30" i="13"/>
  <c r="F30" i="13"/>
  <c r="E30" i="13"/>
  <c r="D30" i="13"/>
  <c r="C30" i="13"/>
  <c r="B30" i="13"/>
  <c r="A30" i="13"/>
  <c r="G29" i="13"/>
  <c r="F29" i="13"/>
  <c r="E29" i="13"/>
  <c r="D29" i="13"/>
  <c r="C29" i="13"/>
  <c r="B29" i="13"/>
  <c r="A29" i="13"/>
  <c r="G28" i="13"/>
  <c r="F28" i="13"/>
  <c r="E28" i="13"/>
  <c r="D28" i="13"/>
  <c r="C28" i="13"/>
  <c r="B28" i="13"/>
  <c r="A28" i="13"/>
  <c r="G27" i="13"/>
  <c r="F27" i="13"/>
  <c r="E27" i="13"/>
  <c r="D27" i="13"/>
  <c r="C27" i="13"/>
  <c r="B27" i="13"/>
  <c r="A27" i="13"/>
  <c r="G26" i="13"/>
  <c r="F26" i="13"/>
  <c r="E26" i="13"/>
  <c r="D26" i="13"/>
  <c r="C26" i="13"/>
  <c r="B26" i="13"/>
  <c r="A26" i="13"/>
  <c r="G25" i="13"/>
  <c r="F25" i="13"/>
  <c r="E25" i="13"/>
  <c r="D25" i="13"/>
  <c r="C25" i="13"/>
  <c r="B25" i="13"/>
  <c r="A25" i="13"/>
  <c r="G24" i="13"/>
  <c r="F24" i="13"/>
  <c r="E24" i="13"/>
  <c r="D24" i="13"/>
  <c r="C24" i="13"/>
  <c r="B24" i="13"/>
  <c r="A24" i="13"/>
  <c r="G23" i="13"/>
  <c r="F23" i="13"/>
  <c r="E23" i="13"/>
  <c r="D23" i="13"/>
  <c r="C23" i="13"/>
  <c r="B23" i="13"/>
  <c r="A23" i="13"/>
  <c r="G22" i="13"/>
  <c r="F22" i="13"/>
  <c r="E22" i="13"/>
  <c r="D22" i="13"/>
  <c r="C22" i="13"/>
  <c r="B22" i="13"/>
  <c r="A22" i="13"/>
  <c r="G21" i="13"/>
  <c r="F21" i="13"/>
  <c r="E21" i="13"/>
  <c r="D21" i="13"/>
  <c r="C21" i="13"/>
  <c r="B21" i="13"/>
  <c r="A21" i="13"/>
  <c r="G20" i="13"/>
  <c r="F20" i="13"/>
  <c r="E20" i="13"/>
  <c r="D20" i="13"/>
  <c r="C20" i="13"/>
  <c r="B20" i="13"/>
  <c r="A20" i="13"/>
  <c r="G19" i="13"/>
  <c r="F19" i="13"/>
  <c r="E19" i="13"/>
  <c r="D19" i="13"/>
  <c r="C19" i="13"/>
  <c r="B19" i="13"/>
  <c r="A19" i="13"/>
  <c r="G18" i="13"/>
  <c r="F18" i="13"/>
  <c r="E18" i="13"/>
  <c r="D18" i="13"/>
  <c r="C18" i="13"/>
  <c r="B18" i="13"/>
  <c r="A18" i="13"/>
  <c r="G17" i="13"/>
  <c r="F17" i="13"/>
  <c r="E17" i="13"/>
  <c r="D17" i="13"/>
  <c r="C17" i="13"/>
  <c r="B17" i="13"/>
  <c r="A17" i="13"/>
  <c r="G16" i="13"/>
  <c r="F16" i="13"/>
  <c r="E16" i="13"/>
  <c r="D16" i="13"/>
  <c r="C16" i="13"/>
  <c r="B16" i="13"/>
  <c r="A16" i="13"/>
  <c r="G15" i="13"/>
  <c r="F15" i="13"/>
  <c r="E15" i="13"/>
  <c r="D15" i="13"/>
  <c r="C15" i="13"/>
  <c r="B15" i="13"/>
  <c r="A15" i="13"/>
  <c r="G14" i="13"/>
  <c r="F14" i="13"/>
  <c r="E14" i="13"/>
  <c r="D14" i="13"/>
  <c r="C14" i="13"/>
  <c r="B14" i="13"/>
  <c r="A14" i="13"/>
  <c r="G13" i="13"/>
  <c r="F13" i="13"/>
  <c r="E13" i="13"/>
  <c r="D13" i="13"/>
  <c r="C13" i="13"/>
  <c r="B13" i="13"/>
  <c r="A13" i="13"/>
  <c r="G12" i="13"/>
  <c r="F12" i="13"/>
  <c r="E12" i="13"/>
  <c r="D12" i="13"/>
  <c r="C12" i="13"/>
  <c r="B12" i="13"/>
  <c r="A12" i="13"/>
  <c r="G11" i="13"/>
  <c r="F11" i="13"/>
  <c r="E11" i="13"/>
  <c r="D11" i="13"/>
  <c r="C11" i="13"/>
  <c r="B11" i="13"/>
  <c r="A11" i="13"/>
  <c r="G10" i="13"/>
  <c r="F10" i="13"/>
  <c r="E10" i="13"/>
  <c r="D10" i="13"/>
  <c r="C10" i="13"/>
  <c r="B10" i="13"/>
  <c r="A10" i="13"/>
  <c r="G9" i="13"/>
  <c r="F9" i="13"/>
  <c r="E9" i="13"/>
  <c r="D9" i="13"/>
  <c r="C9" i="13"/>
  <c r="B9" i="13"/>
  <c r="A9" i="13"/>
  <c r="G8" i="13"/>
  <c r="F8" i="13"/>
  <c r="E8" i="13"/>
  <c r="D8" i="13"/>
  <c r="C8" i="13"/>
  <c r="B8" i="13"/>
  <c r="A8" i="13"/>
  <c r="G7" i="13"/>
  <c r="F7" i="13"/>
  <c r="E7" i="13"/>
  <c r="D7" i="13"/>
  <c r="C7" i="13"/>
  <c r="B7" i="13"/>
  <c r="A7" i="13"/>
  <c r="G6" i="13"/>
  <c r="F6" i="13"/>
  <c r="E6" i="13"/>
  <c r="D6" i="13"/>
  <c r="C6" i="13"/>
  <c r="B6" i="13"/>
  <c r="A6" i="13"/>
  <c r="G5" i="13"/>
  <c r="F5" i="13"/>
  <c r="E5" i="13"/>
  <c r="D5" i="13"/>
  <c r="C5" i="13"/>
  <c r="B5" i="13"/>
  <c r="A5" i="13"/>
  <c r="G4" i="13"/>
  <c r="F4" i="13"/>
  <c r="E4" i="13"/>
  <c r="D4" i="13"/>
  <c r="C4" i="13"/>
  <c r="B4" i="13"/>
  <c r="A4" i="13"/>
  <c r="G3" i="13"/>
  <c r="F3" i="13"/>
  <c r="E3" i="13"/>
  <c r="D3" i="13"/>
  <c r="C3" i="13"/>
  <c r="B3" i="13"/>
  <c r="A3" i="13"/>
  <c r="G2" i="13"/>
  <c r="F2" i="13"/>
  <c r="E2" i="13"/>
  <c r="D2" i="13"/>
  <c r="C2" i="13"/>
  <c r="B2" i="13"/>
  <c r="A2" i="13"/>
  <c r="A1" i="22"/>
  <c r="J1" i="22"/>
  <c r="J118" i="23"/>
  <c r="I118" i="23"/>
  <c r="J117" i="23"/>
  <c r="I117" i="23"/>
  <c r="J116" i="23"/>
  <c r="I116" i="23"/>
  <c r="J115" i="23"/>
  <c r="I115" i="23"/>
  <c r="J114" i="23"/>
  <c r="I114" i="23"/>
  <c r="J113" i="23"/>
  <c r="I113" i="23"/>
  <c r="J112" i="23"/>
  <c r="I112" i="23"/>
  <c r="J111" i="23"/>
  <c r="I111" i="23"/>
  <c r="J110" i="23"/>
  <c r="I110" i="23"/>
  <c r="J109" i="23"/>
  <c r="I109" i="23"/>
  <c r="J108" i="23"/>
  <c r="I108" i="23"/>
  <c r="J107" i="23"/>
  <c r="I107" i="23"/>
  <c r="J106" i="23"/>
  <c r="I106" i="23"/>
  <c r="J105" i="23"/>
  <c r="I105" i="23"/>
  <c r="J104" i="23"/>
  <c r="I104" i="23"/>
  <c r="J103" i="23"/>
  <c r="I103" i="23"/>
  <c r="J102" i="23"/>
  <c r="I102" i="23"/>
  <c r="J101" i="23"/>
  <c r="I101" i="23"/>
  <c r="J100" i="23"/>
  <c r="I100" i="23"/>
  <c r="J99" i="23"/>
  <c r="I99" i="23"/>
  <c r="J98" i="23"/>
  <c r="I98" i="23"/>
  <c r="J97" i="23"/>
  <c r="I97" i="23"/>
  <c r="J96" i="23"/>
  <c r="I96" i="23"/>
  <c r="J95" i="23"/>
  <c r="I95" i="23"/>
  <c r="J94" i="23"/>
  <c r="I94" i="23"/>
  <c r="J93" i="23"/>
  <c r="I93" i="23"/>
  <c r="J92" i="23"/>
  <c r="I92" i="23"/>
  <c r="J91" i="23"/>
  <c r="I91" i="23"/>
  <c r="J90" i="23"/>
  <c r="I90" i="23"/>
  <c r="J89" i="23"/>
  <c r="I89" i="23"/>
  <c r="J88" i="23"/>
  <c r="I88" i="23"/>
  <c r="J87" i="23"/>
  <c r="I87" i="23"/>
  <c r="J86" i="23"/>
  <c r="I86" i="23"/>
  <c r="J85" i="23"/>
  <c r="I85" i="23"/>
  <c r="J84" i="23"/>
  <c r="I84" i="23"/>
  <c r="J83" i="23"/>
  <c r="I83" i="23"/>
  <c r="J82" i="23"/>
  <c r="I82" i="23"/>
  <c r="J81" i="23"/>
  <c r="I81" i="23"/>
  <c r="J80" i="23"/>
  <c r="I80" i="23"/>
  <c r="J79" i="23"/>
  <c r="I79" i="23"/>
  <c r="J78" i="23"/>
  <c r="I78" i="23"/>
  <c r="J77" i="23"/>
  <c r="I77" i="23"/>
  <c r="J76" i="23"/>
  <c r="I76" i="23"/>
  <c r="J75" i="23"/>
  <c r="I75" i="23"/>
  <c r="J74" i="23"/>
  <c r="I74" i="23"/>
  <c r="J73" i="23"/>
  <c r="I73" i="23"/>
  <c r="J72" i="23"/>
  <c r="I72" i="23"/>
  <c r="J71" i="23"/>
  <c r="I71" i="23"/>
  <c r="J70" i="23"/>
  <c r="I70" i="23"/>
  <c r="J69" i="23"/>
  <c r="I69" i="23"/>
  <c r="J68" i="23"/>
  <c r="I68" i="23"/>
  <c r="J67" i="23"/>
  <c r="I67" i="23"/>
  <c r="J66" i="23"/>
  <c r="I66" i="23"/>
  <c r="J65" i="23"/>
  <c r="I65" i="23"/>
  <c r="J64" i="23"/>
  <c r="I64" i="23"/>
  <c r="J63" i="23"/>
  <c r="I63" i="23"/>
  <c r="J62" i="23"/>
  <c r="I62" i="23"/>
  <c r="J61" i="23"/>
  <c r="I61" i="23"/>
  <c r="J60" i="23"/>
  <c r="I60" i="23"/>
  <c r="J59" i="23"/>
  <c r="I59" i="23"/>
  <c r="J58" i="23"/>
  <c r="I58" i="23"/>
  <c r="J57" i="23"/>
  <c r="I57" i="23"/>
  <c r="J56" i="23"/>
  <c r="I56" i="23"/>
  <c r="J55" i="23"/>
  <c r="I55" i="23"/>
  <c r="J54" i="23"/>
  <c r="I54" i="23"/>
  <c r="J53" i="23"/>
  <c r="I53" i="23"/>
  <c r="J52" i="23"/>
  <c r="I52" i="23"/>
  <c r="J51" i="23"/>
  <c r="I51" i="23"/>
  <c r="J50" i="23"/>
  <c r="I50" i="23"/>
  <c r="J49" i="23"/>
  <c r="I49" i="23"/>
  <c r="J48" i="23"/>
  <c r="I48" i="23"/>
  <c r="J47" i="23"/>
  <c r="I47" i="23"/>
  <c r="J46" i="23"/>
  <c r="I46" i="23"/>
  <c r="J45" i="23"/>
  <c r="I45" i="23"/>
  <c r="J44" i="23"/>
  <c r="I44" i="23"/>
  <c r="J43" i="23"/>
  <c r="I43" i="23"/>
  <c r="J42" i="23"/>
  <c r="I42" i="23"/>
  <c r="J41" i="23"/>
  <c r="I41" i="23"/>
  <c r="J40" i="23"/>
  <c r="I40" i="23"/>
  <c r="J39" i="23"/>
  <c r="I39" i="23"/>
  <c r="J38" i="23"/>
  <c r="I38" i="23"/>
  <c r="J37" i="23"/>
  <c r="I37" i="23"/>
  <c r="J36" i="23"/>
  <c r="I36" i="23"/>
  <c r="J35" i="23"/>
  <c r="I35" i="23"/>
  <c r="J34" i="23"/>
  <c r="I34" i="23"/>
  <c r="J33" i="23"/>
  <c r="I33" i="23"/>
  <c r="J32" i="23"/>
  <c r="I32" i="23"/>
  <c r="J31" i="23"/>
  <c r="I31" i="23"/>
  <c r="J30" i="23"/>
  <c r="I30" i="23"/>
  <c r="J29" i="23"/>
  <c r="I29" i="23"/>
  <c r="J28" i="23"/>
  <c r="I28" i="23"/>
  <c r="J27" i="23"/>
  <c r="I27" i="23"/>
  <c r="J26" i="23"/>
  <c r="I26" i="23"/>
  <c r="J25" i="23"/>
  <c r="I25" i="23"/>
  <c r="J24" i="23"/>
  <c r="I24" i="23"/>
  <c r="J23" i="23"/>
  <c r="I23" i="23"/>
  <c r="J22" i="23"/>
  <c r="I22" i="23"/>
  <c r="J21" i="23"/>
  <c r="I21" i="23"/>
  <c r="J20" i="23"/>
  <c r="I20" i="23"/>
  <c r="J19" i="23"/>
  <c r="I19" i="23"/>
  <c r="J18" i="23"/>
  <c r="I18" i="23"/>
  <c r="J17" i="23"/>
  <c r="I17" i="23"/>
  <c r="J16" i="23"/>
  <c r="I16" i="23"/>
  <c r="J15" i="23"/>
  <c r="I15" i="23"/>
  <c r="J14" i="23"/>
  <c r="I14" i="23"/>
  <c r="J13" i="23"/>
  <c r="I13" i="23"/>
  <c r="J12" i="23"/>
  <c r="I12" i="23"/>
  <c r="J11" i="23"/>
  <c r="I11" i="23"/>
  <c r="J10" i="23"/>
  <c r="I10" i="23"/>
  <c r="J9" i="23"/>
  <c r="I9" i="23"/>
  <c r="J8" i="23"/>
  <c r="I8" i="23"/>
  <c r="J7" i="23"/>
  <c r="I7" i="23"/>
  <c r="J6" i="23"/>
  <c r="I6" i="23"/>
  <c r="J5" i="23"/>
  <c r="I5" i="23"/>
  <c r="J4" i="23"/>
  <c r="I4" i="23"/>
  <c r="J3" i="23"/>
  <c r="I3" i="23"/>
  <c r="J2" i="23"/>
  <c r="I2" i="23"/>
  <c r="G358" i="23"/>
  <c r="F358" i="23"/>
  <c r="E358" i="23"/>
  <c r="D358" i="23"/>
  <c r="C358" i="23"/>
  <c r="B358" i="23"/>
  <c r="A358" i="23"/>
  <c r="G357" i="23"/>
  <c r="F357" i="23"/>
  <c r="E357" i="23"/>
  <c r="D357" i="23"/>
  <c r="C357" i="23"/>
  <c r="B357" i="23"/>
  <c r="A357" i="23"/>
  <c r="G356" i="23"/>
  <c r="F356" i="23"/>
  <c r="E356" i="23"/>
  <c r="D356" i="23"/>
  <c r="C356" i="23"/>
  <c r="B356" i="23"/>
  <c r="A356" i="23"/>
  <c r="G355" i="23"/>
  <c r="F355" i="23"/>
  <c r="E355" i="23"/>
  <c r="D355" i="23"/>
  <c r="C355" i="23"/>
  <c r="B355" i="23"/>
  <c r="A355" i="23"/>
  <c r="G354" i="23"/>
  <c r="F354" i="23"/>
  <c r="E354" i="23"/>
  <c r="D354" i="23"/>
  <c r="C354" i="23"/>
  <c r="B354" i="23"/>
  <c r="A354" i="23"/>
  <c r="G353" i="23"/>
  <c r="F353" i="23"/>
  <c r="E353" i="23"/>
  <c r="D353" i="23"/>
  <c r="C353" i="23"/>
  <c r="B353" i="23"/>
  <c r="A353" i="23"/>
  <c r="G352" i="23"/>
  <c r="F352" i="23"/>
  <c r="E352" i="23"/>
  <c r="D352" i="23"/>
  <c r="C352" i="23"/>
  <c r="B352" i="23"/>
  <c r="A352" i="23"/>
  <c r="G351" i="23"/>
  <c r="F351" i="23"/>
  <c r="E351" i="23"/>
  <c r="D351" i="23"/>
  <c r="C351" i="23"/>
  <c r="B351" i="23"/>
  <c r="A351" i="23"/>
  <c r="G350" i="23"/>
  <c r="F350" i="23"/>
  <c r="E350" i="23"/>
  <c r="D350" i="23"/>
  <c r="C350" i="23"/>
  <c r="B350" i="23"/>
  <c r="A350" i="23"/>
  <c r="G349" i="23"/>
  <c r="F349" i="23"/>
  <c r="E349" i="23"/>
  <c r="D349" i="23"/>
  <c r="C349" i="23"/>
  <c r="B349" i="23"/>
  <c r="A349" i="23"/>
  <c r="G348" i="23"/>
  <c r="F348" i="23"/>
  <c r="E348" i="23"/>
  <c r="D348" i="23"/>
  <c r="C348" i="23"/>
  <c r="B348" i="23"/>
  <c r="A348" i="23"/>
  <c r="G347" i="23"/>
  <c r="F347" i="23"/>
  <c r="E347" i="23"/>
  <c r="D347" i="23"/>
  <c r="C347" i="23"/>
  <c r="B347" i="23"/>
  <c r="A347" i="23"/>
  <c r="G346" i="23"/>
  <c r="F346" i="23"/>
  <c r="E346" i="23"/>
  <c r="D346" i="23"/>
  <c r="C346" i="23"/>
  <c r="B346" i="23"/>
  <c r="A346" i="23"/>
  <c r="G345" i="23"/>
  <c r="F345" i="23"/>
  <c r="E345" i="23"/>
  <c r="D345" i="23"/>
  <c r="C345" i="23"/>
  <c r="B345" i="23"/>
  <c r="A345" i="23"/>
  <c r="G344" i="23"/>
  <c r="F344" i="23"/>
  <c r="E344" i="23"/>
  <c r="D344" i="23"/>
  <c r="C344" i="23"/>
  <c r="B344" i="23"/>
  <c r="A344" i="23"/>
  <c r="G343" i="23"/>
  <c r="F343" i="23"/>
  <c r="E343" i="23"/>
  <c r="D343" i="23"/>
  <c r="C343" i="23"/>
  <c r="B343" i="23"/>
  <c r="A343" i="23"/>
  <c r="G342" i="23"/>
  <c r="F342" i="23"/>
  <c r="E342" i="23"/>
  <c r="D342" i="23"/>
  <c r="C342" i="23"/>
  <c r="B342" i="23"/>
  <c r="A342" i="23"/>
  <c r="G341" i="23"/>
  <c r="F341" i="23"/>
  <c r="E341" i="23"/>
  <c r="D341" i="23"/>
  <c r="C341" i="23"/>
  <c r="B341" i="23"/>
  <c r="A341" i="23"/>
  <c r="G340" i="23"/>
  <c r="F340" i="23"/>
  <c r="E340" i="23"/>
  <c r="D340" i="23"/>
  <c r="C340" i="23"/>
  <c r="B340" i="23"/>
  <c r="A340" i="23"/>
  <c r="G339" i="23"/>
  <c r="F339" i="23"/>
  <c r="E339" i="23"/>
  <c r="D339" i="23"/>
  <c r="C339" i="23"/>
  <c r="B339" i="23"/>
  <c r="A339" i="23"/>
  <c r="G338" i="23"/>
  <c r="F338" i="23"/>
  <c r="E338" i="23"/>
  <c r="D338" i="23"/>
  <c r="C338" i="23"/>
  <c r="B338" i="23"/>
  <c r="A338" i="23"/>
  <c r="G337" i="23"/>
  <c r="F337" i="23"/>
  <c r="E337" i="23"/>
  <c r="D337" i="23"/>
  <c r="C337" i="23"/>
  <c r="B337" i="23"/>
  <c r="A337" i="23"/>
  <c r="G336" i="23"/>
  <c r="F336" i="23"/>
  <c r="E336" i="23"/>
  <c r="D336" i="23"/>
  <c r="C336" i="23"/>
  <c r="B336" i="23"/>
  <c r="A336" i="23"/>
  <c r="G335" i="23"/>
  <c r="F335" i="23"/>
  <c r="E335" i="23"/>
  <c r="D335" i="23"/>
  <c r="C335" i="23"/>
  <c r="B335" i="23"/>
  <c r="A335" i="23"/>
  <c r="G334" i="23"/>
  <c r="F334" i="23"/>
  <c r="E334" i="23"/>
  <c r="D334" i="23"/>
  <c r="C334" i="23"/>
  <c r="B334" i="23"/>
  <c r="A334" i="23"/>
  <c r="G333" i="23"/>
  <c r="F333" i="23"/>
  <c r="E333" i="23"/>
  <c r="D333" i="23"/>
  <c r="C333" i="23"/>
  <c r="B333" i="23"/>
  <c r="A333" i="23"/>
  <c r="G332" i="23"/>
  <c r="F332" i="23"/>
  <c r="E332" i="23"/>
  <c r="D332" i="23"/>
  <c r="C332" i="23"/>
  <c r="B332" i="23"/>
  <c r="A332" i="23"/>
  <c r="G331" i="23"/>
  <c r="F331" i="23"/>
  <c r="E331" i="23"/>
  <c r="D331" i="23"/>
  <c r="C331" i="23"/>
  <c r="B331" i="23"/>
  <c r="A331" i="23"/>
  <c r="G330" i="23"/>
  <c r="F330" i="23"/>
  <c r="E330" i="23"/>
  <c r="D330" i="23"/>
  <c r="C330" i="23"/>
  <c r="B330" i="23"/>
  <c r="A330" i="23"/>
  <c r="G329" i="23"/>
  <c r="F329" i="23"/>
  <c r="E329" i="23"/>
  <c r="D329" i="23"/>
  <c r="C329" i="23"/>
  <c r="B329" i="23"/>
  <c r="A329" i="23"/>
  <c r="G328" i="23"/>
  <c r="F328" i="23"/>
  <c r="E328" i="23"/>
  <c r="D328" i="23"/>
  <c r="C328" i="23"/>
  <c r="B328" i="23"/>
  <c r="A328" i="23"/>
  <c r="G327" i="23"/>
  <c r="F327" i="23"/>
  <c r="E327" i="23"/>
  <c r="D327" i="23"/>
  <c r="C327" i="23"/>
  <c r="B327" i="23"/>
  <c r="A327" i="23"/>
  <c r="G326" i="23"/>
  <c r="F326" i="23"/>
  <c r="E326" i="23"/>
  <c r="D326" i="23"/>
  <c r="C326" i="23"/>
  <c r="B326" i="23"/>
  <c r="A326" i="23"/>
  <c r="G325" i="23"/>
  <c r="F325" i="23"/>
  <c r="E325" i="23"/>
  <c r="D325" i="23"/>
  <c r="C325" i="23"/>
  <c r="B325" i="23"/>
  <c r="A325" i="23"/>
  <c r="G324" i="23"/>
  <c r="F324" i="23"/>
  <c r="E324" i="23"/>
  <c r="D324" i="23"/>
  <c r="C324" i="23"/>
  <c r="B324" i="23"/>
  <c r="A324" i="23"/>
  <c r="G323" i="23"/>
  <c r="F323" i="23"/>
  <c r="E323" i="23"/>
  <c r="D323" i="23"/>
  <c r="C323" i="23"/>
  <c r="B323" i="23"/>
  <c r="A323" i="23"/>
  <c r="G322" i="23"/>
  <c r="F322" i="23"/>
  <c r="E322" i="23"/>
  <c r="D322" i="23"/>
  <c r="C322" i="23"/>
  <c r="B322" i="23"/>
  <c r="A322" i="23"/>
  <c r="G321" i="23"/>
  <c r="F321" i="23"/>
  <c r="E321" i="23"/>
  <c r="D321" i="23"/>
  <c r="C321" i="23"/>
  <c r="B321" i="23"/>
  <c r="A321" i="23"/>
  <c r="G320" i="23"/>
  <c r="F320" i="23"/>
  <c r="E320" i="23"/>
  <c r="D320" i="23"/>
  <c r="C320" i="23"/>
  <c r="B320" i="23"/>
  <c r="A320" i="23"/>
  <c r="G319" i="23"/>
  <c r="F319" i="23"/>
  <c r="E319" i="23"/>
  <c r="D319" i="23"/>
  <c r="C319" i="23"/>
  <c r="B319" i="23"/>
  <c r="A319" i="23"/>
  <c r="G318" i="23"/>
  <c r="F318" i="23"/>
  <c r="E318" i="23"/>
  <c r="D318" i="23"/>
  <c r="C318" i="23"/>
  <c r="B318" i="23"/>
  <c r="A318" i="23"/>
  <c r="G317" i="23"/>
  <c r="F317" i="23"/>
  <c r="E317" i="23"/>
  <c r="D317" i="23"/>
  <c r="C317" i="23"/>
  <c r="B317" i="23"/>
  <c r="A317" i="23"/>
  <c r="G316" i="23"/>
  <c r="F316" i="23"/>
  <c r="E316" i="23"/>
  <c r="D316" i="23"/>
  <c r="C316" i="23"/>
  <c r="B316" i="23"/>
  <c r="A316" i="23"/>
  <c r="G315" i="23"/>
  <c r="F315" i="23"/>
  <c r="E315" i="23"/>
  <c r="D315" i="23"/>
  <c r="C315" i="23"/>
  <c r="B315" i="23"/>
  <c r="A315" i="23"/>
  <c r="G314" i="23"/>
  <c r="F314" i="23"/>
  <c r="E314" i="23"/>
  <c r="D314" i="23"/>
  <c r="C314" i="23"/>
  <c r="B314" i="23"/>
  <c r="A314" i="23"/>
  <c r="G313" i="23"/>
  <c r="F313" i="23"/>
  <c r="E313" i="23"/>
  <c r="D313" i="23"/>
  <c r="C313" i="23"/>
  <c r="B313" i="23"/>
  <c r="A313" i="23"/>
  <c r="G312" i="23"/>
  <c r="F312" i="23"/>
  <c r="E312" i="23"/>
  <c r="D312" i="23"/>
  <c r="C312" i="23"/>
  <c r="B312" i="23"/>
  <c r="A312" i="23"/>
  <c r="G311" i="23"/>
  <c r="F311" i="23"/>
  <c r="E311" i="23"/>
  <c r="D311" i="23"/>
  <c r="C311" i="23"/>
  <c r="B311" i="23"/>
  <c r="A311" i="23"/>
  <c r="G310" i="23"/>
  <c r="F310" i="23"/>
  <c r="E310" i="23"/>
  <c r="D310" i="23"/>
  <c r="C310" i="23"/>
  <c r="B310" i="23"/>
  <c r="A310" i="23"/>
  <c r="G309" i="23"/>
  <c r="F309" i="23"/>
  <c r="E309" i="23"/>
  <c r="D309" i="23"/>
  <c r="C309" i="23"/>
  <c r="B309" i="23"/>
  <c r="A309" i="23"/>
  <c r="G308" i="23"/>
  <c r="F308" i="23"/>
  <c r="E308" i="23"/>
  <c r="D308" i="23"/>
  <c r="C308" i="23"/>
  <c r="B308" i="23"/>
  <c r="A308" i="23"/>
  <c r="G307" i="23"/>
  <c r="F307" i="23"/>
  <c r="E307" i="23"/>
  <c r="D307" i="23"/>
  <c r="C307" i="23"/>
  <c r="B307" i="23"/>
  <c r="A307" i="23"/>
  <c r="G306" i="23"/>
  <c r="F306" i="23"/>
  <c r="E306" i="23"/>
  <c r="D306" i="23"/>
  <c r="C306" i="23"/>
  <c r="B306" i="23"/>
  <c r="A306" i="23"/>
  <c r="G305" i="23"/>
  <c r="F305" i="23"/>
  <c r="E305" i="23"/>
  <c r="D305" i="23"/>
  <c r="C305" i="23"/>
  <c r="B305" i="23"/>
  <c r="A305" i="23"/>
  <c r="G304" i="23"/>
  <c r="F304" i="23"/>
  <c r="E304" i="23"/>
  <c r="D304" i="23"/>
  <c r="C304" i="23"/>
  <c r="B304" i="23"/>
  <c r="A304" i="23"/>
  <c r="G303" i="23"/>
  <c r="F303" i="23"/>
  <c r="E303" i="23"/>
  <c r="D303" i="23"/>
  <c r="C303" i="23"/>
  <c r="B303" i="23"/>
  <c r="A303" i="23"/>
  <c r="G302" i="23"/>
  <c r="F302" i="23"/>
  <c r="E302" i="23"/>
  <c r="D302" i="23"/>
  <c r="C302" i="23"/>
  <c r="B302" i="23"/>
  <c r="A302" i="23"/>
  <c r="G301" i="23"/>
  <c r="F301" i="23"/>
  <c r="E301" i="23"/>
  <c r="D301" i="23"/>
  <c r="C301" i="23"/>
  <c r="B301" i="23"/>
  <c r="A301" i="23"/>
  <c r="G300" i="23"/>
  <c r="F300" i="23"/>
  <c r="E300" i="23"/>
  <c r="D300" i="23"/>
  <c r="C300" i="23"/>
  <c r="B300" i="23"/>
  <c r="A300" i="23"/>
  <c r="G299" i="23"/>
  <c r="F299" i="23"/>
  <c r="E299" i="23"/>
  <c r="D299" i="23"/>
  <c r="C299" i="23"/>
  <c r="B299" i="23"/>
  <c r="A299" i="23"/>
  <c r="G298" i="23"/>
  <c r="F298" i="23"/>
  <c r="E298" i="23"/>
  <c r="D298" i="23"/>
  <c r="C298" i="23"/>
  <c r="B298" i="23"/>
  <c r="A298" i="23"/>
  <c r="G297" i="23"/>
  <c r="F297" i="23"/>
  <c r="E297" i="23"/>
  <c r="D297" i="23"/>
  <c r="C297" i="23"/>
  <c r="B297" i="23"/>
  <c r="A297" i="23"/>
  <c r="G296" i="23"/>
  <c r="F296" i="23"/>
  <c r="E296" i="23"/>
  <c r="D296" i="23"/>
  <c r="C296" i="23"/>
  <c r="B296" i="23"/>
  <c r="A296" i="23"/>
  <c r="G295" i="23"/>
  <c r="F295" i="23"/>
  <c r="E295" i="23"/>
  <c r="D295" i="23"/>
  <c r="C295" i="23"/>
  <c r="B295" i="23"/>
  <c r="A295" i="23"/>
  <c r="G294" i="23"/>
  <c r="F294" i="23"/>
  <c r="E294" i="23"/>
  <c r="D294" i="23"/>
  <c r="C294" i="23"/>
  <c r="B294" i="23"/>
  <c r="A294" i="23"/>
  <c r="G293" i="23"/>
  <c r="F293" i="23"/>
  <c r="E293" i="23"/>
  <c r="D293" i="23"/>
  <c r="C293" i="23"/>
  <c r="B293" i="23"/>
  <c r="A293" i="23"/>
  <c r="G292" i="23"/>
  <c r="F292" i="23"/>
  <c r="E292" i="23"/>
  <c r="D292" i="23"/>
  <c r="C292" i="23"/>
  <c r="B292" i="23"/>
  <c r="A292" i="23"/>
  <c r="G291" i="23"/>
  <c r="F291" i="23"/>
  <c r="E291" i="23"/>
  <c r="D291" i="23"/>
  <c r="C291" i="23"/>
  <c r="B291" i="23"/>
  <c r="A291" i="23"/>
  <c r="G290" i="23"/>
  <c r="F290" i="23"/>
  <c r="E290" i="23"/>
  <c r="D290" i="23"/>
  <c r="C290" i="23"/>
  <c r="B290" i="23"/>
  <c r="A290" i="23"/>
  <c r="G289" i="23"/>
  <c r="F289" i="23"/>
  <c r="E289" i="23"/>
  <c r="D289" i="23"/>
  <c r="C289" i="23"/>
  <c r="B289" i="23"/>
  <c r="A289" i="23"/>
  <c r="G288" i="23"/>
  <c r="F288" i="23"/>
  <c r="E288" i="23"/>
  <c r="D288" i="23"/>
  <c r="C288" i="23"/>
  <c r="B288" i="23"/>
  <c r="A288" i="23"/>
  <c r="G287" i="23"/>
  <c r="F287" i="23"/>
  <c r="E287" i="23"/>
  <c r="D287" i="23"/>
  <c r="C287" i="23"/>
  <c r="B287" i="23"/>
  <c r="A287" i="23"/>
  <c r="G286" i="23"/>
  <c r="F286" i="23"/>
  <c r="E286" i="23"/>
  <c r="D286" i="23"/>
  <c r="C286" i="23"/>
  <c r="B286" i="23"/>
  <c r="A286" i="23"/>
  <c r="G285" i="23"/>
  <c r="F285" i="23"/>
  <c r="E285" i="23"/>
  <c r="D285" i="23"/>
  <c r="C285" i="23"/>
  <c r="B285" i="23"/>
  <c r="A285" i="23"/>
  <c r="G284" i="23"/>
  <c r="F284" i="23"/>
  <c r="E284" i="23"/>
  <c r="D284" i="23"/>
  <c r="C284" i="23"/>
  <c r="B284" i="23"/>
  <c r="A284" i="23"/>
  <c r="G283" i="23"/>
  <c r="F283" i="23"/>
  <c r="E283" i="23"/>
  <c r="D283" i="23"/>
  <c r="C283" i="23"/>
  <c r="B283" i="23"/>
  <c r="A283" i="23"/>
  <c r="G282" i="23"/>
  <c r="F282" i="23"/>
  <c r="E282" i="23"/>
  <c r="D282" i="23"/>
  <c r="C282" i="23"/>
  <c r="B282" i="23"/>
  <c r="A282" i="23"/>
  <c r="G281" i="23"/>
  <c r="F281" i="23"/>
  <c r="E281" i="23"/>
  <c r="D281" i="23"/>
  <c r="C281" i="23"/>
  <c r="B281" i="23"/>
  <c r="A281" i="23"/>
  <c r="G280" i="23"/>
  <c r="F280" i="23"/>
  <c r="E280" i="23"/>
  <c r="D280" i="23"/>
  <c r="C280" i="23"/>
  <c r="B280" i="23"/>
  <c r="A280" i="23"/>
  <c r="G279" i="23"/>
  <c r="F279" i="23"/>
  <c r="E279" i="23"/>
  <c r="D279" i="23"/>
  <c r="C279" i="23"/>
  <c r="B279" i="23"/>
  <c r="A279" i="23"/>
  <c r="G278" i="23"/>
  <c r="F278" i="23"/>
  <c r="E278" i="23"/>
  <c r="D278" i="23"/>
  <c r="C278" i="23"/>
  <c r="B278" i="23"/>
  <c r="A278" i="23"/>
  <c r="G277" i="23"/>
  <c r="F277" i="23"/>
  <c r="E277" i="23"/>
  <c r="D277" i="23"/>
  <c r="C277" i="23"/>
  <c r="B277" i="23"/>
  <c r="A277" i="23"/>
  <c r="G276" i="23"/>
  <c r="F276" i="23"/>
  <c r="E276" i="23"/>
  <c r="D276" i="23"/>
  <c r="C276" i="23"/>
  <c r="B276" i="23"/>
  <c r="A276" i="23"/>
  <c r="G275" i="23"/>
  <c r="F275" i="23"/>
  <c r="E275" i="23"/>
  <c r="D275" i="23"/>
  <c r="C275" i="23"/>
  <c r="B275" i="23"/>
  <c r="A275" i="23"/>
  <c r="G274" i="23"/>
  <c r="F274" i="23"/>
  <c r="E274" i="23"/>
  <c r="D274" i="23"/>
  <c r="C274" i="23"/>
  <c r="B274" i="23"/>
  <c r="A274" i="23"/>
  <c r="G273" i="23"/>
  <c r="F273" i="23"/>
  <c r="E273" i="23"/>
  <c r="D273" i="23"/>
  <c r="C273" i="23"/>
  <c r="B273" i="23"/>
  <c r="A273" i="23"/>
  <c r="G272" i="23"/>
  <c r="F272" i="23"/>
  <c r="E272" i="23"/>
  <c r="D272" i="23"/>
  <c r="C272" i="23"/>
  <c r="B272" i="23"/>
  <c r="A272" i="23"/>
  <c r="G271" i="23"/>
  <c r="F271" i="23"/>
  <c r="E271" i="23"/>
  <c r="D271" i="23"/>
  <c r="C271" i="23"/>
  <c r="B271" i="23"/>
  <c r="A271" i="23"/>
  <c r="G270" i="23"/>
  <c r="F270" i="23"/>
  <c r="E270" i="23"/>
  <c r="D270" i="23"/>
  <c r="C270" i="23"/>
  <c r="B270" i="23"/>
  <c r="A270" i="23"/>
  <c r="G269" i="23"/>
  <c r="F269" i="23"/>
  <c r="E269" i="23"/>
  <c r="D269" i="23"/>
  <c r="C269" i="23"/>
  <c r="B269" i="23"/>
  <c r="A269" i="23"/>
  <c r="G268" i="23"/>
  <c r="F268" i="23"/>
  <c r="E268" i="23"/>
  <c r="D268" i="23"/>
  <c r="C268" i="23"/>
  <c r="B268" i="23"/>
  <c r="A268" i="23"/>
  <c r="G267" i="23"/>
  <c r="F267" i="23"/>
  <c r="E267" i="23"/>
  <c r="D267" i="23"/>
  <c r="C267" i="23"/>
  <c r="B267" i="23"/>
  <c r="A267" i="23"/>
  <c r="G266" i="23"/>
  <c r="F266" i="23"/>
  <c r="E266" i="23"/>
  <c r="D266" i="23"/>
  <c r="C266" i="23"/>
  <c r="B266" i="23"/>
  <c r="A266" i="23"/>
  <c r="G265" i="23"/>
  <c r="F265" i="23"/>
  <c r="E265" i="23"/>
  <c r="D265" i="23"/>
  <c r="C265" i="23"/>
  <c r="B265" i="23"/>
  <c r="A265" i="23"/>
  <c r="G264" i="23"/>
  <c r="F264" i="23"/>
  <c r="E264" i="23"/>
  <c r="D264" i="23"/>
  <c r="C264" i="23"/>
  <c r="B264" i="23"/>
  <c r="A264" i="23"/>
  <c r="G263" i="23"/>
  <c r="F263" i="23"/>
  <c r="E263" i="23"/>
  <c r="D263" i="23"/>
  <c r="C263" i="23"/>
  <c r="B263" i="23"/>
  <c r="A263" i="23"/>
  <c r="G262" i="23"/>
  <c r="F262" i="23"/>
  <c r="E262" i="23"/>
  <c r="D262" i="23"/>
  <c r="C262" i="23"/>
  <c r="B262" i="23"/>
  <c r="A262" i="23"/>
  <c r="G261" i="23"/>
  <c r="F261" i="23"/>
  <c r="E261" i="23"/>
  <c r="D261" i="23"/>
  <c r="C261" i="23"/>
  <c r="B261" i="23"/>
  <c r="A261" i="23"/>
  <c r="G260" i="23"/>
  <c r="F260" i="23"/>
  <c r="E260" i="23"/>
  <c r="D260" i="23"/>
  <c r="C260" i="23"/>
  <c r="B260" i="23"/>
  <c r="A260" i="23"/>
  <c r="G259" i="23"/>
  <c r="F259" i="23"/>
  <c r="E259" i="23"/>
  <c r="D259" i="23"/>
  <c r="C259" i="23"/>
  <c r="B259" i="23"/>
  <c r="A259" i="23"/>
  <c r="G258" i="23"/>
  <c r="F258" i="23"/>
  <c r="E258" i="23"/>
  <c r="D258" i="23"/>
  <c r="C258" i="23"/>
  <c r="B258" i="23"/>
  <c r="A258" i="23"/>
  <c r="G257" i="23"/>
  <c r="F257" i="23"/>
  <c r="E257" i="23"/>
  <c r="D257" i="23"/>
  <c r="C257" i="23"/>
  <c r="B257" i="23"/>
  <c r="A257" i="23"/>
  <c r="G256" i="23"/>
  <c r="F256" i="23"/>
  <c r="E256" i="23"/>
  <c r="D256" i="23"/>
  <c r="C256" i="23"/>
  <c r="B256" i="23"/>
  <c r="A256" i="23"/>
  <c r="G255" i="23"/>
  <c r="F255" i="23"/>
  <c r="E255" i="23"/>
  <c r="D255" i="23"/>
  <c r="C255" i="23"/>
  <c r="B255" i="23"/>
  <c r="A255" i="23"/>
  <c r="G254" i="23"/>
  <c r="F254" i="23"/>
  <c r="E254" i="23"/>
  <c r="D254" i="23"/>
  <c r="C254" i="23"/>
  <c r="B254" i="23"/>
  <c r="A254" i="23"/>
  <c r="G253" i="23"/>
  <c r="F253" i="23"/>
  <c r="E253" i="23"/>
  <c r="D253" i="23"/>
  <c r="C253" i="23"/>
  <c r="B253" i="23"/>
  <c r="A253" i="23"/>
  <c r="G252" i="23"/>
  <c r="F252" i="23"/>
  <c r="E252" i="23"/>
  <c r="D252" i="23"/>
  <c r="C252" i="23"/>
  <c r="B252" i="23"/>
  <c r="A252" i="23"/>
  <c r="G251" i="23"/>
  <c r="F251" i="23"/>
  <c r="E251" i="23"/>
  <c r="D251" i="23"/>
  <c r="C251" i="23"/>
  <c r="B251" i="23"/>
  <c r="A251" i="23"/>
  <c r="G250" i="23"/>
  <c r="F250" i="23"/>
  <c r="E250" i="23"/>
  <c r="D250" i="23"/>
  <c r="C250" i="23"/>
  <c r="B250" i="23"/>
  <c r="A250" i="23"/>
  <c r="G249" i="23"/>
  <c r="F249" i="23"/>
  <c r="E249" i="23"/>
  <c r="D249" i="23"/>
  <c r="C249" i="23"/>
  <c r="B249" i="23"/>
  <c r="A249" i="23"/>
  <c r="G248" i="23"/>
  <c r="F248" i="23"/>
  <c r="E248" i="23"/>
  <c r="D248" i="23"/>
  <c r="C248" i="23"/>
  <c r="B248" i="23"/>
  <c r="A248" i="23"/>
  <c r="G247" i="23"/>
  <c r="F247" i="23"/>
  <c r="E247" i="23"/>
  <c r="D247" i="23"/>
  <c r="C247" i="23"/>
  <c r="B247" i="23"/>
  <c r="A247" i="23"/>
  <c r="G246" i="23"/>
  <c r="F246" i="23"/>
  <c r="E246" i="23"/>
  <c r="D246" i="23"/>
  <c r="C246" i="23"/>
  <c r="B246" i="23"/>
  <c r="A246" i="23"/>
  <c r="G245" i="23"/>
  <c r="F245" i="23"/>
  <c r="E245" i="23"/>
  <c r="D245" i="23"/>
  <c r="C245" i="23"/>
  <c r="B245" i="23"/>
  <c r="A245" i="23"/>
  <c r="G244" i="23"/>
  <c r="F244" i="23"/>
  <c r="E244" i="23"/>
  <c r="D244" i="23"/>
  <c r="C244" i="23"/>
  <c r="B244" i="23"/>
  <c r="A244" i="23"/>
  <c r="G243" i="23"/>
  <c r="F243" i="23"/>
  <c r="E243" i="23"/>
  <c r="D243" i="23"/>
  <c r="C243" i="23"/>
  <c r="B243" i="23"/>
  <c r="A243" i="23"/>
  <c r="G242" i="23"/>
  <c r="F242" i="23"/>
  <c r="E242" i="23"/>
  <c r="D242" i="23"/>
  <c r="C242" i="23"/>
  <c r="B242" i="23"/>
  <c r="A242" i="23"/>
  <c r="G241" i="23"/>
  <c r="F241" i="23"/>
  <c r="E241" i="23"/>
  <c r="D241" i="23"/>
  <c r="C241" i="23"/>
  <c r="B241" i="23"/>
  <c r="A241" i="23"/>
  <c r="G240" i="23"/>
  <c r="F240" i="23"/>
  <c r="E240" i="23"/>
  <c r="D240" i="23"/>
  <c r="C240" i="23"/>
  <c r="B240" i="23"/>
  <c r="A240" i="23"/>
  <c r="G239" i="23"/>
  <c r="F239" i="23"/>
  <c r="E239" i="23"/>
  <c r="D239" i="23"/>
  <c r="C239" i="23"/>
  <c r="B239" i="23"/>
  <c r="A239" i="23"/>
  <c r="G238" i="23"/>
  <c r="F238" i="23"/>
  <c r="E238" i="23"/>
  <c r="D238" i="23"/>
  <c r="C238" i="23"/>
  <c r="B238" i="23"/>
  <c r="A238" i="23"/>
  <c r="G237" i="23"/>
  <c r="F237" i="23"/>
  <c r="E237" i="23"/>
  <c r="D237" i="23"/>
  <c r="C237" i="23"/>
  <c r="B237" i="23"/>
  <c r="A237" i="23"/>
  <c r="G236" i="23"/>
  <c r="F236" i="23"/>
  <c r="E236" i="23"/>
  <c r="D236" i="23"/>
  <c r="C236" i="23"/>
  <c r="B236" i="23"/>
  <c r="A236" i="23"/>
  <c r="G235" i="23"/>
  <c r="F235" i="23"/>
  <c r="E235" i="23"/>
  <c r="D235" i="23"/>
  <c r="C235" i="23"/>
  <c r="B235" i="23"/>
  <c r="A235" i="23"/>
  <c r="G234" i="23"/>
  <c r="F234" i="23"/>
  <c r="E234" i="23"/>
  <c r="D234" i="23"/>
  <c r="C234" i="23"/>
  <c r="B234" i="23"/>
  <c r="A234" i="23"/>
  <c r="G233" i="23"/>
  <c r="F233" i="23"/>
  <c r="E233" i="23"/>
  <c r="D233" i="23"/>
  <c r="C233" i="23"/>
  <c r="B233" i="23"/>
  <c r="A233" i="23"/>
  <c r="G232" i="23"/>
  <c r="F232" i="23"/>
  <c r="E232" i="23"/>
  <c r="D232" i="23"/>
  <c r="C232" i="23"/>
  <c r="B232" i="23"/>
  <c r="A232" i="23"/>
  <c r="G231" i="23"/>
  <c r="F231" i="23"/>
  <c r="E231" i="23"/>
  <c r="D231" i="23"/>
  <c r="C231" i="23"/>
  <c r="B231" i="23"/>
  <c r="A231" i="23"/>
  <c r="G230" i="23"/>
  <c r="F230" i="23"/>
  <c r="E230" i="23"/>
  <c r="D230" i="23"/>
  <c r="C230" i="23"/>
  <c r="B230" i="23"/>
  <c r="A230" i="23"/>
  <c r="G229" i="23"/>
  <c r="F229" i="23"/>
  <c r="E229" i="23"/>
  <c r="D229" i="23"/>
  <c r="C229" i="23"/>
  <c r="B229" i="23"/>
  <c r="A229" i="23"/>
  <c r="G228" i="23"/>
  <c r="F228" i="23"/>
  <c r="E228" i="23"/>
  <c r="D228" i="23"/>
  <c r="C228" i="23"/>
  <c r="B228" i="23"/>
  <c r="A228" i="23"/>
  <c r="G227" i="23"/>
  <c r="F227" i="23"/>
  <c r="E227" i="23"/>
  <c r="D227" i="23"/>
  <c r="C227" i="23"/>
  <c r="B227" i="23"/>
  <c r="A227" i="23"/>
  <c r="G226" i="23"/>
  <c r="F226" i="23"/>
  <c r="E226" i="23"/>
  <c r="D226" i="23"/>
  <c r="C226" i="23"/>
  <c r="B226" i="23"/>
  <c r="A226" i="23"/>
  <c r="G225" i="23"/>
  <c r="F225" i="23"/>
  <c r="E225" i="23"/>
  <c r="D225" i="23"/>
  <c r="C225" i="23"/>
  <c r="B225" i="23"/>
  <c r="A225" i="23"/>
  <c r="G224" i="23"/>
  <c r="F224" i="23"/>
  <c r="E224" i="23"/>
  <c r="D224" i="23"/>
  <c r="C224" i="23"/>
  <c r="B224" i="23"/>
  <c r="A224" i="23"/>
  <c r="G223" i="23"/>
  <c r="F223" i="23"/>
  <c r="E223" i="23"/>
  <c r="D223" i="23"/>
  <c r="C223" i="23"/>
  <c r="B223" i="23"/>
  <c r="A223" i="23"/>
  <c r="G222" i="23"/>
  <c r="F222" i="23"/>
  <c r="E222" i="23"/>
  <c r="D222" i="23"/>
  <c r="C222" i="23"/>
  <c r="B222" i="23"/>
  <c r="A222" i="23"/>
  <c r="G221" i="23"/>
  <c r="F221" i="23"/>
  <c r="E221" i="23"/>
  <c r="D221" i="23"/>
  <c r="C221" i="23"/>
  <c r="B221" i="23"/>
  <c r="A221" i="23"/>
  <c r="G220" i="23"/>
  <c r="F220" i="23"/>
  <c r="E220" i="23"/>
  <c r="D220" i="23"/>
  <c r="C220" i="23"/>
  <c r="B220" i="23"/>
  <c r="A220" i="23"/>
  <c r="G219" i="23"/>
  <c r="F219" i="23"/>
  <c r="E219" i="23"/>
  <c r="D219" i="23"/>
  <c r="C219" i="23"/>
  <c r="B219" i="23"/>
  <c r="A219" i="23"/>
  <c r="G218" i="23"/>
  <c r="F218" i="23"/>
  <c r="E218" i="23"/>
  <c r="D218" i="23"/>
  <c r="C218" i="23"/>
  <c r="B218" i="23"/>
  <c r="A218" i="23"/>
  <c r="G217" i="23"/>
  <c r="F217" i="23"/>
  <c r="E217" i="23"/>
  <c r="D217" i="23"/>
  <c r="C217" i="23"/>
  <c r="B217" i="23"/>
  <c r="A217" i="23"/>
  <c r="G216" i="23"/>
  <c r="F216" i="23"/>
  <c r="E216" i="23"/>
  <c r="D216" i="23"/>
  <c r="C216" i="23"/>
  <c r="B216" i="23"/>
  <c r="A216" i="23"/>
  <c r="G215" i="23"/>
  <c r="F215" i="23"/>
  <c r="E215" i="23"/>
  <c r="D215" i="23"/>
  <c r="C215" i="23"/>
  <c r="B215" i="23"/>
  <c r="A215" i="23"/>
  <c r="G214" i="23"/>
  <c r="F214" i="23"/>
  <c r="E214" i="23"/>
  <c r="D214" i="23"/>
  <c r="C214" i="23"/>
  <c r="B214" i="23"/>
  <c r="A214" i="23"/>
  <c r="G213" i="23"/>
  <c r="F213" i="23"/>
  <c r="E213" i="23"/>
  <c r="D213" i="23"/>
  <c r="C213" i="23"/>
  <c r="B213" i="23"/>
  <c r="A213" i="23"/>
  <c r="G212" i="23"/>
  <c r="F212" i="23"/>
  <c r="E212" i="23"/>
  <c r="D212" i="23"/>
  <c r="C212" i="23"/>
  <c r="B212" i="23"/>
  <c r="A212" i="23"/>
  <c r="G211" i="23"/>
  <c r="F211" i="23"/>
  <c r="E211" i="23"/>
  <c r="D211" i="23"/>
  <c r="C211" i="23"/>
  <c r="B211" i="23"/>
  <c r="A211" i="23"/>
  <c r="G210" i="23"/>
  <c r="F210" i="23"/>
  <c r="E210" i="23"/>
  <c r="D210" i="23"/>
  <c r="C210" i="23"/>
  <c r="B210" i="23"/>
  <c r="A210" i="23"/>
  <c r="G209" i="23"/>
  <c r="F209" i="23"/>
  <c r="E209" i="23"/>
  <c r="D209" i="23"/>
  <c r="C209" i="23"/>
  <c r="B209" i="23"/>
  <c r="A209" i="23"/>
  <c r="G208" i="23"/>
  <c r="F208" i="23"/>
  <c r="E208" i="23"/>
  <c r="D208" i="23"/>
  <c r="C208" i="23"/>
  <c r="B208" i="23"/>
  <c r="A208" i="23"/>
  <c r="G207" i="23"/>
  <c r="F207" i="23"/>
  <c r="E207" i="23"/>
  <c r="D207" i="23"/>
  <c r="C207" i="23"/>
  <c r="B207" i="23"/>
  <c r="A207" i="23"/>
  <c r="G206" i="23"/>
  <c r="F206" i="23"/>
  <c r="E206" i="23"/>
  <c r="D206" i="23"/>
  <c r="C206" i="23"/>
  <c r="B206" i="23"/>
  <c r="A206" i="23"/>
  <c r="G205" i="23"/>
  <c r="F205" i="23"/>
  <c r="E205" i="23"/>
  <c r="D205" i="23"/>
  <c r="C205" i="23"/>
  <c r="B205" i="23"/>
  <c r="A205" i="23"/>
  <c r="G204" i="23"/>
  <c r="F204" i="23"/>
  <c r="E204" i="23"/>
  <c r="D204" i="23"/>
  <c r="C204" i="23"/>
  <c r="B204" i="23"/>
  <c r="A204" i="23"/>
  <c r="G203" i="23"/>
  <c r="F203" i="23"/>
  <c r="E203" i="23"/>
  <c r="D203" i="23"/>
  <c r="C203" i="23"/>
  <c r="B203" i="23"/>
  <c r="A203" i="23"/>
  <c r="G202" i="23"/>
  <c r="F202" i="23"/>
  <c r="E202" i="23"/>
  <c r="D202" i="23"/>
  <c r="C202" i="23"/>
  <c r="B202" i="23"/>
  <c r="A202" i="23"/>
  <c r="G201" i="23"/>
  <c r="F201" i="23"/>
  <c r="E201" i="23"/>
  <c r="D201" i="23"/>
  <c r="C201" i="23"/>
  <c r="B201" i="23"/>
  <c r="A201" i="23"/>
  <c r="G200" i="23"/>
  <c r="F200" i="23"/>
  <c r="E200" i="23"/>
  <c r="D200" i="23"/>
  <c r="C200" i="23"/>
  <c r="B200" i="23"/>
  <c r="A200" i="23"/>
  <c r="G199" i="23"/>
  <c r="F199" i="23"/>
  <c r="E199" i="23"/>
  <c r="D199" i="23"/>
  <c r="C199" i="23"/>
  <c r="B199" i="23"/>
  <c r="A199" i="23"/>
  <c r="G198" i="23"/>
  <c r="F198" i="23"/>
  <c r="E198" i="23"/>
  <c r="D198" i="23"/>
  <c r="C198" i="23"/>
  <c r="B198" i="23"/>
  <c r="A198" i="23"/>
  <c r="G197" i="23"/>
  <c r="F197" i="23"/>
  <c r="E197" i="23"/>
  <c r="D197" i="23"/>
  <c r="C197" i="23"/>
  <c r="B197" i="23"/>
  <c r="A197" i="23"/>
  <c r="G196" i="23"/>
  <c r="F196" i="23"/>
  <c r="E196" i="23"/>
  <c r="D196" i="23"/>
  <c r="C196" i="23"/>
  <c r="B196" i="23"/>
  <c r="A196" i="23"/>
  <c r="G195" i="23"/>
  <c r="F195" i="23"/>
  <c r="E195" i="23"/>
  <c r="D195" i="23"/>
  <c r="C195" i="23"/>
  <c r="B195" i="23"/>
  <c r="A195" i="23"/>
  <c r="G194" i="23"/>
  <c r="F194" i="23"/>
  <c r="E194" i="23"/>
  <c r="D194" i="23"/>
  <c r="C194" i="23"/>
  <c r="B194" i="23"/>
  <c r="A194" i="23"/>
  <c r="G193" i="23"/>
  <c r="F193" i="23"/>
  <c r="E193" i="23"/>
  <c r="D193" i="23"/>
  <c r="C193" i="23"/>
  <c r="B193" i="23"/>
  <c r="A193" i="23"/>
  <c r="G192" i="23"/>
  <c r="F192" i="23"/>
  <c r="E192" i="23"/>
  <c r="D192" i="23"/>
  <c r="C192" i="23"/>
  <c r="B192" i="23"/>
  <c r="A192" i="23"/>
  <c r="G191" i="23"/>
  <c r="F191" i="23"/>
  <c r="E191" i="23"/>
  <c r="D191" i="23"/>
  <c r="C191" i="23"/>
  <c r="B191" i="23"/>
  <c r="A191" i="23"/>
  <c r="G190" i="23"/>
  <c r="F190" i="23"/>
  <c r="E190" i="23"/>
  <c r="D190" i="23"/>
  <c r="C190" i="23"/>
  <c r="B190" i="23"/>
  <c r="A190" i="23"/>
  <c r="G189" i="23"/>
  <c r="F189" i="23"/>
  <c r="E189" i="23"/>
  <c r="D189" i="23"/>
  <c r="C189" i="23"/>
  <c r="B189" i="23"/>
  <c r="A189" i="23"/>
  <c r="G188" i="23"/>
  <c r="F188" i="23"/>
  <c r="E188" i="23"/>
  <c r="D188" i="23"/>
  <c r="C188" i="23"/>
  <c r="B188" i="23"/>
  <c r="A188" i="23"/>
  <c r="G187" i="23"/>
  <c r="F187" i="23"/>
  <c r="E187" i="23"/>
  <c r="D187" i="23"/>
  <c r="C187" i="23"/>
  <c r="B187" i="23"/>
  <c r="A187" i="23"/>
  <c r="G186" i="23"/>
  <c r="F186" i="23"/>
  <c r="E186" i="23"/>
  <c r="D186" i="23"/>
  <c r="C186" i="23"/>
  <c r="B186" i="23"/>
  <c r="A186" i="23"/>
  <c r="G185" i="23"/>
  <c r="F185" i="23"/>
  <c r="E185" i="23"/>
  <c r="D185" i="23"/>
  <c r="C185" i="23"/>
  <c r="B185" i="23"/>
  <c r="A185" i="23"/>
  <c r="G184" i="23"/>
  <c r="F184" i="23"/>
  <c r="E184" i="23"/>
  <c r="D184" i="23"/>
  <c r="C184" i="23"/>
  <c r="B184" i="23"/>
  <c r="A184" i="23"/>
  <c r="G183" i="23"/>
  <c r="F183" i="23"/>
  <c r="E183" i="23"/>
  <c r="D183" i="23"/>
  <c r="C183" i="23"/>
  <c r="B183" i="23"/>
  <c r="A183" i="23"/>
  <c r="G182" i="23"/>
  <c r="F182" i="23"/>
  <c r="E182" i="23"/>
  <c r="D182" i="23"/>
  <c r="C182" i="23"/>
  <c r="B182" i="23"/>
  <c r="A182" i="23"/>
  <c r="G181" i="23"/>
  <c r="F181" i="23"/>
  <c r="E181" i="23"/>
  <c r="D181" i="23"/>
  <c r="C181" i="23"/>
  <c r="B181" i="23"/>
  <c r="A181" i="23"/>
  <c r="G180" i="23"/>
  <c r="F180" i="23"/>
  <c r="E180" i="23"/>
  <c r="D180" i="23"/>
  <c r="C180" i="23"/>
  <c r="B180" i="23"/>
  <c r="A180" i="23"/>
  <c r="G179" i="23"/>
  <c r="F179" i="23"/>
  <c r="E179" i="23"/>
  <c r="D179" i="23"/>
  <c r="C179" i="23"/>
  <c r="B179" i="23"/>
  <c r="A179" i="23"/>
  <c r="G178" i="23"/>
  <c r="F178" i="23"/>
  <c r="E178" i="23"/>
  <c r="D178" i="23"/>
  <c r="C178" i="23"/>
  <c r="B178" i="23"/>
  <c r="A178" i="23"/>
  <c r="G177" i="23"/>
  <c r="F177" i="23"/>
  <c r="E177" i="23"/>
  <c r="D177" i="23"/>
  <c r="C177" i="23"/>
  <c r="B177" i="23"/>
  <c r="A177" i="23"/>
  <c r="G176" i="23"/>
  <c r="F176" i="23"/>
  <c r="E176" i="23"/>
  <c r="D176" i="23"/>
  <c r="C176" i="23"/>
  <c r="B176" i="23"/>
  <c r="A176" i="23"/>
  <c r="G175" i="23"/>
  <c r="F175" i="23"/>
  <c r="E175" i="23"/>
  <c r="D175" i="23"/>
  <c r="C175" i="23"/>
  <c r="B175" i="23"/>
  <c r="A175" i="23"/>
  <c r="G174" i="23"/>
  <c r="F174" i="23"/>
  <c r="E174" i="23"/>
  <c r="D174" i="23"/>
  <c r="C174" i="23"/>
  <c r="B174" i="23"/>
  <c r="A174" i="23"/>
  <c r="G173" i="23"/>
  <c r="F173" i="23"/>
  <c r="E173" i="23"/>
  <c r="D173" i="23"/>
  <c r="C173" i="23"/>
  <c r="B173" i="23"/>
  <c r="A173" i="23"/>
  <c r="G172" i="23"/>
  <c r="F172" i="23"/>
  <c r="E172" i="23"/>
  <c r="D172" i="23"/>
  <c r="C172" i="23"/>
  <c r="B172" i="23"/>
  <c r="A172" i="23"/>
  <c r="G171" i="23"/>
  <c r="F171" i="23"/>
  <c r="E171" i="23"/>
  <c r="D171" i="23"/>
  <c r="C171" i="23"/>
  <c r="B171" i="23"/>
  <c r="A171" i="23"/>
  <c r="G170" i="23"/>
  <c r="F170" i="23"/>
  <c r="E170" i="23"/>
  <c r="D170" i="23"/>
  <c r="C170" i="23"/>
  <c r="B170" i="23"/>
  <c r="A170" i="23"/>
  <c r="G169" i="23"/>
  <c r="F169" i="23"/>
  <c r="E169" i="23"/>
  <c r="D169" i="23"/>
  <c r="C169" i="23"/>
  <c r="B169" i="23"/>
  <c r="A169" i="23"/>
  <c r="G168" i="23"/>
  <c r="F168" i="23"/>
  <c r="E168" i="23"/>
  <c r="D168" i="23"/>
  <c r="C168" i="23"/>
  <c r="B168" i="23"/>
  <c r="A168" i="23"/>
  <c r="G167" i="23"/>
  <c r="F167" i="23"/>
  <c r="E167" i="23"/>
  <c r="D167" i="23"/>
  <c r="C167" i="23"/>
  <c r="B167" i="23"/>
  <c r="A167" i="23"/>
  <c r="G166" i="23"/>
  <c r="F166" i="23"/>
  <c r="E166" i="23"/>
  <c r="D166" i="23"/>
  <c r="C166" i="23"/>
  <c r="B166" i="23"/>
  <c r="A166" i="23"/>
  <c r="G165" i="23"/>
  <c r="F165" i="23"/>
  <c r="E165" i="23"/>
  <c r="D165" i="23"/>
  <c r="C165" i="23"/>
  <c r="B165" i="23"/>
  <c r="A165" i="23"/>
  <c r="G164" i="23"/>
  <c r="F164" i="23"/>
  <c r="E164" i="23"/>
  <c r="D164" i="23"/>
  <c r="C164" i="23"/>
  <c r="B164" i="23"/>
  <c r="A164" i="23"/>
  <c r="G163" i="23"/>
  <c r="F163" i="23"/>
  <c r="E163" i="23"/>
  <c r="D163" i="23"/>
  <c r="C163" i="23"/>
  <c r="B163" i="23"/>
  <c r="A163" i="23"/>
  <c r="G162" i="23"/>
  <c r="F162" i="23"/>
  <c r="E162" i="23"/>
  <c r="D162" i="23"/>
  <c r="C162" i="23"/>
  <c r="B162" i="23"/>
  <c r="A162" i="23"/>
  <c r="G161" i="23"/>
  <c r="F161" i="23"/>
  <c r="E161" i="23"/>
  <c r="D161" i="23"/>
  <c r="C161" i="23"/>
  <c r="B161" i="23"/>
  <c r="A161" i="23"/>
  <c r="G160" i="23"/>
  <c r="F160" i="23"/>
  <c r="E160" i="23"/>
  <c r="D160" i="23"/>
  <c r="C160" i="23"/>
  <c r="B160" i="23"/>
  <c r="A160" i="23"/>
  <c r="G159" i="23"/>
  <c r="F159" i="23"/>
  <c r="E159" i="23"/>
  <c r="D159" i="23"/>
  <c r="C159" i="23"/>
  <c r="B159" i="23"/>
  <c r="A159" i="23"/>
  <c r="G158" i="23"/>
  <c r="F158" i="23"/>
  <c r="E158" i="23"/>
  <c r="D158" i="23"/>
  <c r="C158" i="23"/>
  <c r="B158" i="23"/>
  <c r="A158" i="23"/>
  <c r="G157" i="23"/>
  <c r="F157" i="23"/>
  <c r="E157" i="23"/>
  <c r="D157" i="23"/>
  <c r="C157" i="23"/>
  <c r="B157" i="23"/>
  <c r="A157" i="23"/>
  <c r="G156" i="23"/>
  <c r="F156" i="23"/>
  <c r="E156" i="23"/>
  <c r="D156" i="23"/>
  <c r="C156" i="23"/>
  <c r="B156" i="23"/>
  <c r="A156" i="23"/>
  <c r="G155" i="23"/>
  <c r="F155" i="23"/>
  <c r="E155" i="23"/>
  <c r="D155" i="23"/>
  <c r="C155" i="23"/>
  <c r="B155" i="23"/>
  <c r="A155" i="23"/>
  <c r="G154" i="23"/>
  <c r="F154" i="23"/>
  <c r="E154" i="23"/>
  <c r="D154" i="23"/>
  <c r="C154" i="23"/>
  <c r="B154" i="23"/>
  <c r="A154" i="23"/>
  <c r="G153" i="23"/>
  <c r="F153" i="23"/>
  <c r="E153" i="23"/>
  <c r="D153" i="23"/>
  <c r="C153" i="23"/>
  <c r="B153" i="23"/>
  <c r="A153" i="23"/>
  <c r="G152" i="23"/>
  <c r="F152" i="23"/>
  <c r="E152" i="23"/>
  <c r="D152" i="23"/>
  <c r="C152" i="23"/>
  <c r="B152" i="23"/>
  <c r="A152" i="23"/>
  <c r="G151" i="23"/>
  <c r="F151" i="23"/>
  <c r="E151" i="23"/>
  <c r="D151" i="23"/>
  <c r="C151" i="23"/>
  <c r="B151" i="23"/>
  <c r="A151" i="23"/>
  <c r="G150" i="23"/>
  <c r="F150" i="23"/>
  <c r="E150" i="23"/>
  <c r="D150" i="23"/>
  <c r="C150" i="23"/>
  <c r="B150" i="23"/>
  <c r="A150" i="23"/>
  <c r="G149" i="23"/>
  <c r="F149" i="23"/>
  <c r="E149" i="23"/>
  <c r="D149" i="23"/>
  <c r="C149" i="23"/>
  <c r="B149" i="23"/>
  <c r="A149" i="23"/>
  <c r="G148" i="23"/>
  <c r="F148" i="23"/>
  <c r="E148" i="23"/>
  <c r="D148" i="23"/>
  <c r="C148" i="23"/>
  <c r="B148" i="23"/>
  <c r="A148" i="23"/>
  <c r="G147" i="23"/>
  <c r="F147" i="23"/>
  <c r="E147" i="23"/>
  <c r="D147" i="23"/>
  <c r="C147" i="23"/>
  <c r="B147" i="23"/>
  <c r="A147" i="23"/>
  <c r="G146" i="23"/>
  <c r="F146" i="23"/>
  <c r="E146" i="23"/>
  <c r="D146" i="23"/>
  <c r="C146" i="23"/>
  <c r="B146" i="23"/>
  <c r="A146" i="23"/>
  <c r="G145" i="23"/>
  <c r="F145" i="23"/>
  <c r="E145" i="23"/>
  <c r="D145" i="23"/>
  <c r="C145" i="23"/>
  <c r="B145" i="23"/>
  <c r="A145" i="23"/>
  <c r="G144" i="23"/>
  <c r="F144" i="23"/>
  <c r="E144" i="23"/>
  <c r="D144" i="23"/>
  <c r="C144" i="23"/>
  <c r="B144" i="23"/>
  <c r="A144" i="23"/>
  <c r="G143" i="23"/>
  <c r="F143" i="23"/>
  <c r="E143" i="23"/>
  <c r="D143" i="23"/>
  <c r="C143" i="23"/>
  <c r="B143" i="23"/>
  <c r="A143" i="23"/>
  <c r="G142" i="23"/>
  <c r="F142" i="23"/>
  <c r="E142" i="23"/>
  <c r="D142" i="23"/>
  <c r="C142" i="23"/>
  <c r="B142" i="23"/>
  <c r="A142" i="23"/>
  <c r="G141" i="23"/>
  <c r="F141" i="23"/>
  <c r="E141" i="23"/>
  <c r="D141" i="23"/>
  <c r="C141" i="23"/>
  <c r="B141" i="23"/>
  <c r="A141" i="23"/>
  <c r="G140" i="23"/>
  <c r="F140" i="23"/>
  <c r="E140" i="23"/>
  <c r="D140" i="23"/>
  <c r="C140" i="23"/>
  <c r="B140" i="23"/>
  <c r="A140" i="23"/>
  <c r="G139" i="23"/>
  <c r="F139" i="23"/>
  <c r="E139" i="23"/>
  <c r="D139" i="23"/>
  <c r="C139" i="23"/>
  <c r="B139" i="23"/>
  <c r="A139" i="23"/>
  <c r="G138" i="23"/>
  <c r="F138" i="23"/>
  <c r="E138" i="23"/>
  <c r="D138" i="23"/>
  <c r="C138" i="23"/>
  <c r="B138" i="23"/>
  <c r="A138" i="23"/>
  <c r="G137" i="23"/>
  <c r="F137" i="23"/>
  <c r="E137" i="23"/>
  <c r="D137" i="23"/>
  <c r="C137" i="23"/>
  <c r="B137" i="23"/>
  <c r="A137" i="23"/>
  <c r="G136" i="23"/>
  <c r="F136" i="23"/>
  <c r="E136" i="23"/>
  <c r="D136" i="23"/>
  <c r="C136" i="23"/>
  <c r="B136" i="23"/>
  <c r="A136" i="23"/>
  <c r="G135" i="23"/>
  <c r="F135" i="23"/>
  <c r="E135" i="23"/>
  <c r="D135" i="23"/>
  <c r="C135" i="23"/>
  <c r="B135" i="23"/>
  <c r="A135" i="23"/>
  <c r="G134" i="23"/>
  <c r="F134" i="23"/>
  <c r="E134" i="23"/>
  <c r="D134" i="23"/>
  <c r="C134" i="23"/>
  <c r="B134" i="23"/>
  <c r="A134" i="23"/>
  <c r="G133" i="23"/>
  <c r="F133" i="23"/>
  <c r="E133" i="23"/>
  <c r="D133" i="23"/>
  <c r="C133" i="23"/>
  <c r="B133" i="23"/>
  <c r="A133" i="23"/>
  <c r="G132" i="23"/>
  <c r="F132" i="23"/>
  <c r="E132" i="23"/>
  <c r="D132" i="23"/>
  <c r="C132" i="23"/>
  <c r="B132" i="23"/>
  <c r="A132" i="23"/>
  <c r="G131" i="23"/>
  <c r="F131" i="23"/>
  <c r="E131" i="23"/>
  <c r="D131" i="23"/>
  <c r="C131" i="23"/>
  <c r="B131" i="23"/>
  <c r="A131" i="23"/>
  <c r="G130" i="23"/>
  <c r="F130" i="23"/>
  <c r="E130" i="23"/>
  <c r="D130" i="23"/>
  <c r="C130" i="23"/>
  <c r="B130" i="23"/>
  <c r="A130" i="23"/>
  <c r="G129" i="23"/>
  <c r="F129" i="23"/>
  <c r="E129" i="23"/>
  <c r="D129" i="23"/>
  <c r="C129" i="23"/>
  <c r="B129" i="23"/>
  <c r="A129" i="23"/>
  <c r="G128" i="23"/>
  <c r="F128" i="23"/>
  <c r="E128" i="23"/>
  <c r="D128" i="23"/>
  <c r="C128" i="23"/>
  <c r="B128" i="23"/>
  <c r="A128" i="23"/>
  <c r="G127" i="23"/>
  <c r="F127" i="23"/>
  <c r="E127" i="23"/>
  <c r="D127" i="23"/>
  <c r="C127" i="23"/>
  <c r="B127" i="23"/>
  <c r="A127" i="23"/>
  <c r="G126" i="23"/>
  <c r="F126" i="23"/>
  <c r="E126" i="23"/>
  <c r="D126" i="23"/>
  <c r="C126" i="23"/>
  <c r="B126" i="23"/>
  <c r="A126" i="23"/>
  <c r="G125" i="23"/>
  <c r="F125" i="23"/>
  <c r="E125" i="23"/>
  <c r="D125" i="23"/>
  <c r="C125" i="23"/>
  <c r="B125" i="23"/>
  <c r="A125" i="23"/>
  <c r="G124" i="23"/>
  <c r="F124" i="23"/>
  <c r="E124" i="23"/>
  <c r="D124" i="23"/>
  <c r="C124" i="23"/>
  <c r="B124" i="23"/>
  <c r="A124" i="23"/>
  <c r="G123" i="23"/>
  <c r="F123" i="23"/>
  <c r="E123" i="23"/>
  <c r="D123" i="23"/>
  <c r="C123" i="23"/>
  <c r="B123" i="23"/>
  <c r="A123" i="23"/>
  <c r="G122" i="23"/>
  <c r="F122" i="23"/>
  <c r="E122" i="23"/>
  <c r="D122" i="23"/>
  <c r="C122" i="23"/>
  <c r="B122" i="23"/>
  <c r="A122" i="23"/>
  <c r="G121" i="23"/>
  <c r="F121" i="23"/>
  <c r="E121" i="23"/>
  <c r="D121" i="23"/>
  <c r="C121" i="23"/>
  <c r="B121" i="23"/>
  <c r="A121" i="23"/>
  <c r="G120" i="23"/>
  <c r="F120" i="23"/>
  <c r="E120" i="23"/>
  <c r="D120" i="23"/>
  <c r="C120" i="23"/>
  <c r="B120" i="23"/>
  <c r="A120" i="23"/>
  <c r="G119" i="23"/>
  <c r="F119" i="23"/>
  <c r="E119" i="23"/>
  <c r="D119" i="23"/>
  <c r="C119" i="23"/>
  <c r="B119" i="23"/>
  <c r="A119" i="23"/>
  <c r="G118" i="23"/>
  <c r="F118" i="23"/>
  <c r="E118" i="23"/>
  <c r="D118" i="23"/>
  <c r="C118" i="23"/>
  <c r="B118" i="23"/>
  <c r="A118" i="23"/>
  <c r="G117" i="23"/>
  <c r="F117" i="23"/>
  <c r="E117" i="23"/>
  <c r="D117" i="23"/>
  <c r="C117" i="23"/>
  <c r="B117" i="23"/>
  <c r="A117" i="23"/>
  <c r="G116" i="23"/>
  <c r="F116" i="23"/>
  <c r="E116" i="23"/>
  <c r="D116" i="23"/>
  <c r="C116" i="23"/>
  <c r="B116" i="23"/>
  <c r="A116" i="23"/>
  <c r="G115" i="23"/>
  <c r="F115" i="23"/>
  <c r="E115" i="23"/>
  <c r="D115" i="23"/>
  <c r="C115" i="23"/>
  <c r="B115" i="23"/>
  <c r="A115" i="23"/>
  <c r="G114" i="23"/>
  <c r="F114" i="23"/>
  <c r="E114" i="23"/>
  <c r="D114" i="23"/>
  <c r="C114" i="23"/>
  <c r="B114" i="23"/>
  <c r="A114" i="23"/>
  <c r="G113" i="23"/>
  <c r="F113" i="23"/>
  <c r="E113" i="23"/>
  <c r="D113" i="23"/>
  <c r="C113" i="23"/>
  <c r="B113" i="23"/>
  <c r="A113" i="23"/>
  <c r="G112" i="23"/>
  <c r="F112" i="23"/>
  <c r="E112" i="23"/>
  <c r="D112" i="23"/>
  <c r="C112" i="23"/>
  <c r="B112" i="23"/>
  <c r="A112" i="23"/>
  <c r="G111" i="23"/>
  <c r="F111" i="23"/>
  <c r="E111" i="23"/>
  <c r="D111" i="23"/>
  <c r="C111" i="23"/>
  <c r="B111" i="23"/>
  <c r="A111" i="23"/>
  <c r="G110" i="23"/>
  <c r="F110" i="23"/>
  <c r="E110" i="23"/>
  <c r="D110" i="23"/>
  <c r="C110" i="23"/>
  <c r="B110" i="23"/>
  <c r="A110" i="23"/>
  <c r="G109" i="23"/>
  <c r="F109" i="23"/>
  <c r="E109" i="23"/>
  <c r="D109" i="23"/>
  <c r="C109" i="23"/>
  <c r="B109" i="23"/>
  <c r="A109" i="23"/>
  <c r="G108" i="23"/>
  <c r="F108" i="23"/>
  <c r="E108" i="23"/>
  <c r="D108" i="23"/>
  <c r="C108" i="23"/>
  <c r="B108" i="23"/>
  <c r="A108" i="23"/>
  <c r="G107" i="23"/>
  <c r="F107" i="23"/>
  <c r="E107" i="23"/>
  <c r="D107" i="23"/>
  <c r="C107" i="23"/>
  <c r="B107" i="23"/>
  <c r="A107" i="23"/>
  <c r="G106" i="23"/>
  <c r="F106" i="23"/>
  <c r="E106" i="23"/>
  <c r="D106" i="23"/>
  <c r="C106" i="23"/>
  <c r="B106" i="23"/>
  <c r="A106" i="23"/>
  <c r="G105" i="23"/>
  <c r="F105" i="23"/>
  <c r="E105" i="23"/>
  <c r="D105" i="23"/>
  <c r="C105" i="23"/>
  <c r="B105" i="23"/>
  <c r="A105" i="23"/>
  <c r="G104" i="23"/>
  <c r="F104" i="23"/>
  <c r="E104" i="23"/>
  <c r="D104" i="23"/>
  <c r="C104" i="23"/>
  <c r="B104" i="23"/>
  <c r="A104" i="23"/>
  <c r="G103" i="23"/>
  <c r="F103" i="23"/>
  <c r="E103" i="23"/>
  <c r="D103" i="23"/>
  <c r="C103" i="23"/>
  <c r="B103" i="23"/>
  <c r="A103" i="23"/>
  <c r="G102" i="23"/>
  <c r="F102" i="23"/>
  <c r="E102" i="23"/>
  <c r="D102" i="23"/>
  <c r="C102" i="23"/>
  <c r="B102" i="23"/>
  <c r="A102" i="23"/>
  <c r="G101" i="23"/>
  <c r="F101" i="23"/>
  <c r="E101" i="23"/>
  <c r="D101" i="23"/>
  <c r="C101" i="23"/>
  <c r="B101" i="23"/>
  <c r="A101" i="23"/>
  <c r="G100" i="23"/>
  <c r="F100" i="23"/>
  <c r="E100" i="23"/>
  <c r="D100" i="23"/>
  <c r="C100" i="23"/>
  <c r="B100" i="23"/>
  <c r="A100" i="23"/>
  <c r="G99" i="23"/>
  <c r="F99" i="23"/>
  <c r="E99" i="23"/>
  <c r="D99" i="23"/>
  <c r="C99" i="23"/>
  <c r="B99" i="23"/>
  <c r="A99" i="23"/>
  <c r="G98" i="23"/>
  <c r="F98" i="23"/>
  <c r="E98" i="23"/>
  <c r="D98" i="23"/>
  <c r="C98" i="23"/>
  <c r="B98" i="23"/>
  <c r="A98" i="23"/>
  <c r="G97" i="23"/>
  <c r="F97" i="23"/>
  <c r="E97" i="23"/>
  <c r="D97" i="23"/>
  <c r="C97" i="23"/>
  <c r="B97" i="23"/>
  <c r="A97" i="23"/>
  <c r="G96" i="23"/>
  <c r="F96" i="23"/>
  <c r="E96" i="23"/>
  <c r="D96" i="23"/>
  <c r="C96" i="23"/>
  <c r="B96" i="23"/>
  <c r="A96" i="23"/>
  <c r="G95" i="23"/>
  <c r="F95" i="23"/>
  <c r="E95" i="23"/>
  <c r="D95" i="23"/>
  <c r="C95" i="23"/>
  <c r="B95" i="23"/>
  <c r="A95" i="23"/>
  <c r="G94" i="23"/>
  <c r="F94" i="23"/>
  <c r="E94" i="23"/>
  <c r="D94" i="23"/>
  <c r="C94" i="23"/>
  <c r="B94" i="23"/>
  <c r="A94" i="23"/>
  <c r="G93" i="23"/>
  <c r="F93" i="23"/>
  <c r="E93" i="23"/>
  <c r="D93" i="23"/>
  <c r="C93" i="23"/>
  <c r="B93" i="23"/>
  <c r="A93" i="23"/>
  <c r="G92" i="23"/>
  <c r="F92" i="23"/>
  <c r="E92" i="23"/>
  <c r="D92" i="23"/>
  <c r="C92" i="23"/>
  <c r="B92" i="23"/>
  <c r="A92" i="23"/>
  <c r="G91" i="23"/>
  <c r="F91" i="23"/>
  <c r="E91" i="23"/>
  <c r="D91" i="23"/>
  <c r="C91" i="23"/>
  <c r="B91" i="23"/>
  <c r="A91" i="23"/>
  <c r="G90" i="23"/>
  <c r="F90" i="23"/>
  <c r="E90" i="23"/>
  <c r="D90" i="23"/>
  <c r="C90" i="23"/>
  <c r="B90" i="23"/>
  <c r="A90" i="23"/>
  <c r="G89" i="23"/>
  <c r="F89" i="23"/>
  <c r="E89" i="23"/>
  <c r="D89" i="23"/>
  <c r="C89" i="23"/>
  <c r="B89" i="23"/>
  <c r="A89" i="23"/>
  <c r="G88" i="23"/>
  <c r="F88" i="23"/>
  <c r="E88" i="23"/>
  <c r="D88" i="23"/>
  <c r="C88" i="23"/>
  <c r="B88" i="23"/>
  <c r="A88" i="23"/>
  <c r="G87" i="23"/>
  <c r="F87" i="23"/>
  <c r="E87" i="23"/>
  <c r="D87" i="23"/>
  <c r="C87" i="23"/>
  <c r="B87" i="23"/>
  <c r="A87" i="23"/>
  <c r="G86" i="23"/>
  <c r="F86" i="23"/>
  <c r="E86" i="23"/>
  <c r="D86" i="23"/>
  <c r="C86" i="23"/>
  <c r="B86" i="23"/>
  <c r="A86" i="23"/>
  <c r="G85" i="23"/>
  <c r="F85" i="23"/>
  <c r="E85" i="23"/>
  <c r="D85" i="23"/>
  <c r="C85" i="23"/>
  <c r="B85" i="23"/>
  <c r="A85" i="23"/>
  <c r="G84" i="23"/>
  <c r="F84" i="23"/>
  <c r="E84" i="23"/>
  <c r="D84" i="23"/>
  <c r="C84" i="23"/>
  <c r="B84" i="23"/>
  <c r="A84" i="23"/>
  <c r="G83" i="23"/>
  <c r="F83" i="23"/>
  <c r="E83" i="23"/>
  <c r="D83" i="23"/>
  <c r="C83" i="23"/>
  <c r="B83" i="23"/>
  <c r="A83" i="23"/>
  <c r="G82" i="23"/>
  <c r="F82" i="23"/>
  <c r="E82" i="23"/>
  <c r="D82" i="23"/>
  <c r="C82" i="23"/>
  <c r="B82" i="23"/>
  <c r="A82" i="23"/>
  <c r="G81" i="23"/>
  <c r="F81" i="23"/>
  <c r="E81" i="23"/>
  <c r="D81" i="23"/>
  <c r="C81" i="23"/>
  <c r="B81" i="23"/>
  <c r="A81" i="23"/>
  <c r="G80" i="23"/>
  <c r="F80" i="23"/>
  <c r="E80" i="23"/>
  <c r="D80" i="23"/>
  <c r="C80" i="23"/>
  <c r="B80" i="23"/>
  <c r="A80" i="23"/>
  <c r="G79" i="23"/>
  <c r="F79" i="23"/>
  <c r="E79" i="23"/>
  <c r="D79" i="23"/>
  <c r="C79" i="23"/>
  <c r="B79" i="23"/>
  <c r="A79" i="23"/>
  <c r="G78" i="23"/>
  <c r="F78" i="23"/>
  <c r="E78" i="23"/>
  <c r="D78" i="23"/>
  <c r="C78" i="23"/>
  <c r="B78" i="23"/>
  <c r="A78" i="23"/>
  <c r="G77" i="23"/>
  <c r="F77" i="23"/>
  <c r="E77" i="23"/>
  <c r="D77" i="23"/>
  <c r="C77" i="23"/>
  <c r="B77" i="23"/>
  <c r="A77" i="23"/>
  <c r="G76" i="23"/>
  <c r="F76" i="23"/>
  <c r="E76" i="23"/>
  <c r="D76" i="23"/>
  <c r="C76" i="23"/>
  <c r="B76" i="23"/>
  <c r="A76" i="23"/>
  <c r="G75" i="23"/>
  <c r="F75" i="23"/>
  <c r="E75" i="23"/>
  <c r="D75" i="23"/>
  <c r="C75" i="23"/>
  <c r="B75" i="23"/>
  <c r="A75" i="23"/>
  <c r="G74" i="23"/>
  <c r="F74" i="23"/>
  <c r="E74" i="23"/>
  <c r="D74" i="23"/>
  <c r="C74" i="23"/>
  <c r="B74" i="23"/>
  <c r="A74" i="23"/>
  <c r="G73" i="23"/>
  <c r="F73" i="23"/>
  <c r="E73" i="23"/>
  <c r="D73" i="23"/>
  <c r="C73" i="23"/>
  <c r="B73" i="23"/>
  <c r="A73" i="23"/>
  <c r="G72" i="23"/>
  <c r="F72" i="23"/>
  <c r="E72" i="23"/>
  <c r="D72" i="23"/>
  <c r="C72" i="23"/>
  <c r="B72" i="23"/>
  <c r="A72" i="23"/>
  <c r="G71" i="23"/>
  <c r="F71" i="23"/>
  <c r="E71" i="23"/>
  <c r="D71" i="23"/>
  <c r="C71" i="23"/>
  <c r="B71" i="23"/>
  <c r="A71" i="23"/>
  <c r="G70" i="23"/>
  <c r="F70" i="23"/>
  <c r="E70" i="23"/>
  <c r="D70" i="23"/>
  <c r="C70" i="23"/>
  <c r="B70" i="23"/>
  <c r="A70" i="23"/>
  <c r="G69" i="23"/>
  <c r="F69" i="23"/>
  <c r="E69" i="23"/>
  <c r="D69" i="23"/>
  <c r="C69" i="23"/>
  <c r="B69" i="23"/>
  <c r="A69" i="23"/>
  <c r="G68" i="23"/>
  <c r="F68" i="23"/>
  <c r="E68" i="23"/>
  <c r="D68" i="23"/>
  <c r="C68" i="23"/>
  <c r="B68" i="23"/>
  <c r="A68" i="23"/>
  <c r="G67" i="23"/>
  <c r="F67" i="23"/>
  <c r="E67" i="23"/>
  <c r="D67" i="23"/>
  <c r="C67" i="23"/>
  <c r="B67" i="23"/>
  <c r="A67" i="23"/>
  <c r="G66" i="23"/>
  <c r="F66" i="23"/>
  <c r="E66" i="23"/>
  <c r="D66" i="23"/>
  <c r="C66" i="23"/>
  <c r="B66" i="23"/>
  <c r="A66" i="23"/>
  <c r="G65" i="23"/>
  <c r="F65" i="23"/>
  <c r="E65" i="23"/>
  <c r="D65" i="23"/>
  <c r="C65" i="23"/>
  <c r="B65" i="23"/>
  <c r="A65" i="23"/>
  <c r="G64" i="23"/>
  <c r="F64" i="23"/>
  <c r="E64" i="23"/>
  <c r="D64" i="23"/>
  <c r="C64" i="23"/>
  <c r="B64" i="23"/>
  <c r="A64" i="23"/>
  <c r="G63" i="23"/>
  <c r="F63" i="23"/>
  <c r="E63" i="23"/>
  <c r="D63" i="23"/>
  <c r="C63" i="23"/>
  <c r="B63" i="23"/>
  <c r="A63" i="23"/>
  <c r="G62" i="23"/>
  <c r="F62" i="23"/>
  <c r="E62" i="23"/>
  <c r="D62" i="23"/>
  <c r="C62" i="23"/>
  <c r="B62" i="23"/>
  <c r="A62" i="23"/>
  <c r="G61" i="23"/>
  <c r="F61" i="23"/>
  <c r="E61" i="23"/>
  <c r="D61" i="23"/>
  <c r="C61" i="23"/>
  <c r="B61" i="23"/>
  <c r="A61" i="23"/>
  <c r="G60" i="23"/>
  <c r="F60" i="23"/>
  <c r="E60" i="23"/>
  <c r="D60" i="23"/>
  <c r="C60" i="23"/>
  <c r="B60" i="23"/>
  <c r="A60" i="23"/>
  <c r="G59" i="23"/>
  <c r="F59" i="23"/>
  <c r="E59" i="23"/>
  <c r="D59" i="23"/>
  <c r="C59" i="23"/>
  <c r="B59" i="23"/>
  <c r="A59" i="23"/>
  <c r="G58" i="23"/>
  <c r="F58" i="23"/>
  <c r="E58" i="23"/>
  <c r="D58" i="23"/>
  <c r="C58" i="23"/>
  <c r="B58" i="23"/>
  <c r="A58" i="23"/>
  <c r="G57" i="23"/>
  <c r="F57" i="23"/>
  <c r="E57" i="23"/>
  <c r="D57" i="23"/>
  <c r="C57" i="23"/>
  <c r="B57" i="23"/>
  <c r="A57" i="23"/>
  <c r="G56" i="23"/>
  <c r="F56" i="23"/>
  <c r="E56" i="23"/>
  <c r="D56" i="23"/>
  <c r="C56" i="23"/>
  <c r="B56" i="23"/>
  <c r="A56" i="23"/>
  <c r="G55" i="23"/>
  <c r="F55" i="23"/>
  <c r="E55" i="23"/>
  <c r="D55" i="23"/>
  <c r="C55" i="23"/>
  <c r="B55" i="23"/>
  <c r="A55" i="23"/>
  <c r="G54" i="23"/>
  <c r="F54" i="23"/>
  <c r="E54" i="23"/>
  <c r="D54" i="23"/>
  <c r="C54" i="23"/>
  <c r="B54" i="23"/>
  <c r="A54" i="23"/>
  <c r="G53" i="23"/>
  <c r="F53" i="23"/>
  <c r="E53" i="23"/>
  <c r="D53" i="23"/>
  <c r="C53" i="23"/>
  <c r="B53" i="23"/>
  <c r="A53" i="23"/>
  <c r="G52" i="23"/>
  <c r="F52" i="23"/>
  <c r="E52" i="23"/>
  <c r="D52" i="23"/>
  <c r="C52" i="23"/>
  <c r="B52" i="23"/>
  <c r="A52" i="23"/>
  <c r="G51" i="23"/>
  <c r="F51" i="23"/>
  <c r="E51" i="23"/>
  <c r="D51" i="23"/>
  <c r="C51" i="23"/>
  <c r="B51" i="23"/>
  <c r="A51" i="23"/>
  <c r="G50" i="23"/>
  <c r="F50" i="23"/>
  <c r="E50" i="23"/>
  <c r="D50" i="23"/>
  <c r="C50" i="23"/>
  <c r="B50" i="23"/>
  <c r="A50" i="23"/>
  <c r="G49" i="23"/>
  <c r="F49" i="23"/>
  <c r="E49" i="23"/>
  <c r="D49" i="23"/>
  <c r="C49" i="23"/>
  <c r="B49" i="23"/>
  <c r="A49" i="23"/>
  <c r="G48" i="23"/>
  <c r="F48" i="23"/>
  <c r="E48" i="23"/>
  <c r="D48" i="23"/>
  <c r="C48" i="23"/>
  <c r="B48" i="23"/>
  <c r="A48" i="23"/>
  <c r="G47" i="23"/>
  <c r="F47" i="23"/>
  <c r="E47" i="23"/>
  <c r="D47" i="23"/>
  <c r="C47" i="23"/>
  <c r="B47" i="23"/>
  <c r="A47" i="23"/>
  <c r="G46" i="23"/>
  <c r="F46" i="23"/>
  <c r="E46" i="23"/>
  <c r="D46" i="23"/>
  <c r="C46" i="23"/>
  <c r="B46" i="23"/>
  <c r="A46" i="23"/>
  <c r="G45" i="23"/>
  <c r="F45" i="23"/>
  <c r="E45" i="23"/>
  <c r="D45" i="23"/>
  <c r="C45" i="23"/>
  <c r="B45" i="23"/>
  <c r="A45" i="23"/>
  <c r="G44" i="23"/>
  <c r="F44" i="23"/>
  <c r="E44" i="23"/>
  <c r="D44" i="23"/>
  <c r="C44" i="23"/>
  <c r="B44" i="23"/>
  <c r="A44" i="23"/>
  <c r="G43" i="23"/>
  <c r="F43" i="23"/>
  <c r="E43" i="23"/>
  <c r="D43" i="23"/>
  <c r="C43" i="23"/>
  <c r="B43" i="23"/>
  <c r="A43" i="23"/>
  <c r="G42" i="23"/>
  <c r="F42" i="23"/>
  <c r="E42" i="23"/>
  <c r="D42" i="23"/>
  <c r="C42" i="23"/>
  <c r="B42" i="23"/>
  <c r="A42" i="23"/>
  <c r="G41" i="23"/>
  <c r="F41" i="23"/>
  <c r="E41" i="23"/>
  <c r="D41" i="23"/>
  <c r="C41" i="23"/>
  <c r="B41" i="23"/>
  <c r="A41" i="23"/>
  <c r="G40" i="23"/>
  <c r="F40" i="23"/>
  <c r="E40" i="23"/>
  <c r="D40" i="23"/>
  <c r="C40" i="23"/>
  <c r="B40" i="23"/>
  <c r="A40" i="23"/>
  <c r="G39" i="23"/>
  <c r="F39" i="23"/>
  <c r="E39" i="23"/>
  <c r="D39" i="23"/>
  <c r="C39" i="23"/>
  <c r="B39" i="23"/>
  <c r="A39" i="23"/>
  <c r="G38" i="23"/>
  <c r="F38" i="23"/>
  <c r="E38" i="23"/>
  <c r="D38" i="23"/>
  <c r="C38" i="23"/>
  <c r="B38" i="23"/>
  <c r="A38" i="23"/>
  <c r="G37" i="23"/>
  <c r="F37" i="23"/>
  <c r="E37" i="23"/>
  <c r="D37" i="23"/>
  <c r="C37" i="23"/>
  <c r="B37" i="23"/>
  <c r="A37" i="23"/>
  <c r="G36" i="23"/>
  <c r="F36" i="23"/>
  <c r="E36" i="23"/>
  <c r="D36" i="23"/>
  <c r="C36" i="23"/>
  <c r="B36" i="23"/>
  <c r="A36" i="23"/>
  <c r="G35" i="23"/>
  <c r="F35" i="23"/>
  <c r="E35" i="23"/>
  <c r="D35" i="23"/>
  <c r="C35" i="23"/>
  <c r="B35" i="23"/>
  <c r="A35" i="23"/>
  <c r="G34" i="23"/>
  <c r="F34" i="23"/>
  <c r="E34" i="23"/>
  <c r="D34" i="23"/>
  <c r="C34" i="23"/>
  <c r="B34" i="23"/>
  <c r="A34" i="23"/>
  <c r="G33" i="23"/>
  <c r="F33" i="23"/>
  <c r="E33" i="23"/>
  <c r="D33" i="23"/>
  <c r="C33" i="23"/>
  <c r="B33" i="23"/>
  <c r="A33" i="23"/>
  <c r="G32" i="23"/>
  <c r="F32" i="23"/>
  <c r="E32" i="23"/>
  <c r="D32" i="23"/>
  <c r="C32" i="23"/>
  <c r="B32" i="23"/>
  <c r="A32" i="23"/>
  <c r="G31" i="23"/>
  <c r="F31" i="23"/>
  <c r="E31" i="23"/>
  <c r="D31" i="23"/>
  <c r="C31" i="23"/>
  <c r="B31" i="23"/>
  <c r="A31" i="23"/>
  <c r="G30" i="23"/>
  <c r="F30" i="23"/>
  <c r="E30" i="23"/>
  <c r="D30" i="23"/>
  <c r="C30" i="23"/>
  <c r="B30" i="23"/>
  <c r="A30" i="23"/>
  <c r="G29" i="23"/>
  <c r="F29" i="23"/>
  <c r="E29" i="23"/>
  <c r="D29" i="23"/>
  <c r="C29" i="23"/>
  <c r="B29" i="23"/>
  <c r="A29" i="23"/>
  <c r="G28" i="23"/>
  <c r="F28" i="23"/>
  <c r="E28" i="23"/>
  <c r="D28" i="23"/>
  <c r="C28" i="23"/>
  <c r="B28" i="23"/>
  <c r="A28" i="23"/>
  <c r="G27" i="23"/>
  <c r="F27" i="23"/>
  <c r="E27" i="23"/>
  <c r="D27" i="23"/>
  <c r="C27" i="23"/>
  <c r="B27" i="23"/>
  <c r="A27" i="23"/>
  <c r="G26" i="23"/>
  <c r="F26" i="23"/>
  <c r="E26" i="23"/>
  <c r="D26" i="23"/>
  <c r="C26" i="23"/>
  <c r="B26" i="23"/>
  <c r="A26" i="23"/>
  <c r="G25" i="23"/>
  <c r="F25" i="23"/>
  <c r="E25" i="23"/>
  <c r="D25" i="23"/>
  <c r="C25" i="23"/>
  <c r="B25" i="23"/>
  <c r="A25" i="23"/>
  <c r="G24" i="23"/>
  <c r="F24" i="23"/>
  <c r="E24" i="23"/>
  <c r="D24" i="23"/>
  <c r="C24" i="23"/>
  <c r="B24" i="23"/>
  <c r="A24" i="23"/>
  <c r="G23" i="23"/>
  <c r="F23" i="23"/>
  <c r="E23" i="23"/>
  <c r="D23" i="23"/>
  <c r="C23" i="23"/>
  <c r="B23" i="23"/>
  <c r="A23" i="23"/>
  <c r="G22" i="23"/>
  <c r="F22" i="23"/>
  <c r="E22" i="23"/>
  <c r="D22" i="23"/>
  <c r="C22" i="23"/>
  <c r="B22" i="23"/>
  <c r="A22" i="23"/>
  <c r="G21" i="23"/>
  <c r="F21" i="23"/>
  <c r="E21" i="23"/>
  <c r="D21" i="23"/>
  <c r="C21" i="23"/>
  <c r="B21" i="23"/>
  <c r="A21" i="23"/>
  <c r="G20" i="23"/>
  <c r="F20" i="23"/>
  <c r="E20" i="23"/>
  <c r="D20" i="23"/>
  <c r="C20" i="23"/>
  <c r="B20" i="23"/>
  <c r="A20" i="23"/>
  <c r="G19" i="23"/>
  <c r="F19" i="23"/>
  <c r="E19" i="23"/>
  <c r="D19" i="23"/>
  <c r="C19" i="23"/>
  <c r="B19" i="23"/>
  <c r="A19" i="23"/>
  <c r="G18" i="23"/>
  <c r="F18" i="23"/>
  <c r="E18" i="23"/>
  <c r="D18" i="23"/>
  <c r="C18" i="23"/>
  <c r="B18" i="23"/>
  <c r="A18" i="23"/>
  <c r="G17" i="23"/>
  <c r="F17" i="23"/>
  <c r="E17" i="23"/>
  <c r="D17" i="23"/>
  <c r="C17" i="23"/>
  <c r="B17" i="23"/>
  <c r="A17" i="23"/>
  <c r="G16" i="23"/>
  <c r="F16" i="23"/>
  <c r="E16" i="23"/>
  <c r="D16" i="23"/>
  <c r="C16" i="23"/>
  <c r="B16" i="23"/>
  <c r="A16" i="23"/>
  <c r="G15" i="23"/>
  <c r="F15" i="23"/>
  <c r="E15" i="23"/>
  <c r="D15" i="23"/>
  <c r="C15" i="23"/>
  <c r="B15" i="23"/>
  <c r="A15" i="23"/>
  <c r="G14" i="23"/>
  <c r="F14" i="23"/>
  <c r="E14" i="23"/>
  <c r="D14" i="23"/>
  <c r="C14" i="23"/>
  <c r="B14" i="23"/>
  <c r="A14" i="23"/>
  <c r="G13" i="23"/>
  <c r="F13" i="23"/>
  <c r="E13" i="23"/>
  <c r="D13" i="23"/>
  <c r="C13" i="23"/>
  <c r="B13" i="23"/>
  <c r="A13" i="23"/>
  <c r="G12" i="23"/>
  <c r="F12" i="23"/>
  <c r="E12" i="23"/>
  <c r="D12" i="23"/>
  <c r="C12" i="23"/>
  <c r="B12" i="23"/>
  <c r="A12" i="23"/>
  <c r="G11" i="23"/>
  <c r="F11" i="23"/>
  <c r="E11" i="23"/>
  <c r="D11" i="23"/>
  <c r="C11" i="23"/>
  <c r="B11" i="23"/>
  <c r="A11" i="23"/>
  <c r="G10" i="23"/>
  <c r="F10" i="23"/>
  <c r="E10" i="23"/>
  <c r="D10" i="23"/>
  <c r="C10" i="23"/>
  <c r="B10" i="23"/>
  <c r="A10" i="23"/>
  <c r="G9" i="23"/>
  <c r="F9" i="23"/>
  <c r="E9" i="23"/>
  <c r="D9" i="23"/>
  <c r="C9" i="23"/>
  <c r="B9" i="23"/>
  <c r="A9" i="23"/>
  <c r="G8" i="23"/>
  <c r="F8" i="23"/>
  <c r="E8" i="23"/>
  <c r="D8" i="23"/>
  <c r="C8" i="23"/>
  <c r="B8" i="23"/>
  <c r="A8" i="23"/>
  <c r="G7" i="23"/>
  <c r="F7" i="23"/>
  <c r="E7" i="23"/>
  <c r="D7" i="23"/>
  <c r="C7" i="23"/>
  <c r="B7" i="23"/>
  <c r="A7" i="23"/>
  <c r="G6" i="23"/>
  <c r="F6" i="23"/>
  <c r="E6" i="23"/>
  <c r="D6" i="23"/>
  <c r="C6" i="23"/>
  <c r="B6" i="23"/>
  <c r="A6" i="23"/>
  <c r="G5" i="23"/>
  <c r="F5" i="23"/>
  <c r="E5" i="23"/>
  <c r="D5" i="23"/>
  <c r="C5" i="23"/>
  <c r="B5" i="23"/>
  <c r="A5" i="23"/>
  <c r="G4" i="23"/>
  <c r="F4" i="23"/>
  <c r="E4" i="23"/>
  <c r="D4" i="23"/>
  <c r="C4" i="23"/>
  <c r="B4" i="23"/>
  <c r="A4" i="23"/>
  <c r="G3" i="23"/>
  <c r="F3" i="23"/>
  <c r="E3" i="23"/>
  <c r="D3" i="23"/>
  <c r="C3" i="23"/>
  <c r="B3" i="23"/>
  <c r="A3" i="23"/>
  <c r="G2" i="23"/>
  <c r="F2" i="23"/>
  <c r="E2" i="23"/>
  <c r="D2" i="23"/>
  <c r="C2" i="23"/>
  <c r="B2" i="23"/>
  <c r="A2" i="23"/>
  <c r="A1" i="20"/>
  <c r="J1" i="20"/>
  <c r="J117" i="21"/>
  <c r="I117" i="21"/>
  <c r="J116" i="21"/>
  <c r="I116" i="21"/>
  <c r="J115" i="21"/>
  <c r="I115" i="21"/>
  <c r="J114" i="21"/>
  <c r="I114" i="21"/>
  <c r="J113" i="21"/>
  <c r="I113" i="21"/>
  <c r="J112" i="21"/>
  <c r="I112" i="21"/>
  <c r="J111" i="21"/>
  <c r="I111" i="21"/>
  <c r="J110" i="21"/>
  <c r="I110" i="21"/>
  <c r="J109" i="21"/>
  <c r="I109" i="21"/>
  <c r="J108" i="21"/>
  <c r="I108" i="21"/>
  <c r="J107" i="21"/>
  <c r="I107" i="21"/>
  <c r="J106" i="21"/>
  <c r="I106" i="21"/>
  <c r="J105" i="21"/>
  <c r="I105" i="21"/>
  <c r="J104" i="21"/>
  <c r="I104" i="21"/>
  <c r="J103" i="21"/>
  <c r="I103" i="21"/>
  <c r="J102" i="21"/>
  <c r="I102" i="21"/>
  <c r="J101" i="21"/>
  <c r="I101" i="21"/>
  <c r="J100" i="21"/>
  <c r="I100" i="21"/>
  <c r="J99" i="21"/>
  <c r="I99" i="21"/>
  <c r="J98" i="21"/>
  <c r="I98" i="21"/>
  <c r="J97" i="21"/>
  <c r="I97" i="21"/>
  <c r="J96" i="21"/>
  <c r="I96" i="21"/>
  <c r="J95" i="21"/>
  <c r="I95" i="21"/>
  <c r="J94" i="21"/>
  <c r="I94" i="21"/>
  <c r="J93" i="21"/>
  <c r="I93" i="21"/>
  <c r="J92" i="21"/>
  <c r="I92" i="21"/>
  <c r="J91" i="21"/>
  <c r="I91" i="21"/>
  <c r="J90" i="21"/>
  <c r="I90" i="21"/>
  <c r="J89" i="21"/>
  <c r="I89" i="21"/>
  <c r="J88" i="21"/>
  <c r="I88" i="21"/>
  <c r="J87" i="21"/>
  <c r="I87" i="21"/>
  <c r="J86" i="21"/>
  <c r="I86" i="21"/>
  <c r="J85" i="21"/>
  <c r="I85" i="21"/>
  <c r="J84" i="21"/>
  <c r="I84" i="21"/>
  <c r="J83" i="21"/>
  <c r="I83" i="21"/>
  <c r="J82" i="21"/>
  <c r="I82" i="21"/>
  <c r="J81" i="21"/>
  <c r="I81" i="21"/>
  <c r="J80" i="21"/>
  <c r="I80" i="21"/>
  <c r="J79" i="21"/>
  <c r="I79" i="21"/>
  <c r="J78" i="21"/>
  <c r="I78" i="21"/>
  <c r="J77" i="21"/>
  <c r="I77" i="21"/>
  <c r="J76" i="21"/>
  <c r="I76" i="21"/>
  <c r="J75" i="21"/>
  <c r="I75" i="21"/>
  <c r="J74" i="21"/>
  <c r="I74" i="21"/>
  <c r="J73" i="21"/>
  <c r="I73" i="21"/>
  <c r="J72" i="21"/>
  <c r="I72" i="21"/>
  <c r="J71" i="21"/>
  <c r="I71" i="21"/>
  <c r="J70" i="21"/>
  <c r="I70" i="21"/>
  <c r="J69" i="21"/>
  <c r="I69" i="21"/>
  <c r="J68" i="21"/>
  <c r="I68" i="21"/>
  <c r="J67" i="21"/>
  <c r="I67" i="21"/>
  <c r="J66" i="21"/>
  <c r="I66" i="21"/>
  <c r="J65" i="21"/>
  <c r="I65" i="21"/>
  <c r="J64" i="21"/>
  <c r="I64" i="21"/>
  <c r="J63" i="21"/>
  <c r="I63" i="21"/>
  <c r="J62" i="21"/>
  <c r="I62" i="21"/>
  <c r="J61" i="21"/>
  <c r="I61" i="21"/>
  <c r="J60" i="21"/>
  <c r="I60" i="21"/>
  <c r="J59" i="21"/>
  <c r="I59" i="21"/>
  <c r="J58" i="21"/>
  <c r="I58" i="21"/>
  <c r="J57" i="21"/>
  <c r="I57" i="21"/>
  <c r="J56" i="21"/>
  <c r="I56" i="21"/>
  <c r="J55" i="21"/>
  <c r="I55" i="21"/>
  <c r="J54" i="21"/>
  <c r="I54" i="21"/>
  <c r="J53" i="21"/>
  <c r="I53" i="21"/>
  <c r="J52" i="21"/>
  <c r="I52" i="21"/>
  <c r="J51" i="21"/>
  <c r="I51" i="21"/>
  <c r="J50" i="21"/>
  <c r="I50" i="21"/>
  <c r="J49" i="21"/>
  <c r="I49" i="21"/>
  <c r="J48" i="21"/>
  <c r="I48" i="21"/>
  <c r="J47" i="21"/>
  <c r="I47" i="21"/>
  <c r="J46" i="21"/>
  <c r="I46" i="21"/>
  <c r="J45" i="21"/>
  <c r="I45" i="21"/>
  <c r="J44" i="21"/>
  <c r="I44" i="21"/>
  <c r="J43" i="21"/>
  <c r="I43" i="21"/>
  <c r="J42" i="21"/>
  <c r="I42" i="21"/>
  <c r="J41" i="21"/>
  <c r="I41" i="21"/>
  <c r="J40" i="21"/>
  <c r="I40" i="21"/>
  <c r="J39" i="21"/>
  <c r="I39" i="21"/>
  <c r="J38" i="21"/>
  <c r="I38" i="21"/>
  <c r="J37" i="21"/>
  <c r="I37" i="21"/>
  <c r="J36" i="21"/>
  <c r="I36" i="21"/>
  <c r="J35" i="21"/>
  <c r="I35" i="21"/>
  <c r="J34" i="21"/>
  <c r="I34" i="21"/>
  <c r="J33" i="21"/>
  <c r="I33" i="21"/>
  <c r="J32" i="21"/>
  <c r="I32" i="21"/>
  <c r="J31" i="21"/>
  <c r="I31" i="21"/>
  <c r="J30" i="21"/>
  <c r="I30" i="21"/>
  <c r="J29" i="21"/>
  <c r="I29" i="21"/>
  <c r="J28" i="21"/>
  <c r="I28" i="21"/>
  <c r="J27" i="21"/>
  <c r="I27" i="21"/>
  <c r="J26" i="21"/>
  <c r="I26" i="21"/>
  <c r="J25" i="21"/>
  <c r="I25" i="21"/>
  <c r="J24" i="21"/>
  <c r="I24" i="21"/>
  <c r="J23" i="21"/>
  <c r="I23" i="21"/>
  <c r="J22" i="21"/>
  <c r="I22" i="21"/>
  <c r="J21" i="21"/>
  <c r="I21" i="21"/>
  <c r="J20" i="21"/>
  <c r="I20" i="21"/>
  <c r="J19" i="21"/>
  <c r="I19" i="21"/>
  <c r="J18" i="21"/>
  <c r="I18" i="21"/>
  <c r="J17" i="21"/>
  <c r="I17" i="21"/>
  <c r="J16" i="21"/>
  <c r="I16" i="21"/>
  <c r="J15" i="21"/>
  <c r="I15" i="21"/>
  <c r="J14" i="21"/>
  <c r="I14" i="21"/>
  <c r="J13" i="21"/>
  <c r="I13" i="21"/>
  <c r="J12" i="21"/>
  <c r="I12" i="21"/>
  <c r="J11" i="21"/>
  <c r="I11" i="21"/>
  <c r="J10" i="21"/>
  <c r="I10" i="21"/>
  <c r="J9" i="21"/>
  <c r="I9" i="21"/>
  <c r="J8" i="21"/>
  <c r="I8" i="21"/>
  <c r="J7" i="21"/>
  <c r="I7" i="21"/>
  <c r="J6" i="21"/>
  <c r="I6" i="21"/>
  <c r="J5" i="21"/>
  <c r="I5" i="21"/>
  <c r="J4" i="21"/>
  <c r="I4" i="21"/>
  <c r="J3" i="21"/>
  <c r="I3" i="21"/>
  <c r="J2" i="21"/>
  <c r="I2" i="21"/>
  <c r="G352" i="21"/>
  <c r="F352" i="21"/>
  <c r="E352" i="21"/>
  <c r="D352" i="21"/>
  <c r="C352" i="21"/>
  <c r="B352" i="21"/>
  <c r="A352" i="21"/>
  <c r="G351" i="21"/>
  <c r="F351" i="21"/>
  <c r="E351" i="21"/>
  <c r="D351" i="21"/>
  <c r="C351" i="21"/>
  <c r="B351" i="21"/>
  <c r="A351" i="21"/>
  <c r="G350" i="21"/>
  <c r="F350" i="21"/>
  <c r="E350" i="21"/>
  <c r="D350" i="21"/>
  <c r="C350" i="21"/>
  <c r="B350" i="21"/>
  <c r="A350" i="21"/>
  <c r="G349" i="21"/>
  <c r="F349" i="21"/>
  <c r="E349" i="21"/>
  <c r="D349" i="21"/>
  <c r="C349" i="21"/>
  <c r="B349" i="21"/>
  <c r="A349" i="21"/>
  <c r="G348" i="21"/>
  <c r="F348" i="21"/>
  <c r="E348" i="21"/>
  <c r="D348" i="21"/>
  <c r="C348" i="21"/>
  <c r="B348" i="21"/>
  <c r="A348" i="21"/>
  <c r="G347" i="21"/>
  <c r="F347" i="21"/>
  <c r="E347" i="21"/>
  <c r="D347" i="21"/>
  <c r="C347" i="21"/>
  <c r="B347" i="21"/>
  <c r="A347" i="21"/>
  <c r="G346" i="21"/>
  <c r="F346" i="21"/>
  <c r="E346" i="21"/>
  <c r="D346" i="21"/>
  <c r="C346" i="21"/>
  <c r="B346" i="21"/>
  <c r="A346" i="21"/>
  <c r="G345" i="21"/>
  <c r="F345" i="21"/>
  <c r="E345" i="21"/>
  <c r="D345" i="21"/>
  <c r="C345" i="21"/>
  <c r="B345" i="21"/>
  <c r="A345" i="21"/>
  <c r="G344" i="21"/>
  <c r="F344" i="21"/>
  <c r="E344" i="21"/>
  <c r="D344" i="21"/>
  <c r="C344" i="21"/>
  <c r="B344" i="21"/>
  <c r="A344" i="21"/>
  <c r="G343" i="21"/>
  <c r="F343" i="21"/>
  <c r="E343" i="21"/>
  <c r="D343" i="21"/>
  <c r="C343" i="21"/>
  <c r="B343" i="21"/>
  <c r="A343" i="21"/>
  <c r="G342" i="21"/>
  <c r="F342" i="21"/>
  <c r="E342" i="21"/>
  <c r="D342" i="21"/>
  <c r="C342" i="21"/>
  <c r="B342" i="21"/>
  <c r="A342" i="21"/>
  <c r="G341" i="21"/>
  <c r="F341" i="21"/>
  <c r="E341" i="21"/>
  <c r="D341" i="21"/>
  <c r="C341" i="21"/>
  <c r="B341" i="21"/>
  <c r="A341" i="21"/>
  <c r="G340" i="21"/>
  <c r="F340" i="21"/>
  <c r="E340" i="21"/>
  <c r="D340" i="21"/>
  <c r="C340" i="21"/>
  <c r="B340" i="21"/>
  <c r="A340" i="21"/>
  <c r="G339" i="21"/>
  <c r="F339" i="21"/>
  <c r="E339" i="21"/>
  <c r="D339" i="21"/>
  <c r="C339" i="21"/>
  <c r="B339" i="21"/>
  <c r="A339" i="21"/>
  <c r="G338" i="21"/>
  <c r="F338" i="21"/>
  <c r="E338" i="21"/>
  <c r="D338" i="21"/>
  <c r="C338" i="21"/>
  <c r="B338" i="21"/>
  <c r="A338" i="21"/>
  <c r="G337" i="21"/>
  <c r="F337" i="21"/>
  <c r="E337" i="21"/>
  <c r="D337" i="21"/>
  <c r="C337" i="21"/>
  <c r="B337" i="21"/>
  <c r="A337" i="21"/>
  <c r="G336" i="21"/>
  <c r="F336" i="21"/>
  <c r="E336" i="21"/>
  <c r="D336" i="21"/>
  <c r="C336" i="21"/>
  <c r="B336" i="21"/>
  <c r="A336" i="21"/>
  <c r="G335" i="21"/>
  <c r="F335" i="21"/>
  <c r="E335" i="21"/>
  <c r="D335" i="21"/>
  <c r="C335" i="21"/>
  <c r="B335" i="21"/>
  <c r="A335" i="21"/>
  <c r="G334" i="21"/>
  <c r="F334" i="21"/>
  <c r="E334" i="21"/>
  <c r="D334" i="21"/>
  <c r="C334" i="21"/>
  <c r="B334" i="21"/>
  <c r="A334" i="21"/>
  <c r="G333" i="21"/>
  <c r="F333" i="21"/>
  <c r="E333" i="21"/>
  <c r="D333" i="21"/>
  <c r="C333" i="21"/>
  <c r="B333" i="21"/>
  <c r="A333" i="21"/>
  <c r="G332" i="21"/>
  <c r="F332" i="21"/>
  <c r="E332" i="21"/>
  <c r="D332" i="21"/>
  <c r="C332" i="21"/>
  <c r="B332" i="21"/>
  <c r="A332" i="21"/>
  <c r="G331" i="21"/>
  <c r="F331" i="21"/>
  <c r="E331" i="21"/>
  <c r="D331" i="21"/>
  <c r="C331" i="21"/>
  <c r="B331" i="21"/>
  <c r="A331" i="21"/>
  <c r="G330" i="21"/>
  <c r="F330" i="21"/>
  <c r="E330" i="21"/>
  <c r="D330" i="21"/>
  <c r="C330" i="21"/>
  <c r="B330" i="21"/>
  <c r="A330" i="21"/>
  <c r="G329" i="21"/>
  <c r="F329" i="21"/>
  <c r="E329" i="21"/>
  <c r="D329" i="21"/>
  <c r="C329" i="21"/>
  <c r="B329" i="21"/>
  <c r="A329" i="21"/>
  <c r="G328" i="21"/>
  <c r="F328" i="21"/>
  <c r="E328" i="21"/>
  <c r="D328" i="21"/>
  <c r="C328" i="21"/>
  <c r="B328" i="21"/>
  <c r="A328" i="21"/>
  <c r="G327" i="21"/>
  <c r="F327" i="21"/>
  <c r="E327" i="21"/>
  <c r="D327" i="21"/>
  <c r="C327" i="21"/>
  <c r="B327" i="21"/>
  <c r="A327" i="21"/>
  <c r="G326" i="21"/>
  <c r="F326" i="21"/>
  <c r="E326" i="21"/>
  <c r="D326" i="21"/>
  <c r="C326" i="21"/>
  <c r="B326" i="21"/>
  <c r="A326" i="21"/>
  <c r="G325" i="21"/>
  <c r="F325" i="21"/>
  <c r="E325" i="21"/>
  <c r="D325" i="21"/>
  <c r="C325" i="21"/>
  <c r="B325" i="21"/>
  <c r="A325" i="21"/>
  <c r="G324" i="21"/>
  <c r="F324" i="21"/>
  <c r="E324" i="21"/>
  <c r="D324" i="21"/>
  <c r="C324" i="21"/>
  <c r="B324" i="21"/>
  <c r="A324" i="21"/>
  <c r="G323" i="21"/>
  <c r="F323" i="21"/>
  <c r="E323" i="21"/>
  <c r="D323" i="21"/>
  <c r="C323" i="21"/>
  <c r="B323" i="21"/>
  <c r="A323" i="21"/>
  <c r="G322" i="21"/>
  <c r="F322" i="21"/>
  <c r="E322" i="21"/>
  <c r="D322" i="21"/>
  <c r="C322" i="21"/>
  <c r="B322" i="21"/>
  <c r="A322" i="21"/>
  <c r="G321" i="21"/>
  <c r="F321" i="21"/>
  <c r="E321" i="21"/>
  <c r="D321" i="21"/>
  <c r="C321" i="21"/>
  <c r="B321" i="21"/>
  <c r="A321" i="21"/>
  <c r="G320" i="21"/>
  <c r="F320" i="21"/>
  <c r="E320" i="21"/>
  <c r="D320" i="21"/>
  <c r="C320" i="21"/>
  <c r="B320" i="21"/>
  <c r="A320" i="21"/>
  <c r="G319" i="21"/>
  <c r="F319" i="21"/>
  <c r="E319" i="21"/>
  <c r="D319" i="21"/>
  <c r="C319" i="21"/>
  <c r="B319" i="21"/>
  <c r="A319" i="21"/>
  <c r="G318" i="21"/>
  <c r="F318" i="21"/>
  <c r="E318" i="21"/>
  <c r="D318" i="21"/>
  <c r="C318" i="21"/>
  <c r="B318" i="21"/>
  <c r="A318" i="21"/>
  <c r="G317" i="21"/>
  <c r="F317" i="21"/>
  <c r="E317" i="21"/>
  <c r="D317" i="21"/>
  <c r="C317" i="21"/>
  <c r="B317" i="21"/>
  <c r="A317" i="21"/>
  <c r="G316" i="21"/>
  <c r="F316" i="21"/>
  <c r="E316" i="21"/>
  <c r="D316" i="21"/>
  <c r="C316" i="21"/>
  <c r="B316" i="21"/>
  <c r="A316" i="21"/>
  <c r="G315" i="21"/>
  <c r="F315" i="21"/>
  <c r="E315" i="21"/>
  <c r="D315" i="21"/>
  <c r="C315" i="21"/>
  <c r="B315" i="21"/>
  <c r="A315" i="21"/>
  <c r="G314" i="21"/>
  <c r="F314" i="21"/>
  <c r="E314" i="21"/>
  <c r="D314" i="21"/>
  <c r="C314" i="21"/>
  <c r="B314" i="21"/>
  <c r="A314" i="21"/>
  <c r="G313" i="21"/>
  <c r="F313" i="21"/>
  <c r="E313" i="21"/>
  <c r="D313" i="21"/>
  <c r="C313" i="21"/>
  <c r="B313" i="21"/>
  <c r="A313" i="21"/>
  <c r="G312" i="21"/>
  <c r="F312" i="21"/>
  <c r="E312" i="21"/>
  <c r="D312" i="21"/>
  <c r="C312" i="21"/>
  <c r="B312" i="21"/>
  <c r="A312" i="21"/>
  <c r="G311" i="21"/>
  <c r="F311" i="21"/>
  <c r="E311" i="21"/>
  <c r="D311" i="21"/>
  <c r="C311" i="21"/>
  <c r="B311" i="21"/>
  <c r="A311" i="21"/>
  <c r="G310" i="21"/>
  <c r="F310" i="21"/>
  <c r="E310" i="21"/>
  <c r="D310" i="21"/>
  <c r="C310" i="21"/>
  <c r="B310" i="21"/>
  <c r="A310" i="21"/>
  <c r="G309" i="21"/>
  <c r="F309" i="21"/>
  <c r="E309" i="21"/>
  <c r="D309" i="21"/>
  <c r="C309" i="21"/>
  <c r="B309" i="21"/>
  <c r="A309" i="21"/>
  <c r="G308" i="21"/>
  <c r="F308" i="21"/>
  <c r="E308" i="21"/>
  <c r="D308" i="21"/>
  <c r="C308" i="21"/>
  <c r="B308" i="21"/>
  <c r="A308" i="21"/>
  <c r="G307" i="21"/>
  <c r="F307" i="21"/>
  <c r="E307" i="21"/>
  <c r="D307" i="21"/>
  <c r="C307" i="21"/>
  <c r="B307" i="21"/>
  <c r="A307" i="21"/>
  <c r="G306" i="21"/>
  <c r="F306" i="21"/>
  <c r="E306" i="21"/>
  <c r="D306" i="21"/>
  <c r="C306" i="21"/>
  <c r="B306" i="21"/>
  <c r="A306" i="21"/>
  <c r="G305" i="21"/>
  <c r="F305" i="21"/>
  <c r="E305" i="21"/>
  <c r="D305" i="21"/>
  <c r="C305" i="21"/>
  <c r="B305" i="21"/>
  <c r="A305" i="21"/>
  <c r="G304" i="21"/>
  <c r="F304" i="21"/>
  <c r="E304" i="21"/>
  <c r="D304" i="21"/>
  <c r="C304" i="21"/>
  <c r="B304" i="21"/>
  <c r="A304" i="21"/>
  <c r="G303" i="21"/>
  <c r="F303" i="21"/>
  <c r="E303" i="21"/>
  <c r="D303" i="21"/>
  <c r="C303" i="21"/>
  <c r="B303" i="21"/>
  <c r="A303" i="21"/>
  <c r="G302" i="21"/>
  <c r="F302" i="21"/>
  <c r="E302" i="21"/>
  <c r="D302" i="21"/>
  <c r="C302" i="21"/>
  <c r="B302" i="21"/>
  <c r="A302" i="21"/>
  <c r="G301" i="21"/>
  <c r="F301" i="21"/>
  <c r="E301" i="21"/>
  <c r="D301" i="21"/>
  <c r="C301" i="21"/>
  <c r="B301" i="21"/>
  <c r="A301" i="21"/>
  <c r="G300" i="21"/>
  <c r="F300" i="21"/>
  <c r="E300" i="21"/>
  <c r="D300" i="21"/>
  <c r="C300" i="21"/>
  <c r="B300" i="21"/>
  <c r="A300" i="21"/>
  <c r="G299" i="21"/>
  <c r="F299" i="21"/>
  <c r="E299" i="21"/>
  <c r="D299" i="21"/>
  <c r="C299" i="21"/>
  <c r="B299" i="21"/>
  <c r="A299" i="21"/>
  <c r="G298" i="21"/>
  <c r="F298" i="21"/>
  <c r="E298" i="21"/>
  <c r="D298" i="21"/>
  <c r="C298" i="21"/>
  <c r="B298" i="21"/>
  <c r="A298" i="21"/>
  <c r="G297" i="21"/>
  <c r="F297" i="21"/>
  <c r="E297" i="21"/>
  <c r="D297" i="21"/>
  <c r="C297" i="21"/>
  <c r="B297" i="21"/>
  <c r="A297" i="21"/>
  <c r="G296" i="21"/>
  <c r="F296" i="21"/>
  <c r="E296" i="21"/>
  <c r="D296" i="21"/>
  <c r="C296" i="21"/>
  <c r="B296" i="21"/>
  <c r="A296" i="21"/>
  <c r="G295" i="21"/>
  <c r="F295" i="21"/>
  <c r="E295" i="21"/>
  <c r="D295" i="21"/>
  <c r="C295" i="21"/>
  <c r="B295" i="21"/>
  <c r="A295" i="21"/>
  <c r="G294" i="21"/>
  <c r="F294" i="21"/>
  <c r="E294" i="21"/>
  <c r="D294" i="21"/>
  <c r="C294" i="21"/>
  <c r="B294" i="21"/>
  <c r="A294" i="21"/>
  <c r="G293" i="21"/>
  <c r="F293" i="21"/>
  <c r="E293" i="21"/>
  <c r="D293" i="21"/>
  <c r="C293" i="21"/>
  <c r="B293" i="21"/>
  <c r="A293" i="21"/>
  <c r="G292" i="21"/>
  <c r="F292" i="21"/>
  <c r="E292" i="21"/>
  <c r="D292" i="21"/>
  <c r="C292" i="21"/>
  <c r="B292" i="21"/>
  <c r="A292" i="21"/>
  <c r="G291" i="21"/>
  <c r="F291" i="21"/>
  <c r="E291" i="21"/>
  <c r="D291" i="21"/>
  <c r="C291" i="21"/>
  <c r="B291" i="21"/>
  <c r="A291" i="21"/>
  <c r="G290" i="21"/>
  <c r="F290" i="21"/>
  <c r="E290" i="21"/>
  <c r="D290" i="21"/>
  <c r="C290" i="21"/>
  <c r="B290" i="21"/>
  <c r="A290" i="21"/>
  <c r="G289" i="21"/>
  <c r="F289" i="21"/>
  <c r="E289" i="21"/>
  <c r="D289" i="21"/>
  <c r="C289" i="21"/>
  <c r="B289" i="21"/>
  <c r="A289" i="21"/>
  <c r="G288" i="21"/>
  <c r="F288" i="21"/>
  <c r="E288" i="21"/>
  <c r="D288" i="21"/>
  <c r="C288" i="21"/>
  <c r="B288" i="21"/>
  <c r="A288" i="21"/>
  <c r="G287" i="21"/>
  <c r="F287" i="21"/>
  <c r="E287" i="21"/>
  <c r="D287" i="21"/>
  <c r="C287" i="21"/>
  <c r="B287" i="21"/>
  <c r="A287" i="21"/>
  <c r="G286" i="21"/>
  <c r="F286" i="21"/>
  <c r="E286" i="21"/>
  <c r="D286" i="21"/>
  <c r="C286" i="21"/>
  <c r="B286" i="21"/>
  <c r="A286" i="21"/>
  <c r="G285" i="21"/>
  <c r="F285" i="21"/>
  <c r="E285" i="21"/>
  <c r="D285" i="21"/>
  <c r="C285" i="21"/>
  <c r="B285" i="21"/>
  <c r="A285" i="21"/>
  <c r="G284" i="21"/>
  <c r="F284" i="21"/>
  <c r="E284" i="21"/>
  <c r="D284" i="21"/>
  <c r="C284" i="21"/>
  <c r="B284" i="21"/>
  <c r="A284" i="21"/>
  <c r="G283" i="21"/>
  <c r="F283" i="21"/>
  <c r="E283" i="21"/>
  <c r="D283" i="21"/>
  <c r="C283" i="21"/>
  <c r="B283" i="21"/>
  <c r="A283" i="21"/>
  <c r="G282" i="21"/>
  <c r="F282" i="21"/>
  <c r="E282" i="21"/>
  <c r="D282" i="21"/>
  <c r="C282" i="21"/>
  <c r="B282" i="21"/>
  <c r="A282" i="21"/>
  <c r="G281" i="21"/>
  <c r="F281" i="21"/>
  <c r="E281" i="21"/>
  <c r="D281" i="21"/>
  <c r="C281" i="21"/>
  <c r="B281" i="21"/>
  <c r="A281" i="21"/>
  <c r="G280" i="21"/>
  <c r="F280" i="21"/>
  <c r="E280" i="21"/>
  <c r="D280" i="21"/>
  <c r="C280" i="21"/>
  <c r="B280" i="21"/>
  <c r="A280" i="21"/>
  <c r="G279" i="21"/>
  <c r="F279" i="21"/>
  <c r="E279" i="21"/>
  <c r="D279" i="21"/>
  <c r="C279" i="21"/>
  <c r="B279" i="21"/>
  <c r="A279" i="21"/>
  <c r="G278" i="21"/>
  <c r="F278" i="21"/>
  <c r="E278" i="21"/>
  <c r="D278" i="21"/>
  <c r="C278" i="21"/>
  <c r="B278" i="21"/>
  <c r="A278" i="21"/>
  <c r="G277" i="21"/>
  <c r="F277" i="21"/>
  <c r="E277" i="21"/>
  <c r="D277" i="21"/>
  <c r="C277" i="21"/>
  <c r="B277" i="21"/>
  <c r="A277" i="21"/>
  <c r="G276" i="21"/>
  <c r="F276" i="21"/>
  <c r="E276" i="21"/>
  <c r="D276" i="21"/>
  <c r="C276" i="21"/>
  <c r="B276" i="21"/>
  <c r="A276" i="21"/>
  <c r="G275" i="21"/>
  <c r="F275" i="21"/>
  <c r="E275" i="21"/>
  <c r="D275" i="21"/>
  <c r="C275" i="21"/>
  <c r="B275" i="21"/>
  <c r="A275" i="21"/>
  <c r="G274" i="21"/>
  <c r="F274" i="21"/>
  <c r="E274" i="21"/>
  <c r="D274" i="21"/>
  <c r="C274" i="21"/>
  <c r="B274" i="21"/>
  <c r="A274" i="21"/>
  <c r="G273" i="21"/>
  <c r="F273" i="21"/>
  <c r="E273" i="21"/>
  <c r="D273" i="21"/>
  <c r="C273" i="21"/>
  <c r="B273" i="21"/>
  <c r="A273" i="21"/>
  <c r="G272" i="21"/>
  <c r="F272" i="21"/>
  <c r="E272" i="21"/>
  <c r="D272" i="21"/>
  <c r="C272" i="21"/>
  <c r="B272" i="21"/>
  <c r="A272" i="21"/>
  <c r="G271" i="21"/>
  <c r="F271" i="21"/>
  <c r="E271" i="21"/>
  <c r="D271" i="21"/>
  <c r="C271" i="21"/>
  <c r="B271" i="21"/>
  <c r="A271" i="21"/>
  <c r="G270" i="21"/>
  <c r="F270" i="21"/>
  <c r="E270" i="21"/>
  <c r="D270" i="21"/>
  <c r="C270" i="21"/>
  <c r="B270" i="21"/>
  <c r="A270" i="21"/>
  <c r="G269" i="21"/>
  <c r="F269" i="21"/>
  <c r="E269" i="21"/>
  <c r="D269" i="21"/>
  <c r="C269" i="21"/>
  <c r="B269" i="21"/>
  <c r="A269" i="21"/>
  <c r="G268" i="21"/>
  <c r="F268" i="21"/>
  <c r="E268" i="21"/>
  <c r="D268" i="21"/>
  <c r="C268" i="21"/>
  <c r="B268" i="21"/>
  <c r="A268" i="21"/>
  <c r="G267" i="21"/>
  <c r="F267" i="21"/>
  <c r="E267" i="21"/>
  <c r="D267" i="21"/>
  <c r="C267" i="21"/>
  <c r="B267" i="21"/>
  <c r="A267" i="21"/>
  <c r="G266" i="21"/>
  <c r="F266" i="21"/>
  <c r="E266" i="21"/>
  <c r="D266" i="21"/>
  <c r="C266" i="21"/>
  <c r="B266" i="21"/>
  <c r="A266" i="21"/>
  <c r="G265" i="21"/>
  <c r="F265" i="21"/>
  <c r="E265" i="21"/>
  <c r="D265" i="21"/>
  <c r="C265" i="21"/>
  <c r="B265" i="21"/>
  <c r="A265" i="21"/>
  <c r="G264" i="21"/>
  <c r="F264" i="21"/>
  <c r="E264" i="21"/>
  <c r="D264" i="21"/>
  <c r="C264" i="21"/>
  <c r="B264" i="21"/>
  <c r="A264" i="21"/>
  <c r="G263" i="21"/>
  <c r="F263" i="21"/>
  <c r="E263" i="21"/>
  <c r="D263" i="21"/>
  <c r="C263" i="21"/>
  <c r="B263" i="21"/>
  <c r="A263" i="21"/>
  <c r="G262" i="21"/>
  <c r="F262" i="21"/>
  <c r="E262" i="21"/>
  <c r="D262" i="21"/>
  <c r="C262" i="21"/>
  <c r="B262" i="21"/>
  <c r="A262" i="21"/>
  <c r="G261" i="21"/>
  <c r="F261" i="21"/>
  <c r="E261" i="21"/>
  <c r="D261" i="21"/>
  <c r="C261" i="21"/>
  <c r="B261" i="21"/>
  <c r="A261" i="21"/>
  <c r="G260" i="21"/>
  <c r="F260" i="21"/>
  <c r="E260" i="21"/>
  <c r="D260" i="21"/>
  <c r="C260" i="21"/>
  <c r="B260" i="21"/>
  <c r="A260" i="21"/>
  <c r="G259" i="21"/>
  <c r="F259" i="21"/>
  <c r="E259" i="21"/>
  <c r="D259" i="21"/>
  <c r="C259" i="21"/>
  <c r="B259" i="21"/>
  <c r="A259" i="21"/>
  <c r="G258" i="21"/>
  <c r="F258" i="21"/>
  <c r="E258" i="21"/>
  <c r="D258" i="21"/>
  <c r="C258" i="21"/>
  <c r="B258" i="21"/>
  <c r="A258" i="21"/>
  <c r="G257" i="21"/>
  <c r="F257" i="21"/>
  <c r="E257" i="21"/>
  <c r="D257" i="21"/>
  <c r="C257" i="21"/>
  <c r="B257" i="21"/>
  <c r="A257" i="21"/>
  <c r="G256" i="21"/>
  <c r="F256" i="21"/>
  <c r="E256" i="21"/>
  <c r="D256" i="21"/>
  <c r="C256" i="21"/>
  <c r="B256" i="21"/>
  <c r="A256" i="21"/>
  <c r="G255" i="21"/>
  <c r="F255" i="21"/>
  <c r="E255" i="21"/>
  <c r="D255" i="21"/>
  <c r="C255" i="21"/>
  <c r="B255" i="21"/>
  <c r="A255" i="21"/>
  <c r="G254" i="21"/>
  <c r="F254" i="21"/>
  <c r="E254" i="21"/>
  <c r="D254" i="21"/>
  <c r="C254" i="21"/>
  <c r="B254" i="21"/>
  <c r="A254" i="21"/>
  <c r="G253" i="21"/>
  <c r="F253" i="21"/>
  <c r="E253" i="21"/>
  <c r="D253" i="21"/>
  <c r="C253" i="21"/>
  <c r="B253" i="21"/>
  <c r="A253" i="21"/>
  <c r="G252" i="21"/>
  <c r="F252" i="21"/>
  <c r="E252" i="21"/>
  <c r="D252" i="21"/>
  <c r="C252" i="21"/>
  <c r="B252" i="21"/>
  <c r="A252" i="21"/>
  <c r="G251" i="21"/>
  <c r="F251" i="21"/>
  <c r="E251" i="21"/>
  <c r="D251" i="21"/>
  <c r="C251" i="21"/>
  <c r="B251" i="21"/>
  <c r="A251" i="21"/>
  <c r="G250" i="21"/>
  <c r="F250" i="21"/>
  <c r="E250" i="21"/>
  <c r="D250" i="21"/>
  <c r="C250" i="21"/>
  <c r="B250" i="21"/>
  <c r="A250" i="21"/>
  <c r="G249" i="21"/>
  <c r="F249" i="21"/>
  <c r="E249" i="21"/>
  <c r="D249" i="21"/>
  <c r="C249" i="21"/>
  <c r="B249" i="21"/>
  <c r="A249" i="21"/>
  <c r="G248" i="21"/>
  <c r="F248" i="21"/>
  <c r="E248" i="21"/>
  <c r="D248" i="21"/>
  <c r="C248" i="21"/>
  <c r="B248" i="21"/>
  <c r="A248" i="21"/>
  <c r="G247" i="21"/>
  <c r="F247" i="21"/>
  <c r="E247" i="21"/>
  <c r="D247" i="21"/>
  <c r="C247" i="21"/>
  <c r="B247" i="21"/>
  <c r="A247" i="21"/>
  <c r="G246" i="21"/>
  <c r="F246" i="21"/>
  <c r="E246" i="21"/>
  <c r="D246" i="21"/>
  <c r="C246" i="21"/>
  <c r="B246" i="21"/>
  <c r="A246" i="21"/>
  <c r="G245" i="21"/>
  <c r="F245" i="21"/>
  <c r="E245" i="21"/>
  <c r="D245" i="21"/>
  <c r="C245" i="21"/>
  <c r="B245" i="21"/>
  <c r="A245" i="21"/>
  <c r="G244" i="21"/>
  <c r="F244" i="21"/>
  <c r="E244" i="21"/>
  <c r="D244" i="21"/>
  <c r="C244" i="21"/>
  <c r="B244" i="21"/>
  <c r="A244" i="21"/>
  <c r="G243" i="21"/>
  <c r="F243" i="21"/>
  <c r="E243" i="21"/>
  <c r="D243" i="21"/>
  <c r="C243" i="21"/>
  <c r="B243" i="21"/>
  <c r="A243" i="21"/>
  <c r="G242" i="21"/>
  <c r="F242" i="21"/>
  <c r="E242" i="21"/>
  <c r="D242" i="21"/>
  <c r="C242" i="21"/>
  <c r="B242" i="21"/>
  <c r="A242" i="21"/>
  <c r="G241" i="21"/>
  <c r="F241" i="21"/>
  <c r="E241" i="21"/>
  <c r="D241" i="21"/>
  <c r="C241" i="21"/>
  <c r="B241" i="21"/>
  <c r="A241" i="21"/>
  <c r="G240" i="21"/>
  <c r="F240" i="21"/>
  <c r="E240" i="21"/>
  <c r="D240" i="21"/>
  <c r="C240" i="21"/>
  <c r="B240" i="21"/>
  <c r="A240" i="21"/>
  <c r="G239" i="21"/>
  <c r="F239" i="21"/>
  <c r="E239" i="21"/>
  <c r="D239" i="21"/>
  <c r="C239" i="21"/>
  <c r="B239" i="21"/>
  <c r="A239" i="21"/>
  <c r="G238" i="21"/>
  <c r="F238" i="21"/>
  <c r="E238" i="21"/>
  <c r="D238" i="21"/>
  <c r="C238" i="21"/>
  <c r="B238" i="21"/>
  <c r="A238" i="21"/>
  <c r="G237" i="21"/>
  <c r="F237" i="21"/>
  <c r="E237" i="21"/>
  <c r="D237" i="21"/>
  <c r="C237" i="21"/>
  <c r="B237" i="21"/>
  <c r="A237" i="21"/>
  <c r="G236" i="21"/>
  <c r="F236" i="21"/>
  <c r="E236" i="21"/>
  <c r="D236" i="21"/>
  <c r="C236" i="21"/>
  <c r="B236" i="21"/>
  <c r="A236" i="21"/>
  <c r="G235" i="21"/>
  <c r="F235" i="21"/>
  <c r="E235" i="21"/>
  <c r="D235" i="21"/>
  <c r="C235" i="21"/>
  <c r="B235" i="21"/>
  <c r="A235" i="21"/>
  <c r="G234" i="21"/>
  <c r="F234" i="21"/>
  <c r="E234" i="21"/>
  <c r="D234" i="21"/>
  <c r="C234" i="21"/>
  <c r="B234" i="21"/>
  <c r="A234" i="21"/>
  <c r="G233" i="21"/>
  <c r="F233" i="21"/>
  <c r="E233" i="21"/>
  <c r="D233" i="21"/>
  <c r="C233" i="21"/>
  <c r="B233" i="21"/>
  <c r="A233" i="21"/>
  <c r="G232" i="21"/>
  <c r="F232" i="21"/>
  <c r="E232" i="21"/>
  <c r="D232" i="21"/>
  <c r="C232" i="21"/>
  <c r="B232" i="21"/>
  <c r="A232" i="21"/>
  <c r="G231" i="21"/>
  <c r="F231" i="21"/>
  <c r="E231" i="21"/>
  <c r="D231" i="21"/>
  <c r="C231" i="21"/>
  <c r="B231" i="21"/>
  <c r="A231" i="21"/>
  <c r="G230" i="21"/>
  <c r="F230" i="21"/>
  <c r="E230" i="21"/>
  <c r="D230" i="21"/>
  <c r="C230" i="21"/>
  <c r="B230" i="21"/>
  <c r="A230" i="21"/>
  <c r="G229" i="21"/>
  <c r="F229" i="21"/>
  <c r="E229" i="21"/>
  <c r="D229" i="21"/>
  <c r="C229" i="21"/>
  <c r="B229" i="21"/>
  <c r="A229" i="21"/>
  <c r="G228" i="21"/>
  <c r="F228" i="21"/>
  <c r="E228" i="21"/>
  <c r="D228" i="21"/>
  <c r="C228" i="21"/>
  <c r="B228" i="21"/>
  <c r="A228" i="21"/>
  <c r="G227" i="21"/>
  <c r="F227" i="21"/>
  <c r="E227" i="21"/>
  <c r="D227" i="21"/>
  <c r="C227" i="21"/>
  <c r="B227" i="21"/>
  <c r="A227" i="21"/>
  <c r="G226" i="21"/>
  <c r="F226" i="21"/>
  <c r="E226" i="21"/>
  <c r="D226" i="21"/>
  <c r="C226" i="21"/>
  <c r="B226" i="21"/>
  <c r="A226" i="21"/>
  <c r="G225" i="21"/>
  <c r="F225" i="21"/>
  <c r="E225" i="21"/>
  <c r="D225" i="21"/>
  <c r="C225" i="21"/>
  <c r="B225" i="21"/>
  <c r="A225" i="21"/>
  <c r="G224" i="21"/>
  <c r="F224" i="21"/>
  <c r="E224" i="21"/>
  <c r="D224" i="21"/>
  <c r="C224" i="21"/>
  <c r="B224" i="21"/>
  <c r="A224" i="21"/>
  <c r="G223" i="21"/>
  <c r="F223" i="21"/>
  <c r="E223" i="21"/>
  <c r="D223" i="21"/>
  <c r="C223" i="21"/>
  <c r="B223" i="21"/>
  <c r="A223" i="21"/>
  <c r="G222" i="21"/>
  <c r="F222" i="21"/>
  <c r="E222" i="21"/>
  <c r="D222" i="21"/>
  <c r="C222" i="21"/>
  <c r="B222" i="21"/>
  <c r="A222" i="21"/>
  <c r="G221" i="21"/>
  <c r="F221" i="21"/>
  <c r="E221" i="21"/>
  <c r="D221" i="21"/>
  <c r="C221" i="21"/>
  <c r="B221" i="21"/>
  <c r="A221" i="21"/>
  <c r="G220" i="21"/>
  <c r="F220" i="21"/>
  <c r="E220" i="21"/>
  <c r="D220" i="21"/>
  <c r="C220" i="21"/>
  <c r="B220" i="21"/>
  <c r="A220" i="21"/>
  <c r="G219" i="21"/>
  <c r="F219" i="21"/>
  <c r="E219" i="21"/>
  <c r="D219" i="21"/>
  <c r="C219" i="21"/>
  <c r="B219" i="21"/>
  <c r="A219" i="21"/>
  <c r="G218" i="21"/>
  <c r="F218" i="21"/>
  <c r="E218" i="21"/>
  <c r="D218" i="21"/>
  <c r="C218" i="21"/>
  <c r="B218" i="21"/>
  <c r="A218" i="21"/>
  <c r="G217" i="21"/>
  <c r="F217" i="21"/>
  <c r="E217" i="21"/>
  <c r="D217" i="21"/>
  <c r="C217" i="21"/>
  <c r="B217" i="21"/>
  <c r="A217" i="21"/>
  <c r="G216" i="21"/>
  <c r="F216" i="21"/>
  <c r="E216" i="21"/>
  <c r="D216" i="21"/>
  <c r="C216" i="21"/>
  <c r="B216" i="21"/>
  <c r="A216" i="21"/>
  <c r="G215" i="21"/>
  <c r="F215" i="21"/>
  <c r="E215" i="21"/>
  <c r="D215" i="21"/>
  <c r="C215" i="21"/>
  <c r="B215" i="21"/>
  <c r="A215" i="21"/>
  <c r="G214" i="21"/>
  <c r="F214" i="21"/>
  <c r="E214" i="21"/>
  <c r="D214" i="21"/>
  <c r="C214" i="21"/>
  <c r="B214" i="21"/>
  <c r="A214" i="21"/>
  <c r="G213" i="21"/>
  <c r="F213" i="21"/>
  <c r="E213" i="21"/>
  <c r="D213" i="21"/>
  <c r="C213" i="21"/>
  <c r="B213" i="21"/>
  <c r="A213" i="21"/>
  <c r="G212" i="21"/>
  <c r="F212" i="21"/>
  <c r="E212" i="21"/>
  <c r="D212" i="21"/>
  <c r="C212" i="21"/>
  <c r="B212" i="21"/>
  <c r="A212" i="21"/>
  <c r="G211" i="21"/>
  <c r="F211" i="21"/>
  <c r="E211" i="21"/>
  <c r="D211" i="21"/>
  <c r="C211" i="21"/>
  <c r="B211" i="21"/>
  <c r="A211" i="21"/>
  <c r="G210" i="21"/>
  <c r="F210" i="21"/>
  <c r="E210" i="21"/>
  <c r="D210" i="21"/>
  <c r="C210" i="21"/>
  <c r="B210" i="21"/>
  <c r="A210" i="21"/>
  <c r="G209" i="21"/>
  <c r="F209" i="21"/>
  <c r="E209" i="21"/>
  <c r="D209" i="21"/>
  <c r="C209" i="21"/>
  <c r="B209" i="21"/>
  <c r="A209" i="21"/>
  <c r="G208" i="21"/>
  <c r="F208" i="21"/>
  <c r="E208" i="21"/>
  <c r="D208" i="21"/>
  <c r="C208" i="21"/>
  <c r="B208" i="21"/>
  <c r="A208" i="21"/>
  <c r="G207" i="21"/>
  <c r="F207" i="21"/>
  <c r="E207" i="21"/>
  <c r="D207" i="21"/>
  <c r="C207" i="21"/>
  <c r="B207" i="21"/>
  <c r="A207" i="21"/>
  <c r="G206" i="21"/>
  <c r="F206" i="21"/>
  <c r="E206" i="21"/>
  <c r="D206" i="21"/>
  <c r="C206" i="21"/>
  <c r="B206" i="21"/>
  <c r="A206" i="21"/>
  <c r="G205" i="21"/>
  <c r="F205" i="21"/>
  <c r="E205" i="21"/>
  <c r="D205" i="21"/>
  <c r="C205" i="21"/>
  <c r="B205" i="21"/>
  <c r="A205" i="21"/>
  <c r="G204" i="21"/>
  <c r="F204" i="21"/>
  <c r="E204" i="21"/>
  <c r="D204" i="21"/>
  <c r="C204" i="21"/>
  <c r="B204" i="21"/>
  <c r="A204" i="21"/>
  <c r="G203" i="21"/>
  <c r="F203" i="21"/>
  <c r="E203" i="21"/>
  <c r="D203" i="21"/>
  <c r="C203" i="21"/>
  <c r="B203" i="21"/>
  <c r="A203" i="21"/>
  <c r="G202" i="21"/>
  <c r="F202" i="21"/>
  <c r="E202" i="21"/>
  <c r="D202" i="21"/>
  <c r="C202" i="21"/>
  <c r="B202" i="21"/>
  <c r="A202" i="21"/>
  <c r="G201" i="21"/>
  <c r="F201" i="21"/>
  <c r="E201" i="21"/>
  <c r="D201" i="21"/>
  <c r="C201" i="21"/>
  <c r="B201" i="21"/>
  <c r="A201" i="21"/>
  <c r="G200" i="21"/>
  <c r="F200" i="21"/>
  <c r="E200" i="21"/>
  <c r="D200" i="21"/>
  <c r="C200" i="21"/>
  <c r="B200" i="21"/>
  <c r="A200" i="21"/>
  <c r="G199" i="21"/>
  <c r="F199" i="21"/>
  <c r="E199" i="21"/>
  <c r="D199" i="21"/>
  <c r="C199" i="21"/>
  <c r="B199" i="21"/>
  <c r="A199" i="21"/>
  <c r="G198" i="21"/>
  <c r="F198" i="21"/>
  <c r="E198" i="21"/>
  <c r="D198" i="21"/>
  <c r="C198" i="21"/>
  <c r="B198" i="21"/>
  <c r="A198" i="21"/>
  <c r="G197" i="21"/>
  <c r="F197" i="21"/>
  <c r="E197" i="21"/>
  <c r="D197" i="21"/>
  <c r="C197" i="21"/>
  <c r="B197" i="21"/>
  <c r="A197" i="21"/>
  <c r="G196" i="21"/>
  <c r="F196" i="21"/>
  <c r="E196" i="21"/>
  <c r="D196" i="21"/>
  <c r="C196" i="21"/>
  <c r="B196" i="21"/>
  <c r="A196" i="21"/>
  <c r="G195" i="21"/>
  <c r="F195" i="21"/>
  <c r="E195" i="21"/>
  <c r="D195" i="21"/>
  <c r="C195" i="21"/>
  <c r="B195" i="21"/>
  <c r="A195" i="21"/>
  <c r="G194" i="21"/>
  <c r="F194" i="21"/>
  <c r="E194" i="21"/>
  <c r="D194" i="21"/>
  <c r="C194" i="21"/>
  <c r="B194" i="21"/>
  <c r="A194" i="21"/>
  <c r="G193" i="21"/>
  <c r="F193" i="21"/>
  <c r="E193" i="21"/>
  <c r="D193" i="21"/>
  <c r="C193" i="21"/>
  <c r="B193" i="21"/>
  <c r="A193" i="21"/>
  <c r="G192" i="21"/>
  <c r="F192" i="21"/>
  <c r="E192" i="21"/>
  <c r="D192" i="21"/>
  <c r="C192" i="21"/>
  <c r="B192" i="21"/>
  <c r="A192" i="21"/>
  <c r="G191" i="21"/>
  <c r="F191" i="21"/>
  <c r="E191" i="21"/>
  <c r="D191" i="21"/>
  <c r="C191" i="21"/>
  <c r="B191" i="21"/>
  <c r="A191" i="21"/>
  <c r="G190" i="21"/>
  <c r="F190" i="21"/>
  <c r="E190" i="21"/>
  <c r="D190" i="21"/>
  <c r="C190" i="21"/>
  <c r="B190" i="21"/>
  <c r="A190" i="21"/>
  <c r="G189" i="21"/>
  <c r="F189" i="21"/>
  <c r="E189" i="21"/>
  <c r="D189" i="21"/>
  <c r="C189" i="21"/>
  <c r="B189" i="21"/>
  <c r="A189" i="21"/>
  <c r="G188" i="21"/>
  <c r="F188" i="21"/>
  <c r="E188" i="21"/>
  <c r="D188" i="21"/>
  <c r="C188" i="21"/>
  <c r="B188" i="21"/>
  <c r="A188" i="21"/>
  <c r="G187" i="21"/>
  <c r="F187" i="21"/>
  <c r="E187" i="21"/>
  <c r="D187" i="21"/>
  <c r="C187" i="21"/>
  <c r="B187" i="21"/>
  <c r="A187" i="21"/>
  <c r="G186" i="21"/>
  <c r="F186" i="21"/>
  <c r="E186" i="21"/>
  <c r="D186" i="21"/>
  <c r="C186" i="21"/>
  <c r="B186" i="21"/>
  <c r="A186" i="21"/>
  <c r="G185" i="21"/>
  <c r="F185" i="21"/>
  <c r="E185" i="21"/>
  <c r="D185" i="21"/>
  <c r="C185" i="21"/>
  <c r="B185" i="21"/>
  <c r="A185" i="21"/>
  <c r="G184" i="21"/>
  <c r="F184" i="21"/>
  <c r="E184" i="21"/>
  <c r="D184" i="21"/>
  <c r="C184" i="21"/>
  <c r="B184" i="21"/>
  <c r="A184" i="21"/>
  <c r="G183" i="21"/>
  <c r="F183" i="21"/>
  <c r="E183" i="21"/>
  <c r="D183" i="21"/>
  <c r="C183" i="21"/>
  <c r="B183" i="21"/>
  <c r="A183" i="21"/>
  <c r="G182" i="21"/>
  <c r="F182" i="21"/>
  <c r="E182" i="21"/>
  <c r="D182" i="21"/>
  <c r="C182" i="21"/>
  <c r="B182" i="21"/>
  <c r="A182" i="21"/>
  <c r="G181" i="21"/>
  <c r="F181" i="21"/>
  <c r="E181" i="21"/>
  <c r="D181" i="21"/>
  <c r="C181" i="21"/>
  <c r="B181" i="21"/>
  <c r="A181" i="21"/>
  <c r="G180" i="21"/>
  <c r="F180" i="21"/>
  <c r="E180" i="21"/>
  <c r="D180" i="21"/>
  <c r="C180" i="21"/>
  <c r="B180" i="21"/>
  <c r="A180" i="21"/>
  <c r="G179" i="21"/>
  <c r="F179" i="21"/>
  <c r="E179" i="21"/>
  <c r="D179" i="21"/>
  <c r="C179" i="21"/>
  <c r="B179" i="21"/>
  <c r="A179" i="21"/>
  <c r="G178" i="21"/>
  <c r="F178" i="21"/>
  <c r="E178" i="21"/>
  <c r="D178" i="21"/>
  <c r="C178" i="21"/>
  <c r="B178" i="21"/>
  <c r="A178" i="21"/>
  <c r="G177" i="21"/>
  <c r="F177" i="21"/>
  <c r="E177" i="21"/>
  <c r="D177" i="21"/>
  <c r="C177" i="21"/>
  <c r="B177" i="21"/>
  <c r="A177" i="21"/>
  <c r="G176" i="21"/>
  <c r="F176" i="21"/>
  <c r="E176" i="21"/>
  <c r="D176" i="21"/>
  <c r="C176" i="21"/>
  <c r="B176" i="21"/>
  <c r="A176" i="21"/>
  <c r="G175" i="21"/>
  <c r="F175" i="21"/>
  <c r="E175" i="21"/>
  <c r="D175" i="21"/>
  <c r="C175" i="21"/>
  <c r="B175" i="21"/>
  <c r="A175" i="21"/>
  <c r="G174" i="21"/>
  <c r="F174" i="21"/>
  <c r="E174" i="21"/>
  <c r="D174" i="21"/>
  <c r="C174" i="21"/>
  <c r="B174" i="21"/>
  <c r="A174" i="21"/>
  <c r="G173" i="21"/>
  <c r="F173" i="21"/>
  <c r="E173" i="21"/>
  <c r="D173" i="21"/>
  <c r="C173" i="21"/>
  <c r="B173" i="21"/>
  <c r="A173" i="21"/>
  <c r="G172" i="21"/>
  <c r="F172" i="21"/>
  <c r="E172" i="21"/>
  <c r="D172" i="21"/>
  <c r="C172" i="21"/>
  <c r="B172" i="21"/>
  <c r="A172" i="21"/>
  <c r="G171" i="21"/>
  <c r="F171" i="21"/>
  <c r="E171" i="21"/>
  <c r="D171" i="21"/>
  <c r="C171" i="21"/>
  <c r="B171" i="21"/>
  <c r="A171" i="21"/>
  <c r="G170" i="21"/>
  <c r="F170" i="21"/>
  <c r="E170" i="21"/>
  <c r="D170" i="21"/>
  <c r="C170" i="21"/>
  <c r="B170" i="21"/>
  <c r="A170" i="21"/>
  <c r="G169" i="21"/>
  <c r="F169" i="21"/>
  <c r="E169" i="21"/>
  <c r="D169" i="21"/>
  <c r="C169" i="21"/>
  <c r="B169" i="21"/>
  <c r="A169" i="21"/>
  <c r="G168" i="21"/>
  <c r="F168" i="21"/>
  <c r="E168" i="21"/>
  <c r="D168" i="21"/>
  <c r="C168" i="21"/>
  <c r="B168" i="21"/>
  <c r="A168" i="21"/>
  <c r="G167" i="21"/>
  <c r="F167" i="21"/>
  <c r="E167" i="21"/>
  <c r="D167" i="21"/>
  <c r="C167" i="21"/>
  <c r="B167" i="21"/>
  <c r="A167" i="21"/>
  <c r="G166" i="21"/>
  <c r="F166" i="21"/>
  <c r="E166" i="21"/>
  <c r="D166" i="21"/>
  <c r="C166" i="21"/>
  <c r="B166" i="21"/>
  <c r="A166" i="21"/>
  <c r="G165" i="21"/>
  <c r="F165" i="21"/>
  <c r="E165" i="21"/>
  <c r="D165" i="21"/>
  <c r="C165" i="21"/>
  <c r="B165" i="21"/>
  <c r="A165" i="21"/>
  <c r="G164" i="21"/>
  <c r="F164" i="21"/>
  <c r="E164" i="21"/>
  <c r="D164" i="21"/>
  <c r="C164" i="21"/>
  <c r="B164" i="21"/>
  <c r="A164" i="21"/>
  <c r="G163" i="21"/>
  <c r="F163" i="21"/>
  <c r="E163" i="21"/>
  <c r="D163" i="21"/>
  <c r="C163" i="21"/>
  <c r="B163" i="21"/>
  <c r="A163" i="21"/>
  <c r="G162" i="21"/>
  <c r="F162" i="21"/>
  <c r="E162" i="21"/>
  <c r="D162" i="21"/>
  <c r="C162" i="21"/>
  <c r="B162" i="21"/>
  <c r="A162" i="21"/>
  <c r="G161" i="21"/>
  <c r="F161" i="21"/>
  <c r="E161" i="21"/>
  <c r="D161" i="21"/>
  <c r="C161" i="21"/>
  <c r="B161" i="21"/>
  <c r="A161" i="21"/>
  <c r="G160" i="21"/>
  <c r="F160" i="21"/>
  <c r="E160" i="21"/>
  <c r="D160" i="21"/>
  <c r="C160" i="21"/>
  <c r="B160" i="21"/>
  <c r="A160" i="21"/>
  <c r="G159" i="21"/>
  <c r="F159" i="21"/>
  <c r="E159" i="21"/>
  <c r="D159" i="21"/>
  <c r="C159" i="21"/>
  <c r="B159" i="21"/>
  <c r="A159" i="21"/>
  <c r="G158" i="21"/>
  <c r="F158" i="21"/>
  <c r="E158" i="21"/>
  <c r="D158" i="21"/>
  <c r="C158" i="21"/>
  <c r="B158" i="21"/>
  <c r="A158" i="21"/>
  <c r="G157" i="21"/>
  <c r="F157" i="21"/>
  <c r="E157" i="21"/>
  <c r="D157" i="21"/>
  <c r="C157" i="21"/>
  <c r="B157" i="21"/>
  <c r="A157" i="21"/>
  <c r="G156" i="21"/>
  <c r="F156" i="21"/>
  <c r="E156" i="21"/>
  <c r="D156" i="21"/>
  <c r="C156" i="21"/>
  <c r="B156" i="21"/>
  <c r="A156" i="21"/>
  <c r="G155" i="21"/>
  <c r="F155" i="21"/>
  <c r="E155" i="21"/>
  <c r="D155" i="21"/>
  <c r="C155" i="21"/>
  <c r="B155" i="21"/>
  <c r="A155" i="21"/>
  <c r="G154" i="21"/>
  <c r="F154" i="21"/>
  <c r="E154" i="21"/>
  <c r="D154" i="21"/>
  <c r="C154" i="21"/>
  <c r="B154" i="21"/>
  <c r="A154" i="21"/>
  <c r="G153" i="21"/>
  <c r="F153" i="21"/>
  <c r="E153" i="21"/>
  <c r="D153" i="21"/>
  <c r="C153" i="21"/>
  <c r="B153" i="21"/>
  <c r="A153" i="21"/>
  <c r="G152" i="21"/>
  <c r="F152" i="21"/>
  <c r="E152" i="21"/>
  <c r="D152" i="21"/>
  <c r="C152" i="21"/>
  <c r="B152" i="21"/>
  <c r="A152" i="21"/>
  <c r="G151" i="21"/>
  <c r="F151" i="21"/>
  <c r="E151" i="21"/>
  <c r="D151" i="21"/>
  <c r="C151" i="21"/>
  <c r="B151" i="21"/>
  <c r="A151" i="21"/>
  <c r="G150" i="21"/>
  <c r="F150" i="21"/>
  <c r="E150" i="21"/>
  <c r="D150" i="21"/>
  <c r="C150" i="21"/>
  <c r="B150" i="21"/>
  <c r="A150" i="21"/>
  <c r="G149" i="21"/>
  <c r="F149" i="21"/>
  <c r="E149" i="21"/>
  <c r="D149" i="21"/>
  <c r="C149" i="21"/>
  <c r="B149" i="21"/>
  <c r="A149" i="21"/>
  <c r="G148" i="21"/>
  <c r="F148" i="21"/>
  <c r="E148" i="21"/>
  <c r="D148" i="21"/>
  <c r="C148" i="21"/>
  <c r="B148" i="21"/>
  <c r="A148" i="21"/>
  <c r="G147" i="21"/>
  <c r="F147" i="21"/>
  <c r="E147" i="21"/>
  <c r="D147" i="21"/>
  <c r="C147" i="21"/>
  <c r="B147" i="21"/>
  <c r="A147" i="21"/>
  <c r="G146" i="21"/>
  <c r="F146" i="21"/>
  <c r="E146" i="21"/>
  <c r="D146" i="21"/>
  <c r="C146" i="21"/>
  <c r="B146" i="21"/>
  <c r="A146" i="21"/>
  <c r="G145" i="21"/>
  <c r="F145" i="21"/>
  <c r="E145" i="21"/>
  <c r="D145" i="21"/>
  <c r="C145" i="21"/>
  <c r="B145" i="21"/>
  <c r="A145" i="21"/>
  <c r="G144" i="21"/>
  <c r="F144" i="21"/>
  <c r="E144" i="21"/>
  <c r="D144" i="21"/>
  <c r="C144" i="21"/>
  <c r="B144" i="21"/>
  <c r="A144" i="21"/>
  <c r="G143" i="21"/>
  <c r="F143" i="21"/>
  <c r="E143" i="21"/>
  <c r="D143" i="21"/>
  <c r="C143" i="21"/>
  <c r="B143" i="21"/>
  <c r="A143" i="21"/>
  <c r="G142" i="21"/>
  <c r="F142" i="21"/>
  <c r="E142" i="21"/>
  <c r="D142" i="21"/>
  <c r="C142" i="21"/>
  <c r="B142" i="21"/>
  <c r="A142" i="21"/>
  <c r="G141" i="21"/>
  <c r="F141" i="21"/>
  <c r="E141" i="21"/>
  <c r="D141" i="21"/>
  <c r="C141" i="21"/>
  <c r="B141" i="21"/>
  <c r="A141" i="21"/>
  <c r="G140" i="21"/>
  <c r="F140" i="21"/>
  <c r="E140" i="21"/>
  <c r="D140" i="21"/>
  <c r="C140" i="21"/>
  <c r="B140" i="21"/>
  <c r="A140" i="21"/>
  <c r="G139" i="21"/>
  <c r="F139" i="21"/>
  <c r="E139" i="21"/>
  <c r="D139" i="21"/>
  <c r="C139" i="21"/>
  <c r="B139" i="21"/>
  <c r="A139" i="21"/>
  <c r="G138" i="21"/>
  <c r="F138" i="21"/>
  <c r="E138" i="21"/>
  <c r="D138" i="21"/>
  <c r="C138" i="21"/>
  <c r="B138" i="21"/>
  <c r="A138" i="21"/>
  <c r="G137" i="21"/>
  <c r="F137" i="21"/>
  <c r="E137" i="21"/>
  <c r="D137" i="21"/>
  <c r="C137" i="21"/>
  <c r="B137" i="21"/>
  <c r="A137" i="21"/>
  <c r="G136" i="21"/>
  <c r="F136" i="21"/>
  <c r="E136" i="21"/>
  <c r="D136" i="21"/>
  <c r="C136" i="21"/>
  <c r="B136" i="21"/>
  <c r="A136" i="21"/>
  <c r="G135" i="21"/>
  <c r="F135" i="21"/>
  <c r="E135" i="21"/>
  <c r="D135" i="21"/>
  <c r="C135" i="21"/>
  <c r="B135" i="21"/>
  <c r="A135" i="21"/>
  <c r="G134" i="21"/>
  <c r="F134" i="21"/>
  <c r="E134" i="21"/>
  <c r="D134" i="21"/>
  <c r="C134" i="21"/>
  <c r="B134" i="21"/>
  <c r="A134" i="21"/>
  <c r="G133" i="21"/>
  <c r="F133" i="21"/>
  <c r="E133" i="21"/>
  <c r="D133" i="21"/>
  <c r="C133" i="21"/>
  <c r="B133" i="21"/>
  <c r="A133" i="21"/>
  <c r="G132" i="21"/>
  <c r="F132" i="21"/>
  <c r="E132" i="21"/>
  <c r="D132" i="21"/>
  <c r="C132" i="21"/>
  <c r="B132" i="21"/>
  <c r="A132" i="21"/>
  <c r="G131" i="21"/>
  <c r="F131" i="21"/>
  <c r="E131" i="21"/>
  <c r="D131" i="21"/>
  <c r="C131" i="21"/>
  <c r="B131" i="21"/>
  <c r="A131" i="21"/>
  <c r="G130" i="21"/>
  <c r="F130" i="21"/>
  <c r="E130" i="21"/>
  <c r="D130" i="21"/>
  <c r="C130" i="21"/>
  <c r="B130" i="21"/>
  <c r="A130" i="21"/>
  <c r="G129" i="21"/>
  <c r="F129" i="21"/>
  <c r="E129" i="21"/>
  <c r="D129" i="21"/>
  <c r="C129" i="21"/>
  <c r="B129" i="21"/>
  <c r="A129" i="21"/>
  <c r="G128" i="21"/>
  <c r="F128" i="21"/>
  <c r="E128" i="21"/>
  <c r="D128" i="21"/>
  <c r="C128" i="21"/>
  <c r="B128" i="21"/>
  <c r="A128" i="21"/>
  <c r="G127" i="21"/>
  <c r="F127" i="21"/>
  <c r="E127" i="21"/>
  <c r="D127" i="21"/>
  <c r="C127" i="21"/>
  <c r="B127" i="21"/>
  <c r="A127" i="21"/>
  <c r="G126" i="21"/>
  <c r="F126" i="21"/>
  <c r="E126" i="21"/>
  <c r="D126" i="21"/>
  <c r="C126" i="21"/>
  <c r="B126" i="21"/>
  <c r="A126" i="21"/>
  <c r="G125" i="21"/>
  <c r="F125" i="21"/>
  <c r="E125" i="21"/>
  <c r="D125" i="21"/>
  <c r="C125" i="21"/>
  <c r="B125" i="21"/>
  <c r="A125" i="21"/>
  <c r="G124" i="21"/>
  <c r="F124" i="21"/>
  <c r="E124" i="21"/>
  <c r="D124" i="21"/>
  <c r="C124" i="21"/>
  <c r="B124" i="21"/>
  <c r="A124" i="21"/>
  <c r="G123" i="21"/>
  <c r="F123" i="21"/>
  <c r="E123" i="21"/>
  <c r="D123" i="21"/>
  <c r="C123" i="21"/>
  <c r="B123" i="21"/>
  <c r="A123" i="21"/>
  <c r="G122" i="21"/>
  <c r="F122" i="21"/>
  <c r="E122" i="21"/>
  <c r="D122" i="21"/>
  <c r="C122" i="21"/>
  <c r="B122" i="21"/>
  <c r="A122" i="21"/>
  <c r="G121" i="21"/>
  <c r="F121" i="21"/>
  <c r="E121" i="21"/>
  <c r="D121" i="21"/>
  <c r="C121" i="21"/>
  <c r="B121" i="21"/>
  <c r="A121" i="21"/>
  <c r="G120" i="21"/>
  <c r="F120" i="21"/>
  <c r="E120" i="21"/>
  <c r="D120" i="21"/>
  <c r="C120" i="21"/>
  <c r="B120" i="21"/>
  <c r="A120" i="21"/>
  <c r="G119" i="21"/>
  <c r="F119" i="21"/>
  <c r="E119" i="21"/>
  <c r="D119" i="21"/>
  <c r="C119" i="21"/>
  <c r="B119" i="21"/>
  <c r="A119" i="21"/>
  <c r="G118" i="21"/>
  <c r="F118" i="21"/>
  <c r="E118" i="21"/>
  <c r="D118" i="21"/>
  <c r="C118" i="21"/>
  <c r="B118" i="21"/>
  <c r="A118" i="21"/>
  <c r="G117" i="21"/>
  <c r="F117" i="21"/>
  <c r="E117" i="21"/>
  <c r="D117" i="21"/>
  <c r="C117" i="21"/>
  <c r="B117" i="21"/>
  <c r="A117" i="21"/>
  <c r="G116" i="21"/>
  <c r="F116" i="21"/>
  <c r="E116" i="21"/>
  <c r="D116" i="21"/>
  <c r="C116" i="21"/>
  <c r="B116" i="21"/>
  <c r="A116" i="21"/>
  <c r="G115" i="21"/>
  <c r="F115" i="21"/>
  <c r="E115" i="21"/>
  <c r="D115" i="21"/>
  <c r="C115" i="21"/>
  <c r="B115" i="21"/>
  <c r="A115" i="21"/>
  <c r="G114" i="21"/>
  <c r="F114" i="21"/>
  <c r="E114" i="21"/>
  <c r="D114" i="21"/>
  <c r="C114" i="21"/>
  <c r="B114" i="21"/>
  <c r="A114" i="21"/>
  <c r="G113" i="21"/>
  <c r="F113" i="21"/>
  <c r="E113" i="21"/>
  <c r="D113" i="21"/>
  <c r="C113" i="21"/>
  <c r="B113" i="21"/>
  <c r="A113" i="21"/>
  <c r="G112" i="21"/>
  <c r="F112" i="21"/>
  <c r="E112" i="21"/>
  <c r="D112" i="21"/>
  <c r="C112" i="21"/>
  <c r="B112" i="21"/>
  <c r="A112" i="21"/>
  <c r="G111" i="21"/>
  <c r="F111" i="21"/>
  <c r="E111" i="21"/>
  <c r="D111" i="21"/>
  <c r="C111" i="21"/>
  <c r="B111" i="21"/>
  <c r="A111" i="21"/>
  <c r="G110" i="21"/>
  <c r="F110" i="21"/>
  <c r="E110" i="21"/>
  <c r="D110" i="21"/>
  <c r="C110" i="21"/>
  <c r="B110" i="21"/>
  <c r="A110" i="21"/>
  <c r="G109" i="21"/>
  <c r="F109" i="21"/>
  <c r="E109" i="21"/>
  <c r="D109" i="21"/>
  <c r="C109" i="21"/>
  <c r="B109" i="21"/>
  <c r="A109" i="21"/>
  <c r="G108" i="21"/>
  <c r="F108" i="21"/>
  <c r="E108" i="21"/>
  <c r="D108" i="21"/>
  <c r="C108" i="21"/>
  <c r="B108" i="21"/>
  <c r="A108" i="21"/>
  <c r="G107" i="21"/>
  <c r="F107" i="21"/>
  <c r="E107" i="21"/>
  <c r="D107" i="21"/>
  <c r="C107" i="21"/>
  <c r="B107" i="21"/>
  <c r="A107" i="21"/>
  <c r="G106" i="21"/>
  <c r="F106" i="21"/>
  <c r="E106" i="21"/>
  <c r="D106" i="21"/>
  <c r="C106" i="21"/>
  <c r="B106" i="21"/>
  <c r="A106" i="21"/>
  <c r="G105" i="21"/>
  <c r="F105" i="21"/>
  <c r="E105" i="21"/>
  <c r="D105" i="21"/>
  <c r="C105" i="21"/>
  <c r="B105" i="21"/>
  <c r="A105" i="21"/>
  <c r="G104" i="21"/>
  <c r="F104" i="21"/>
  <c r="E104" i="21"/>
  <c r="D104" i="21"/>
  <c r="C104" i="21"/>
  <c r="B104" i="21"/>
  <c r="A104" i="21"/>
  <c r="G103" i="21"/>
  <c r="F103" i="21"/>
  <c r="E103" i="21"/>
  <c r="D103" i="21"/>
  <c r="C103" i="21"/>
  <c r="B103" i="21"/>
  <c r="A103" i="21"/>
  <c r="G102" i="21"/>
  <c r="F102" i="21"/>
  <c r="E102" i="21"/>
  <c r="D102" i="21"/>
  <c r="C102" i="21"/>
  <c r="B102" i="21"/>
  <c r="A102" i="21"/>
  <c r="G101" i="21"/>
  <c r="F101" i="21"/>
  <c r="E101" i="21"/>
  <c r="D101" i="21"/>
  <c r="C101" i="21"/>
  <c r="B101" i="21"/>
  <c r="A101" i="21"/>
  <c r="G100" i="21"/>
  <c r="F100" i="21"/>
  <c r="E100" i="21"/>
  <c r="D100" i="21"/>
  <c r="C100" i="21"/>
  <c r="B100" i="21"/>
  <c r="A100" i="21"/>
  <c r="G99" i="21"/>
  <c r="F99" i="21"/>
  <c r="E99" i="21"/>
  <c r="D99" i="21"/>
  <c r="C99" i="21"/>
  <c r="B99" i="21"/>
  <c r="A99" i="21"/>
  <c r="G98" i="21"/>
  <c r="F98" i="21"/>
  <c r="E98" i="21"/>
  <c r="D98" i="21"/>
  <c r="C98" i="21"/>
  <c r="B98" i="21"/>
  <c r="A98" i="21"/>
  <c r="G97" i="21"/>
  <c r="F97" i="21"/>
  <c r="E97" i="21"/>
  <c r="D97" i="21"/>
  <c r="C97" i="21"/>
  <c r="B97" i="21"/>
  <c r="A97" i="21"/>
  <c r="G96" i="21"/>
  <c r="F96" i="21"/>
  <c r="E96" i="21"/>
  <c r="D96" i="21"/>
  <c r="C96" i="21"/>
  <c r="B96" i="21"/>
  <c r="A96" i="21"/>
  <c r="G95" i="21"/>
  <c r="F95" i="21"/>
  <c r="E95" i="21"/>
  <c r="D95" i="21"/>
  <c r="C95" i="21"/>
  <c r="B95" i="21"/>
  <c r="A95" i="21"/>
  <c r="G94" i="21"/>
  <c r="F94" i="21"/>
  <c r="E94" i="21"/>
  <c r="D94" i="21"/>
  <c r="C94" i="21"/>
  <c r="B94" i="21"/>
  <c r="A94" i="21"/>
  <c r="G93" i="21"/>
  <c r="F93" i="21"/>
  <c r="E93" i="21"/>
  <c r="D93" i="21"/>
  <c r="C93" i="21"/>
  <c r="B93" i="21"/>
  <c r="A93" i="21"/>
  <c r="G92" i="21"/>
  <c r="F92" i="21"/>
  <c r="E92" i="21"/>
  <c r="D92" i="21"/>
  <c r="C92" i="21"/>
  <c r="B92" i="21"/>
  <c r="A92" i="21"/>
  <c r="G91" i="21"/>
  <c r="F91" i="21"/>
  <c r="E91" i="21"/>
  <c r="D91" i="21"/>
  <c r="C91" i="21"/>
  <c r="B91" i="21"/>
  <c r="A91" i="21"/>
  <c r="G90" i="21"/>
  <c r="F90" i="21"/>
  <c r="E90" i="21"/>
  <c r="D90" i="21"/>
  <c r="C90" i="21"/>
  <c r="B90" i="21"/>
  <c r="A90" i="21"/>
  <c r="G89" i="21"/>
  <c r="F89" i="21"/>
  <c r="E89" i="21"/>
  <c r="D89" i="21"/>
  <c r="C89" i="21"/>
  <c r="B89" i="21"/>
  <c r="A89" i="21"/>
  <c r="G88" i="21"/>
  <c r="F88" i="21"/>
  <c r="E88" i="21"/>
  <c r="D88" i="21"/>
  <c r="C88" i="21"/>
  <c r="B88" i="21"/>
  <c r="A88" i="21"/>
  <c r="G87" i="21"/>
  <c r="F87" i="21"/>
  <c r="E87" i="21"/>
  <c r="D87" i="21"/>
  <c r="C87" i="21"/>
  <c r="B87" i="21"/>
  <c r="A87" i="21"/>
  <c r="G86" i="21"/>
  <c r="F86" i="21"/>
  <c r="E86" i="21"/>
  <c r="D86" i="21"/>
  <c r="C86" i="21"/>
  <c r="B86" i="21"/>
  <c r="A86" i="21"/>
  <c r="G85" i="21"/>
  <c r="F85" i="21"/>
  <c r="E85" i="21"/>
  <c r="D85" i="21"/>
  <c r="C85" i="21"/>
  <c r="B85" i="21"/>
  <c r="A85" i="21"/>
  <c r="G84" i="21"/>
  <c r="F84" i="21"/>
  <c r="E84" i="21"/>
  <c r="D84" i="21"/>
  <c r="C84" i="21"/>
  <c r="B84" i="21"/>
  <c r="A84" i="21"/>
  <c r="G83" i="21"/>
  <c r="F83" i="21"/>
  <c r="E83" i="21"/>
  <c r="D83" i="21"/>
  <c r="C83" i="21"/>
  <c r="B83" i="21"/>
  <c r="A83" i="21"/>
  <c r="G82" i="21"/>
  <c r="F82" i="21"/>
  <c r="E82" i="21"/>
  <c r="D82" i="21"/>
  <c r="C82" i="21"/>
  <c r="B82" i="21"/>
  <c r="A82" i="21"/>
  <c r="G81" i="21"/>
  <c r="F81" i="21"/>
  <c r="E81" i="21"/>
  <c r="D81" i="21"/>
  <c r="C81" i="21"/>
  <c r="B81" i="21"/>
  <c r="A81" i="21"/>
  <c r="G80" i="21"/>
  <c r="F80" i="21"/>
  <c r="E80" i="21"/>
  <c r="D80" i="21"/>
  <c r="C80" i="21"/>
  <c r="B80" i="21"/>
  <c r="A80" i="21"/>
  <c r="G79" i="21"/>
  <c r="F79" i="21"/>
  <c r="E79" i="21"/>
  <c r="D79" i="21"/>
  <c r="C79" i="21"/>
  <c r="B79" i="21"/>
  <c r="A79" i="21"/>
  <c r="G78" i="21"/>
  <c r="F78" i="21"/>
  <c r="E78" i="21"/>
  <c r="D78" i="21"/>
  <c r="C78" i="21"/>
  <c r="B78" i="21"/>
  <c r="A78" i="21"/>
  <c r="G77" i="21"/>
  <c r="F77" i="21"/>
  <c r="E77" i="21"/>
  <c r="D77" i="21"/>
  <c r="C77" i="21"/>
  <c r="B77" i="21"/>
  <c r="A77" i="21"/>
  <c r="G76" i="21"/>
  <c r="F76" i="21"/>
  <c r="E76" i="21"/>
  <c r="D76" i="21"/>
  <c r="C76" i="21"/>
  <c r="B76" i="21"/>
  <c r="A76" i="21"/>
  <c r="G75" i="21"/>
  <c r="F75" i="21"/>
  <c r="E75" i="21"/>
  <c r="D75" i="21"/>
  <c r="C75" i="21"/>
  <c r="B75" i="21"/>
  <c r="A75" i="21"/>
  <c r="G74" i="21"/>
  <c r="F74" i="21"/>
  <c r="E74" i="21"/>
  <c r="D74" i="21"/>
  <c r="C74" i="21"/>
  <c r="B74" i="21"/>
  <c r="A74" i="21"/>
  <c r="G73" i="21"/>
  <c r="F73" i="21"/>
  <c r="E73" i="21"/>
  <c r="D73" i="21"/>
  <c r="C73" i="21"/>
  <c r="B73" i="21"/>
  <c r="A73" i="21"/>
  <c r="G72" i="21"/>
  <c r="F72" i="21"/>
  <c r="E72" i="21"/>
  <c r="D72" i="21"/>
  <c r="C72" i="21"/>
  <c r="B72" i="21"/>
  <c r="A72" i="21"/>
  <c r="G71" i="21"/>
  <c r="F71" i="21"/>
  <c r="E71" i="21"/>
  <c r="D71" i="21"/>
  <c r="C71" i="21"/>
  <c r="B71" i="21"/>
  <c r="A71" i="21"/>
  <c r="G70" i="21"/>
  <c r="F70" i="21"/>
  <c r="E70" i="21"/>
  <c r="D70" i="21"/>
  <c r="C70" i="21"/>
  <c r="B70" i="21"/>
  <c r="A70" i="21"/>
  <c r="G69" i="21"/>
  <c r="F69" i="21"/>
  <c r="E69" i="21"/>
  <c r="D69" i="21"/>
  <c r="C69" i="21"/>
  <c r="B69" i="21"/>
  <c r="A69" i="21"/>
  <c r="G68" i="21"/>
  <c r="F68" i="21"/>
  <c r="E68" i="21"/>
  <c r="D68" i="21"/>
  <c r="C68" i="21"/>
  <c r="B68" i="21"/>
  <c r="A68" i="21"/>
  <c r="G67" i="21"/>
  <c r="F67" i="21"/>
  <c r="E67" i="21"/>
  <c r="D67" i="21"/>
  <c r="C67" i="21"/>
  <c r="B67" i="21"/>
  <c r="A67" i="21"/>
  <c r="G66" i="21"/>
  <c r="F66" i="21"/>
  <c r="E66" i="21"/>
  <c r="D66" i="21"/>
  <c r="C66" i="21"/>
  <c r="B66" i="21"/>
  <c r="A66" i="21"/>
  <c r="G65" i="21"/>
  <c r="F65" i="21"/>
  <c r="E65" i="21"/>
  <c r="D65" i="21"/>
  <c r="C65" i="21"/>
  <c r="B65" i="21"/>
  <c r="A65" i="21"/>
  <c r="G64" i="21"/>
  <c r="F64" i="21"/>
  <c r="E64" i="21"/>
  <c r="D64" i="21"/>
  <c r="C64" i="21"/>
  <c r="B64" i="21"/>
  <c r="A64" i="21"/>
  <c r="G63" i="21"/>
  <c r="F63" i="21"/>
  <c r="E63" i="21"/>
  <c r="D63" i="21"/>
  <c r="C63" i="21"/>
  <c r="B63" i="21"/>
  <c r="A63" i="21"/>
  <c r="G62" i="21"/>
  <c r="F62" i="21"/>
  <c r="E62" i="21"/>
  <c r="D62" i="21"/>
  <c r="C62" i="21"/>
  <c r="B62" i="21"/>
  <c r="A62" i="21"/>
  <c r="G61" i="21"/>
  <c r="F61" i="21"/>
  <c r="E61" i="21"/>
  <c r="D61" i="21"/>
  <c r="C61" i="21"/>
  <c r="B61" i="21"/>
  <c r="A61" i="21"/>
  <c r="G60" i="21"/>
  <c r="F60" i="21"/>
  <c r="E60" i="21"/>
  <c r="D60" i="21"/>
  <c r="C60" i="21"/>
  <c r="B60" i="21"/>
  <c r="A60" i="21"/>
  <c r="G59" i="21"/>
  <c r="F59" i="21"/>
  <c r="E59" i="21"/>
  <c r="D59" i="21"/>
  <c r="C59" i="21"/>
  <c r="B59" i="21"/>
  <c r="A59" i="21"/>
  <c r="G58" i="21"/>
  <c r="F58" i="21"/>
  <c r="E58" i="21"/>
  <c r="D58" i="21"/>
  <c r="C58" i="21"/>
  <c r="B58" i="21"/>
  <c r="A58" i="21"/>
  <c r="G57" i="21"/>
  <c r="F57" i="21"/>
  <c r="E57" i="21"/>
  <c r="D57" i="21"/>
  <c r="C57" i="21"/>
  <c r="B57" i="21"/>
  <c r="A57" i="21"/>
  <c r="G56" i="21"/>
  <c r="F56" i="21"/>
  <c r="E56" i="21"/>
  <c r="D56" i="21"/>
  <c r="C56" i="21"/>
  <c r="B56" i="21"/>
  <c r="A56" i="21"/>
  <c r="G55" i="21"/>
  <c r="F55" i="21"/>
  <c r="E55" i="21"/>
  <c r="D55" i="21"/>
  <c r="C55" i="21"/>
  <c r="B55" i="21"/>
  <c r="A55" i="21"/>
  <c r="G54" i="21"/>
  <c r="F54" i="21"/>
  <c r="E54" i="21"/>
  <c r="D54" i="21"/>
  <c r="C54" i="21"/>
  <c r="B54" i="21"/>
  <c r="A54" i="21"/>
  <c r="G53" i="21"/>
  <c r="F53" i="21"/>
  <c r="E53" i="21"/>
  <c r="D53" i="21"/>
  <c r="C53" i="21"/>
  <c r="B53" i="21"/>
  <c r="A53" i="21"/>
  <c r="G52" i="21"/>
  <c r="F52" i="21"/>
  <c r="E52" i="21"/>
  <c r="D52" i="21"/>
  <c r="C52" i="21"/>
  <c r="B52" i="21"/>
  <c r="A52" i="21"/>
  <c r="G51" i="21"/>
  <c r="F51" i="21"/>
  <c r="E51" i="21"/>
  <c r="D51" i="21"/>
  <c r="C51" i="21"/>
  <c r="B51" i="21"/>
  <c r="A51" i="21"/>
  <c r="G50" i="21"/>
  <c r="F50" i="21"/>
  <c r="E50" i="21"/>
  <c r="D50" i="21"/>
  <c r="C50" i="21"/>
  <c r="B50" i="21"/>
  <c r="A50" i="21"/>
  <c r="G49" i="21"/>
  <c r="F49" i="21"/>
  <c r="E49" i="21"/>
  <c r="D49" i="21"/>
  <c r="C49" i="21"/>
  <c r="B49" i="21"/>
  <c r="A49" i="21"/>
  <c r="G48" i="21"/>
  <c r="F48" i="21"/>
  <c r="E48" i="21"/>
  <c r="D48" i="21"/>
  <c r="C48" i="21"/>
  <c r="B48" i="21"/>
  <c r="A48" i="21"/>
  <c r="G47" i="21"/>
  <c r="F47" i="21"/>
  <c r="E47" i="21"/>
  <c r="D47" i="21"/>
  <c r="C47" i="21"/>
  <c r="B47" i="21"/>
  <c r="A47" i="21"/>
  <c r="G46" i="21"/>
  <c r="F46" i="21"/>
  <c r="E46" i="21"/>
  <c r="D46" i="21"/>
  <c r="C46" i="21"/>
  <c r="B46" i="21"/>
  <c r="A46" i="21"/>
  <c r="G45" i="21"/>
  <c r="F45" i="21"/>
  <c r="E45" i="21"/>
  <c r="D45" i="21"/>
  <c r="C45" i="21"/>
  <c r="B45" i="21"/>
  <c r="A45" i="21"/>
  <c r="G44" i="21"/>
  <c r="F44" i="21"/>
  <c r="E44" i="21"/>
  <c r="D44" i="21"/>
  <c r="C44" i="21"/>
  <c r="B44" i="21"/>
  <c r="A44" i="21"/>
  <c r="G43" i="21"/>
  <c r="F43" i="21"/>
  <c r="E43" i="21"/>
  <c r="D43" i="21"/>
  <c r="C43" i="21"/>
  <c r="B43" i="21"/>
  <c r="A43" i="21"/>
  <c r="G42" i="21"/>
  <c r="F42" i="21"/>
  <c r="E42" i="21"/>
  <c r="D42" i="21"/>
  <c r="C42" i="21"/>
  <c r="B42" i="21"/>
  <c r="A42" i="21"/>
  <c r="G41" i="21"/>
  <c r="F41" i="21"/>
  <c r="E41" i="21"/>
  <c r="D41" i="21"/>
  <c r="C41" i="21"/>
  <c r="B41" i="21"/>
  <c r="A41" i="21"/>
  <c r="G40" i="21"/>
  <c r="F40" i="21"/>
  <c r="E40" i="21"/>
  <c r="D40" i="21"/>
  <c r="C40" i="21"/>
  <c r="B40" i="21"/>
  <c r="A40" i="21"/>
  <c r="G39" i="21"/>
  <c r="F39" i="21"/>
  <c r="E39" i="21"/>
  <c r="D39" i="21"/>
  <c r="C39" i="21"/>
  <c r="B39" i="21"/>
  <c r="A39" i="21"/>
  <c r="G38" i="21"/>
  <c r="F38" i="21"/>
  <c r="E38" i="21"/>
  <c r="D38" i="21"/>
  <c r="C38" i="21"/>
  <c r="B38" i="21"/>
  <c r="A38" i="21"/>
  <c r="G37" i="21"/>
  <c r="F37" i="21"/>
  <c r="E37" i="21"/>
  <c r="D37" i="21"/>
  <c r="C37" i="21"/>
  <c r="B37" i="21"/>
  <c r="A37" i="21"/>
  <c r="G36" i="21"/>
  <c r="F36" i="21"/>
  <c r="E36" i="21"/>
  <c r="D36" i="21"/>
  <c r="C36" i="21"/>
  <c r="B36" i="21"/>
  <c r="A36" i="21"/>
  <c r="G35" i="21"/>
  <c r="F35" i="21"/>
  <c r="E35" i="21"/>
  <c r="D35" i="21"/>
  <c r="C35" i="21"/>
  <c r="B35" i="21"/>
  <c r="A35" i="21"/>
  <c r="G34" i="21"/>
  <c r="F34" i="21"/>
  <c r="E34" i="21"/>
  <c r="D34" i="21"/>
  <c r="C34" i="21"/>
  <c r="B34" i="21"/>
  <c r="A34" i="21"/>
  <c r="G33" i="21"/>
  <c r="F33" i="21"/>
  <c r="E33" i="21"/>
  <c r="D33" i="21"/>
  <c r="C33" i="21"/>
  <c r="B33" i="21"/>
  <c r="A33" i="21"/>
  <c r="G32" i="21"/>
  <c r="F32" i="21"/>
  <c r="E32" i="21"/>
  <c r="D32" i="21"/>
  <c r="C32" i="21"/>
  <c r="B32" i="21"/>
  <c r="A32" i="21"/>
  <c r="G31" i="21"/>
  <c r="F31" i="21"/>
  <c r="E31" i="21"/>
  <c r="D31" i="21"/>
  <c r="C31" i="21"/>
  <c r="B31" i="21"/>
  <c r="A31" i="21"/>
  <c r="G30" i="21"/>
  <c r="F30" i="21"/>
  <c r="E30" i="21"/>
  <c r="D30" i="21"/>
  <c r="C30" i="21"/>
  <c r="B30" i="21"/>
  <c r="A30" i="21"/>
  <c r="G29" i="21"/>
  <c r="F29" i="21"/>
  <c r="E29" i="21"/>
  <c r="D29" i="21"/>
  <c r="C29" i="21"/>
  <c r="B29" i="21"/>
  <c r="A29" i="21"/>
  <c r="G28" i="21"/>
  <c r="F28" i="21"/>
  <c r="E28" i="21"/>
  <c r="D28" i="21"/>
  <c r="C28" i="21"/>
  <c r="B28" i="21"/>
  <c r="A28" i="21"/>
  <c r="G27" i="21"/>
  <c r="F27" i="21"/>
  <c r="E27" i="21"/>
  <c r="D27" i="21"/>
  <c r="C27" i="21"/>
  <c r="B27" i="21"/>
  <c r="A27" i="21"/>
  <c r="G26" i="21"/>
  <c r="F26" i="21"/>
  <c r="E26" i="21"/>
  <c r="D26" i="21"/>
  <c r="C26" i="21"/>
  <c r="B26" i="21"/>
  <c r="A26" i="21"/>
  <c r="G25" i="21"/>
  <c r="F25" i="21"/>
  <c r="E25" i="21"/>
  <c r="D25" i="21"/>
  <c r="C25" i="21"/>
  <c r="B25" i="21"/>
  <c r="A25" i="21"/>
  <c r="G24" i="21"/>
  <c r="F24" i="21"/>
  <c r="E24" i="21"/>
  <c r="D24" i="21"/>
  <c r="C24" i="21"/>
  <c r="B24" i="21"/>
  <c r="A24" i="21"/>
  <c r="G23" i="21"/>
  <c r="F23" i="21"/>
  <c r="E23" i="21"/>
  <c r="D23" i="21"/>
  <c r="C23" i="21"/>
  <c r="B23" i="21"/>
  <c r="A23" i="21"/>
  <c r="G22" i="21"/>
  <c r="F22" i="21"/>
  <c r="E22" i="21"/>
  <c r="D22" i="21"/>
  <c r="C22" i="21"/>
  <c r="B22" i="21"/>
  <c r="A22" i="21"/>
  <c r="G21" i="21"/>
  <c r="F21" i="21"/>
  <c r="E21" i="21"/>
  <c r="D21" i="21"/>
  <c r="C21" i="21"/>
  <c r="B21" i="21"/>
  <c r="A21" i="21"/>
  <c r="G20" i="21"/>
  <c r="F20" i="21"/>
  <c r="E20" i="21"/>
  <c r="D20" i="21"/>
  <c r="C20" i="21"/>
  <c r="B20" i="21"/>
  <c r="A20" i="21"/>
  <c r="G19" i="21"/>
  <c r="F19" i="21"/>
  <c r="E19" i="21"/>
  <c r="D19" i="21"/>
  <c r="C19" i="21"/>
  <c r="B19" i="21"/>
  <c r="A19" i="21"/>
  <c r="G18" i="21"/>
  <c r="F18" i="21"/>
  <c r="E18" i="21"/>
  <c r="D18" i="21"/>
  <c r="C18" i="21"/>
  <c r="B18" i="21"/>
  <c r="A18" i="21"/>
  <c r="G17" i="21"/>
  <c r="F17" i="21"/>
  <c r="E17" i="21"/>
  <c r="D17" i="21"/>
  <c r="C17" i="21"/>
  <c r="B17" i="21"/>
  <c r="A17" i="21"/>
  <c r="G16" i="21"/>
  <c r="F16" i="21"/>
  <c r="E16" i="21"/>
  <c r="D16" i="21"/>
  <c r="C16" i="21"/>
  <c r="B16" i="21"/>
  <c r="A16" i="21"/>
  <c r="G15" i="21"/>
  <c r="F15" i="21"/>
  <c r="E15" i="21"/>
  <c r="D15" i="21"/>
  <c r="C15" i="21"/>
  <c r="B15" i="21"/>
  <c r="A15" i="21"/>
  <c r="G14" i="21"/>
  <c r="F14" i="21"/>
  <c r="E14" i="21"/>
  <c r="D14" i="21"/>
  <c r="C14" i="21"/>
  <c r="B14" i="21"/>
  <c r="A14" i="21"/>
  <c r="G13" i="21"/>
  <c r="F13" i="21"/>
  <c r="E13" i="21"/>
  <c r="D13" i="21"/>
  <c r="C13" i="21"/>
  <c r="B13" i="21"/>
  <c r="A13" i="21"/>
  <c r="G12" i="21"/>
  <c r="F12" i="21"/>
  <c r="E12" i="21"/>
  <c r="D12" i="21"/>
  <c r="C12" i="21"/>
  <c r="B12" i="21"/>
  <c r="A12" i="21"/>
  <c r="G11" i="21"/>
  <c r="F11" i="21"/>
  <c r="E11" i="21"/>
  <c r="D11" i="21"/>
  <c r="C11" i="21"/>
  <c r="B11" i="21"/>
  <c r="A11" i="21"/>
  <c r="G10" i="21"/>
  <c r="F10" i="21"/>
  <c r="E10" i="21"/>
  <c r="D10" i="21"/>
  <c r="C10" i="21"/>
  <c r="B10" i="21"/>
  <c r="A10" i="21"/>
  <c r="G9" i="21"/>
  <c r="F9" i="21"/>
  <c r="E9" i="21"/>
  <c r="D9" i="21"/>
  <c r="C9" i="21"/>
  <c r="B9" i="21"/>
  <c r="A9" i="21"/>
  <c r="G8" i="21"/>
  <c r="F8" i="21"/>
  <c r="E8" i="21"/>
  <c r="D8" i="21"/>
  <c r="C8" i="21"/>
  <c r="B8" i="21"/>
  <c r="A8" i="21"/>
  <c r="G7" i="21"/>
  <c r="F7" i="21"/>
  <c r="E7" i="21"/>
  <c r="D7" i="21"/>
  <c r="C7" i="21"/>
  <c r="B7" i="21"/>
  <c r="A7" i="21"/>
  <c r="G6" i="21"/>
  <c r="F6" i="21"/>
  <c r="E6" i="21"/>
  <c r="D6" i="21"/>
  <c r="C6" i="21"/>
  <c r="B6" i="21"/>
  <c r="A6" i="21"/>
  <c r="G5" i="21"/>
  <c r="F5" i="21"/>
  <c r="E5" i="21"/>
  <c r="D5" i="21"/>
  <c r="C5" i="21"/>
  <c r="B5" i="21"/>
  <c r="A5" i="21"/>
  <c r="G4" i="21"/>
  <c r="F4" i="21"/>
  <c r="E4" i="21"/>
  <c r="D4" i="21"/>
  <c r="C4" i="21"/>
  <c r="B4" i="21"/>
  <c r="A4" i="21"/>
  <c r="G3" i="21"/>
  <c r="F3" i="21"/>
  <c r="E3" i="21"/>
  <c r="D3" i="21"/>
  <c r="C3" i="21"/>
  <c r="B3" i="21"/>
  <c r="A3" i="21"/>
  <c r="G2" i="21"/>
  <c r="F2" i="21"/>
  <c r="E2" i="21"/>
  <c r="D2" i="21"/>
  <c r="C2" i="21"/>
  <c r="B2" i="21"/>
  <c r="A2" i="21"/>
  <c r="A1" i="19"/>
  <c r="J1" i="19"/>
  <c r="G353" i="18"/>
  <c r="F353" i="18"/>
  <c r="E353" i="18"/>
  <c r="D353" i="18"/>
  <c r="C353" i="18"/>
  <c r="B353" i="18"/>
  <c r="A353" i="18"/>
  <c r="G352" i="18"/>
  <c r="F352" i="18"/>
  <c r="E352" i="18"/>
  <c r="D352" i="18"/>
  <c r="C352" i="18"/>
  <c r="B352" i="18"/>
  <c r="A352" i="18"/>
  <c r="G351" i="18"/>
  <c r="F351" i="18"/>
  <c r="E351" i="18"/>
  <c r="D351" i="18"/>
  <c r="C351" i="18"/>
  <c r="B351" i="18"/>
  <c r="A351" i="18"/>
  <c r="G350" i="18"/>
  <c r="F350" i="18"/>
  <c r="E350" i="18"/>
  <c r="D350" i="18"/>
  <c r="C350" i="18"/>
  <c r="B350" i="18"/>
  <c r="A350" i="18"/>
  <c r="G349" i="18"/>
  <c r="F349" i="18"/>
  <c r="E349" i="18"/>
  <c r="D349" i="18"/>
  <c r="C349" i="18"/>
  <c r="B349" i="18"/>
  <c r="A349" i="18"/>
  <c r="G348" i="18"/>
  <c r="F348" i="18"/>
  <c r="E348" i="18"/>
  <c r="D348" i="18"/>
  <c r="C348" i="18"/>
  <c r="B348" i="18"/>
  <c r="A348" i="18"/>
  <c r="G347" i="18"/>
  <c r="F347" i="18"/>
  <c r="E347" i="18"/>
  <c r="D347" i="18"/>
  <c r="C347" i="18"/>
  <c r="B347" i="18"/>
  <c r="A347" i="18"/>
  <c r="G346" i="18"/>
  <c r="F346" i="18"/>
  <c r="E346" i="18"/>
  <c r="D346" i="18"/>
  <c r="C346" i="18"/>
  <c r="B346" i="18"/>
  <c r="A346" i="18"/>
  <c r="G345" i="18"/>
  <c r="F345" i="18"/>
  <c r="E345" i="18"/>
  <c r="D345" i="18"/>
  <c r="C345" i="18"/>
  <c r="B345" i="18"/>
  <c r="A345" i="18"/>
  <c r="G344" i="18"/>
  <c r="F344" i="18"/>
  <c r="E344" i="18"/>
  <c r="D344" i="18"/>
  <c r="C344" i="18"/>
  <c r="B344" i="18"/>
  <c r="A344" i="18"/>
  <c r="G343" i="18"/>
  <c r="F343" i="18"/>
  <c r="E343" i="18"/>
  <c r="D343" i="18"/>
  <c r="C343" i="18"/>
  <c r="B343" i="18"/>
  <c r="A343" i="18"/>
  <c r="G342" i="18"/>
  <c r="F342" i="18"/>
  <c r="E342" i="18"/>
  <c r="D342" i="18"/>
  <c r="C342" i="18"/>
  <c r="B342" i="18"/>
  <c r="A342" i="18"/>
  <c r="G341" i="18"/>
  <c r="F341" i="18"/>
  <c r="E341" i="18"/>
  <c r="D341" i="18"/>
  <c r="C341" i="18"/>
  <c r="B341" i="18"/>
  <c r="A341" i="18"/>
  <c r="G340" i="18"/>
  <c r="F340" i="18"/>
  <c r="E340" i="18"/>
  <c r="D340" i="18"/>
  <c r="C340" i="18"/>
  <c r="B340" i="18"/>
  <c r="A340" i="18"/>
  <c r="G339" i="18"/>
  <c r="F339" i="18"/>
  <c r="E339" i="18"/>
  <c r="D339" i="18"/>
  <c r="C339" i="18"/>
  <c r="B339" i="18"/>
  <c r="A339" i="18"/>
  <c r="G338" i="18"/>
  <c r="F338" i="18"/>
  <c r="E338" i="18"/>
  <c r="D338" i="18"/>
  <c r="C338" i="18"/>
  <c r="B338" i="18"/>
  <c r="A338" i="18"/>
  <c r="G337" i="18"/>
  <c r="F337" i="18"/>
  <c r="E337" i="18"/>
  <c r="D337" i="18"/>
  <c r="C337" i="18"/>
  <c r="B337" i="18"/>
  <c r="A337" i="18"/>
  <c r="G336" i="18"/>
  <c r="F336" i="18"/>
  <c r="E336" i="18"/>
  <c r="D336" i="18"/>
  <c r="C336" i="18"/>
  <c r="B336" i="18"/>
  <c r="A336" i="18"/>
  <c r="G335" i="18"/>
  <c r="F335" i="18"/>
  <c r="E335" i="18"/>
  <c r="D335" i="18"/>
  <c r="C335" i="18"/>
  <c r="B335" i="18"/>
  <c r="A335" i="18"/>
  <c r="G334" i="18"/>
  <c r="F334" i="18"/>
  <c r="E334" i="18"/>
  <c r="D334" i="18"/>
  <c r="C334" i="18"/>
  <c r="B334" i="18"/>
  <c r="A334" i="18"/>
  <c r="G333" i="18"/>
  <c r="F333" i="18"/>
  <c r="E333" i="18"/>
  <c r="D333" i="18"/>
  <c r="C333" i="18"/>
  <c r="B333" i="18"/>
  <c r="A333" i="18"/>
  <c r="G332" i="18"/>
  <c r="F332" i="18"/>
  <c r="E332" i="18"/>
  <c r="D332" i="18"/>
  <c r="C332" i="18"/>
  <c r="B332" i="18"/>
  <c r="A332" i="18"/>
  <c r="G331" i="18"/>
  <c r="F331" i="18"/>
  <c r="E331" i="18"/>
  <c r="D331" i="18"/>
  <c r="C331" i="18"/>
  <c r="B331" i="18"/>
  <c r="A331" i="18"/>
  <c r="G330" i="18"/>
  <c r="F330" i="18"/>
  <c r="E330" i="18"/>
  <c r="D330" i="18"/>
  <c r="C330" i="18"/>
  <c r="B330" i="18"/>
  <c r="A330" i="18"/>
  <c r="G329" i="18"/>
  <c r="F329" i="18"/>
  <c r="E329" i="18"/>
  <c r="D329" i="18"/>
  <c r="C329" i="18"/>
  <c r="B329" i="18"/>
  <c r="A329" i="18"/>
  <c r="G328" i="18"/>
  <c r="F328" i="18"/>
  <c r="E328" i="18"/>
  <c r="D328" i="18"/>
  <c r="C328" i="18"/>
  <c r="B328" i="18"/>
  <c r="A328" i="18"/>
  <c r="G327" i="18"/>
  <c r="F327" i="18"/>
  <c r="E327" i="18"/>
  <c r="D327" i="18"/>
  <c r="C327" i="18"/>
  <c r="B327" i="18"/>
  <c r="A327" i="18"/>
  <c r="G326" i="18"/>
  <c r="F326" i="18"/>
  <c r="E326" i="18"/>
  <c r="D326" i="18"/>
  <c r="C326" i="18"/>
  <c r="B326" i="18"/>
  <c r="A326" i="18"/>
  <c r="G325" i="18"/>
  <c r="F325" i="18"/>
  <c r="E325" i="18"/>
  <c r="D325" i="18"/>
  <c r="C325" i="18"/>
  <c r="B325" i="18"/>
  <c r="A325" i="18"/>
  <c r="G324" i="18"/>
  <c r="F324" i="18"/>
  <c r="E324" i="18"/>
  <c r="D324" i="18"/>
  <c r="C324" i="18"/>
  <c r="B324" i="18"/>
  <c r="A324" i="18"/>
  <c r="G323" i="18"/>
  <c r="F323" i="18"/>
  <c r="E323" i="18"/>
  <c r="D323" i="18"/>
  <c r="C323" i="18"/>
  <c r="B323" i="18"/>
  <c r="A323" i="18"/>
  <c r="G322" i="18"/>
  <c r="F322" i="18"/>
  <c r="E322" i="18"/>
  <c r="D322" i="18"/>
  <c r="C322" i="18"/>
  <c r="B322" i="18"/>
  <c r="A322" i="18"/>
  <c r="G321" i="18"/>
  <c r="F321" i="18"/>
  <c r="E321" i="18"/>
  <c r="D321" i="18"/>
  <c r="C321" i="18"/>
  <c r="B321" i="18"/>
  <c r="A321" i="18"/>
  <c r="G320" i="18"/>
  <c r="F320" i="18"/>
  <c r="E320" i="18"/>
  <c r="D320" i="18"/>
  <c r="C320" i="18"/>
  <c r="B320" i="18"/>
  <c r="A320" i="18"/>
  <c r="G319" i="18"/>
  <c r="F319" i="18"/>
  <c r="E319" i="18"/>
  <c r="D319" i="18"/>
  <c r="C319" i="18"/>
  <c r="B319" i="18"/>
  <c r="A319" i="18"/>
  <c r="G318" i="18"/>
  <c r="F318" i="18"/>
  <c r="E318" i="18"/>
  <c r="D318" i="18"/>
  <c r="C318" i="18"/>
  <c r="B318" i="18"/>
  <c r="A318" i="18"/>
  <c r="G317" i="18"/>
  <c r="F317" i="18"/>
  <c r="E317" i="18"/>
  <c r="D317" i="18"/>
  <c r="C317" i="18"/>
  <c r="B317" i="18"/>
  <c r="A317" i="18"/>
  <c r="G316" i="18"/>
  <c r="F316" i="18"/>
  <c r="E316" i="18"/>
  <c r="D316" i="18"/>
  <c r="C316" i="18"/>
  <c r="B316" i="18"/>
  <c r="A316" i="18"/>
  <c r="G315" i="18"/>
  <c r="F315" i="18"/>
  <c r="E315" i="18"/>
  <c r="D315" i="18"/>
  <c r="C315" i="18"/>
  <c r="B315" i="18"/>
  <c r="A315" i="18"/>
  <c r="G314" i="18"/>
  <c r="F314" i="18"/>
  <c r="E314" i="18"/>
  <c r="D314" i="18"/>
  <c r="C314" i="18"/>
  <c r="B314" i="18"/>
  <c r="A314" i="18"/>
  <c r="G313" i="18"/>
  <c r="F313" i="18"/>
  <c r="E313" i="18"/>
  <c r="D313" i="18"/>
  <c r="C313" i="18"/>
  <c r="B313" i="18"/>
  <c r="A313" i="18"/>
  <c r="G312" i="18"/>
  <c r="F312" i="18"/>
  <c r="E312" i="18"/>
  <c r="D312" i="18"/>
  <c r="C312" i="18"/>
  <c r="B312" i="18"/>
  <c r="A312" i="18"/>
  <c r="G311" i="18"/>
  <c r="F311" i="18"/>
  <c r="E311" i="18"/>
  <c r="D311" i="18"/>
  <c r="C311" i="18"/>
  <c r="B311" i="18"/>
  <c r="A311" i="18"/>
  <c r="G310" i="18"/>
  <c r="F310" i="18"/>
  <c r="E310" i="18"/>
  <c r="D310" i="18"/>
  <c r="C310" i="18"/>
  <c r="B310" i="18"/>
  <c r="A310" i="18"/>
  <c r="G309" i="18"/>
  <c r="F309" i="18"/>
  <c r="E309" i="18"/>
  <c r="D309" i="18"/>
  <c r="C309" i="18"/>
  <c r="B309" i="18"/>
  <c r="A309" i="18"/>
  <c r="G308" i="18"/>
  <c r="F308" i="18"/>
  <c r="E308" i="18"/>
  <c r="D308" i="18"/>
  <c r="C308" i="18"/>
  <c r="B308" i="18"/>
  <c r="A308" i="18"/>
  <c r="G307" i="18"/>
  <c r="F307" i="18"/>
  <c r="E307" i="18"/>
  <c r="D307" i="18"/>
  <c r="C307" i="18"/>
  <c r="B307" i="18"/>
  <c r="A307" i="18"/>
  <c r="G306" i="18"/>
  <c r="F306" i="18"/>
  <c r="E306" i="18"/>
  <c r="D306" i="18"/>
  <c r="C306" i="18"/>
  <c r="B306" i="18"/>
  <c r="A306" i="18"/>
  <c r="G305" i="18"/>
  <c r="F305" i="18"/>
  <c r="E305" i="18"/>
  <c r="D305" i="18"/>
  <c r="C305" i="18"/>
  <c r="B305" i="18"/>
  <c r="A305" i="18"/>
  <c r="G304" i="18"/>
  <c r="F304" i="18"/>
  <c r="E304" i="18"/>
  <c r="D304" i="18"/>
  <c r="C304" i="18"/>
  <c r="B304" i="18"/>
  <c r="A304" i="18"/>
  <c r="G303" i="18"/>
  <c r="F303" i="18"/>
  <c r="E303" i="18"/>
  <c r="D303" i="18"/>
  <c r="C303" i="18"/>
  <c r="B303" i="18"/>
  <c r="A303" i="18"/>
  <c r="G302" i="18"/>
  <c r="F302" i="18"/>
  <c r="E302" i="18"/>
  <c r="D302" i="18"/>
  <c r="C302" i="18"/>
  <c r="B302" i="18"/>
  <c r="A302" i="18"/>
  <c r="G301" i="18"/>
  <c r="F301" i="18"/>
  <c r="E301" i="18"/>
  <c r="D301" i="18"/>
  <c r="C301" i="18"/>
  <c r="B301" i="18"/>
  <c r="A301" i="18"/>
  <c r="G300" i="18"/>
  <c r="F300" i="18"/>
  <c r="E300" i="18"/>
  <c r="D300" i="18"/>
  <c r="C300" i="18"/>
  <c r="B300" i="18"/>
  <c r="A300" i="18"/>
  <c r="G299" i="18"/>
  <c r="F299" i="18"/>
  <c r="E299" i="18"/>
  <c r="D299" i="18"/>
  <c r="C299" i="18"/>
  <c r="B299" i="18"/>
  <c r="A299" i="18"/>
  <c r="G298" i="18"/>
  <c r="F298" i="18"/>
  <c r="E298" i="18"/>
  <c r="D298" i="18"/>
  <c r="C298" i="18"/>
  <c r="B298" i="18"/>
  <c r="A298" i="18"/>
  <c r="G297" i="18"/>
  <c r="F297" i="18"/>
  <c r="E297" i="18"/>
  <c r="D297" i="18"/>
  <c r="C297" i="18"/>
  <c r="B297" i="18"/>
  <c r="A297" i="18"/>
  <c r="G296" i="18"/>
  <c r="F296" i="18"/>
  <c r="E296" i="18"/>
  <c r="D296" i="18"/>
  <c r="C296" i="18"/>
  <c r="B296" i="18"/>
  <c r="A296" i="18"/>
  <c r="G295" i="18"/>
  <c r="F295" i="18"/>
  <c r="E295" i="18"/>
  <c r="D295" i="18"/>
  <c r="C295" i="18"/>
  <c r="B295" i="18"/>
  <c r="A295" i="18"/>
  <c r="G294" i="18"/>
  <c r="F294" i="18"/>
  <c r="E294" i="18"/>
  <c r="D294" i="18"/>
  <c r="C294" i="18"/>
  <c r="B294" i="18"/>
  <c r="A294" i="18"/>
  <c r="G293" i="18"/>
  <c r="F293" i="18"/>
  <c r="E293" i="18"/>
  <c r="D293" i="18"/>
  <c r="C293" i="18"/>
  <c r="B293" i="18"/>
  <c r="A293" i="18"/>
  <c r="G292" i="18"/>
  <c r="F292" i="18"/>
  <c r="E292" i="18"/>
  <c r="D292" i="18"/>
  <c r="C292" i="18"/>
  <c r="B292" i="18"/>
  <c r="A292" i="18"/>
  <c r="G291" i="18"/>
  <c r="F291" i="18"/>
  <c r="E291" i="18"/>
  <c r="D291" i="18"/>
  <c r="C291" i="18"/>
  <c r="B291" i="18"/>
  <c r="A291" i="18"/>
  <c r="G290" i="18"/>
  <c r="F290" i="18"/>
  <c r="E290" i="18"/>
  <c r="D290" i="18"/>
  <c r="C290" i="18"/>
  <c r="B290" i="18"/>
  <c r="A290" i="18"/>
  <c r="G289" i="18"/>
  <c r="F289" i="18"/>
  <c r="E289" i="18"/>
  <c r="D289" i="18"/>
  <c r="C289" i="18"/>
  <c r="B289" i="18"/>
  <c r="A289" i="18"/>
  <c r="G288" i="18"/>
  <c r="F288" i="18"/>
  <c r="E288" i="18"/>
  <c r="D288" i="18"/>
  <c r="C288" i="18"/>
  <c r="B288" i="18"/>
  <c r="A288" i="18"/>
  <c r="G287" i="18"/>
  <c r="F287" i="18"/>
  <c r="E287" i="18"/>
  <c r="D287" i="18"/>
  <c r="C287" i="18"/>
  <c r="B287" i="18"/>
  <c r="A287" i="18"/>
  <c r="G286" i="18"/>
  <c r="F286" i="18"/>
  <c r="E286" i="18"/>
  <c r="D286" i="18"/>
  <c r="C286" i="18"/>
  <c r="B286" i="18"/>
  <c r="A286" i="18"/>
  <c r="G285" i="18"/>
  <c r="F285" i="18"/>
  <c r="E285" i="18"/>
  <c r="D285" i="18"/>
  <c r="C285" i="18"/>
  <c r="B285" i="18"/>
  <c r="A285" i="18"/>
  <c r="G284" i="18"/>
  <c r="F284" i="18"/>
  <c r="E284" i="18"/>
  <c r="D284" i="18"/>
  <c r="C284" i="18"/>
  <c r="B284" i="18"/>
  <c r="A284" i="18"/>
  <c r="G283" i="18"/>
  <c r="F283" i="18"/>
  <c r="E283" i="18"/>
  <c r="D283" i="18"/>
  <c r="C283" i="18"/>
  <c r="B283" i="18"/>
  <c r="A283" i="18"/>
  <c r="G282" i="18"/>
  <c r="F282" i="18"/>
  <c r="E282" i="18"/>
  <c r="D282" i="18"/>
  <c r="C282" i="18"/>
  <c r="B282" i="18"/>
  <c r="A282" i="18"/>
  <c r="G281" i="18"/>
  <c r="F281" i="18"/>
  <c r="E281" i="18"/>
  <c r="D281" i="18"/>
  <c r="C281" i="18"/>
  <c r="B281" i="18"/>
  <c r="A281" i="18"/>
  <c r="G280" i="18"/>
  <c r="F280" i="18"/>
  <c r="E280" i="18"/>
  <c r="D280" i="18"/>
  <c r="C280" i="18"/>
  <c r="B280" i="18"/>
  <c r="A280" i="18"/>
  <c r="G279" i="18"/>
  <c r="F279" i="18"/>
  <c r="E279" i="18"/>
  <c r="D279" i="18"/>
  <c r="C279" i="18"/>
  <c r="B279" i="18"/>
  <c r="A279" i="18"/>
  <c r="G278" i="18"/>
  <c r="F278" i="18"/>
  <c r="E278" i="18"/>
  <c r="D278" i="18"/>
  <c r="C278" i="18"/>
  <c r="B278" i="18"/>
  <c r="A278" i="18"/>
  <c r="G277" i="18"/>
  <c r="F277" i="18"/>
  <c r="E277" i="18"/>
  <c r="D277" i="18"/>
  <c r="C277" i="18"/>
  <c r="B277" i="18"/>
  <c r="A277" i="18"/>
  <c r="G276" i="18"/>
  <c r="F276" i="18"/>
  <c r="E276" i="18"/>
  <c r="D276" i="18"/>
  <c r="C276" i="18"/>
  <c r="B276" i="18"/>
  <c r="A276" i="18"/>
  <c r="G275" i="18"/>
  <c r="F275" i="18"/>
  <c r="E275" i="18"/>
  <c r="D275" i="18"/>
  <c r="C275" i="18"/>
  <c r="B275" i="18"/>
  <c r="A275" i="18"/>
  <c r="G274" i="18"/>
  <c r="F274" i="18"/>
  <c r="E274" i="18"/>
  <c r="D274" i="18"/>
  <c r="C274" i="18"/>
  <c r="B274" i="18"/>
  <c r="A274" i="18"/>
  <c r="G273" i="18"/>
  <c r="F273" i="18"/>
  <c r="E273" i="18"/>
  <c r="D273" i="18"/>
  <c r="C273" i="18"/>
  <c r="B273" i="18"/>
  <c r="A273" i="18"/>
  <c r="G272" i="18"/>
  <c r="F272" i="18"/>
  <c r="E272" i="18"/>
  <c r="D272" i="18"/>
  <c r="C272" i="18"/>
  <c r="B272" i="18"/>
  <c r="A272" i="18"/>
  <c r="G271" i="18"/>
  <c r="F271" i="18"/>
  <c r="E271" i="18"/>
  <c r="D271" i="18"/>
  <c r="C271" i="18"/>
  <c r="B271" i="18"/>
  <c r="A271" i="18"/>
  <c r="G270" i="18"/>
  <c r="F270" i="18"/>
  <c r="E270" i="18"/>
  <c r="D270" i="18"/>
  <c r="C270" i="18"/>
  <c r="B270" i="18"/>
  <c r="A270" i="18"/>
  <c r="G269" i="18"/>
  <c r="F269" i="18"/>
  <c r="E269" i="18"/>
  <c r="D269" i="18"/>
  <c r="C269" i="18"/>
  <c r="B269" i="18"/>
  <c r="A269" i="18"/>
  <c r="G268" i="18"/>
  <c r="F268" i="18"/>
  <c r="E268" i="18"/>
  <c r="D268" i="18"/>
  <c r="C268" i="18"/>
  <c r="B268" i="18"/>
  <c r="A268" i="18"/>
  <c r="G267" i="18"/>
  <c r="F267" i="18"/>
  <c r="E267" i="18"/>
  <c r="D267" i="18"/>
  <c r="C267" i="18"/>
  <c r="B267" i="18"/>
  <c r="A267" i="18"/>
  <c r="G266" i="18"/>
  <c r="F266" i="18"/>
  <c r="E266" i="18"/>
  <c r="D266" i="18"/>
  <c r="C266" i="18"/>
  <c r="B266" i="18"/>
  <c r="A266" i="18"/>
  <c r="G265" i="18"/>
  <c r="F265" i="18"/>
  <c r="E265" i="18"/>
  <c r="D265" i="18"/>
  <c r="C265" i="18"/>
  <c r="B265" i="18"/>
  <c r="A265" i="18"/>
  <c r="G264" i="18"/>
  <c r="F264" i="18"/>
  <c r="E264" i="18"/>
  <c r="D264" i="18"/>
  <c r="C264" i="18"/>
  <c r="B264" i="18"/>
  <c r="A264" i="18"/>
  <c r="G263" i="18"/>
  <c r="F263" i="18"/>
  <c r="E263" i="18"/>
  <c r="D263" i="18"/>
  <c r="C263" i="18"/>
  <c r="B263" i="18"/>
  <c r="A263" i="18"/>
  <c r="G262" i="18"/>
  <c r="F262" i="18"/>
  <c r="E262" i="18"/>
  <c r="D262" i="18"/>
  <c r="C262" i="18"/>
  <c r="B262" i="18"/>
  <c r="A262" i="18"/>
  <c r="G261" i="18"/>
  <c r="F261" i="18"/>
  <c r="E261" i="18"/>
  <c r="D261" i="18"/>
  <c r="C261" i="18"/>
  <c r="B261" i="18"/>
  <c r="A261" i="18"/>
  <c r="G260" i="18"/>
  <c r="F260" i="18"/>
  <c r="E260" i="18"/>
  <c r="D260" i="18"/>
  <c r="C260" i="18"/>
  <c r="B260" i="18"/>
  <c r="A260" i="18"/>
  <c r="G259" i="18"/>
  <c r="F259" i="18"/>
  <c r="E259" i="18"/>
  <c r="D259" i="18"/>
  <c r="C259" i="18"/>
  <c r="B259" i="18"/>
  <c r="A259" i="18"/>
  <c r="G258" i="18"/>
  <c r="F258" i="18"/>
  <c r="E258" i="18"/>
  <c r="D258" i="18"/>
  <c r="C258" i="18"/>
  <c r="B258" i="18"/>
  <c r="A258" i="18"/>
  <c r="G257" i="18"/>
  <c r="F257" i="18"/>
  <c r="E257" i="18"/>
  <c r="D257" i="18"/>
  <c r="C257" i="18"/>
  <c r="B257" i="18"/>
  <c r="A257" i="18"/>
  <c r="G256" i="18"/>
  <c r="F256" i="18"/>
  <c r="E256" i="18"/>
  <c r="D256" i="18"/>
  <c r="C256" i="18"/>
  <c r="B256" i="18"/>
  <c r="A256" i="18"/>
  <c r="G255" i="18"/>
  <c r="F255" i="18"/>
  <c r="E255" i="18"/>
  <c r="D255" i="18"/>
  <c r="C255" i="18"/>
  <c r="B255" i="18"/>
  <c r="A255" i="18"/>
  <c r="G254" i="18"/>
  <c r="F254" i="18"/>
  <c r="E254" i="18"/>
  <c r="D254" i="18"/>
  <c r="C254" i="18"/>
  <c r="B254" i="18"/>
  <c r="A254" i="18"/>
  <c r="G253" i="18"/>
  <c r="F253" i="18"/>
  <c r="E253" i="18"/>
  <c r="D253" i="18"/>
  <c r="C253" i="18"/>
  <c r="B253" i="18"/>
  <c r="A253" i="18"/>
  <c r="G252" i="18"/>
  <c r="F252" i="18"/>
  <c r="E252" i="18"/>
  <c r="D252" i="18"/>
  <c r="C252" i="18"/>
  <c r="B252" i="18"/>
  <c r="A252" i="18"/>
  <c r="G251" i="18"/>
  <c r="F251" i="18"/>
  <c r="E251" i="18"/>
  <c r="D251" i="18"/>
  <c r="C251" i="18"/>
  <c r="B251" i="18"/>
  <c r="A251" i="18"/>
  <c r="G250" i="18"/>
  <c r="F250" i="18"/>
  <c r="E250" i="18"/>
  <c r="D250" i="18"/>
  <c r="C250" i="18"/>
  <c r="B250" i="18"/>
  <c r="A250" i="18"/>
  <c r="G249" i="18"/>
  <c r="F249" i="18"/>
  <c r="E249" i="18"/>
  <c r="D249" i="18"/>
  <c r="C249" i="18"/>
  <c r="B249" i="18"/>
  <c r="A249" i="18"/>
  <c r="G248" i="18"/>
  <c r="F248" i="18"/>
  <c r="E248" i="18"/>
  <c r="D248" i="18"/>
  <c r="C248" i="18"/>
  <c r="B248" i="18"/>
  <c r="A248" i="18"/>
  <c r="G247" i="18"/>
  <c r="F247" i="18"/>
  <c r="E247" i="18"/>
  <c r="D247" i="18"/>
  <c r="C247" i="18"/>
  <c r="B247" i="18"/>
  <c r="A247" i="18"/>
  <c r="G246" i="18"/>
  <c r="F246" i="18"/>
  <c r="E246" i="18"/>
  <c r="D246" i="18"/>
  <c r="C246" i="18"/>
  <c r="B246" i="18"/>
  <c r="A246" i="18"/>
  <c r="G245" i="18"/>
  <c r="F245" i="18"/>
  <c r="E245" i="18"/>
  <c r="D245" i="18"/>
  <c r="C245" i="18"/>
  <c r="B245" i="18"/>
  <c r="A245" i="18"/>
  <c r="G244" i="18"/>
  <c r="F244" i="18"/>
  <c r="E244" i="18"/>
  <c r="D244" i="18"/>
  <c r="C244" i="18"/>
  <c r="B244" i="18"/>
  <c r="A244" i="18"/>
  <c r="G243" i="18"/>
  <c r="F243" i="18"/>
  <c r="E243" i="18"/>
  <c r="D243" i="18"/>
  <c r="C243" i="18"/>
  <c r="B243" i="18"/>
  <c r="A243" i="18"/>
  <c r="G242" i="18"/>
  <c r="F242" i="18"/>
  <c r="E242" i="18"/>
  <c r="D242" i="18"/>
  <c r="C242" i="18"/>
  <c r="B242" i="18"/>
  <c r="A242" i="18"/>
  <c r="G241" i="18"/>
  <c r="F241" i="18"/>
  <c r="E241" i="18"/>
  <c r="D241" i="18"/>
  <c r="C241" i="18"/>
  <c r="B241" i="18"/>
  <c r="A241" i="18"/>
  <c r="G240" i="18"/>
  <c r="F240" i="18"/>
  <c r="E240" i="18"/>
  <c r="D240" i="18"/>
  <c r="C240" i="18"/>
  <c r="B240" i="18"/>
  <c r="A240" i="18"/>
  <c r="G239" i="18"/>
  <c r="F239" i="18"/>
  <c r="E239" i="18"/>
  <c r="D239" i="18"/>
  <c r="C239" i="18"/>
  <c r="B239" i="18"/>
  <c r="A239" i="18"/>
  <c r="G238" i="18"/>
  <c r="F238" i="18"/>
  <c r="E238" i="18"/>
  <c r="D238" i="18"/>
  <c r="C238" i="18"/>
  <c r="B238" i="18"/>
  <c r="A238" i="18"/>
  <c r="G237" i="18"/>
  <c r="F237" i="18"/>
  <c r="E237" i="18"/>
  <c r="D237" i="18"/>
  <c r="C237" i="18"/>
  <c r="B237" i="18"/>
  <c r="A237" i="18"/>
  <c r="G236" i="18"/>
  <c r="F236" i="18"/>
  <c r="E236" i="18"/>
  <c r="D236" i="18"/>
  <c r="C236" i="18"/>
  <c r="B236" i="18"/>
  <c r="A236" i="18"/>
  <c r="G235" i="18"/>
  <c r="F235" i="18"/>
  <c r="E235" i="18"/>
  <c r="D235" i="18"/>
  <c r="C235" i="18"/>
  <c r="B235" i="18"/>
  <c r="A235" i="18"/>
  <c r="G234" i="18"/>
  <c r="F234" i="18"/>
  <c r="E234" i="18"/>
  <c r="D234" i="18"/>
  <c r="C234" i="18"/>
  <c r="B234" i="18"/>
  <c r="A234" i="18"/>
  <c r="G233" i="18"/>
  <c r="F233" i="18"/>
  <c r="E233" i="18"/>
  <c r="D233" i="18"/>
  <c r="C233" i="18"/>
  <c r="B233" i="18"/>
  <c r="A233" i="18"/>
  <c r="G232" i="18"/>
  <c r="F232" i="18"/>
  <c r="E232" i="18"/>
  <c r="D232" i="18"/>
  <c r="C232" i="18"/>
  <c r="B232" i="18"/>
  <c r="A232" i="18"/>
  <c r="G231" i="18"/>
  <c r="F231" i="18"/>
  <c r="E231" i="18"/>
  <c r="D231" i="18"/>
  <c r="C231" i="18"/>
  <c r="B231" i="18"/>
  <c r="A231" i="18"/>
  <c r="G230" i="18"/>
  <c r="F230" i="18"/>
  <c r="E230" i="18"/>
  <c r="D230" i="18"/>
  <c r="C230" i="18"/>
  <c r="B230" i="18"/>
  <c r="A230" i="18"/>
  <c r="G229" i="18"/>
  <c r="F229" i="18"/>
  <c r="E229" i="18"/>
  <c r="D229" i="18"/>
  <c r="C229" i="18"/>
  <c r="B229" i="18"/>
  <c r="A229" i="18"/>
  <c r="G228" i="18"/>
  <c r="F228" i="18"/>
  <c r="E228" i="18"/>
  <c r="D228" i="18"/>
  <c r="C228" i="18"/>
  <c r="B228" i="18"/>
  <c r="A228" i="18"/>
  <c r="G227" i="18"/>
  <c r="F227" i="18"/>
  <c r="E227" i="18"/>
  <c r="D227" i="18"/>
  <c r="C227" i="18"/>
  <c r="B227" i="18"/>
  <c r="A227" i="18"/>
  <c r="G226" i="18"/>
  <c r="F226" i="18"/>
  <c r="E226" i="18"/>
  <c r="D226" i="18"/>
  <c r="C226" i="18"/>
  <c r="B226" i="18"/>
  <c r="A226" i="18"/>
  <c r="G225" i="18"/>
  <c r="F225" i="18"/>
  <c r="E225" i="18"/>
  <c r="D225" i="18"/>
  <c r="C225" i="18"/>
  <c r="B225" i="18"/>
  <c r="A225" i="18"/>
  <c r="G224" i="18"/>
  <c r="F224" i="18"/>
  <c r="E224" i="18"/>
  <c r="D224" i="18"/>
  <c r="C224" i="18"/>
  <c r="B224" i="18"/>
  <c r="A224" i="18"/>
  <c r="G223" i="18"/>
  <c r="F223" i="18"/>
  <c r="E223" i="18"/>
  <c r="D223" i="18"/>
  <c r="C223" i="18"/>
  <c r="B223" i="18"/>
  <c r="A223" i="18"/>
  <c r="G222" i="18"/>
  <c r="F222" i="18"/>
  <c r="E222" i="18"/>
  <c r="D222" i="18"/>
  <c r="C222" i="18"/>
  <c r="B222" i="18"/>
  <c r="A222" i="18"/>
  <c r="G221" i="18"/>
  <c r="F221" i="18"/>
  <c r="E221" i="18"/>
  <c r="D221" i="18"/>
  <c r="C221" i="18"/>
  <c r="B221" i="18"/>
  <c r="A221" i="18"/>
  <c r="G220" i="18"/>
  <c r="F220" i="18"/>
  <c r="E220" i="18"/>
  <c r="D220" i="18"/>
  <c r="C220" i="18"/>
  <c r="B220" i="18"/>
  <c r="A220" i="18"/>
  <c r="G219" i="18"/>
  <c r="F219" i="18"/>
  <c r="E219" i="18"/>
  <c r="D219" i="18"/>
  <c r="C219" i="18"/>
  <c r="B219" i="18"/>
  <c r="A219" i="18"/>
  <c r="G218" i="18"/>
  <c r="F218" i="18"/>
  <c r="E218" i="18"/>
  <c r="D218" i="18"/>
  <c r="C218" i="18"/>
  <c r="B218" i="18"/>
  <c r="A218" i="18"/>
  <c r="G217" i="18"/>
  <c r="F217" i="18"/>
  <c r="E217" i="18"/>
  <c r="D217" i="18"/>
  <c r="C217" i="18"/>
  <c r="B217" i="18"/>
  <c r="A217" i="18"/>
  <c r="G216" i="18"/>
  <c r="F216" i="18"/>
  <c r="E216" i="18"/>
  <c r="D216" i="18"/>
  <c r="C216" i="18"/>
  <c r="B216" i="18"/>
  <c r="A216" i="18"/>
  <c r="G215" i="18"/>
  <c r="F215" i="18"/>
  <c r="E215" i="18"/>
  <c r="D215" i="18"/>
  <c r="C215" i="18"/>
  <c r="B215" i="18"/>
  <c r="A215" i="18"/>
  <c r="G214" i="18"/>
  <c r="F214" i="18"/>
  <c r="E214" i="18"/>
  <c r="D214" i="18"/>
  <c r="C214" i="18"/>
  <c r="B214" i="18"/>
  <c r="A214" i="18"/>
  <c r="G213" i="18"/>
  <c r="F213" i="18"/>
  <c r="E213" i="18"/>
  <c r="D213" i="18"/>
  <c r="C213" i="18"/>
  <c r="B213" i="18"/>
  <c r="A213" i="18"/>
  <c r="G212" i="18"/>
  <c r="F212" i="18"/>
  <c r="E212" i="18"/>
  <c r="D212" i="18"/>
  <c r="C212" i="18"/>
  <c r="B212" i="18"/>
  <c r="A212" i="18"/>
  <c r="G211" i="18"/>
  <c r="F211" i="18"/>
  <c r="E211" i="18"/>
  <c r="D211" i="18"/>
  <c r="C211" i="18"/>
  <c r="B211" i="18"/>
  <c r="A211" i="18"/>
  <c r="G210" i="18"/>
  <c r="F210" i="18"/>
  <c r="E210" i="18"/>
  <c r="D210" i="18"/>
  <c r="C210" i="18"/>
  <c r="B210" i="18"/>
  <c r="A210" i="18"/>
  <c r="G209" i="18"/>
  <c r="F209" i="18"/>
  <c r="E209" i="18"/>
  <c r="D209" i="18"/>
  <c r="C209" i="18"/>
  <c r="B209" i="18"/>
  <c r="A209" i="18"/>
  <c r="G208" i="18"/>
  <c r="F208" i="18"/>
  <c r="E208" i="18"/>
  <c r="D208" i="18"/>
  <c r="C208" i="18"/>
  <c r="B208" i="18"/>
  <c r="A208" i="18"/>
  <c r="G207" i="18"/>
  <c r="F207" i="18"/>
  <c r="E207" i="18"/>
  <c r="D207" i="18"/>
  <c r="C207" i="18"/>
  <c r="B207" i="18"/>
  <c r="A207" i="18"/>
  <c r="G206" i="18"/>
  <c r="F206" i="18"/>
  <c r="E206" i="18"/>
  <c r="D206" i="18"/>
  <c r="C206" i="18"/>
  <c r="B206" i="18"/>
  <c r="A206" i="18"/>
  <c r="G205" i="18"/>
  <c r="F205" i="18"/>
  <c r="E205" i="18"/>
  <c r="D205" i="18"/>
  <c r="C205" i="18"/>
  <c r="B205" i="18"/>
  <c r="A205" i="18"/>
  <c r="G204" i="18"/>
  <c r="F204" i="18"/>
  <c r="E204" i="18"/>
  <c r="D204" i="18"/>
  <c r="C204" i="18"/>
  <c r="B204" i="18"/>
  <c r="A204" i="18"/>
  <c r="G203" i="18"/>
  <c r="F203" i="18"/>
  <c r="E203" i="18"/>
  <c r="D203" i="18"/>
  <c r="C203" i="18"/>
  <c r="B203" i="18"/>
  <c r="A203" i="18"/>
  <c r="G202" i="18"/>
  <c r="F202" i="18"/>
  <c r="E202" i="18"/>
  <c r="D202" i="18"/>
  <c r="C202" i="18"/>
  <c r="B202" i="18"/>
  <c r="A202" i="18"/>
  <c r="G201" i="18"/>
  <c r="F201" i="18"/>
  <c r="E201" i="18"/>
  <c r="D201" i="18"/>
  <c r="C201" i="18"/>
  <c r="B201" i="18"/>
  <c r="A201" i="18"/>
  <c r="G200" i="18"/>
  <c r="F200" i="18"/>
  <c r="E200" i="18"/>
  <c r="D200" i="18"/>
  <c r="C200" i="18"/>
  <c r="B200" i="18"/>
  <c r="A200" i="18"/>
  <c r="G199" i="18"/>
  <c r="F199" i="18"/>
  <c r="E199" i="18"/>
  <c r="D199" i="18"/>
  <c r="C199" i="18"/>
  <c r="B199" i="18"/>
  <c r="A199" i="18"/>
  <c r="G198" i="18"/>
  <c r="F198" i="18"/>
  <c r="E198" i="18"/>
  <c r="D198" i="18"/>
  <c r="C198" i="18"/>
  <c r="B198" i="18"/>
  <c r="A198" i="18"/>
  <c r="G197" i="18"/>
  <c r="F197" i="18"/>
  <c r="E197" i="18"/>
  <c r="D197" i="18"/>
  <c r="C197" i="18"/>
  <c r="B197" i="18"/>
  <c r="A197" i="18"/>
  <c r="G196" i="18"/>
  <c r="F196" i="18"/>
  <c r="E196" i="18"/>
  <c r="D196" i="18"/>
  <c r="C196" i="18"/>
  <c r="B196" i="18"/>
  <c r="A196" i="18"/>
  <c r="G195" i="18"/>
  <c r="F195" i="18"/>
  <c r="E195" i="18"/>
  <c r="D195" i="18"/>
  <c r="C195" i="18"/>
  <c r="B195" i="18"/>
  <c r="A195" i="18"/>
  <c r="G194" i="18"/>
  <c r="F194" i="18"/>
  <c r="E194" i="18"/>
  <c r="D194" i="18"/>
  <c r="C194" i="18"/>
  <c r="B194" i="18"/>
  <c r="A194" i="18"/>
  <c r="G193" i="18"/>
  <c r="F193" i="18"/>
  <c r="E193" i="18"/>
  <c r="D193" i="18"/>
  <c r="C193" i="18"/>
  <c r="B193" i="18"/>
  <c r="A193" i="18"/>
  <c r="G192" i="18"/>
  <c r="F192" i="18"/>
  <c r="E192" i="18"/>
  <c r="D192" i="18"/>
  <c r="C192" i="18"/>
  <c r="B192" i="18"/>
  <c r="A192" i="18"/>
  <c r="G191" i="18"/>
  <c r="F191" i="18"/>
  <c r="E191" i="18"/>
  <c r="D191" i="18"/>
  <c r="C191" i="18"/>
  <c r="B191" i="18"/>
  <c r="A191" i="18"/>
  <c r="G190" i="18"/>
  <c r="F190" i="18"/>
  <c r="E190" i="18"/>
  <c r="D190" i="18"/>
  <c r="C190" i="18"/>
  <c r="B190" i="18"/>
  <c r="A190" i="18"/>
  <c r="G189" i="18"/>
  <c r="F189" i="18"/>
  <c r="E189" i="18"/>
  <c r="D189" i="18"/>
  <c r="C189" i="18"/>
  <c r="B189" i="18"/>
  <c r="A189" i="18"/>
  <c r="G188" i="18"/>
  <c r="F188" i="18"/>
  <c r="E188" i="18"/>
  <c r="D188" i="18"/>
  <c r="C188" i="18"/>
  <c r="B188" i="18"/>
  <c r="A188" i="18"/>
  <c r="G187" i="18"/>
  <c r="F187" i="18"/>
  <c r="E187" i="18"/>
  <c r="D187" i="18"/>
  <c r="C187" i="18"/>
  <c r="B187" i="18"/>
  <c r="A187" i="18"/>
  <c r="G186" i="18"/>
  <c r="F186" i="18"/>
  <c r="E186" i="18"/>
  <c r="D186" i="18"/>
  <c r="C186" i="18"/>
  <c r="B186" i="18"/>
  <c r="A186" i="18"/>
  <c r="G185" i="18"/>
  <c r="F185" i="18"/>
  <c r="E185" i="18"/>
  <c r="D185" i="18"/>
  <c r="C185" i="18"/>
  <c r="B185" i="18"/>
  <c r="A185" i="18"/>
  <c r="G184" i="18"/>
  <c r="F184" i="18"/>
  <c r="E184" i="18"/>
  <c r="D184" i="18"/>
  <c r="C184" i="18"/>
  <c r="B184" i="18"/>
  <c r="A184" i="18"/>
  <c r="G183" i="18"/>
  <c r="F183" i="18"/>
  <c r="E183" i="18"/>
  <c r="D183" i="18"/>
  <c r="C183" i="18"/>
  <c r="B183" i="18"/>
  <c r="A183" i="18"/>
  <c r="G182" i="18"/>
  <c r="F182" i="18"/>
  <c r="E182" i="18"/>
  <c r="D182" i="18"/>
  <c r="C182" i="18"/>
  <c r="B182" i="18"/>
  <c r="A182" i="18"/>
  <c r="G181" i="18"/>
  <c r="F181" i="18"/>
  <c r="E181" i="18"/>
  <c r="D181" i="18"/>
  <c r="C181" i="18"/>
  <c r="B181" i="18"/>
  <c r="A181" i="18"/>
  <c r="G180" i="18"/>
  <c r="F180" i="18"/>
  <c r="E180" i="18"/>
  <c r="D180" i="18"/>
  <c r="C180" i="18"/>
  <c r="B180" i="18"/>
  <c r="A180" i="18"/>
  <c r="G179" i="18"/>
  <c r="F179" i="18"/>
  <c r="E179" i="18"/>
  <c r="D179" i="18"/>
  <c r="C179" i="18"/>
  <c r="B179" i="18"/>
  <c r="A179" i="18"/>
  <c r="G178" i="18"/>
  <c r="F178" i="18"/>
  <c r="E178" i="18"/>
  <c r="D178" i="18"/>
  <c r="C178" i="18"/>
  <c r="B178" i="18"/>
  <c r="A178" i="18"/>
  <c r="G177" i="18"/>
  <c r="F177" i="18"/>
  <c r="E177" i="18"/>
  <c r="D177" i="18"/>
  <c r="C177" i="18"/>
  <c r="B177" i="18"/>
  <c r="A177" i="18"/>
  <c r="G176" i="18"/>
  <c r="F176" i="18"/>
  <c r="E176" i="18"/>
  <c r="D176" i="18"/>
  <c r="C176" i="18"/>
  <c r="B176" i="18"/>
  <c r="A176" i="18"/>
  <c r="G175" i="18"/>
  <c r="F175" i="18"/>
  <c r="E175" i="18"/>
  <c r="D175" i="18"/>
  <c r="C175" i="18"/>
  <c r="B175" i="18"/>
  <c r="A175" i="18"/>
  <c r="G174" i="18"/>
  <c r="F174" i="18"/>
  <c r="E174" i="18"/>
  <c r="D174" i="18"/>
  <c r="C174" i="18"/>
  <c r="B174" i="18"/>
  <c r="A174" i="18"/>
  <c r="G173" i="18"/>
  <c r="F173" i="18"/>
  <c r="E173" i="18"/>
  <c r="D173" i="18"/>
  <c r="C173" i="18"/>
  <c r="B173" i="18"/>
  <c r="A173" i="18"/>
  <c r="G172" i="18"/>
  <c r="F172" i="18"/>
  <c r="E172" i="18"/>
  <c r="D172" i="18"/>
  <c r="C172" i="18"/>
  <c r="B172" i="18"/>
  <c r="A172" i="18"/>
  <c r="G171" i="18"/>
  <c r="F171" i="18"/>
  <c r="E171" i="18"/>
  <c r="D171" i="18"/>
  <c r="C171" i="18"/>
  <c r="B171" i="18"/>
  <c r="A171" i="18"/>
  <c r="G170" i="18"/>
  <c r="F170" i="18"/>
  <c r="E170" i="18"/>
  <c r="D170" i="18"/>
  <c r="C170" i="18"/>
  <c r="B170" i="18"/>
  <c r="A170" i="18"/>
  <c r="G169" i="18"/>
  <c r="F169" i="18"/>
  <c r="E169" i="18"/>
  <c r="D169" i="18"/>
  <c r="C169" i="18"/>
  <c r="B169" i="18"/>
  <c r="A169" i="18"/>
  <c r="G168" i="18"/>
  <c r="F168" i="18"/>
  <c r="E168" i="18"/>
  <c r="D168" i="18"/>
  <c r="C168" i="18"/>
  <c r="B168" i="18"/>
  <c r="A168" i="18"/>
  <c r="G167" i="18"/>
  <c r="F167" i="18"/>
  <c r="E167" i="18"/>
  <c r="D167" i="18"/>
  <c r="C167" i="18"/>
  <c r="B167" i="18"/>
  <c r="A167" i="18"/>
  <c r="G166" i="18"/>
  <c r="F166" i="18"/>
  <c r="E166" i="18"/>
  <c r="D166" i="18"/>
  <c r="C166" i="18"/>
  <c r="B166" i="18"/>
  <c r="A166" i="18"/>
  <c r="G165" i="18"/>
  <c r="F165" i="18"/>
  <c r="E165" i="18"/>
  <c r="D165" i="18"/>
  <c r="C165" i="18"/>
  <c r="B165" i="18"/>
  <c r="A165" i="18"/>
  <c r="G164" i="18"/>
  <c r="F164" i="18"/>
  <c r="E164" i="18"/>
  <c r="D164" i="18"/>
  <c r="C164" i="18"/>
  <c r="B164" i="18"/>
  <c r="A164" i="18"/>
  <c r="G163" i="18"/>
  <c r="F163" i="18"/>
  <c r="E163" i="18"/>
  <c r="D163" i="18"/>
  <c r="C163" i="18"/>
  <c r="B163" i="18"/>
  <c r="A163" i="18"/>
  <c r="G162" i="18"/>
  <c r="F162" i="18"/>
  <c r="E162" i="18"/>
  <c r="D162" i="18"/>
  <c r="C162" i="18"/>
  <c r="B162" i="18"/>
  <c r="A162" i="18"/>
  <c r="G161" i="18"/>
  <c r="F161" i="18"/>
  <c r="E161" i="18"/>
  <c r="D161" i="18"/>
  <c r="C161" i="18"/>
  <c r="B161" i="18"/>
  <c r="A161" i="18"/>
  <c r="G160" i="18"/>
  <c r="F160" i="18"/>
  <c r="E160" i="18"/>
  <c r="D160" i="18"/>
  <c r="C160" i="18"/>
  <c r="B160" i="18"/>
  <c r="A160" i="18"/>
  <c r="G159" i="18"/>
  <c r="F159" i="18"/>
  <c r="E159" i="18"/>
  <c r="D159" i="18"/>
  <c r="C159" i="18"/>
  <c r="B159" i="18"/>
  <c r="A159" i="18"/>
  <c r="G158" i="18"/>
  <c r="F158" i="18"/>
  <c r="E158" i="18"/>
  <c r="D158" i="18"/>
  <c r="C158" i="18"/>
  <c r="B158" i="18"/>
  <c r="A158" i="18"/>
  <c r="G157" i="18"/>
  <c r="F157" i="18"/>
  <c r="E157" i="18"/>
  <c r="D157" i="18"/>
  <c r="C157" i="18"/>
  <c r="B157" i="18"/>
  <c r="A157" i="18"/>
  <c r="G156" i="18"/>
  <c r="F156" i="18"/>
  <c r="E156" i="18"/>
  <c r="D156" i="18"/>
  <c r="C156" i="18"/>
  <c r="B156" i="18"/>
  <c r="A156" i="18"/>
  <c r="G155" i="18"/>
  <c r="F155" i="18"/>
  <c r="E155" i="18"/>
  <c r="D155" i="18"/>
  <c r="C155" i="18"/>
  <c r="B155" i="18"/>
  <c r="A155" i="18"/>
  <c r="G154" i="18"/>
  <c r="F154" i="18"/>
  <c r="E154" i="18"/>
  <c r="D154" i="18"/>
  <c r="C154" i="18"/>
  <c r="B154" i="18"/>
  <c r="A154" i="18"/>
  <c r="G153" i="18"/>
  <c r="F153" i="18"/>
  <c r="E153" i="18"/>
  <c r="D153" i="18"/>
  <c r="C153" i="18"/>
  <c r="B153" i="18"/>
  <c r="A153" i="18"/>
  <c r="G152" i="18"/>
  <c r="F152" i="18"/>
  <c r="E152" i="18"/>
  <c r="D152" i="18"/>
  <c r="C152" i="18"/>
  <c r="B152" i="18"/>
  <c r="A152" i="18"/>
  <c r="G151" i="18"/>
  <c r="F151" i="18"/>
  <c r="E151" i="18"/>
  <c r="D151" i="18"/>
  <c r="C151" i="18"/>
  <c r="B151" i="18"/>
  <c r="A151" i="18"/>
  <c r="G150" i="18"/>
  <c r="F150" i="18"/>
  <c r="E150" i="18"/>
  <c r="D150" i="18"/>
  <c r="C150" i="18"/>
  <c r="B150" i="18"/>
  <c r="A150" i="18"/>
  <c r="G149" i="18"/>
  <c r="F149" i="18"/>
  <c r="E149" i="18"/>
  <c r="D149" i="18"/>
  <c r="C149" i="18"/>
  <c r="B149" i="18"/>
  <c r="A149" i="18"/>
  <c r="G148" i="18"/>
  <c r="F148" i="18"/>
  <c r="E148" i="18"/>
  <c r="D148" i="18"/>
  <c r="C148" i="18"/>
  <c r="B148" i="18"/>
  <c r="A148" i="18"/>
  <c r="G147" i="18"/>
  <c r="F147" i="18"/>
  <c r="E147" i="18"/>
  <c r="D147" i="18"/>
  <c r="C147" i="18"/>
  <c r="B147" i="18"/>
  <c r="A147" i="18"/>
  <c r="G146" i="18"/>
  <c r="F146" i="18"/>
  <c r="E146" i="18"/>
  <c r="D146" i="18"/>
  <c r="C146" i="18"/>
  <c r="B146" i="18"/>
  <c r="A146" i="18"/>
  <c r="G145" i="18"/>
  <c r="F145" i="18"/>
  <c r="E145" i="18"/>
  <c r="D145" i="18"/>
  <c r="C145" i="18"/>
  <c r="B145" i="18"/>
  <c r="A145" i="18"/>
  <c r="G144" i="18"/>
  <c r="F144" i="18"/>
  <c r="E144" i="18"/>
  <c r="D144" i="18"/>
  <c r="C144" i="18"/>
  <c r="B144" i="18"/>
  <c r="A144" i="18"/>
  <c r="G143" i="18"/>
  <c r="F143" i="18"/>
  <c r="E143" i="18"/>
  <c r="D143" i="18"/>
  <c r="C143" i="18"/>
  <c r="B143" i="18"/>
  <c r="A143" i="18"/>
  <c r="G142" i="18"/>
  <c r="F142" i="18"/>
  <c r="E142" i="18"/>
  <c r="D142" i="18"/>
  <c r="C142" i="18"/>
  <c r="B142" i="18"/>
  <c r="A142" i="18"/>
  <c r="G141" i="18"/>
  <c r="F141" i="18"/>
  <c r="E141" i="18"/>
  <c r="D141" i="18"/>
  <c r="C141" i="18"/>
  <c r="B141" i="18"/>
  <c r="A141" i="18"/>
  <c r="G140" i="18"/>
  <c r="F140" i="18"/>
  <c r="E140" i="18"/>
  <c r="D140" i="18"/>
  <c r="C140" i="18"/>
  <c r="B140" i="18"/>
  <c r="A140" i="18"/>
  <c r="G139" i="18"/>
  <c r="F139" i="18"/>
  <c r="E139" i="18"/>
  <c r="D139" i="18"/>
  <c r="C139" i="18"/>
  <c r="B139" i="18"/>
  <c r="A139" i="18"/>
  <c r="G138" i="18"/>
  <c r="F138" i="18"/>
  <c r="E138" i="18"/>
  <c r="D138" i="18"/>
  <c r="C138" i="18"/>
  <c r="B138" i="18"/>
  <c r="A138" i="18"/>
  <c r="G137" i="18"/>
  <c r="F137" i="18"/>
  <c r="E137" i="18"/>
  <c r="D137" i="18"/>
  <c r="C137" i="18"/>
  <c r="B137" i="18"/>
  <c r="A137" i="18"/>
  <c r="G136" i="18"/>
  <c r="F136" i="18"/>
  <c r="E136" i="18"/>
  <c r="D136" i="18"/>
  <c r="C136" i="18"/>
  <c r="B136" i="18"/>
  <c r="A136" i="18"/>
  <c r="G135" i="18"/>
  <c r="F135" i="18"/>
  <c r="E135" i="18"/>
  <c r="D135" i="18"/>
  <c r="C135" i="18"/>
  <c r="B135" i="18"/>
  <c r="A135" i="18"/>
  <c r="G134" i="18"/>
  <c r="F134" i="18"/>
  <c r="E134" i="18"/>
  <c r="D134" i="18"/>
  <c r="C134" i="18"/>
  <c r="B134" i="18"/>
  <c r="A134" i="18"/>
  <c r="G133" i="18"/>
  <c r="F133" i="18"/>
  <c r="E133" i="18"/>
  <c r="D133" i="18"/>
  <c r="C133" i="18"/>
  <c r="B133" i="18"/>
  <c r="A133" i="18"/>
  <c r="G132" i="18"/>
  <c r="F132" i="18"/>
  <c r="E132" i="18"/>
  <c r="D132" i="18"/>
  <c r="C132" i="18"/>
  <c r="B132" i="18"/>
  <c r="A132" i="18"/>
  <c r="G131" i="18"/>
  <c r="F131" i="18"/>
  <c r="E131" i="18"/>
  <c r="D131" i="18"/>
  <c r="C131" i="18"/>
  <c r="B131" i="18"/>
  <c r="A131" i="18"/>
  <c r="G130" i="18"/>
  <c r="F130" i="18"/>
  <c r="E130" i="18"/>
  <c r="D130" i="18"/>
  <c r="C130" i="18"/>
  <c r="B130" i="18"/>
  <c r="A130" i="18"/>
  <c r="G129" i="18"/>
  <c r="F129" i="18"/>
  <c r="E129" i="18"/>
  <c r="D129" i="18"/>
  <c r="C129" i="18"/>
  <c r="B129" i="18"/>
  <c r="A129" i="18"/>
  <c r="G128" i="18"/>
  <c r="F128" i="18"/>
  <c r="E128" i="18"/>
  <c r="D128" i="18"/>
  <c r="C128" i="18"/>
  <c r="B128" i="18"/>
  <c r="A128" i="18"/>
  <c r="G127" i="18"/>
  <c r="F127" i="18"/>
  <c r="E127" i="18"/>
  <c r="D127" i="18"/>
  <c r="C127" i="18"/>
  <c r="B127" i="18"/>
  <c r="A127" i="18"/>
  <c r="G126" i="18"/>
  <c r="F126" i="18"/>
  <c r="E126" i="18"/>
  <c r="D126" i="18"/>
  <c r="C126" i="18"/>
  <c r="B126" i="18"/>
  <c r="A126" i="18"/>
  <c r="G125" i="18"/>
  <c r="F125" i="18"/>
  <c r="E125" i="18"/>
  <c r="D125" i="18"/>
  <c r="C125" i="18"/>
  <c r="B125" i="18"/>
  <c r="A125" i="18"/>
  <c r="G124" i="18"/>
  <c r="F124" i="18"/>
  <c r="E124" i="18"/>
  <c r="D124" i="18"/>
  <c r="C124" i="18"/>
  <c r="B124" i="18"/>
  <c r="A124" i="18"/>
  <c r="G123" i="18"/>
  <c r="F123" i="18"/>
  <c r="E123" i="18"/>
  <c r="D123" i="18"/>
  <c r="C123" i="18"/>
  <c r="B123" i="18"/>
  <c r="A123" i="18"/>
  <c r="G122" i="18"/>
  <c r="F122" i="18"/>
  <c r="E122" i="18"/>
  <c r="D122" i="18"/>
  <c r="C122" i="18"/>
  <c r="B122" i="18"/>
  <c r="A122" i="18"/>
  <c r="G121" i="18"/>
  <c r="F121" i="18"/>
  <c r="E121" i="18"/>
  <c r="D121" i="18"/>
  <c r="C121" i="18"/>
  <c r="B121" i="18"/>
  <c r="A121" i="18"/>
  <c r="G120" i="18"/>
  <c r="F120" i="18"/>
  <c r="E120" i="18"/>
  <c r="D120" i="18"/>
  <c r="C120" i="18"/>
  <c r="B120" i="18"/>
  <c r="A120" i="18"/>
  <c r="G119" i="18"/>
  <c r="F119" i="18"/>
  <c r="E119" i="18"/>
  <c r="D119" i="18"/>
  <c r="C119" i="18"/>
  <c r="B119" i="18"/>
  <c r="A119" i="18"/>
  <c r="G118" i="18"/>
  <c r="F118" i="18"/>
  <c r="E118" i="18"/>
  <c r="D118" i="18"/>
  <c r="C118" i="18"/>
  <c r="B118" i="18"/>
  <c r="A118" i="18"/>
  <c r="J117" i="18"/>
  <c r="I117" i="18"/>
  <c r="G117" i="18"/>
  <c r="F117" i="18"/>
  <c r="E117" i="18"/>
  <c r="D117" i="18"/>
  <c r="C117" i="18"/>
  <c r="B117" i="18"/>
  <c r="A117" i="18"/>
  <c r="J116" i="18"/>
  <c r="I116" i="18"/>
  <c r="G116" i="18"/>
  <c r="F116" i="18"/>
  <c r="E116" i="18"/>
  <c r="D116" i="18"/>
  <c r="C116" i="18"/>
  <c r="B116" i="18"/>
  <c r="A116" i="18"/>
  <c r="J115" i="18"/>
  <c r="I115" i="18"/>
  <c r="G115" i="18"/>
  <c r="F115" i="18"/>
  <c r="E115" i="18"/>
  <c r="D115" i="18"/>
  <c r="C115" i="18"/>
  <c r="B115" i="18"/>
  <c r="A115" i="18"/>
  <c r="J114" i="18"/>
  <c r="I114" i="18"/>
  <c r="G114" i="18"/>
  <c r="F114" i="18"/>
  <c r="E114" i="18"/>
  <c r="D114" i="18"/>
  <c r="C114" i="18"/>
  <c r="B114" i="18"/>
  <c r="A114" i="18"/>
  <c r="J113" i="18"/>
  <c r="I113" i="18"/>
  <c r="G113" i="18"/>
  <c r="F113" i="18"/>
  <c r="E113" i="18"/>
  <c r="D113" i="18"/>
  <c r="C113" i="18"/>
  <c r="B113" i="18"/>
  <c r="A113" i="18"/>
  <c r="J112" i="18"/>
  <c r="I112" i="18"/>
  <c r="G112" i="18"/>
  <c r="F112" i="18"/>
  <c r="E112" i="18"/>
  <c r="D112" i="18"/>
  <c r="C112" i="18"/>
  <c r="B112" i="18"/>
  <c r="A112" i="18"/>
  <c r="J111" i="18"/>
  <c r="I111" i="18"/>
  <c r="G111" i="18"/>
  <c r="F111" i="18"/>
  <c r="E111" i="18"/>
  <c r="D111" i="18"/>
  <c r="C111" i="18"/>
  <c r="B111" i="18"/>
  <c r="A111" i="18"/>
  <c r="J110" i="18"/>
  <c r="I110" i="18"/>
  <c r="G110" i="18"/>
  <c r="F110" i="18"/>
  <c r="E110" i="18"/>
  <c r="D110" i="18"/>
  <c r="C110" i="18"/>
  <c r="B110" i="18"/>
  <c r="A110" i="18"/>
  <c r="J109" i="18"/>
  <c r="I109" i="18"/>
  <c r="G109" i="18"/>
  <c r="F109" i="18"/>
  <c r="E109" i="18"/>
  <c r="D109" i="18"/>
  <c r="C109" i="18"/>
  <c r="B109" i="18"/>
  <c r="A109" i="18"/>
  <c r="J108" i="18"/>
  <c r="I108" i="18"/>
  <c r="G108" i="18"/>
  <c r="F108" i="18"/>
  <c r="E108" i="18"/>
  <c r="D108" i="18"/>
  <c r="C108" i="18"/>
  <c r="B108" i="18"/>
  <c r="A108" i="18"/>
  <c r="J107" i="18"/>
  <c r="I107" i="18"/>
  <c r="G107" i="18"/>
  <c r="F107" i="18"/>
  <c r="E107" i="18"/>
  <c r="D107" i="18"/>
  <c r="C107" i="18"/>
  <c r="B107" i="18"/>
  <c r="A107" i="18"/>
  <c r="J106" i="18"/>
  <c r="I106" i="18"/>
  <c r="G106" i="18"/>
  <c r="F106" i="18"/>
  <c r="E106" i="18"/>
  <c r="D106" i="18"/>
  <c r="C106" i="18"/>
  <c r="B106" i="18"/>
  <c r="A106" i="18"/>
  <c r="J105" i="18"/>
  <c r="I105" i="18"/>
  <c r="G105" i="18"/>
  <c r="F105" i="18"/>
  <c r="E105" i="18"/>
  <c r="D105" i="18"/>
  <c r="C105" i="18"/>
  <c r="B105" i="18"/>
  <c r="A105" i="18"/>
  <c r="J104" i="18"/>
  <c r="I104" i="18"/>
  <c r="G104" i="18"/>
  <c r="F104" i="18"/>
  <c r="E104" i="18"/>
  <c r="D104" i="18"/>
  <c r="C104" i="18"/>
  <c r="B104" i="18"/>
  <c r="A104" i="18"/>
  <c r="J103" i="18"/>
  <c r="I103" i="18"/>
  <c r="G103" i="18"/>
  <c r="F103" i="18"/>
  <c r="E103" i="18"/>
  <c r="D103" i="18"/>
  <c r="C103" i="18"/>
  <c r="B103" i="18"/>
  <c r="A103" i="18"/>
  <c r="J102" i="18"/>
  <c r="I102" i="18"/>
  <c r="G102" i="18"/>
  <c r="F102" i="18"/>
  <c r="E102" i="18"/>
  <c r="D102" i="18"/>
  <c r="C102" i="18"/>
  <c r="B102" i="18"/>
  <c r="A102" i="18"/>
  <c r="J101" i="18"/>
  <c r="I101" i="18"/>
  <c r="G101" i="18"/>
  <c r="F101" i="18"/>
  <c r="E101" i="18"/>
  <c r="D101" i="18"/>
  <c r="C101" i="18"/>
  <c r="B101" i="18"/>
  <c r="A101" i="18"/>
  <c r="J100" i="18"/>
  <c r="I100" i="18"/>
  <c r="G100" i="18"/>
  <c r="F100" i="18"/>
  <c r="E100" i="18"/>
  <c r="D100" i="18"/>
  <c r="C100" i="18"/>
  <c r="B100" i="18"/>
  <c r="A100" i="18"/>
  <c r="J99" i="18"/>
  <c r="I99" i="18"/>
  <c r="G99" i="18"/>
  <c r="F99" i="18"/>
  <c r="E99" i="18"/>
  <c r="D99" i="18"/>
  <c r="C99" i="18"/>
  <c r="B99" i="18"/>
  <c r="A99" i="18"/>
  <c r="J98" i="18"/>
  <c r="I98" i="18"/>
  <c r="G98" i="18"/>
  <c r="F98" i="18"/>
  <c r="E98" i="18"/>
  <c r="D98" i="18"/>
  <c r="C98" i="18"/>
  <c r="B98" i="18"/>
  <c r="A98" i="18"/>
  <c r="J97" i="18"/>
  <c r="I97" i="18"/>
  <c r="G97" i="18"/>
  <c r="F97" i="18"/>
  <c r="E97" i="18"/>
  <c r="D97" i="18"/>
  <c r="C97" i="18"/>
  <c r="B97" i="18"/>
  <c r="A97" i="18"/>
  <c r="J96" i="18"/>
  <c r="I96" i="18"/>
  <c r="G96" i="18"/>
  <c r="F96" i="18"/>
  <c r="E96" i="18"/>
  <c r="D96" i="18"/>
  <c r="C96" i="18"/>
  <c r="B96" i="18"/>
  <c r="A96" i="18"/>
  <c r="J95" i="18"/>
  <c r="I95" i="18"/>
  <c r="G95" i="18"/>
  <c r="F95" i="18"/>
  <c r="E95" i="18"/>
  <c r="D95" i="18"/>
  <c r="C95" i="18"/>
  <c r="B95" i="18"/>
  <c r="A95" i="18"/>
  <c r="J94" i="18"/>
  <c r="I94" i="18"/>
  <c r="G94" i="18"/>
  <c r="F94" i="18"/>
  <c r="E94" i="18"/>
  <c r="D94" i="18"/>
  <c r="C94" i="18"/>
  <c r="B94" i="18"/>
  <c r="A94" i="18"/>
  <c r="J93" i="18"/>
  <c r="I93" i="18"/>
  <c r="G93" i="18"/>
  <c r="F93" i="18"/>
  <c r="E93" i="18"/>
  <c r="D93" i="18"/>
  <c r="C93" i="18"/>
  <c r="B93" i="18"/>
  <c r="A93" i="18"/>
  <c r="J92" i="18"/>
  <c r="I92" i="18"/>
  <c r="G92" i="18"/>
  <c r="F92" i="18"/>
  <c r="E92" i="18"/>
  <c r="D92" i="18"/>
  <c r="C92" i="18"/>
  <c r="B92" i="18"/>
  <c r="A92" i="18"/>
  <c r="J91" i="18"/>
  <c r="I91" i="18"/>
  <c r="G91" i="18"/>
  <c r="F91" i="18"/>
  <c r="E91" i="18"/>
  <c r="D91" i="18"/>
  <c r="C91" i="18"/>
  <c r="B91" i="18"/>
  <c r="A91" i="18"/>
  <c r="J90" i="18"/>
  <c r="I90" i="18"/>
  <c r="G90" i="18"/>
  <c r="F90" i="18"/>
  <c r="E90" i="18"/>
  <c r="D90" i="18"/>
  <c r="C90" i="18"/>
  <c r="B90" i="18"/>
  <c r="A90" i="18"/>
  <c r="J89" i="18"/>
  <c r="I89" i="18"/>
  <c r="G89" i="18"/>
  <c r="F89" i="18"/>
  <c r="E89" i="18"/>
  <c r="D89" i="18"/>
  <c r="C89" i="18"/>
  <c r="B89" i="18"/>
  <c r="A89" i="18"/>
  <c r="J88" i="18"/>
  <c r="I88" i="18"/>
  <c r="G88" i="18"/>
  <c r="F88" i="18"/>
  <c r="E88" i="18"/>
  <c r="D88" i="18"/>
  <c r="C88" i="18"/>
  <c r="B88" i="18"/>
  <c r="A88" i="18"/>
  <c r="J87" i="18"/>
  <c r="I87" i="18"/>
  <c r="G87" i="18"/>
  <c r="F87" i="18"/>
  <c r="E87" i="18"/>
  <c r="D87" i="18"/>
  <c r="C87" i="18"/>
  <c r="B87" i="18"/>
  <c r="A87" i="18"/>
  <c r="J86" i="18"/>
  <c r="I86" i="18"/>
  <c r="G86" i="18"/>
  <c r="F86" i="18"/>
  <c r="E86" i="18"/>
  <c r="D86" i="18"/>
  <c r="C86" i="18"/>
  <c r="B86" i="18"/>
  <c r="A86" i="18"/>
  <c r="J85" i="18"/>
  <c r="I85" i="18"/>
  <c r="G85" i="18"/>
  <c r="F85" i="18"/>
  <c r="E85" i="18"/>
  <c r="D85" i="18"/>
  <c r="C85" i="18"/>
  <c r="B85" i="18"/>
  <c r="A85" i="18"/>
  <c r="J84" i="18"/>
  <c r="I84" i="18"/>
  <c r="G84" i="18"/>
  <c r="F84" i="18"/>
  <c r="E84" i="18"/>
  <c r="D84" i="18"/>
  <c r="C84" i="18"/>
  <c r="B84" i="18"/>
  <c r="A84" i="18"/>
  <c r="J83" i="18"/>
  <c r="I83" i="18"/>
  <c r="G83" i="18"/>
  <c r="F83" i="18"/>
  <c r="E83" i="18"/>
  <c r="D83" i="18"/>
  <c r="C83" i="18"/>
  <c r="B83" i="18"/>
  <c r="A83" i="18"/>
  <c r="J82" i="18"/>
  <c r="I82" i="18"/>
  <c r="G82" i="18"/>
  <c r="F82" i="18"/>
  <c r="E82" i="18"/>
  <c r="D82" i="18"/>
  <c r="C82" i="18"/>
  <c r="B82" i="18"/>
  <c r="A82" i="18"/>
  <c r="J81" i="18"/>
  <c r="I81" i="18"/>
  <c r="G81" i="18"/>
  <c r="F81" i="18"/>
  <c r="E81" i="18"/>
  <c r="D81" i="18"/>
  <c r="C81" i="18"/>
  <c r="B81" i="18"/>
  <c r="A81" i="18"/>
  <c r="J80" i="18"/>
  <c r="I80" i="18"/>
  <c r="G80" i="18"/>
  <c r="F80" i="18"/>
  <c r="E80" i="18"/>
  <c r="D80" i="18"/>
  <c r="C80" i="18"/>
  <c r="B80" i="18"/>
  <c r="A80" i="18"/>
  <c r="J79" i="18"/>
  <c r="I79" i="18"/>
  <c r="G79" i="18"/>
  <c r="F79" i="18"/>
  <c r="E79" i="18"/>
  <c r="D79" i="18"/>
  <c r="C79" i="18"/>
  <c r="B79" i="18"/>
  <c r="A79" i="18"/>
  <c r="J78" i="18"/>
  <c r="I78" i="18"/>
  <c r="G78" i="18"/>
  <c r="F78" i="18"/>
  <c r="E78" i="18"/>
  <c r="D78" i="18"/>
  <c r="C78" i="18"/>
  <c r="B78" i="18"/>
  <c r="A78" i="18"/>
  <c r="J77" i="18"/>
  <c r="I77" i="18"/>
  <c r="G77" i="18"/>
  <c r="F77" i="18"/>
  <c r="E77" i="18"/>
  <c r="D77" i="18"/>
  <c r="C77" i="18"/>
  <c r="B77" i="18"/>
  <c r="A77" i="18"/>
  <c r="J76" i="18"/>
  <c r="I76" i="18"/>
  <c r="G76" i="18"/>
  <c r="F76" i="18"/>
  <c r="E76" i="18"/>
  <c r="D76" i="18"/>
  <c r="C76" i="18"/>
  <c r="B76" i="18"/>
  <c r="A76" i="18"/>
  <c r="J75" i="18"/>
  <c r="I75" i="18"/>
  <c r="G75" i="18"/>
  <c r="F75" i="18"/>
  <c r="E75" i="18"/>
  <c r="D75" i="18"/>
  <c r="C75" i="18"/>
  <c r="B75" i="18"/>
  <c r="A75" i="18"/>
  <c r="J74" i="18"/>
  <c r="I74" i="18"/>
  <c r="G74" i="18"/>
  <c r="F74" i="18"/>
  <c r="E74" i="18"/>
  <c r="D74" i="18"/>
  <c r="C74" i="18"/>
  <c r="B74" i="18"/>
  <c r="A74" i="18"/>
  <c r="J73" i="18"/>
  <c r="I73" i="18"/>
  <c r="G73" i="18"/>
  <c r="F73" i="18"/>
  <c r="E73" i="18"/>
  <c r="D73" i="18"/>
  <c r="C73" i="18"/>
  <c r="B73" i="18"/>
  <c r="A73" i="18"/>
  <c r="J72" i="18"/>
  <c r="I72" i="18"/>
  <c r="G72" i="18"/>
  <c r="F72" i="18"/>
  <c r="E72" i="18"/>
  <c r="D72" i="18"/>
  <c r="C72" i="18"/>
  <c r="B72" i="18"/>
  <c r="A72" i="18"/>
  <c r="J71" i="18"/>
  <c r="I71" i="18"/>
  <c r="G71" i="18"/>
  <c r="F71" i="18"/>
  <c r="E71" i="18"/>
  <c r="D71" i="18"/>
  <c r="C71" i="18"/>
  <c r="B71" i="18"/>
  <c r="A71" i="18"/>
  <c r="J70" i="18"/>
  <c r="I70" i="18"/>
  <c r="G70" i="18"/>
  <c r="F70" i="18"/>
  <c r="E70" i="18"/>
  <c r="D70" i="18"/>
  <c r="C70" i="18"/>
  <c r="B70" i="18"/>
  <c r="A70" i="18"/>
  <c r="J69" i="18"/>
  <c r="I69" i="18"/>
  <c r="G69" i="18"/>
  <c r="F69" i="18"/>
  <c r="E69" i="18"/>
  <c r="D69" i="18"/>
  <c r="C69" i="18"/>
  <c r="B69" i="18"/>
  <c r="A69" i="18"/>
  <c r="J68" i="18"/>
  <c r="I68" i="18"/>
  <c r="G68" i="18"/>
  <c r="F68" i="18"/>
  <c r="E68" i="18"/>
  <c r="D68" i="18"/>
  <c r="C68" i="18"/>
  <c r="B68" i="18"/>
  <c r="A68" i="18"/>
  <c r="J67" i="18"/>
  <c r="I67" i="18"/>
  <c r="G67" i="18"/>
  <c r="F67" i="18"/>
  <c r="E67" i="18"/>
  <c r="D67" i="18"/>
  <c r="C67" i="18"/>
  <c r="B67" i="18"/>
  <c r="A67" i="18"/>
  <c r="J66" i="18"/>
  <c r="I66" i="18"/>
  <c r="G66" i="18"/>
  <c r="F66" i="18"/>
  <c r="E66" i="18"/>
  <c r="D66" i="18"/>
  <c r="C66" i="18"/>
  <c r="B66" i="18"/>
  <c r="A66" i="18"/>
  <c r="J65" i="18"/>
  <c r="I65" i="18"/>
  <c r="G65" i="18"/>
  <c r="F65" i="18"/>
  <c r="E65" i="18"/>
  <c r="D65" i="18"/>
  <c r="C65" i="18"/>
  <c r="B65" i="18"/>
  <c r="A65" i="18"/>
  <c r="J64" i="18"/>
  <c r="I64" i="18"/>
  <c r="G64" i="18"/>
  <c r="F64" i="18"/>
  <c r="E64" i="18"/>
  <c r="D64" i="18"/>
  <c r="C64" i="18"/>
  <c r="B64" i="18"/>
  <c r="A64" i="18"/>
  <c r="J63" i="18"/>
  <c r="I63" i="18"/>
  <c r="G63" i="18"/>
  <c r="F63" i="18"/>
  <c r="E63" i="18"/>
  <c r="D63" i="18"/>
  <c r="C63" i="18"/>
  <c r="B63" i="18"/>
  <c r="A63" i="18"/>
  <c r="J62" i="18"/>
  <c r="I62" i="18"/>
  <c r="G62" i="18"/>
  <c r="F62" i="18"/>
  <c r="E62" i="18"/>
  <c r="D62" i="18"/>
  <c r="C62" i="18"/>
  <c r="B62" i="18"/>
  <c r="A62" i="18"/>
  <c r="J61" i="18"/>
  <c r="I61" i="18"/>
  <c r="G61" i="18"/>
  <c r="F61" i="18"/>
  <c r="E61" i="18"/>
  <c r="D61" i="18"/>
  <c r="C61" i="18"/>
  <c r="B61" i="18"/>
  <c r="A61" i="18"/>
  <c r="J60" i="18"/>
  <c r="I60" i="18"/>
  <c r="G60" i="18"/>
  <c r="F60" i="18"/>
  <c r="E60" i="18"/>
  <c r="D60" i="18"/>
  <c r="C60" i="18"/>
  <c r="B60" i="18"/>
  <c r="A60" i="18"/>
  <c r="J59" i="18"/>
  <c r="I59" i="18"/>
  <c r="G59" i="18"/>
  <c r="F59" i="18"/>
  <c r="E59" i="18"/>
  <c r="D59" i="18"/>
  <c r="C59" i="18"/>
  <c r="B59" i="18"/>
  <c r="A59" i="18"/>
  <c r="J58" i="18"/>
  <c r="I58" i="18"/>
  <c r="G58" i="18"/>
  <c r="F58" i="18"/>
  <c r="E58" i="18"/>
  <c r="D58" i="18"/>
  <c r="C58" i="18"/>
  <c r="B58" i="18"/>
  <c r="A58" i="18"/>
  <c r="J57" i="18"/>
  <c r="I57" i="18"/>
  <c r="G57" i="18"/>
  <c r="F57" i="18"/>
  <c r="E57" i="18"/>
  <c r="D57" i="18"/>
  <c r="C57" i="18"/>
  <c r="B57" i="18"/>
  <c r="A57" i="18"/>
  <c r="J56" i="18"/>
  <c r="I56" i="18"/>
  <c r="G56" i="18"/>
  <c r="F56" i="18"/>
  <c r="E56" i="18"/>
  <c r="D56" i="18"/>
  <c r="C56" i="18"/>
  <c r="B56" i="18"/>
  <c r="A56" i="18"/>
  <c r="J55" i="18"/>
  <c r="I55" i="18"/>
  <c r="G55" i="18"/>
  <c r="F55" i="18"/>
  <c r="E55" i="18"/>
  <c r="D55" i="18"/>
  <c r="C55" i="18"/>
  <c r="B55" i="18"/>
  <c r="A55" i="18"/>
  <c r="J54" i="18"/>
  <c r="I54" i="18"/>
  <c r="G54" i="18"/>
  <c r="F54" i="18"/>
  <c r="E54" i="18"/>
  <c r="D54" i="18"/>
  <c r="C54" i="18"/>
  <c r="B54" i="18"/>
  <c r="A54" i="18"/>
  <c r="J53" i="18"/>
  <c r="I53" i="18"/>
  <c r="G53" i="18"/>
  <c r="F53" i="18"/>
  <c r="E53" i="18"/>
  <c r="D53" i="18"/>
  <c r="C53" i="18"/>
  <c r="B53" i="18"/>
  <c r="A53" i="18"/>
  <c r="J52" i="18"/>
  <c r="I52" i="18"/>
  <c r="G52" i="18"/>
  <c r="F52" i="18"/>
  <c r="E52" i="18"/>
  <c r="D52" i="18"/>
  <c r="C52" i="18"/>
  <c r="B52" i="18"/>
  <c r="A52" i="18"/>
  <c r="J51" i="18"/>
  <c r="I51" i="18"/>
  <c r="G51" i="18"/>
  <c r="F51" i="18"/>
  <c r="E51" i="18"/>
  <c r="D51" i="18"/>
  <c r="C51" i="18"/>
  <c r="B51" i="18"/>
  <c r="A51" i="18"/>
  <c r="J50" i="18"/>
  <c r="I50" i="18"/>
  <c r="G50" i="18"/>
  <c r="F50" i="18"/>
  <c r="E50" i="18"/>
  <c r="D50" i="18"/>
  <c r="C50" i="18"/>
  <c r="B50" i="18"/>
  <c r="A50" i="18"/>
  <c r="J49" i="18"/>
  <c r="I49" i="18"/>
  <c r="G49" i="18"/>
  <c r="F49" i="18"/>
  <c r="E49" i="18"/>
  <c r="D49" i="18"/>
  <c r="C49" i="18"/>
  <c r="B49" i="18"/>
  <c r="A49" i="18"/>
  <c r="J48" i="18"/>
  <c r="I48" i="18"/>
  <c r="G48" i="18"/>
  <c r="F48" i="18"/>
  <c r="E48" i="18"/>
  <c r="D48" i="18"/>
  <c r="C48" i="18"/>
  <c r="B48" i="18"/>
  <c r="A48" i="18"/>
  <c r="J47" i="18"/>
  <c r="I47" i="18"/>
  <c r="G47" i="18"/>
  <c r="F47" i="18"/>
  <c r="E47" i="18"/>
  <c r="D47" i="18"/>
  <c r="C47" i="18"/>
  <c r="B47" i="18"/>
  <c r="A47" i="18"/>
  <c r="J46" i="18"/>
  <c r="I46" i="18"/>
  <c r="G46" i="18"/>
  <c r="F46" i="18"/>
  <c r="E46" i="18"/>
  <c r="D46" i="18"/>
  <c r="C46" i="18"/>
  <c r="B46" i="18"/>
  <c r="A46" i="18"/>
  <c r="J45" i="18"/>
  <c r="I45" i="18"/>
  <c r="G45" i="18"/>
  <c r="F45" i="18"/>
  <c r="E45" i="18"/>
  <c r="D45" i="18"/>
  <c r="C45" i="18"/>
  <c r="B45" i="18"/>
  <c r="A45" i="18"/>
  <c r="J44" i="18"/>
  <c r="I44" i="18"/>
  <c r="G44" i="18"/>
  <c r="F44" i="18"/>
  <c r="E44" i="18"/>
  <c r="D44" i="18"/>
  <c r="C44" i="18"/>
  <c r="B44" i="18"/>
  <c r="A44" i="18"/>
  <c r="J43" i="18"/>
  <c r="I43" i="18"/>
  <c r="G43" i="18"/>
  <c r="F43" i="18"/>
  <c r="E43" i="18"/>
  <c r="D43" i="18"/>
  <c r="C43" i="18"/>
  <c r="B43" i="18"/>
  <c r="A43" i="18"/>
  <c r="J42" i="18"/>
  <c r="I42" i="18"/>
  <c r="G42" i="18"/>
  <c r="F42" i="18"/>
  <c r="E42" i="18"/>
  <c r="D42" i="18"/>
  <c r="C42" i="18"/>
  <c r="B42" i="18"/>
  <c r="A42" i="18"/>
  <c r="J41" i="18"/>
  <c r="I41" i="18"/>
  <c r="G41" i="18"/>
  <c r="F41" i="18"/>
  <c r="E41" i="18"/>
  <c r="D41" i="18"/>
  <c r="C41" i="18"/>
  <c r="B41" i="18"/>
  <c r="A41" i="18"/>
  <c r="J40" i="18"/>
  <c r="I40" i="18"/>
  <c r="G40" i="18"/>
  <c r="F40" i="18"/>
  <c r="E40" i="18"/>
  <c r="D40" i="18"/>
  <c r="C40" i="18"/>
  <c r="B40" i="18"/>
  <c r="A40" i="18"/>
  <c r="J39" i="18"/>
  <c r="I39" i="18"/>
  <c r="G39" i="18"/>
  <c r="F39" i="18"/>
  <c r="E39" i="18"/>
  <c r="D39" i="18"/>
  <c r="C39" i="18"/>
  <c r="B39" i="18"/>
  <c r="A39" i="18"/>
  <c r="J38" i="18"/>
  <c r="I38" i="18"/>
  <c r="G38" i="18"/>
  <c r="F38" i="18"/>
  <c r="E38" i="18"/>
  <c r="D38" i="18"/>
  <c r="C38" i="18"/>
  <c r="B38" i="18"/>
  <c r="A38" i="18"/>
  <c r="J37" i="18"/>
  <c r="I37" i="18"/>
  <c r="G37" i="18"/>
  <c r="F37" i="18"/>
  <c r="E37" i="18"/>
  <c r="D37" i="18"/>
  <c r="C37" i="18"/>
  <c r="B37" i="18"/>
  <c r="A37" i="18"/>
  <c r="J36" i="18"/>
  <c r="I36" i="18"/>
  <c r="G36" i="18"/>
  <c r="F36" i="18"/>
  <c r="E36" i="18"/>
  <c r="D36" i="18"/>
  <c r="C36" i="18"/>
  <c r="B36" i="18"/>
  <c r="A36" i="18"/>
  <c r="J35" i="18"/>
  <c r="I35" i="18"/>
  <c r="G35" i="18"/>
  <c r="F35" i="18"/>
  <c r="E35" i="18"/>
  <c r="D35" i="18"/>
  <c r="C35" i="18"/>
  <c r="B35" i="18"/>
  <c r="A35" i="18"/>
  <c r="J34" i="18"/>
  <c r="I34" i="18"/>
  <c r="G34" i="18"/>
  <c r="F34" i="18"/>
  <c r="E34" i="18"/>
  <c r="D34" i="18"/>
  <c r="C34" i="18"/>
  <c r="B34" i="18"/>
  <c r="A34" i="18"/>
  <c r="J33" i="18"/>
  <c r="I33" i="18"/>
  <c r="G33" i="18"/>
  <c r="F33" i="18"/>
  <c r="E33" i="18"/>
  <c r="D33" i="18"/>
  <c r="C33" i="18"/>
  <c r="B33" i="18"/>
  <c r="A33" i="18"/>
  <c r="J32" i="18"/>
  <c r="I32" i="18"/>
  <c r="G32" i="18"/>
  <c r="F32" i="18"/>
  <c r="E32" i="18"/>
  <c r="D32" i="18"/>
  <c r="C32" i="18"/>
  <c r="B32" i="18"/>
  <c r="A32" i="18"/>
  <c r="J31" i="18"/>
  <c r="I31" i="18"/>
  <c r="G31" i="18"/>
  <c r="F31" i="18"/>
  <c r="E31" i="18"/>
  <c r="D31" i="18"/>
  <c r="C31" i="18"/>
  <c r="B31" i="18"/>
  <c r="A31" i="18"/>
  <c r="J30" i="18"/>
  <c r="I30" i="18"/>
  <c r="G30" i="18"/>
  <c r="F30" i="18"/>
  <c r="E30" i="18"/>
  <c r="D30" i="18"/>
  <c r="C30" i="18"/>
  <c r="B30" i="18"/>
  <c r="A30" i="18"/>
  <c r="J29" i="18"/>
  <c r="I29" i="18"/>
  <c r="G29" i="18"/>
  <c r="F29" i="18"/>
  <c r="E29" i="18"/>
  <c r="D29" i="18"/>
  <c r="C29" i="18"/>
  <c r="B29" i="18"/>
  <c r="A29" i="18"/>
  <c r="J28" i="18"/>
  <c r="I28" i="18"/>
  <c r="G28" i="18"/>
  <c r="F28" i="18"/>
  <c r="E28" i="18"/>
  <c r="D28" i="18"/>
  <c r="C28" i="18"/>
  <c r="B28" i="18"/>
  <c r="A28" i="18"/>
  <c r="J27" i="18"/>
  <c r="I27" i="18"/>
  <c r="G27" i="18"/>
  <c r="F27" i="18"/>
  <c r="E27" i="18"/>
  <c r="D27" i="18"/>
  <c r="C27" i="18"/>
  <c r="B27" i="18"/>
  <c r="A27" i="18"/>
  <c r="J26" i="18"/>
  <c r="I26" i="18"/>
  <c r="G26" i="18"/>
  <c r="F26" i="18"/>
  <c r="E26" i="18"/>
  <c r="D26" i="18"/>
  <c r="C26" i="18"/>
  <c r="B26" i="18"/>
  <c r="A26" i="18"/>
  <c r="J25" i="18"/>
  <c r="I25" i="18"/>
  <c r="G25" i="18"/>
  <c r="F25" i="18"/>
  <c r="E25" i="18"/>
  <c r="D25" i="18"/>
  <c r="C25" i="18"/>
  <c r="B25" i="18"/>
  <c r="A25" i="18"/>
  <c r="J24" i="18"/>
  <c r="I24" i="18"/>
  <c r="G24" i="18"/>
  <c r="F24" i="18"/>
  <c r="E24" i="18"/>
  <c r="D24" i="18"/>
  <c r="C24" i="18"/>
  <c r="B24" i="18"/>
  <c r="A24" i="18"/>
  <c r="J23" i="18"/>
  <c r="I23" i="18"/>
  <c r="G23" i="18"/>
  <c r="F23" i="18"/>
  <c r="E23" i="18"/>
  <c r="D23" i="18"/>
  <c r="C23" i="18"/>
  <c r="B23" i="18"/>
  <c r="A23" i="18"/>
  <c r="J22" i="18"/>
  <c r="I22" i="18"/>
  <c r="G22" i="18"/>
  <c r="F22" i="18"/>
  <c r="E22" i="18"/>
  <c r="D22" i="18"/>
  <c r="C22" i="18"/>
  <c r="B22" i="18"/>
  <c r="A22" i="18"/>
  <c r="J21" i="18"/>
  <c r="I21" i="18"/>
  <c r="G21" i="18"/>
  <c r="F21" i="18"/>
  <c r="E21" i="18"/>
  <c r="D21" i="18"/>
  <c r="C21" i="18"/>
  <c r="B21" i="18"/>
  <c r="A21" i="18"/>
  <c r="J20" i="18"/>
  <c r="I20" i="18"/>
  <c r="G20" i="18"/>
  <c r="F20" i="18"/>
  <c r="E20" i="18"/>
  <c r="D20" i="18"/>
  <c r="C20" i="18"/>
  <c r="B20" i="18"/>
  <c r="A20" i="18"/>
  <c r="J19" i="18"/>
  <c r="I19" i="18"/>
  <c r="G19" i="18"/>
  <c r="F19" i="18"/>
  <c r="E19" i="18"/>
  <c r="D19" i="18"/>
  <c r="C19" i="18"/>
  <c r="B19" i="18"/>
  <c r="A19" i="18"/>
  <c r="J18" i="18"/>
  <c r="I18" i="18"/>
  <c r="G18" i="18"/>
  <c r="F18" i="18"/>
  <c r="E18" i="18"/>
  <c r="D18" i="18"/>
  <c r="C18" i="18"/>
  <c r="B18" i="18"/>
  <c r="A18" i="18"/>
  <c r="J17" i="18"/>
  <c r="I17" i="18"/>
  <c r="G17" i="18"/>
  <c r="F17" i="18"/>
  <c r="E17" i="18"/>
  <c r="D17" i="18"/>
  <c r="C17" i="18"/>
  <c r="B17" i="18"/>
  <c r="A17" i="18"/>
  <c r="J16" i="18"/>
  <c r="I16" i="18"/>
  <c r="G16" i="18"/>
  <c r="F16" i="18"/>
  <c r="E16" i="18"/>
  <c r="D16" i="18"/>
  <c r="C16" i="18"/>
  <c r="B16" i="18"/>
  <c r="A16" i="18"/>
  <c r="J15" i="18"/>
  <c r="I15" i="18"/>
  <c r="G15" i="18"/>
  <c r="F15" i="18"/>
  <c r="E15" i="18"/>
  <c r="D15" i="18"/>
  <c r="C15" i="18"/>
  <c r="B15" i="18"/>
  <c r="A15" i="18"/>
  <c r="J14" i="18"/>
  <c r="I14" i="18"/>
  <c r="G14" i="18"/>
  <c r="F14" i="18"/>
  <c r="E14" i="18"/>
  <c r="D14" i="18"/>
  <c r="C14" i="18"/>
  <c r="B14" i="18"/>
  <c r="A14" i="18"/>
  <c r="J13" i="18"/>
  <c r="I13" i="18"/>
  <c r="G13" i="18"/>
  <c r="F13" i="18"/>
  <c r="E13" i="18"/>
  <c r="D13" i="18"/>
  <c r="C13" i="18"/>
  <c r="B13" i="18"/>
  <c r="A13" i="18"/>
  <c r="J12" i="18"/>
  <c r="I12" i="18"/>
  <c r="G12" i="18"/>
  <c r="F12" i="18"/>
  <c r="E12" i="18"/>
  <c r="D12" i="18"/>
  <c r="C12" i="18"/>
  <c r="B12" i="18"/>
  <c r="A12" i="18"/>
  <c r="J11" i="18"/>
  <c r="I11" i="18"/>
  <c r="G11" i="18"/>
  <c r="F11" i="18"/>
  <c r="E11" i="18"/>
  <c r="D11" i="18"/>
  <c r="C11" i="18"/>
  <c r="B11" i="18"/>
  <c r="A11" i="18"/>
  <c r="J10" i="18"/>
  <c r="I10" i="18"/>
  <c r="G10" i="18"/>
  <c r="F10" i="18"/>
  <c r="E10" i="18"/>
  <c r="D10" i="18"/>
  <c r="C10" i="18"/>
  <c r="B10" i="18"/>
  <c r="A10" i="18"/>
  <c r="J9" i="18"/>
  <c r="I9" i="18"/>
  <c r="G9" i="18"/>
  <c r="F9" i="18"/>
  <c r="E9" i="18"/>
  <c r="D9" i="18"/>
  <c r="C9" i="18"/>
  <c r="B9" i="18"/>
  <c r="A9" i="18"/>
  <c r="J8" i="18"/>
  <c r="I8" i="18"/>
  <c r="G8" i="18"/>
  <c r="F8" i="18"/>
  <c r="E8" i="18"/>
  <c r="D8" i="18"/>
  <c r="C8" i="18"/>
  <c r="B8" i="18"/>
  <c r="A8" i="18"/>
  <c r="J7" i="18"/>
  <c r="I7" i="18"/>
  <c r="G7" i="18"/>
  <c r="F7" i="18"/>
  <c r="E7" i="18"/>
  <c r="D7" i="18"/>
  <c r="C7" i="18"/>
  <c r="B7" i="18"/>
  <c r="A7" i="18"/>
  <c r="J6" i="18"/>
  <c r="I6" i="18"/>
  <c r="G6" i="18"/>
  <c r="F6" i="18"/>
  <c r="E6" i="18"/>
  <c r="D6" i="18"/>
  <c r="C6" i="18"/>
  <c r="B6" i="18"/>
  <c r="A6" i="18"/>
  <c r="J5" i="18"/>
  <c r="I5" i="18"/>
  <c r="G5" i="18"/>
  <c r="F5" i="18"/>
  <c r="E5" i="18"/>
  <c r="D5" i="18"/>
  <c r="C5" i="18"/>
  <c r="B5" i="18"/>
  <c r="A5" i="18"/>
  <c r="J4" i="18"/>
  <c r="I4" i="18"/>
  <c r="G4" i="18"/>
  <c r="F4" i="18"/>
  <c r="E4" i="18"/>
  <c r="D4" i="18"/>
  <c r="C4" i="18"/>
  <c r="B4" i="18"/>
  <c r="A4" i="18"/>
  <c r="J3" i="18"/>
  <c r="I3" i="18"/>
  <c r="G3" i="18"/>
  <c r="F3" i="18"/>
  <c r="E3" i="18"/>
  <c r="D3" i="18"/>
  <c r="C3" i="18"/>
  <c r="B3" i="18"/>
  <c r="A3" i="18"/>
  <c r="J2" i="18"/>
  <c r="I2" i="18"/>
  <c r="G2" i="18"/>
  <c r="F2" i="18"/>
  <c r="E2" i="18"/>
  <c r="D2" i="18"/>
  <c r="C2" i="18"/>
  <c r="B2" i="18"/>
  <c r="A2" i="18"/>
  <c r="M3" i="19"/>
  <c r="A1" i="14"/>
  <c r="J1" i="14"/>
  <c r="H353" i="15"/>
  <c r="G353" i="15"/>
  <c r="F353" i="15"/>
  <c r="E353" i="15"/>
  <c r="D353" i="15"/>
  <c r="C353" i="15"/>
  <c r="B353" i="15"/>
  <c r="A353" i="15"/>
  <c r="H352" i="15"/>
  <c r="G352" i="15"/>
  <c r="F352" i="15"/>
  <c r="E352" i="15"/>
  <c r="D352" i="15"/>
  <c r="C352" i="15"/>
  <c r="B352" i="15"/>
  <c r="A352" i="15"/>
  <c r="H351" i="15"/>
  <c r="G351" i="15"/>
  <c r="F351" i="15"/>
  <c r="E351" i="15"/>
  <c r="D351" i="15"/>
  <c r="C351" i="15"/>
  <c r="B351" i="15"/>
  <c r="A351" i="15"/>
  <c r="H350" i="15"/>
  <c r="G350" i="15"/>
  <c r="F350" i="15"/>
  <c r="E350" i="15"/>
  <c r="D350" i="15"/>
  <c r="C350" i="15"/>
  <c r="B350" i="15"/>
  <c r="A350" i="15"/>
  <c r="H349" i="15"/>
  <c r="G349" i="15"/>
  <c r="F349" i="15"/>
  <c r="E349" i="15"/>
  <c r="D349" i="15"/>
  <c r="C349" i="15"/>
  <c r="B349" i="15"/>
  <c r="A349" i="15"/>
  <c r="H348" i="15"/>
  <c r="G348" i="15"/>
  <c r="F348" i="15"/>
  <c r="E348" i="15"/>
  <c r="D348" i="15"/>
  <c r="C348" i="15"/>
  <c r="B348" i="15"/>
  <c r="A348" i="15"/>
  <c r="H347" i="15"/>
  <c r="G347" i="15"/>
  <c r="F347" i="15"/>
  <c r="E347" i="15"/>
  <c r="D347" i="15"/>
  <c r="C347" i="15"/>
  <c r="B347" i="15"/>
  <c r="A347" i="15"/>
  <c r="H346" i="15"/>
  <c r="G346" i="15"/>
  <c r="F346" i="15"/>
  <c r="E346" i="15"/>
  <c r="D346" i="15"/>
  <c r="C346" i="15"/>
  <c r="B346" i="15"/>
  <c r="A346" i="15"/>
  <c r="H345" i="15"/>
  <c r="G345" i="15"/>
  <c r="F345" i="15"/>
  <c r="E345" i="15"/>
  <c r="D345" i="15"/>
  <c r="C345" i="15"/>
  <c r="B345" i="15"/>
  <c r="A345" i="15"/>
  <c r="H344" i="15"/>
  <c r="G344" i="15"/>
  <c r="F344" i="15"/>
  <c r="E344" i="15"/>
  <c r="D344" i="15"/>
  <c r="C344" i="15"/>
  <c r="B344" i="15"/>
  <c r="A344" i="15"/>
  <c r="H343" i="15"/>
  <c r="G343" i="15"/>
  <c r="F343" i="15"/>
  <c r="E343" i="15"/>
  <c r="D343" i="15"/>
  <c r="C343" i="15"/>
  <c r="B343" i="15"/>
  <c r="A343" i="15"/>
  <c r="H342" i="15"/>
  <c r="G342" i="15"/>
  <c r="F342" i="15"/>
  <c r="E342" i="15"/>
  <c r="D342" i="15"/>
  <c r="C342" i="15"/>
  <c r="B342" i="15"/>
  <c r="A342" i="15"/>
  <c r="H341" i="15"/>
  <c r="G341" i="15"/>
  <c r="F341" i="15"/>
  <c r="E341" i="15"/>
  <c r="D341" i="15"/>
  <c r="C341" i="15"/>
  <c r="B341" i="15"/>
  <c r="A341" i="15"/>
  <c r="H340" i="15"/>
  <c r="G340" i="15"/>
  <c r="F340" i="15"/>
  <c r="E340" i="15"/>
  <c r="D340" i="15"/>
  <c r="C340" i="15"/>
  <c r="B340" i="15"/>
  <c r="A340" i="15"/>
  <c r="H339" i="15"/>
  <c r="G339" i="15"/>
  <c r="F339" i="15"/>
  <c r="E339" i="15"/>
  <c r="D339" i="15"/>
  <c r="C339" i="15"/>
  <c r="B339" i="15"/>
  <c r="A339" i="15"/>
  <c r="H338" i="15"/>
  <c r="G338" i="15"/>
  <c r="F338" i="15"/>
  <c r="E338" i="15"/>
  <c r="D338" i="15"/>
  <c r="C338" i="15"/>
  <c r="B338" i="15"/>
  <c r="A338" i="15"/>
  <c r="H337" i="15"/>
  <c r="G337" i="15"/>
  <c r="F337" i="15"/>
  <c r="E337" i="15"/>
  <c r="D337" i="15"/>
  <c r="C337" i="15"/>
  <c r="B337" i="15"/>
  <c r="A337" i="15"/>
  <c r="H336" i="15"/>
  <c r="G336" i="15"/>
  <c r="F336" i="15"/>
  <c r="E336" i="15"/>
  <c r="D336" i="15"/>
  <c r="C336" i="15"/>
  <c r="B336" i="15"/>
  <c r="A336" i="15"/>
  <c r="H335" i="15"/>
  <c r="G335" i="15"/>
  <c r="F335" i="15"/>
  <c r="E335" i="15"/>
  <c r="D335" i="15"/>
  <c r="C335" i="15"/>
  <c r="B335" i="15"/>
  <c r="A335" i="15"/>
  <c r="H334" i="15"/>
  <c r="G334" i="15"/>
  <c r="F334" i="15"/>
  <c r="E334" i="15"/>
  <c r="D334" i="15"/>
  <c r="C334" i="15"/>
  <c r="B334" i="15"/>
  <c r="A334" i="15"/>
  <c r="H333" i="15"/>
  <c r="G333" i="15"/>
  <c r="F333" i="15"/>
  <c r="E333" i="15"/>
  <c r="D333" i="15"/>
  <c r="C333" i="15"/>
  <c r="B333" i="15"/>
  <c r="A333" i="15"/>
  <c r="H332" i="15"/>
  <c r="G332" i="15"/>
  <c r="F332" i="15"/>
  <c r="E332" i="15"/>
  <c r="D332" i="15"/>
  <c r="C332" i="15"/>
  <c r="B332" i="15"/>
  <c r="A332" i="15"/>
  <c r="H331" i="15"/>
  <c r="G331" i="15"/>
  <c r="F331" i="15"/>
  <c r="E331" i="15"/>
  <c r="D331" i="15"/>
  <c r="C331" i="15"/>
  <c r="B331" i="15"/>
  <c r="A331" i="15"/>
  <c r="H330" i="15"/>
  <c r="G330" i="15"/>
  <c r="F330" i="15"/>
  <c r="E330" i="15"/>
  <c r="D330" i="15"/>
  <c r="C330" i="15"/>
  <c r="B330" i="15"/>
  <c r="A330" i="15"/>
  <c r="H329" i="15"/>
  <c r="G329" i="15"/>
  <c r="F329" i="15"/>
  <c r="E329" i="15"/>
  <c r="D329" i="15"/>
  <c r="C329" i="15"/>
  <c r="B329" i="15"/>
  <c r="A329" i="15"/>
  <c r="H328" i="15"/>
  <c r="G328" i="15"/>
  <c r="F328" i="15"/>
  <c r="E328" i="15"/>
  <c r="D328" i="15"/>
  <c r="C328" i="15"/>
  <c r="B328" i="15"/>
  <c r="A328" i="15"/>
  <c r="H327" i="15"/>
  <c r="G327" i="15"/>
  <c r="F327" i="15"/>
  <c r="E327" i="15"/>
  <c r="D327" i="15"/>
  <c r="C327" i="15"/>
  <c r="B327" i="15"/>
  <c r="A327" i="15"/>
  <c r="H326" i="15"/>
  <c r="G326" i="15"/>
  <c r="F326" i="15"/>
  <c r="E326" i="15"/>
  <c r="D326" i="15"/>
  <c r="C326" i="15"/>
  <c r="B326" i="15"/>
  <c r="A326" i="15"/>
  <c r="H325" i="15"/>
  <c r="G325" i="15"/>
  <c r="F325" i="15"/>
  <c r="E325" i="15"/>
  <c r="D325" i="15"/>
  <c r="C325" i="15"/>
  <c r="B325" i="15"/>
  <c r="A325" i="15"/>
  <c r="H324" i="15"/>
  <c r="G324" i="15"/>
  <c r="F324" i="15"/>
  <c r="E324" i="15"/>
  <c r="D324" i="15"/>
  <c r="C324" i="15"/>
  <c r="B324" i="15"/>
  <c r="A324" i="15"/>
  <c r="H323" i="15"/>
  <c r="G323" i="15"/>
  <c r="F323" i="15"/>
  <c r="E323" i="15"/>
  <c r="D323" i="15"/>
  <c r="C323" i="15"/>
  <c r="B323" i="15"/>
  <c r="A323" i="15"/>
  <c r="H322" i="15"/>
  <c r="G322" i="15"/>
  <c r="F322" i="15"/>
  <c r="E322" i="15"/>
  <c r="D322" i="15"/>
  <c r="C322" i="15"/>
  <c r="B322" i="15"/>
  <c r="A322" i="15"/>
  <c r="H321" i="15"/>
  <c r="G321" i="15"/>
  <c r="F321" i="15"/>
  <c r="E321" i="15"/>
  <c r="D321" i="15"/>
  <c r="C321" i="15"/>
  <c r="B321" i="15"/>
  <c r="A321" i="15"/>
  <c r="H320" i="15"/>
  <c r="G320" i="15"/>
  <c r="F320" i="15"/>
  <c r="E320" i="15"/>
  <c r="D320" i="15"/>
  <c r="C320" i="15"/>
  <c r="B320" i="15"/>
  <c r="A320" i="15"/>
  <c r="H319" i="15"/>
  <c r="G319" i="15"/>
  <c r="F319" i="15"/>
  <c r="E319" i="15"/>
  <c r="D319" i="15"/>
  <c r="C319" i="15"/>
  <c r="B319" i="15"/>
  <c r="A319" i="15"/>
  <c r="H318" i="15"/>
  <c r="G318" i="15"/>
  <c r="F318" i="15"/>
  <c r="E318" i="15"/>
  <c r="D318" i="15"/>
  <c r="C318" i="15"/>
  <c r="B318" i="15"/>
  <c r="A318" i="15"/>
  <c r="H317" i="15"/>
  <c r="G317" i="15"/>
  <c r="F317" i="15"/>
  <c r="E317" i="15"/>
  <c r="D317" i="15"/>
  <c r="C317" i="15"/>
  <c r="B317" i="15"/>
  <c r="A317" i="15"/>
  <c r="H316" i="15"/>
  <c r="G316" i="15"/>
  <c r="F316" i="15"/>
  <c r="E316" i="15"/>
  <c r="D316" i="15"/>
  <c r="C316" i="15"/>
  <c r="B316" i="15"/>
  <c r="A316" i="15"/>
  <c r="H315" i="15"/>
  <c r="G315" i="15"/>
  <c r="F315" i="15"/>
  <c r="E315" i="15"/>
  <c r="D315" i="15"/>
  <c r="C315" i="15"/>
  <c r="B315" i="15"/>
  <c r="A315" i="15"/>
  <c r="H314" i="15"/>
  <c r="G314" i="15"/>
  <c r="F314" i="15"/>
  <c r="E314" i="15"/>
  <c r="D314" i="15"/>
  <c r="C314" i="15"/>
  <c r="B314" i="15"/>
  <c r="A314" i="15"/>
  <c r="H313" i="15"/>
  <c r="G313" i="15"/>
  <c r="F313" i="15"/>
  <c r="E313" i="15"/>
  <c r="D313" i="15"/>
  <c r="C313" i="15"/>
  <c r="B313" i="15"/>
  <c r="A313" i="15"/>
  <c r="H312" i="15"/>
  <c r="G312" i="15"/>
  <c r="F312" i="15"/>
  <c r="E312" i="15"/>
  <c r="D312" i="15"/>
  <c r="C312" i="15"/>
  <c r="B312" i="15"/>
  <c r="A312" i="15"/>
  <c r="H311" i="15"/>
  <c r="G311" i="15"/>
  <c r="F311" i="15"/>
  <c r="E311" i="15"/>
  <c r="D311" i="15"/>
  <c r="C311" i="15"/>
  <c r="B311" i="15"/>
  <c r="A311" i="15"/>
  <c r="H310" i="15"/>
  <c r="G310" i="15"/>
  <c r="F310" i="15"/>
  <c r="E310" i="15"/>
  <c r="D310" i="15"/>
  <c r="C310" i="15"/>
  <c r="B310" i="15"/>
  <c r="A310" i="15"/>
  <c r="H309" i="15"/>
  <c r="G309" i="15"/>
  <c r="F309" i="15"/>
  <c r="E309" i="15"/>
  <c r="D309" i="15"/>
  <c r="C309" i="15"/>
  <c r="B309" i="15"/>
  <c r="A309" i="15"/>
  <c r="H308" i="15"/>
  <c r="G308" i="15"/>
  <c r="F308" i="15"/>
  <c r="E308" i="15"/>
  <c r="D308" i="15"/>
  <c r="C308" i="15"/>
  <c r="B308" i="15"/>
  <c r="A308" i="15"/>
  <c r="H307" i="15"/>
  <c r="G307" i="15"/>
  <c r="F307" i="15"/>
  <c r="E307" i="15"/>
  <c r="D307" i="15"/>
  <c r="C307" i="15"/>
  <c r="B307" i="15"/>
  <c r="A307" i="15"/>
  <c r="H306" i="15"/>
  <c r="G306" i="15"/>
  <c r="F306" i="15"/>
  <c r="E306" i="15"/>
  <c r="D306" i="15"/>
  <c r="C306" i="15"/>
  <c r="B306" i="15"/>
  <c r="A306" i="15"/>
  <c r="H305" i="15"/>
  <c r="G305" i="15"/>
  <c r="F305" i="15"/>
  <c r="E305" i="15"/>
  <c r="D305" i="15"/>
  <c r="C305" i="15"/>
  <c r="B305" i="15"/>
  <c r="A305" i="15"/>
  <c r="H304" i="15"/>
  <c r="G304" i="15"/>
  <c r="F304" i="15"/>
  <c r="E304" i="15"/>
  <c r="D304" i="15"/>
  <c r="C304" i="15"/>
  <c r="B304" i="15"/>
  <c r="A304" i="15"/>
  <c r="H303" i="15"/>
  <c r="G303" i="15"/>
  <c r="F303" i="15"/>
  <c r="E303" i="15"/>
  <c r="D303" i="15"/>
  <c r="C303" i="15"/>
  <c r="B303" i="15"/>
  <c r="A303" i="15"/>
  <c r="H302" i="15"/>
  <c r="G302" i="15"/>
  <c r="F302" i="15"/>
  <c r="E302" i="15"/>
  <c r="D302" i="15"/>
  <c r="C302" i="15"/>
  <c r="B302" i="15"/>
  <c r="A302" i="15"/>
  <c r="H301" i="15"/>
  <c r="G301" i="15"/>
  <c r="F301" i="15"/>
  <c r="E301" i="15"/>
  <c r="D301" i="15"/>
  <c r="C301" i="15"/>
  <c r="B301" i="15"/>
  <c r="A301" i="15"/>
  <c r="H300" i="15"/>
  <c r="G300" i="15"/>
  <c r="F300" i="15"/>
  <c r="E300" i="15"/>
  <c r="D300" i="15"/>
  <c r="C300" i="15"/>
  <c r="B300" i="15"/>
  <c r="A300" i="15"/>
  <c r="H299" i="15"/>
  <c r="G299" i="15"/>
  <c r="F299" i="15"/>
  <c r="E299" i="15"/>
  <c r="D299" i="15"/>
  <c r="C299" i="15"/>
  <c r="B299" i="15"/>
  <c r="A299" i="15"/>
  <c r="H298" i="15"/>
  <c r="G298" i="15"/>
  <c r="F298" i="15"/>
  <c r="E298" i="15"/>
  <c r="D298" i="15"/>
  <c r="C298" i="15"/>
  <c r="B298" i="15"/>
  <c r="A298" i="15"/>
  <c r="H297" i="15"/>
  <c r="G297" i="15"/>
  <c r="F297" i="15"/>
  <c r="E297" i="15"/>
  <c r="D297" i="15"/>
  <c r="C297" i="15"/>
  <c r="B297" i="15"/>
  <c r="A297" i="15"/>
  <c r="H296" i="15"/>
  <c r="G296" i="15"/>
  <c r="F296" i="15"/>
  <c r="E296" i="15"/>
  <c r="D296" i="15"/>
  <c r="C296" i="15"/>
  <c r="B296" i="15"/>
  <c r="A296" i="15"/>
  <c r="H295" i="15"/>
  <c r="G295" i="15"/>
  <c r="F295" i="15"/>
  <c r="E295" i="15"/>
  <c r="D295" i="15"/>
  <c r="C295" i="15"/>
  <c r="B295" i="15"/>
  <c r="A295" i="15"/>
  <c r="H294" i="15"/>
  <c r="G294" i="15"/>
  <c r="F294" i="15"/>
  <c r="E294" i="15"/>
  <c r="D294" i="15"/>
  <c r="C294" i="15"/>
  <c r="B294" i="15"/>
  <c r="A294" i="15"/>
  <c r="H293" i="15"/>
  <c r="G293" i="15"/>
  <c r="F293" i="15"/>
  <c r="E293" i="15"/>
  <c r="D293" i="15"/>
  <c r="C293" i="15"/>
  <c r="B293" i="15"/>
  <c r="A293" i="15"/>
  <c r="H292" i="15"/>
  <c r="G292" i="15"/>
  <c r="F292" i="15"/>
  <c r="E292" i="15"/>
  <c r="D292" i="15"/>
  <c r="C292" i="15"/>
  <c r="B292" i="15"/>
  <c r="A292" i="15"/>
  <c r="H291" i="15"/>
  <c r="G291" i="15"/>
  <c r="F291" i="15"/>
  <c r="E291" i="15"/>
  <c r="D291" i="15"/>
  <c r="C291" i="15"/>
  <c r="B291" i="15"/>
  <c r="A291" i="15"/>
  <c r="H290" i="15"/>
  <c r="G290" i="15"/>
  <c r="F290" i="15"/>
  <c r="E290" i="15"/>
  <c r="D290" i="15"/>
  <c r="C290" i="15"/>
  <c r="B290" i="15"/>
  <c r="A290" i="15"/>
  <c r="H289" i="15"/>
  <c r="G289" i="15"/>
  <c r="F289" i="15"/>
  <c r="E289" i="15"/>
  <c r="D289" i="15"/>
  <c r="C289" i="15"/>
  <c r="B289" i="15"/>
  <c r="A289" i="15"/>
  <c r="H288" i="15"/>
  <c r="G288" i="15"/>
  <c r="F288" i="15"/>
  <c r="E288" i="15"/>
  <c r="D288" i="15"/>
  <c r="C288" i="15"/>
  <c r="B288" i="15"/>
  <c r="A288" i="15"/>
  <c r="H287" i="15"/>
  <c r="G287" i="15"/>
  <c r="F287" i="15"/>
  <c r="E287" i="15"/>
  <c r="D287" i="15"/>
  <c r="C287" i="15"/>
  <c r="B287" i="15"/>
  <c r="A287" i="15"/>
  <c r="H286" i="15"/>
  <c r="G286" i="15"/>
  <c r="F286" i="15"/>
  <c r="E286" i="15"/>
  <c r="D286" i="15"/>
  <c r="C286" i="15"/>
  <c r="B286" i="15"/>
  <c r="A286" i="15"/>
  <c r="H285" i="15"/>
  <c r="G285" i="15"/>
  <c r="F285" i="15"/>
  <c r="E285" i="15"/>
  <c r="D285" i="15"/>
  <c r="C285" i="15"/>
  <c r="B285" i="15"/>
  <c r="A285" i="15"/>
  <c r="H284" i="15"/>
  <c r="G284" i="15"/>
  <c r="F284" i="15"/>
  <c r="E284" i="15"/>
  <c r="D284" i="15"/>
  <c r="C284" i="15"/>
  <c r="B284" i="15"/>
  <c r="A284" i="15"/>
  <c r="H283" i="15"/>
  <c r="G283" i="15"/>
  <c r="F283" i="15"/>
  <c r="E283" i="15"/>
  <c r="D283" i="15"/>
  <c r="C283" i="15"/>
  <c r="B283" i="15"/>
  <c r="A283" i="15"/>
  <c r="H282" i="15"/>
  <c r="G282" i="15"/>
  <c r="F282" i="15"/>
  <c r="E282" i="15"/>
  <c r="D282" i="15"/>
  <c r="C282" i="15"/>
  <c r="B282" i="15"/>
  <c r="A282" i="15"/>
  <c r="H281" i="15"/>
  <c r="G281" i="15"/>
  <c r="F281" i="15"/>
  <c r="E281" i="15"/>
  <c r="D281" i="15"/>
  <c r="C281" i="15"/>
  <c r="B281" i="15"/>
  <c r="A281" i="15"/>
  <c r="H280" i="15"/>
  <c r="G280" i="15"/>
  <c r="F280" i="15"/>
  <c r="E280" i="15"/>
  <c r="D280" i="15"/>
  <c r="C280" i="15"/>
  <c r="B280" i="15"/>
  <c r="A280" i="15"/>
  <c r="H279" i="15"/>
  <c r="G279" i="15"/>
  <c r="F279" i="15"/>
  <c r="E279" i="15"/>
  <c r="D279" i="15"/>
  <c r="C279" i="15"/>
  <c r="B279" i="15"/>
  <c r="A279" i="15"/>
  <c r="H278" i="15"/>
  <c r="G278" i="15"/>
  <c r="F278" i="15"/>
  <c r="E278" i="15"/>
  <c r="D278" i="15"/>
  <c r="C278" i="15"/>
  <c r="B278" i="15"/>
  <c r="A278" i="15"/>
  <c r="H277" i="15"/>
  <c r="G277" i="15"/>
  <c r="F277" i="15"/>
  <c r="E277" i="15"/>
  <c r="D277" i="15"/>
  <c r="C277" i="15"/>
  <c r="B277" i="15"/>
  <c r="A277" i="15"/>
  <c r="H276" i="15"/>
  <c r="G276" i="15"/>
  <c r="F276" i="15"/>
  <c r="E276" i="15"/>
  <c r="D276" i="15"/>
  <c r="C276" i="15"/>
  <c r="B276" i="15"/>
  <c r="A276" i="15"/>
  <c r="H275" i="15"/>
  <c r="G275" i="15"/>
  <c r="F275" i="15"/>
  <c r="E275" i="15"/>
  <c r="D275" i="15"/>
  <c r="C275" i="15"/>
  <c r="B275" i="15"/>
  <c r="A275" i="15"/>
  <c r="H274" i="15"/>
  <c r="G274" i="15"/>
  <c r="F274" i="15"/>
  <c r="E274" i="15"/>
  <c r="D274" i="15"/>
  <c r="C274" i="15"/>
  <c r="B274" i="15"/>
  <c r="A274" i="15"/>
  <c r="H273" i="15"/>
  <c r="G273" i="15"/>
  <c r="F273" i="15"/>
  <c r="E273" i="15"/>
  <c r="D273" i="15"/>
  <c r="C273" i="15"/>
  <c r="B273" i="15"/>
  <c r="A273" i="15"/>
  <c r="H272" i="15"/>
  <c r="G272" i="15"/>
  <c r="F272" i="15"/>
  <c r="E272" i="15"/>
  <c r="D272" i="15"/>
  <c r="C272" i="15"/>
  <c r="B272" i="15"/>
  <c r="A272" i="15"/>
  <c r="H271" i="15"/>
  <c r="G271" i="15"/>
  <c r="F271" i="15"/>
  <c r="E271" i="15"/>
  <c r="D271" i="15"/>
  <c r="C271" i="15"/>
  <c r="B271" i="15"/>
  <c r="A271" i="15"/>
  <c r="H270" i="15"/>
  <c r="G270" i="15"/>
  <c r="F270" i="15"/>
  <c r="E270" i="15"/>
  <c r="D270" i="15"/>
  <c r="C270" i="15"/>
  <c r="B270" i="15"/>
  <c r="A270" i="15"/>
  <c r="H269" i="15"/>
  <c r="G269" i="15"/>
  <c r="F269" i="15"/>
  <c r="E269" i="15"/>
  <c r="D269" i="15"/>
  <c r="C269" i="15"/>
  <c r="B269" i="15"/>
  <c r="A269" i="15"/>
  <c r="H268" i="15"/>
  <c r="G268" i="15"/>
  <c r="F268" i="15"/>
  <c r="E268" i="15"/>
  <c r="D268" i="15"/>
  <c r="C268" i="15"/>
  <c r="B268" i="15"/>
  <c r="A268" i="15"/>
  <c r="H267" i="15"/>
  <c r="G267" i="15"/>
  <c r="F267" i="15"/>
  <c r="E267" i="15"/>
  <c r="D267" i="15"/>
  <c r="C267" i="15"/>
  <c r="B267" i="15"/>
  <c r="A267" i="15"/>
  <c r="H266" i="15"/>
  <c r="G266" i="15"/>
  <c r="F266" i="15"/>
  <c r="E266" i="15"/>
  <c r="D266" i="15"/>
  <c r="C266" i="15"/>
  <c r="B266" i="15"/>
  <c r="A266" i="15"/>
  <c r="H265" i="15"/>
  <c r="G265" i="15"/>
  <c r="F265" i="15"/>
  <c r="E265" i="15"/>
  <c r="D265" i="15"/>
  <c r="C265" i="15"/>
  <c r="B265" i="15"/>
  <c r="A265" i="15"/>
  <c r="H264" i="15"/>
  <c r="G264" i="15"/>
  <c r="F264" i="15"/>
  <c r="E264" i="15"/>
  <c r="D264" i="15"/>
  <c r="C264" i="15"/>
  <c r="B264" i="15"/>
  <c r="A264" i="15"/>
  <c r="H263" i="15"/>
  <c r="G263" i="15"/>
  <c r="F263" i="15"/>
  <c r="E263" i="15"/>
  <c r="D263" i="15"/>
  <c r="C263" i="15"/>
  <c r="B263" i="15"/>
  <c r="A263" i="15"/>
  <c r="H262" i="15"/>
  <c r="G262" i="15"/>
  <c r="F262" i="15"/>
  <c r="E262" i="15"/>
  <c r="D262" i="15"/>
  <c r="C262" i="15"/>
  <c r="B262" i="15"/>
  <c r="A262" i="15"/>
  <c r="H261" i="15"/>
  <c r="G261" i="15"/>
  <c r="F261" i="15"/>
  <c r="E261" i="15"/>
  <c r="D261" i="15"/>
  <c r="C261" i="15"/>
  <c r="B261" i="15"/>
  <c r="A261" i="15"/>
  <c r="H260" i="15"/>
  <c r="G260" i="15"/>
  <c r="F260" i="15"/>
  <c r="E260" i="15"/>
  <c r="D260" i="15"/>
  <c r="C260" i="15"/>
  <c r="B260" i="15"/>
  <c r="A260" i="15"/>
  <c r="H259" i="15"/>
  <c r="G259" i="15"/>
  <c r="F259" i="15"/>
  <c r="E259" i="15"/>
  <c r="D259" i="15"/>
  <c r="C259" i="15"/>
  <c r="B259" i="15"/>
  <c r="A259" i="15"/>
  <c r="H258" i="15"/>
  <c r="G258" i="15"/>
  <c r="F258" i="15"/>
  <c r="E258" i="15"/>
  <c r="D258" i="15"/>
  <c r="C258" i="15"/>
  <c r="B258" i="15"/>
  <c r="A258" i="15"/>
  <c r="H257" i="15"/>
  <c r="G257" i="15"/>
  <c r="F257" i="15"/>
  <c r="E257" i="15"/>
  <c r="D257" i="15"/>
  <c r="C257" i="15"/>
  <c r="B257" i="15"/>
  <c r="A257" i="15"/>
  <c r="H256" i="15"/>
  <c r="G256" i="15"/>
  <c r="F256" i="15"/>
  <c r="E256" i="15"/>
  <c r="D256" i="15"/>
  <c r="C256" i="15"/>
  <c r="B256" i="15"/>
  <c r="A256" i="15"/>
  <c r="H255" i="15"/>
  <c r="G255" i="15"/>
  <c r="F255" i="15"/>
  <c r="E255" i="15"/>
  <c r="D255" i="15"/>
  <c r="C255" i="15"/>
  <c r="B255" i="15"/>
  <c r="A255" i="15"/>
  <c r="H254" i="15"/>
  <c r="G254" i="15"/>
  <c r="F254" i="15"/>
  <c r="E254" i="15"/>
  <c r="D254" i="15"/>
  <c r="C254" i="15"/>
  <c r="B254" i="15"/>
  <c r="A254" i="15"/>
  <c r="H253" i="15"/>
  <c r="G253" i="15"/>
  <c r="F253" i="15"/>
  <c r="E253" i="15"/>
  <c r="D253" i="15"/>
  <c r="C253" i="15"/>
  <c r="B253" i="15"/>
  <c r="A253" i="15"/>
  <c r="H252" i="15"/>
  <c r="G252" i="15"/>
  <c r="F252" i="15"/>
  <c r="E252" i="15"/>
  <c r="D252" i="15"/>
  <c r="C252" i="15"/>
  <c r="B252" i="15"/>
  <c r="A252" i="15"/>
  <c r="H251" i="15"/>
  <c r="G251" i="15"/>
  <c r="F251" i="15"/>
  <c r="E251" i="15"/>
  <c r="D251" i="15"/>
  <c r="C251" i="15"/>
  <c r="B251" i="15"/>
  <c r="A251" i="15"/>
  <c r="H250" i="15"/>
  <c r="G250" i="15"/>
  <c r="F250" i="15"/>
  <c r="E250" i="15"/>
  <c r="D250" i="15"/>
  <c r="C250" i="15"/>
  <c r="B250" i="15"/>
  <c r="A250" i="15"/>
  <c r="H249" i="15"/>
  <c r="G249" i="15"/>
  <c r="F249" i="15"/>
  <c r="E249" i="15"/>
  <c r="D249" i="15"/>
  <c r="C249" i="15"/>
  <c r="B249" i="15"/>
  <c r="A249" i="15"/>
  <c r="H248" i="15"/>
  <c r="G248" i="15"/>
  <c r="F248" i="15"/>
  <c r="E248" i="15"/>
  <c r="D248" i="15"/>
  <c r="C248" i="15"/>
  <c r="B248" i="15"/>
  <c r="A248" i="15"/>
  <c r="H247" i="15"/>
  <c r="G247" i="15"/>
  <c r="F247" i="15"/>
  <c r="E247" i="15"/>
  <c r="D247" i="15"/>
  <c r="C247" i="15"/>
  <c r="B247" i="15"/>
  <c r="A247" i="15"/>
  <c r="H246" i="15"/>
  <c r="G246" i="15"/>
  <c r="F246" i="15"/>
  <c r="E246" i="15"/>
  <c r="D246" i="15"/>
  <c r="C246" i="15"/>
  <c r="B246" i="15"/>
  <c r="A246" i="15"/>
  <c r="H245" i="15"/>
  <c r="G245" i="15"/>
  <c r="F245" i="15"/>
  <c r="E245" i="15"/>
  <c r="D245" i="15"/>
  <c r="C245" i="15"/>
  <c r="B245" i="15"/>
  <c r="A245" i="15"/>
  <c r="H244" i="15"/>
  <c r="G244" i="15"/>
  <c r="F244" i="15"/>
  <c r="E244" i="15"/>
  <c r="D244" i="15"/>
  <c r="C244" i="15"/>
  <c r="B244" i="15"/>
  <c r="A244" i="15"/>
  <c r="H243" i="15"/>
  <c r="G243" i="15"/>
  <c r="F243" i="15"/>
  <c r="E243" i="15"/>
  <c r="D243" i="15"/>
  <c r="C243" i="15"/>
  <c r="B243" i="15"/>
  <c r="A243" i="15"/>
  <c r="H242" i="15"/>
  <c r="G242" i="15"/>
  <c r="F242" i="15"/>
  <c r="E242" i="15"/>
  <c r="D242" i="15"/>
  <c r="C242" i="15"/>
  <c r="B242" i="15"/>
  <c r="A242" i="15"/>
  <c r="H241" i="15"/>
  <c r="G241" i="15"/>
  <c r="F241" i="15"/>
  <c r="E241" i="15"/>
  <c r="D241" i="15"/>
  <c r="C241" i="15"/>
  <c r="B241" i="15"/>
  <c r="A241" i="15"/>
  <c r="H240" i="15"/>
  <c r="G240" i="15"/>
  <c r="F240" i="15"/>
  <c r="E240" i="15"/>
  <c r="D240" i="15"/>
  <c r="C240" i="15"/>
  <c r="B240" i="15"/>
  <c r="A240" i="15"/>
  <c r="H239" i="15"/>
  <c r="G239" i="15"/>
  <c r="F239" i="15"/>
  <c r="E239" i="15"/>
  <c r="D239" i="15"/>
  <c r="C239" i="15"/>
  <c r="B239" i="15"/>
  <c r="A239" i="15"/>
  <c r="H238" i="15"/>
  <c r="G238" i="15"/>
  <c r="F238" i="15"/>
  <c r="E238" i="15"/>
  <c r="D238" i="15"/>
  <c r="C238" i="15"/>
  <c r="B238" i="15"/>
  <c r="A238" i="15"/>
  <c r="H237" i="15"/>
  <c r="G237" i="15"/>
  <c r="F237" i="15"/>
  <c r="E237" i="15"/>
  <c r="D237" i="15"/>
  <c r="C237" i="15"/>
  <c r="B237" i="15"/>
  <c r="A237" i="15"/>
  <c r="H236" i="15"/>
  <c r="G236" i="15"/>
  <c r="F236" i="15"/>
  <c r="E236" i="15"/>
  <c r="D236" i="15"/>
  <c r="C236" i="15"/>
  <c r="B236" i="15"/>
  <c r="A236" i="15"/>
  <c r="H235" i="15"/>
  <c r="G235" i="15"/>
  <c r="F235" i="15"/>
  <c r="E235" i="15"/>
  <c r="D235" i="15"/>
  <c r="C235" i="15"/>
  <c r="B235" i="15"/>
  <c r="A235" i="15"/>
  <c r="H234" i="15"/>
  <c r="G234" i="15"/>
  <c r="F234" i="15"/>
  <c r="E234" i="15"/>
  <c r="D234" i="15"/>
  <c r="C234" i="15"/>
  <c r="B234" i="15"/>
  <c r="A234" i="15"/>
  <c r="H233" i="15"/>
  <c r="G233" i="15"/>
  <c r="F233" i="15"/>
  <c r="E233" i="15"/>
  <c r="D233" i="15"/>
  <c r="C233" i="15"/>
  <c r="B233" i="15"/>
  <c r="A233" i="15"/>
  <c r="H232" i="15"/>
  <c r="G232" i="15"/>
  <c r="F232" i="15"/>
  <c r="E232" i="15"/>
  <c r="D232" i="15"/>
  <c r="C232" i="15"/>
  <c r="B232" i="15"/>
  <c r="A232" i="15"/>
  <c r="H231" i="15"/>
  <c r="G231" i="15"/>
  <c r="F231" i="15"/>
  <c r="E231" i="15"/>
  <c r="D231" i="15"/>
  <c r="C231" i="15"/>
  <c r="B231" i="15"/>
  <c r="A231" i="15"/>
  <c r="H230" i="15"/>
  <c r="G230" i="15"/>
  <c r="F230" i="15"/>
  <c r="E230" i="15"/>
  <c r="D230" i="15"/>
  <c r="C230" i="15"/>
  <c r="B230" i="15"/>
  <c r="A230" i="15"/>
  <c r="H229" i="15"/>
  <c r="G229" i="15"/>
  <c r="F229" i="15"/>
  <c r="E229" i="15"/>
  <c r="D229" i="15"/>
  <c r="C229" i="15"/>
  <c r="B229" i="15"/>
  <c r="A229" i="15"/>
  <c r="H228" i="15"/>
  <c r="G228" i="15"/>
  <c r="F228" i="15"/>
  <c r="E228" i="15"/>
  <c r="D228" i="15"/>
  <c r="C228" i="15"/>
  <c r="B228" i="15"/>
  <c r="A228" i="15"/>
  <c r="H227" i="15"/>
  <c r="G227" i="15"/>
  <c r="F227" i="15"/>
  <c r="E227" i="15"/>
  <c r="D227" i="15"/>
  <c r="C227" i="15"/>
  <c r="B227" i="15"/>
  <c r="A227" i="15"/>
  <c r="H226" i="15"/>
  <c r="G226" i="15"/>
  <c r="F226" i="15"/>
  <c r="E226" i="15"/>
  <c r="D226" i="15"/>
  <c r="C226" i="15"/>
  <c r="B226" i="15"/>
  <c r="A226" i="15"/>
  <c r="H225" i="15"/>
  <c r="G225" i="15"/>
  <c r="F225" i="15"/>
  <c r="E225" i="15"/>
  <c r="D225" i="15"/>
  <c r="C225" i="15"/>
  <c r="B225" i="15"/>
  <c r="A225" i="15"/>
  <c r="H224" i="15"/>
  <c r="G224" i="15"/>
  <c r="F224" i="15"/>
  <c r="E224" i="15"/>
  <c r="D224" i="15"/>
  <c r="C224" i="15"/>
  <c r="B224" i="15"/>
  <c r="A224" i="15"/>
  <c r="H223" i="15"/>
  <c r="G223" i="15"/>
  <c r="F223" i="15"/>
  <c r="E223" i="15"/>
  <c r="D223" i="15"/>
  <c r="C223" i="15"/>
  <c r="B223" i="15"/>
  <c r="A223" i="15"/>
  <c r="H222" i="15"/>
  <c r="G222" i="15"/>
  <c r="F222" i="15"/>
  <c r="E222" i="15"/>
  <c r="D222" i="15"/>
  <c r="C222" i="15"/>
  <c r="B222" i="15"/>
  <c r="A222" i="15"/>
  <c r="H221" i="15"/>
  <c r="G221" i="15"/>
  <c r="F221" i="15"/>
  <c r="E221" i="15"/>
  <c r="D221" i="15"/>
  <c r="C221" i="15"/>
  <c r="B221" i="15"/>
  <c r="A221" i="15"/>
  <c r="H220" i="15"/>
  <c r="G220" i="15"/>
  <c r="F220" i="15"/>
  <c r="E220" i="15"/>
  <c r="D220" i="15"/>
  <c r="C220" i="15"/>
  <c r="B220" i="15"/>
  <c r="A220" i="15"/>
  <c r="H219" i="15"/>
  <c r="G219" i="15"/>
  <c r="F219" i="15"/>
  <c r="E219" i="15"/>
  <c r="D219" i="15"/>
  <c r="C219" i="15"/>
  <c r="B219" i="15"/>
  <c r="A219" i="15"/>
  <c r="H218" i="15"/>
  <c r="G218" i="15"/>
  <c r="F218" i="15"/>
  <c r="E218" i="15"/>
  <c r="D218" i="15"/>
  <c r="C218" i="15"/>
  <c r="B218" i="15"/>
  <c r="A218" i="15"/>
  <c r="H217" i="15"/>
  <c r="G217" i="15"/>
  <c r="F217" i="15"/>
  <c r="E217" i="15"/>
  <c r="D217" i="15"/>
  <c r="C217" i="15"/>
  <c r="B217" i="15"/>
  <c r="A217" i="15"/>
  <c r="H216" i="15"/>
  <c r="G216" i="15"/>
  <c r="F216" i="15"/>
  <c r="E216" i="15"/>
  <c r="D216" i="15"/>
  <c r="C216" i="15"/>
  <c r="B216" i="15"/>
  <c r="A216" i="15"/>
  <c r="H215" i="15"/>
  <c r="G215" i="15"/>
  <c r="F215" i="15"/>
  <c r="E215" i="15"/>
  <c r="D215" i="15"/>
  <c r="C215" i="15"/>
  <c r="B215" i="15"/>
  <c r="A215" i="15"/>
  <c r="H214" i="15"/>
  <c r="G214" i="15"/>
  <c r="F214" i="15"/>
  <c r="E214" i="15"/>
  <c r="D214" i="15"/>
  <c r="C214" i="15"/>
  <c r="B214" i="15"/>
  <c r="A214" i="15"/>
  <c r="H213" i="15"/>
  <c r="G213" i="15"/>
  <c r="F213" i="15"/>
  <c r="E213" i="15"/>
  <c r="D213" i="15"/>
  <c r="C213" i="15"/>
  <c r="B213" i="15"/>
  <c r="A213" i="15"/>
  <c r="H212" i="15"/>
  <c r="G212" i="15"/>
  <c r="F212" i="15"/>
  <c r="E212" i="15"/>
  <c r="D212" i="15"/>
  <c r="C212" i="15"/>
  <c r="B212" i="15"/>
  <c r="A212" i="15"/>
  <c r="H211" i="15"/>
  <c r="G211" i="15"/>
  <c r="F211" i="15"/>
  <c r="E211" i="15"/>
  <c r="D211" i="15"/>
  <c r="C211" i="15"/>
  <c r="B211" i="15"/>
  <c r="A211" i="15"/>
  <c r="H210" i="15"/>
  <c r="G210" i="15"/>
  <c r="F210" i="15"/>
  <c r="E210" i="15"/>
  <c r="D210" i="15"/>
  <c r="C210" i="15"/>
  <c r="B210" i="15"/>
  <c r="A210" i="15"/>
  <c r="H209" i="15"/>
  <c r="G209" i="15"/>
  <c r="F209" i="15"/>
  <c r="E209" i="15"/>
  <c r="D209" i="15"/>
  <c r="C209" i="15"/>
  <c r="B209" i="15"/>
  <c r="A209" i="15"/>
  <c r="H208" i="15"/>
  <c r="G208" i="15"/>
  <c r="F208" i="15"/>
  <c r="E208" i="15"/>
  <c r="D208" i="15"/>
  <c r="C208" i="15"/>
  <c r="B208" i="15"/>
  <c r="A208" i="15"/>
  <c r="H207" i="15"/>
  <c r="G207" i="15"/>
  <c r="F207" i="15"/>
  <c r="E207" i="15"/>
  <c r="D207" i="15"/>
  <c r="C207" i="15"/>
  <c r="B207" i="15"/>
  <c r="A207" i="15"/>
  <c r="H206" i="15"/>
  <c r="G206" i="15"/>
  <c r="F206" i="15"/>
  <c r="E206" i="15"/>
  <c r="D206" i="15"/>
  <c r="C206" i="15"/>
  <c r="B206" i="15"/>
  <c r="A206" i="15"/>
  <c r="H205" i="15"/>
  <c r="G205" i="15"/>
  <c r="F205" i="15"/>
  <c r="E205" i="15"/>
  <c r="D205" i="15"/>
  <c r="C205" i="15"/>
  <c r="B205" i="15"/>
  <c r="A205" i="15"/>
  <c r="H204" i="15"/>
  <c r="G204" i="15"/>
  <c r="F204" i="15"/>
  <c r="E204" i="15"/>
  <c r="D204" i="15"/>
  <c r="C204" i="15"/>
  <c r="B204" i="15"/>
  <c r="A204" i="15"/>
  <c r="H203" i="15"/>
  <c r="G203" i="15"/>
  <c r="F203" i="15"/>
  <c r="E203" i="15"/>
  <c r="D203" i="15"/>
  <c r="C203" i="15"/>
  <c r="B203" i="15"/>
  <c r="A203" i="15"/>
  <c r="H202" i="15"/>
  <c r="G202" i="15"/>
  <c r="F202" i="15"/>
  <c r="E202" i="15"/>
  <c r="D202" i="15"/>
  <c r="C202" i="15"/>
  <c r="B202" i="15"/>
  <c r="A202" i="15"/>
  <c r="H201" i="15"/>
  <c r="G201" i="15"/>
  <c r="F201" i="15"/>
  <c r="E201" i="15"/>
  <c r="D201" i="15"/>
  <c r="C201" i="15"/>
  <c r="B201" i="15"/>
  <c r="A201" i="15"/>
  <c r="H200" i="15"/>
  <c r="G200" i="15"/>
  <c r="F200" i="15"/>
  <c r="E200" i="15"/>
  <c r="D200" i="15"/>
  <c r="C200" i="15"/>
  <c r="B200" i="15"/>
  <c r="A200" i="15"/>
  <c r="H199" i="15"/>
  <c r="G199" i="15"/>
  <c r="F199" i="15"/>
  <c r="E199" i="15"/>
  <c r="D199" i="15"/>
  <c r="C199" i="15"/>
  <c r="B199" i="15"/>
  <c r="A199" i="15"/>
  <c r="H198" i="15"/>
  <c r="G198" i="15"/>
  <c r="F198" i="15"/>
  <c r="E198" i="15"/>
  <c r="D198" i="15"/>
  <c r="C198" i="15"/>
  <c r="B198" i="15"/>
  <c r="A198" i="15"/>
  <c r="H197" i="15"/>
  <c r="G197" i="15"/>
  <c r="F197" i="15"/>
  <c r="E197" i="15"/>
  <c r="D197" i="15"/>
  <c r="C197" i="15"/>
  <c r="B197" i="15"/>
  <c r="A197" i="15"/>
  <c r="H196" i="15"/>
  <c r="G196" i="15"/>
  <c r="F196" i="15"/>
  <c r="E196" i="15"/>
  <c r="D196" i="15"/>
  <c r="C196" i="15"/>
  <c r="B196" i="15"/>
  <c r="A196" i="15"/>
  <c r="H195" i="15"/>
  <c r="G195" i="15"/>
  <c r="F195" i="15"/>
  <c r="E195" i="15"/>
  <c r="D195" i="15"/>
  <c r="C195" i="15"/>
  <c r="B195" i="15"/>
  <c r="A195" i="15"/>
  <c r="H194" i="15"/>
  <c r="G194" i="15"/>
  <c r="F194" i="15"/>
  <c r="E194" i="15"/>
  <c r="D194" i="15"/>
  <c r="C194" i="15"/>
  <c r="B194" i="15"/>
  <c r="A194" i="15"/>
  <c r="H193" i="15"/>
  <c r="G193" i="15"/>
  <c r="F193" i="15"/>
  <c r="E193" i="15"/>
  <c r="D193" i="15"/>
  <c r="C193" i="15"/>
  <c r="B193" i="15"/>
  <c r="A193" i="15"/>
  <c r="H192" i="15"/>
  <c r="G192" i="15"/>
  <c r="F192" i="15"/>
  <c r="E192" i="15"/>
  <c r="D192" i="15"/>
  <c r="C192" i="15"/>
  <c r="B192" i="15"/>
  <c r="A192" i="15"/>
  <c r="H191" i="15"/>
  <c r="G191" i="15"/>
  <c r="F191" i="15"/>
  <c r="E191" i="15"/>
  <c r="D191" i="15"/>
  <c r="C191" i="15"/>
  <c r="B191" i="15"/>
  <c r="A191" i="15"/>
  <c r="H190" i="15"/>
  <c r="G190" i="15"/>
  <c r="F190" i="15"/>
  <c r="E190" i="15"/>
  <c r="D190" i="15"/>
  <c r="C190" i="15"/>
  <c r="B190" i="15"/>
  <c r="A190" i="15"/>
  <c r="H189" i="15"/>
  <c r="G189" i="15"/>
  <c r="F189" i="15"/>
  <c r="E189" i="15"/>
  <c r="D189" i="15"/>
  <c r="C189" i="15"/>
  <c r="B189" i="15"/>
  <c r="A189" i="15"/>
  <c r="H188" i="15"/>
  <c r="G188" i="15"/>
  <c r="F188" i="15"/>
  <c r="E188" i="15"/>
  <c r="D188" i="15"/>
  <c r="C188" i="15"/>
  <c r="B188" i="15"/>
  <c r="A188" i="15"/>
  <c r="H187" i="15"/>
  <c r="G187" i="15"/>
  <c r="F187" i="15"/>
  <c r="E187" i="15"/>
  <c r="D187" i="15"/>
  <c r="C187" i="15"/>
  <c r="B187" i="15"/>
  <c r="A187" i="15"/>
  <c r="H186" i="15"/>
  <c r="G186" i="15"/>
  <c r="F186" i="15"/>
  <c r="E186" i="15"/>
  <c r="D186" i="15"/>
  <c r="C186" i="15"/>
  <c r="B186" i="15"/>
  <c r="A186" i="15"/>
  <c r="H185" i="15"/>
  <c r="G185" i="15"/>
  <c r="F185" i="15"/>
  <c r="E185" i="15"/>
  <c r="D185" i="15"/>
  <c r="C185" i="15"/>
  <c r="B185" i="15"/>
  <c r="A185" i="15"/>
  <c r="H184" i="15"/>
  <c r="G184" i="15"/>
  <c r="F184" i="15"/>
  <c r="E184" i="15"/>
  <c r="D184" i="15"/>
  <c r="C184" i="15"/>
  <c r="B184" i="15"/>
  <c r="A184" i="15"/>
  <c r="H183" i="15"/>
  <c r="G183" i="15"/>
  <c r="F183" i="15"/>
  <c r="E183" i="15"/>
  <c r="D183" i="15"/>
  <c r="C183" i="15"/>
  <c r="B183" i="15"/>
  <c r="A183" i="15"/>
  <c r="H182" i="15"/>
  <c r="G182" i="15"/>
  <c r="F182" i="15"/>
  <c r="E182" i="15"/>
  <c r="D182" i="15"/>
  <c r="C182" i="15"/>
  <c r="B182" i="15"/>
  <c r="A182" i="15"/>
  <c r="H181" i="15"/>
  <c r="G181" i="15"/>
  <c r="F181" i="15"/>
  <c r="E181" i="15"/>
  <c r="D181" i="15"/>
  <c r="C181" i="15"/>
  <c r="B181" i="15"/>
  <c r="A181" i="15"/>
  <c r="H180" i="15"/>
  <c r="G180" i="15"/>
  <c r="F180" i="15"/>
  <c r="E180" i="15"/>
  <c r="D180" i="15"/>
  <c r="C180" i="15"/>
  <c r="B180" i="15"/>
  <c r="A180" i="15"/>
  <c r="H179" i="15"/>
  <c r="G179" i="15"/>
  <c r="F179" i="15"/>
  <c r="E179" i="15"/>
  <c r="D179" i="15"/>
  <c r="C179" i="15"/>
  <c r="B179" i="15"/>
  <c r="A179" i="15"/>
  <c r="H178" i="15"/>
  <c r="G178" i="15"/>
  <c r="F178" i="15"/>
  <c r="E178" i="15"/>
  <c r="D178" i="15"/>
  <c r="C178" i="15"/>
  <c r="B178" i="15"/>
  <c r="A178" i="15"/>
  <c r="H177" i="15"/>
  <c r="G177" i="15"/>
  <c r="F177" i="15"/>
  <c r="E177" i="15"/>
  <c r="D177" i="15"/>
  <c r="C177" i="15"/>
  <c r="B177" i="15"/>
  <c r="A177" i="15"/>
  <c r="H176" i="15"/>
  <c r="G176" i="15"/>
  <c r="F176" i="15"/>
  <c r="E176" i="15"/>
  <c r="D176" i="15"/>
  <c r="C176" i="15"/>
  <c r="B176" i="15"/>
  <c r="A176" i="15"/>
  <c r="H175" i="15"/>
  <c r="G175" i="15"/>
  <c r="F175" i="15"/>
  <c r="E175" i="15"/>
  <c r="D175" i="15"/>
  <c r="C175" i="15"/>
  <c r="B175" i="15"/>
  <c r="A175" i="15"/>
  <c r="H174" i="15"/>
  <c r="G174" i="15"/>
  <c r="F174" i="15"/>
  <c r="E174" i="15"/>
  <c r="D174" i="15"/>
  <c r="C174" i="15"/>
  <c r="B174" i="15"/>
  <c r="A174" i="15"/>
  <c r="H173" i="15"/>
  <c r="G173" i="15"/>
  <c r="F173" i="15"/>
  <c r="E173" i="15"/>
  <c r="D173" i="15"/>
  <c r="C173" i="15"/>
  <c r="B173" i="15"/>
  <c r="A173" i="15"/>
  <c r="H172" i="15"/>
  <c r="G172" i="15"/>
  <c r="F172" i="15"/>
  <c r="E172" i="15"/>
  <c r="D172" i="15"/>
  <c r="C172" i="15"/>
  <c r="B172" i="15"/>
  <c r="A172" i="15"/>
  <c r="H171" i="15"/>
  <c r="G171" i="15"/>
  <c r="F171" i="15"/>
  <c r="E171" i="15"/>
  <c r="D171" i="15"/>
  <c r="C171" i="15"/>
  <c r="B171" i="15"/>
  <c r="A171" i="15"/>
  <c r="H170" i="15"/>
  <c r="G170" i="15"/>
  <c r="F170" i="15"/>
  <c r="E170" i="15"/>
  <c r="D170" i="15"/>
  <c r="C170" i="15"/>
  <c r="B170" i="15"/>
  <c r="A170" i="15"/>
  <c r="H169" i="15"/>
  <c r="G169" i="15"/>
  <c r="F169" i="15"/>
  <c r="E169" i="15"/>
  <c r="D169" i="15"/>
  <c r="C169" i="15"/>
  <c r="B169" i="15"/>
  <c r="A169" i="15"/>
  <c r="H168" i="15"/>
  <c r="G168" i="15"/>
  <c r="F168" i="15"/>
  <c r="E168" i="15"/>
  <c r="D168" i="15"/>
  <c r="C168" i="15"/>
  <c r="B168" i="15"/>
  <c r="A168" i="15"/>
  <c r="H167" i="15"/>
  <c r="G167" i="15"/>
  <c r="F167" i="15"/>
  <c r="E167" i="15"/>
  <c r="D167" i="15"/>
  <c r="C167" i="15"/>
  <c r="B167" i="15"/>
  <c r="A167" i="15"/>
  <c r="H166" i="15"/>
  <c r="G166" i="15"/>
  <c r="F166" i="15"/>
  <c r="E166" i="15"/>
  <c r="D166" i="15"/>
  <c r="C166" i="15"/>
  <c r="B166" i="15"/>
  <c r="A166" i="15"/>
  <c r="H165" i="15"/>
  <c r="G165" i="15"/>
  <c r="F165" i="15"/>
  <c r="E165" i="15"/>
  <c r="D165" i="15"/>
  <c r="C165" i="15"/>
  <c r="B165" i="15"/>
  <c r="A165" i="15"/>
  <c r="H164" i="15"/>
  <c r="G164" i="15"/>
  <c r="F164" i="15"/>
  <c r="E164" i="15"/>
  <c r="D164" i="15"/>
  <c r="C164" i="15"/>
  <c r="B164" i="15"/>
  <c r="A164" i="15"/>
  <c r="H163" i="15"/>
  <c r="G163" i="15"/>
  <c r="F163" i="15"/>
  <c r="E163" i="15"/>
  <c r="D163" i="15"/>
  <c r="C163" i="15"/>
  <c r="B163" i="15"/>
  <c r="A163" i="15"/>
  <c r="H162" i="15"/>
  <c r="G162" i="15"/>
  <c r="F162" i="15"/>
  <c r="E162" i="15"/>
  <c r="D162" i="15"/>
  <c r="C162" i="15"/>
  <c r="B162" i="15"/>
  <c r="A162" i="15"/>
  <c r="H161" i="15"/>
  <c r="G161" i="15"/>
  <c r="F161" i="15"/>
  <c r="E161" i="15"/>
  <c r="D161" i="15"/>
  <c r="C161" i="15"/>
  <c r="B161" i="15"/>
  <c r="A161" i="15"/>
  <c r="H160" i="15"/>
  <c r="G160" i="15"/>
  <c r="F160" i="15"/>
  <c r="E160" i="15"/>
  <c r="D160" i="15"/>
  <c r="C160" i="15"/>
  <c r="B160" i="15"/>
  <c r="A160" i="15"/>
  <c r="H159" i="15"/>
  <c r="G159" i="15"/>
  <c r="F159" i="15"/>
  <c r="E159" i="15"/>
  <c r="D159" i="15"/>
  <c r="C159" i="15"/>
  <c r="B159" i="15"/>
  <c r="A159" i="15"/>
  <c r="H158" i="15"/>
  <c r="G158" i="15"/>
  <c r="F158" i="15"/>
  <c r="E158" i="15"/>
  <c r="D158" i="15"/>
  <c r="C158" i="15"/>
  <c r="B158" i="15"/>
  <c r="A158" i="15"/>
  <c r="H157" i="15"/>
  <c r="G157" i="15"/>
  <c r="F157" i="15"/>
  <c r="E157" i="15"/>
  <c r="D157" i="15"/>
  <c r="C157" i="15"/>
  <c r="B157" i="15"/>
  <c r="A157" i="15"/>
  <c r="H156" i="15"/>
  <c r="G156" i="15"/>
  <c r="F156" i="15"/>
  <c r="E156" i="15"/>
  <c r="D156" i="15"/>
  <c r="C156" i="15"/>
  <c r="B156" i="15"/>
  <c r="A156" i="15"/>
  <c r="H155" i="15"/>
  <c r="G155" i="15"/>
  <c r="F155" i="15"/>
  <c r="E155" i="15"/>
  <c r="D155" i="15"/>
  <c r="C155" i="15"/>
  <c r="B155" i="15"/>
  <c r="A155" i="15"/>
  <c r="H154" i="15"/>
  <c r="G154" i="15"/>
  <c r="F154" i="15"/>
  <c r="E154" i="15"/>
  <c r="D154" i="15"/>
  <c r="C154" i="15"/>
  <c r="B154" i="15"/>
  <c r="A154" i="15"/>
  <c r="H153" i="15"/>
  <c r="G153" i="15"/>
  <c r="F153" i="15"/>
  <c r="E153" i="15"/>
  <c r="D153" i="15"/>
  <c r="C153" i="15"/>
  <c r="B153" i="15"/>
  <c r="A153" i="15"/>
  <c r="H152" i="15"/>
  <c r="G152" i="15"/>
  <c r="F152" i="15"/>
  <c r="E152" i="15"/>
  <c r="D152" i="15"/>
  <c r="C152" i="15"/>
  <c r="B152" i="15"/>
  <c r="A152" i="15"/>
  <c r="H151" i="15"/>
  <c r="G151" i="15"/>
  <c r="F151" i="15"/>
  <c r="E151" i="15"/>
  <c r="D151" i="15"/>
  <c r="C151" i="15"/>
  <c r="B151" i="15"/>
  <c r="A151" i="15"/>
  <c r="H150" i="15"/>
  <c r="G150" i="15"/>
  <c r="F150" i="15"/>
  <c r="E150" i="15"/>
  <c r="D150" i="15"/>
  <c r="C150" i="15"/>
  <c r="B150" i="15"/>
  <c r="A150" i="15"/>
  <c r="H149" i="15"/>
  <c r="G149" i="15"/>
  <c r="F149" i="15"/>
  <c r="E149" i="15"/>
  <c r="D149" i="15"/>
  <c r="C149" i="15"/>
  <c r="B149" i="15"/>
  <c r="A149" i="15"/>
  <c r="H148" i="15"/>
  <c r="G148" i="15"/>
  <c r="F148" i="15"/>
  <c r="E148" i="15"/>
  <c r="D148" i="15"/>
  <c r="C148" i="15"/>
  <c r="B148" i="15"/>
  <c r="A148" i="15"/>
  <c r="H147" i="15"/>
  <c r="G147" i="15"/>
  <c r="F147" i="15"/>
  <c r="E147" i="15"/>
  <c r="D147" i="15"/>
  <c r="C147" i="15"/>
  <c r="B147" i="15"/>
  <c r="A147" i="15"/>
  <c r="H146" i="15"/>
  <c r="G146" i="15"/>
  <c r="F146" i="15"/>
  <c r="E146" i="15"/>
  <c r="D146" i="15"/>
  <c r="C146" i="15"/>
  <c r="B146" i="15"/>
  <c r="A146" i="15"/>
  <c r="H145" i="15"/>
  <c r="G145" i="15"/>
  <c r="F145" i="15"/>
  <c r="E145" i="15"/>
  <c r="D145" i="15"/>
  <c r="C145" i="15"/>
  <c r="B145" i="15"/>
  <c r="A145" i="15"/>
  <c r="H144" i="15"/>
  <c r="G144" i="15"/>
  <c r="F144" i="15"/>
  <c r="E144" i="15"/>
  <c r="D144" i="15"/>
  <c r="C144" i="15"/>
  <c r="B144" i="15"/>
  <c r="A144" i="15"/>
  <c r="H143" i="15"/>
  <c r="G143" i="15"/>
  <c r="F143" i="15"/>
  <c r="E143" i="15"/>
  <c r="D143" i="15"/>
  <c r="C143" i="15"/>
  <c r="B143" i="15"/>
  <c r="A143" i="15"/>
  <c r="H142" i="15"/>
  <c r="G142" i="15"/>
  <c r="F142" i="15"/>
  <c r="E142" i="15"/>
  <c r="D142" i="15"/>
  <c r="C142" i="15"/>
  <c r="B142" i="15"/>
  <c r="A142" i="15"/>
  <c r="H141" i="15"/>
  <c r="G141" i="15"/>
  <c r="F141" i="15"/>
  <c r="E141" i="15"/>
  <c r="D141" i="15"/>
  <c r="C141" i="15"/>
  <c r="B141" i="15"/>
  <c r="A141" i="15"/>
  <c r="H140" i="15"/>
  <c r="G140" i="15"/>
  <c r="F140" i="15"/>
  <c r="E140" i="15"/>
  <c r="D140" i="15"/>
  <c r="C140" i="15"/>
  <c r="B140" i="15"/>
  <c r="A140" i="15"/>
  <c r="H139" i="15"/>
  <c r="G139" i="15"/>
  <c r="F139" i="15"/>
  <c r="E139" i="15"/>
  <c r="D139" i="15"/>
  <c r="C139" i="15"/>
  <c r="B139" i="15"/>
  <c r="A139" i="15"/>
  <c r="H138" i="15"/>
  <c r="G138" i="15"/>
  <c r="F138" i="15"/>
  <c r="E138" i="15"/>
  <c r="D138" i="15"/>
  <c r="C138" i="15"/>
  <c r="B138" i="15"/>
  <c r="A138" i="15"/>
  <c r="H137" i="15"/>
  <c r="G137" i="15"/>
  <c r="F137" i="15"/>
  <c r="E137" i="15"/>
  <c r="D137" i="15"/>
  <c r="C137" i="15"/>
  <c r="B137" i="15"/>
  <c r="A137" i="15"/>
  <c r="H136" i="15"/>
  <c r="G136" i="15"/>
  <c r="F136" i="15"/>
  <c r="E136" i="15"/>
  <c r="D136" i="15"/>
  <c r="C136" i="15"/>
  <c r="B136" i="15"/>
  <c r="A136" i="15"/>
  <c r="H135" i="15"/>
  <c r="G135" i="15"/>
  <c r="F135" i="15"/>
  <c r="E135" i="15"/>
  <c r="D135" i="15"/>
  <c r="C135" i="15"/>
  <c r="B135" i="15"/>
  <c r="A135" i="15"/>
  <c r="H134" i="15"/>
  <c r="G134" i="15"/>
  <c r="F134" i="15"/>
  <c r="E134" i="15"/>
  <c r="D134" i="15"/>
  <c r="C134" i="15"/>
  <c r="B134" i="15"/>
  <c r="A134" i="15"/>
  <c r="H133" i="15"/>
  <c r="G133" i="15"/>
  <c r="F133" i="15"/>
  <c r="E133" i="15"/>
  <c r="D133" i="15"/>
  <c r="C133" i="15"/>
  <c r="B133" i="15"/>
  <c r="A133" i="15"/>
  <c r="H132" i="15"/>
  <c r="G132" i="15"/>
  <c r="F132" i="15"/>
  <c r="E132" i="15"/>
  <c r="D132" i="15"/>
  <c r="C132" i="15"/>
  <c r="B132" i="15"/>
  <c r="A132" i="15"/>
  <c r="H131" i="15"/>
  <c r="G131" i="15"/>
  <c r="F131" i="15"/>
  <c r="E131" i="15"/>
  <c r="D131" i="15"/>
  <c r="C131" i="15"/>
  <c r="B131" i="15"/>
  <c r="A131" i="15"/>
  <c r="H130" i="15"/>
  <c r="G130" i="15"/>
  <c r="F130" i="15"/>
  <c r="E130" i="15"/>
  <c r="D130" i="15"/>
  <c r="C130" i="15"/>
  <c r="B130" i="15"/>
  <c r="A130" i="15"/>
  <c r="H129" i="15"/>
  <c r="G129" i="15"/>
  <c r="F129" i="15"/>
  <c r="E129" i="15"/>
  <c r="D129" i="15"/>
  <c r="C129" i="15"/>
  <c r="B129" i="15"/>
  <c r="A129" i="15"/>
  <c r="H128" i="15"/>
  <c r="G128" i="15"/>
  <c r="F128" i="15"/>
  <c r="E128" i="15"/>
  <c r="D128" i="15"/>
  <c r="C128" i="15"/>
  <c r="B128" i="15"/>
  <c r="A128" i="15"/>
  <c r="H127" i="15"/>
  <c r="G127" i="15"/>
  <c r="F127" i="15"/>
  <c r="E127" i="15"/>
  <c r="D127" i="15"/>
  <c r="C127" i="15"/>
  <c r="B127" i="15"/>
  <c r="A127" i="15"/>
  <c r="H126" i="15"/>
  <c r="G126" i="15"/>
  <c r="F126" i="15"/>
  <c r="E126" i="15"/>
  <c r="D126" i="15"/>
  <c r="C126" i="15"/>
  <c r="B126" i="15"/>
  <c r="A126" i="15"/>
  <c r="H125" i="15"/>
  <c r="G125" i="15"/>
  <c r="F125" i="15"/>
  <c r="E125" i="15"/>
  <c r="D125" i="15"/>
  <c r="C125" i="15"/>
  <c r="B125" i="15"/>
  <c r="A125" i="15"/>
  <c r="H124" i="15"/>
  <c r="G124" i="15"/>
  <c r="F124" i="15"/>
  <c r="E124" i="15"/>
  <c r="D124" i="15"/>
  <c r="C124" i="15"/>
  <c r="B124" i="15"/>
  <c r="A124" i="15"/>
  <c r="H123" i="15"/>
  <c r="G123" i="15"/>
  <c r="F123" i="15"/>
  <c r="E123" i="15"/>
  <c r="D123" i="15"/>
  <c r="C123" i="15"/>
  <c r="B123" i="15"/>
  <c r="A123" i="15"/>
  <c r="H122" i="15"/>
  <c r="G122" i="15"/>
  <c r="F122" i="15"/>
  <c r="E122" i="15"/>
  <c r="D122" i="15"/>
  <c r="C122" i="15"/>
  <c r="B122" i="15"/>
  <c r="A122" i="15"/>
  <c r="H121" i="15"/>
  <c r="G121" i="15"/>
  <c r="F121" i="15"/>
  <c r="E121" i="15"/>
  <c r="D121" i="15"/>
  <c r="C121" i="15"/>
  <c r="B121" i="15"/>
  <c r="A121" i="15"/>
  <c r="H120" i="15"/>
  <c r="G120" i="15"/>
  <c r="F120" i="15"/>
  <c r="E120" i="15"/>
  <c r="D120" i="15"/>
  <c r="C120" i="15"/>
  <c r="B120" i="15"/>
  <c r="A120" i="15"/>
  <c r="H119" i="15"/>
  <c r="G119" i="15"/>
  <c r="F119" i="15"/>
  <c r="E119" i="15"/>
  <c r="D119" i="15"/>
  <c r="C119" i="15"/>
  <c r="B119" i="15"/>
  <c r="A119" i="15"/>
  <c r="J118" i="15"/>
  <c r="I118" i="15"/>
  <c r="H118" i="15"/>
  <c r="G118" i="15"/>
  <c r="F118" i="15"/>
  <c r="E118" i="15"/>
  <c r="D118" i="15"/>
  <c r="C118" i="15"/>
  <c r="B118" i="15"/>
  <c r="A118" i="15"/>
  <c r="J117" i="15"/>
  <c r="I117" i="15"/>
  <c r="H117" i="15"/>
  <c r="G117" i="15"/>
  <c r="F117" i="15"/>
  <c r="E117" i="15"/>
  <c r="D117" i="15"/>
  <c r="C117" i="15"/>
  <c r="B117" i="15"/>
  <c r="A117" i="15"/>
  <c r="J116" i="15"/>
  <c r="I116" i="15"/>
  <c r="H116" i="15"/>
  <c r="G116" i="15"/>
  <c r="F116" i="15"/>
  <c r="E116" i="15"/>
  <c r="D116" i="15"/>
  <c r="C116" i="15"/>
  <c r="B116" i="15"/>
  <c r="A116" i="15"/>
  <c r="J115" i="15"/>
  <c r="I115" i="15"/>
  <c r="H115" i="15"/>
  <c r="G115" i="15"/>
  <c r="F115" i="15"/>
  <c r="E115" i="15"/>
  <c r="D115" i="15"/>
  <c r="C115" i="15"/>
  <c r="B115" i="15"/>
  <c r="A115" i="15"/>
  <c r="J114" i="15"/>
  <c r="I114" i="15"/>
  <c r="H114" i="15"/>
  <c r="G114" i="15"/>
  <c r="F114" i="15"/>
  <c r="E114" i="15"/>
  <c r="D114" i="15"/>
  <c r="C114" i="15"/>
  <c r="B114" i="15"/>
  <c r="A114" i="15"/>
  <c r="J113" i="15"/>
  <c r="I113" i="15"/>
  <c r="H113" i="15"/>
  <c r="G113" i="15"/>
  <c r="F113" i="15"/>
  <c r="E113" i="15"/>
  <c r="D113" i="15"/>
  <c r="C113" i="15"/>
  <c r="B113" i="15"/>
  <c r="A113" i="15"/>
  <c r="J112" i="15"/>
  <c r="I112" i="15"/>
  <c r="H112" i="15"/>
  <c r="G112" i="15"/>
  <c r="F112" i="15"/>
  <c r="E112" i="15"/>
  <c r="D112" i="15"/>
  <c r="C112" i="15"/>
  <c r="B112" i="15"/>
  <c r="A112" i="15"/>
  <c r="J111" i="15"/>
  <c r="I111" i="15"/>
  <c r="H111" i="15"/>
  <c r="G111" i="15"/>
  <c r="F111" i="15"/>
  <c r="E111" i="15"/>
  <c r="D111" i="15"/>
  <c r="C111" i="15"/>
  <c r="B111" i="15"/>
  <c r="A111" i="15"/>
  <c r="J110" i="15"/>
  <c r="I110" i="15"/>
  <c r="H110" i="15"/>
  <c r="G110" i="15"/>
  <c r="F110" i="15"/>
  <c r="E110" i="15"/>
  <c r="D110" i="15"/>
  <c r="C110" i="15"/>
  <c r="B110" i="15"/>
  <c r="A110" i="15"/>
  <c r="J109" i="15"/>
  <c r="I109" i="15"/>
  <c r="H109" i="15"/>
  <c r="G109" i="15"/>
  <c r="F109" i="15"/>
  <c r="E109" i="15"/>
  <c r="D109" i="15"/>
  <c r="C109" i="15"/>
  <c r="B109" i="15"/>
  <c r="A109" i="15"/>
  <c r="J108" i="15"/>
  <c r="I108" i="15"/>
  <c r="H108" i="15"/>
  <c r="G108" i="15"/>
  <c r="F108" i="15"/>
  <c r="E108" i="15"/>
  <c r="D108" i="15"/>
  <c r="C108" i="15"/>
  <c r="B108" i="15"/>
  <c r="A108" i="15"/>
  <c r="J107" i="15"/>
  <c r="I107" i="15"/>
  <c r="H107" i="15"/>
  <c r="G107" i="15"/>
  <c r="F107" i="15"/>
  <c r="E107" i="15"/>
  <c r="D107" i="15"/>
  <c r="C107" i="15"/>
  <c r="B107" i="15"/>
  <c r="A107" i="15"/>
  <c r="J106" i="15"/>
  <c r="I106" i="15"/>
  <c r="H106" i="15"/>
  <c r="G106" i="15"/>
  <c r="F106" i="15"/>
  <c r="E106" i="15"/>
  <c r="D106" i="15"/>
  <c r="C106" i="15"/>
  <c r="B106" i="15"/>
  <c r="A106" i="15"/>
  <c r="J105" i="15"/>
  <c r="I105" i="15"/>
  <c r="H105" i="15"/>
  <c r="G105" i="15"/>
  <c r="F105" i="15"/>
  <c r="E105" i="15"/>
  <c r="D105" i="15"/>
  <c r="C105" i="15"/>
  <c r="B105" i="15"/>
  <c r="A105" i="15"/>
  <c r="J104" i="15"/>
  <c r="I104" i="15"/>
  <c r="H104" i="15"/>
  <c r="G104" i="15"/>
  <c r="F104" i="15"/>
  <c r="E104" i="15"/>
  <c r="D104" i="15"/>
  <c r="C104" i="15"/>
  <c r="B104" i="15"/>
  <c r="A104" i="15"/>
  <c r="J103" i="15"/>
  <c r="I103" i="15"/>
  <c r="H103" i="15"/>
  <c r="G103" i="15"/>
  <c r="F103" i="15"/>
  <c r="E103" i="15"/>
  <c r="D103" i="15"/>
  <c r="C103" i="15"/>
  <c r="B103" i="15"/>
  <c r="A103" i="15"/>
  <c r="J102" i="15"/>
  <c r="I102" i="15"/>
  <c r="H102" i="15"/>
  <c r="G102" i="15"/>
  <c r="F102" i="15"/>
  <c r="E102" i="15"/>
  <c r="D102" i="15"/>
  <c r="C102" i="15"/>
  <c r="B102" i="15"/>
  <c r="A102" i="15"/>
  <c r="J101" i="15"/>
  <c r="I101" i="15"/>
  <c r="H101" i="15"/>
  <c r="G101" i="15"/>
  <c r="F101" i="15"/>
  <c r="E101" i="15"/>
  <c r="D101" i="15"/>
  <c r="C101" i="15"/>
  <c r="B101" i="15"/>
  <c r="A101" i="15"/>
  <c r="J100" i="15"/>
  <c r="I100" i="15"/>
  <c r="H100" i="15"/>
  <c r="G100" i="15"/>
  <c r="F100" i="15"/>
  <c r="E100" i="15"/>
  <c r="D100" i="15"/>
  <c r="C100" i="15"/>
  <c r="B100" i="15"/>
  <c r="A100" i="15"/>
  <c r="J99" i="15"/>
  <c r="I99" i="15"/>
  <c r="H99" i="15"/>
  <c r="G99" i="15"/>
  <c r="F99" i="15"/>
  <c r="E99" i="15"/>
  <c r="D99" i="15"/>
  <c r="C99" i="15"/>
  <c r="B99" i="15"/>
  <c r="A99" i="15"/>
  <c r="J98" i="15"/>
  <c r="I98" i="15"/>
  <c r="H98" i="15"/>
  <c r="G98" i="15"/>
  <c r="F98" i="15"/>
  <c r="E98" i="15"/>
  <c r="D98" i="15"/>
  <c r="C98" i="15"/>
  <c r="B98" i="15"/>
  <c r="A98" i="15"/>
  <c r="J97" i="15"/>
  <c r="I97" i="15"/>
  <c r="H97" i="15"/>
  <c r="G97" i="15"/>
  <c r="F97" i="15"/>
  <c r="E97" i="15"/>
  <c r="D97" i="15"/>
  <c r="C97" i="15"/>
  <c r="B97" i="15"/>
  <c r="A97" i="15"/>
  <c r="J96" i="15"/>
  <c r="I96" i="15"/>
  <c r="H96" i="15"/>
  <c r="G96" i="15"/>
  <c r="F96" i="15"/>
  <c r="E96" i="15"/>
  <c r="D96" i="15"/>
  <c r="C96" i="15"/>
  <c r="B96" i="15"/>
  <c r="A96" i="15"/>
  <c r="J95" i="15"/>
  <c r="I95" i="15"/>
  <c r="H95" i="15"/>
  <c r="G95" i="15"/>
  <c r="F95" i="15"/>
  <c r="E95" i="15"/>
  <c r="D95" i="15"/>
  <c r="C95" i="15"/>
  <c r="B95" i="15"/>
  <c r="A95" i="15"/>
  <c r="J94" i="15"/>
  <c r="I94" i="15"/>
  <c r="H94" i="15"/>
  <c r="G94" i="15"/>
  <c r="F94" i="15"/>
  <c r="E94" i="15"/>
  <c r="D94" i="15"/>
  <c r="C94" i="15"/>
  <c r="B94" i="15"/>
  <c r="A94" i="15"/>
  <c r="J93" i="15"/>
  <c r="I93" i="15"/>
  <c r="H93" i="15"/>
  <c r="G93" i="15"/>
  <c r="F93" i="15"/>
  <c r="E93" i="15"/>
  <c r="D93" i="15"/>
  <c r="C93" i="15"/>
  <c r="B93" i="15"/>
  <c r="A93" i="15"/>
  <c r="J92" i="15"/>
  <c r="I92" i="15"/>
  <c r="H92" i="15"/>
  <c r="G92" i="15"/>
  <c r="F92" i="15"/>
  <c r="E92" i="15"/>
  <c r="D92" i="15"/>
  <c r="C92" i="15"/>
  <c r="B92" i="15"/>
  <c r="A92" i="15"/>
  <c r="J91" i="15"/>
  <c r="I91" i="15"/>
  <c r="H91" i="15"/>
  <c r="G91" i="15"/>
  <c r="F91" i="15"/>
  <c r="E91" i="15"/>
  <c r="D91" i="15"/>
  <c r="C91" i="15"/>
  <c r="B91" i="15"/>
  <c r="A91" i="15"/>
  <c r="J90" i="15"/>
  <c r="I90" i="15"/>
  <c r="H90" i="15"/>
  <c r="G90" i="15"/>
  <c r="F90" i="15"/>
  <c r="E90" i="15"/>
  <c r="D90" i="15"/>
  <c r="C90" i="15"/>
  <c r="B90" i="15"/>
  <c r="A90" i="15"/>
  <c r="J89" i="15"/>
  <c r="I89" i="15"/>
  <c r="H89" i="15"/>
  <c r="G89" i="15"/>
  <c r="F89" i="15"/>
  <c r="E89" i="15"/>
  <c r="D89" i="15"/>
  <c r="C89" i="15"/>
  <c r="B89" i="15"/>
  <c r="A89" i="15"/>
  <c r="J88" i="15"/>
  <c r="I88" i="15"/>
  <c r="H88" i="15"/>
  <c r="G88" i="15"/>
  <c r="F88" i="15"/>
  <c r="E88" i="15"/>
  <c r="D88" i="15"/>
  <c r="C88" i="15"/>
  <c r="B88" i="15"/>
  <c r="A88" i="15"/>
  <c r="J87" i="15"/>
  <c r="I87" i="15"/>
  <c r="H87" i="15"/>
  <c r="G87" i="15"/>
  <c r="F87" i="15"/>
  <c r="E87" i="15"/>
  <c r="D87" i="15"/>
  <c r="C87" i="15"/>
  <c r="B87" i="15"/>
  <c r="A87" i="15"/>
  <c r="J86" i="15"/>
  <c r="I86" i="15"/>
  <c r="H86" i="15"/>
  <c r="G86" i="15"/>
  <c r="F86" i="15"/>
  <c r="E86" i="15"/>
  <c r="D86" i="15"/>
  <c r="C86" i="15"/>
  <c r="B86" i="15"/>
  <c r="A86" i="15"/>
  <c r="J85" i="15"/>
  <c r="I85" i="15"/>
  <c r="H85" i="15"/>
  <c r="G85" i="15"/>
  <c r="F85" i="15"/>
  <c r="E85" i="15"/>
  <c r="D85" i="15"/>
  <c r="C85" i="15"/>
  <c r="B85" i="15"/>
  <c r="A85" i="15"/>
  <c r="J84" i="15"/>
  <c r="I84" i="15"/>
  <c r="H84" i="15"/>
  <c r="G84" i="15"/>
  <c r="F84" i="15"/>
  <c r="E84" i="15"/>
  <c r="D84" i="15"/>
  <c r="C84" i="15"/>
  <c r="B84" i="15"/>
  <c r="A84" i="15"/>
  <c r="J83" i="15"/>
  <c r="I83" i="15"/>
  <c r="H83" i="15"/>
  <c r="G83" i="15"/>
  <c r="F83" i="15"/>
  <c r="E83" i="15"/>
  <c r="D83" i="15"/>
  <c r="C83" i="15"/>
  <c r="B83" i="15"/>
  <c r="A83" i="15"/>
  <c r="J82" i="15"/>
  <c r="I82" i="15"/>
  <c r="H82" i="15"/>
  <c r="G82" i="15"/>
  <c r="F82" i="15"/>
  <c r="E82" i="15"/>
  <c r="D82" i="15"/>
  <c r="C82" i="15"/>
  <c r="B82" i="15"/>
  <c r="A82" i="15"/>
  <c r="J81" i="15"/>
  <c r="I81" i="15"/>
  <c r="H81" i="15"/>
  <c r="G81" i="15"/>
  <c r="F81" i="15"/>
  <c r="E81" i="15"/>
  <c r="D81" i="15"/>
  <c r="C81" i="15"/>
  <c r="B81" i="15"/>
  <c r="A81" i="15"/>
  <c r="J80" i="15"/>
  <c r="I80" i="15"/>
  <c r="H80" i="15"/>
  <c r="G80" i="15"/>
  <c r="F80" i="15"/>
  <c r="E80" i="15"/>
  <c r="D80" i="15"/>
  <c r="C80" i="15"/>
  <c r="B80" i="15"/>
  <c r="A80" i="15"/>
  <c r="J79" i="15"/>
  <c r="I79" i="15"/>
  <c r="H79" i="15"/>
  <c r="G79" i="15"/>
  <c r="F79" i="15"/>
  <c r="E79" i="15"/>
  <c r="D79" i="15"/>
  <c r="C79" i="15"/>
  <c r="B79" i="15"/>
  <c r="A79" i="15"/>
  <c r="J78" i="15"/>
  <c r="I78" i="15"/>
  <c r="H78" i="15"/>
  <c r="G78" i="15"/>
  <c r="F78" i="15"/>
  <c r="E78" i="15"/>
  <c r="D78" i="15"/>
  <c r="C78" i="15"/>
  <c r="B78" i="15"/>
  <c r="A78" i="15"/>
  <c r="J77" i="15"/>
  <c r="I77" i="15"/>
  <c r="H77" i="15"/>
  <c r="G77" i="15"/>
  <c r="F77" i="15"/>
  <c r="E77" i="15"/>
  <c r="D77" i="15"/>
  <c r="C77" i="15"/>
  <c r="B77" i="15"/>
  <c r="A77" i="15"/>
  <c r="J76" i="15"/>
  <c r="I76" i="15"/>
  <c r="H76" i="15"/>
  <c r="G76" i="15"/>
  <c r="F76" i="15"/>
  <c r="E76" i="15"/>
  <c r="D76" i="15"/>
  <c r="C76" i="15"/>
  <c r="B76" i="15"/>
  <c r="A76" i="15"/>
  <c r="J75" i="15"/>
  <c r="I75" i="15"/>
  <c r="H75" i="15"/>
  <c r="G75" i="15"/>
  <c r="F75" i="15"/>
  <c r="E75" i="15"/>
  <c r="D75" i="15"/>
  <c r="C75" i="15"/>
  <c r="B75" i="15"/>
  <c r="A75" i="15"/>
  <c r="J74" i="15"/>
  <c r="I74" i="15"/>
  <c r="H74" i="15"/>
  <c r="G74" i="15"/>
  <c r="F74" i="15"/>
  <c r="E74" i="15"/>
  <c r="D74" i="15"/>
  <c r="C74" i="15"/>
  <c r="B74" i="15"/>
  <c r="A74" i="15"/>
  <c r="J73" i="15"/>
  <c r="I73" i="15"/>
  <c r="H73" i="15"/>
  <c r="G73" i="15"/>
  <c r="F73" i="15"/>
  <c r="E73" i="15"/>
  <c r="D73" i="15"/>
  <c r="C73" i="15"/>
  <c r="B73" i="15"/>
  <c r="A73" i="15"/>
  <c r="J72" i="15"/>
  <c r="I72" i="15"/>
  <c r="H72" i="15"/>
  <c r="G72" i="15"/>
  <c r="F72" i="15"/>
  <c r="E72" i="15"/>
  <c r="D72" i="15"/>
  <c r="C72" i="15"/>
  <c r="B72" i="15"/>
  <c r="A72" i="15"/>
  <c r="J71" i="15"/>
  <c r="I71" i="15"/>
  <c r="H71" i="15"/>
  <c r="G71" i="15"/>
  <c r="F71" i="15"/>
  <c r="E71" i="15"/>
  <c r="D71" i="15"/>
  <c r="C71" i="15"/>
  <c r="B71" i="15"/>
  <c r="A71" i="15"/>
  <c r="J70" i="15"/>
  <c r="I70" i="15"/>
  <c r="H70" i="15"/>
  <c r="G70" i="15"/>
  <c r="F70" i="15"/>
  <c r="E70" i="15"/>
  <c r="D70" i="15"/>
  <c r="C70" i="15"/>
  <c r="B70" i="15"/>
  <c r="A70" i="15"/>
  <c r="J69" i="15"/>
  <c r="I69" i="15"/>
  <c r="H69" i="15"/>
  <c r="G69" i="15"/>
  <c r="F69" i="15"/>
  <c r="E69" i="15"/>
  <c r="D69" i="15"/>
  <c r="C69" i="15"/>
  <c r="B69" i="15"/>
  <c r="A69" i="15"/>
  <c r="J68" i="15"/>
  <c r="I68" i="15"/>
  <c r="H68" i="15"/>
  <c r="G68" i="15"/>
  <c r="F68" i="15"/>
  <c r="E68" i="15"/>
  <c r="D68" i="15"/>
  <c r="C68" i="15"/>
  <c r="B68" i="15"/>
  <c r="A68" i="15"/>
  <c r="J67" i="15"/>
  <c r="I67" i="15"/>
  <c r="H67" i="15"/>
  <c r="G67" i="15"/>
  <c r="F67" i="15"/>
  <c r="E67" i="15"/>
  <c r="D67" i="15"/>
  <c r="C67" i="15"/>
  <c r="B67" i="15"/>
  <c r="A67" i="15"/>
  <c r="J66" i="15"/>
  <c r="I66" i="15"/>
  <c r="H66" i="15"/>
  <c r="G66" i="15"/>
  <c r="F66" i="15"/>
  <c r="E66" i="15"/>
  <c r="D66" i="15"/>
  <c r="C66" i="15"/>
  <c r="B66" i="15"/>
  <c r="A66" i="15"/>
  <c r="J65" i="15"/>
  <c r="I65" i="15"/>
  <c r="H65" i="15"/>
  <c r="G65" i="15"/>
  <c r="F65" i="15"/>
  <c r="E65" i="15"/>
  <c r="D65" i="15"/>
  <c r="C65" i="15"/>
  <c r="B65" i="15"/>
  <c r="A65" i="15"/>
  <c r="J64" i="15"/>
  <c r="I64" i="15"/>
  <c r="H64" i="15"/>
  <c r="G64" i="15"/>
  <c r="F64" i="15"/>
  <c r="E64" i="15"/>
  <c r="D64" i="15"/>
  <c r="C64" i="15"/>
  <c r="B64" i="15"/>
  <c r="A64" i="15"/>
  <c r="J63" i="15"/>
  <c r="I63" i="15"/>
  <c r="H63" i="15"/>
  <c r="G63" i="15"/>
  <c r="F63" i="15"/>
  <c r="E63" i="15"/>
  <c r="D63" i="15"/>
  <c r="C63" i="15"/>
  <c r="B63" i="15"/>
  <c r="A63" i="15"/>
  <c r="J62" i="15"/>
  <c r="I62" i="15"/>
  <c r="H62" i="15"/>
  <c r="G62" i="15"/>
  <c r="F62" i="15"/>
  <c r="E62" i="15"/>
  <c r="D62" i="15"/>
  <c r="C62" i="15"/>
  <c r="B62" i="15"/>
  <c r="A62" i="15"/>
  <c r="J61" i="15"/>
  <c r="I61" i="15"/>
  <c r="H61" i="15"/>
  <c r="G61" i="15"/>
  <c r="F61" i="15"/>
  <c r="E61" i="15"/>
  <c r="D61" i="15"/>
  <c r="C61" i="15"/>
  <c r="B61" i="15"/>
  <c r="A61" i="15"/>
  <c r="J60" i="15"/>
  <c r="I60" i="15"/>
  <c r="H60" i="15"/>
  <c r="G60" i="15"/>
  <c r="F60" i="15"/>
  <c r="E60" i="15"/>
  <c r="D60" i="15"/>
  <c r="C60" i="15"/>
  <c r="B60" i="15"/>
  <c r="A60" i="15"/>
  <c r="J59" i="15"/>
  <c r="I59" i="15"/>
  <c r="H59" i="15"/>
  <c r="G59" i="15"/>
  <c r="F59" i="15"/>
  <c r="E59" i="15"/>
  <c r="D59" i="15"/>
  <c r="C59" i="15"/>
  <c r="B59" i="15"/>
  <c r="A59" i="15"/>
  <c r="J58" i="15"/>
  <c r="I58" i="15"/>
  <c r="H58" i="15"/>
  <c r="G58" i="15"/>
  <c r="F58" i="15"/>
  <c r="E58" i="15"/>
  <c r="D58" i="15"/>
  <c r="C58" i="15"/>
  <c r="B58" i="15"/>
  <c r="A58" i="15"/>
  <c r="J57" i="15"/>
  <c r="I57" i="15"/>
  <c r="H57" i="15"/>
  <c r="G57" i="15"/>
  <c r="F57" i="15"/>
  <c r="E57" i="15"/>
  <c r="D57" i="15"/>
  <c r="C57" i="15"/>
  <c r="B57" i="15"/>
  <c r="A57" i="15"/>
  <c r="J56" i="15"/>
  <c r="I56" i="15"/>
  <c r="H56" i="15"/>
  <c r="G56" i="15"/>
  <c r="F56" i="15"/>
  <c r="E56" i="15"/>
  <c r="D56" i="15"/>
  <c r="C56" i="15"/>
  <c r="B56" i="15"/>
  <c r="A56" i="15"/>
  <c r="J55" i="15"/>
  <c r="I55" i="15"/>
  <c r="H55" i="15"/>
  <c r="G55" i="15"/>
  <c r="F55" i="15"/>
  <c r="E55" i="15"/>
  <c r="D55" i="15"/>
  <c r="C55" i="15"/>
  <c r="B55" i="15"/>
  <c r="A55" i="15"/>
  <c r="J54" i="15"/>
  <c r="I54" i="15"/>
  <c r="H54" i="15"/>
  <c r="G54" i="15"/>
  <c r="F54" i="15"/>
  <c r="E54" i="15"/>
  <c r="D54" i="15"/>
  <c r="C54" i="15"/>
  <c r="B54" i="15"/>
  <c r="A54" i="15"/>
  <c r="J53" i="15"/>
  <c r="I53" i="15"/>
  <c r="H53" i="15"/>
  <c r="G53" i="15"/>
  <c r="F53" i="15"/>
  <c r="E53" i="15"/>
  <c r="D53" i="15"/>
  <c r="C53" i="15"/>
  <c r="B53" i="15"/>
  <c r="A53" i="15"/>
  <c r="J52" i="15"/>
  <c r="I52" i="15"/>
  <c r="H52" i="15"/>
  <c r="G52" i="15"/>
  <c r="F52" i="15"/>
  <c r="E52" i="15"/>
  <c r="D52" i="15"/>
  <c r="C52" i="15"/>
  <c r="B52" i="15"/>
  <c r="A52" i="15"/>
  <c r="J51" i="15"/>
  <c r="I51" i="15"/>
  <c r="H51" i="15"/>
  <c r="G51" i="15"/>
  <c r="F51" i="15"/>
  <c r="E51" i="15"/>
  <c r="D51" i="15"/>
  <c r="C51" i="15"/>
  <c r="B51" i="15"/>
  <c r="A51" i="15"/>
  <c r="J50" i="15"/>
  <c r="I50" i="15"/>
  <c r="H50" i="15"/>
  <c r="G50" i="15"/>
  <c r="F50" i="15"/>
  <c r="E50" i="15"/>
  <c r="D50" i="15"/>
  <c r="C50" i="15"/>
  <c r="B50" i="15"/>
  <c r="A50" i="15"/>
  <c r="J49" i="15"/>
  <c r="I49" i="15"/>
  <c r="H49" i="15"/>
  <c r="G49" i="15"/>
  <c r="F49" i="15"/>
  <c r="E49" i="15"/>
  <c r="D49" i="15"/>
  <c r="C49" i="15"/>
  <c r="B49" i="15"/>
  <c r="A49" i="15"/>
  <c r="J48" i="15"/>
  <c r="I48" i="15"/>
  <c r="H48" i="15"/>
  <c r="G48" i="15"/>
  <c r="F48" i="15"/>
  <c r="E48" i="15"/>
  <c r="D48" i="15"/>
  <c r="C48" i="15"/>
  <c r="B48" i="15"/>
  <c r="A48" i="15"/>
  <c r="J47" i="15"/>
  <c r="I47" i="15"/>
  <c r="H47" i="15"/>
  <c r="G47" i="15"/>
  <c r="F47" i="15"/>
  <c r="E47" i="15"/>
  <c r="D47" i="15"/>
  <c r="C47" i="15"/>
  <c r="B47" i="15"/>
  <c r="A47" i="15"/>
  <c r="J46" i="15"/>
  <c r="I46" i="15"/>
  <c r="H46" i="15"/>
  <c r="G46" i="15"/>
  <c r="F46" i="15"/>
  <c r="E46" i="15"/>
  <c r="D46" i="15"/>
  <c r="C46" i="15"/>
  <c r="B46" i="15"/>
  <c r="A46" i="15"/>
  <c r="J45" i="15"/>
  <c r="I45" i="15"/>
  <c r="H45" i="15"/>
  <c r="G45" i="15"/>
  <c r="F45" i="15"/>
  <c r="E45" i="15"/>
  <c r="D45" i="15"/>
  <c r="C45" i="15"/>
  <c r="B45" i="15"/>
  <c r="A45" i="15"/>
  <c r="J44" i="15"/>
  <c r="I44" i="15"/>
  <c r="H44" i="15"/>
  <c r="G44" i="15"/>
  <c r="F44" i="15"/>
  <c r="E44" i="15"/>
  <c r="D44" i="15"/>
  <c r="C44" i="15"/>
  <c r="B44" i="15"/>
  <c r="A44" i="15"/>
  <c r="J43" i="15"/>
  <c r="I43" i="15"/>
  <c r="H43" i="15"/>
  <c r="G43" i="15"/>
  <c r="F43" i="15"/>
  <c r="E43" i="15"/>
  <c r="D43" i="15"/>
  <c r="C43" i="15"/>
  <c r="B43" i="15"/>
  <c r="A43" i="15"/>
  <c r="J42" i="15"/>
  <c r="I42" i="15"/>
  <c r="H42" i="15"/>
  <c r="G42" i="15"/>
  <c r="F42" i="15"/>
  <c r="E42" i="15"/>
  <c r="D42" i="15"/>
  <c r="C42" i="15"/>
  <c r="B42" i="15"/>
  <c r="A42" i="15"/>
  <c r="J41" i="15"/>
  <c r="I41" i="15"/>
  <c r="H41" i="15"/>
  <c r="G41" i="15"/>
  <c r="F41" i="15"/>
  <c r="E41" i="15"/>
  <c r="D41" i="15"/>
  <c r="C41" i="15"/>
  <c r="B41" i="15"/>
  <c r="A41" i="15"/>
  <c r="J40" i="15"/>
  <c r="I40" i="15"/>
  <c r="H40" i="15"/>
  <c r="G40" i="15"/>
  <c r="F40" i="15"/>
  <c r="E40" i="15"/>
  <c r="D40" i="15"/>
  <c r="C40" i="15"/>
  <c r="B40" i="15"/>
  <c r="A40" i="15"/>
  <c r="J39" i="15"/>
  <c r="I39" i="15"/>
  <c r="H39" i="15"/>
  <c r="G39" i="15"/>
  <c r="F39" i="15"/>
  <c r="E39" i="15"/>
  <c r="D39" i="15"/>
  <c r="C39" i="15"/>
  <c r="B39" i="15"/>
  <c r="A39" i="15"/>
  <c r="J38" i="15"/>
  <c r="I38" i="15"/>
  <c r="H38" i="15"/>
  <c r="G38" i="15"/>
  <c r="F38" i="15"/>
  <c r="E38" i="15"/>
  <c r="D38" i="15"/>
  <c r="C38" i="15"/>
  <c r="B38" i="15"/>
  <c r="A38" i="15"/>
  <c r="J37" i="15"/>
  <c r="I37" i="15"/>
  <c r="H37" i="15"/>
  <c r="G37" i="15"/>
  <c r="F37" i="15"/>
  <c r="E37" i="15"/>
  <c r="D37" i="15"/>
  <c r="C37" i="15"/>
  <c r="B37" i="15"/>
  <c r="A37" i="15"/>
  <c r="J36" i="15"/>
  <c r="I36" i="15"/>
  <c r="H36" i="15"/>
  <c r="G36" i="15"/>
  <c r="F36" i="15"/>
  <c r="E36" i="15"/>
  <c r="D36" i="15"/>
  <c r="C36" i="15"/>
  <c r="B36" i="15"/>
  <c r="A36" i="15"/>
  <c r="J35" i="15"/>
  <c r="I35" i="15"/>
  <c r="H35" i="15"/>
  <c r="G35" i="15"/>
  <c r="F35" i="15"/>
  <c r="E35" i="15"/>
  <c r="D35" i="15"/>
  <c r="C35" i="15"/>
  <c r="B35" i="15"/>
  <c r="A35" i="15"/>
  <c r="J34" i="15"/>
  <c r="I34" i="15"/>
  <c r="H34" i="15"/>
  <c r="G34" i="15"/>
  <c r="F34" i="15"/>
  <c r="E34" i="15"/>
  <c r="D34" i="15"/>
  <c r="C34" i="15"/>
  <c r="B34" i="15"/>
  <c r="A34" i="15"/>
  <c r="J33" i="15"/>
  <c r="I33" i="15"/>
  <c r="H33" i="15"/>
  <c r="G33" i="15"/>
  <c r="F33" i="15"/>
  <c r="E33" i="15"/>
  <c r="D33" i="15"/>
  <c r="C33" i="15"/>
  <c r="B33" i="15"/>
  <c r="A33" i="15"/>
  <c r="J32" i="15"/>
  <c r="I32" i="15"/>
  <c r="H32" i="15"/>
  <c r="G32" i="15"/>
  <c r="F32" i="15"/>
  <c r="E32" i="15"/>
  <c r="D32" i="15"/>
  <c r="C32" i="15"/>
  <c r="B32" i="15"/>
  <c r="A32" i="15"/>
  <c r="J31" i="15"/>
  <c r="I31" i="15"/>
  <c r="H31" i="15"/>
  <c r="G31" i="15"/>
  <c r="F31" i="15"/>
  <c r="E31" i="15"/>
  <c r="D31" i="15"/>
  <c r="C31" i="15"/>
  <c r="B31" i="15"/>
  <c r="A31" i="15"/>
  <c r="J30" i="15"/>
  <c r="I30" i="15"/>
  <c r="H30" i="15"/>
  <c r="G30" i="15"/>
  <c r="F30" i="15"/>
  <c r="E30" i="15"/>
  <c r="D30" i="15"/>
  <c r="C30" i="15"/>
  <c r="B30" i="15"/>
  <c r="A30" i="15"/>
  <c r="J29" i="15"/>
  <c r="I29" i="15"/>
  <c r="H29" i="15"/>
  <c r="G29" i="15"/>
  <c r="F29" i="15"/>
  <c r="E29" i="15"/>
  <c r="D29" i="15"/>
  <c r="C29" i="15"/>
  <c r="B29" i="15"/>
  <c r="A29" i="15"/>
  <c r="J28" i="15"/>
  <c r="I28" i="15"/>
  <c r="H28" i="15"/>
  <c r="G28" i="15"/>
  <c r="F28" i="15"/>
  <c r="E28" i="15"/>
  <c r="D28" i="15"/>
  <c r="C28" i="15"/>
  <c r="B28" i="15"/>
  <c r="A28" i="15"/>
  <c r="J27" i="15"/>
  <c r="I27" i="15"/>
  <c r="H27" i="15"/>
  <c r="G27" i="15"/>
  <c r="F27" i="15"/>
  <c r="E27" i="15"/>
  <c r="D27" i="15"/>
  <c r="C27" i="15"/>
  <c r="B27" i="15"/>
  <c r="A27" i="15"/>
  <c r="J26" i="15"/>
  <c r="I26" i="15"/>
  <c r="H26" i="15"/>
  <c r="G26" i="15"/>
  <c r="F26" i="15"/>
  <c r="E26" i="15"/>
  <c r="D26" i="15"/>
  <c r="C26" i="15"/>
  <c r="B26" i="15"/>
  <c r="A26" i="15"/>
  <c r="J25" i="15"/>
  <c r="I25" i="15"/>
  <c r="H25" i="15"/>
  <c r="G25" i="15"/>
  <c r="F25" i="15"/>
  <c r="E25" i="15"/>
  <c r="D25" i="15"/>
  <c r="C25" i="15"/>
  <c r="B25" i="15"/>
  <c r="A25" i="15"/>
  <c r="J24" i="15"/>
  <c r="I24" i="15"/>
  <c r="H24" i="15"/>
  <c r="G24" i="15"/>
  <c r="F24" i="15"/>
  <c r="E24" i="15"/>
  <c r="D24" i="15"/>
  <c r="C24" i="15"/>
  <c r="B24" i="15"/>
  <c r="A24" i="15"/>
  <c r="J23" i="15"/>
  <c r="I23" i="15"/>
  <c r="H23" i="15"/>
  <c r="G23" i="15"/>
  <c r="F23" i="15"/>
  <c r="E23" i="15"/>
  <c r="D23" i="15"/>
  <c r="C23" i="15"/>
  <c r="B23" i="15"/>
  <c r="A23" i="15"/>
  <c r="J22" i="15"/>
  <c r="I22" i="15"/>
  <c r="H22" i="15"/>
  <c r="G22" i="15"/>
  <c r="F22" i="15"/>
  <c r="E22" i="15"/>
  <c r="D22" i="15"/>
  <c r="C22" i="15"/>
  <c r="B22" i="15"/>
  <c r="A22" i="15"/>
  <c r="J21" i="15"/>
  <c r="I21" i="15"/>
  <c r="H21" i="15"/>
  <c r="G21" i="15"/>
  <c r="F21" i="15"/>
  <c r="E21" i="15"/>
  <c r="D21" i="15"/>
  <c r="C21" i="15"/>
  <c r="B21" i="15"/>
  <c r="A21" i="15"/>
  <c r="J20" i="15"/>
  <c r="I20" i="15"/>
  <c r="H20" i="15"/>
  <c r="G20" i="15"/>
  <c r="F20" i="15"/>
  <c r="E20" i="15"/>
  <c r="D20" i="15"/>
  <c r="C20" i="15"/>
  <c r="B20" i="15"/>
  <c r="A20" i="15"/>
  <c r="J19" i="15"/>
  <c r="I19" i="15"/>
  <c r="H19" i="15"/>
  <c r="G19" i="15"/>
  <c r="F19" i="15"/>
  <c r="E19" i="15"/>
  <c r="D19" i="15"/>
  <c r="C19" i="15"/>
  <c r="B19" i="15"/>
  <c r="A19" i="15"/>
  <c r="J18" i="15"/>
  <c r="I18" i="15"/>
  <c r="H18" i="15"/>
  <c r="G18" i="15"/>
  <c r="F18" i="15"/>
  <c r="E18" i="15"/>
  <c r="D18" i="15"/>
  <c r="C18" i="15"/>
  <c r="B18" i="15"/>
  <c r="A18" i="15"/>
  <c r="J17" i="15"/>
  <c r="I17" i="15"/>
  <c r="H17" i="15"/>
  <c r="G17" i="15"/>
  <c r="F17" i="15"/>
  <c r="E17" i="15"/>
  <c r="D17" i="15"/>
  <c r="C17" i="15"/>
  <c r="B17" i="15"/>
  <c r="A17" i="15"/>
  <c r="J16" i="15"/>
  <c r="I16" i="15"/>
  <c r="H16" i="15"/>
  <c r="G16" i="15"/>
  <c r="F16" i="15"/>
  <c r="E16" i="15"/>
  <c r="D16" i="15"/>
  <c r="C16" i="15"/>
  <c r="B16" i="15"/>
  <c r="A16" i="15"/>
  <c r="J15" i="15"/>
  <c r="I15" i="15"/>
  <c r="H15" i="15"/>
  <c r="G15" i="15"/>
  <c r="F15" i="15"/>
  <c r="E15" i="15"/>
  <c r="D15" i="15"/>
  <c r="C15" i="15"/>
  <c r="B15" i="15"/>
  <c r="A15" i="15"/>
  <c r="J14" i="15"/>
  <c r="I14" i="15"/>
  <c r="H14" i="15"/>
  <c r="G14" i="15"/>
  <c r="F14" i="15"/>
  <c r="E14" i="15"/>
  <c r="D14" i="15"/>
  <c r="C14" i="15"/>
  <c r="B14" i="15"/>
  <c r="A14" i="15"/>
  <c r="J13" i="15"/>
  <c r="I13" i="15"/>
  <c r="H13" i="15"/>
  <c r="G13" i="15"/>
  <c r="F13" i="15"/>
  <c r="E13" i="15"/>
  <c r="D13" i="15"/>
  <c r="C13" i="15"/>
  <c r="B13" i="15"/>
  <c r="A13" i="15"/>
  <c r="J12" i="15"/>
  <c r="I12" i="15"/>
  <c r="H12" i="15"/>
  <c r="G12" i="15"/>
  <c r="F12" i="15"/>
  <c r="E12" i="15"/>
  <c r="D12" i="15"/>
  <c r="C12" i="15"/>
  <c r="B12" i="15"/>
  <c r="A12" i="15"/>
  <c r="J11" i="15"/>
  <c r="I11" i="15"/>
  <c r="H11" i="15"/>
  <c r="G11" i="15"/>
  <c r="F11" i="15"/>
  <c r="E11" i="15"/>
  <c r="D11" i="15"/>
  <c r="C11" i="15"/>
  <c r="B11" i="15"/>
  <c r="A11" i="15"/>
  <c r="J10" i="15"/>
  <c r="I10" i="15"/>
  <c r="H10" i="15"/>
  <c r="G10" i="15"/>
  <c r="F10" i="15"/>
  <c r="E10" i="15"/>
  <c r="D10" i="15"/>
  <c r="C10" i="15"/>
  <c r="B10" i="15"/>
  <c r="A10" i="15"/>
  <c r="J9" i="15"/>
  <c r="I9" i="15"/>
  <c r="H9" i="15"/>
  <c r="G9" i="15"/>
  <c r="F9" i="15"/>
  <c r="E9" i="15"/>
  <c r="D9" i="15"/>
  <c r="C9" i="15"/>
  <c r="B9" i="15"/>
  <c r="A9" i="15"/>
  <c r="J8" i="15"/>
  <c r="I8" i="15"/>
  <c r="H8" i="15"/>
  <c r="G8" i="15"/>
  <c r="F8" i="15"/>
  <c r="E8" i="15"/>
  <c r="D8" i="15"/>
  <c r="C8" i="15"/>
  <c r="B8" i="15"/>
  <c r="A8" i="15"/>
  <c r="J7" i="15"/>
  <c r="I7" i="15"/>
  <c r="H7" i="15"/>
  <c r="G7" i="15"/>
  <c r="F7" i="15"/>
  <c r="E7" i="15"/>
  <c r="D7" i="15"/>
  <c r="C7" i="15"/>
  <c r="B7" i="15"/>
  <c r="A7" i="15"/>
  <c r="J6" i="15"/>
  <c r="I6" i="15"/>
  <c r="H6" i="15"/>
  <c r="G6" i="15"/>
  <c r="F6" i="15"/>
  <c r="E6" i="15"/>
  <c r="D6" i="15"/>
  <c r="C6" i="15"/>
  <c r="B6" i="15"/>
  <c r="A6" i="15"/>
  <c r="J5" i="15"/>
  <c r="I5" i="15"/>
  <c r="H5" i="15"/>
  <c r="G5" i="15"/>
  <c r="F5" i="15"/>
  <c r="E5" i="15"/>
  <c r="D5" i="15"/>
  <c r="C5" i="15"/>
  <c r="B5" i="15"/>
  <c r="A5" i="15"/>
  <c r="J4" i="15"/>
  <c r="I4" i="15"/>
  <c r="H4" i="15"/>
  <c r="G4" i="15"/>
  <c r="F4" i="15"/>
  <c r="E4" i="15"/>
  <c r="D4" i="15"/>
  <c r="C4" i="15"/>
  <c r="B4" i="15"/>
  <c r="A4" i="15"/>
  <c r="J3" i="15"/>
  <c r="I3" i="15"/>
  <c r="H3" i="15"/>
  <c r="G3" i="15"/>
  <c r="F3" i="15"/>
  <c r="E3" i="15"/>
  <c r="D3" i="15"/>
  <c r="C3" i="15"/>
  <c r="B3" i="15"/>
  <c r="A3" i="15"/>
  <c r="J2" i="15"/>
  <c r="I2" i="15"/>
  <c r="H2" i="15"/>
  <c r="G2" i="15"/>
  <c r="F2" i="15"/>
  <c r="E2" i="15"/>
  <c r="D2" i="15"/>
  <c r="C2" i="15"/>
  <c r="B2" i="15"/>
  <c r="A2" i="15"/>
  <c r="M3" i="14"/>
</calcChain>
</file>

<file path=xl/comments1.xml><?xml version="1.0" encoding="utf-8"?>
<comments xmlns="http://schemas.openxmlformats.org/spreadsheetml/2006/main">
  <authors>
    <author>ralquist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=DSGRID("USCNFCONQ,USOSLI15G,USTOTPRCF,USEMPTOTO,USIPTOT.G,USEV1975H"," ","1/1/1986","TIME","M","RowHeader=true;ColHeader=true;Code=true;SeriesMetaDataLink=true;DispSeriesDescription=false;YearlyTSFormat=false;QuarterlyTSFormat=false","")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=DSGRID("USGDP...D"," ","1986-01-01","TIME","Q","RowHeader=true;ColHeader=true;Code=true;SeriesMetaDataLink=true;DispSeriesDescription=false;YearlyTSFormat=false;QuarterlyTSFormat=false","")</t>
        </r>
      </text>
    </comment>
  </commentList>
</comments>
</file>

<file path=xl/comments2.xml><?xml version="1.0" encoding="utf-8"?>
<comments xmlns="http://schemas.openxmlformats.org/spreadsheetml/2006/main">
  <authors>
    <author>ralquist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=DSGRID("EKCNFCONQ,EMRETTOTG,BDTOTPRCF,BDEMPTOTO,EKIPTOT.G,EKEBEXGTG"," ","1/1/1986","TIME","M","RowHeader=true;ColHeader=true;Code=true;SeriesMetaDataLink=true;DispSeriesDescription=false;YearlyTSFormat=false;QuarterlyTSFormat=false","")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=DSGRID("EMGDP...D"," ","1/1/1986","TIME","Q","RowHeader=true;ColHeader=true;Code=true;SeriesMetaDataLink=true;DispSeriesDescription=false;YearlyTSFormat=false;QuarterlyTSFormat=false","")</t>
        </r>
      </text>
    </comment>
  </commentList>
</comments>
</file>

<file path=xl/comments3.xml><?xml version="1.0" encoding="utf-8"?>
<comments xmlns="http://schemas.openxmlformats.org/spreadsheetml/2006/main">
  <authors>
    <author>ralquist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=DSGRID("JPCNFCONQ,JPOSLI15G,JPTOTPRCF,JPEMPTOTO,JPIPMAN.G,JPEXPVOLH"," ","1/1/1986","TIME","M","RowHeader=true;ColHeader=true;Code=true;SeriesMetaDataLink=true;DispSeriesDescription=false;YearlyTSFormat=false;QuarterlyTSFormat=false","")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=DSGRID("JPGDP...D"," ","1986-01-01","TIME","Q","RowHeader=true;ColHeader=true;Code=true;SeriesMetaDataLink=true;DispSeriesDescription=false;YearlyTSFormat=false;QuarterlyTSFormat=false","")</t>
        </r>
      </text>
    </comment>
  </commentList>
</comments>
</file>

<file path=xl/comments4.xml><?xml version="1.0" encoding="utf-8"?>
<comments xmlns="http://schemas.openxmlformats.org/spreadsheetml/2006/main">
  <authors>
    <author>ralquist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=DSGRID("UKGFKCCNR,UKRETTOTG,UKTOTPRCF,UKLF2G..O,UKIPTOT.G,UKBQKU.."," ","1/1/1986","TIME","M","RowHeader=true;ColHeader=true;Code=true;SeriesMetaDataLink=true;DispSeriesDescription=false;YearlyTSFormat=false;QuarterlyTSFormat=false","")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=DSGRID("UKGDP...D"," ","1986-01-01","TIME","Q","RowHeader=true;ColHeader=true;Code=true;SeriesMetaDataLink=true;DispSeriesDescription=false;YearlyTSFormat=false;QuarterlyTSFormat=false","")</t>
        </r>
      </text>
    </comment>
  </commentList>
</comments>
</file>

<file path=xl/comments5.xml><?xml version="1.0" encoding="utf-8"?>
<comments xmlns="http://schemas.openxmlformats.org/spreadsheetml/2006/main">
  <authors>
    <author>ralquist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=DSGRID("CNOCS005Q,CNOSLI15G,CNTOTPRCE,CNEMPTOTO,CNIPTOT.D,CNI72...H"," ","1986-01-01","TIME","M","RowHeader=true;ColHeader=true;Code=true;SeriesMetaDataLink=true;DispSeriesDescription=false;YearlyTSFormat=false;QuarterlyTSFormat=false","")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=DSGRID("CNGDP...D"," ","1/1/1986","TIME","Q","RowHeader=true;ColHeader=true;Code=true;SeriesMetaDataLink=true;DispSeriesDescription=false;YearlyTSFormat=false;QuarterlyTSFormat=false","")</t>
        </r>
      </text>
    </comment>
  </commentList>
</comments>
</file>

<file path=xl/comments6.xml><?xml version="1.0" encoding="utf-8"?>
<comments xmlns="http://schemas.openxmlformats.org/spreadsheetml/2006/main">
  <authors>
    <author>ralquist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=DSGRID("SDCNFCONQ,SDRETTOTG,SDTOTPRCF,SDEMPTOTO,SDIPTOT.G,SDESGEEUG"," ","1986-01-01","TIME","M","RowHeader=true;ColHeader=true;Code=true;SeriesMetaDataLink=true;DispSeriesDescription=false;YearlyTSFormat=false;QuarterlyTSFormat=false","")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=DSGRID("SDGDP...D"," ","1986-01-01","TIME","Q","RowHeader=true;ColHeader=true;Code=true;SeriesMetaDataLink=true;DispSeriesDescription=false;YearlyTSFormat=false;QuarterlyTSFormat=false","")</t>
        </r>
      </text>
    </comment>
  </commentList>
</comments>
</file>

<file path=xl/comments7.xml><?xml version="1.0" encoding="utf-8"?>
<comments xmlns="http://schemas.openxmlformats.org/spreadsheetml/2006/main">
  <authors>
    <author>ralquist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=DSGRID("NWOBS085Q,NWRETTOTG,NWXTW..RF,NWEMPTOTO,NWIPMAN.G,SDESGEEUG"," ","1986-01-01","TIME","M","RowHeader=true;ColHeader=true;Code=true;SeriesMetaDataLink=true;DispSeriesDescription=false;YearlyTSFormat=false;QuarterlyTSFormat=false","")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=DSGRID("NWOCFMLVD"," ","1986-01-01","TIME","Q","RowHeader=true;ColHeader=true;Code=true;SeriesMetaDataLink=true;DispSeriesDescription=false;YearlyTSFormat=false;QuarterlyTSFormat=false","")</t>
        </r>
      </text>
    </comment>
  </commentList>
</comments>
</file>

<file path=xl/comments8.xml><?xml version="1.0" encoding="utf-8"?>
<comments xmlns="http://schemas.openxmlformats.org/spreadsheetml/2006/main">
  <authors>
    <author>ralquist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=DSGRID("BRCNSAOPR,BRRETTOTG,BRTOTPRCF,BREMPTOTP,BRIPTOT.G,BREXPPR.H"," ","1/1/1986","TIME","M","RowHeader=true;ColHeader=true;Code=true;SeriesMetaDataLink=true;DispSeriesDescription=false;YearlyTSFormat=false;QuarterlyTSFormat=false","")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=DSGRID("BRGDP...G"," ","1/1/1986","TIME","Q","RowHeader=true;ColHeader=true;Code=true;SeriesMetaDataLink=true;DispSeriesDescription=false;YearlyTSFormat=false;QuarterlyTSFormat=false","")</t>
        </r>
      </text>
    </comment>
  </commentList>
</comments>
</file>

<file path=xl/comments9.xml><?xml version="1.0" encoding="utf-8"?>
<comments xmlns="http://schemas.openxmlformats.org/spreadsheetml/2006/main">
  <authors>
    <author>ralquist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=DSGRID("KOCNFCONR,KOOSLI15G,KONETTRDF,KOEMPTOTO,KOIPTOT.G,KOEXPALVH"," ","1/1/1986","TIME","M","RowHeader=true;ColHeader=true;Code=true;SeriesMetaDataLink=true;DispSeriesDescription=false;YearlyTSFormat=false;QuarterlyTSFormat=false","")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=DSGRID("KOGDP...D"," ","1/1/1986","TIME","Q","RowHeader=true;ColHeader=true;Code=true;SeriesMetaDataLink=true;DispSeriesDescription=false;YearlyTSFormat=false;QuarterlyTSFormat=false","")</t>
        </r>
      </text>
    </comment>
  </commentList>
</comments>
</file>

<file path=xl/comments10.xml><?xml version="1.0" encoding="utf-8"?>
<comments xmlns="http://schemas.openxmlformats.org/spreadsheetml/2006/main">
  <authors>
    <author>ralquist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=DSGRID("SPRETTOTG,SPTOTPRCF,SPPMIMEMQ,SPIPMAN.G,SPI72...H"," ","1986-01-01","TIME","M","RowHeader=true;ColHeader=true;Code=true;SeriesMetaDataLink=true;DispSeriesDescription=false;YearlyTSFormat=false;QuarterlyTSFormat=false","")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=DSGRID("SPGDP...D"," ","1986-01-01","TIME","Q","RowHeader=true;ColHeader=true;Code=true;SeriesMetaDataLink=true;DispSeriesDescription=false;YearlyTSFormat=false;QuarterlyTSFormat=false","")</t>
        </r>
      </text>
    </comment>
  </commentList>
</comments>
</file>

<file path=xl/comments11.xml><?xml version="1.0" encoding="utf-8"?>
<comments xmlns="http://schemas.openxmlformats.org/spreadsheetml/2006/main">
  <authors>
    <author>ralquist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=DSGRID("TKCNFCNSH,TKRETTOTG,TKTOTPRCF,TKEMPTOTO,TKIPTOT.H,TKEXVICAG"," ","1986-01-01","TIME","M","RowHeader=true;ColHeader=true;Code=true;SeriesMetaDataLink=true;DispSeriesDescription=false;YearlyTSFormat=false;QuarterlyTSFormat=false","")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=DSGRID("TKGDPCALD"," ","1986-01-01","-0D","Q","RowHeader=true;ColHeader=true;Code=true;SeriesMetaDataLink=true;DispSeriesDescription=false;YearlyTSFormat=false;QuarterlyTSFormat=false","")</t>
        </r>
      </text>
    </comment>
  </commentList>
</comments>
</file>

<file path=xl/comments12.xml><?xml version="1.0" encoding="utf-8"?>
<comments xmlns="http://schemas.openxmlformats.org/spreadsheetml/2006/main">
  <authors>
    <author>ralquist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=DSGRID("IDCNECONR,idrettoth,idtotprcf,IDAPSEMCR,IDIPTOT.H,IDEXPGDSA,IDEXPPRCF"," ","1986-01-01","TIME","M","RowHeader=true;ColHeader=true;Code=true;SeriesMetaDataLink=true;DispSeriesDescription=false;YearlyTSFormat=false;QuarterlyTSFormat=false","")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=DSGRID("IDOEXP03D"," ","1986-01-01","TIME","Q","RowHeader=true;ColHeader=true;Code=true;SeriesMetaDataLink=true;DispSeriesDescription=false;YearlyTSFormat=false;QuarterlyTSFormat=false","")</t>
        </r>
      </text>
    </comment>
  </commentList>
</comments>
</file>

<file path=xl/comments13.xml><?xml version="1.0" encoding="utf-8"?>
<comments xmlns="http://schemas.openxmlformats.org/spreadsheetml/2006/main">
  <authors>
    <author>ralquist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=DSGRID("mytotprcf,MYEMPTOTP,MYIPTOT.G,MYEXPGDSH"," ","1986-01-01","TIME","M","RowHeader=true;ColHeader=true;Code=true;SeriesMetaDataLink=true;DispSeriesDescription=false;YearlyTSFormat=false;QuarterlyTSFormat=false","")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=DSGRID("MYCGDP..D"," ","1986-01-01","TIME","Q","RowHeader=true;ColHeader=true;Code=true;SeriesMetaDataLink=true;DispSeriesDescription=false;YearlyTSFormat=false;QuarterlyTSFormat=false","")</t>
        </r>
      </text>
    </comment>
  </commentList>
</comments>
</file>

<file path=xl/comments14.xml><?xml version="1.0" encoding="utf-8"?>
<comments xmlns="http://schemas.openxmlformats.org/spreadsheetml/2006/main">
  <authors>
    <author>ralquist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ralquist:Rescaled to be positiv.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5.xml><?xml version="1.0" encoding="utf-8"?>
<comments xmlns="http://schemas.openxmlformats.org/spreadsheetml/2006/main">
  <authors>
    <author>ralquist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=DSGRID("POTOTCOFQ,POOSLI15G,POTOTPRCF,POEMPALLP,POESINXCG,POI72...H"," ","1/1/1986","TIME","M","RowHeader=true;ColHeader=true;Code=true;SeriesMetaDataLink=true;DispSeriesDescription=false;YearlyTSFormat=false;QuarterlyTSFormat=false","")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=DSGRID("POGDP..PG"," ","1986-01-01","TIME","Q","RowHeader=true;ColHeader=true;Code=true;SeriesMetaDataLink=true;DispSeriesDescription=false;YearlyTSFormat=false;QuarterlyTSFormat=false","")</t>
        </r>
      </text>
    </comment>
  </commentList>
</comments>
</file>

<file path=xl/comments16.xml><?xml version="1.0" encoding="utf-8"?>
<comments xmlns="http://schemas.openxmlformats.org/spreadsheetml/2006/main">
  <authors>
    <author>ralquist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ralquist:Rescaled to be positiv.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7.xml><?xml version="1.0" encoding="utf-8"?>
<comments xmlns="http://schemas.openxmlformats.org/spreadsheetml/2006/main">
  <authors>
    <author>ralquist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=DSGRID("HNCNFCONQ,HNOSLI15G,HNTOTPRCF,HNEMPTOTP,HNIPTOT.G,HNINDSLXH"," ","1986-01-01","TIME","M","RowHeader=true;ColHeader=true;Code=true;SeriesMetaDataLink=true;DispSeriesDescription=false;YearlyTSFormat=false;QuarterlyTSFormat=false","")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=DSGRID("HNGDP...D"," ","1986-01-01","TIME","Q","RowHeader=true;ColHeader=true;Code=true;SeriesMetaDataLink=true;DispSeriesDescription=false;YearlyTSFormat=false;QuarterlyTSFormat=false","")</t>
        </r>
      </text>
    </comment>
  </commentList>
</comments>
</file>

<file path=xl/comments18.xml><?xml version="1.0" encoding="utf-8"?>
<comments xmlns="http://schemas.openxmlformats.org/spreadsheetml/2006/main">
  <authors>
    <author>ralquist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=DSGRID("SWOCS005Q,SWOSLI15G,SWTOTPRCF,SWPMIEMPR,SWCIND..G,SWKY2897E"," ","1/1/1986","TIME","M","RowHeader=true;ColHeader=true;Code=true;SeriesMetaDataLink=true;DispSeriesDescription=false;YearlyTSFormat=false;QuarterlyTSFormat=false","")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=DSGRID("SWGDP...D"," ","1986-01-01","TIME","Q","RowHeader=true;ColHeader=true;Code=true;SeriesMetaDataLink=true;DispSeriesDescription=false;YearlyTSFormat=false;QuarterlyTSFormat=false","")</t>
        </r>
      </text>
    </comment>
  </commentList>
</comments>
</file>

<file path=xl/comments19.xml><?xml version="1.0" encoding="utf-8"?>
<comments xmlns="http://schemas.openxmlformats.org/spreadsheetml/2006/main">
  <authors>
    <author>ralquist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=DSGRID("MXCNFCONQ,MXRETTOTG,MXTOTPRCF,MXEMPMANH,MXIPTOT.G,MXEXPGDSB,MXEXPPRCF"," ","1986-01-01","TIME","M","RowHeader=true;ColHeader=true;Code=true;SeriesMetaDataLink=true;DispSeriesDescription=false;YearlyTSFormat=false;QuarterlyTSFormat=false","")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=DSGRID("MXGDP...D"," ","1986-01-01","-0D","Q","RowHeader=true;ColHeader=true;Code=true;SeriesMetaDataLink=true;DispSeriesDescription=false;YearlyTSFormat=false;QuarterlyTSFormat=false","")</t>
        </r>
      </text>
    </comment>
  </commentList>
</comments>
</file>

<file path=xl/comments20.xml><?xml version="1.0" encoding="utf-8"?>
<comments xmlns="http://schemas.openxmlformats.org/spreadsheetml/2006/main">
  <authors>
    <author>ralquist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=DSGRID("CLCNFOVER,CBRETTOTH,CLXTW..RF,CLEMPTOTP,CBCIND..G,CLEXPGDSA"," ","1986-01-01","TIME","M","RowHeader=true;ColHeader=true;Code=true;SeriesMetaDataLink=true;DispSeriesDescription=false;YearlyTSFormat=false;QuarterlyTSFormat=false","")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=DSGRID("CLGDP...D"," ","1986-01-01","-0D","Q","RowHeader=true;ColHeader=true;Code=true;SeriesMetaDataLink=true;DispSeriesDescription=false;YearlyTSFormat=false;QuarterlyTSFormat=false","")</t>
        </r>
      </text>
    </comment>
  </commentList>
</comments>
</file>

<file path=xl/comments21.xml><?xml version="1.0" encoding="utf-8"?>
<comments xmlns="http://schemas.openxmlformats.org/spreadsheetml/2006/main">
  <authors>
    <author>ralquist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=DSGRID("CBMCS002Q,CBMSLI15G,CBTOTRADF,CBEMPTOTP,CBIPTOT.H,CBEXPGDSA,CBEXPPRCF"," ","1986-01-01","TIME","M","RowHeader=true;ColHeader=true;Code=true;SeriesMetaDataLink=true;DispSeriesDescription=false;YearlyTSFormat=false;QuarterlyTSFormat=false","")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=DSGRID("CBGDP...D"," ","1986-01-01","-0D","Q","RowHeader=true;ColHeader=true;Code=true;SeriesMetaDataLink=true;DispSeriesDescription=false;YearlyTSFormat=false;QuarterlyTSFormat=false","")</t>
        </r>
      </text>
    </comment>
  </commentList>
</comments>
</file>

<file path=xl/comments22.xml><?xml version="1.0" encoding="utf-8"?>
<comments xmlns="http://schemas.openxmlformats.org/spreadsheetml/2006/main">
  <authors>
    <author>ralquist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=DSGRID("ISCNFCONR,ISMSLI15G,ISJPMRBTF,ISEMPALLO,ISIPTOT.G,ISI72...H"," ","1986-01-01","TIME","M","RowHeader=true;ColHeader=true;Code=true;SeriesMetaDataLink=true;DispSeriesDescription=false;YearlyTSFormat=false;QuarterlyTSFormat=false","")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=DSGRID("ISGDP...D"," ","1986-01-01","-0D","Q","RowHeader=true;ColHeader=true;Code=true;SeriesMetaDataLink=true;DispSeriesDescription=false;YearlyTSFormat=false;QuarterlyTSFormat=false","")</t>
        </r>
      </text>
    </comment>
  </commentList>
</comments>
</file>

<file path=xl/sharedStrings.xml><?xml version="1.0" encoding="utf-8"?>
<sst xmlns="http://schemas.openxmlformats.org/spreadsheetml/2006/main" count="16540" uniqueCount="412">
  <si>
    <t>Code</t>
  </si>
  <si>
    <t>NA</t>
  </si>
  <si>
    <t>KOCNFCONR</t>
  </si>
  <si>
    <t>KOIPTOT.G</t>
  </si>
  <si>
    <t>KO COMPOSITE CONSUMER SENTIMENT INDEX NADJ</t>
  </si>
  <si>
    <t>KO INDUSTRIAL PRODUCTION VOLA</t>
  </si>
  <si>
    <t>BRCNSAOPR</t>
  </si>
  <si>
    <t>BRRETTOTG</t>
  </si>
  <si>
    <t>BRIPTOT.G</t>
  </si>
  <si>
    <t>BR CONSUMER CONFIDENCE INDEX - SAO PAULO NADJ</t>
  </si>
  <si>
    <t>BR RETAIL SALES VOLA</t>
  </si>
  <si>
    <t>BR INDUSTRIAL PRODUCTION VOLA</t>
  </si>
  <si>
    <t>BRTOTPRCF</t>
  </si>
  <si>
    <t>BR TERMS OF TRADE NADJ</t>
  </si>
  <si>
    <t>KONETTRDF</t>
  </si>
  <si>
    <t>KO NET BARTER TERMS OF TRADE INDEX NADJ</t>
  </si>
  <si>
    <t>consconf</t>
  </si>
  <si>
    <t>retsales</t>
  </si>
  <si>
    <t>tot</t>
  </si>
  <si>
    <t>ip</t>
  </si>
  <si>
    <t>POTOTCOFQ</t>
  </si>
  <si>
    <t>POTOTPRCF</t>
  </si>
  <si>
    <t>POESINXCG</t>
  </si>
  <si>
    <t>PO CONSUMER: ALL RESPONDENTS - CONFIDENCE SADJ</t>
  </si>
  <si>
    <t>PO TERMS OF TRADE INDEX NADJ</t>
  </si>
  <si>
    <t>PO INDUSTRIAL PRODUCTION EXCLUDING CONSTRUCTION VOLA</t>
  </si>
  <si>
    <t>HNCNFCONQ</t>
  </si>
  <si>
    <t>HNTOTPRCF</t>
  </si>
  <si>
    <t>HNIPTOT.G</t>
  </si>
  <si>
    <t>HN GKI CONSUMER CONFIDENCE INDEX SADJ</t>
  </si>
  <si>
    <t>HN TERMS OF TRADE NADJ</t>
  </si>
  <si>
    <t>HN INDUSTRIAL PROD.EXCL. WATER AND WASTE MANAGEMENT (WDA) VOLA</t>
  </si>
  <si>
    <t>CNOCS005Q</t>
  </si>
  <si>
    <t>CNTOTPRCE</t>
  </si>
  <si>
    <t>CN CONSUMER CONFIDENCE INDICATOR SADJ</t>
  </si>
  <si>
    <t>CN TERMS OF TRADE (EXPORT PRICES/IMPORT PRICES) SADJ</t>
  </si>
  <si>
    <t>KOOSLI15G</t>
  </si>
  <si>
    <t>POOSLI15G</t>
  </si>
  <si>
    <t>HNOSLI15G</t>
  </si>
  <si>
    <t>CNOSLI15G</t>
  </si>
  <si>
    <t>KO TOTAL RETAIL TRADE (VOLUME) VOLA</t>
  </si>
  <si>
    <t>PO TOTAL RETAIL TRADE (VOLUME) VOLA</t>
  </si>
  <si>
    <t>HN TOTAL RETAIL TRADE (VOLUME) VOLA</t>
  </si>
  <si>
    <t>CN TOTAL RETAIL TRADE (VOLUME) VOLA</t>
  </si>
  <si>
    <t>USCNFCONQ</t>
  </si>
  <si>
    <t>USOSLI15G</t>
  </si>
  <si>
    <t>USTOTPRCF</t>
  </si>
  <si>
    <t>US CONSUMER CONFIDENCE INDEX SADJ</t>
  </si>
  <si>
    <t>US TOTAL RETAIL TRADE (VOLUME) VOLA</t>
  </si>
  <si>
    <t>US TERMS OF TRADE REBASED TO 1975=100 NADJ</t>
  </si>
  <si>
    <t>CNIPTOT.D</t>
  </si>
  <si>
    <t>CN GDP - INDUSTRIAL PRODUCTION (CHAINED, AR) CONA</t>
  </si>
  <si>
    <t>USIPTOT.G</t>
  </si>
  <si>
    <t>US INDUSTRIAL PRODUCTION - TOTAL INDEX VOLA</t>
  </si>
  <si>
    <t>EKCNFCONQ</t>
  </si>
  <si>
    <t>BDTOTPRCF</t>
  </si>
  <si>
    <t>EK CONSUMER CONFIDENCE INDICATOR (EA) SADJ</t>
  </si>
  <si>
    <t>BD TERMS OF TRADE (PAN BD FROM 1991) NADJ</t>
  </si>
  <si>
    <t>EMRETTOTG</t>
  </si>
  <si>
    <t>EM RETAIL SALES VOLUME INDEX VOLA</t>
  </si>
  <si>
    <t>KOEXPALVH</t>
  </si>
  <si>
    <t>KO EXPORT VOLUME INDEX - TOTAL VOLN</t>
  </si>
  <si>
    <t>BREXPPR.H</t>
  </si>
  <si>
    <t>BR EXPORTS QUANTUM INDEX VOLN</t>
  </si>
  <si>
    <t>POI72...H</t>
  </si>
  <si>
    <t>PO EXTERNAL TRADE: GOODS, VOLUME OF EXPORTS VOLN</t>
  </si>
  <si>
    <t>HNINDSLXH</t>
  </si>
  <si>
    <t>HN INDUSTRIAL SALES - EXPORT VOLN</t>
  </si>
  <si>
    <t>CNI72...H</t>
  </si>
  <si>
    <t>CN EXTERNAL TRADE: GOODS, VOLUME OF EXPORTS VOLN</t>
  </si>
  <si>
    <t>ex</t>
  </si>
  <si>
    <t>EKEBEXGTG</t>
  </si>
  <si>
    <t>USEV1975H</t>
  </si>
  <si>
    <t>US EXPORT VOLUME REBASED TO 1975=100(CONTINUOUS SERIES) VOLN</t>
  </si>
  <si>
    <t>Q2 1986</t>
  </si>
  <si>
    <t>Q3 1986</t>
  </si>
  <si>
    <t>Q4 1986</t>
  </si>
  <si>
    <t>Q1 1987</t>
  </si>
  <si>
    <t>Q2 1987</t>
  </si>
  <si>
    <t>Q3 1987</t>
  </si>
  <si>
    <t>Q4 1987</t>
  </si>
  <si>
    <t>Q1 1988</t>
  </si>
  <si>
    <t>Q2 1988</t>
  </si>
  <si>
    <t>Q3 1988</t>
  </si>
  <si>
    <t>Q4 1988</t>
  </si>
  <si>
    <t>Q1 1989</t>
  </si>
  <si>
    <t>Q2 1989</t>
  </si>
  <si>
    <t>Q3 1989</t>
  </si>
  <si>
    <t>Q4 1989</t>
  </si>
  <si>
    <t>Q1 1990</t>
  </si>
  <si>
    <t>Q2 1990</t>
  </si>
  <si>
    <t>Q3 1990</t>
  </si>
  <si>
    <t>Q4 1990</t>
  </si>
  <si>
    <t>Q1 1991</t>
  </si>
  <si>
    <t>Q2 1991</t>
  </si>
  <si>
    <t>Q3 1991</t>
  </si>
  <si>
    <t>Q4 1991</t>
  </si>
  <si>
    <t>Q1 1992</t>
  </si>
  <si>
    <t>Q2 1992</t>
  </si>
  <si>
    <t>Q3 1992</t>
  </si>
  <si>
    <t>Q4 1992</t>
  </si>
  <si>
    <t>Q1 1993</t>
  </si>
  <si>
    <t>Q2 1993</t>
  </si>
  <si>
    <t>Q3 1993</t>
  </si>
  <si>
    <t>Q4 1993</t>
  </si>
  <si>
    <t>Q1 1994</t>
  </si>
  <si>
    <t>Q2 1994</t>
  </si>
  <si>
    <t>Q3 1994</t>
  </si>
  <si>
    <t>Q4 1994</t>
  </si>
  <si>
    <t>Q1 1995</t>
  </si>
  <si>
    <t>Q2 1995</t>
  </si>
  <si>
    <t>Q3 1995</t>
  </si>
  <si>
    <t>Q4 1995</t>
  </si>
  <si>
    <t>Q1 1996</t>
  </si>
  <si>
    <t>Q2 1996</t>
  </si>
  <si>
    <t>Q3 1996</t>
  </si>
  <si>
    <t>Q4 1996</t>
  </si>
  <si>
    <t>Q1 1997</t>
  </si>
  <si>
    <t>Q2 1997</t>
  </si>
  <si>
    <t>Q3 1997</t>
  </si>
  <si>
    <t>Q4 1997</t>
  </si>
  <si>
    <t>Q1 1998</t>
  </si>
  <si>
    <t>Q2 1998</t>
  </si>
  <si>
    <t>Q3 1998</t>
  </si>
  <si>
    <t>Q4 1998</t>
  </si>
  <si>
    <t>Q1 1999</t>
  </si>
  <si>
    <t>Q2 1999</t>
  </si>
  <si>
    <t>Q3 1999</t>
  </si>
  <si>
    <t>Q4 1999</t>
  </si>
  <si>
    <t>Q1 2000</t>
  </si>
  <si>
    <t>Q2 2000</t>
  </si>
  <si>
    <t>Q3 2000</t>
  </si>
  <si>
    <t>Q4 2000</t>
  </si>
  <si>
    <t>Q1 2001</t>
  </si>
  <si>
    <t>Q2 2001</t>
  </si>
  <si>
    <t>Q3 2001</t>
  </si>
  <si>
    <t>Q4 2001</t>
  </si>
  <si>
    <t>Q1 2002</t>
  </si>
  <si>
    <t>Q2 2002</t>
  </si>
  <si>
    <t>Q3 2002</t>
  </si>
  <si>
    <t>Q4 2002</t>
  </si>
  <si>
    <t>Q1 2003</t>
  </si>
  <si>
    <t>Q2 2003</t>
  </si>
  <si>
    <t>Q3 2003</t>
  </si>
  <si>
    <t>Q4 2003</t>
  </si>
  <si>
    <t>Q1 2004</t>
  </si>
  <si>
    <t>Q2 2004</t>
  </si>
  <si>
    <t>Q3 2004</t>
  </si>
  <si>
    <t>Q4 2004</t>
  </si>
  <si>
    <t>Q1 2005</t>
  </si>
  <si>
    <t>Q2 2005</t>
  </si>
  <si>
    <t>Q3 2005</t>
  </si>
  <si>
    <t>Q4 2005</t>
  </si>
  <si>
    <t>Q1 2006</t>
  </si>
  <si>
    <t>Q2 2006</t>
  </si>
  <si>
    <t>Q3 2006</t>
  </si>
  <si>
    <t>Q4 2006</t>
  </si>
  <si>
    <t>Q1 2007</t>
  </si>
  <si>
    <t>Q2 2007</t>
  </si>
  <si>
    <t>Q3 2007</t>
  </si>
  <si>
    <t>Q4 2007</t>
  </si>
  <si>
    <t>Q1 2008</t>
  </si>
  <si>
    <t>Q2 2008</t>
  </si>
  <si>
    <t>Q3 2008</t>
  </si>
  <si>
    <t>Q4 2008</t>
  </si>
  <si>
    <t>Q1 2009</t>
  </si>
  <si>
    <t>Q2 2009</t>
  </si>
  <si>
    <t>Q3 2009</t>
  </si>
  <si>
    <t>Q4 2009</t>
  </si>
  <si>
    <t>Q1 2010</t>
  </si>
  <si>
    <t>Q2 2010</t>
  </si>
  <si>
    <t>Q3 2010</t>
  </si>
  <si>
    <t>Q4 2010</t>
  </si>
  <si>
    <t>Q1 2011</t>
  </si>
  <si>
    <t>Q2 2011</t>
  </si>
  <si>
    <t>Q3 2011</t>
  </si>
  <si>
    <t>Q4 2011</t>
  </si>
  <si>
    <t>Q1 2012</t>
  </si>
  <si>
    <t>Q2 2012</t>
  </si>
  <si>
    <t>Q3 2012</t>
  </si>
  <si>
    <t>Q4 2012</t>
  </si>
  <si>
    <t>Q1 2013</t>
  </si>
  <si>
    <t>Q2 2013</t>
  </si>
  <si>
    <t>Q3 2013</t>
  </si>
  <si>
    <t>Q4 2013</t>
  </si>
  <si>
    <t>Q1 2014</t>
  </si>
  <si>
    <t>Q2 2014</t>
  </si>
  <si>
    <t>Q3 2014</t>
  </si>
  <si>
    <t>Q4 2014</t>
  </si>
  <si>
    <t>BRGDP...G</t>
  </si>
  <si>
    <t>BR GDP AT MARKET PRICES (CHAIN-WGTD IDX) (WDA) VOLA</t>
  </si>
  <si>
    <t>Q1 1986</t>
  </si>
  <si>
    <t>USGDP...D</t>
  </si>
  <si>
    <t>US GDP (AR) CONA</t>
  </si>
  <si>
    <t>gdp</t>
  </si>
  <si>
    <t>CNGDP...D</t>
  </si>
  <si>
    <t>CN GDP (AR) CONA</t>
  </si>
  <si>
    <t>KOGDP...D</t>
  </si>
  <si>
    <t>KO GROSS DOMESTIC PRODUCT AT MARKET PRICE CONA</t>
  </si>
  <si>
    <t>EKIPTOT.G</t>
  </si>
  <si>
    <t>EK INDUSTRIAL PRODUCTION EXCLUDING CONSTRUCTION (EA19) VOLA</t>
  </si>
  <si>
    <t>EMGDP...D</t>
  </si>
  <si>
    <t>EM GDP AT MARKET PRICES (ESA2010) CONA</t>
  </si>
  <si>
    <t>JPGDP...D</t>
  </si>
  <si>
    <t>JP GDP (AR) CONA</t>
  </si>
  <si>
    <t>JPCNFCONQ</t>
  </si>
  <si>
    <t>JPTOTPRCF</t>
  </si>
  <si>
    <t>JPOSLI15G</t>
  </si>
  <si>
    <t>JPIPMAN.G</t>
  </si>
  <si>
    <t>JPEXPVOLH</t>
  </si>
  <si>
    <t>JP CONSUMER CONFIDENCE INDEX (EXCL. 1 PERSON HH.) SADJ</t>
  </si>
  <si>
    <t>JP TOTAL RETAIL TRADE (VOLUME) VOLA</t>
  </si>
  <si>
    <t>JP TERMS OF TRADE INDEX NADJ</t>
  </si>
  <si>
    <t>JP INDUSTRIAL PRODUCTION - MANUFACTURING VOLA</t>
  </si>
  <si>
    <t>JP EXPORTS VOLUME INDEX VOLN</t>
  </si>
  <si>
    <t>UKGFKCCNR</t>
  </si>
  <si>
    <t>UKRETTOTG</t>
  </si>
  <si>
    <t>UKTOTPRCF</t>
  </si>
  <si>
    <t>UKIPTOT.G</t>
  </si>
  <si>
    <t>UKBQKU..</t>
  </si>
  <si>
    <t>UKGDP...D</t>
  </si>
  <si>
    <t>UK GFK CONSUMER CONFIDENCE INDEX NADJ</t>
  </si>
  <si>
    <t>UK GDP AT MARKET PRICES (CVM) CONA</t>
  </si>
  <si>
    <t>UK BOP: EXPORTS - TRADE IN GOODS VOLA</t>
  </si>
  <si>
    <t>UK INDEX OF PRODUCTION - ALL PRODUCTION INDUSTRIES VOLA</t>
  </si>
  <si>
    <t>UK RETAIL SALES INCL. AUTOMOTIVE FUEL (METHOD BREAK JAN 96) VOLA</t>
  </si>
  <si>
    <t>UK TERMS OF TRADE - EXPORT/IMPORT PRICES (BOP BASIS) NADJ</t>
  </si>
  <si>
    <t>SWGDP...D</t>
  </si>
  <si>
    <t>SW GDP (CVM) CONA</t>
  </si>
  <si>
    <t>SWTOTPRCF</t>
  </si>
  <si>
    <t>SW TERMS OF TRADE (EXCLUDING VALUABLES) NADJ</t>
  </si>
  <si>
    <t>SWOCS005Q</t>
  </si>
  <si>
    <t>SWOSLI15G</t>
  </si>
  <si>
    <t>SWCIND..G</t>
  </si>
  <si>
    <t>SWKY2897E</t>
  </si>
  <si>
    <t>SW CONSUMER CONFIDENCE INDICATOR SADJ</t>
  </si>
  <si>
    <t>SW TOTAL RETAIL TRADE (VOLUME) VOLA</t>
  </si>
  <si>
    <t>SW TOTAL INDUSTRIAL PRODUCTION INDEX (STANDARDIZED) VOLA</t>
  </si>
  <si>
    <t>SW EXPORTS (VOL. INDEX, TOTAL 1) VOLA</t>
  </si>
  <si>
    <t>SDGDP...D</t>
  </si>
  <si>
    <t>SD GDP (CAL ADJ) CONA</t>
  </si>
  <si>
    <t>SDCNFCONQ</t>
  </si>
  <si>
    <t>SDRETTOTG</t>
  </si>
  <si>
    <t>SDIPTOT.G</t>
  </si>
  <si>
    <t>SDESGEEUG</t>
  </si>
  <si>
    <t>SD CONSUMER SURVEY: CONSUMER CONFIDENCE INDICATOR SADJ</t>
  </si>
  <si>
    <t>SD RETAIL SALES EXCL.MOTOR VEHICLES &amp; REPAIR SHOPS(CAL ADJ) VOLA</t>
  </si>
  <si>
    <t>SD INDUSTRIAL PRODUCTION - MINING &amp; MANUFACTURING (CAL ADJ) VOLA</t>
  </si>
  <si>
    <t>SD FOREIGN TRADE: EXPORTS - ALL PRODUCTS, WORLD (WDA) VOLA</t>
  </si>
  <si>
    <t>NWIPMAN.G</t>
  </si>
  <si>
    <t>NWXTW..RF</t>
  </si>
  <si>
    <t>NW PRODUCTION INDEX: MANUFACTURING VOLA</t>
  </si>
  <si>
    <t>NWRETTOTG</t>
  </si>
  <si>
    <t>NW RETAIL SALES VOLA</t>
  </si>
  <si>
    <t>NW JP MORGAN TRADE WEIGHTED INDEX NORWAY, REAL,BROAD BASIS NADJ</t>
  </si>
  <si>
    <t>KOEMPTOTO</t>
  </si>
  <si>
    <t>BREMPTOTP</t>
  </si>
  <si>
    <t>POEMPALLP</t>
  </si>
  <si>
    <t>HNEMPTOTP</t>
  </si>
  <si>
    <t>USEMPTOTO</t>
  </si>
  <si>
    <t>CNEMPTOTO</t>
  </si>
  <si>
    <t>KO EMPLOYMENT VOLA</t>
  </si>
  <si>
    <t>BR EMPLOYMENT - 6 METROPOLITAN AREAS VOLN</t>
  </si>
  <si>
    <t>PO EMPLOYMENT IN PRIVATE SECTOR VOLN</t>
  </si>
  <si>
    <t>HN EMPLOYED (NEW ILO STANDARD) VOLN</t>
  </si>
  <si>
    <t>CN EMPLOYMENT - CANADA (15 YRS &amp; OVER, SA) VOLA</t>
  </si>
  <si>
    <t>US TOTAL CIVILIAN EMPLOYMENT VOLA</t>
  </si>
  <si>
    <t>JPEMPTOTO</t>
  </si>
  <si>
    <t>JP EMPLOYED PERSONS (METHO BREAK MAR 2011) VOLA</t>
  </si>
  <si>
    <t>UKLF2G..O</t>
  </si>
  <si>
    <t>UK LFS: IN EMPLOYMENT, ALL, AGED 16-64 VOLA</t>
  </si>
  <si>
    <t>SWPMIEMPR</t>
  </si>
  <si>
    <t>SW PURCHASING MANAGERS INDEX - EMPLOYMENT NADJ</t>
  </si>
  <si>
    <t>SDEMPTOTO</t>
  </si>
  <si>
    <t>SD EMPLOYMENT (15-74 YRS) VOLA</t>
  </si>
  <si>
    <t>NWEMPTOTO</t>
  </si>
  <si>
    <t>NW EMPLOYMENT (15-74 YEARS) VOLA</t>
  </si>
  <si>
    <t>BDEMPTOTO</t>
  </si>
  <si>
    <t>BD EMPLOYED PERSONS (RESIDENCE CONCEPT, ILO) VOLA</t>
  </si>
  <si>
    <t>emp</t>
  </si>
  <si>
    <t>MXGDP...D</t>
  </si>
  <si>
    <t>MXCNFCONQ</t>
  </si>
  <si>
    <t>MXEMPMANH</t>
  </si>
  <si>
    <t>MXRETTOTG</t>
  </si>
  <si>
    <t>MXIPTOT.G</t>
  </si>
  <si>
    <t>MXTOTPRCF</t>
  </si>
  <si>
    <t>Q1 2015</t>
  </si>
  <si>
    <t>Q2 2015</t>
  </si>
  <si>
    <t>MX GDP (AR) (WDA) CONA</t>
  </si>
  <si>
    <t>MX CONSUMER CONFIDENCE INDEX - MEXICO SADJ</t>
  </si>
  <si>
    <t>MX EMPLOYMENT INDEX - MANUFACTURING VOLN</t>
  </si>
  <si>
    <t>MX RETAIL SALES INDEX VOLA</t>
  </si>
  <si>
    <t>MX TERMS OF TRADE INDEX NADJ</t>
  </si>
  <si>
    <t>MX INDUSTRIAL PRODUCTION INDEX VOLA</t>
  </si>
  <si>
    <t>MXEXPPRCF</t>
  </si>
  <si>
    <t>MX EXPORT PRICE INDEX (U.S.$) NADJ</t>
  </si>
  <si>
    <t>SDTOTPRCF</t>
  </si>
  <si>
    <t>SD TERMS OF TRADE NADJ</t>
  </si>
  <si>
    <t>MXEXPGDSB</t>
  </si>
  <si>
    <t>MX EXPORTS TOTAL CURA</t>
  </si>
  <si>
    <t>CLXTW..RF</t>
  </si>
  <si>
    <t>CLEMPTOTP</t>
  </si>
  <si>
    <t>CLEXPGDSA</t>
  </si>
  <si>
    <t>CL REAL OBSERVED EXCHANGE RATE NADJ</t>
  </si>
  <si>
    <t>CL EMPLOYMENT VOLN</t>
  </si>
  <si>
    <t>CL EXPORTS FOB CURN</t>
  </si>
  <si>
    <t>CLCNFOVER</t>
  </si>
  <si>
    <t>CL SURVEYS: CONSUMER CONFIDENCE - OVERALL NADJ</t>
  </si>
  <si>
    <t>CLGDP...D</t>
  </si>
  <si>
    <t>CL GDP (CAL ADJ) CONA</t>
  </si>
  <si>
    <t>CBMCS002Q</t>
  </si>
  <si>
    <t>CBTOTRADF</t>
  </si>
  <si>
    <t>CBEMPTOTP</t>
  </si>
  <si>
    <t>CBIPTOT.H</t>
  </si>
  <si>
    <t>CBEXPGDSA</t>
  </si>
  <si>
    <t>CBEXPPRCF</t>
  </si>
  <si>
    <t>CBGDP...D</t>
  </si>
  <si>
    <t>CB CONSUMER - CONFIDENCE INDICATOR SADJ</t>
  </si>
  <si>
    <t>CBMSLI15G</t>
  </si>
  <si>
    <t>CB TOTAL RETAIL TRADE (VOLUME) VOLA</t>
  </si>
  <si>
    <t>CB TERMS OF TRADE (2005=100) NADJ</t>
  </si>
  <si>
    <t>CB EMPLOYED VOLN</t>
  </si>
  <si>
    <t>CB INDUSTRIAL PRODUCTION VOLN</t>
  </si>
  <si>
    <t>CB EXPORTS (FOB) CURN</t>
  </si>
  <si>
    <t>CB PPI: EXPORT PRICE INDEX NADJ</t>
  </si>
  <si>
    <t>CB GDP (WDA) CONA</t>
  </si>
  <si>
    <t>POGDP..PG</t>
  </si>
  <si>
    <t>HNGDP...D</t>
  </si>
  <si>
    <t>PO GDP (PP=100) VOLA</t>
  </si>
  <si>
    <t>HN GDP (CAL ADJ) CONA</t>
  </si>
  <si>
    <t>IDAPSEMCR</t>
  </si>
  <si>
    <t>IDEXPPRCF</t>
  </si>
  <si>
    <t>idrettoth</t>
  </si>
  <si>
    <t>ID RETAIL SALES (REBASED) VOLN</t>
  </si>
  <si>
    <t>idtotprcf</t>
  </si>
  <si>
    <t>ID TERMS OF TRADE NADJ</t>
  </si>
  <si>
    <t>ID APPRAISAL OF PRESENT SITUATION - EMPLOYMENT CONDITIONS NADJ</t>
  </si>
  <si>
    <t>ID WPI - EXPORT NADJ</t>
  </si>
  <si>
    <t>IDIPTOT.H</t>
  </si>
  <si>
    <t>ID INDUSTRIAL PRODUCTION VOLN</t>
  </si>
  <si>
    <t>IDEXPGDSA</t>
  </si>
  <si>
    <t>ID EXPORTS FOB CURN</t>
  </si>
  <si>
    <t>CBRETTOTH</t>
  </si>
  <si>
    <t>CB RETAIL TRADE INDEX EXCLUDING FUELS &amp; MOTOR VEHICLES VOLN</t>
  </si>
  <si>
    <t>CBCIND..G</t>
  </si>
  <si>
    <t>CB TOTAL INDUSTRIAL PRODUCTION INDEX (STANDARDIZED) VOLA</t>
  </si>
  <si>
    <t>NWOBS085Q</t>
  </si>
  <si>
    <t>NW MFG - INDUSTRIAL CONFIDENCE INDICATOR SADJ</t>
  </si>
  <si>
    <t>NWOCFMLVD</t>
  </si>
  <si>
    <t>NW GROSS DOMESTIC PRODUCT, MAINLAND (REAL) (AR) CONA</t>
  </si>
  <si>
    <t>IDOEXP03D</t>
  </si>
  <si>
    <t>ID GROSS DOMESTIC PRODUCT CONA</t>
  </si>
  <si>
    <t>IDCNECONR</t>
  </si>
  <si>
    <t>ID CONSUMER EXPECTATION INDEX (CEI) NADJ</t>
  </si>
  <si>
    <t>ISGDP...D</t>
  </si>
  <si>
    <t>IS GDP CONA</t>
  </si>
  <si>
    <t>ISCNFCONR</t>
  </si>
  <si>
    <t>ISMSLI15G</t>
  </si>
  <si>
    <t>ISJPMRBTF</t>
  </si>
  <si>
    <t>ISEMPALLO</t>
  </si>
  <si>
    <t>ISIPTOT.G</t>
  </si>
  <si>
    <t>ISI72...H</t>
  </si>
  <si>
    <t>IS CONSUMER CONFIDENCE INDEX NADJ</t>
  </si>
  <si>
    <t>IS TOTAL RETAIL TRADE (VOLUME) VOLA</t>
  </si>
  <si>
    <t>IS ISRAEL SHEKEL INDEX (JPM) REAL BROAD NADJ</t>
  </si>
  <si>
    <t>IS EMPLOYMENT - TOTAL ECONOMY VOLA</t>
  </si>
  <si>
    <t>IS INDUSTRIAL PRODUCTION VOLA</t>
  </si>
  <si>
    <t>IS EXTERNAL TRADE: GOODS, VOLUME OF EXPORTS VOLN</t>
  </si>
  <si>
    <t>TKGDPCALD</t>
  </si>
  <si>
    <t>TKCNFCNSH</t>
  </si>
  <si>
    <t>TKRETTOTG</t>
  </si>
  <si>
    <t>TKTOTPRCF</t>
  </si>
  <si>
    <t>TKEMPTOTO</t>
  </si>
  <si>
    <t>TKIPTOT.H</t>
  </si>
  <si>
    <t>TKEXVICAG</t>
  </si>
  <si>
    <t>TK GDP (CAL ADJ) CONA</t>
  </si>
  <si>
    <t>TK CONSUMER CONFIDENCE INDICATOR VOLN</t>
  </si>
  <si>
    <t>TK RETAIL SALES (CAL ADJ) VOLA</t>
  </si>
  <si>
    <t>TK TERMS OF TRADE NADJ</t>
  </si>
  <si>
    <t>TK LABOR FORCE - EMPLOYED (SA) VOLA</t>
  </si>
  <si>
    <t>TK INDUSTRIAL PRODUCTION VOLN</t>
  </si>
  <si>
    <t>TK EXPORT VOLUME INDEX (CAL ADJ) VOLA</t>
  </si>
  <si>
    <t>SPGDP...D</t>
  </si>
  <si>
    <t>SPRETTOTG</t>
  </si>
  <si>
    <t>SPIPMAN.G</t>
  </si>
  <si>
    <t>SPTOTPRCF</t>
  </si>
  <si>
    <t>SPI72...H</t>
  </si>
  <si>
    <t>SP GDP AT MARKET PRICES CONA</t>
  </si>
  <si>
    <t>SP TERMS OF TRADE NADJ</t>
  </si>
  <si>
    <t>SP RETAIL SALES INDEX (CONSTANT) VOLA</t>
  </si>
  <si>
    <t>SP INDUSTRIAL PRODUCTION: MANUFACTURING VOLA</t>
  </si>
  <si>
    <t>SP EXTERNAL TRADE: GOODS, VOLUME OF EXPORTS VOLN</t>
  </si>
  <si>
    <t>PX_LAST</t>
  </si>
  <si>
    <t>SIANCCT Index</t>
  </si>
  <si>
    <t>#N/A N/A</t>
  </si>
  <si>
    <t>SGP Cons. Conf.</t>
  </si>
  <si>
    <t>SPPMIMEMQ</t>
  </si>
  <si>
    <t>SP SIPMM/MARKIT PMI: MANUFACTURING - EMPLOYMENT NADJ</t>
  </si>
  <si>
    <t>MYCGDP..D</t>
  </si>
  <si>
    <t>MYIPTOT.G</t>
  </si>
  <si>
    <t>MYEMPTOTP</t>
  </si>
  <si>
    <t>MYEXPGDSH</t>
  </si>
  <si>
    <t>MY GDP (STANDARDIZED) CONA</t>
  </si>
  <si>
    <t>MY INDUSTRIAL PRODUCTION VOLA</t>
  </si>
  <si>
    <t>MY EXPORTS: VOLUME VOLN</t>
  </si>
  <si>
    <t>MY EMPLOYED PERSONS VOLN</t>
  </si>
  <si>
    <t>mytotprcf</t>
  </si>
  <si>
    <t>MY TERMS OF TRADE NADJ</t>
  </si>
  <si>
    <t>EK EXTERNAL TRADE: TOTAL EXPORTS VOLUME (EA19)(WDA) VOLA</t>
  </si>
  <si>
    <t>MPMIUSMA Index</t>
  </si>
  <si>
    <t>pmi</t>
  </si>
  <si>
    <t>MPMIEZMA 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</si>
</sst>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mm\-yy;@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color theme="1"/>
      <name val="Arial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Fill="1"/>
    <xf numFmtId="0" fontId="0" fillId="0" borderId="0" xfId="0" applyNumberFormat="1"/>
    <xf numFmtId="0" fontId="2" fillId="0" borderId="0" xfId="1" applyNumberFormat="1" applyAlignment="1"/>
    <xf numFmtId="14" fontId="0" fillId="0" borderId="0" xfId="0" applyNumberFormat="1"/>
    <xf numFmtId="0" fontId="0" fillId="0" borderId="0" xfId="0" quotePrefix="1" applyNumberFormat="1"/>
    <xf numFmtId="164" fontId="0" fillId="0" borderId="0" xfId="0" applyNumberFormat="1"/>
    <xf numFmtId="0" fontId="2" fillId="0" borderId="0" xfId="1" applyAlignment="1"/>
    <xf numFmtId="164" fontId="0" fillId="0" borderId="0" xfId="0" applyNumberFormat="1" applyFill="1"/>
    <xf numFmtId="0" fontId="1" fillId="0" borderId="0" xfId="0" applyFont="1" applyFill="1"/>
    <xf numFmtId="0" fontId="2" fillId="0" borderId="0" xfId="1" quotePrefix="1" applyNumberFormat="1" applyAlignment="1"/>
    <xf numFmtId="0" fontId="2" fillId="0" borderId="0" xfId="1" quotePrefix="1" applyAlignment="1"/>
    <xf numFmtId="0" fontId="5" fillId="0" borderId="0" xfId="0" applyFont="1"/>
    <xf numFmtId="2" fontId="6" fillId="0" borderId="0" xfId="0" applyNumberFormat="1" applyFont="1" applyFill="1" applyBorder="1"/>
    <xf numFmtId="2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volatileDependencies.xml><?xml version="1.0" encoding="utf-8"?>
<volTypes xmlns="http://schemas.openxmlformats.org/spreadsheetml/2006/main">
  <volType type="realTimeData">
    <main first="bloomberg.rtd">
      <tp t="b">
        <v>0</v>
        <stp/>
        <stp>##V3_BDHV12</stp>
        <stp>MPMIEZMA Index</stp>
        <stp>PX_LAST</stp>
        <stp>1/1/1986</stp>
        <stp/>
        <stp>[cai_data.xlsx]ez_thomson!R3C13</stp>
        <stp>Dir=V</stp>
        <stp>Dts=S</stp>
        <stp>Sort=a</stp>
        <stp>Quote=g</stp>
        <stp>QtTyp=Y</stp>
        <stp>Days=w</stp>
        <stp>Per=cm</stp>
        <stp>DtFmt=D</stp>
        <stp>Fill=P</stp>
        <stp>UseDPDF=Y</stp>
        <stp>cols=2;rows=353</stp>
        <tr r="M3" s="19"/>
      </tp>
      <tp t="b">
        <v>0</v>
        <stp/>
        <stp>##V3_BDHV12</stp>
        <stp>MPMIUSMA Index</stp>
        <stp>PX_LAST</stp>
        <stp>1/1/1986</stp>
        <stp/>
        <stp>[cai_data.xlsx]us_thomson!R3C13</stp>
        <stp>Dir=V</stp>
        <stp>Dts=S</stp>
        <stp>Sort=a</stp>
        <stp>Quote=g</stp>
        <stp>QtTyp=Y</stp>
        <stp>Days=w</stp>
        <stp>Per=cm</stp>
        <stp>DtFmt=D</stp>
        <stp>Fill=P</stp>
        <stp>UseDPDF=Y</stp>
        <stp>cols=2;rows=353</stp>
        <tr r="M3" s="14"/>
      </tp>
      <tp t="b">
        <v>0</v>
        <stp/>
        <stp>##V3_BDHV12</stp>
        <stp>SIANCCT Index</stp>
        <stp>PX_LAST</stp>
        <stp>1/1/1986</stp>
        <stp/>
        <stp>[cai_data.xlsx]sgp_thomson!R3C13</stp>
        <stp>Dir=V</stp>
        <stp>Dts=S</stp>
        <stp>Sort=a</stp>
        <stp>Quote=g</stp>
        <stp>QtTyp=Y</stp>
        <stp>Days=w</stp>
        <stp>Per=cm</stp>
        <stp>DtFmt=D</stp>
        <stp>Fill=P</stp>
        <stp>UseDPDF=Y</stp>
        <stp>cols=2;rows=352</stp>
        <tr r="M3" s="43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volatileDependencies" Target="volatileDependenci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product.datastream.com/navigator/EconomicsMetadata.aspx?navcode=USOSLI15G&amp;userid=ZKVP001&amp;useroption=158112157124177216201177&amp;AppGroup=DSAddin&amp;caller=DFO&amp;version=2.1.0.150" TargetMode="External"/><Relationship Id="rId7" Type="http://schemas.openxmlformats.org/officeDocument/2006/relationships/hyperlink" Target="http://product.datastream.com/navigator/EconomicsMetadata.aspx?navcode=USEV1975H&amp;userid=ZKVP001&amp;useroption=158112157124177216201177&amp;AppGroup=DSAddin&amp;caller=DFO&amp;version=2.1.0.150" TargetMode="External"/><Relationship Id="rId2" Type="http://schemas.openxmlformats.org/officeDocument/2006/relationships/hyperlink" Target="http://product.datastream.com/navigator/EconomicsMetadata.aspx?navcode=USCNFCONQ&amp;userid=ZKVP001&amp;useroption=158112157124177216201177&amp;AppGroup=DSAddin&amp;caller=DFO&amp;version=2.1.0.150" TargetMode="External"/><Relationship Id="rId1" Type="http://schemas.openxmlformats.org/officeDocument/2006/relationships/hyperlink" Target="http://product.datastream.com/navigator/EconomicsMetadata.aspx?navcode=USGDP...D&amp;userid=ZKVP001&amp;useroption=158112157124177216201177&amp;AppGroup=DSAddin&amp;caller=DFO&amp;version=2.1.0.150" TargetMode="External"/><Relationship Id="rId6" Type="http://schemas.openxmlformats.org/officeDocument/2006/relationships/hyperlink" Target="http://product.datastream.com/navigator/EconomicsMetadata.aspx?navcode=USIPTOT.G&amp;userid=ZKVP001&amp;useroption=158112157124177216201177&amp;AppGroup=DSAddin&amp;caller=DFO&amp;version=2.1.0.150" TargetMode="External"/><Relationship Id="rId5" Type="http://schemas.openxmlformats.org/officeDocument/2006/relationships/hyperlink" Target="http://product.datastream.com/navigator/EconomicsMetadata.aspx?navcode=USEMPTOTO&amp;userid=ZKVP001&amp;useroption=158112157124177216201177&amp;AppGroup=DSAddin&amp;caller=DFO&amp;version=2.1.0.150" TargetMode="External"/><Relationship Id="rId10" Type="http://schemas.openxmlformats.org/officeDocument/2006/relationships/comments" Target="../comments1.xml"/><Relationship Id="rId4" Type="http://schemas.openxmlformats.org/officeDocument/2006/relationships/hyperlink" Target="http://product.datastream.com/navigator/EconomicsMetadata.aspx?navcode=USTOTPRCF&amp;userid=ZKVP001&amp;useroption=158112157124177216201177&amp;AppGroup=DSAddin&amp;caller=DFO&amp;version=2.1.0.150" TargetMode="External"/><Relationship Id="rId9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http://product.datastream.com/navigator/EconomicsMetadata.aspx?navcode=EMRETTOTG&amp;userid=ZKVP001&amp;useroption=158112157124177216201177&amp;AppGroup=DSAddin&amp;caller=DFO&amp;version=2.1.0.150" TargetMode="External"/><Relationship Id="rId7" Type="http://schemas.openxmlformats.org/officeDocument/2006/relationships/hyperlink" Target="http://product.datastream.com/navigator/EconomicsMetadata.aspx?navcode=EKEBEXGTG&amp;userid=ZKVP001&amp;useroption=158112157124177216201177&amp;AppGroup=DSAddin&amp;caller=DFO&amp;version=2.1.0.150" TargetMode="External"/><Relationship Id="rId2" Type="http://schemas.openxmlformats.org/officeDocument/2006/relationships/hyperlink" Target="http://product.datastream.com/navigator/EconomicsMetadata.aspx?navcode=EKCNFCONQ&amp;userid=ZKVP001&amp;useroption=158112157124177216201177&amp;AppGroup=DSAddin&amp;caller=DFO&amp;version=2.1.0.150" TargetMode="External"/><Relationship Id="rId1" Type="http://schemas.openxmlformats.org/officeDocument/2006/relationships/hyperlink" Target="http://product.datastream.com/navigator/EconomicsMetadata.aspx?navcode=EMGDP...D&amp;userid=ZKVP001&amp;useroption=158112157124177216201177&amp;AppGroup=DSAddin&amp;caller=DFO&amp;version=2.1.0.150" TargetMode="External"/><Relationship Id="rId6" Type="http://schemas.openxmlformats.org/officeDocument/2006/relationships/hyperlink" Target="http://product.datastream.com/navigator/EconomicsMetadata.aspx?navcode=EKIPTOT.G&amp;userid=ZKVP001&amp;useroption=158112157124177216201177&amp;AppGroup=DSAddin&amp;caller=DFO&amp;version=2.1.0.150" TargetMode="External"/><Relationship Id="rId5" Type="http://schemas.openxmlformats.org/officeDocument/2006/relationships/hyperlink" Target="http://product.datastream.com/navigator/EconomicsMetadata.aspx?navcode=BDEMPTOTO&amp;userid=ZKVP001&amp;useroption=158112157124177216201177&amp;AppGroup=DSAddin&amp;caller=DFO&amp;version=2.1.0.150" TargetMode="External"/><Relationship Id="rId10" Type="http://schemas.openxmlformats.org/officeDocument/2006/relationships/comments" Target="../comments2.xml"/><Relationship Id="rId4" Type="http://schemas.openxmlformats.org/officeDocument/2006/relationships/hyperlink" Target="http://product.datastream.com/navigator/EconomicsMetadata.aspx?navcode=BDTOTPRCF&amp;userid=ZKVP001&amp;useroption=158112157124177216201177&amp;AppGroup=DSAddin&amp;caller=DFO&amp;version=2.1.0.150" TargetMode="External"/><Relationship Id="rId9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product.datastream.com/navigator/EconomicsMetadata.aspx?navcode=JPEXPVOLH&amp;userid=ZKVP001&amp;useroption=158112157124177216201177&amp;AppGroup=DSAddin&amp;caller=DFO&amp;version=2.1.0.150" TargetMode="External"/><Relationship Id="rId3" Type="http://schemas.openxmlformats.org/officeDocument/2006/relationships/hyperlink" Target="http://product.datastream.com/navigator/EconomicsMetadata.aspx?navcode=JPCNFCONQ&amp;userid=ZKVP001&amp;useroption=158112157124177216201177&amp;AppGroup=DSAddin&amp;caller=DFO&amp;version=2.1.0.150" TargetMode="External"/><Relationship Id="rId7" Type="http://schemas.openxmlformats.org/officeDocument/2006/relationships/hyperlink" Target="http://product.datastream.com/navigator/EconomicsMetadata.aspx?navcode=JPIPMAN.G&amp;userid=ZKVP001&amp;useroption=158112157124177216201177&amp;AppGroup=DSAddin&amp;caller=DFO&amp;version=2.1.0.150" TargetMode="External"/><Relationship Id="rId2" Type="http://schemas.openxmlformats.org/officeDocument/2006/relationships/hyperlink" Target="http://product.datastream.com/navigator/EconomicsMetadata.aspx?navcode=JPGDP...D&amp;userid=ZKVP001&amp;useroption=158112157124177216201177&amp;AppGroup=DSAddin&amp;caller=DFO&amp;version=2.1.0.150" TargetMode="External"/><Relationship Id="rId1" Type="http://schemas.openxmlformats.org/officeDocument/2006/relationships/hyperlink" Target="http://product.datastream.com/navigator/search.aspx?dsid=ZKVP001&amp;AppGroup=DSAddin&amp;host=Dfo&amp;SymbolPref=undefined&amp;multiSelect=true&amp;dforic=true&amp;q=united+states+real+gdp&amp;prev=99_united+states+real+gdp&amp;nav_category=12" TargetMode="External"/><Relationship Id="rId6" Type="http://schemas.openxmlformats.org/officeDocument/2006/relationships/hyperlink" Target="http://product.datastream.com/navigator/EconomicsMetadata.aspx?navcode=JPEMPTOTO&amp;userid=ZKVP001&amp;useroption=158112157124177216201177&amp;AppGroup=DSAddin&amp;caller=DFO&amp;version=2.1.0.150" TargetMode="External"/><Relationship Id="rId11" Type="http://schemas.openxmlformats.org/officeDocument/2006/relationships/comments" Target="../comments3.xml"/><Relationship Id="rId5" Type="http://schemas.openxmlformats.org/officeDocument/2006/relationships/hyperlink" Target="http://product.datastream.com/navigator/EconomicsMetadata.aspx?navcode=JPTOTPRCF&amp;userid=ZKVP001&amp;useroption=158112157124177216201177&amp;AppGroup=DSAddin&amp;caller=DFO&amp;version=2.1.0.150" TargetMode="External"/><Relationship Id="rId10" Type="http://schemas.openxmlformats.org/officeDocument/2006/relationships/vmlDrawing" Target="../drawings/vmlDrawing3.vml"/><Relationship Id="rId4" Type="http://schemas.openxmlformats.org/officeDocument/2006/relationships/hyperlink" Target="http://product.datastream.com/navigator/EconomicsMetadata.aspx?navcode=JPOSLI15G&amp;userid=ZKVP001&amp;useroption=158112157124177216201177&amp;AppGroup=DSAddin&amp;caller=DFO&amp;version=2.1.0.150" TargetMode="External"/><Relationship Id="rId9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.bin"/><Relationship Id="rId3" Type="http://schemas.openxmlformats.org/officeDocument/2006/relationships/hyperlink" Target="http://product.datastream.com/navigator/EconomicsMetadata.aspx?navcode=UKRETTOTG&amp;userid=ZKVP001&amp;useroption=158112157124177216201177&amp;AppGroup=DSAddin&amp;caller=DFO&amp;version=2.1.0.150" TargetMode="External"/><Relationship Id="rId7" Type="http://schemas.openxmlformats.org/officeDocument/2006/relationships/hyperlink" Target="http://product.datastream.com/navigator/EconomicsMetadata.aspx?navcode=UKBQKU..&amp;userid=ZKVP001&amp;useroption=158112157124177216201177&amp;AppGroup=DSAddin&amp;caller=DFO&amp;version=2.1.0.150" TargetMode="External"/><Relationship Id="rId2" Type="http://schemas.openxmlformats.org/officeDocument/2006/relationships/hyperlink" Target="http://product.datastream.com/navigator/EconomicsMetadata.aspx?navcode=UKGFKCCNR&amp;userid=ZKVP001&amp;useroption=158112157124177216201177&amp;AppGroup=DSAddin&amp;caller=DFO&amp;version=2.1.0.150" TargetMode="External"/><Relationship Id="rId1" Type="http://schemas.openxmlformats.org/officeDocument/2006/relationships/hyperlink" Target="http://product.datastream.com/navigator/EconomicsMetadata.aspx?navcode=UKGDP...D&amp;userid=ZKVP001&amp;useroption=158112157124177216201177&amp;AppGroup=DSAddin&amp;caller=DFO&amp;version=2.1.0.150" TargetMode="External"/><Relationship Id="rId6" Type="http://schemas.openxmlformats.org/officeDocument/2006/relationships/hyperlink" Target="http://product.datastream.com/navigator/EconomicsMetadata.aspx?navcode=UKIPTOT.G&amp;userid=ZKVP001&amp;useroption=158112157124177216201177&amp;AppGroup=DSAddin&amp;caller=DFO&amp;version=2.1.0.150" TargetMode="External"/><Relationship Id="rId5" Type="http://schemas.openxmlformats.org/officeDocument/2006/relationships/hyperlink" Target="http://product.datastream.com/navigator/EconomicsMetadata.aspx?navcode=UKLF2G..O&amp;userid=ZKVP001&amp;useroption=158112157124177216201177&amp;AppGroup=DSAddin&amp;caller=DFO&amp;version=2.1.0.150" TargetMode="External"/><Relationship Id="rId10" Type="http://schemas.openxmlformats.org/officeDocument/2006/relationships/comments" Target="../comments4.xml"/><Relationship Id="rId4" Type="http://schemas.openxmlformats.org/officeDocument/2006/relationships/hyperlink" Target="http://product.datastream.com/navigator/EconomicsMetadata.aspx?navcode=UKTOTPRCF&amp;userid=ZKVP001&amp;useroption=158112157124177216201177&amp;AppGroup=DSAddin&amp;caller=DFO&amp;version=2.1.0.150" TargetMode="External"/><Relationship Id="rId9" Type="http://schemas.openxmlformats.org/officeDocument/2006/relationships/vmlDrawing" Target="../drawings/vmlDrawing4.v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.bin"/><Relationship Id="rId3" Type="http://schemas.openxmlformats.org/officeDocument/2006/relationships/hyperlink" Target="http://product.datastream.com/navigator/EconomicsMetadata.aspx?navcode=CNOSLI15G&amp;userid=ZKVP001&amp;useroption=158112157124177216201177&amp;AppGroup=DSAddin&amp;caller=DFO&amp;version=2.1.0.150" TargetMode="External"/><Relationship Id="rId7" Type="http://schemas.openxmlformats.org/officeDocument/2006/relationships/hyperlink" Target="http://product.datastream.com/navigator/EconomicsMetadata.aspx?navcode=CNI72...H&amp;userid=ZKVP001&amp;useroption=158112157124177216201177&amp;AppGroup=DSAddin&amp;caller=DFO&amp;version=2.1.0.150" TargetMode="External"/><Relationship Id="rId2" Type="http://schemas.openxmlformats.org/officeDocument/2006/relationships/hyperlink" Target="http://product.datastream.com/navigator/EconomicsMetadata.aspx?navcode=CNOCS005Q&amp;userid=ZKVP001&amp;useroption=158112157124177216201177&amp;AppGroup=DSAddin&amp;caller=DFO&amp;version=2.1.0.150" TargetMode="External"/><Relationship Id="rId1" Type="http://schemas.openxmlformats.org/officeDocument/2006/relationships/hyperlink" Target="http://product.datastream.com/navigator/EconomicsMetadata.aspx?navcode=CNGDP...D&amp;userid=ZKVP001&amp;useroption=158112157124177216201177&amp;AppGroup=DSAddin&amp;caller=DFO&amp;version=2.1.0.150" TargetMode="External"/><Relationship Id="rId6" Type="http://schemas.openxmlformats.org/officeDocument/2006/relationships/hyperlink" Target="http://product.datastream.com/navigator/EconomicsMetadata.aspx?navcode=CNIPTOT.D&amp;userid=ZKVP001&amp;useroption=158112157124177216201177&amp;AppGroup=DSAddin&amp;caller=DFO&amp;version=2.1.0.150" TargetMode="External"/><Relationship Id="rId5" Type="http://schemas.openxmlformats.org/officeDocument/2006/relationships/hyperlink" Target="http://product.datastream.com/navigator/EconomicsMetadata.aspx?navcode=CNEMPTOTO&amp;userid=ZKVP001&amp;useroption=158112157124177216201177&amp;AppGroup=DSAddin&amp;caller=DFO&amp;version=2.1.0.150" TargetMode="External"/><Relationship Id="rId10" Type="http://schemas.openxmlformats.org/officeDocument/2006/relationships/comments" Target="../comments5.xml"/><Relationship Id="rId4" Type="http://schemas.openxmlformats.org/officeDocument/2006/relationships/hyperlink" Target="http://product.datastream.com/navigator/EconomicsMetadata.aspx?navcode=CNTOTPRCE&amp;userid=ZKVP001&amp;useroption=158112157124177216201177&amp;AppGroup=DSAddin&amp;caller=DFO&amp;version=2.1.0.150" TargetMode="External"/><Relationship Id="rId9" Type="http://schemas.openxmlformats.org/officeDocument/2006/relationships/vmlDrawing" Target="../drawings/vmlDrawing5.v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://product.datastream.com/navigator/EconomicsMetadata.aspx?navcode=SDESGEEUG&amp;userid=ZKVP001&amp;useroption=158112157124177216201177&amp;AppGroup=DSAddin&amp;caller=DFO&amp;version=2.1.0.150" TargetMode="External"/><Relationship Id="rId3" Type="http://schemas.openxmlformats.org/officeDocument/2006/relationships/hyperlink" Target="http://product.datastream.com/navigator/EconomicsMetadata.aspx?navcode=SDCNFCONQ&amp;userid=ZKVP001&amp;useroption=158112157124177216201177&amp;AppGroup=DSAddin&amp;caller=DFO&amp;version=2.1.0.150" TargetMode="External"/><Relationship Id="rId7" Type="http://schemas.openxmlformats.org/officeDocument/2006/relationships/hyperlink" Target="http://product.datastream.com/navigator/EconomicsMetadata.aspx?navcode=SDIPTOT.G&amp;userid=ZKVP001&amp;useroption=158112157124177216201177&amp;AppGroup=DSAddin&amp;caller=DFO&amp;version=2.1.0.150" TargetMode="External"/><Relationship Id="rId2" Type="http://schemas.openxmlformats.org/officeDocument/2006/relationships/hyperlink" Target="http://product.datastream.com/navigator/EconomicsMetadata.aspx?navcode=SDGDP...D&amp;userid=ZKVP001&amp;useroption=158112157124177216201177&amp;AppGroup=DSAddin&amp;caller=DFO&amp;version=2.1.0.150" TargetMode="External"/><Relationship Id="rId1" Type="http://schemas.openxmlformats.org/officeDocument/2006/relationships/hyperlink" Target="http://product.datastream.com/navigator/search.aspx?dsid=ZKVP001&amp;AppGroup=DSAddin&amp;host=Dfo&amp;SymbolPref=undefined&amp;multiSelect=true&amp;dforic=true&amp;q=united+states+real+gdp&amp;prev=99_united+states+real+gdp&amp;nav_category=12" TargetMode="External"/><Relationship Id="rId6" Type="http://schemas.openxmlformats.org/officeDocument/2006/relationships/hyperlink" Target="http://product.datastream.com/navigator/EconomicsMetadata.aspx?navcode=SDEMPTOTO&amp;userid=ZKVP001&amp;useroption=158112157124177216201177&amp;AppGroup=DSAddin&amp;caller=DFO&amp;version=2.1.0.150" TargetMode="External"/><Relationship Id="rId11" Type="http://schemas.openxmlformats.org/officeDocument/2006/relationships/comments" Target="../comments6.xml"/><Relationship Id="rId5" Type="http://schemas.openxmlformats.org/officeDocument/2006/relationships/hyperlink" Target="http://product.datastream.com/navigator/EconomicsMetadata.aspx?navcode=SDTOTPRCF&amp;userid=ZKVP001&amp;useroption=158112157124177216201177&amp;AppGroup=DSAddin&amp;caller=DFO&amp;version=2.1.0.150" TargetMode="External"/><Relationship Id="rId10" Type="http://schemas.openxmlformats.org/officeDocument/2006/relationships/vmlDrawing" Target="../drawings/vmlDrawing6.vml"/><Relationship Id="rId4" Type="http://schemas.openxmlformats.org/officeDocument/2006/relationships/hyperlink" Target="http://product.datastream.com/navigator/EconomicsMetadata.aspx?navcode=SDRETTOTG&amp;userid=ZKVP001&amp;useroption=158112157124177216201177&amp;AppGroup=DSAddin&amp;caller=DFO&amp;version=2.1.0.150" TargetMode="External"/><Relationship Id="rId9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.bin"/><Relationship Id="rId3" Type="http://schemas.openxmlformats.org/officeDocument/2006/relationships/hyperlink" Target="http://product.datastream.com/navigator/EconomicsMetadata.aspx?navcode=NWRETTOTG&amp;userid=ZKVP001&amp;useroption=158112157124177216201177&amp;AppGroup=DSAddin&amp;caller=DFO&amp;version=2.1.0.150" TargetMode="External"/><Relationship Id="rId7" Type="http://schemas.openxmlformats.org/officeDocument/2006/relationships/hyperlink" Target="http://product.datastream.com/navigator/EconomicsMetadata.aspx?navcode=SDESGEEUG&amp;userid=ZKVP001&amp;useroption=158112157124177216201177&amp;AppGroup=DSAddin&amp;caller=DFO&amp;version=2.1.0.150" TargetMode="External"/><Relationship Id="rId2" Type="http://schemas.openxmlformats.org/officeDocument/2006/relationships/hyperlink" Target="http://product.datastream.com/navigator/EconomicsMetadata.aspx?navcode=NWOBS085Q&amp;userid=ZKVP001&amp;useroption=158112157124177216201177&amp;AppGroup=DSAddin&amp;caller=DFO&amp;version=2.1.0.150" TargetMode="External"/><Relationship Id="rId1" Type="http://schemas.openxmlformats.org/officeDocument/2006/relationships/hyperlink" Target="http://product.datastream.com/navigator/EconomicsMetadata.aspx?navcode=NWOCFMLVD&amp;userid=ZKVP001&amp;useroption=158112157124177216201177&amp;AppGroup=DSAddin&amp;caller=DFO&amp;version=2.1.0.150" TargetMode="External"/><Relationship Id="rId6" Type="http://schemas.openxmlformats.org/officeDocument/2006/relationships/hyperlink" Target="http://product.datastream.com/navigator/EconomicsMetadata.aspx?navcode=NWIPMAN.G&amp;userid=ZKVP001&amp;useroption=158112157124177216201177&amp;AppGroup=DSAddin&amp;caller=DFO&amp;version=2.1.0.150" TargetMode="External"/><Relationship Id="rId5" Type="http://schemas.openxmlformats.org/officeDocument/2006/relationships/hyperlink" Target="http://product.datastream.com/navigator/EconomicsMetadata.aspx?navcode=NWEMPTOTO&amp;userid=ZKVP001&amp;useroption=158112157124177216201177&amp;AppGroup=DSAddin&amp;caller=DFO&amp;version=2.1.0.150" TargetMode="External"/><Relationship Id="rId10" Type="http://schemas.openxmlformats.org/officeDocument/2006/relationships/comments" Target="../comments7.xml"/><Relationship Id="rId4" Type="http://schemas.openxmlformats.org/officeDocument/2006/relationships/hyperlink" Target="http://product.datastream.com/navigator/EconomicsMetadata.aspx?navcode=NWXTW..RF&amp;userid=ZKVP001&amp;useroption=158112157124177216201177&amp;AppGroup=DSAddin&amp;caller=DFO&amp;version=2.1.0.150" TargetMode="External"/><Relationship Id="rId9" Type="http://schemas.openxmlformats.org/officeDocument/2006/relationships/vmlDrawing" Target="../drawings/vmlDrawing7.vm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hyperlink" Target="http://product.datastream.com/navigator/EconomicsMetadata.aspx?navcode=BRRETTOTG&amp;userid=ZKVP001&amp;useroption=158112157124177216201177&amp;AppGroup=DSAddin&amp;caller=DFO&amp;version=2.1.0.150" TargetMode="External"/><Relationship Id="rId7" Type="http://schemas.openxmlformats.org/officeDocument/2006/relationships/hyperlink" Target="http://product.datastream.com/navigator/EconomicsMetadata.aspx?navcode=BREXPPR.H&amp;userid=ZKVP001&amp;useroption=158112157124177216201177&amp;AppGroup=DSAddin&amp;caller=DFO&amp;version=2.1.0.150" TargetMode="External"/><Relationship Id="rId2" Type="http://schemas.openxmlformats.org/officeDocument/2006/relationships/hyperlink" Target="http://product.datastream.com/navigator/EconomicsMetadata.aspx?navcode=BRCNSAOPR&amp;userid=ZKVP001&amp;useroption=158112157124177216201177&amp;AppGroup=DSAddin&amp;caller=DFO&amp;version=2.1.0.150" TargetMode="External"/><Relationship Id="rId1" Type="http://schemas.openxmlformats.org/officeDocument/2006/relationships/hyperlink" Target="http://product.datastream.com/navigator/EconomicsMetadata.aspx?navcode=BRGDP...G&amp;userid=ZKVP001&amp;useroption=158112157124177216201177&amp;AppGroup=DSAddin&amp;caller=DFO&amp;version=2.1.0.150" TargetMode="External"/><Relationship Id="rId6" Type="http://schemas.openxmlformats.org/officeDocument/2006/relationships/hyperlink" Target="http://product.datastream.com/navigator/EconomicsMetadata.aspx?navcode=BRIPTOT.G&amp;userid=ZKVP001&amp;useroption=158112157124177216201177&amp;AppGroup=DSAddin&amp;caller=DFO&amp;version=2.1.0.150" TargetMode="External"/><Relationship Id="rId5" Type="http://schemas.openxmlformats.org/officeDocument/2006/relationships/hyperlink" Target="http://product.datastream.com/navigator/EconomicsMetadata.aspx?navcode=BREMPTOTP&amp;userid=ZKVP001&amp;useroption=158112157124177216201177&amp;AppGroup=DSAddin&amp;caller=DFO&amp;version=2.1.0.150" TargetMode="External"/><Relationship Id="rId10" Type="http://schemas.openxmlformats.org/officeDocument/2006/relationships/comments" Target="../comments8.xml"/><Relationship Id="rId4" Type="http://schemas.openxmlformats.org/officeDocument/2006/relationships/hyperlink" Target="http://product.datastream.com/navigator/EconomicsMetadata.aspx?navcode=BRTOTPRCF&amp;userid=ZKVP001&amp;useroption=158112157124177216201177&amp;AppGroup=DSAddin&amp;caller=DFO&amp;version=2.1.0.150" TargetMode="External"/><Relationship Id="rId9" Type="http://schemas.openxmlformats.org/officeDocument/2006/relationships/vmlDrawing" Target="../drawings/vmlDrawing8.vml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9.vml"/><Relationship Id="rId3" Type="http://schemas.openxmlformats.org/officeDocument/2006/relationships/hyperlink" Target="http://product.datastream.com/navigator/EconomicsMetadata.aspx?navcode=KOOSLI15G&amp;userid=ZKVP001&amp;useroption=158112157124177216201177&amp;AppGroup=DSAddin&amp;caller=DFO&amp;version=2.1.0.150" TargetMode="External"/><Relationship Id="rId7" Type="http://schemas.openxmlformats.org/officeDocument/2006/relationships/hyperlink" Target="http://product.datastream.com/navigator/EconomicsMetadata.aspx?navcode=KOEXPALVH&amp;userid=ZKVP001&amp;useroption=158112157124177216201177&amp;AppGroup=DSAddin&amp;caller=DFO&amp;version=2.1.0.150" TargetMode="External"/><Relationship Id="rId2" Type="http://schemas.openxmlformats.org/officeDocument/2006/relationships/hyperlink" Target="http://product.datastream.com/navigator/EconomicsMetadata.aspx?navcode=KOCNFCONR&amp;userid=ZKVP001&amp;useroption=158112157124177216201177&amp;AppGroup=DSAddin&amp;caller=DFO&amp;version=2.1.0.150" TargetMode="External"/><Relationship Id="rId1" Type="http://schemas.openxmlformats.org/officeDocument/2006/relationships/hyperlink" Target="http://product.datastream.com/navigator/EconomicsMetadata.aspx?navcode=KOGDP...D&amp;userid=ZKVP001&amp;useroption=158112157124177216201177&amp;AppGroup=DSAddin&amp;caller=DFO&amp;version=2.1.0.150" TargetMode="External"/><Relationship Id="rId6" Type="http://schemas.openxmlformats.org/officeDocument/2006/relationships/hyperlink" Target="http://product.datastream.com/navigator/EconomicsMetadata.aspx?navcode=KOIPTOT.G&amp;userid=ZKVP001&amp;useroption=158112157124177216201177&amp;AppGroup=DSAddin&amp;caller=DFO&amp;version=2.1.0.150" TargetMode="External"/><Relationship Id="rId5" Type="http://schemas.openxmlformats.org/officeDocument/2006/relationships/hyperlink" Target="http://product.datastream.com/navigator/EconomicsMetadata.aspx?navcode=KOEMPTOTO&amp;userid=ZKVP001&amp;useroption=158112157124177216201177&amp;AppGroup=DSAddin&amp;caller=DFO&amp;version=2.1.0.150" TargetMode="External"/><Relationship Id="rId4" Type="http://schemas.openxmlformats.org/officeDocument/2006/relationships/hyperlink" Target="http://product.datastream.com/navigator/EconomicsMetadata.aspx?navcode=KONETTRDF&amp;userid=ZKVP001&amp;useroption=158112157124177216201177&amp;AppGroup=DSAddin&amp;caller=DFO&amp;version=2.1.0.150" TargetMode="External"/><Relationship Id="rId9" Type="http://schemas.openxmlformats.org/officeDocument/2006/relationships/comments" Target="../comments9.xml"/></Relationships>
</file>

<file path=xl/worksheets/_rels/sheet20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0.vml"/><Relationship Id="rId3" Type="http://schemas.openxmlformats.org/officeDocument/2006/relationships/hyperlink" Target="http://product.datastream.com/navigator/EconomicsMetadata.aspx?navcode=SPTOTPRCF&amp;userid=ZKVP001&amp;useroption=158112157124177216201177&amp;AppGroup=DSAddin&amp;caller=DFO&amp;version=2.1.0.150" TargetMode="External"/><Relationship Id="rId7" Type="http://schemas.openxmlformats.org/officeDocument/2006/relationships/printerSettings" Target="../printerSettings/printerSettings9.bin"/><Relationship Id="rId2" Type="http://schemas.openxmlformats.org/officeDocument/2006/relationships/hyperlink" Target="http://product.datastream.com/navigator/EconomicsMetadata.aspx?navcode=SPRETTOTG&amp;userid=ZKVP001&amp;useroption=158112157124177216201177&amp;AppGroup=DSAddin&amp;caller=DFO&amp;version=2.1.0.150" TargetMode="External"/><Relationship Id="rId1" Type="http://schemas.openxmlformats.org/officeDocument/2006/relationships/hyperlink" Target="http://product.datastream.com/navigator/EconomicsMetadata.aspx?navcode=SPGDP...D&amp;userid=ZKVP001&amp;useroption=158112157124177216201177&amp;AppGroup=DSAddin&amp;caller=DFO&amp;version=2.1.0.150" TargetMode="External"/><Relationship Id="rId6" Type="http://schemas.openxmlformats.org/officeDocument/2006/relationships/hyperlink" Target="http://product.datastream.com/navigator/EconomicsMetadata.aspx?navcode=SPI72...H&amp;userid=ZKVP001&amp;useroption=158112157124177216201177&amp;AppGroup=DSAddin&amp;caller=DFO&amp;version=2.1.0.150" TargetMode="External"/><Relationship Id="rId5" Type="http://schemas.openxmlformats.org/officeDocument/2006/relationships/hyperlink" Target="http://product.datastream.com/navigator/EconomicsMetadata.aspx?navcode=SPIPMAN.G&amp;userid=ZKVP001&amp;useroption=158112157124177216201177&amp;AppGroup=DSAddin&amp;caller=DFO&amp;version=2.1.0.150" TargetMode="External"/><Relationship Id="rId4" Type="http://schemas.openxmlformats.org/officeDocument/2006/relationships/hyperlink" Target="http://product.datastream.com/navigator/EconomicsMetadata.aspx?navcode=SPPMIMEMQ&amp;userid=ZKVP001&amp;useroption=158112157124177216201177&amp;AppGroup=DSAddin&amp;caller=DFO&amp;version=2.1.0.150" TargetMode="External"/><Relationship Id="rId9" Type="http://schemas.openxmlformats.org/officeDocument/2006/relationships/comments" Target="../comments10.xml"/></Relationships>
</file>

<file path=xl/worksheets/_rels/sheet2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0.bin"/><Relationship Id="rId3" Type="http://schemas.openxmlformats.org/officeDocument/2006/relationships/hyperlink" Target="http://product.datastream.com/navigator/EconomicsMetadata.aspx?navcode=TKRETTOTG&amp;userid=ZKVP001&amp;useroption=158112157124177216201177&amp;AppGroup=DSAddin&amp;caller=DFO&amp;version=2.1.0.150" TargetMode="External"/><Relationship Id="rId7" Type="http://schemas.openxmlformats.org/officeDocument/2006/relationships/hyperlink" Target="http://product.datastream.com/navigator/EconomicsMetadata.aspx?navcode=TKEXVICAG&amp;userid=ZKVP001&amp;useroption=158112157124177216201177&amp;AppGroup=DSAddin&amp;caller=DFO&amp;version=2.1.0.150" TargetMode="External"/><Relationship Id="rId2" Type="http://schemas.openxmlformats.org/officeDocument/2006/relationships/hyperlink" Target="http://product.datastream.com/navigator/EconomicsMetadata.aspx?navcode=TKCNFCNSH&amp;userid=ZKVP001&amp;useroption=158112157124177216201177&amp;AppGroup=DSAddin&amp;caller=DFO&amp;version=2.1.0.150" TargetMode="External"/><Relationship Id="rId1" Type="http://schemas.openxmlformats.org/officeDocument/2006/relationships/hyperlink" Target="http://product.datastream.com/navigator/EconomicsMetadata.aspx?navcode=TKGDPCALD&amp;userid=ZKVP001&amp;useroption=158112157124177216201177&amp;AppGroup=DSAddin&amp;caller=DFO&amp;version=2.1.0.150" TargetMode="External"/><Relationship Id="rId6" Type="http://schemas.openxmlformats.org/officeDocument/2006/relationships/hyperlink" Target="http://product.datastream.com/navigator/EconomicsMetadata.aspx?navcode=TKIPTOT.H&amp;userid=ZKVP001&amp;useroption=158112157124177216201177&amp;AppGroup=DSAddin&amp;caller=DFO&amp;version=2.1.0.150" TargetMode="External"/><Relationship Id="rId5" Type="http://schemas.openxmlformats.org/officeDocument/2006/relationships/hyperlink" Target="http://product.datastream.com/navigator/EconomicsMetadata.aspx?navcode=TKEMPTOTO&amp;userid=ZKVP001&amp;useroption=158112157124177216201177&amp;AppGroup=DSAddin&amp;caller=DFO&amp;version=2.1.0.150" TargetMode="External"/><Relationship Id="rId10" Type="http://schemas.openxmlformats.org/officeDocument/2006/relationships/comments" Target="../comments11.xml"/><Relationship Id="rId4" Type="http://schemas.openxmlformats.org/officeDocument/2006/relationships/hyperlink" Target="http://product.datastream.com/navigator/EconomicsMetadata.aspx?navcode=TKTOTPRCF&amp;userid=ZKVP001&amp;useroption=158112157124177216201177&amp;AppGroup=DSAddin&amp;caller=DFO&amp;version=2.1.0.150" TargetMode="External"/><Relationship Id="rId9" Type="http://schemas.openxmlformats.org/officeDocument/2006/relationships/vmlDrawing" Target="../drawings/vmlDrawing11.vml"/></Relationships>
</file>

<file path=xl/worksheets/_rels/sheet24.xml.rels><?xml version="1.0" encoding="UTF-8" standalone="yes"?>
<Relationships xmlns="http://schemas.openxmlformats.org/package/2006/relationships"><Relationship Id="rId8" Type="http://schemas.openxmlformats.org/officeDocument/2006/relationships/hyperlink" Target="http://product.datastream.com/navigator/EconomicsMetadata.aspx?navcode=IDEXPPRCF&amp;userid=ZKVP001&amp;useroption=158112157124177216201177&amp;AppGroup=DSAddin&amp;caller=DFO&amp;version=2.1.0.150" TargetMode="External"/><Relationship Id="rId3" Type="http://schemas.openxmlformats.org/officeDocument/2006/relationships/hyperlink" Target="http://product.datastream.com/navigator/EconomicsMetadata.aspx?navcode=idrettoth&amp;userid=ZKVP001&amp;useroption=158112157124177216201177&amp;AppGroup=DSAddin&amp;caller=DFO&amp;version=2.1.0.150" TargetMode="External"/><Relationship Id="rId7" Type="http://schemas.openxmlformats.org/officeDocument/2006/relationships/hyperlink" Target="http://product.datastream.com/navigator/EconomicsMetadata.aspx?navcode=IDEXPGDSA&amp;userid=ZKVP001&amp;useroption=158112157124177216201177&amp;AppGroup=DSAddin&amp;caller=DFO&amp;version=2.1.0.150" TargetMode="External"/><Relationship Id="rId2" Type="http://schemas.openxmlformats.org/officeDocument/2006/relationships/hyperlink" Target="http://product.datastream.com/navigator/EconomicsMetadata.aspx?navcode=IDCNECONR&amp;userid=ZKVP001&amp;useroption=158112157124177216201177&amp;AppGroup=DSAddin&amp;caller=DFO&amp;version=2.1.0.150" TargetMode="External"/><Relationship Id="rId1" Type="http://schemas.openxmlformats.org/officeDocument/2006/relationships/hyperlink" Target="http://product.datastream.com/navigator/EconomicsMetadata.aspx?navcode=IDOEXP03D&amp;userid=ZKVP001&amp;useroption=158112157124177216201177&amp;AppGroup=DSAddin&amp;caller=DFO&amp;version=2.1.0.150" TargetMode="External"/><Relationship Id="rId6" Type="http://schemas.openxmlformats.org/officeDocument/2006/relationships/hyperlink" Target="http://product.datastream.com/navigator/EconomicsMetadata.aspx?navcode=IDIPTOT.H&amp;userid=ZKVP001&amp;useroption=158112157124177216201177&amp;AppGroup=DSAddin&amp;caller=DFO&amp;version=2.1.0.150" TargetMode="External"/><Relationship Id="rId11" Type="http://schemas.openxmlformats.org/officeDocument/2006/relationships/comments" Target="../comments12.xml"/><Relationship Id="rId5" Type="http://schemas.openxmlformats.org/officeDocument/2006/relationships/hyperlink" Target="http://product.datastream.com/navigator/EconomicsMetadata.aspx?navcode=IDAPSEMCR&amp;userid=ZKVP001&amp;useroption=158112157124177216201177&amp;AppGroup=DSAddin&amp;caller=DFO&amp;version=2.1.0.150" TargetMode="External"/><Relationship Id="rId10" Type="http://schemas.openxmlformats.org/officeDocument/2006/relationships/vmlDrawing" Target="../drawings/vmlDrawing12.vml"/><Relationship Id="rId4" Type="http://schemas.openxmlformats.org/officeDocument/2006/relationships/hyperlink" Target="http://product.datastream.com/navigator/EconomicsMetadata.aspx?navcode=idtotprcf&amp;userid=ZKVP001&amp;useroption=158112157124177216201177&amp;AppGroup=DSAddin&amp;caller=DFO&amp;version=2.1.0.150" TargetMode="External"/><Relationship Id="rId9" Type="http://schemas.openxmlformats.org/officeDocument/2006/relationships/printerSettings" Target="../printerSettings/printerSettings11.bin"/></Relationships>
</file>

<file path=xl/worksheets/_rels/sheet26.xml.rels><?xml version="1.0" encoding="UTF-8" standalone="yes"?>
<Relationships xmlns="http://schemas.openxmlformats.org/package/2006/relationships"><Relationship Id="rId8" Type="http://schemas.openxmlformats.org/officeDocument/2006/relationships/comments" Target="../comments13.xml"/><Relationship Id="rId3" Type="http://schemas.openxmlformats.org/officeDocument/2006/relationships/hyperlink" Target="http://product.datastream.com/navigator/EconomicsMetadata.aspx?navcode=MYEMPTOTP&amp;userid=ZKVP001&amp;useroption=158112157124177216201177&amp;AppGroup=DSAddin&amp;caller=DFO&amp;version=2.1.0.150" TargetMode="External"/><Relationship Id="rId7" Type="http://schemas.openxmlformats.org/officeDocument/2006/relationships/vmlDrawing" Target="../drawings/vmlDrawing13.vml"/><Relationship Id="rId2" Type="http://schemas.openxmlformats.org/officeDocument/2006/relationships/hyperlink" Target="http://product.datastream.com/navigator/EconomicsMetadata.aspx?navcode=mytotprcf&amp;userid=ZKVP001&amp;useroption=158112157124177216201177&amp;AppGroup=DSAddin&amp;caller=DFO&amp;version=2.1.0.150" TargetMode="External"/><Relationship Id="rId1" Type="http://schemas.openxmlformats.org/officeDocument/2006/relationships/hyperlink" Target="http://product.datastream.com/navigator/EconomicsMetadata.aspx?navcode=MYCGDP..D&amp;userid=ZKVP001&amp;useroption=158112157124177216201177&amp;AppGroup=DSAddin&amp;caller=DFO&amp;version=2.1.0.150" TargetMode="External"/><Relationship Id="rId6" Type="http://schemas.openxmlformats.org/officeDocument/2006/relationships/printerSettings" Target="../printerSettings/printerSettings12.bin"/><Relationship Id="rId5" Type="http://schemas.openxmlformats.org/officeDocument/2006/relationships/hyperlink" Target="http://product.datastream.com/navigator/EconomicsMetadata.aspx?navcode=MYEXPGDSH&amp;userid=ZKVP001&amp;useroption=158112157124177216201177&amp;AppGroup=DSAddin&amp;caller=DFO&amp;version=2.1.0.150" TargetMode="External"/><Relationship Id="rId4" Type="http://schemas.openxmlformats.org/officeDocument/2006/relationships/hyperlink" Target="http://product.datastream.com/navigator/EconomicsMetadata.aspx?navcode=MYIPTOT.G&amp;userid=ZKVP001&amp;useroption=158112157124177216201177&amp;AppGroup=DSAddin&amp;caller=DFO&amp;version=2.1.0.150" TargetMode="Externa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comments" Target="../comments14.xml"/><Relationship Id="rId1" Type="http://schemas.openxmlformats.org/officeDocument/2006/relationships/vmlDrawing" Target="../drawings/vmlDrawing14.vml"/></Relationships>
</file>

<file path=xl/worksheets/_rels/sheet2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3.bin"/><Relationship Id="rId3" Type="http://schemas.openxmlformats.org/officeDocument/2006/relationships/hyperlink" Target="http://product.datastream.com/navigator/EconomicsMetadata.aspx?navcode=POOSLI15G&amp;userid=ZKVP001&amp;useroption=158112157124177216201177&amp;AppGroup=DSAddin&amp;caller=DFO&amp;version=2.1.0.150" TargetMode="External"/><Relationship Id="rId7" Type="http://schemas.openxmlformats.org/officeDocument/2006/relationships/hyperlink" Target="http://product.datastream.com/navigator/EconomicsMetadata.aspx?navcode=POI72...H&amp;userid=ZKVP001&amp;useroption=158112157124177216201177&amp;AppGroup=DSAddin&amp;caller=DFO&amp;version=2.1.0.150" TargetMode="External"/><Relationship Id="rId2" Type="http://schemas.openxmlformats.org/officeDocument/2006/relationships/hyperlink" Target="http://product.datastream.com/navigator/EconomicsMetadata.aspx?navcode=POTOTCOFQ&amp;userid=ZKVP001&amp;useroption=158112157124177216201177&amp;AppGroup=DSAddin&amp;caller=DFO&amp;version=2.1.0.150" TargetMode="External"/><Relationship Id="rId1" Type="http://schemas.openxmlformats.org/officeDocument/2006/relationships/hyperlink" Target="http://product.datastream.com/navigator/EconomicsMetadata.aspx?navcode=POGDP..PG&amp;userid=ZKVP001&amp;useroption=158112157124177216201177&amp;AppGroup=DSAddin&amp;caller=DFO&amp;version=2.1.0.150" TargetMode="External"/><Relationship Id="rId6" Type="http://schemas.openxmlformats.org/officeDocument/2006/relationships/hyperlink" Target="http://product.datastream.com/navigator/EconomicsMetadata.aspx?navcode=POESINXCG&amp;userid=ZKVP001&amp;useroption=158112157124177216201177&amp;AppGroup=DSAddin&amp;caller=DFO&amp;version=2.1.0.150" TargetMode="External"/><Relationship Id="rId5" Type="http://schemas.openxmlformats.org/officeDocument/2006/relationships/hyperlink" Target="http://product.datastream.com/navigator/EconomicsMetadata.aspx?navcode=POEMPALLP&amp;userid=ZKVP001&amp;useroption=158112157124177216201177&amp;AppGroup=DSAddin&amp;caller=DFO&amp;version=2.1.0.150" TargetMode="External"/><Relationship Id="rId10" Type="http://schemas.openxmlformats.org/officeDocument/2006/relationships/comments" Target="../comments15.xml"/><Relationship Id="rId4" Type="http://schemas.openxmlformats.org/officeDocument/2006/relationships/hyperlink" Target="http://product.datastream.com/navigator/EconomicsMetadata.aspx?navcode=POTOTPRCF&amp;userid=ZKVP001&amp;useroption=158112157124177216201177&amp;AppGroup=DSAddin&amp;caller=DFO&amp;version=2.1.0.150" TargetMode="External"/><Relationship Id="rId9" Type="http://schemas.openxmlformats.org/officeDocument/2006/relationships/vmlDrawing" Target="../drawings/vmlDrawing15.vml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comments" Target="../comments16.xml"/><Relationship Id="rId1" Type="http://schemas.openxmlformats.org/officeDocument/2006/relationships/vmlDrawing" Target="../drawings/vmlDrawing16.vml"/></Relationships>
</file>

<file path=xl/worksheets/_rels/sheet3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4.bin"/><Relationship Id="rId3" Type="http://schemas.openxmlformats.org/officeDocument/2006/relationships/hyperlink" Target="http://product.datastream.com/navigator/EconomicsMetadata.aspx?navcode=HNOSLI15G&amp;userid=ZKVP001&amp;useroption=158112157124177216201177&amp;AppGroup=DSAddin&amp;caller=DFO&amp;version=2.1.0.150" TargetMode="External"/><Relationship Id="rId7" Type="http://schemas.openxmlformats.org/officeDocument/2006/relationships/hyperlink" Target="http://product.datastream.com/navigator/EconomicsMetadata.aspx?navcode=HNINDSLXH&amp;userid=ZKVP001&amp;useroption=158112157124177216201177&amp;AppGroup=DSAddin&amp;caller=DFO&amp;version=2.1.0.150" TargetMode="External"/><Relationship Id="rId2" Type="http://schemas.openxmlformats.org/officeDocument/2006/relationships/hyperlink" Target="http://product.datastream.com/navigator/EconomicsMetadata.aspx?navcode=HNCNFCONQ&amp;userid=ZKVP001&amp;useroption=158112157124177216201177&amp;AppGroup=DSAddin&amp;caller=DFO&amp;version=2.1.0.150" TargetMode="External"/><Relationship Id="rId1" Type="http://schemas.openxmlformats.org/officeDocument/2006/relationships/hyperlink" Target="http://product.datastream.com/navigator/EconomicsMetadata.aspx?navcode=HNGDP...D&amp;userid=ZKVP001&amp;useroption=158112157124177216201177&amp;AppGroup=DSAddin&amp;caller=DFO&amp;version=2.1.0.150" TargetMode="External"/><Relationship Id="rId6" Type="http://schemas.openxmlformats.org/officeDocument/2006/relationships/hyperlink" Target="http://product.datastream.com/navigator/EconomicsMetadata.aspx?navcode=HNIPTOT.G&amp;userid=ZKVP001&amp;useroption=158112157124177216201177&amp;AppGroup=DSAddin&amp;caller=DFO&amp;version=2.1.0.150" TargetMode="External"/><Relationship Id="rId5" Type="http://schemas.openxmlformats.org/officeDocument/2006/relationships/hyperlink" Target="http://product.datastream.com/navigator/EconomicsMetadata.aspx?navcode=HNEMPTOTP&amp;userid=ZKVP001&amp;useroption=158112157124177216201177&amp;AppGroup=DSAddin&amp;caller=DFO&amp;version=2.1.0.150" TargetMode="External"/><Relationship Id="rId10" Type="http://schemas.openxmlformats.org/officeDocument/2006/relationships/comments" Target="../comments17.xml"/><Relationship Id="rId4" Type="http://schemas.openxmlformats.org/officeDocument/2006/relationships/hyperlink" Target="http://product.datastream.com/navigator/EconomicsMetadata.aspx?navcode=HNTOTPRCF&amp;userid=ZKVP001&amp;useroption=158112157124177216201177&amp;AppGroup=DSAddin&amp;caller=DFO&amp;version=2.1.0.150" TargetMode="External"/><Relationship Id="rId9" Type="http://schemas.openxmlformats.org/officeDocument/2006/relationships/vmlDrawing" Target="../drawings/vmlDrawing17.vml"/></Relationships>
</file>

<file path=xl/worksheets/_rels/sheet32.xml.rels><?xml version="1.0" encoding="UTF-8" standalone="yes"?>
<Relationships xmlns="http://schemas.openxmlformats.org/package/2006/relationships"><Relationship Id="rId8" Type="http://schemas.openxmlformats.org/officeDocument/2006/relationships/hyperlink" Target="http://product.datastream.com/navigator/EconomicsMetadata.aspx?navcode=SWKY2897E&amp;userid=ZKVP001&amp;useroption=158112157124177216201177&amp;AppGroup=DSAddin&amp;caller=DFO&amp;version=2.1.0.150" TargetMode="External"/><Relationship Id="rId3" Type="http://schemas.openxmlformats.org/officeDocument/2006/relationships/hyperlink" Target="http://product.datastream.com/navigator/EconomicsMetadata.aspx?navcode=SWOCS005Q&amp;userid=ZKVP001&amp;useroption=158112157124177216201177&amp;AppGroup=DSAddin&amp;caller=DFO&amp;version=2.1.0.150" TargetMode="External"/><Relationship Id="rId7" Type="http://schemas.openxmlformats.org/officeDocument/2006/relationships/hyperlink" Target="http://product.datastream.com/navigator/EconomicsMetadata.aspx?navcode=SWCIND..G&amp;userid=ZKVP001&amp;useroption=158112157124177216201177&amp;AppGroup=DSAddin&amp;caller=DFO&amp;version=2.1.0.150" TargetMode="External"/><Relationship Id="rId2" Type="http://schemas.openxmlformats.org/officeDocument/2006/relationships/hyperlink" Target="http://product.datastream.com/navigator/EconomicsMetadata.aspx?navcode=SWGDP...D&amp;userid=ZKVP001&amp;useroption=158112157124177216201177&amp;AppGroup=DSAddin&amp;caller=DFO&amp;version=2.1.0.150" TargetMode="External"/><Relationship Id="rId1" Type="http://schemas.openxmlformats.org/officeDocument/2006/relationships/hyperlink" Target="http://product.datastream.com/navigator/search.aspx?dsid=ZKVP001&amp;AppGroup=DSAddin&amp;host=Dfo&amp;SymbolPref=undefined&amp;multiSelect=true&amp;dforic=true&amp;q=united+states+real+gdp&amp;prev=99_united+states+real+gdp&amp;nav_category=12" TargetMode="External"/><Relationship Id="rId6" Type="http://schemas.openxmlformats.org/officeDocument/2006/relationships/hyperlink" Target="http://product.datastream.com/navigator/EconomicsMetadata.aspx?navcode=SWPMIEMPR&amp;userid=ZKVP001&amp;useroption=158112157124177216201177&amp;AppGroup=DSAddin&amp;caller=DFO&amp;version=2.1.0.150" TargetMode="External"/><Relationship Id="rId11" Type="http://schemas.openxmlformats.org/officeDocument/2006/relationships/comments" Target="../comments18.xml"/><Relationship Id="rId5" Type="http://schemas.openxmlformats.org/officeDocument/2006/relationships/hyperlink" Target="http://product.datastream.com/navigator/EconomicsMetadata.aspx?navcode=SWTOTPRCF&amp;userid=ZKVP001&amp;useroption=158112157124177216201177&amp;AppGroup=DSAddin&amp;caller=DFO&amp;version=2.1.0.150" TargetMode="External"/><Relationship Id="rId10" Type="http://schemas.openxmlformats.org/officeDocument/2006/relationships/vmlDrawing" Target="../drawings/vmlDrawing18.vml"/><Relationship Id="rId4" Type="http://schemas.openxmlformats.org/officeDocument/2006/relationships/hyperlink" Target="http://product.datastream.com/navigator/EconomicsMetadata.aspx?navcode=SWOSLI15G&amp;userid=ZKVP001&amp;useroption=158112157124177216201177&amp;AppGroup=DSAddin&amp;caller=DFO&amp;version=2.1.0.150" TargetMode="External"/><Relationship Id="rId9" Type="http://schemas.openxmlformats.org/officeDocument/2006/relationships/printerSettings" Target="../printerSettings/printerSettings15.bin"/></Relationships>
</file>

<file path=xl/worksheets/_rels/sheet34.xml.rels><?xml version="1.0" encoding="UTF-8" standalone="yes"?>
<Relationships xmlns="http://schemas.openxmlformats.org/package/2006/relationships"><Relationship Id="rId8" Type="http://schemas.openxmlformats.org/officeDocument/2006/relationships/hyperlink" Target="http://product.datastream.com/navigator/EconomicsMetadata.aspx?navcode=MXEXPPRCF&amp;userid=ZKVP001&amp;useroption=158112157124177216201177&amp;AppGroup=DSAddin&amp;caller=DFO&amp;version=2.1.0.150" TargetMode="External"/><Relationship Id="rId3" Type="http://schemas.openxmlformats.org/officeDocument/2006/relationships/hyperlink" Target="http://product.datastream.com/navigator/EconomicsMetadata.aspx?navcode=MXRETTOTG&amp;userid=ZKVP001&amp;useroption=158112157124177216201177&amp;AppGroup=DSAddin&amp;caller=DFO&amp;version=2.1.0.150" TargetMode="External"/><Relationship Id="rId7" Type="http://schemas.openxmlformats.org/officeDocument/2006/relationships/hyperlink" Target="http://product.datastream.com/navigator/EconomicsMetadata.aspx?navcode=MXEXPGDSB&amp;userid=ZKVP001&amp;useroption=158112157124177216201177&amp;AppGroup=DSAddin&amp;caller=DFO&amp;version=2.1.0.150" TargetMode="External"/><Relationship Id="rId2" Type="http://schemas.openxmlformats.org/officeDocument/2006/relationships/hyperlink" Target="http://product.datastream.com/navigator/EconomicsMetadata.aspx?navcode=MXCNFCONQ&amp;userid=ZKVP001&amp;useroption=158112157124177216201177&amp;AppGroup=DSAddin&amp;caller=DFO&amp;version=2.1.0.150" TargetMode="External"/><Relationship Id="rId1" Type="http://schemas.openxmlformats.org/officeDocument/2006/relationships/hyperlink" Target="http://product.datastream.com/navigator/EconomicsMetadata.aspx?navcode=MXGDP...D&amp;userid=ZKVP001&amp;useroption=158112157124177216201177&amp;AppGroup=DSAddin&amp;caller=DFO&amp;version=2.1.0.150" TargetMode="External"/><Relationship Id="rId6" Type="http://schemas.openxmlformats.org/officeDocument/2006/relationships/hyperlink" Target="http://product.datastream.com/navigator/EconomicsMetadata.aspx?navcode=MXIPTOT.G&amp;userid=ZKVP001&amp;useroption=158112157124177216201177&amp;AppGroup=DSAddin&amp;caller=DFO&amp;version=2.1.0.150" TargetMode="External"/><Relationship Id="rId11" Type="http://schemas.openxmlformats.org/officeDocument/2006/relationships/comments" Target="../comments19.xml"/><Relationship Id="rId5" Type="http://schemas.openxmlformats.org/officeDocument/2006/relationships/hyperlink" Target="http://product.datastream.com/navigator/EconomicsMetadata.aspx?navcode=MXEMPMANH&amp;userid=ZKVP001&amp;useroption=158112157124177216201177&amp;AppGroup=DSAddin&amp;caller=DFO&amp;version=2.1.0.150" TargetMode="External"/><Relationship Id="rId10" Type="http://schemas.openxmlformats.org/officeDocument/2006/relationships/vmlDrawing" Target="../drawings/vmlDrawing19.vml"/><Relationship Id="rId4" Type="http://schemas.openxmlformats.org/officeDocument/2006/relationships/hyperlink" Target="http://product.datastream.com/navigator/EconomicsMetadata.aspx?navcode=MXTOTPRCF&amp;userid=ZKVP001&amp;useroption=158112157124177216201177&amp;AppGroup=DSAddin&amp;caller=DFO&amp;version=2.1.0.150" TargetMode="External"/><Relationship Id="rId9" Type="http://schemas.openxmlformats.org/officeDocument/2006/relationships/printerSettings" Target="../printerSettings/printerSettings16.bin"/></Relationships>
</file>

<file path=xl/worksheets/_rels/sheet3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7.bin"/><Relationship Id="rId3" Type="http://schemas.openxmlformats.org/officeDocument/2006/relationships/hyperlink" Target="http://product.datastream.com/navigator/EconomicsMetadata.aspx?navcode=CBRETTOTH&amp;userid=ZKVP001&amp;useroption=158112157124177216201177&amp;AppGroup=DSAddin&amp;caller=DFO&amp;version=2.1.0.150" TargetMode="External"/><Relationship Id="rId7" Type="http://schemas.openxmlformats.org/officeDocument/2006/relationships/hyperlink" Target="http://product.datastream.com/navigator/EconomicsMetadata.aspx?navcode=CLEXPGDSA&amp;userid=ZKVP001&amp;useroption=158112157124177216201177&amp;AppGroup=DSAddin&amp;caller=DFO&amp;version=2.1.0.150" TargetMode="External"/><Relationship Id="rId2" Type="http://schemas.openxmlformats.org/officeDocument/2006/relationships/hyperlink" Target="http://product.datastream.com/navigator/EconomicsMetadata.aspx?navcode=CLCNFOVER&amp;userid=ZKVP001&amp;useroption=158112157124177216201177&amp;AppGroup=DSAddin&amp;caller=DFO&amp;version=2.1.0.150" TargetMode="External"/><Relationship Id="rId1" Type="http://schemas.openxmlformats.org/officeDocument/2006/relationships/hyperlink" Target="http://product.datastream.com/navigator/EconomicsMetadata.aspx?navcode=CLGDP...D&amp;userid=ZKVP001&amp;useroption=158112157124177216201177&amp;AppGroup=DSAddin&amp;caller=DFO&amp;version=2.1.0.150" TargetMode="External"/><Relationship Id="rId6" Type="http://schemas.openxmlformats.org/officeDocument/2006/relationships/hyperlink" Target="http://product.datastream.com/navigator/EconomicsMetadata.aspx?navcode=CBCIND..G&amp;userid=ZKVP001&amp;useroption=158112157124177216201177&amp;AppGroup=DSAddin&amp;caller=DFO&amp;version=2.1.0.150" TargetMode="External"/><Relationship Id="rId5" Type="http://schemas.openxmlformats.org/officeDocument/2006/relationships/hyperlink" Target="http://product.datastream.com/navigator/EconomicsMetadata.aspx?navcode=CLEMPTOTP&amp;userid=ZKVP001&amp;useroption=158112157124177216201177&amp;AppGroup=DSAddin&amp;caller=DFO&amp;version=2.1.0.150" TargetMode="External"/><Relationship Id="rId10" Type="http://schemas.openxmlformats.org/officeDocument/2006/relationships/comments" Target="../comments20.xml"/><Relationship Id="rId4" Type="http://schemas.openxmlformats.org/officeDocument/2006/relationships/hyperlink" Target="http://product.datastream.com/navigator/EconomicsMetadata.aspx?navcode=CLXTW..RF&amp;userid=ZKVP001&amp;useroption=158112157124177216201177&amp;AppGroup=DSAddin&amp;caller=DFO&amp;version=2.1.0.150" TargetMode="External"/><Relationship Id="rId9" Type="http://schemas.openxmlformats.org/officeDocument/2006/relationships/vmlDrawing" Target="../drawings/vmlDrawing20.vml"/></Relationships>
</file>

<file path=xl/worksheets/_rels/sheet38.xml.rels><?xml version="1.0" encoding="UTF-8" standalone="yes"?>
<Relationships xmlns="http://schemas.openxmlformats.org/package/2006/relationships"><Relationship Id="rId8" Type="http://schemas.openxmlformats.org/officeDocument/2006/relationships/hyperlink" Target="http://product.datastream.com/navigator/EconomicsMetadata.aspx?navcode=CBEXPPRCF&amp;userid=ZKVP001&amp;useroption=158112157124177216201177&amp;AppGroup=DSAddin&amp;caller=DFO&amp;version=2.1.0.150" TargetMode="External"/><Relationship Id="rId3" Type="http://schemas.openxmlformats.org/officeDocument/2006/relationships/hyperlink" Target="http://product.datastream.com/navigator/EconomicsMetadata.aspx?navcode=CBMSLI15G&amp;userid=ZKVP001&amp;useroption=158112157124177216201177&amp;AppGroup=DSAddin&amp;caller=DFO&amp;version=2.1.0.150" TargetMode="External"/><Relationship Id="rId7" Type="http://schemas.openxmlformats.org/officeDocument/2006/relationships/hyperlink" Target="http://product.datastream.com/navigator/EconomicsMetadata.aspx?navcode=CBEXPGDSA&amp;userid=ZKVP001&amp;useroption=158112157124177216201177&amp;AppGroup=DSAddin&amp;caller=DFO&amp;version=2.1.0.150" TargetMode="External"/><Relationship Id="rId2" Type="http://schemas.openxmlformats.org/officeDocument/2006/relationships/hyperlink" Target="http://product.datastream.com/navigator/EconomicsMetadata.aspx?navcode=CBMCS002Q&amp;userid=ZKVP001&amp;useroption=158112157124177216201177&amp;AppGroup=DSAddin&amp;caller=DFO&amp;version=2.1.0.150" TargetMode="External"/><Relationship Id="rId1" Type="http://schemas.openxmlformats.org/officeDocument/2006/relationships/hyperlink" Target="http://product.datastream.com/navigator/EconomicsMetadata.aspx?navcode=CBGDP...D&amp;userid=ZKVP001&amp;useroption=158112157124177216201177&amp;AppGroup=DSAddin&amp;caller=DFO&amp;version=2.1.0.150" TargetMode="External"/><Relationship Id="rId6" Type="http://schemas.openxmlformats.org/officeDocument/2006/relationships/hyperlink" Target="http://product.datastream.com/navigator/EconomicsMetadata.aspx?navcode=CBIPTOT.H&amp;userid=ZKVP001&amp;useroption=158112157124177216201177&amp;AppGroup=DSAddin&amp;caller=DFO&amp;version=2.1.0.150" TargetMode="External"/><Relationship Id="rId11" Type="http://schemas.openxmlformats.org/officeDocument/2006/relationships/comments" Target="../comments21.xml"/><Relationship Id="rId5" Type="http://schemas.openxmlformats.org/officeDocument/2006/relationships/hyperlink" Target="http://product.datastream.com/navigator/EconomicsMetadata.aspx?navcode=CBEMPTOTP&amp;userid=ZKVP001&amp;useroption=158112157124177216201177&amp;AppGroup=DSAddin&amp;caller=DFO&amp;version=2.1.0.150" TargetMode="External"/><Relationship Id="rId10" Type="http://schemas.openxmlformats.org/officeDocument/2006/relationships/vmlDrawing" Target="../drawings/vmlDrawing21.vml"/><Relationship Id="rId4" Type="http://schemas.openxmlformats.org/officeDocument/2006/relationships/hyperlink" Target="http://product.datastream.com/navigator/EconomicsMetadata.aspx?navcode=CBTOTRADF&amp;userid=ZKVP001&amp;useroption=158112157124177216201177&amp;AppGroup=DSAddin&amp;caller=DFO&amp;version=2.1.0.150" TargetMode="External"/><Relationship Id="rId9" Type="http://schemas.openxmlformats.org/officeDocument/2006/relationships/printerSettings" Target="../printerSettings/printerSettings18.bin"/></Relationships>
</file>

<file path=xl/worksheets/_rels/sheet4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9.bin"/><Relationship Id="rId3" Type="http://schemas.openxmlformats.org/officeDocument/2006/relationships/hyperlink" Target="http://product.datastream.com/navigator/EconomicsMetadata.aspx?navcode=ISMSLI15G&amp;userid=ZKVP001&amp;useroption=158112157124177216201177&amp;AppGroup=DSAddin&amp;caller=DFO&amp;version=2.1.0.150" TargetMode="External"/><Relationship Id="rId7" Type="http://schemas.openxmlformats.org/officeDocument/2006/relationships/hyperlink" Target="http://product.datastream.com/navigator/EconomicsMetadata.aspx?navcode=ISI72...H&amp;userid=ZKVP001&amp;useroption=158112157124177216201177&amp;AppGroup=DSAddin&amp;caller=DFO&amp;version=2.1.0.150" TargetMode="External"/><Relationship Id="rId2" Type="http://schemas.openxmlformats.org/officeDocument/2006/relationships/hyperlink" Target="http://product.datastream.com/navigator/EconomicsMetadata.aspx?navcode=ISCNFCONR&amp;userid=ZKVP001&amp;useroption=158112157124177216201177&amp;AppGroup=DSAddin&amp;caller=DFO&amp;version=2.1.0.150" TargetMode="External"/><Relationship Id="rId1" Type="http://schemas.openxmlformats.org/officeDocument/2006/relationships/hyperlink" Target="http://product.datastream.com/navigator/EconomicsMetadata.aspx?navcode=ISGDP...D&amp;userid=ZKVP001&amp;useroption=158112157124177216201177&amp;AppGroup=DSAddin&amp;caller=DFO&amp;version=2.1.0.150" TargetMode="External"/><Relationship Id="rId6" Type="http://schemas.openxmlformats.org/officeDocument/2006/relationships/hyperlink" Target="http://product.datastream.com/navigator/EconomicsMetadata.aspx?navcode=ISIPTOT.G&amp;userid=ZKVP001&amp;useroption=158112157124177216201177&amp;AppGroup=DSAddin&amp;caller=DFO&amp;version=2.1.0.150" TargetMode="External"/><Relationship Id="rId5" Type="http://schemas.openxmlformats.org/officeDocument/2006/relationships/hyperlink" Target="http://product.datastream.com/navigator/EconomicsMetadata.aspx?navcode=ISEMPALLO&amp;userid=ZKVP001&amp;useroption=158112157124177216201177&amp;AppGroup=DSAddin&amp;caller=DFO&amp;version=2.1.0.150" TargetMode="External"/><Relationship Id="rId10" Type="http://schemas.openxmlformats.org/officeDocument/2006/relationships/comments" Target="../comments22.xml"/><Relationship Id="rId4" Type="http://schemas.openxmlformats.org/officeDocument/2006/relationships/hyperlink" Target="http://product.datastream.com/navigator/EconomicsMetadata.aspx?navcode=ISJPMRBTF&amp;userid=ZKVP001&amp;useroption=158112157124177216201177&amp;AppGroup=DSAddin&amp;caller=DFO&amp;version=2.1.0.150" TargetMode="External"/><Relationship Id="rId9" Type="http://schemas.openxmlformats.org/officeDocument/2006/relationships/vmlDrawing" Target="../drawings/vmlDrawing2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8"/>
  <sheetViews>
    <sheetView tabSelected="1" zoomScale="60" zoomScaleNormal="60" workbookViewId="0">
      <pane xSplit="1" ySplit="1" topLeftCell="B2" activePane="bottomRight" state="frozen"/>
      <selection activeCell="E2" sqref="E2"/>
      <selection pane="topRight" activeCell="E2" sqref="E2"/>
      <selection pane="bottomLeft" activeCell="E2" sqref="E2"/>
      <selection pane="bottomRight" activeCell="H1" sqref="H1:H1048576"/>
    </sheetView>
  </sheetViews>
  <sheetFormatPr defaultRowHeight="15" x14ac:dyDescent="0.25"/>
  <cols>
    <col min="1" max="1" width="10.5703125" bestFit="1" customWidth="1"/>
    <col min="2" max="2" width="11.140625" bestFit="1" customWidth="1"/>
    <col min="3" max="3" width="15.42578125" customWidth="1"/>
    <col min="4" max="4" width="11.28515625" customWidth="1"/>
    <col min="5" max="5" width="14" customWidth="1"/>
    <col min="6" max="6" width="14.7109375" bestFit="1" customWidth="1"/>
    <col min="7" max="7" width="32.28515625" bestFit="1" customWidth="1"/>
    <col min="8" max="8" width="11.140625" style="14" bestFit="1" customWidth="1"/>
  </cols>
  <sheetData>
    <row r="1" spans="1:13" x14ac:dyDescent="0.25">
      <c r="B1" t="s">
        <v>16</v>
      </c>
      <c r="C1" t="s">
        <v>17</v>
      </c>
      <c r="D1" t="s">
        <v>18</v>
      </c>
      <c r="E1" t="s">
        <v>279</v>
      </c>
      <c r="F1" t="s">
        <v>19</v>
      </c>
      <c r="G1" t="s">
        <v>70</v>
      </c>
      <c r="H1" s="14" t="s">
        <v>410</v>
      </c>
      <c r="I1" s="2"/>
      <c r="J1" s="2" t="s">
        <v>194</v>
      </c>
    </row>
    <row r="2" spans="1:13" x14ac:dyDescent="0.25">
      <c r="A2" s="8">
        <f>us_thomson!A3</f>
        <v>31427</v>
      </c>
      <c r="B2">
        <f>us_thomson!B3</f>
        <v>96.9</v>
      </c>
      <c r="C2">
        <f>us_thomson!C3</f>
        <v>68.38</v>
      </c>
      <c r="D2">
        <f>us_thomson!D3</f>
        <v>93.5</v>
      </c>
      <c r="E2">
        <f>us_thomson!E3</f>
        <v>108887</v>
      </c>
      <c r="F2">
        <f>us_thomson!F3</f>
        <v>55.606200000000001</v>
      </c>
      <c r="G2">
        <f>us_thomson!G3</f>
        <v>116.9</v>
      </c>
      <c r="H2" s="14" t="str">
        <f>us_thomson!N3</f>
        <v>#N/A N/A</v>
      </c>
      <c r="I2" s="2" t="str">
        <f>us_thomson!J3</f>
        <v>Q1 1986</v>
      </c>
      <c r="J2" s="2">
        <f>us_thomson!K3</f>
        <v>7784.1</v>
      </c>
    </row>
    <row r="3" spans="1:13" x14ac:dyDescent="0.25">
      <c r="A3" s="8">
        <f>us_thomson!A4</f>
        <v>31458</v>
      </c>
      <c r="B3">
        <f>us_thomson!B4</f>
        <v>96</v>
      </c>
      <c r="C3">
        <f>us_thomson!C4</f>
        <v>67.87</v>
      </c>
      <c r="D3">
        <f>us_thomson!D4</f>
        <v>94.3</v>
      </c>
      <c r="E3">
        <f>us_thomson!E4</f>
        <v>108480</v>
      </c>
      <c r="F3">
        <f>us_thomson!F4</f>
        <v>55.209099999999999</v>
      </c>
      <c r="G3">
        <f>us_thomson!G4</f>
        <v>120.5</v>
      </c>
      <c r="H3" s="14" t="str">
        <f>us_thomson!N4</f>
        <v>#N/A N/A</v>
      </c>
      <c r="I3" s="2" t="str">
        <f>us_thomson!J4</f>
        <v>Q2 1986</v>
      </c>
      <c r="J3" s="2">
        <f>us_thomson!K4</f>
        <v>7819.8</v>
      </c>
      <c r="K3" s="2"/>
      <c r="L3" s="2"/>
      <c r="M3" s="2"/>
    </row>
    <row r="4" spans="1:13" x14ac:dyDescent="0.25">
      <c r="A4" s="8">
        <f>us_thomson!A5</f>
        <v>31486</v>
      </c>
      <c r="B4">
        <f>us_thomson!B5</f>
        <v>95.1</v>
      </c>
      <c r="C4">
        <f>us_thomson!C5</f>
        <v>67.77</v>
      </c>
      <c r="D4">
        <f>us_thomson!D5</f>
        <v>97</v>
      </c>
      <c r="E4">
        <f>us_thomson!E5</f>
        <v>108837</v>
      </c>
      <c r="F4">
        <f>us_thomson!F5</f>
        <v>54.851900000000001</v>
      </c>
      <c r="G4">
        <f>us_thomson!G5</f>
        <v>129.6</v>
      </c>
      <c r="H4" s="14" t="str">
        <f>us_thomson!N5</f>
        <v>#N/A N/A</v>
      </c>
      <c r="I4" s="2" t="str">
        <f>us_thomson!J5</f>
        <v>Q3 1986</v>
      </c>
      <c r="J4" s="2">
        <f>us_thomson!K5</f>
        <v>7898.6</v>
      </c>
    </row>
    <row r="5" spans="1:13" x14ac:dyDescent="0.25">
      <c r="A5" s="8">
        <f>us_thomson!A6</f>
        <v>31517</v>
      </c>
      <c r="B5">
        <f>us_thomson!B6</f>
        <v>100</v>
      </c>
      <c r="C5">
        <f>us_thomson!C6</f>
        <v>68.45</v>
      </c>
      <c r="D5">
        <f>us_thomson!D6</f>
        <v>97.6</v>
      </c>
      <c r="E5">
        <f>us_thomson!E6</f>
        <v>108952</v>
      </c>
      <c r="F5">
        <f>us_thomson!F6</f>
        <v>54.883899999999997</v>
      </c>
      <c r="G5">
        <f>us_thomson!G6</f>
        <v>127.3</v>
      </c>
      <c r="H5" s="14" t="str">
        <f>us_thomson!N6</f>
        <v>#N/A N/A</v>
      </c>
      <c r="I5" s="2" t="str">
        <f>us_thomson!J6</f>
        <v>Q4 1986</v>
      </c>
      <c r="J5" s="2">
        <f>us_thomson!K6</f>
        <v>7939.5</v>
      </c>
      <c r="K5" s="2"/>
      <c r="L5" s="2"/>
    </row>
    <row r="6" spans="1:13" x14ac:dyDescent="0.25">
      <c r="A6" s="8">
        <f>us_thomson!A7</f>
        <v>31547</v>
      </c>
      <c r="B6">
        <f>us_thomson!B7</f>
        <v>100.2</v>
      </c>
      <c r="C6">
        <f>us_thomson!C7</f>
        <v>69.25</v>
      </c>
      <c r="D6">
        <f>us_thomson!D7</f>
        <v>98.3</v>
      </c>
      <c r="E6">
        <f>us_thomson!E7</f>
        <v>109089</v>
      </c>
      <c r="F6">
        <f>us_thomson!F7</f>
        <v>54.992699999999999</v>
      </c>
      <c r="G6">
        <f>us_thomson!G7</f>
        <v>129.30000000000001</v>
      </c>
      <c r="H6" s="14" t="str">
        <f>us_thomson!N7</f>
        <v>#N/A N/A</v>
      </c>
      <c r="I6" s="2" t="str">
        <f>us_thomson!J7</f>
        <v>Q1 1987</v>
      </c>
      <c r="J6" s="2">
        <f>us_thomson!K7</f>
        <v>7995</v>
      </c>
    </row>
    <row r="7" spans="1:13" x14ac:dyDescent="0.25">
      <c r="A7" s="8">
        <f>us_thomson!A8</f>
        <v>31578</v>
      </c>
      <c r="B7">
        <f>us_thomson!B8</f>
        <v>100</v>
      </c>
      <c r="C7">
        <f>us_thomson!C8</f>
        <v>69.069999999999993</v>
      </c>
      <c r="D7">
        <f>us_thomson!D8</f>
        <v>98.9</v>
      </c>
      <c r="E7">
        <f>us_thomson!E8</f>
        <v>109576</v>
      </c>
      <c r="F7">
        <f>us_thomson!F8</f>
        <v>54.816499999999998</v>
      </c>
      <c r="G7">
        <f>us_thomson!G8</f>
        <v>135.30000000000001</v>
      </c>
      <c r="H7" s="14" t="str">
        <f>us_thomson!N8</f>
        <v>#N/A N/A</v>
      </c>
      <c r="I7" s="2" t="str">
        <f>us_thomson!J8</f>
        <v>Q2 1987</v>
      </c>
      <c r="J7" s="2">
        <f>us_thomson!K8</f>
        <v>8084.7</v>
      </c>
    </row>
    <row r="8" spans="1:13" x14ac:dyDescent="0.25">
      <c r="A8" s="8">
        <f>us_thomson!A9</f>
        <v>31608</v>
      </c>
      <c r="B8">
        <f>us_thomson!B9</f>
        <v>97.5</v>
      </c>
      <c r="C8">
        <f>us_thomson!C9</f>
        <v>69.25</v>
      </c>
      <c r="D8">
        <f>us_thomson!D9</f>
        <v>98.9</v>
      </c>
      <c r="E8">
        <f>us_thomson!E9</f>
        <v>109810</v>
      </c>
      <c r="F8">
        <f>us_thomson!F9</f>
        <v>55.167499999999997</v>
      </c>
      <c r="G8">
        <f>us_thomson!G9</f>
        <v>123.7</v>
      </c>
      <c r="H8" s="14" t="str">
        <f>us_thomson!N9</f>
        <v>#N/A N/A</v>
      </c>
      <c r="I8" s="2" t="str">
        <f>us_thomson!J9</f>
        <v>Q3 1987</v>
      </c>
      <c r="J8" s="2">
        <f>us_thomson!K9</f>
        <v>8158</v>
      </c>
    </row>
    <row r="9" spans="1:13" x14ac:dyDescent="0.25">
      <c r="A9" s="8">
        <f>us_thomson!A10</f>
        <v>31639</v>
      </c>
      <c r="B9">
        <f>us_thomson!B10</f>
        <v>91.7</v>
      </c>
      <c r="C9">
        <f>us_thomson!C10</f>
        <v>69.89</v>
      </c>
      <c r="D9">
        <f>us_thomson!D10</f>
        <v>98.6</v>
      </c>
      <c r="E9">
        <f>us_thomson!E10</f>
        <v>110015</v>
      </c>
      <c r="F9">
        <f>us_thomson!F10</f>
        <v>55.045699999999997</v>
      </c>
      <c r="G9">
        <f>us_thomson!G10</f>
        <v>115</v>
      </c>
      <c r="H9" s="14" t="str">
        <f>us_thomson!N10</f>
        <v>#N/A N/A</v>
      </c>
      <c r="I9" s="2" t="str">
        <f>us_thomson!J10</f>
        <v>Q4 1987</v>
      </c>
      <c r="J9" s="2">
        <f>us_thomson!K10</f>
        <v>8292.7000000000007</v>
      </c>
    </row>
    <row r="10" spans="1:13" x14ac:dyDescent="0.25">
      <c r="A10" s="8">
        <f>us_thomson!A11</f>
        <v>31670</v>
      </c>
      <c r="B10">
        <f>us_thomson!B11</f>
        <v>89.7</v>
      </c>
      <c r="C10">
        <f>us_thomson!C11</f>
        <v>73.73</v>
      </c>
      <c r="D10">
        <f>us_thomson!D11</f>
        <v>99.5</v>
      </c>
      <c r="E10">
        <f>us_thomson!E11</f>
        <v>110085</v>
      </c>
      <c r="F10">
        <f>us_thomson!F11</f>
        <v>55.150300000000001</v>
      </c>
      <c r="G10">
        <f>us_thomson!G11</f>
        <v>117.3</v>
      </c>
      <c r="H10" s="14" t="str">
        <f>us_thomson!N11</f>
        <v>#N/A N/A</v>
      </c>
      <c r="I10" s="2" t="str">
        <f>us_thomson!J11</f>
        <v>Q1 1988</v>
      </c>
      <c r="J10" s="2">
        <f>us_thomson!K11</f>
        <v>8339.2999999999993</v>
      </c>
    </row>
    <row r="11" spans="1:13" x14ac:dyDescent="0.25">
      <c r="A11" s="8">
        <f>us_thomson!A12</f>
        <v>31700</v>
      </c>
      <c r="B11">
        <f>us_thomson!B12</f>
        <v>85.8</v>
      </c>
      <c r="C11">
        <f>us_thomson!C12</f>
        <v>70.52</v>
      </c>
      <c r="D11">
        <f>us_thomson!D12</f>
        <v>96.4</v>
      </c>
      <c r="E11">
        <f>us_thomson!E12</f>
        <v>110273</v>
      </c>
      <c r="F11">
        <f>us_thomson!F12</f>
        <v>55.396799999999999</v>
      </c>
      <c r="G11">
        <f>us_thomson!G12</f>
        <v>134.5</v>
      </c>
      <c r="H11" s="14" t="str">
        <f>us_thomson!N12</f>
        <v>#N/A N/A</v>
      </c>
      <c r="I11" s="2" t="str">
        <f>us_thomson!J12</f>
        <v>Q2 1988</v>
      </c>
      <c r="J11" s="2">
        <f>us_thomson!K12</f>
        <v>8449.5</v>
      </c>
    </row>
    <row r="12" spans="1:13" x14ac:dyDescent="0.25">
      <c r="A12" s="8">
        <f>us_thomson!A13</f>
        <v>31731</v>
      </c>
      <c r="B12">
        <f>us_thomson!B13</f>
        <v>89.7</v>
      </c>
      <c r="C12">
        <f>us_thomson!C13</f>
        <v>70.06</v>
      </c>
      <c r="D12">
        <f>us_thomson!D13</f>
        <v>96.1</v>
      </c>
      <c r="E12">
        <f>us_thomson!E13</f>
        <v>110475</v>
      </c>
      <c r="F12">
        <f>us_thomson!F13</f>
        <v>55.659300000000002</v>
      </c>
      <c r="G12">
        <f>us_thomson!G13</f>
        <v>128.1</v>
      </c>
      <c r="H12" s="14" t="str">
        <f>us_thomson!N13</f>
        <v>#N/A N/A</v>
      </c>
      <c r="I12" s="2" t="str">
        <f>us_thomson!J13</f>
        <v>Q3 1988</v>
      </c>
      <c r="J12" s="2">
        <f>us_thomson!K13</f>
        <v>8498.2999999999993</v>
      </c>
    </row>
    <row r="13" spans="1:13" x14ac:dyDescent="0.25">
      <c r="A13" s="8">
        <f>us_thomson!A14</f>
        <v>31761</v>
      </c>
      <c r="B13">
        <f>us_thomson!B14</f>
        <v>93.2</v>
      </c>
      <c r="C13">
        <f>us_thomson!C14</f>
        <v>72.959999999999994</v>
      </c>
      <c r="D13">
        <f>us_thomson!D14</f>
        <v>97.1</v>
      </c>
      <c r="E13">
        <f>us_thomson!E14</f>
        <v>110728</v>
      </c>
      <c r="F13">
        <f>us_thomson!F14</f>
        <v>56.133299999999998</v>
      </c>
      <c r="G13">
        <f>us_thomson!G14</f>
        <v>127.9</v>
      </c>
      <c r="H13" s="14" t="str">
        <f>us_thomson!N14</f>
        <v>#N/A N/A</v>
      </c>
      <c r="I13" s="2" t="str">
        <f>us_thomson!J14</f>
        <v>Q4 1988</v>
      </c>
      <c r="J13" s="2">
        <f>us_thomson!K14</f>
        <v>8610.9</v>
      </c>
    </row>
    <row r="14" spans="1:13" x14ac:dyDescent="0.25">
      <c r="A14" s="8">
        <f>us_thomson!A15</f>
        <v>31792</v>
      </c>
      <c r="B14">
        <f>us_thomson!B15</f>
        <v>85.4</v>
      </c>
      <c r="C14">
        <f>us_thomson!C15</f>
        <v>67.88</v>
      </c>
      <c r="D14">
        <f>us_thomson!D15</f>
        <v>96</v>
      </c>
      <c r="E14">
        <f>us_thomson!E15</f>
        <v>110953</v>
      </c>
      <c r="F14">
        <f>us_thomson!F15</f>
        <v>55.9679</v>
      </c>
      <c r="G14">
        <f>us_thomson!G15</f>
        <v>114.4</v>
      </c>
      <c r="H14" s="14" t="str">
        <f>us_thomson!N15</f>
        <v>#N/A N/A</v>
      </c>
      <c r="I14" s="2" t="str">
        <f>us_thomson!J15</f>
        <v>Q1 1989</v>
      </c>
      <c r="J14" s="2">
        <f>us_thomson!K15</f>
        <v>8697.7000000000007</v>
      </c>
    </row>
    <row r="15" spans="1:13" x14ac:dyDescent="0.25">
      <c r="A15" s="8">
        <f>us_thomson!A16</f>
        <v>31823</v>
      </c>
      <c r="B15">
        <f>us_thomson!B16</f>
        <v>91.8</v>
      </c>
      <c r="C15">
        <f>us_thomson!C16</f>
        <v>71.010000000000005</v>
      </c>
      <c r="D15">
        <f>us_thomson!D16</f>
        <v>94.2</v>
      </c>
      <c r="E15">
        <f>us_thomson!E16</f>
        <v>111257</v>
      </c>
      <c r="F15">
        <f>us_thomson!F16</f>
        <v>56.677500000000002</v>
      </c>
      <c r="G15">
        <f>us_thomson!G16</f>
        <v>125.7</v>
      </c>
      <c r="H15" s="14" t="str">
        <f>us_thomson!N16</f>
        <v>#N/A N/A</v>
      </c>
      <c r="I15" s="2" t="str">
        <f>us_thomson!J16</f>
        <v>Q2 1989</v>
      </c>
      <c r="J15" s="2">
        <f>us_thomson!K16</f>
        <v>8766.1</v>
      </c>
    </row>
    <row r="16" spans="1:13" x14ac:dyDescent="0.25">
      <c r="A16" s="8">
        <f>us_thomson!A17</f>
        <v>31851</v>
      </c>
      <c r="B16">
        <f>us_thomson!B17</f>
        <v>95.8</v>
      </c>
      <c r="C16">
        <f>us_thomson!C17</f>
        <v>71.239999999999995</v>
      </c>
      <c r="D16">
        <f>us_thomson!D17</f>
        <v>94.9</v>
      </c>
      <c r="E16">
        <f>us_thomson!E17</f>
        <v>111408</v>
      </c>
      <c r="F16">
        <f>us_thomson!F17</f>
        <v>56.764200000000002</v>
      </c>
      <c r="G16">
        <f>us_thomson!G17</f>
        <v>143.30000000000001</v>
      </c>
      <c r="H16" s="14" t="str">
        <f>us_thomson!N17</f>
        <v>#N/A N/A</v>
      </c>
      <c r="I16" s="2" t="str">
        <f>us_thomson!J17</f>
        <v>Q3 1989</v>
      </c>
      <c r="J16" s="2">
        <f>us_thomson!K17</f>
        <v>8831.5</v>
      </c>
    </row>
    <row r="17" spans="1:10" x14ac:dyDescent="0.25">
      <c r="A17" s="8">
        <f>us_thomson!A18</f>
        <v>31882</v>
      </c>
      <c r="B17">
        <f>us_thomson!B18</f>
        <v>97.4</v>
      </c>
      <c r="C17">
        <f>us_thomson!C18</f>
        <v>71.5</v>
      </c>
      <c r="D17">
        <f>us_thomson!D18</f>
        <v>94.1</v>
      </c>
      <c r="E17">
        <f>us_thomson!E18</f>
        <v>111794</v>
      </c>
      <c r="F17">
        <f>us_thomson!F18</f>
        <v>57.116900000000001</v>
      </c>
      <c r="G17">
        <f>us_thomson!G18</f>
        <v>135.6</v>
      </c>
      <c r="H17" s="14" t="str">
        <f>us_thomson!N18</f>
        <v>#N/A N/A</v>
      </c>
      <c r="I17" s="2" t="str">
        <f>us_thomson!J18</f>
        <v>Q4 1989</v>
      </c>
      <c r="J17" s="2">
        <f>us_thomson!K18</f>
        <v>8850.2000000000007</v>
      </c>
    </row>
    <row r="18" spans="1:10" x14ac:dyDescent="0.25">
      <c r="A18" s="8">
        <f>us_thomson!A19</f>
        <v>31912</v>
      </c>
      <c r="B18">
        <f>us_thomson!B19</f>
        <v>103</v>
      </c>
      <c r="C18">
        <f>us_thomson!C19</f>
        <v>71.3</v>
      </c>
      <c r="D18">
        <f>us_thomson!D19</f>
        <v>93.2</v>
      </c>
      <c r="E18">
        <f>us_thomson!E19</f>
        <v>112434</v>
      </c>
      <c r="F18">
        <f>us_thomson!F19</f>
        <v>57.493499999999997</v>
      </c>
      <c r="G18">
        <f>us_thomson!G19</f>
        <v>135.5</v>
      </c>
      <c r="H18" s="14" t="str">
        <f>us_thomson!N19</f>
        <v>#N/A N/A</v>
      </c>
      <c r="I18" s="2" t="str">
        <f>us_thomson!J19</f>
        <v>Q1 1990</v>
      </c>
      <c r="J18" s="2">
        <f>us_thomson!K19</f>
        <v>8947.1</v>
      </c>
    </row>
    <row r="19" spans="1:10" x14ac:dyDescent="0.25">
      <c r="A19" s="8">
        <f>us_thomson!A20</f>
        <v>31943</v>
      </c>
      <c r="B19">
        <f>us_thomson!B20</f>
        <v>102.1</v>
      </c>
      <c r="C19">
        <f>us_thomson!C20</f>
        <v>71.97</v>
      </c>
      <c r="D19">
        <f>us_thomson!D20</f>
        <v>91.7</v>
      </c>
      <c r="E19">
        <f>us_thomson!E20</f>
        <v>112246</v>
      </c>
      <c r="F19">
        <f>us_thomson!F20</f>
        <v>57.770699999999998</v>
      </c>
      <c r="G19">
        <f>us_thomson!G20</f>
        <v>142</v>
      </c>
      <c r="H19" s="14" t="str">
        <f>us_thomson!N20</f>
        <v>#N/A N/A</v>
      </c>
      <c r="I19" s="2" t="str">
        <f>us_thomson!J20</f>
        <v>Q2 1990</v>
      </c>
      <c r="J19" s="2">
        <f>us_thomson!K20</f>
        <v>8981.7000000000007</v>
      </c>
    </row>
    <row r="20" spans="1:10" x14ac:dyDescent="0.25">
      <c r="A20" s="8">
        <f>us_thomson!A21</f>
        <v>31973</v>
      </c>
      <c r="B20">
        <f>us_thomson!B21</f>
        <v>105.8</v>
      </c>
      <c r="C20">
        <f>us_thomson!C21</f>
        <v>72.25</v>
      </c>
      <c r="D20">
        <f>us_thomson!D21</f>
        <v>91.4</v>
      </c>
      <c r="E20">
        <f>us_thomson!E21</f>
        <v>112634</v>
      </c>
      <c r="F20">
        <f>us_thomson!F21</f>
        <v>58.152299999999997</v>
      </c>
      <c r="G20">
        <f>us_thomson!G21</f>
        <v>138.5</v>
      </c>
      <c r="H20" s="14" t="str">
        <f>us_thomson!N21</f>
        <v>#N/A N/A</v>
      </c>
      <c r="I20" s="2" t="str">
        <f>us_thomson!J21</f>
        <v>Q3 1990</v>
      </c>
      <c r="J20" s="2">
        <f>us_thomson!K21</f>
        <v>8983.9</v>
      </c>
    </row>
    <row r="21" spans="1:10" x14ac:dyDescent="0.25">
      <c r="A21" s="8">
        <f>us_thomson!A22</f>
        <v>32004</v>
      </c>
      <c r="B21">
        <f>us_thomson!B22</f>
        <v>110.7</v>
      </c>
      <c r="C21">
        <f>us_thomson!C22</f>
        <v>73.28</v>
      </c>
      <c r="D21">
        <f>us_thomson!D22</f>
        <v>90.4</v>
      </c>
      <c r="E21">
        <f>us_thomson!E22</f>
        <v>113057</v>
      </c>
      <c r="F21">
        <f>us_thomson!F22</f>
        <v>58.619599999999998</v>
      </c>
      <c r="G21">
        <f>us_thomson!G22</f>
        <v>130.19999999999999</v>
      </c>
      <c r="H21" s="14" t="str">
        <f>us_thomson!N22</f>
        <v>#N/A N/A</v>
      </c>
      <c r="I21" s="2" t="str">
        <f>us_thomson!J22</f>
        <v>Q4 1990</v>
      </c>
      <c r="J21" s="2">
        <f>us_thomson!K22</f>
        <v>8907.4</v>
      </c>
    </row>
    <row r="22" spans="1:10" x14ac:dyDescent="0.25">
      <c r="A22" s="8">
        <f>us_thomson!A23</f>
        <v>32035</v>
      </c>
      <c r="B22">
        <f>us_thomson!B23</f>
        <v>115.7</v>
      </c>
      <c r="C22">
        <f>us_thomson!C23</f>
        <v>72.06</v>
      </c>
      <c r="D22">
        <f>us_thomson!D23</f>
        <v>92.1</v>
      </c>
      <c r="E22">
        <f>us_thomson!E23</f>
        <v>112909</v>
      </c>
      <c r="F22">
        <f>us_thomson!F23</f>
        <v>58.773699999999998</v>
      </c>
      <c r="G22">
        <f>us_thomson!G23</f>
        <v>134</v>
      </c>
      <c r="H22" s="14" t="str">
        <f>us_thomson!N23</f>
        <v>#N/A N/A</v>
      </c>
      <c r="I22" s="2" t="str">
        <f>us_thomson!J23</f>
        <v>Q1 1991</v>
      </c>
      <c r="J22" s="2">
        <f>us_thomson!K23</f>
        <v>8865.6</v>
      </c>
    </row>
    <row r="23" spans="1:10" x14ac:dyDescent="0.25">
      <c r="A23" s="8">
        <f>us_thomson!A24</f>
        <v>32065</v>
      </c>
      <c r="B23">
        <f>us_thomson!B24</f>
        <v>115.1</v>
      </c>
      <c r="C23">
        <f>us_thomson!C24</f>
        <v>71.63</v>
      </c>
      <c r="D23">
        <f>us_thomson!D24</f>
        <v>91.5</v>
      </c>
      <c r="E23">
        <f>us_thomson!E24</f>
        <v>113282</v>
      </c>
      <c r="F23">
        <f>us_thomson!F24</f>
        <v>59.635399999999997</v>
      </c>
      <c r="G23">
        <f>us_thomson!G24</f>
        <v>146.30000000000001</v>
      </c>
      <c r="H23" s="14" t="str">
        <f>us_thomson!N24</f>
        <v>#N/A N/A</v>
      </c>
      <c r="I23" s="2" t="str">
        <f>us_thomson!J24</f>
        <v>Q2 1991</v>
      </c>
      <c r="J23" s="2">
        <f>us_thomson!K24</f>
        <v>8934.4</v>
      </c>
    </row>
    <row r="24" spans="1:10" x14ac:dyDescent="0.25">
      <c r="A24" s="8">
        <f>us_thomson!A25</f>
        <v>32096</v>
      </c>
      <c r="B24">
        <f>us_thomson!B25</f>
        <v>100.8</v>
      </c>
      <c r="C24">
        <f>us_thomson!C25</f>
        <v>71.650000000000006</v>
      </c>
      <c r="D24">
        <f>us_thomson!D25</f>
        <v>90.8</v>
      </c>
      <c r="E24">
        <f>us_thomson!E25</f>
        <v>113505</v>
      </c>
      <c r="F24">
        <f>us_thomson!F25</f>
        <v>59.9604</v>
      </c>
      <c r="G24">
        <f>us_thomson!G25</f>
        <v>150.30000000000001</v>
      </c>
      <c r="H24" s="14" t="str">
        <f>us_thomson!N25</f>
        <v>#N/A N/A</v>
      </c>
      <c r="I24" s="2" t="str">
        <f>us_thomson!J25</f>
        <v>Q3 1991</v>
      </c>
      <c r="J24" s="2">
        <f>us_thomson!K25</f>
        <v>8977.2999999999993</v>
      </c>
    </row>
    <row r="25" spans="1:10" x14ac:dyDescent="0.25">
      <c r="A25" s="8">
        <f>us_thomson!A26</f>
        <v>32126</v>
      </c>
      <c r="B25">
        <f>us_thomson!B26</f>
        <v>107.7</v>
      </c>
      <c r="C25">
        <f>us_thomson!C26</f>
        <v>72.42</v>
      </c>
      <c r="D25">
        <f>us_thomson!D26</f>
        <v>90.4</v>
      </c>
      <c r="E25">
        <f>us_thomson!E26</f>
        <v>113793</v>
      </c>
      <c r="F25">
        <f>us_thomson!F26</f>
        <v>60.253300000000003</v>
      </c>
      <c r="G25">
        <f>us_thomson!G26</f>
        <v>158.5</v>
      </c>
      <c r="H25" s="14" t="str">
        <f>us_thomson!N26</f>
        <v>#N/A N/A</v>
      </c>
      <c r="I25" s="2" t="str">
        <f>us_thomson!J26</f>
        <v>Q4 1991</v>
      </c>
      <c r="J25" s="2">
        <f>us_thomson!K26</f>
        <v>9016.4</v>
      </c>
    </row>
    <row r="26" spans="1:10" x14ac:dyDescent="0.25">
      <c r="A26" s="8">
        <f>us_thomson!A27</f>
        <v>32157</v>
      </c>
      <c r="B26">
        <f>us_thomson!B27</f>
        <v>109.9</v>
      </c>
      <c r="C26">
        <f>us_thomson!C27</f>
        <v>72.41</v>
      </c>
      <c r="D26">
        <f>us_thomson!D27</f>
        <v>92.9</v>
      </c>
      <c r="E26">
        <f>us_thomson!E27</f>
        <v>114016</v>
      </c>
      <c r="F26">
        <f>us_thomson!F27</f>
        <v>60.283200000000001</v>
      </c>
      <c r="G26">
        <f>us_thomson!G27</f>
        <v>147</v>
      </c>
      <c r="H26" s="14" t="str">
        <f>us_thomson!N27</f>
        <v>#N/A N/A</v>
      </c>
      <c r="I26" s="2" t="str">
        <f>us_thomson!J27</f>
        <v>Q1 1992</v>
      </c>
      <c r="J26" s="2">
        <f>us_thomson!K27</f>
        <v>9123</v>
      </c>
    </row>
    <row r="27" spans="1:10" x14ac:dyDescent="0.25">
      <c r="A27" s="8">
        <f>us_thomson!A28</f>
        <v>32188</v>
      </c>
      <c r="B27">
        <f>us_thomson!B28</f>
        <v>114.9</v>
      </c>
      <c r="C27">
        <f>us_thomson!C28</f>
        <v>72.78</v>
      </c>
      <c r="D27">
        <f>us_thomson!D28</f>
        <v>90.8</v>
      </c>
      <c r="E27">
        <f>us_thomson!E28</f>
        <v>114227</v>
      </c>
      <c r="F27">
        <f>us_thomson!F28</f>
        <v>60.528599999999997</v>
      </c>
      <c r="G27">
        <f>us_thomson!G28</f>
        <v>156.30000000000001</v>
      </c>
      <c r="H27" s="14" t="str">
        <f>us_thomson!N28</f>
        <v>#N/A N/A</v>
      </c>
      <c r="I27" s="2" t="str">
        <f>us_thomson!J28</f>
        <v>Q2 1992</v>
      </c>
      <c r="J27" s="2">
        <f>us_thomson!K28</f>
        <v>9223.5</v>
      </c>
    </row>
    <row r="28" spans="1:10" x14ac:dyDescent="0.25">
      <c r="A28" s="8">
        <f>us_thomson!A29</f>
        <v>32217</v>
      </c>
      <c r="B28">
        <f>us_thomson!B29</f>
        <v>112.7</v>
      </c>
      <c r="C28">
        <f>us_thomson!C29</f>
        <v>73.84</v>
      </c>
      <c r="D28">
        <f>us_thomson!D29</f>
        <v>91</v>
      </c>
      <c r="E28">
        <f>us_thomson!E29</f>
        <v>114037</v>
      </c>
      <c r="F28">
        <f>us_thomson!F29</f>
        <v>60.666899999999998</v>
      </c>
      <c r="G28">
        <f>us_thomson!G29</f>
        <v>187.2</v>
      </c>
      <c r="H28" s="14" t="str">
        <f>us_thomson!N29</f>
        <v>#N/A N/A</v>
      </c>
      <c r="I28" s="2" t="str">
        <f>us_thomson!J29</f>
        <v>Q3 1992</v>
      </c>
      <c r="J28" s="2">
        <f>us_thomson!K29</f>
        <v>9313.2000000000007</v>
      </c>
    </row>
    <row r="29" spans="1:10" x14ac:dyDescent="0.25">
      <c r="A29" s="8">
        <f>us_thomson!A30</f>
        <v>32248</v>
      </c>
      <c r="B29">
        <f>us_thomson!B30</f>
        <v>115.7</v>
      </c>
      <c r="C29">
        <f>us_thomson!C30</f>
        <v>73.069999999999993</v>
      </c>
      <c r="D29">
        <f>us_thomson!D30</f>
        <v>92.1</v>
      </c>
      <c r="E29">
        <f>us_thomson!E30</f>
        <v>114650</v>
      </c>
      <c r="F29">
        <f>us_thomson!F30</f>
        <v>60.987900000000003</v>
      </c>
      <c r="G29">
        <f>us_thomson!G30</f>
        <v>167.6</v>
      </c>
      <c r="H29" s="14" t="str">
        <f>us_thomson!N30</f>
        <v>#N/A N/A</v>
      </c>
      <c r="I29" s="2" t="str">
        <f>us_thomson!J30</f>
        <v>Q4 1992</v>
      </c>
      <c r="J29" s="2">
        <f>us_thomson!K30</f>
        <v>9406.5</v>
      </c>
    </row>
    <row r="30" spans="1:10" x14ac:dyDescent="0.25">
      <c r="A30" s="8">
        <f>us_thomson!A31</f>
        <v>32278</v>
      </c>
      <c r="B30">
        <f>us_thomson!B31</f>
        <v>120.2</v>
      </c>
      <c r="C30">
        <f>us_thomson!C31</f>
        <v>73.53</v>
      </c>
      <c r="D30">
        <f>us_thomson!D31</f>
        <v>92.3</v>
      </c>
      <c r="E30">
        <f>us_thomson!E31</f>
        <v>114292</v>
      </c>
      <c r="F30">
        <f>us_thomson!F31</f>
        <v>60.917999999999999</v>
      </c>
      <c r="G30">
        <f>us_thomson!G31</f>
        <v>172.4</v>
      </c>
      <c r="H30" s="14" t="str">
        <f>us_thomson!N31</f>
        <v>#N/A N/A</v>
      </c>
      <c r="I30" s="2" t="str">
        <f>us_thomson!J31</f>
        <v>Q1 1993</v>
      </c>
      <c r="J30" s="2">
        <f>us_thomson!K31</f>
        <v>9424.1</v>
      </c>
    </row>
    <row r="31" spans="1:10" x14ac:dyDescent="0.25">
      <c r="A31" s="8">
        <f>us_thomson!A32</f>
        <v>32309</v>
      </c>
      <c r="B31">
        <f>us_thomson!B32</f>
        <v>115.7</v>
      </c>
      <c r="C31">
        <f>us_thomson!C32</f>
        <v>73.569999999999993</v>
      </c>
      <c r="D31">
        <f>us_thomson!D32</f>
        <v>92</v>
      </c>
      <c r="E31">
        <f>us_thomson!E32</f>
        <v>114927</v>
      </c>
      <c r="F31">
        <f>us_thomson!F32</f>
        <v>61.076500000000003</v>
      </c>
      <c r="G31">
        <f>us_thomson!G32</f>
        <v>163.9</v>
      </c>
      <c r="H31" s="14" t="str">
        <f>us_thomson!N32</f>
        <v>#N/A N/A</v>
      </c>
      <c r="I31" s="2" t="str">
        <f>us_thomson!J32</f>
        <v>Q2 1993</v>
      </c>
      <c r="J31" s="2">
        <f>us_thomson!K32</f>
        <v>9480.1</v>
      </c>
    </row>
    <row r="32" spans="1:10" x14ac:dyDescent="0.25">
      <c r="A32" s="8">
        <f>us_thomson!A33</f>
        <v>32339</v>
      </c>
      <c r="B32">
        <f>us_thomson!B33</f>
        <v>113.5</v>
      </c>
      <c r="C32">
        <f>us_thomson!C33</f>
        <v>73.47</v>
      </c>
      <c r="D32">
        <f>us_thomson!D33</f>
        <v>94.1</v>
      </c>
      <c r="E32">
        <f>us_thomson!E33</f>
        <v>115060</v>
      </c>
      <c r="F32">
        <f>us_thomson!F33</f>
        <v>61.106299999999997</v>
      </c>
      <c r="G32">
        <f>us_thomson!G33</f>
        <v>150.4</v>
      </c>
      <c r="H32" s="14" t="str">
        <f>us_thomson!N33</f>
        <v>#N/A N/A</v>
      </c>
      <c r="I32" s="2" t="str">
        <f>us_thomson!J33</f>
        <v>Q3 1993</v>
      </c>
      <c r="J32" s="2">
        <f>us_thomson!K33</f>
        <v>9526.2999999999993</v>
      </c>
    </row>
    <row r="33" spans="1:10" x14ac:dyDescent="0.25">
      <c r="A33" s="8">
        <f>us_thomson!A34</f>
        <v>32370</v>
      </c>
      <c r="B33">
        <f>us_thomson!B34</f>
        <v>119.7</v>
      </c>
      <c r="C33">
        <f>us_thomson!C34</f>
        <v>73.58</v>
      </c>
      <c r="D33">
        <f>us_thomson!D34</f>
        <v>96.2</v>
      </c>
      <c r="E33">
        <f>us_thomson!E34</f>
        <v>115282</v>
      </c>
      <c r="F33">
        <f>us_thomson!F34</f>
        <v>61.390500000000003</v>
      </c>
      <c r="G33">
        <f>us_thomson!G34</f>
        <v>157.69999999999999</v>
      </c>
      <c r="H33" s="14" t="str">
        <f>us_thomson!N34</f>
        <v>#N/A N/A</v>
      </c>
      <c r="I33" s="2" t="str">
        <f>us_thomson!J34</f>
        <v>Q4 1993</v>
      </c>
      <c r="J33" s="2">
        <f>us_thomson!K34</f>
        <v>9653.5</v>
      </c>
    </row>
    <row r="34" spans="1:10" x14ac:dyDescent="0.25">
      <c r="A34" s="8">
        <f>us_thomson!A35</f>
        <v>32401</v>
      </c>
      <c r="B34">
        <f>us_thomson!B35</f>
        <v>110.7</v>
      </c>
      <c r="C34">
        <f>us_thomson!C35</f>
        <v>73.03</v>
      </c>
      <c r="D34">
        <f>us_thomson!D35</f>
        <v>98.4</v>
      </c>
      <c r="E34">
        <f>us_thomson!E35</f>
        <v>115356</v>
      </c>
      <c r="F34">
        <f>us_thomson!F35</f>
        <v>61.213200000000001</v>
      </c>
      <c r="G34">
        <f>us_thomson!G35</f>
        <v>158.69999999999999</v>
      </c>
      <c r="H34" s="14" t="str">
        <f>us_thomson!N35</f>
        <v>#N/A N/A</v>
      </c>
      <c r="I34" s="2" t="str">
        <f>us_thomson!J35</f>
        <v>Q1 1994</v>
      </c>
      <c r="J34" s="2">
        <f>us_thomson!K35</f>
        <v>9748.2000000000007</v>
      </c>
    </row>
    <row r="35" spans="1:10" x14ac:dyDescent="0.25">
      <c r="A35" s="8">
        <f>us_thomson!A36</f>
        <v>32431</v>
      </c>
      <c r="B35">
        <f>us_thomson!B36</f>
        <v>116.9</v>
      </c>
      <c r="C35">
        <f>us_thomson!C36</f>
        <v>74.319999999999993</v>
      </c>
      <c r="D35">
        <f>us_thomson!D36</f>
        <v>98.1</v>
      </c>
      <c r="E35">
        <f>us_thomson!E36</f>
        <v>115638</v>
      </c>
      <c r="F35">
        <f>us_thomson!F36</f>
        <v>61.502099999999999</v>
      </c>
      <c r="G35">
        <f>us_thomson!G36</f>
        <v>168.4</v>
      </c>
      <c r="H35" s="14" t="str">
        <f>us_thomson!N36</f>
        <v>#N/A N/A</v>
      </c>
      <c r="I35" s="2" t="str">
        <f>us_thomson!J36</f>
        <v>Q2 1994</v>
      </c>
      <c r="J35" s="2">
        <f>us_thomson!K36</f>
        <v>9881.4</v>
      </c>
    </row>
    <row r="36" spans="1:10" x14ac:dyDescent="0.25">
      <c r="A36" s="8">
        <f>us_thomson!A37</f>
        <v>32462</v>
      </c>
      <c r="B36">
        <f>us_thomson!B37</f>
        <v>112.9</v>
      </c>
      <c r="C36">
        <f>us_thomson!C37</f>
        <v>74.69</v>
      </c>
      <c r="D36">
        <f>us_thomson!D37</f>
        <v>97.9</v>
      </c>
      <c r="E36">
        <f>us_thomson!E37</f>
        <v>116100</v>
      </c>
      <c r="F36">
        <f>us_thomson!F37</f>
        <v>61.612200000000001</v>
      </c>
      <c r="G36">
        <f>us_thomson!G37</f>
        <v>162.6</v>
      </c>
      <c r="H36" s="14" t="str">
        <f>us_thomson!N37</f>
        <v>#N/A N/A</v>
      </c>
      <c r="I36" s="2" t="str">
        <f>us_thomson!J37</f>
        <v>Q3 1994</v>
      </c>
      <c r="J36" s="2">
        <f>us_thomson!K37</f>
        <v>9939.7000000000007</v>
      </c>
    </row>
    <row r="37" spans="1:10" x14ac:dyDescent="0.25">
      <c r="A37" s="8">
        <f>us_thomson!A38</f>
        <v>32492</v>
      </c>
      <c r="B37">
        <f>us_thomson!B38</f>
        <v>119.4</v>
      </c>
      <c r="C37">
        <f>us_thomson!C38</f>
        <v>74.98</v>
      </c>
      <c r="D37">
        <f>us_thomson!D38</f>
        <v>96.3</v>
      </c>
      <c r="E37">
        <f>us_thomson!E38</f>
        <v>116104</v>
      </c>
      <c r="F37">
        <f>us_thomson!F38</f>
        <v>61.893599999999999</v>
      </c>
      <c r="G37">
        <f>us_thomson!G38</f>
        <v>170.4</v>
      </c>
      <c r="H37" s="14" t="str">
        <f>us_thomson!N38</f>
        <v>#N/A N/A</v>
      </c>
      <c r="I37" s="2" t="str">
        <f>us_thomson!J38</f>
        <v>Q4 1994</v>
      </c>
      <c r="J37" s="2">
        <f>us_thomson!K38</f>
        <v>10052.5</v>
      </c>
    </row>
    <row r="38" spans="1:10" x14ac:dyDescent="0.25">
      <c r="A38" s="8">
        <f>us_thomson!A39</f>
        <v>32523</v>
      </c>
      <c r="B38">
        <f>us_thomson!B39</f>
        <v>115.8</v>
      </c>
      <c r="C38">
        <f>us_thomson!C39</f>
        <v>75.209999999999994</v>
      </c>
      <c r="D38">
        <f>us_thomson!D39</f>
        <v>95.5</v>
      </c>
      <c r="E38">
        <f>us_thomson!E39</f>
        <v>116708</v>
      </c>
      <c r="F38">
        <f>us_thomson!F39</f>
        <v>62.071399999999997</v>
      </c>
      <c r="G38">
        <f>us_thomson!G39</f>
        <v>160.1</v>
      </c>
      <c r="H38" s="14" t="str">
        <f>us_thomson!N39</f>
        <v>#N/A N/A</v>
      </c>
      <c r="I38" s="2" t="str">
        <f>us_thomson!J39</f>
        <v>Q1 1995</v>
      </c>
      <c r="J38" s="2">
        <f>us_thomson!K39</f>
        <v>10086.9</v>
      </c>
    </row>
    <row r="39" spans="1:10" x14ac:dyDescent="0.25">
      <c r="A39" s="8">
        <f>us_thomson!A40</f>
        <v>32554</v>
      </c>
      <c r="B39">
        <f>us_thomson!B40</f>
        <v>120.7</v>
      </c>
      <c r="C39">
        <f>us_thomson!C40</f>
        <v>73.959999999999994</v>
      </c>
      <c r="D39">
        <f>us_thomson!D40</f>
        <v>95.7</v>
      </c>
      <c r="E39">
        <f>us_thomson!E40</f>
        <v>116776</v>
      </c>
      <c r="F39">
        <f>us_thomson!F40</f>
        <v>61.805999999999997</v>
      </c>
      <c r="G39">
        <f>us_thomson!G40</f>
        <v>162.80000000000001</v>
      </c>
      <c r="H39" s="14" t="str">
        <f>us_thomson!N40</f>
        <v>#N/A N/A</v>
      </c>
      <c r="I39" s="2" t="str">
        <f>us_thomson!J40</f>
        <v>Q2 1995</v>
      </c>
      <c r="J39" s="2">
        <f>us_thomson!K40</f>
        <v>10122.1</v>
      </c>
    </row>
    <row r="40" spans="1:10" x14ac:dyDescent="0.25">
      <c r="A40" s="8">
        <f>us_thomson!A41</f>
        <v>32582</v>
      </c>
      <c r="B40">
        <f>us_thomson!B41</f>
        <v>117.4</v>
      </c>
      <c r="C40">
        <f>us_thomson!C41</f>
        <v>74.02</v>
      </c>
      <c r="D40">
        <f>us_thomson!D41</f>
        <v>95.6</v>
      </c>
      <c r="E40">
        <f>us_thomson!E41</f>
        <v>117022</v>
      </c>
      <c r="F40">
        <f>us_thomson!F41</f>
        <v>61.960999999999999</v>
      </c>
      <c r="G40">
        <f>us_thomson!G41</f>
        <v>192.6</v>
      </c>
      <c r="H40" s="14" t="str">
        <f>us_thomson!N41</f>
        <v>#N/A N/A</v>
      </c>
      <c r="I40" s="2" t="str">
        <f>us_thomson!J41</f>
        <v>Q3 1995</v>
      </c>
      <c r="J40" s="2">
        <f>us_thomson!K41</f>
        <v>10208.799999999999</v>
      </c>
    </row>
    <row r="41" spans="1:10" x14ac:dyDescent="0.25">
      <c r="A41" s="8">
        <f>us_thomson!A42</f>
        <v>32613</v>
      </c>
      <c r="B41">
        <f>us_thomson!B42</f>
        <v>116.6</v>
      </c>
      <c r="C41">
        <f>us_thomson!C42</f>
        <v>74.849999999999994</v>
      </c>
      <c r="D41">
        <f>us_thomson!D42</f>
        <v>94.6</v>
      </c>
      <c r="E41">
        <f>us_thomson!E42</f>
        <v>117097</v>
      </c>
      <c r="F41">
        <f>us_thomson!F42</f>
        <v>62.016599999999997</v>
      </c>
      <c r="G41">
        <f>us_thomson!G42</f>
        <v>180.3</v>
      </c>
      <c r="H41" s="14" t="str">
        <f>us_thomson!N42</f>
        <v>#N/A N/A</v>
      </c>
      <c r="I41" s="2" t="str">
        <f>us_thomson!J42</f>
        <v>Q4 1995</v>
      </c>
      <c r="J41" s="2">
        <f>us_thomson!K42</f>
        <v>10281.200000000001</v>
      </c>
    </row>
    <row r="42" spans="1:10" x14ac:dyDescent="0.25">
      <c r="A42" s="8">
        <f>us_thomson!A43</f>
        <v>32643</v>
      </c>
      <c r="B42">
        <f>us_thomson!B43</f>
        <v>116.7</v>
      </c>
      <c r="C42">
        <f>us_thomson!C43</f>
        <v>74.989999999999995</v>
      </c>
      <c r="D42">
        <f>us_thomson!D43</f>
        <v>94.4</v>
      </c>
      <c r="E42">
        <f>us_thomson!E43</f>
        <v>117099</v>
      </c>
      <c r="F42">
        <f>us_thomson!F43</f>
        <v>61.563099999999999</v>
      </c>
      <c r="G42">
        <f>us_thomson!G43</f>
        <v>182.1</v>
      </c>
      <c r="H42" s="14" t="str">
        <f>us_thomson!N43</f>
        <v>#N/A N/A</v>
      </c>
      <c r="I42" s="2" t="str">
        <f>us_thomson!J43</f>
        <v>Q1 1996</v>
      </c>
      <c r="J42" s="2">
        <f>us_thomson!K43</f>
        <v>10348.700000000001</v>
      </c>
    </row>
    <row r="43" spans="1:10" x14ac:dyDescent="0.25">
      <c r="A43" s="8">
        <f>us_thomson!A44</f>
        <v>32674</v>
      </c>
      <c r="B43">
        <f>us_thomson!B44</f>
        <v>117.2</v>
      </c>
      <c r="C43">
        <f>us_thomson!C44</f>
        <v>74.77</v>
      </c>
      <c r="D43">
        <f>us_thomson!D44</f>
        <v>95.3</v>
      </c>
      <c r="E43">
        <f>us_thomson!E44</f>
        <v>117418</v>
      </c>
      <c r="F43">
        <f>us_thomson!F44</f>
        <v>61.602899999999998</v>
      </c>
      <c r="G43">
        <f>us_thomson!G44</f>
        <v>184.4</v>
      </c>
      <c r="H43" s="14" t="str">
        <f>us_thomson!N44</f>
        <v>#N/A N/A</v>
      </c>
      <c r="I43" s="2" t="str">
        <f>us_thomson!J44</f>
        <v>Q2 1996</v>
      </c>
      <c r="J43" s="2">
        <f>us_thomson!K44</f>
        <v>10529.4</v>
      </c>
    </row>
    <row r="44" spans="1:10" x14ac:dyDescent="0.25">
      <c r="A44" s="8">
        <f>us_thomson!A45</f>
        <v>32704</v>
      </c>
      <c r="B44">
        <f>us_thomson!B45</f>
        <v>120.4</v>
      </c>
      <c r="C44">
        <f>us_thomson!C45</f>
        <v>74.900000000000006</v>
      </c>
      <c r="D44">
        <f>us_thomson!D45</f>
        <v>95.9</v>
      </c>
      <c r="E44">
        <f>us_thomson!E45</f>
        <v>117472</v>
      </c>
      <c r="F44">
        <f>us_thomson!F45</f>
        <v>61.010199999999998</v>
      </c>
      <c r="G44">
        <f>us_thomson!G45</f>
        <v>167.2</v>
      </c>
      <c r="H44" s="14" t="str">
        <f>us_thomson!N45</f>
        <v>#N/A N/A</v>
      </c>
      <c r="I44" s="2" t="str">
        <f>us_thomson!J45</f>
        <v>Q3 1996</v>
      </c>
      <c r="J44" s="2">
        <f>us_thomson!K45</f>
        <v>10626.8</v>
      </c>
    </row>
    <row r="45" spans="1:10" x14ac:dyDescent="0.25">
      <c r="A45" s="8">
        <f>us_thomson!A46</f>
        <v>32735</v>
      </c>
      <c r="B45">
        <f>us_thomson!B46</f>
        <v>115.4</v>
      </c>
      <c r="C45">
        <f>us_thomson!C46</f>
        <v>76.069999999999993</v>
      </c>
      <c r="D45">
        <f>us_thomson!D46</f>
        <v>95.7</v>
      </c>
      <c r="E45">
        <f>us_thomson!E46</f>
        <v>117655</v>
      </c>
      <c r="F45">
        <f>us_thomson!F46</f>
        <v>61.562100000000001</v>
      </c>
      <c r="G45">
        <f>us_thomson!G46</f>
        <v>172.6</v>
      </c>
      <c r="H45" s="14" t="str">
        <f>us_thomson!N46</f>
        <v>#N/A N/A</v>
      </c>
      <c r="I45" s="2" t="str">
        <f>us_thomson!J46</f>
        <v>Q4 1996</v>
      </c>
      <c r="J45" s="2">
        <f>us_thomson!K46</f>
        <v>10739.1</v>
      </c>
    </row>
    <row r="46" spans="1:10" x14ac:dyDescent="0.25">
      <c r="A46" s="8">
        <f>us_thomson!A47</f>
        <v>32766</v>
      </c>
      <c r="B46">
        <f>us_thomson!B47</f>
        <v>116.3</v>
      </c>
      <c r="C46">
        <f>us_thomson!C47</f>
        <v>75.81</v>
      </c>
      <c r="D46">
        <f>us_thomson!D47</f>
        <v>95.7</v>
      </c>
      <c r="E46">
        <f>us_thomson!E47</f>
        <v>117354</v>
      </c>
      <c r="F46">
        <f>us_thomson!F47</f>
        <v>61.384300000000003</v>
      </c>
      <c r="G46">
        <f>us_thomson!G47</f>
        <v>173.6</v>
      </c>
      <c r="H46" s="14" t="str">
        <f>us_thomson!N47</f>
        <v>#N/A N/A</v>
      </c>
      <c r="I46" s="2" t="str">
        <f>us_thomson!J47</f>
        <v>Q1 1997</v>
      </c>
      <c r="J46" s="2">
        <f>us_thomson!K47</f>
        <v>10820.9</v>
      </c>
    </row>
    <row r="47" spans="1:10" x14ac:dyDescent="0.25">
      <c r="A47" s="8">
        <f>us_thomson!A48</f>
        <v>32796</v>
      </c>
      <c r="B47">
        <f>us_thomson!B48</f>
        <v>117</v>
      </c>
      <c r="C47">
        <f>us_thomson!C48</f>
        <v>74.62</v>
      </c>
      <c r="D47">
        <f>us_thomson!D48</f>
        <v>95.4</v>
      </c>
      <c r="E47">
        <f>us_thomson!E48</f>
        <v>117581</v>
      </c>
      <c r="F47">
        <f>us_thomson!F48</f>
        <v>61.310299999999998</v>
      </c>
      <c r="G47">
        <f>us_thomson!G48</f>
        <v>185.2</v>
      </c>
      <c r="H47" s="14" t="str">
        <f>us_thomson!N48</f>
        <v>#N/A N/A</v>
      </c>
      <c r="I47" s="2" t="str">
        <f>us_thomson!J48</f>
        <v>Q2 1997</v>
      </c>
      <c r="J47" s="2">
        <f>us_thomson!K48</f>
        <v>10984.2</v>
      </c>
    </row>
    <row r="48" spans="1:10" x14ac:dyDescent="0.25">
      <c r="A48" s="8">
        <f>us_thomson!A49</f>
        <v>32827</v>
      </c>
      <c r="B48">
        <f>us_thomson!B49</f>
        <v>115.1</v>
      </c>
      <c r="C48">
        <f>us_thomson!C49</f>
        <v>74.97</v>
      </c>
      <c r="D48">
        <f>us_thomson!D49</f>
        <v>94.8</v>
      </c>
      <c r="E48">
        <f>us_thomson!E49</f>
        <v>117912</v>
      </c>
      <c r="F48">
        <f>us_thomson!F49</f>
        <v>61.514600000000002</v>
      </c>
      <c r="G48">
        <f>us_thomson!G49</f>
        <v>177.3</v>
      </c>
      <c r="H48" s="14" t="str">
        <f>us_thomson!N49</f>
        <v>#N/A N/A</v>
      </c>
      <c r="I48" s="2" t="str">
        <f>us_thomson!J49</f>
        <v>Q3 1997</v>
      </c>
      <c r="J48" s="2">
        <f>us_thomson!K49</f>
        <v>11124</v>
      </c>
    </row>
    <row r="49" spans="1:10" x14ac:dyDescent="0.25">
      <c r="A49" s="8">
        <f>us_thomson!A50</f>
        <v>32857</v>
      </c>
      <c r="B49">
        <f>us_thomson!B50</f>
        <v>113</v>
      </c>
      <c r="C49">
        <f>us_thomson!C50</f>
        <v>74.930000000000007</v>
      </c>
      <c r="D49">
        <f>us_thomson!D50</f>
        <v>94.4</v>
      </c>
      <c r="E49">
        <f>us_thomson!E50</f>
        <v>117830</v>
      </c>
      <c r="F49">
        <f>us_thomson!F50</f>
        <v>61.876800000000003</v>
      </c>
      <c r="G49">
        <f>us_thomson!G50</f>
        <v>180.4</v>
      </c>
      <c r="H49" s="14" t="str">
        <f>us_thomson!N50</f>
        <v>#N/A N/A</v>
      </c>
      <c r="I49" s="2" t="str">
        <f>us_thomson!J50</f>
        <v>Q4 1997</v>
      </c>
      <c r="J49" s="2">
        <f>us_thomson!K50</f>
        <v>11210.3</v>
      </c>
    </row>
    <row r="50" spans="1:10" x14ac:dyDescent="0.25">
      <c r="A50" s="8">
        <f>us_thomson!A51</f>
        <v>32888</v>
      </c>
      <c r="B50">
        <f>us_thomson!B51</f>
        <v>106.5</v>
      </c>
      <c r="C50">
        <f>us_thomson!C51</f>
        <v>76.52</v>
      </c>
      <c r="D50">
        <f>us_thomson!D51</f>
        <v>94.3</v>
      </c>
      <c r="E50">
        <f>us_thomson!E51</f>
        <v>119081</v>
      </c>
      <c r="F50">
        <f>us_thomson!F51</f>
        <v>61.488199999999999</v>
      </c>
      <c r="G50">
        <f>us_thomson!G51</f>
        <v>177.7</v>
      </c>
      <c r="H50" s="14" t="str">
        <f>us_thomson!N51</f>
        <v>#N/A N/A</v>
      </c>
      <c r="I50" s="2" t="str">
        <f>us_thomson!J51</f>
        <v>Q1 1998</v>
      </c>
      <c r="J50" s="2">
        <f>us_thomson!K51</f>
        <v>11321.2</v>
      </c>
    </row>
    <row r="51" spans="1:10" x14ac:dyDescent="0.25">
      <c r="A51" s="8">
        <f>us_thomson!A52</f>
        <v>32919</v>
      </c>
      <c r="B51">
        <f>us_thomson!B52</f>
        <v>106.7</v>
      </c>
      <c r="C51">
        <f>us_thomson!C52</f>
        <v>75.569999999999993</v>
      </c>
      <c r="D51">
        <f>us_thomson!D52</f>
        <v>93.5</v>
      </c>
      <c r="E51">
        <f>us_thomson!E52</f>
        <v>119059</v>
      </c>
      <c r="F51">
        <f>us_thomson!F52</f>
        <v>62.067799999999998</v>
      </c>
      <c r="G51">
        <f>us_thomson!G52</f>
        <v>180.5</v>
      </c>
      <c r="H51" s="14" t="str">
        <f>us_thomson!N52</f>
        <v>#N/A N/A</v>
      </c>
      <c r="I51" s="2" t="str">
        <f>us_thomson!J52</f>
        <v>Q2 1998</v>
      </c>
      <c r="J51" s="2">
        <f>us_thomson!K52</f>
        <v>11431</v>
      </c>
    </row>
    <row r="52" spans="1:10" x14ac:dyDescent="0.25">
      <c r="A52" s="8">
        <f>us_thomson!A53</f>
        <v>32947</v>
      </c>
      <c r="B52">
        <f>us_thomson!B53</f>
        <v>110.6</v>
      </c>
      <c r="C52">
        <f>us_thomson!C53</f>
        <v>75.42</v>
      </c>
      <c r="D52">
        <f>us_thomson!D53</f>
        <v>94</v>
      </c>
      <c r="E52">
        <f>us_thomson!E53</f>
        <v>119203</v>
      </c>
      <c r="F52">
        <f>us_thomson!F53</f>
        <v>62.398800000000001</v>
      </c>
      <c r="G52">
        <f>us_thomson!G53</f>
        <v>209.3</v>
      </c>
      <c r="H52" s="14" t="str">
        <f>us_thomson!N53</f>
        <v>#N/A N/A</v>
      </c>
      <c r="I52" s="2" t="str">
        <f>us_thomson!J53</f>
        <v>Q3 1998</v>
      </c>
      <c r="J52" s="2">
        <f>us_thomson!K53</f>
        <v>11580.6</v>
      </c>
    </row>
    <row r="53" spans="1:10" x14ac:dyDescent="0.25">
      <c r="A53" s="8">
        <f>us_thomson!A54</f>
        <v>32978</v>
      </c>
      <c r="B53">
        <f>us_thomson!B54</f>
        <v>107.3</v>
      </c>
      <c r="C53">
        <f>us_thomson!C54</f>
        <v>74.959999999999994</v>
      </c>
      <c r="D53">
        <f>us_thomson!D54</f>
        <v>95.1</v>
      </c>
      <c r="E53">
        <f>us_thomson!E54</f>
        <v>118852</v>
      </c>
      <c r="F53">
        <f>us_thomson!F54</f>
        <v>62.335700000000003</v>
      </c>
      <c r="G53">
        <f>us_thomson!G54</f>
        <v>189.2</v>
      </c>
      <c r="H53" s="14" t="str">
        <f>us_thomson!N54</f>
        <v>#N/A N/A</v>
      </c>
      <c r="I53" s="2" t="str">
        <f>us_thomson!J54</f>
        <v>Q4 1998</v>
      </c>
      <c r="J53" s="2">
        <f>us_thomson!K54</f>
        <v>11770.7</v>
      </c>
    </row>
    <row r="54" spans="1:10" x14ac:dyDescent="0.25">
      <c r="A54" s="8">
        <f>us_thomson!A55</f>
        <v>33008</v>
      </c>
      <c r="B54">
        <f>us_thomson!B55</f>
        <v>107.3</v>
      </c>
      <c r="C54">
        <f>us_thomson!C55</f>
        <v>74.67</v>
      </c>
      <c r="D54">
        <f>us_thomson!D55</f>
        <v>95.8</v>
      </c>
      <c r="E54">
        <f>us_thomson!E55</f>
        <v>119151</v>
      </c>
      <c r="F54">
        <f>us_thomson!F55</f>
        <v>62.436399999999999</v>
      </c>
      <c r="G54">
        <f>us_thomson!G55</f>
        <v>194.1</v>
      </c>
      <c r="H54" s="14" t="str">
        <f>us_thomson!N55</f>
        <v>#N/A N/A</v>
      </c>
      <c r="I54" s="2" t="str">
        <f>us_thomson!J55</f>
        <v>Q1 1999</v>
      </c>
      <c r="J54" s="2">
        <f>us_thomson!K55</f>
        <v>11864.7</v>
      </c>
    </row>
    <row r="55" spans="1:10" x14ac:dyDescent="0.25">
      <c r="A55" s="8">
        <f>us_thomson!A56</f>
        <v>33039</v>
      </c>
      <c r="B55">
        <f>us_thomson!B56</f>
        <v>102.4</v>
      </c>
      <c r="C55">
        <f>us_thomson!C56</f>
        <v>74.790000000000006</v>
      </c>
      <c r="D55">
        <f>us_thomson!D56</f>
        <v>96</v>
      </c>
      <c r="E55">
        <f>us_thomson!E56</f>
        <v>118983</v>
      </c>
      <c r="F55">
        <f>us_thomson!F56</f>
        <v>62.639200000000002</v>
      </c>
      <c r="G55">
        <f>us_thomson!G56</f>
        <v>199.9</v>
      </c>
      <c r="H55" s="14" t="str">
        <f>us_thomson!N56</f>
        <v>#N/A N/A</v>
      </c>
      <c r="I55" s="2" t="str">
        <f>us_thomson!J56</f>
        <v>Q2 1999</v>
      </c>
      <c r="J55" s="2">
        <f>us_thomson!K56</f>
        <v>11962.5</v>
      </c>
    </row>
    <row r="56" spans="1:10" x14ac:dyDescent="0.25">
      <c r="A56" s="8">
        <f>us_thomson!A57</f>
        <v>33069</v>
      </c>
      <c r="B56">
        <f>us_thomson!B57</f>
        <v>101.7</v>
      </c>
      <c r="C56">
        <f>us_thomson!C57</f>
        <v>74.8</v>
      </c>
      <c r="D56">
        <f>us_thomson!D57</f>
        <v>96.5</v>
      </c>
      <c r="E56">
        <f>us_thomson!E57</f>
        <v>118810</v>
      </c>
      <c r="F56">
        <f>us_thomson!F57</f>
        <v>62.568300000000001</v>
      </c>
      <c r="G56">
        <f>us_thomson!G57</f>
        <v>177.9</v>
      </c>
      <c r="H56" s="14" t="str">
        <f>us_thomson!N57</f>
        <v>#N/A N/A</v>
      </c>
      <c r="I56" s="2" t="str">
        <f>us_thomson!J57</f>
        <v>Q3 1999</v>
      </c>
      <c r="J56" s="2">
        <f>us_thomson!K57</f>
        <v>12113.1</v>
      </c>
    </row>
    <row r="57" spans="1:10" x14ac:dyDescent="0.25">
      <c r="A57" s="8">
        <f>us_thomson!A58</f>
        <v>33100</v>
      </c>
      <c r="B57">
        <f>us_thomson!B58</f>
        <v>84.7</v>
      </c>
      <c r="C57">
        <f>us_thomson!C58</f>
        <v>74.489999999999995</v>
      </c>
      <c r="D57">
        <f>us_thomson!D58</f>
        <v>93.7</v>
      </c>
      <c r="E57">
        <f>us_thomson!E58</f>
        <v>118802</v>
      </c>
      <c r="F57">
        <f>us_thomson!F58</f>
        <v>62.731400000000001</v>
      </c>
      <c r="G57">
        <f>us_thomson!G58</f>
        <v>183.4</v>
      </c>
      <c r="H57" s="14" t="str">
        <f>us_thomson!N58</f>
        <v>#N/A N/A</v>
      </c>
      <c r="I57" s="2" t="str">
        <f>us_thomson!J58</f>
        <v>Q4 1999</v>
      </c>
      <c r="J57" s="2">
        <f>us_thomson!K58</f>
        <v>12323.3</v>
      </c>
    </row>
    <row r="58" spans="1:10" x14ac:dyDescent="0.25">
      <c r="A58" s="8">
        <f>us_thomson!A59</f>
        <v>33131</v>
      </c>
      <c r="B58">
        <f>us_thomson!B59</f>
        <v>85.6</v>
      </c>
      <c r="C58">
        <f>us_thomson!C59</f>
        <v>74.36</v>
      </c>
      <c r="D58">
        <f>us_thomson!D59</f>
        <v>91</v>
      </c>
      <c r="E58">
        <f>us_thomson!E59</f>
        <v>118524</v>
      </c>
      <c r="F58">
        <f>us_thomson!F59</f>
        <v>62.860799999999998</v>
      </c>
      <c r="G58">
        <f>us_thomson!G59</f>
        <v>181.1</v>
      </c>
      <c r="H58" s="14" t="str">
        <f>us_thomson!N59</f>
        <v>#N/A N/A</v>
      </c>
      <c r="I58" s="2" t="str">
        <f>us_thomson!J59</f>
        <v>Q1 2000</v>
      </c>
      <c r="J58" s="2">
        <f>us_thomson!K59</f>
        <v>12359.1</v>
      </c>
    </row>
    <row r="59" spans="1:10" x14ac:dyDescent="0.25">
      <c r="A59" s="8">
        <f>us_thomson!A60</f>
        <v>33161</v>
      </c>
      <c r="B59">
        <f>us_thomson!B60</f>
        <v>62.6</v>
      </c>
      <c r="C59">
        <f>us_thomson!C60</f>
        <v>73.89</v>
      </c>
      <c r="D59">
        <f>us_thomson!D60</f>
        <v>89.1</v>
      </c>
      <c r="E59">
        <f>us_thomson!E60</f>
        <v>118536</v>
      </c>
      <c r="F59">
        <f>us_thomson!F60</f>
        <v>62.377899999999997</v>
      </c>
      <c r="G59">
        <f>us_thomson!G60</f>
        <v>201.6</v>
      </c>
      <c r="H59" s="14" t="str">
        <f>us_thomson!N60</f>
        <v>#N/A N/A</v>
      </c>
      <c r="I59" s="2" t="str">
        <f>us_thomson!J60</f>
        <v>Q2 2000</v>
      </c>
      <c r="J59" s="2">
        <f>us_thomson!K60</f>
        <v>12592.5</v>
      </c>
    </row>
    <row r="60" spans="1:10" x14ac:dyDescent="0.25">
      <c r="A60" s="8">
        <f>us_thomson!A61</f>
        <v>33192</v>
      </c>
      <c r="B60">
        <f>us_thomson!B61</f>
        <v>61.7</v>
      </c>
      <c r="C60">
        <f>us_thomson!C61</f>
        <v>73.67</v>
      </c>
      <c r="D60">
        <f>us_thomson!D61</f>
        <v>89.8</v>
      </c>
      <c r="E60">
        <f>us_thomson!E61</f>
        <v>118306</v>
      </c>
      <c r="F60">
        <f>us_thomson!F61</f>
        <v>61.637</v>
      </c>
      <c r="G60">
        <f>us_thomson!G61</f>
        <v>189.8</v>
      </c>
      <c r="H60" s="14" t="str">
        <f>us_thomson!N61</f>
        <v>#N/A N/A</v>
      </c>
      <c r="I60" s="2" t="str">
        <f>us_thomson!J61</f>
        <v>Q3 2000</v>
      </c>
      <c r="J60" s="2">
        <f>us_thomson!K61</f>
        <v>12607.7</v>
      </c>
    </row>
    <row r="61" spans="1:10" x14ac:dyDescent="0.25">
      <c r="A61" s="8">
        <f>us_thomson!A62</f>
        <v>33222</v>
      </c>
      <c r="B61">
        <f>us_thomson!B62</f>
        <v>61.2</v>
      </c>
      <c r="C61">
        <f>us_thomson!C62</f>
        <v>72.36</v>
      </c>
      <c r="D61">
        <f>us_thomson!D62</f>
        <v>89.7</v>
      </c>
      <c r="E61">
        <f>us_thomson!E62</f>
        <v>118241</v>
      </c>
      <c r="F61">
        <f>us_thomson!F62</f>
        <v>61.219799999999999</v>
      </c>
      <c r="G61">
        <f>us_thomson!G62</f>
        <v>188.4</v>
      </c>
      <c r="H61" s="14" t="str">
        <f>us_thomson!N62</f>
        <v>#N/A N/A</v>
      </c>
      <c r="I61" s="2" t="str">
        <f>us_thomson!J62</f>
        <v>Q4 2000</v>
      </c>
      <c r="J61" s="2">
        <f>us_thomson!K62</f>
        <v>12679.3</v>
      </c>
    </row>
    <row r="62" spans="1:10" x14ac:dyDescent="0.25">
      <c r="A62" s="8">
        <f>us_thomson!A63</f>
        <v>33253</v>
      </c>
      <c r="B62">
        <f>us_thomson!B63</f>
        <v>55.1</v>
      </c>
      <c r="C62">
        <f>us_thomson!C63</f>
        <v>70.91</v>
      </c>
      <c r="D62">
        <f>us_thomson!D63</f>
        <v>91.5</v>
      </c>
      <c r="E62">
        <f>us_thomson!E63</f>
        <v>117940</v>
      </c>
      <c r="F62">
        <f>us_thomson!F63</f>
        <v>60.941200000000002</v>
      </c>
      <c r="G62">
        <f>us_thomson!G63</f>
        <v>189</v>
      </c>
      <c r="H62" s="14" t="str">
        <f>us_thomson!N63</f>
        <v>#N/A N/A</v>
      </c>
      <c r="I62" s="2" t="str">
        <f>us_thomson!J63</f>
        <v>Q1 2001</v>
      </c>
      <c r="J62" s="2">
        <f>us_thomson!K63</f>
        <v>12643.3</v>
      </c>
    </row>
    <row r="63" spans="1:10" x14ac:dyDescent="0.25">
      <c r="A63" s="8">
        <f>us_thomson!A64</f>
        <v>33284</v>
      </c>
      <c r="B63">
        <f>us_thomson!B64</f>
        <v>59.4</v>
      </c>
      <c r="C63">
        <f>us_thomson!C64</f>
        <v>71.97</v>
      </c>
      <c r="D63">
        <f>us_thomson!D64</f>
        <v>93.3</v>
      </c>
      <c r="E63">
        <f>us_thomson!E64</f>
        <v>117755</v>
      </c>
      <c r="F63">
        <f>us_thomson!F64</f>
        <v>60.539299999999997</v>
      </c>
      <c r="G63">
        <f>us_thomson!G64</f>
        <v>187</v>
      </c>
      <c r="H63" s="14" t="str">
        <f>us_thomson!N64</f>
        <v>#N/A N/A</v>
      </c>
      <c r="I63" s="2" t="str">
        <f>us_thomson!J64</f>
        <v>Q2 2001</v>
      </c>
      <c r="J63" s="2">
        <f>us_thomson!K64</f>
        <v>12710.3</v>
      </c>
    </row>
    <row r="64" spans="1:10" x14ac:dyDescent="0.25">
      <c r="A64" s="8">
        <f>us_thomson!A65</f>
        <v>33312</v>
      </c>
      <c r="B64">
        <f>us_thomson!B65</f>
        <v>81.099999999999994</v>
      </c>
      <c r="C64">
        <f>us_thomson!C65</f>
        <v>72.53</v>
      </c>
      <c r="D64">
        <f>us_thomson!D65</f>
        <v>93</v>
      </c>
      <c r="E64">
        <f>us_thomson!E65</f>
        <v>117652</v>
      </c>
      <c r="F64">
        <f>us_thomson!F65</f>
        <v>60.214399999999998</v>
      </c>
      <c r="G64">
        <f>us_thomson!G65</f>
        <v>210.7</v>
      </c>
      <c r="H64" s="14" t="str">
        <f>us_thomson!N65</f>
        <v>#N/A N/A</v>
      </c>
      <c r="I64" s="2" t="str">
        <f>us_thomson!J65</f>
        <v>Q3 2001</v>
      </c>
      <c r="J64" s="2">
        <f>us_thomson!K65</f>
        <v>12670.1</v>
      </c>
    </row>
    <row r="65" spans="1:10" x14ac:dyDescent="0.25">
      <c r="A65" s="8">
        <f>us_thomson!A66</f>
        <v>33343</v>
      </c>
      <c r="B65">
        <f>us_thomson!B66</f>
        <v>79.400000000000006</v>
      </c>
      <c r="C65">
        <f>us_thomson!C66</f>
        <v>72.61</v>
      </c>
      <c r="D65">
        <f>us_thomson!D66</f>
        <v>94</v>
      </c>
      <c r="E65">
        <f>us_thomson!E66</f>
        <v>118109</v>
      </c>
      <c r="F65">
        <f>us_thomson!F66</f>
        <v>60.345199999999998</v>
      </c>
      <c r="G65">
        <f>us_thomson!G66</f>
        <v>206.4</v>
      </c>
      <c r="H65" s="14" t="str">
        <f>us_thomson!N66</f>
        <v>#N/A N/A</v>
      </c>
      <c r="I65" s="2" t="str">
        <f>us_thomson!J66</f>
        <v>Q4 2001</v>
      </c>
      <c r="J65" s="2">
        <f>us_thomson!K66</f>
        <v>12705.3</v>
      </c>
    </row>
    <row r="66" spans="1:10" x14ac:dyDescent="0.25">
      <c r="A66" s="8">
        <f>us_thomson!A67</f>
        <v>33373</v>
      </c>
      <c r="B66">
        <f>us_thomson!B67</f>
        <v>76.400000000000006</v>
      </c>
      <c r="C66">
        <f>us_thomson!C67</f>
        <v>72.77</v>
      </c>
      <c r="D66">
        <f>us_thomson!D67</f>
        <v>94</v>
      </c>
      <c r="E66">
        <f>us_thomson!E67</f>
        <v>117440</v>
      </c>
      <c r="F66">
        <f>us_thomson!F67</f>
        <v>60.944899999999997</v>
      </c>
      <c r="G66">
        <f>us_thomson!G67</f>
        <v>206.1</v>
      </c>
      <c r="H66" s="14" t="str">
        <f>us_thomson!N67</f>
        <v>#N/A N/A</v>
      </c>
      <c r="I66" s="2" t="str">
        <f>us_thomson!J67</f>
        <v>Q1 2002</v>
      </c>
      <c r="J66" s="2">
        <f>us_thomson!K67</f>
        <v>12822.3</v>
      </c>
    </row>
    <row r="67" spans="1:10" x14ac:dyDescent="0.25">
      <c r="A67" s="8">
        <f>us_thomson!A68</f>
        <v>33404</v>
      </c>
      <c r="B67">
        <f>us_thomson!B68</f>
        <v>78</v>
      </c>
      <c r="C67">
        <f>us_thomson!C68</f>
        <v>72.55</v>
      </c>
      <c r="D67">
        <f>us_thomson!D68</f>
        <v>94.3</v>
      </c>
      <c r="E67">
        <f>us_thomson!E68</f>
        <v>117639</v>
      </c>
      <c r="F67">
        <f>us_thomson!F68</f>
        <v>61.510899999999999</v>
      </c>
      <c r="G67">
        <f>us_thomson!G68</f>
        <v>203.7</v>
      </c>
      <c r="H67" s="14" t="str">
        <f>us_thomson!N68</f>
        <v>#N/A N/A</v>
      </c>
      <c r="I67" s="2" t="str">
        <f>us_thomson!J68</f>
        <v>Q2 2002</v>
      </c>
      <c r="J67" s="2">
        <f>us_thomson!K68</f>
        <v>12893</v>
      </c>
    </row>
    <row r="68" spans="1:10" x14ac:dyDescent="0.25">
      <c r="A68" s="8">
        <f>us_thomson!A69</f>
        <v>33434</v>
      </c>
      <c r="B68">
        <f>us_thomson!B69</f>
        <v>77.7</v>
      </c>
      <c r="C68">
        <f>us_thomson!C69</f>
        <v>72.8</v>
      </c>
      <c r="D68">
        <f>us_thomson!D69</f>
        <v>94.5</v>
      </c>
      <c r="E68">
        <f>us_thomson!E69</f>
        <v>117568</v>
      </c>
      <c r="F68">
        <f>us_thomson!F69</f>
        <v>61.5154</v>
      </c>
      <c r="G68">
        <f>us_thomson!G69</f>
        <v>192.8</v>
      </c>
      <c r="H68" s="14" t="str">
        <f>us_thomson!N69</f>
        <v>#N/A N/A</v>
      </c>
      <c r="I68" s="2" t="str">
        <f>us_thomson!J69</f>
        <v>Q3 2002</v>
      </c>
      <c r="J68" s="2">
        <f>us_thomson!K69</f>
        <v>12955.8</v>
      </c>
    </row>
    <row r="69" spans="1:10" x14ac:dyDescent="0.25">
      <c r="A69" s="8">
        <f>us_thomson!A70</f>
        <v>33465</v>
      </c>
      <c r="B69">
        <f>us_thomson!B70</f>
        <v>76.099999999999994</v>
      </c>
      <c r="C69">
        <f>us_thomson!C70</f>
        <v>72.040000000000006</v>
      </c>
      <c r="D69">
        <f>us_thomson!D70</f>
        <v>94.5</v>
      </c>
      <c r="E69">
        <f>us_thomson!E70</f>
        <v>117484</v>
      </c>
      <c r="F69">
        <f>us_thomson!F70</f>
        <v>61.599699999999999</v>
      </c>
      <c r="G69">
        <f>us_thomson!G70</f>
        <v>193.3</v>
      </c>
      <c r="H69" s="14" t="str">
        <f>us_thomson!N70</f>
        <v>#N/A N/A</v>
      </c>
      <c r="I69" s="2" t="str">
        <f>us_thomson!J70</f>
        <v>Q4 2002</v>
      </c>
      <c r="J69" s="2">
        <f>us_thomson!K70</f>
        <v>12964</v>
      </c>
    </row>
    <row r="70" spans="1:10" x14ac:dyDescent="0.25">
      <c r="A70" s="8">
        <f>us_thomson!A71</f>
        <v>33496</v>
      </c>
      <c r="B70">
        <f>us_thomson!B71</f>
        <v>72.900000000000006</v>
      </c>
      <c r="C70">
        <f>us_thomson!C71</f>
        <v>72.099999999999994</v>
      </c>
      <c r="D70">
        <f>us_thomson!D71</f>
        <v>93.9</v>
      </c>
      <c r="E70">
        <f>us_thomson!E71</f>
        <v>117928</v>
      </c>
      <c r="F70">
        <f>us_thomson!F71</f>
        <v>62.131300000000003</v>
      </c>
      <c r="G70">
        <f>us_thomson!G71</f>
        <v>198.4</v>
      </c>
      <c r="H70" s="14" t="str">
        <f>us_thomson!N71</f>
        <v>#N/A N/A</v>
      </c>
      <c r="I70" s="2" t="str">
        <f>us_thomson!J71</f>
        <v>Q1 2003</v>
      </c>
      <c r="J70" s="2">
        <f>us_thomson!K71</f>
        <v>13031.2</v>
      </c>
    </row>
    <row r="71" spans="1:10" x14ac:dyDescent="0.25">
      <c r="A71" s="8">
        <f>us_thomson!A72</f>
        <v>33526</v>
      </c>
      <c r="B71">
        <f>us_thomson!B72</f>
        <v>60.1</v>
      </c>
      <c r="C71">
        <f>us_thomson!C72</f>
        <v>71.489999999999995</v>
      </c>
      <c r="D71">
        <f>us_thomson!D72</f>
        <v>94.1</v>
      </c>
      <c r="E71">
        <f>us_thomson!E72</f>
        <v>117800</v>
      </c>
      <c r="F71">
        <f>us_thomson!F72</f>
        <v>61.992100000000001</v>
      </c>
      <c r="G71">
        <f>us_thomson!G72</f>
        <v>216.4</v>
      </c>
      <c r="H71" s="14" t="str">
        <f>us_thomson!N72</f>
        <v>#N/A N/A</v>
      </c>
      <c r="I71" s="2" t="str">
        <f>us_thomson!J72</f>
        <v>Q2 2003</v>
      </c>
      <c r="J71" s="2">
        <f>us_thomson!K72</f>
        <v>13152.1</v>
      </c>
    </row>
    <row r="72" spans="1:10" x14ac:dyDescent="0.25">
      <c r="A72" s="8">
        <f>us_thomson!A73</f>
        <v>33557</v>
      </c>
      <c r="B72">
        <f>us_thomson!B73</f>
        <v>52.7</v>
      </c>
      <c r="C72">
        <f>us_thomson!C73</f>
        <v>71.33</v>
      </c>
      <c r="D72">
        <f>us_thomson!D73</f>
        <v>93.8</v>
      </c>
      <c r="E72">
        <f>us_thomson!E73</f>
        <v>117770</v>
      </c>
      <c r="F72">
        <f>us_thomson!F73</f>
        <v>61.932899999999997</v>
      </c>
      <c r="G72">
        <f>us_thomson!G73</f>
        <v>210.9</v>
      </c>
      <c r="H72" s="14" t="str">
        <f>us_thomson!N73</f>
        <v>#N/A N/A</v>
      </c>
      <c r="I72" s="2" t="str">
        <f>us_thomson!J73</f>
        <v>Q3 2003</v>
      </c>
      <c r="J72" s="2">
        <f>us_thomson!K73</f>
        <v>13372.4</v>
      </c>
    </row>
    <row r="73" spans="1:10" x14ac:dyDescent="0.25">
      <c r="A73" s="8">
        <f>us_thomson!A74</f>
        <v>33587</v>
      </c>
      <c r="B73">
        <f>us_thomson!B74</f>
        <v>52.5</v>
      </c>
      <c r="C73">
        <f>us_thomson!C74</f>
        <v>71.17</v>
      </c>
      <c r="D73">
        <f>us_thomson!D74</f>
        <v>93</v>
      </c>
      <c r="E73">
        <f>us_thomson!E74</f>
        <v>117466</v>
      </c>
      <c r="F73">
        <f>us_thomson!F74</f>
        <v>61.696800000000003</v>
      </c>
      <c r="G73">
        <f>us_thomson!G74</f>
        <v>201.7</v>
      </c>
      <c r="H73" s="14" t="str">
        <f>us_thomson!N74</f>
        <v>#N/A N/A</v>
      </c>
      <c r="I73" s="2" t="str">
        <f>us_thomson!J74</f>
        <v>Q4 2003</v>
      </c>
      <c r="J73" s="2">
        <f>us_thomson!K74</f>
        <v>13528.7</v>
      </c>
    </row>
    <row r="74" spans="1:10" x14ac:dyDescent="0.25">
      <c r="A74" s="8">
        <f>us_thomson!A75</f>
        <v>33618</v>
      </c>
      <c r="B74">
        <f>us_thomson!B75</f>
        <v>50.2</v>
      </c>
      <c r="C74">
        <f>us_thomson!C75</f>
        <v>72.36</v>
      </c>
      <c r="D74">
        <f>us_thomson!D75</f>
        <v>93.3</v>
      </c>
      <c r="E74">
        <f>us_thomson!E75</f>
        <v>117978</v>
      </c>
      <c r="F74">
        <f>us_thomson!F75</f>
        <v>61.316200000000002</v>
      </c>
      <c r="G74">
        <f>us_thomson!G75</f>
        <v>198.9</v>
      </c>
      <c r="H74" s="14" t="str">
        <f>us_thomson!N75</f>
        <v>#N/A N/A</v>
      </c>
      <c r="I74" s="2" t="str">
        <f>us_thomson!J75</f>
        <v>Q1 2004</v>
      </c>
      <c r="J74" s="2">
        <f>us_thomson!K75</f>
        <v>13606.5</v>
      </c>
    </row>
    <row r="75" spans="1:10" x14ac:dyDescent="0.25">
      <c r="A75" s="8">
        <f>us_thomson!A76</f>
        <v>33649</v>
      </c>
      <c r="B75">
        <f>us_thomson!B76</f>
        <v>47.3</v>
      </c>
      <c r="C75">
        <f>us_thomson!C76</f>
        <v>72.38</v>
      </c>
      <c r="D75">
        <f>us_thomson!D76</f>
        <v>93.9</v>
      </c>
      <c r="E75">
        <f>us_thomson!E76</f>
        <v>117753</v>
      </c>
      <c r="F75">
        <f>us_thomson!F76</f>
        <v>61.762500000000003</v>
      </c>
      <c r="G75">
        <f>us_thomson!G76</f>
        <v>211.4</v>
      </c>
      <c r="H75" s="14" t="str">
        <f>us_thomson!N76</f>
        <v>#N/A N/A</v>
      </c>
      <c r="I75" s="2" t="str">
        <f>us_thomson!J76</f>
        <v>Q2 2004</v>
      </c>
      <c r="J75" s="2">
        <f>us_thomson!K76</f>
        <v>13706.2</v>
      </c>
    </row>
    <row r="76" spans="1:10" x14ac:dyDescent="0.25">
      <c r="A76" s="8">
        <f>us_thomson!A77</f>
        <v>33678</v>
      </c>
      <c r="B76">
        <f>us_thomson!B77</f>
        <v>56.5</v>
      </c>
      <c r="C76">
        <f>us_thomson!C77</f>
        <v>71.900000000000006</v>
      </c>
      <c r="D76">
        <f>us_thomson!D77</f>
        <v>93.9</v>
      </c>
      <c r="E76">
        <f>us_thomson!E77</f>
        <v>118144</v>
      </c>
      <c r="F76">
        <f>us_thomson!F77</f>
        <v>62.3018</v>
      </c>
      <c r="G76">
        <f>us_thomson!G77</f>
        <v>228.3</v>
      </c>
      <c r="H76" s="14" t="str">
        <f>us_thomson!N77</f>
        <v>#N/A N/A</v>
      </c>
      <c r="I76" s="2" t="str">
        <f>us_thomson!J77</f>
        <v>Q3 2004</v>
      </c>
      <c r="J76" s="2">
        <f>us_thomson!K77</f>
        <v>13830.8</v>
      </c>
    </row>
    <row r="77" spans="1:10" x14ac:dyDescent="0.25">
      <c r="A77" s="8">
        <f>us_thomson!A78</f>
        <v>33709</v>
      </c>
      <c r="B77">
        <f>us_thomson!B78</f>
        <v>65.099999999999994</v>
      </c>
      <c r="C77">
        <f>us_thomson!C78</f>
        <v>72.36</v>
      </c>
      <c r="D77">
        <f>us_thomson!D78</f>
        <v>94.4</v>
      </c>
      <c r="E77">
        <f>us_thomson!E78</f>
        <v>118426</v>
      </c>
      <c r="F77">
        <f>us_thomson!F78</f>
        <v>62.734999999999999</v>
      </c>
      <c r="G77">
        <f>us_thomson!G78</f>
        <v>212.6</v>
      </c>
      <c r="H77" s="14" t="str">
        <f>us_thomson!N78</f>
        <v>#N/A N/A</v>
      </c>
      <c r="I77" s="2" t="str">
        <f>us_thomson!J78</f>
        <v>Q4 2004</v>
      </c>
      <c r="J77" s="2">
        <f>us_thomson!K78</f>
        <v>13950.4</v>
      </c>
    </row>
    <row r="78" spans="1:10" x14ac:dyDescent="0.25">
      <c r="A78" s="8">
        <f>us_thomson!A79</f>
        <v>33739</v>
      </c>
      <c r="B78">
        <f>us_thomson!B79</f>
        <v>71.900000000000006</v>
      </c>
      <c r="C78">
        <f>us_thomson!C79</f>
        <v>72.66</v>
      </c>
      <c r="D78">
        <f>us_thomson!D79</f>
        <v>94.3</v>
      </c>
      <c r="E78">
        <f>us_thomson!E79</f>
        <v>118375</v>
      </c>
      <c r="F78">
        <f>us_thomson!F79</f>
        <v>62.947699999999998</v>
      </c>
      <c r="G78">
        <f>us_thomson!G79</f>
        <v>209.6</v>
      </c>
      <c r="H78" s="14" t="str">
        <f>us_thomson!N79</f>
        <v>#N/A N/A</v>
      </c>
      <c r="I78" s="2" t="str">
        <f>us_thomson!J79</f>
        <v>Q1 2005</v>
      </c>
      <c r="J78" s="2">
        <f>us_thomson!K79</f>
        <v>14099.1</v>
      </c>
    </row>
    <row r="79" spans="1:10" x14ac:dyDescent="0.25">
      <c r="A79" s="8">
        <f>us_thomson!A80</f>
        <v>33770</v>
      </c>
      <c r="B79">
        <f>us_thomson!B80</f>
        <v>72.599999999999994</v>
      </c>
      <c r="C79">
        <f>us_thomson!C80</f>
        <v>72.84</v>
      </c>
      <c r="D79">
        <f>us_thomson!D80</f>
        <v>93.3</v>
      </c>
      <c r="E79">
        <f>us_thomson!E80</f>
        <v>118419</v>
      </c>
      <c r="F79">
        <f>us_thomson!F80</f>
        <v>62.933300000000003</v>
      </c>
      <c r="G79">
        <f>us_thomson!G80</f>
        <v>223.5</v>
      </c>
      <c r="H79" s="14" t="str">
        <f>us_thomson!N80</f>
        <v>#N/A N/A</v>
      </c>
      <c r="I79" s="2" t="str">
        <f>us_thomson!J80</f>
        <v>Q2 2005</v>
      </c>
      <c r="J79" s="2">
        <f>us_thomson!K80</f>
        <v>14172.7</v>
      </c>
    </row>
    <row r="80" spans="1:10" x14ac:dyDescent="0.25">
      <c r="A80" s="8">
        <f>us_thomson!A81</f>
        <v>33800</v>
      </c>
      <c r="B80">
        <f>us_thomson!B81</f>
        <v>61.2</v>
      </c>
      <c r="C80">
        <f>us_thomson!C81</f>
        <v>73.11</v>
      </c>
      <c r="D80">
        <f>us_thomson!D81</f>
        <v>92.9</v>
      </c>
      <c r="E80">
        <f>us_thomson!E81</f>
        <v>118713</v>
      </c>
      <c r="F80">
        <f>us_thomson!F81</f>
        <v>63.496600000000001</v>
      </c>
      <c r="G80">
        <f>us_thomson!G81</f>
        <v>205.5</v>
      </c>
      <c r="H80" s="14" t="str">
        <f>us_thomson!N81</f>
        <v>#N/A N/A</v>
      </c>
      <c r="I80" s="2" t="str">
        <f>us_thomson!J81</f>
        <v>Q3 2005</v>
      </c>
      <c r="J80" s="2">
        <f>us_thomson!K81</f>
        <v>14291.8</v>
      </c>
    </row>
    <row r="81" spans="1:10" x14ac:dyDescent="0.25">
      <c r="A81" s="8">
        <f>us_thomson!A82</f>
        <v>33831</v>
      </c>
      <c r="B81">
        <f>us_thomson!B82</f>
        <v>59</v>
      </c>
      <c r="C81">
        <f>us_thomson!C82</f>
        <v>73.08</v>
      </c>
      <c r="D81">
        <f>us_thomson!D82</f>
        <v>92.2</v>
      </c>
      <c r="E81">
        <f>us_thomson!E82</f>
        <v>118826</v>
      </c>
      <c r="F81">
        <f>us_thomson!F82</f>
        <v>63.193300000000001</v>
      </c>
      <c r="G81">
        <f>us_thomson!G82</f>
        <v>199.6</v>
      </c>
      <c r="H81" s="14" t="str">
        <f>us_thomson!N82</f>
        <v>#N/A N/A</v>
      </c>
      <c r="I81" s="2" t="str">
        <f>us_thomson!J82</f>
        <v>Q4 2005</v>
      </c>
      <c r="J81" s="2">
        <f>us_thomson!K82</f>
        <v>14373.4</v>
      </c>
    </row>
    <row r="82" spans="1:10" x14ac:dyDescent="0.25">
      <c r="A82" s="8">
        <f>us_thomson!A83</f>
        <v>33862</v>
      </c>
      <c r="B82">
        <f>us_thomson!B83</f>
        <v>57.3</v>
      </c>
      <c r="C82">
        <f>us_thomson!C83</f>
        <v>73.67</v>
      </c>
      <c r="D82">
        <f>us_thomson!D83</f>
        <v>92.3</v>
      </c>
      <c r="E82">
        <f>us_thomson!E83</f>
        <v>118720</v>
      </c>
      <c r="F82">
        <f>us_thomson!F83</f>
        <v>63.337400000000002</v>
      </c>
      <c r="G82">
        <f>us_thomson!G83</f>
        <v>210.2</v>
      </c>
      <c r="H82" s="14" t="str">
        <f>us_thomson!N83</f>
        <v>#N/A N/A</v>
      </c>
      <c r="I82" s="2" t="str">
        <f>us_thomson!J83</f>
        <v>Q1 2006</v>
      </c>
      <c r="J82" s="2">
        <f>us_thomson!K83</f>
        <v>14546.1</v>
      </c>
    </row>
    <row r="83" spans="1:10" x14ac:dyDescent="0.25">
      <c r="A83" s="8">
        <f>us_thomson!A84</f>
        <v>33892</v>
      </c>
      <c r="B83">
        <f>us_thomson!B84</f>
        <v>54.6</v>
      </c>
      <c r="C83">
        <f>us_thomson!C84</f>
        <v>73.83</v>
      </c>
      <c r="D83">
        <f>us_thomson!D84</f>
        <v>91.4</v>
      </c>
      <c r="E83">
        <f>us_thomson!E84</f>
        <v>118628</v>
      </c>
      <c r="F83">
        <f>us_thomson!F84</f>
        <v>63.825099999999999</v>
      </c>
      <c r="G83">
        <f>us_thomson!G84</f>
        <v>229.8</v>
      </c>
      <c r="H83" s="14" t="str">
        <f>us_thomson!N84</f>
        <v>#N/A N/A</v>
      </c>
      <c r="I83" s="2" t="str">
        <f>us_thomson!J84</f>
        <v>Q2 2006</v>
      </c>
      <c r="J83" s="2">
        <f>us_thomson!K84</f>
        <v>14589.6</v>
      </c>
    </row>
    <row r="84" spans="1:10" x14ac:dyDescent="0.25">
      <c r="A84" s="8">
        <f>us_thomson!A85</f>
        <v>33923</v>
      </c>
      <c r="B84">
        <f>us_thomson!B85</f>
        <v>65.599999999999994</v>
      </c>
      <c r="C84">
        <f>us_thomson!C85</f>
        <v>73.63</v>
      </c>
      <c r="D84">
        <f>us_thomson!D85</f>
        <v>91.8</v>
      </c>
      <c r="E84">
        <f>us_thomson!E85</f>
        <v>118876</v>
      </c>
      <c r="F84">
        <f>us_thomson!F85</f>
        <v>64.0929</v>
      </c>
      <c r="G84">
        <f>us_thomson!G85</f>
        <v>216</v>
      </c>
      <c r="H84" s="14" t="str">
        <f>us_thomson!N85</f>
        <v>#N/A N/A</v>
      </c>
      <c r="I84" s="2" t="str">
        <f>us_thomson!J85</f>
        <v>Q3 2006</v>
      </c>
      <c r="J84" s="2">
        <f>us_thomson!K85</f>
        <v>14602.6</v>
      </c>
    </row>
    <row r="85" spans="1:10" x14ac:dyDescent="0.25">
      <c r="A85" s="8">
        <f>us_thomson!A86</f>
        <v>33953</v>
      </c>
      <c r="B85">
        <f>us_thomson!B86</f>
        <v>78.099999999999994</v>
      </c>
      <c r="C85">
        <f>us_thomson!C86</f>
        <v>74.44</v>
      </c>
      <c r="D85">
        <f>us_thomson!D86</f>
        <v>93.5</v>
      </c>
      <c r="E85">
        <f>us_thomson!E86</f>
        <v>118997</v>
      </c>
      <c r="F85">
        <f>us_thomson!F86</f>
        <v>64.135900000000007</v>
      </c>
      <c r="G85">
        <f>us_thomson!G86</f>
        <v>220.7</v>
      </c>
      <c r="H85" s="14" t="str">
        <f>us_thomson!N86</f>
        <v>#N/A N/A</v>
      </c>
      <c r="I85" s="2" t="str">
        <f>us_thomson!J86</f>
        <v>Q4 2006</v>
      </c>
      <c r="J85" s="2">
        <f>us_thomson!K86</f>
        <v>14716.9</v>
      </c>
    </row>
    <row r="86" spans="1:10" x14ac:dyDescent="0.25">
      <c r="A86" s="8">
        <f>us_thomson!A87</f>
        <v>33984</v>
      </c>
      <c r="B86">
        <f>us_thomson!B87</f>
        <v>76.7</v>
      </c>
      <c r="C86">
        <f>us_thomson!C87</f>
        <v>75.14</v>
      </c>
      <c r="D86">
        <f>us_thomson!D87</f>
        <v>93.7</v>
      </c>
      <c r="E86">
        <f>us_thomson!E87</f>
        <v>119075</v>
      </c>
      <c r="F86">
        <f>us_thomson!F87</f>
        <v>64.441999999999993</v>
      </c>
      <c r="G86">
        <f>us_thomson!G87</f>
        <v>205.8</v>
      </c>
      <c r="H86" s="14" t="str">
        <f>us_thomson!N87</f>
        <v>#N/A N/A</v>
      </c>
      <c r="I86" s="2" t="str">
        <f>us_thomson!J87</f>
        <v>Q1 2007</v>
      </c>
      <c r="J86" s="2">
        <f>us_thomson!K87</f>
        <v>14726</v>
      </c>
    </row>
    <row r="87" spans="1:10" x14ac:dyDescent="0.25">
      <c r="A87" s="8">
        <f>us_thomson!A88</f>
        <v>34015</v>
      </c>
      <c r="B87">
        <f>us_thomson!B88</f>
        <v>68.5</v>
      </c>
      <c r="C87">
        <f>us_thomson!C88</f>
        <v>74.400000000000006</v>
      </c>
      <c r="D87">
        <f>us_thomson!D88</f>
        <v>94.1</v>
      </c>
      <c r="E87">
        <f>us_thomson!E88</f>
        <v>119275</v>
      </c>
      <c r="F87">
        <f>us_thomson!F88</f>
        <v>64.6798</v>
      </c>
      <c r="G87">
        <f>us_thomson!G88</f>
        <v>205.8</v>
      </c>
      <c r="H87" s="14" t="str">
        <f>us_thomson!N88</f>
        <v>#N/A N/A</v>
      </c>
      <c r="I87" s="2" t="str">
        <f>us_thomson!J88</f>
        <v>Q2 2007</v>
      </c>
      <c r="J87" s="2">
        <f>us_thomson!K88</f>
        <v>14838.7</v>
      </c>
    </row>
    <row r="88" spans="1:10" x14ac:dyDescent="0.25">
      <c r="A88" s="8">
        <f>us_thomson!A89</f>
        <v>34043</v>
      </c>
      <c r="B88">
        <f>us_thomson!B89</f>
        <v>63.2</v>
      </c>
      <c r="C88">
        <f>us_thomson!C89</f>
        <v>73.569999999999993</v>
      </c>
      <c r="D88">
        <f>us_thomson!D89</f>
        <v>93.5</v>
      </c>
      <c r="E88">
        <f>us_thomson!E89</f>
        <v>119542</v>
      </c>
      <c r="F88">
        <f>us_thomson!F89</f>
        <v>64.650000000000006</v>
      </c>
      <c r="G88">
        <f>us_thomson!G89</f>
        <v>239.8</v>
      </c>
      <c r="H88" s="14" t="str">
        <f>us_thomson!N89</f>
        <v>#N/A N/A</v>
      </c>
      <c r="I88" s="2" t="str">
        <f>us_thomson!J89</f>
        <v>Q3 2007</v>
      </c>
      <c r="J88" s="2">
        <f>us_thomson!K89</f>
        <v>14938.5</v>
      </c>
    </row>
    <row r="89" spans="1:10" x14ac:dyDescent="0.25">
      <c r="A89" s="8">
        <f>us_thomson!A90</f>
        <v>34074</v>
      </c>
      <c r="B89">
        <f>us_thomson!B90</f>
        <v>67.599999999999994</v>
      </c>
      <c r="C89">
        <f>us_thomson!C90</f>
        <v>75.31</v>
      </c>
      <c r="D89">
        <f>us_thomson!D90</f>
        <v>93.2</v>
      </c>
      <c r="E89">
        <f>us_thomson!E90</f>
        <v>119474</v>
      </c>
      <c r="F89">
        <f>us_thomson!F90</f>
        <v>64.843900000000005</v>
      </c>
      <c r="G89">
        <f>us_thomson!G90</f>
        <v>224.6</v>
      </c>
      <c r="H89" s="14" t="str">
        <f>us_thomson!N90</f>
        <v>#N/A N/A</v>
      </c>
      <c r="I89" s="2" t="str">
        <f>us_thomson!J90</f>
        <v>Q4 2007</v>
      </c>
      <c r="J89" s="2">
        <f>us_thomson!K90</f>
        <v>14991.8</v>
      </c>
    </row>
    <row r="90" spans="1:10" x14ac:dyDescent="0.25">
      <c r="A90" s="8">
        <f>us_thomson!A91</f>
        <v>34104</v>
      </c>
      <c r="B90">
        <f>us_thomson!B91</f>
        <v>61.9</v>
      </c>
      <c r="C90">
        <f>us_thomson!C91</f>
        <v>75.87</v>
      </c>
      <c r="D90">
        <f>us_thomson!D91</f>
        <v>93.2</v>
      </c>
      <c r="E90">
        <f>us_thomson!E91</f>
        <v>120115</v>
      </c>
      <c r="F90">
        <f>us_thomson!F91</f>
        <v>64.606899999999996</v>
      </c>
      <c r="G90">
        <f>us_thomson!G91</f>
        <v>226.5</v>
      </c>
      <c r="H90" s="14" t="str">
        <f>us_thomson!N91</f>
        <v>#N/A N/A</v>
      </c>
      <c r="I90" s="2" t="str">
        <f>us_thomson!J91</f>
        <v>Q1 2008</v>
      </c>
      <c r="J90" s="2">
        <f>us_thomson!K91</f>
        <v>14889.5</v>
      </c>
    </row>
    <row r="91" spans="1:10" x14ac:dyDescent="0.25">
      <c r="A91" s="8">
        <f>us_thomson!A92</f>
        <v>34135</v>
      </c>
      <c r="B91">
        <f>us_thomson!B92</f>
        <v>58.6</v>
      </c>
      <c r="C91">
        <f>us_thomson!C92</f>
        <v>75.61</v>
      </c>
      <c r="D91">
        <f>us_thomson!D92</f>
        <v>93.5</v>
      </c>
      <c r="E91">
        <f>us_thomson!E92</f>
        <v>120290</v>
      </c>
      <c r="F91">
        <f>us_thomson!F92</f>
        <v>64.721800000000002</v>
      </c>
      <c r="G91">
        <f>us_thomson!G92</f>
        <v>219.9</v>
      </c>
      <c r="H91" s="14" t="str">
        <f>us_thomson!N92</f>
        <v>#N/A N/A</v>
      </c>
      <c r="I91" s="2" t="str">
        <f>us_thomson!J92</f>
        <v>Q2 2008</v>
      </c>
      <c r="J91" s="2">
        <f>us_thomson!K92</f>
        <v>14963.4</v>
      </c>
    </row>
    <row r="92" spans="1:10" x14ac:dyDescent="0.25">
      <c r="A92" s="8">
        <f>us_thomson!A93</f>
        <v>34165</v>
      </c>
      <c r="B92">
        <f>us_thomson!B93</f>
        <v>59.2</v>
      </c>
      <c r="C92">
        <f>us_thomson!C93</f>
        <v>76.760000000000005</v>
      </c>
      <c r="D92">
        <f>us_thomson!D93</f>
        <v>94.1</v>
      </c>
      <c r="E92">
        <f>us_thomson!E93</f>
        <v>120467</v>
      </c>
      <c r="F92">
        <f>us_thomson!F93</f>
        <v>64.908799999999999</v>
      </c>
      <c r="G92">
        <f>us_thomson!G93</f>
        <v>201.7</v>
      </c>
      <c r="H92" s="14" t="str">
        <f>us_thomson!N93</f>
        <v>#N/A N/A</v>
      </c>
      <c r="I92" s="2" t="str">
        <f>us_thomson!J93</f>
        <v>Q3 2008</v>
      </c>
      <c r="J92" s="2">
        <f>us_thomson!K93</f>
        <v>14891.6</v>
      </c>
    </row>
    <row r="93" spans="1:10" x14ac:dyDescent="0.25">
      <c r="A93" s="8">
        <f>us_thomson!A94</f>
        <v>34196</v>
      </c>
      <c r="B93">
        <f>us_thomson!B94</f>
        <v>59.3</v>
      </c>
      <c r="C93">
        <f>us_thomson!C94</f>
        <v>76.44</v>
      </c>
      <c r="D93">
        <f>us_thomson!D94</f>
        <v>94.2</v>
      </c>
      <c r="E93">
        <f>us_thomson!E94</f>
        <v>120856</v>
      </c>
      <c r="F93">
        <f>us_thomson!F94</f>
        <v>64.868899999999996</v>
      </c>
      <c r="G93">
        <f>us_thomson!G94</f>
        <v>209.7</v>
      </c>
      <c r="H93" s="14" t="str">
        <f>us_thomson!N94</f>
        <v>#N/A N/A</v>
      </c>
      <c r="I93" s="2" t="str">
        <f>us_thomson!J94</f>
        <v>Q4 2008</v>
      </c>
      <c r="J93" s="2">
        <f>us_thomson!K94</f>
        <v>14577</v>
      </c>
    </row>
    <row r="94" spans="1:10" x14ac:dyDescent="0.25">
      <c r="A94" s="8">
        <f>us_thomson!A95</f>
        <v>34227</v>
      </c>
      <c r="B94">
        <f>us_thomson!B95</f>
        <v>63.8</v>
      </c>
      <c r="C94">
        <f>us_thomson!C95</f>
        <v>76.709999999999994</v>
      </c>
      <c r="D94">
        <f>us_thomson!D95</f>
        <v>94</v>
      </c>
      <c r="E94">
        <f>us_thomson!E95</f>
        <v>120554</v>
      </c>
      <c r="F94">
        <f>us_thomson!F95</f>
        <v>65.1755</v>
      </c>
      <c r="G94">
        <f>us_thomson!G95</f>
        <v>216.1</v>
      </c>
      <c r="H94" s="14" t="str">
        <f>us_thomson!N95</f>
        <v>#N/A N/A</v>
      </c>
      <c r="I94" s="2" t="str">
        <f>us_thomson!J95</f>
        <v>Q1 2009</v>
      </c>
      <c r="J94" s="2">
        <f>us_thomson!K95</f>
        <v>14375</v>
      </c>
    </row>
    <row r="95" spans="1:10" x14ac:dyDescent="0.25">
      <c r="A95" s="8">
        <f>us_thomson!A96</f>
        <v>34257</v>
      </c>
      <c r="B95">
        <f>us_thomson!B96</f>
        <v>60.5</v>
      </c>
      <c r="C95">
        <f>us_thomson!C96</f>
        <v>77.06</v>
      </c>
      <c r="D95">
        <f>us_thomson!D96</f>
        <v>93.6</v>
      </c>
      <c r="E95">
        <f>us_thomson!E96</f>
        <v>120823</v>
      </c>
      <c r="F95">
        <f>us_thomson!F96</f>
        <v>65.674400000000006</v>
      </c>
      <c r="G95">
        <f>us_thomson!G96</f>
        <v>234.2</v>
      </c>
      <c r="H95" s="14" t="str">
        <f>us_thomson!N96</f>
        <v>#N/A N/A</v>
      </c>
      <c r="I95" s="2" t="str">
        <f>us_thomson!J96</f>
        <v>Q2 2009</v>
      </c>
      <c r="J95" s="2">
        <f>us_thomson!K96</f>
        <v>14355.6</v>
      </c>
    </row>
    <row r="96" spans="1:10" x14ac:dyDescent="0.25">
      <c r="A96" s="8">
        <f>us_thomson!A97</f>
        <v>34288</v>
      </c>
      <c r="B96">
        <f>us_thomson!B97</f>
        <v>71.900000000000006</v>
      </c>
      <c r="C96">
        <f>us_thomson!C97</f>
        <v>77.72</v>
      </c>
      <c r="D96">
        <f>us_thomson!D97</f>
        <v>94.2</v>
      </c>
      <c r="E96">
        <f>us_thomson!E97</f>
        <v>121169</v>
      </c>
      <c r="F96">
        <f>us_thomson!F97</f>
        <v>65.941400000000002</v>
      </c>
      <c r="G96">
        <f>us_thomson!G97</f>
        <v>229.1</v>
      </c>
      <c r="H96" s="14" t="str">
        <f>us_thomson!N97</f>
        <v>#N/A N/A</v>
      </c>
      <c r="I96" s="2" t="str">
        <f>us_thomson!J97</f>
        <v>Q3 2009</v>
      </c>
      <c r="J96" s="2">
        <f>us_thomson!K97</f>
        <v>14402.5</v>
      </c>
    </row>
    <row r="97" spans="1:10" x14ac:dyDescent="0.25">
      <c r="A97" s="8">
        <f>us_thomson!A98</f>
        <v>34318</v>
      </c>
      <c r="B97">
        <f>us_thomson!B98</f>
        <v>79.8</v>
      </c>
      <c r="C97">
        <f>us_thomson!C98</f>
        <v>78.27</v>
      </c>
      <c r="D97">
        <f>us_thomson!D98</f>
        <v>95.4</v>
      </c>
      <c r="E97">
        <f>us_thomson!E98</f>
        <v>121464</v>
      </c>
      <c r="F97">
        <f>us_thomson!F98</f>
        <v>66.282300000000006</v>
      </c>
      <c r="G97">
        <f>us_thomson!G98</f>
        <v>234.8</v>
      </c>
      <c r="H97" s="14" t="str">
        <f>us_thomson!N98</f>
        <v>#N/A N/A</v>
      </c>
      <c r="I97" s="2" t="str">
        <f>us_thomson!J98</f>
        <v>Q4 2009</v>
      </c>
      <c r="J97" s="2">
        <f>us_thomson!K98</f>
        <v>14541.9</v>
      </c>
    </row>
    <row r="98" spans="1:10" x14ac:dyDescent="0.25">
      <c r="A98" s="8">
        <f>us_thomson!A99</f>
        <v>34349</v>
      </c>
      <c r="B98">
        <f>us_thomson!B99</f>
        <v>82.6</v>
      </c>
      <c r="C98">
        <f>us_thomson!C99</f>
        <v>77.989999999999995</v>
      </c>
      <c r="D98">
        <f>us_thomson!D99</f>
        <v>96.1</v>
      </c>
      <c r="E98">
        <f>us_thomson!E99</f>
        <v>121966</v>
      </c>
      <c r="F98">
        <f>us_thomson!F99</f>
        <v>66.552700000000002</v>
      </c>
      <c r="G98">
        <f>us_thomson!G99</f>
        <v>211.4</v>
      </c>
      <c r="H98" s="14" t="str">
        <f>us_thomson!N99</f>
        <v>#N/A N/A</v>
      </c>
      <c r="I98" s="2" t="str">
        <f>us_thomson!J99</f>
        <v>Q1 2010</v>
      </c>
      <c r="J98" s="2">
        <f>us_thomson!K99</f>
        <v>14604.8</v>
      </c>
    </row>
    <row r="99" spans="1:10" x14ac:dyDescent="0.25">
      <c r="A99" s="8">
        <f>us_thomson!A100</f>
        <v>34380</v>
      </c>
      <c r="B99">
        <f>us_thomson!B100</f>
        <v>79.900000000000006</v>
      </c>
      <c r="C99">
        <f>us_thomson!C100</f>
        <v>78.77</v>
      </c>
      <c r="D99">
        <f>us_thomson!D100</f>
        <v>95.6</v>
      </c>
      <c r="E99">
        <f>us_thomson!E100</f>
        <v>122086</v>
      </c>
      <c r="F99">
        <f>us_thomson!F100</f>
        <v>66.5732</v>
      </c>
      <c r="G99">
        <f>us_thomson!G100</f>
        <v>209</v>
      </c>
      <c r="H99" s="14" t="str">
        <f>us_thomson!N100</f>
        <v>#N/A N/A</v>
      </c>
      <c r="I99" s="2" t="str">
        <f>us_thomson!J100</f>
        <v>Q2 2010</v>
      </c>
      <c r="J99" s="2">
        <f>us_thomson!K100</f>
        <v>14745.9</v>
      </c>
    </row>
    <row r="100" spans="1:10" x14ac:dyDescent="0.25">
      <c r="A100" s="8">
        <f>us_thomson!A101</f>
        <v>34408</v>
      </c>
      <c r="B100">
        <f>us_thomson!B101</f>
        <v>86.7</v>
      </c>
      <c r="C100">
        <f>us_thomson!C101</f>
        <v>80.010000000000005</v>
      </c>
      <c r="D100">
        <f>us_thomson!D101</f>
        <v>95.7</v>
      </c>
      <c r="E100">
        <f>us_thomson!E101</f>
        <v>121930</v>
      </c>
      <c r="F100">
        <f>us_thomson!F101</f>
        <v>67.255099999999999</v>
      </c>
      <c r="G100">
        <f>us_thomson!G101</f>
        <v>259.2</v>
      </c>
      <c r="H100" s="14" t="str">
        <f>us_thomson!N101</f>
        <v>#N/A N/A</v>
      </c>
      <c r="I100" s="2" t="str">
        <f>us_thomson!J101</f>
        <v>Q3 2010</v>
      </c>
      <c r="J100" s="2">
        <f>us_thomson!K101</f>
        <v>14845.5</v>
      </c>
    </row>
    <row r="101" spans="1:10" x14ac:dyDescent="0.25">
      <c r="A101" s="8">
        <f>us_thomson!A102</f>
        <v>34439</v>
      </c>
      <c r="B101">
        <f>us_thomson!B102</f>
        <v>92.1</v>
      </c>
      <c r="C101">
        <f>us_thomson!C102</f>
        <v>80.099999999999994</v>
      </c>
      <c r="D101">
        <f>us_thomson!D102</f>
        <v>95</v>
      </c>
      <c r="E101">
        <f>us_thomson!E102</f>
        <v>122290</v>
      </c>
      <c r="F101">
        <f>us_thomson!F102</f>
        <v>67.612899999999996</v>
      </c>
      <c r="G101">
        <f>us_thomson!G102</f>
        <v>233.6</v>
      </c>
      <c r="H101" s="14" t="str">
        <f>us_thomson!N102</f>
        <v>#N/A N/A</v>
      </c>
      <c r="I101" s="2" t="str">
        <f>us_thomson!J102</f>
        <v>Q4 2010</v>
      </c>
      <c r="J101" s="2">
        <f>us_thomson!K102</f>
        <v>14939</v>
      </c>
    </row>
    <row r="102" spans="1:10" x14ac:dyDescent="0.25">
      <c r="A102" s="8">
        <f>us_thomson!A103</f>
        <v>34469</v>
      </c>
      <c r="B102">
        <f>us_thomson!B103</f>
        <v>88.9</v>
      </c>
      <c r="C102">
        <f>us_thomson!C103</f>
        <v>79.59</v>
      </c>
      <c r="D102">
        <f>us_thomson!D103</f>
        <v>94.5</v>
      </c>
      <c r="E102">
        <f>us_thomson!E103</f>
        <v>122864</v>
      </c>
      <c r="F102">
        <f>us_thomson!F103</f>
        <v>67.994100000000003</v>
      </c>
      <c r="G102">
        <f>us_thomson!G103</f>
        <v>236.4</v>
      </c>
      <c r="H102" s="14" t="str">
        <f>us_thomson!N103</f>
        <v>#N/A N/A</v>
      </c>
      <c r="I102" s="2" t="str">
        <f>us_thomson!J103</f>
        <v>Q1 2011</v>
      </c>
      <c r="J102" s="2">
        <f>us_thomson!K103</f>
        <v>14881.3</v>
      </c>
    </row>
    <row r="103" spans="1:10" x14ac:dyDescent="0.25">
      <c r="A103" s="8">
        <f>us_thomson!A104</f>
        <v>34500</v>
      </c>
      <c r="B103">
        <f>us_thomson!B104</f>
        <v>92.5</v>
      </c>
      <c r="C103">
        <f>us_thomson!C104</f>
        <v>80.28</v>
      </c>
      <c r="D103">
        <f>us_thomson!D104</f>
        <v>93.7</v>
      </c>
      <c r="E103">
        <f>us_thomson!E104</f>
        <v>122634</v>
      </c>
      <c r="F103">
        <f>us_thomson!F104</f>
        <v>68.452699999999993</v>
      </c>
      <c r="G103">
        <f>us_thomson!G104</f>
        <v>243.2</v>
      </c>
      <c r="H103" s="14" t="str">
        <f>us_thomson!N104</f>
        <v>#N/A N/A</v>
      </c>
      <c r="I103" s="2" t="str">
        <f>us_thomson!J104</f>
        <v>Q2 2011</v>
      </c>
      <c r="J103" s="2">
        <f>us_thomson!K104</f>
        <v>14989.6</v>
      </c>
    </row>
    <row r="104" spans="1:10" x14ac:dyDescent="0.25">
      <c r="A104" s="8">
        <f>us_thomson!A105</f>
        <v>34530</v>
      </c>
      <c r="B104">
        <f>us_thomson!B105</f>
        <v>91.3</v>
      </c>
      <c r="C104">
        <f>us_thomson!C105</f>
        <v>80.23</v>
      </c>
      <c r="D104">
        <f>us_thomson!D105</f>
        <v>93.1</v>
      </c>
      <c r="E104">
        <f>us_thomson!E105</f>
        <v>122706</v>
      </c>
      <c r="F104">
        <f>us_thomson!F105</f>
        <v>68.567400000000006</v>
      </c>
      <c r="G104">
        <f>us_thomson!G105</f>
        <v>219.2</v>
      </c>
      <c r="H104" s="14" t="str">
        <f>us_thomson!N105</f>
        <v>#N/A N/A</v>
      </c>
      <c r="I104" s="2" t="str">
        <f>us_thomson!J105</f>
        <v>Q3 2011</v>
      </c>
      <c r="J104" s="2">
        <f>us_thomson!K105</f>
        <v>15021.1</v>
      </c>
    </row>
    <row r="105" spans="1:10" x14ac:dyDescent="0.25">
      <c r="A105" s="8">
        <f>us_thomson!A106</f>
        <v>34561</v>
      </c>
      <c r="B105">
        <f>us_thomson!B106</f>
        <v>90.4</v>
      </c>
      <c r="C105">
        <f>us_thomson!C106</f>
        <v>81.05</v>
      </c>
      <c r="D105">
        <f>us_thomson!D106</f>
        <v>92.9</v>
      </c>
      <c r="E105">
        <f>us_thomson!E106</f>
        <v>123342</v>
      </c>
      <c r="F105">
        <f>us_thomson!F106</f>
        <v>68.952500000000001</v>
      </c>
      <c r="G105">
        <f>us_thomson!G106</f>
        <v>243.1</v>
      </c>
      <c r="H105" s="14" t="str">
        <f>us_thomson!N106</f>
        <v>#N/A N/A</v>
      </c>
      <c r="I105" s="2" t="str">
        <f>us_thomson!J106</f>
        <v>Q4 2011</v>
      </c>
      <c r="J105" s="2">
        <f>us_thomson!K106</f>
        <v>15190.3</v>
      </c>
    </row>
    <row r="106" spans="1:10" x14ac:dyDescent="0.25">
      <c r="A106" s="8">
        <f>us_thomson!A107</f>
        <v>34592</v>
      </c>
      <c r="B106">
        <f>us_thomson!B107</f>
        <v>89.5</v>
      </c>
      <c r="C106">
        <f>us_thomson!C107</f>
        <v>81.56</v>
      </c>
      <c r="D106">
        <f>us_thomson!D107</f>
        <v>93.4</v>
      </c>
      <c r="E106">
        <f>us_thomson!E107</f>
        <v>123687</v>
      </c>
      <c r="F106">
        <f>us_thomson!F107</f>
        <v>69.196600000000004</v>
      </c>
      <c r="G106">
        <f>us_thomson!G107</f>
        <v>243.6</v>
      </c>
      <c r="H106" s="14" t="str">
        <f>us_thomson!N107</f>
        <v>#N/A N/A</v>
      </c>
      <c r="I106" s="2" t="str">
        <f>us_thomson!J107</f>
        <v>Q1 2012</v>
      </c>
      <c r="J106" s="2">
        <f>us_thomson!K107</f>
        <v>15275</v>
      </c>
    </row>
    <row r="107" spans="1:10" x14ac:dyDescent="0.25">
      <c r="A107" s="8">
        <f>us_thomson!A108</f>
        <v>34622</v>
      </c>
      <c r="B107">
        <f>us_thomson!B108</f>
        <v>89.1</v>
      </c>
      <c r="C107">
        <f>us_thomson!C108</f>
        <v>82.33</v>
      </c>
      <c r="D107">
        <f>us_thomson!D108</f>
        <v>93.3</v>
      </c>
      <c r="E107">
        <f>us_thomson!E108</f>
        <v>124112</v>
      </c>
      <c r="F107">
        <f>us_thomson!F108</f>
        <v>69.779499999999999</v>
      </c>
      <c r="G107">
        <f>us_thomson!G108</f>
        <v>250.7</v>
      </c>
      <c r="H107" s="14" t="str">
        <f>us_thomson!N108</f>
        <v>#N/A N/A</v>
      </c>
      <c r="I107" s="2" t="str">
        <f>us_thomson!J108</f>
        <v>Q2 2012</v>
      </c>
      <c r="J107" s="2">
        <f>us_thomson!K108</f>
        <v>15336.7</v>
      </c>
    </row>
    <row r="108" spans="1:10" s="1" customFormat="1" x14ac:dyDescent="0.25">
      <c r="A108" s="8">
        <f>us_thomson!A109</f>
        <v>34653</v>
      </c>
      <c r="B108">
        <f>us_thomson!B109</f>
        <v>100.4</v>
      </c>
      <c r="C108">
        <f>us_thomson!C109</f>
        <v>82.17</v>
      </c>
      <c r="D108">
        <f>us_thomson!D109</f>
        <v>93.4</v>
      </c>
      <c r="E108">
        <f>us_thomson!E109</f>
        <v>124516</v>
      </c>
      <c r="F108">
        <f>us_thomson!F109</f>
        <v>70.211100000000002</v>
      </c>
      <c r="G108">
        <f>us_thomson!G109</f>
        <v>250.9</v>
      </c>
      <c r="H108" s="14" t="str">
        <f>us_thomson!N109</f>
        <v>#N/A N/A</v>
      </c>
      <c r="I108" s="2" t="str">
        <f>us_thomson!J109</f>
        <v>Q3 2012</v>
      </c>
      <c r="J108" s="2">
        <f>us_thomson!K109</f>
        <v>15431.3</v>
      </c>
    </row>
    <row r="109" spans="1:10" x14ac:dyDescent="0.25">
      <c r="A109" s="8">
        <f>us_thomson!A110</f>
        <v>34683</v>
      </c>
      <c r="B109">
        <f>us_thomson!B110</f>
        <v>103.4</v>
      </c>
      <c r="C109">
        <f>us_thomson!C110</f>
        <v>82.36</v>
      </c>
      <c r="D109">
        <f>us_thomson!D110</f>
        <v>94.2</v>
      </c>
      <c r="E109">
        <f>us_thomson!E110</f>
        <v>124721</v>
      </c>
      <c r="F109">
        <f>us_thomson!F110</f>
        <v>70.932500000000005</v>
      </c>
      <c r="G109">
        <f>us_thomson!G110</f>
        <v>256.5</v>
      </c>
      <c r="H109" s="14" t="str">
        <f>us_thomson!N110</f>
        <v>#N/A N/A</v>
      </c>
      <c r="I109" s="2" t="str">
        <f>us_thomson!J110</f>
        <v>Q4 2012</v>
      </c>
      <c r="J109" s="2">
        <f>us_thomson!K110</f>
        <v>15433.7</v>
      </c>
    </row>
    <row r="110" spans="1:10" x14ac:dyDescent="0.25">
      <c r="A110" s="8">
        <f>us_thomson!A111</f>
        <v>34714</v>
      </c>
      <c r="B110">
        <f>us_thomson!B111</f>
        <v>101.4</v>
      </c>
      <c r="C110">
        <f>us_thomson!C111</f>
        <v>82.56</v>
      </c>
      <c r="D110">
        <f>us_thomson!D111</f>
        <v>94.6</v>
      </c>
      <c r="E110">
        <f>us_thomson!E111</f>
        <v>124663</v>
      </c>
      <c r="F110">
        <f>us_thomson!F111</f>
        <v>71.077299999999994</v>
      </c>
      <c r="G110">
        <f>us_thomson!G111</f>
        <v>236.2</v>
      </c>
      <c r="H110" s="14" t="str">
        <f>us_thomson!N111</f>
        <v>#N/A N/A</v>
      </c>
      <c r="I110" s="2" t="str">
        <f>us_thomson!J111</f>
        <v>Q1 2013</v>
      </c>
      <c r="J110" s="2">
        <f>us_thomson!K111</f>
        <v>15538.4</v>
      </c>
    </row>
    <row r="111" spans="1:10" x14ac:dyDescent="0.25">
      <c r="A111" s="8">
        <f>us_thomson!A112</f>
        <v>34745</v>
      </c>
      <c r="B111">
        <f>us_thomson!B112</f>
        <v>99.4</v>
      </c>
      <c r="C111">
        <f>us_thomson!C112</f>
        <v>81.010000000000005</v>
      </c>
      <c r="D111">
        <f>us_thomson!D112</f>
        <v>94.5</v>
      </c>
      <c r="E111">
        <f>us_thomson!E112</f>
        <v>124928</v>
      </c>
      <c r="F111">
        <f>us_thomson!F112</f>
        <v>71.010099999999994</v>
      </c>
      <c r="G111">
        <f>us_thomson!G112</f>
        <v>242.2</v>
      </c>
      <c r="H111" s="14" t="str">
        <f>us_thomson!N112</f>
        <v>#N/A N/A</v>
      </c>
      <c r="I111" s="2" t="str">
        <f>us_thomson!J112</f>
        <v>Q2 2013</v>
      </c>
      <c r="J111" s="2">
        <f>us_thomson!K112</f>
        <v>15606.6</v>
      </c>
    </row>
    <row r="112" spans="1:10" x14ac:dyDescent="0.25">
      <c r="A112" s="8">
        <f>us_thomson!A113</f>
        <v>34773</v>
      </c>
      <c r="B112">
        <f>us_thomson!B113</f>
        <v>100.2</v>
      </c>
      <c r="C112">
        <f>us_thomson!C113</f>
        <v>81.540000000000006</v>
      </c>
      <c r="D112">
        <f>us_thomson!D113</f>
        <v>94.5</v>
      </c>
      <c r="E112">
        <f>us_thomson!E113</f>
        <v>124955</v>
      </c>
      <c r="F112">
        <f>us_thomson!F113</f>
        <v>71.113500000000002</v>
      </c>
      <c r="G112">
        <f>us_thomson!G113</f>
        <v>281.60000000000002</v>
      </c>
      <c r="H112" s="14" t="str">
        <f>us_thomson!N113</f>
        <v>#N/A N/A</v>
      </c>
      <c r="I112" s="2" t="str">
        <f>us_thomson!J113</f>
        <v>Q3 2013</v>
      </c>
      <c r="J112" s="2">
        <f>us_thomson!K113</f>
        <v>15779.9</v>
      </c>
    </row>
    <row r="113" spans="1:10" x14ac:dyDescent="0.25">
      <c r="A113" s="8">
        <f>us_thomson!A114</f>
        <v>34804</v>
      </c>
      <c r="B113">
        <f>us_thomson!B114</f>
        <v>104.6</v>
      </c>
      <c r="C113">
        <f>us_thomson!C114</f>
        <v>81.53</v>
      </c>
      <c r="D113">
        <f>us_thomson!D114</f>
        <v>94.5</v>
      </c>
      <c r="E113">
        <f>us_thomson!E114</f>
        <v>124945</v>
      </c>
      <c r="F113">
        <f>us_thomson!F114</f>
        <v>71.092500000000001</v>
      </c>
      <c r="G113">
        <f>us_thomson!G114</f>
        <v>253.6</v>
      </c>
      <c r="H113" s="14" t="str">
        <f>us_thomson!N114</f>
        <v>#N/A N/A</v>
      </c>
      <c r="I113" s="2" t="str">
        <f>us_thomson!J114</f>
        <v>Q4 2013</v>
      </c>
      <c r="J113" s="2">
        <f>us_thomson!K114</f>
        <v>15916.2</v>
      </c>
    </row>
    <row r="114" spans="1:10" x14ac:dyDescent="0.25">
      <c r="A114" s="8">
        <f>us_thomson!A115</f>
        <v>34834</v>
      </c>
      <c r="B114">
        <f>us_thomson!B115</f>
        <v>102</v>
      </c>
      <c r="C114">
        <f>us_thomson!C115</f>
        <v>82.2</v>
      </c>
      <c r="D114">
        <f>us_thomson!D115</f>
        <v>93.9</v>
      </c>
      <c r="E114">
        <f>us_thomson!E115</f>
        <v>124421</v>
      </c>
      <c r="F114">
        <f>us_thomson!F115</f>
        <v>71.303600000000003</v>
      </c>
      <c r="G114">
        <f>us_thomson!G115</f>
        <v>263.7</v>
      </c>
      <c r="H114" s="14" t="str">
        <f>us_thomson!N115</f>
        <v>#N/A N/A</v>
      </c>
      <c r="I114" s="2" t="str">
        <f>us_thomson!J115</f>
        <v>Q1 2014</v>
      </c>
      <c r="J114" s="2">
        <f>us_thomson!K115</f>
        <v>15831.7</v>
      </c>
    </row>
    <row r="115" spans="1:10" x14ac:dyDescent="0.25">
      <c r="A115" s="8">
        <f>us_thomson!A116</f>
        <v>34865</v>
      </c>
      <c r="B115">
        <f>us_thomson!B116</f>
        <v>94.6</v>
      </c>
      <c r="C115">
        <f>us_thomson!C116</f>
        <v>83.17</v>
      </c>
      <c r="D115">
        <f>us_thomson!D116</f>
        <v>94.4</v>
      </c>
      <c r="E115">
        <f>us_thomson!E116</f>
        <v>124522</v>
      </c>
      <c r="F115">
        <f>us_thomson!F116</f>
        <v>71.586799999999997</v>
      </c>
      <c r="G115">
        <f>us_thomson!G116</f>
        <v>260.7</v>
      </c>
      <c r="H115" s="14" t="str">
        <f>us_thomson!N116</f>
        <v>#N/A N/A</v>
      </c>
      <c r="I115" s="2" t="str">
        <f>us_thomson!J116</f>
        <v>Q2 2014</v>
      </c>
      <c r="J115" s="2">
        <f>us_thomson!K116</f>
        <v>16010.4</v>
      </c>
    </row>
    <row r="116" spans="1:10" x14ac:dyDescent="0.25">
      <c r="A116" s="8">
        <f>us_thomson!A117</f>
        <v>34895</v>
      </c>
      <c r="B116">
        <f>us_thomson!B117</f>
        <v>101.4</v>
      </c>
      <c r="C116">
        <f>us_thomson!C117</f>
        <v>82.79</v>
      </c>
      <c r="D116">
        <f>us_thomson!D117</f>
        <v>95</v>
      </c>
      <c r="E116">
        <f>us_thomson!E117</f>
        <v>124816</v>
      </c>
      <c r="F116">
        <f>us_thomson!F117</f>
        <v>71.294600000000003</v>
      </c>
      <c r="G116">
        <f>us_thomson!G117</f>
        <v>233.7</v>
      </c>
      <c r="H116" s="14" t="str">
        <f>us_thomson!N117</f>
        <v>#N/A N/A</v>
      </c>
      <c r="I116" s="2" t="str">
        <f>us_thomson!J117</f>
        <v>Q3 2014</v>
      </c>
      <c r="J116" s="2">
        <f>us_thomson!K117</f>
        <v>16205.6</v>
      </c>
    </row>
    <row r="117" spans="1:10" x14ac:dyDescent="0.25">
      <c r="A117" s="8">
        <f>us_thomson!A118</f>
        <v>34926</v>
      </c>
      <c r="B117">
        <f>us_thomson!B118</f>
        <v>102.4</v>
      </c>
      <c r="C117">
        <f>us_thomson!C118</f>
        <v>83.23</v>
      </c>
      <c r="D117">
        <f>us_thomson!D118</f>
        <v>94.8</v>
      </c>
      <c r="E117">
        <f>us_thomson!E118</f>
        <v>124852</v>
      </c>
      <c r="F117">
        <f>us_thomson!F118</f>
        <v>72.245999999999995</v>
      </c>
      <c r="G117">
        <f>us_thomson!G118</f>
        <v>259</v>
      </c>
      <c r="H117" s="14" t="str">
        <f>us_thomson!N118</f>
        <v>#N/A N/A</v>
      </c>
      <c r="I117" s="2" t="str">
        <f>us_thomson!J118</f>
        <v>Q4 2014</v>
      </c>
      <c r="J117" s="2">
        <f>us_thomson!K118</f>
        <v>16294.7</v>
      </c>
    </row>
    <row r="118" spans="1:10" x14ac:dyDescent="0.25">
      <c r="A118" s="8">
        <f>us_thomson!A119</f>
        <v>34957</v>
      </c>
      <c r="B118">
        <f>us_thomson!B119</f>
        <v>97.3</v>
      </c>
      <c r="C118">
        <f>us_thomson!C119</f>
        <v>83.35</v>
      </c>
      <c r="D118">
        <f>us_thomson!D119</f>
        <v>94.9</v>
      </c>
      <c r="E118">
        <f>us_thomson!E119</f>
        <v>125133</v>
      </c>
      <c r="F118">
        <f>us_thomson!F119</f>
        <v>72.514899999999997</v>
      </c>
      <c r="G118">
        <f>us_thomson!G119</f>
        <v>262.7</v>
      </c>
      <c r="H118" s="14" t="str">
        <f>us_thomson!N119</f>
        <v>#N/A N/A</v>
      </c>
      <c r="I118" s="2" t="str">
        <f>us_thomson!J119</f>
        <v>Q1 2015</v>
      </c>
      <c r="J118" s="2">
        <f>us_thomson!K119</f>
        <v>16304.8</v>
      </c>
    </row>
    <row r="119" spans="1:10" x14ac:dyDescent="0.25">
      <c r="A119" s="8">
        <f>us_thomson!A120</f>
        <v>34987</v>
      </c>
      <c r="B119">
        <f>us_thomson!B120</f>
        <v>96.3</v>
      </c>
      <c r="C119">
        <f>us_thomson!C120</f>
        <v>82.78</v>
      </c>
      <c r="D119">
        <f>us_thomson!D120</f>
        <v>95.4</v>
      </c>
      <c r="E119">
        <f>us_thomson!E120</f>
        <v>125388</v>
      </c>
      <c r="F119">
        <f>us_thomson!F120</f>
        <v>72.409199999999998</v>
      </c>
      <c r="G119">
        <f>us_thomson!G120</f>
        <v>273.60000000000002</v>
      </c>
      <c r="H119" s="14" t="str">
        <f>us_thomson!N120</f>
        <v>#N/A N/A</v>
      </c>
      <c r="I119" s="2"/>
      <c r="J119" s="2"/>
    </row>
    <row r="120" spans="1:10" x14ac:dyDescent="0.25">
      <c r="A120" s="8">
        <f>us_thomson!A121</f>
        <v>35018</v>
      </c>
      <c r="B120">
        <f>us_thomson!B121</f>
        <v>101.6</v>
      </c>
      <c r="C120">
        <f>us_thomson!C121</f>
        <v>83.78</v>
      </c>
      <c r="D120">
        <f>us_thomson!D121</f>
        <v>95.2</v>
      </c>
      <c r="E120">
        <f>us_thomson!E121</f>
        <v>125188</v>
      </c>
      <c r="F120">
        <f>us_thomson!F121</f>
        <v>72.5899</v>
      </c>
      <c r="G120">
        <f>us_thomson!G121</f>
        <v>267.7</v>
      </c>
      <c r="H120" s="14" t="str">
        <f>us_thomson!N121</f>
        <v>#N/A N/A</v>
      </c>
      <c r="I120" s="2"/>
      <c r="J120" s="2"/>
    </row>
    <row r="121" spans="1:10" x14ac:dyDescent="0.25">
      <c r="A121" s="8">
        <f>us_thomson!A122</f>
        <v>35048</v>
      </c>
      <c r="B121">
        <f>us_thomson!B122</f>
        <v>99.2</v>
      </c>
      <c r="C121">
        <f>us_thomson!C122</f>
        <v>84.45</v>
      </c>
      <c r="D121">
        <f>us_thomson!D122</f>
        <v>94.7</v>
      </c>
      <c r="E121">
        <f>us_thomson!E122</f>
        <v>125088</v>
      </c>
      <c r="F121">
        <f>us_thomson!F122</f>
        <v>72.867199999999997</v>
      </c>
      <c r="G121">
        <f>us_thomson!G122</f>
        <v>268.7</v>
      </c>
      <c r="H121" s="14" t="str">
        <f>us_thomson!N122</f>
        <v>#N/A N/A</v>
      </c>
      <c r="I121" s="2"/>
      <c r="J121" s="2"/>
    </row>
    <row r="122" spans="1:10" x14ac:dyDescent="0.25">
      <c r="A122" s="8">
        <f>us_thomson!A123</f>
        <v>35079</v>
      </c>
      <c r="B122">
        <f>us_thomson!B123</f>
        <v>88.4</v>
      </c>
      <c r="C122">
        <f>us_thomson!C123</f>
        <v>83.29</v>
      </c>
      <c r="D122">
        <f>us_thomson!D123</f>
        <v>95</v>
      </c>
      <c r="E122">
        <f>us_thomson!E123</f>
        <v>125125</v>
      </c>
      <c r="F122">
        <f>us_thomson!F123</f>
        <v>72.3857</v>
      </c>
      <c r="G122">
        <f>us_thomson!G123</f>
        <v>251.2</v>
      </c>
      <c r="H122" s="14" t="str">
        <f>us_thomson!N123</f>
        <v>#N/A N/A</v>
      </c>
    </row>
    <row r="123" spans="1:10" x14ac:dyDescent="0.25">
      <c r="A123" s="8">
        <f>us_thomson!A124</f>
        <v>35110</v>
      </c>
      <c r="B123">
        <f>us_thomson!B124</f>
        <v>98</v>
      </c>
      <c r="C123">
        <f>us_thomson!C124</f>
        <v>84.49</v>
      </c>
      <c r="D123">
        <f>us_thomson!D124</f>
        <v>95</v>
      </c>
      <c r="E123">
        <f>us_thomson!E124</f>
        <v>125639</v>
      </c>
      <c r="F123">
        <f>us_thomson!F124</f>
        <v>73.516199999999998</v>
      </c>
      <c r="G123">
        <f>us_thomson!G124</f>
        <v>269.3</v>
      </c>
      <c r="H123" s="14" t="str">
        <f>us_thomson!N124</f>
        <v>#N/A N/A</v>
      </c>
    </row>
    <row r="124" spans="1:10" x14ac:dyDescent="0.25">
      <c r="A124" s="8">
        <f>us_thomson!A125</f>
        <v>35139</v>
      </c>
      <c r="B124">
        <f>us_thomson!B125</f>
        <v>98.4</v>
      </c>
      <c r="C124">
        <f>us_thomson!C125</f>
        <v>84.98</v>
      </c>
      <c r="D124">
        <f>us_thomson!D125</f>
        <v>94.3</v>
      </c>
      <c r="E124">
        <f>us_thomson!E125</f>
        <v>125862</v>
      </c>
      <c r="F124">
        <f>us_thomson!F125</f>
        <v>73.414299999999997</v>
      </c>
      <c r="G124">
        <f>us_thomson!G125</f>
        <v>289.8</v>
      </c>
      <c r="H124" s="14" t="str">
        <f>us_thomson!N125</f>
        <v>#N/A N/A</v>
      </c>
    </row>
    <row r="125" spans="1:10" x14ac:dyDescent="0.25">
      <c r="A125" s="8">
        <f>us_thomson!A126</f>
        <v>35170</v>
      </c>
      <c r="B125">
        <f>us_thomson!B126</f>
        <v>104.8</v>
      </c>
      <c r="C125">
        <f>us_thomson!C126</f>
        <v>84.97</v>
      </c>
      <c r="D125">
        <f>us_thomson!D126</f>
        <v>94.1</v>
      </c>
      <c r="E125">
        <f>us_thomson!E126</f>
        <v>125994</v>
      </c>
      <c r="F125">
        <f>us_thomson!F126</f>
        <v>74.051299999999998</v>
      </c>
      <c r="G125">
        <f>us_thomson!G126</f>
        <v>272</v>
      </c>
      <c r="H125" s="14" t="str">
        <f>us_thomson!N126</f>
        <v>#N/A N/A</v>
      </c>
    </row>
    <row r="126" spans="1:10" x14ac:dyDescent="0.25">
      <c r="A126" s="8">
        <f>us_thomson!A127</f>
        <v>35200</v>
      </c>
      <c r="B126">
        <f>us_thomson!B127</f>
        <v>103.5</v>
      </c>
      <c r="C126">
        <f>us_thomson!C127</f>
        <v>85.45</v>
      </c>
      <c r="D126">
        <f>us_thomson!D127</f>
        <v>95.1</v>
      </c>
      <c r="E126">
        <f>us_thomson!E127</f>
        <v>126244</v>
      </c>
      <c r="F126">
        <f>us_thomson!F127</f>
        <v>74.581199999999995</v>
      </c>
      <c r="G126">
        <f>us_thomson!G127</f>
        <v>278.7</v>
      </c>
      <c r="H126" s="14" t="str">
        <f>us_thomson!N127</f>
        <v>#N/A N/A</v>
      </c>
    </row>
    <row r="127" spans="1:10" x14ac:dyDescent="0.25">
      <c r="A127" s="8">
        <f>us_thomson!A128</f>
        <v>35231</v>
      </c>
      <c r="B127">
        <f>us_thomson!B128</f>
        <v>100.1</v>
      </c>
      <c r="C127">
        <f>us_thomson!C128</f>
        <v>85.26</v>
      </c>
      <c r="D127">
        <f>us_thomson!D128</f>
        <v>95.9</v>
      </c>
      <c r="E127">
        <f>us_thomson!E128</f>
        <v>126602</v>
      </c>
      <c r="F127">
        <f>us_thomson!F128</f>
        <v>75.205600000000004</v>
      </c>
      <c r="G127">
        <f>us_thomson!G128</f>
        <v>271.2</v>
      </c>
      <c r="H127" s="14" t="str">
        <f>us_thomson!N128</f>
        <v>#N/A N/A</v>
      </c>
    </row>
    <row r="128" spans="1:10" x14ac:dyDescent="0.25">
      <c r="A128" s="8">
        <f>us_thomson!A129</f>
        <v>35261</v>
      </c>
      <c r="B128">
        <f>us_thomson!B129</f>
        <v>107</v>
      </c>
      <c r="C128">
        <f>us_thomson!C129</f>
        <v>85.14</v>
      </c>
      <c r="D128">
        <f>us_thomson!D129</f>
        <v>95.6</v>
      </c>
      <c r="E128">
        <f>us_thomson!E129</f>
        <v>126947</v>
      </c>
      <c r="F128">
        <f>us_thomson!F129</f>
        <v>75.0578</v>
      </c>
      <c r="G128">
        <f>us_thomson!G129</f>
        <v>250.3</v>
      </c>
      <c r="H128" s="14" t="str">
        <f>us_thomson!N129</f>
        <v>#N/A N/A</v>
      </c>
    </row>
    <row r="129" spans="1:8" x14ac:dyDescent="0.25">
      <c r="A129" s="8">
        <f>us_thomson!A130</f>
        <v>35292</v>
      </c>
      <c r="B129">
        <f>us_thomson!B130</f>
        <v>112</v>
      </c>
      <c r="C129">
        <f>us_thomson!C130</f>
        <v>85.02</v>
      </c>
      <c r="D129">
        <f>us_thomson!D130</f>
        <v>95.3</v>
      </c>
      <c r="E129">
        <f>us_thomson!E130</f>
        <v>127172</v>
      </c>
      <c r="F129">
        <f>us_thomson!F130</f>
        <v>75.523700000000005</v>
      </c>
      <c r="G129">
        <f>us_thomson!G130</f>
        <v>271.7</v>
      </c>
      <c r="H129" s="14" t="str">
        <f>us_thomson!N130</f>
        <v>#N/A N/A</v>
      </c>
    </row>
    <row r="130" spans="1:8" x14ac:dyDescent="0.25">
      <c r="A130" s="8">
        <f>us_thomson!A131</f>
        <v>35323</v>
      </c>
      <c r="B130">
        <f>us_thomson!B131</f>
        <v>111.8</v>
      </c>
      <c r="C130">
        <f>us_thomson!C131</f>
        <v>85.89</v>
      </c>
      <c r="D130">
        <f>us_thomson!D131</f>
        <v>93.5</v>
      </c>
      <c r="E130">
        <f>us_thomson!E131</f>
        <v>127536</v>
      </c>
      <c r="F130">
        <f>us_thomson!F131</f>
        <v>76.008200000000002</v>
      </c>
      <c r="G130">
        <f>us_thomson!G131</f>
        <v>268.60000000000002</v>
      </c>
      <c r="H130" s="14" t="str">
        <f>us_thomson!N131</f>
        <v>#N/A N/A</v>
      </c>
    </row>
    <row r="131" spans="1:8" x14ac:dyDescent="0.25">
      <c r="A131" s="8">
        <f>us_thomson!A132</f>
        <v>35353</v>
      </c>
      <c r="B131">
        <f>us_thomson!B132</f>
        <v>107.3</v>
      </c>
      <c r="C131">
        <f>us_thomson!C132</f>
        <v>86.32</v>
      </c>
      <c r="D131">
        <f>us_thomson!D132</f>
        <v>92.7</v>
      </c>
      <c r="E131">
        <f>us_thomson!E132</f>
        <v>127890</v>
      </c>
      <c r="F131">
        <f>us_thomson!F132</f>
        <v>75.950699999999998</v>
      </c>
      <c r="G131">
        <f>us_thomson!G132</f>
        <v>298.7</v>
      </c>
      <c r="H131" s="14" t="str">
        <f>us_thomson!N132</f>
        <v>#N/A N/A</v>
      </c>
    </row>
    <row r="132" spans="1:8" x14ac:dyDescent="0.25">
      <c r="A132" s="8">
        <f>us_thomson!A133</f>
        <v>35384</v>
      </c>
      <c r="B132">
        <f>us_thomson!B133</f>
        <v>109.5</v>
      </c>
      <c r="C132">
        <f>us_thomson!C133</f>
        <v>85.93</v>
      </c>
      <c r="D132">
        <f>us_thomson!D133</f>
        <v>92.5</v>
      </c>
      <c r="E132">
        <f>us_thomson!E133</f>
        <v>127771</v>
      </c>
      <c r="F132">
        <f>us_thomson!F133</f>
        <v>76.606200000000001</v>
      </c>
      <c r="G132">
        <f>us_thomson!G133</f>
        <v>294.10000000000002</v>
      </c>
      <c r="H132" s="14" t="str">
        <f>us_thomson!N133</f>
        <v>#N/A N/A</v>
      </c>
    </row>
    <row r="133" spans="1:8" x14ac:dyDescent="0.25">
      <c r="A133" s="8">
        <f>us_thomson!A134</f>
        <v>35414</v>
      </c>
      <c r="B133">
        <f>us_thomson!B134</f>
        <v>114.2</v>
      </c>
      <c r="C133">
        <f>us_thomson!C134</f>
        <v>86.14</v>
      </c>
      <c r="D133">
        <f>us_thomson!D134</f>
        <v>92.3</v>
      </c>
      <c r="E133">
        <f>us_thomson!E134</f>
        <v>127860</v>
      </c>
      <c r="F133">
        <f>us_thomson!F134</f>
        <v>77.086200000000005</v>
      </c>
      <c r="G133">
        <f>us_thomson!G134</f>
        <v>284.89999999999998</v>
      </c>
      <c r="H133" s="14" t="str">
        <f>us_thomson!N134</f>
        <v>#N/A N/A</v>
      </c>
    </row>
    <row r="134" spans="1:8" x14ac:dyDescent="0.25">
      <c r="A134" s="8">
        <f>us_thomson!A135</f>
        <v>35445</v>
      </c>
      <c r="B134">
        <f>us_thomson!B135</f>
        <v>118.7</v>
      </c>
      <c r="C134">
        <f>us_thomson!C135</f>
        <v>86.5</v>
      </c>
      <c r="D134">
        <f>us_thomson!D135</f>
        <v>92.6</v>
      </c>
      <c r="E134">
        <f>us_thomson!E135</f>
        <v>128298</v>
      </c>
      <c r="F134">
        <f>us_thomson!F135</f>
        <v>77.206800000000001</v>
      </c>
      <c r="G134">
        <f>us_thomson!G135</f>
        <v>270.2</v>
      </c>
      <c r="H134" s="14" t="str">
        <f>us_thomson!N135</f>
        <v>#N/A N/A</v>
      </c>
    </row>
    <row r="135" spans="1:8" x14ac:dyDescent="0.25">
      <c r="A135" s="8">
        <f>us_thomson!A136</f>
        <v>35476</v>
      </c>
      <c r="B135">
        <f>us_thomson!B136</f>
        <v>118.9</v>
      </c>
      <c r="C135">
        <f>us_thomson!C136</f>
        <v>87.13</v>
      </c>
      <c r="D135">
        <f>us_thomson!D136</f>
        <v>93.7</v>
      </c>
      <c r="E135">
        <f>us_thomson!E136</f>
        <v>128298</v>
      </c>
      <c r="F135">
        <f>us_thomson!F136</f>
        <v>78.142099999999999</v>
      </c>
      <c r="G135">
        <f>us_thomson!G136</f>
        <v>283.3</v>
      </c>
      <c r="H135" s="14" t="str">
        <f>us_thomson!N136</f>
        <v>#N/A N/A</v>
      </c>
    </row>
    <row r="136" spans="1:8" x14ac:dyDescent="0.25">
      <c r="A136" s="8">
        <f>us_thomson!A137</f>
        <v>35504</v>
      </c>
      <c r="B136">
        <f>us_thomson!B137</f>
        <v>118.5</v>
      </c>
      <c r="C136">
        <f>us_thomson!C137</f>
        <v>87.37</v>
      </c>
      <c r="D136">
        <f>us_thomson!D137</f>
        <v>94.9</v>
      </c>
      <c r="E136">
        <f>us_thomson!E137</f>
        <v>128891</v>
      </c>
      <c r="F136">
        <f>us_thomson!F137</f>
        <v>78.6905</v>
      </c>
      <c r="G136">
        <f>us_thomson!G137</f>
        <v>325.89999999999998</v>
      </c>
      <c r="H136" s="14" t="str">
        <f>us_thomson!N137</f>
        <v>#N/A N/A</v>
      </c>
    </row>
    <row r="137" spans="1:8" x14ac:dyDescent="0.25">
      <c r="A137" s="8">
        <f>us_thomson!A138</f>
        <v>35535</v>
      </c>
      <c r="B137">
        <f>us_thomson!B138</f>
        <v>118.5</v>
      </c>
      <c r="C137">
        <f>us_thomson!C138</f>
        <v>86.64</v>
      </c>
      <c r="D137">
        <f>us_thomson!D138</f>
        <v>96.1</v>
      </c>
      <c r="E137">
        <f>us_thomson!E138</f>
        <v>129143</v>
      </c>
      <c r="F137">
        <f>us_thomson!F138</f>
        <v>78.748199999999997</v>
      </c>
      <c r="G137">
        <f>us_thomson!G138</f>
        <v>309.8</v>
      </c>
      <c r="H137" s="14" t="str">
        <f>us_thomson!N138</f>
        <v>#N/A N/A</v>
      </c>
    </row>
    <row r="138" spans="1:8" x14ac:dyDescent="0.25">
      <c r="A138" s="8">
        <f>us_thomson!A139</f>
        <v>35565</v>
      </c>
      <c r="B138">
        <f>us_thomson!B139</f>
        <v>127.9</v>
      </c>
      <c r="C138">
        <f>us_thomson!C139</f>
        <v>85.91</v>
      </c>
      <c r="D138">
        <f>us_thomson!D139</f>
        <v>95.9</v>
      </c>
      <c r="E138">
        <f>us_thomson!E139</f>
        <v>129464</v>
      </c>
      <c r="F138">
        <f>us_thomson!F139</f>
        <v>79.242500000000007</v>
      </c>
      <c r="G138">
        <f>us_thomson!G139</f>
        <v>313.39999999999998</v>
      </c>
      <c r="H138" s="14" t="str">
        <f>us_thomson!N139</f>
        <v>#N/A N/A</v>
      </c>
    </row>
    <row r="139" spans="1:8" x14ac:dyDescent="0.25">
      <c r="A139" s="8">
        <f>us_thomson!A140</f>
        <v>35596</v>
      </c>
      <c r="B139">
        <f>us_thomson!B140</f>
        <v>129.9</v>
      </c>
      <c r="C139">
        <f>us_thomson!C140</f>
        <v>87.02</v>
      </c>
      <c r="D139">
        <f>us_thomson!D140</f>
        <v>95.7</v>
      </c>
      <c r="E139">
        <f>us_thomson!E140</f>
        <v>129412</v>
      </c>
      <c r="F139">
        <f>us_thomson!F140</f>
        <v>79.634</v>
      </c>
      <c r="G139">
        <f>us_thomson!G140</f>
        <v>310.3</v>
      </c>
      <c r="H139" s="14" t="str">
        <f>us_thomson!N140</f>
        <v>#N/A N/A</v>
      </c>
    </row>
    <row r="140" spans="1:8" x14ac:dyDescent="0.25">
      <c r="A140" s="8">
        <f>us_thomson!A141</f>
        <v>35626</v>
      </c>
      <c r="B140">
        <f>us_thomson!B141</f>
        <v>126.3</v>
      </c>
      <c r="C140">
        <f>us_thomson!C141</f>
        <v>87.93</v>
      </c>
      <c r="D140">
        <f>us_thomson!D141</f>
        <v>96</v>
      </c>
      <c r="E140">
        <f>us_thomson!E141</f>
        <v>129822</v>
      </c>
      <c r="F140">
        <f>us_thomson!F141</f>
        <v>80.314800000000005</v>
      </c>
      <c r="G140">
        <f>us_thomson!G141</f>
        <v>293.5</v>
      </c>
      <c r="H140" s="14" t="str">
        <f>us_thomson!N141</f>
        <v>#N/A N/A</v>
      </c>
    </row>
    <row r="141" spans="1:8" x14ac:dyDescent="0.25">
      <c r="A141" s="8">
        <f>us_thomson!A142</f>
        <v>35657</v>
      </c>
      <c r="B141">
        <f>us_thomson!B142</f>
        <v>127.6</v>
      </c>
      <c r="C141">
        <f>us_thomson!C142</f>
        <v>87.96</v>
      </c>
      <c r="D141">
        <f>us_thomson!D142</f>
        <v>96.1</v>
      </c>
      <c r="E141">
        <f>us_thomson!E142</f>
        <v>130010</v>
      </c>
      <c r="F141">
        <f>us_thomson!F142</f>
        <v>81.098500000000001</v>
      </c>
      <c r="G141">
        <f>us_thomson!G142</f>
        <v>302.89999999999998</v>
      </c>
      <c r="H141" s="14" t="str">
        <f>us_thomson!N142</f>
        <v>#N/A N/A</v>
      </c>
    </row>
    <row r="142" spans="1:8" x14ac:dyDescent="0.25">
      <c r="A142" s="8">
        <f>us_thomson!A143</f>
        <v>35688</v>
      </c>
      <c r="B142">
        <f>us_thomson!B143</f>
        <v>130.19999999999999</v>
      </c>
      <c r="C142">
        <f>us_thomson!C143</f>
        <v>88.02</v>
      </c>
      <c r="D142">
        <f>us_thomson!D143</f>
        <v>95.8</v>
      </c>
      <c r="E142">
        <f>us_thomson!E143</f>
        <v>130019</v>
      </c>
      <c r="F142">
        <f>us_thomson!F143</f>
        <v>81.817700000000002</v>
      </c>
      <c r="G142">
        <f>us_thomson!G143</f>
        <v>308.10000000000002</v>
      </c>
      <c r="H142" s="14" t="str">
        <f>us_thomson!N143</f>
        <v>#N/A N/A</v>
      </c>
    </row>
    <row r="143" spans="1:8" x14ac:dyDescent="0.25">
      <c r="A143" s="8">
        <f>us_thomson!A144</f>
        <v>35718</v>
      </c>
      <c r="B143">
        <f>us_thomson!B144</f>
        <v>123.4</v>
      </c>
      <c r="C143">
        <f>us_thomson!C144</f>
        <v>87.76</v>
      </c>
      <c r="D143">
        <f>us_thomson!D144</f>
        <v>95.3</v>
      </c>
      <c r="E143">
        <f>us_thomson!E144</f>
        <v>130179</v>
      </c>
      <c r="F143">
        <f>us_thomson!F144</f>
        <v>82.55</v>
      </c>
      <c r="G143">
        <f>us_thomson!G144</f>
        <v>335.8</v>
      </c>
      <c r="H143" s="14" t="str">
        <f>us_thomson!N144</f>
        <v>#N/A N/A</v>
      </c>
    </row>
    <row r="144" spans="1:8" x14ac:dyDescent="0.25">
      <c r="A144" s="8">
        <f>us_thomson!A145</f>
        <v>35749</v>
      </c>
      <c r="B144">
        <f>us_thomson!B145</f>
        <v>128.1</v>
      </c>
      <c r="C144">
        <f>us_thomson!C145</f>
        <v>88.03</v>
      </c>
      <c r="D144">
        <f>us_thomson!D145</f>
        <v>95.8</v>
      </c>
      <c r="E144">
        <f>us_thomson!E145</f>
        <v>130653</v>
      </c>
      <c r="F144">
        <f>us_thomson!F145</f>
        <v>83.281400000000005</v>
      </c>
      <c r="G144">
        <f>us_thomson!G145</f>
        <v>313</v>
      </c>
      <c r="H144" s="14" t="str">
        <f>us_thomson!N145</f>
        <v>#N/A N/A</v>
      </c>
    </row>
    <row r="145" spans="1:8" x14ac:dyDescent="0.25">
      <c r="A145" s="8">
        <f>us_thomson!A146</f>
        <v>35779</v>
      </c>
      <c r="B145">
        <f>us_thomson!B146</f>
        <v>136.19999999999999</v>
      </c>
      <c r="C145">
        <f>us_thomson!C146</f>
        <v>88.15</v>
      </c>
      <c r="D145">
        <f>us_thomson!D146</f>
        <v>96.2</v>
      </c>
      <c r="E145">
        <f>us_thomson!E146</f>
        <v>130679</v>
      </c>
      <c r="F145">
        <f>us_thomson!F146</f>
        <v>83.5471</v>
      </c>
      <c r="G145">
        <f>us_thomson!G146</f>
        <v>322.7</v>
      </c>
      <c r="H145" s="14" t="str">
        <f>us_thomson!N146</f>
        <v>#N/A N/A</v>
      </c>
    </row>
    <row r="146" spans="1:8" x14ac:dyDescent="0.25">
      <c r="A146" s="8">
        <f>us_thomson!A147</f>
        <v>35810</v>
      </c>
      <c r="B146">
        <f>us_thomson!B147</f>
        <v>128.30000000000001</v>
      </c>
      <c r="C146">
        <f>us_thomson!C147</f>
        <v>88.17</v>
      </c>
      <c r="D146">
        <f>us_thomson!D147</f>
        <v>96.8</v>
      </c>
      <c r="E146">
        <f>us_thomson!E147</f>
        <v>130726</v>
      </c>
      <c r="F146">
        <f>us_thomson!F147</f>
        <v>83.971900000000005</v>
      </c>
      <c r="G146">
        <f>us_thomson!G147</f>
        <v>300.39999999999998</v>
      </c>
      <c r="H146" s="14" t="str">
        <f>us_thomson!N147</f>
        <v>#N/A N/A</v>
      </c>
    </row>
    <row r="147" spans="1:8" x14ac:dyDescent="0.25">
      <c r="A147" s="8">
        <f>us_thomson!A148</f>
        <v>35841</v>
      </c>
      <c r="B147">
        <f>us_thomson!B148</f>
        <v>137.4</v>
      </c>
      <c r="C147">
        <f>us_thomson!C148</f>
        <v>88.1</v>
      </c>
      <c r="D147">
        <f>us_thomson!D148</f>
        <v>97.4</v>
      </c>
      <c r="E147">
        <f>us_thomson!E148</f>
        <v>130807</v>
      </c>
      <c r="F147">
        <f>us_thomson!F148</f>
        <v>84.042199999999994</v>
      </c>
      <c r="G147">
        <f>us_thomson!G148</f>
        <v>301.7</v>
      </c>
      <c r="H147" s="14" t="str">
        <f>us_thomson!N148</f>
        <v>#N/A N/A</v>
      </c>
    </row>
    <row r="148" spans="1:8" x14ac:dyDescent="0.25">
      <c r="A148" s="8">
        <f>us_thomson!A149</f>
        <v>35869</v>
      </c>
      <c r="B148">
        <f>us_thomson!B149</f>
        <v>133.80000000000001</v>
      </c>
      <c r="C148">
        <f>us_thomson!C149</f>
        <v>88.63</v>
      </c>
      <c r="D148">
        <f>us_thomson!D149</f>
        <v>98.1</v>
      </c>
      <c r="E148">
        <f>us_thomson!E149</f>
        <v>130814</v>
      </c>
      <c r="F148">
        <f>us_thomson!F149</f>
        <v>84.109399999999994</v>
      </c>
      <c r="G148">
        <f>us_thomson!G149</f>
        <v>341.3</v>
      </c>
      <c r="H148" s="14" t="str">
        <f>us_thomson!N149</f>
        <v>#N/A N/A</v>
      </c>
    </row>
    <row r="149" spans="1:8" x14ac:dyDescent="0.25">
      <c r="A149" s="8">
        <f>us_thomson!A150</f>
        <v>35900</v>
      </c>
      <c r="B149">
        <f>us_thomson!B150</f>
        <v>137.19999999999999</v>
      </c>
      <c r="C149">
        <f>us_thomson!C150</f>
        <v>89.71</v>
      </c>
      <c r="D149">
        <f>us_thomson!D150</f>
        <v>97.9</v>
      </c>
      <c r="E149">
        <f>us_thomson!E150</f>
        <v>131209</v>
      </c>
      <c r="F149">
        <f>us_thomson!F150</f>
        <v>84.402000000000001</v>
      </c>
      <c r="G149">
        <f>us_thomson!G150</f>
        <v>311.7</v>
      </c>
      <c r="H149" s="14" t="str">
        <f>us_thomson!N150</f>
        <v>#N/A N/A</v>
      </c>
    </row>
    <row r="150" spans="1:8" x14ac:dyDescent="0.25">
      <c r="A150" s="8">
        <f>us_thomson!A151</f>
        <v>35930</v>
      </c>
      <c r="B150">
        <f>us_thomson!B151</f>
        <v>136.30000000000001</v>
      </c>
      <c r="C150">
        <f>us_thomson!C151</f>
        <v>89.91</v>
      </c>
      <c r="D150">
        <f>us_thomson!D151</f>
        <v>98.2</v>
      </c>
      <c r="E150">
        <f>us_thomson!E151</f>
        <v>131325</v>
      </c>
      <c r="F150">
        <f>us_thomson!F151</f>
        <v>84.923299999999998</v>
      </c>
      <c r="G150">
        <f>us_thomson!G151</f>
        <v>311.39999999999998</v>
      </c>
      <c r="H150" s="14" t="str">
        <f>us_thomson!N151</f>
        <v>#N/A N/A</v>
      </c>
    </row>
    <row r="151" spans="1:8" x14ac:dyDescent="0.25">
      <c r="A151" s="8">
        <f>us_thomson!A152</f>
        <v>35961</v>
      </c>
      <c r="B151">
        <f>us_thomson!B152</f>
        <v>138.19999999999999</v>
      </c>
      <c r="C151">
        <f>us_thomson!C152</f>
        <v>90.51</v>
      </c>
      <c r="D151">
        <f>us_thomson!D152</f>
        <v>98.3</v>
      </c>
      <c r="E151">
        <f>us_thomson!E152</f>
        <v>131244</v>
      </c>
      <c r="F151">
        <f>us_thomson!F152</f>
        <v>84.369799999999998</v>
      </c>
      <c r="G151">
        <f>us_thomson!G152</f>
        <v>314.7</v>
      </c>
      <c r="H151" s="14" t="str">
        <f>us_thomson!N152</f>
        <v>#N/A N/A</v>
      </c>
    </row>
    <row r="152" spans="1:8" x14ac:dyDescent="0.25">
      <c r="A152" s="8">
        <f>us_thomson!A153</f>
        <v>35991</v>
      </c>
      <c r="B152">
        <f>us_thomson!B153</f>
        <v>137.19999999999999</v>
      </c>
      <c r="C152">
        <f>us_thomson!C153</f>
        <v>89.68</v>
      </c>
      <c r="D152">
        <f>us_thomson!D153</f>
        <v>98.8</v>
      </c>
      <c r="E152">
        <f>us_thomson!E153</f>
        <v>131329</v>
      </c>
      <c r="F152">
        <f>us_thomson!F153</f>
        <v>84.050799999999995</v>
      </c>
      <c r="G152">
        <f>us_thomson!G153</f>
        <v>285.89999999999998</v>
      </c>
      <c r="H152" s="14" t="str">
        <f>us_thomson!N153</f>
        <v>#N/A N/A</v>
      </c>
    </row>
    <row r="153" spans="1:8" x14ac:dyDescent="0.25">
      <c r="A153" s="8">
        <f>us_thomson!A154</f>
        <v>36022</v>
      </c>
      <c r="B153">
        <f>us_thomson!B154</f>
        <v>133.1</v>
      </c>
      <c r="C153">
        <f>us_thomson!C154</f>
        <v>89.07</v>
      </c>
      <c r="D153">
        <f>us_thomson!D154</f>
        <v>98.6</v>
      </c>
      <c r="E153">
        <f>us_thomson!E154</f>
        <v>131390</v>
      </c>
      <c r="F153">
        <f>us_thomson!F154</f>
        <v>85.799400000000006</v>
      </c>
      <c r="G153">
        <f>us_thomson!G154</f>
        <v>297.7</v>
      </c>
      <c r="H153" s="14" t="str">
        <f>us_thomson!N154</f>
        <v>#N/A N/A</v>
      </c>
    </row>
    <row r="154" spans="1:8" x14ac:dyDescent="0.25">
      <c r="A154" s="8">
        <f>us_thomson!A155</f>
        <v>36053</v>
      </c>
      <c r="B154">
        <f>us_thomson!B155</f>
        <v>126.4</v>
      </c>
      <c r="C154">
        <f>us_thomson!C155</f>
        <v>89.87</v>
      </c>
      <c r="D154">
        <f>us_thomson!D155</f>
        <v>97.9</v>
      </c>
      <c r="E154">
        <f>us_thomson!E155</f>
        <v>131986</v>
      </c>
      <c r="F154">
        <f>us_thomson!F155</f>
        <v>85.579700000000003</v>
      </c>
      <c r="G154">
        <f>us_thomson!G155</f>
        <v>311.5</v>
      </c>
      <c r="H154" s="14" t="str">
        <f>us_thomson!N155</f>
        <v>#N/A N/A</v>
      </c>
    </row>
    <row r="155" spans="1:8" x14ac:dyDescent="0.25">
      <c r="A155" s="8">
        <f>us_thomson!A156</f>
        <v>36083</v>
      </c>
      <c r="B155">
        <f>us_thomson!B156</f>
        <v>119.3</v>
      </c>
      <c r="C155">
        <f>us_thomson!C156</f>
        <v>91.21</v>
      </c>
      <c r="D155">
        <f>us_thomson!D156</f>
        <v>97.7</v>
      </c>
      <c r="E155">
        <f>us_thomson!E156</f>
        <v>131999</v>
      </c>
      <c r="F155">
        <f>us_thomson!F156</f>
        <v>86.241</v>
      </c>
      <c r="G155">
        <f>us_thomson!G156</f>
        <v>343.7</v>
      </c>
      <c r="H155" s="14" t="str">
        <f>us_thomson!N156</f>
        <v>#N/A N/A</v>
      </c>
    </row>
    <row r="156" spans="1:8" x14ac:dyDescent="0.25">
      <c r="A156" s="8">
        <f>us_thomson!A157</f>
        <v>36114</v>
      </c>
      <c r="B156">
        <f>us_thomson!B157</f>
        <v>126.4</v>
      </c>
      <c r="C156">
        <f>us_thomson!C157</f>
        <v>91.8</v>
      </c>
      <c r="D156">
        <f>us_thomson!D157</f>
        <v>98.4</v>
      </c>
      <c r="E156">
        <f>us_thomson!E157</f>
        <v>132280</v>
      </c>
      <c r="F156">
        <f>us_thomson!F157</f>
        <v>86.206000000000003</v>
      </c>
      <c r="G156">
        <f>us_thomson!G157</f>
        <v>326.7</v>
      </c>
      <c r="H156" s="14" t="str">
        <f>us_thomson!N157</f>
        <v>#N/A N/A</v>
      </c>
    </row>
    <row r="157" spans="1:8" x14ac:dyDescent="0.25">
      <c r="A157" s="8">
        <f>us_thomson!A158</f>
        <v>36144</v>
      </c>
      <c r="B157">
        <f>us_thomson!B158</f>
        <v>126.7</v>
      </c>
      <c r="C157">
        <f>us_thomson!C158</f>
        <v>92.49</v>
      </c>
      <c r="D157">
        <f>us_thomson!D158</f>
        <v>99.2</v>
      </c>
      <c r="E157">
        <f>us_thomson!E158</f>
        <v>132602</v>
      </c>
      <c r="F157">
        <f>us_thomson!F158</f>
        <v>86.508499999999998</v>
      </c>
      <c r="G157">
        <f>us_thomson!G158</f>
        <v>329.1</v>
      </c>
      <c r="H157" s="14" t="str">
        <f>us_thomson!N158</f>
        <v>#N/A N/A</v>
      </c>
    </row>
    <row r="158" spans="1:8" x14ac:dyDescent="0.25">
      <c r="A158" s="8">
        <f>us_thomson!A159</f>
        <v>36175</v>
      </c>
      <c r="B158">
        <f>us_thomson!B159</f>
        <v>128.9</v>
      </c>
      <c r="C158">
        <f>us_thomson!C159</f>
        <v>92.65</v>
      </c>
      <c r="D158">
        <f>us_thomson!D159</f>
        <v>98.9</v>
      </c>
      <c r="E158">
        <f>us_thomson!E159</f>
        <v>133027</v>
      </c>
      <c r="F158">
        <f>us_thomson!F159</f>
        <v>86.911699999999996</v>
      </c>
      <c r="G158">
        <f>us_thomson!G159</f>
        <v>293.7</v>
      </c>
      <c r="H158" s="14" t="str">
        <f>us_thomson!N159</f>
        <v>#N/A N/A</v>
      </c>
    </row>
    <row r="159" spans="1:8" x14ac:dyDescent="0.25">
      <c r="A159" s="8">
        <f>us_thomson!A160</f>
        <v>36206</v>
      </c>
      <c r="B159">
        <f>us_thomson!B160</f>
        <v>133.1</v>
      </c>
      <c r="C159">
        <f>us_thomson!C160</f>
        <v>93.57</v>
      </c>
      <c r="D159">
        <f>us_thomson!D160</f>
        <v>98.8</v>
      </c>
      <c r="E159">
        <f>us_thomson!E160</f>
        <v>132856</v>
      </c>
      <c r="F159">
        <f>us_thomson!F160</f>
        <v>87.305199999999999</v>
      </c>
      <c r="G159">
        <f>us_thomson!G160</f>
        <v>299</v>
      </c>
      <c r="H159" s="14" t="str">
        <f>us_thomson!N160</f>
        <v>#N/A N/A</v>
      </c>
    </row>
    <row r="160" spans="1:8" x14ac:dyDescent="0.25">
      <c r="A160" s="8">
        <f>us_thomson!A161</f>
        <v>36234</v>
      </c>
      <c r="B160">
        <f>us_thomson!B161</f>
        <v>134</v>
      </c>
      <c r="C160">
        <f>us_thomson!C161</f>
        <v>93.99</v>
      </c>
      <c r="D160">
        <f>us_thomson!D161</f>
        <v>98.1</v>
      </c>
      <c r="E160">
        <f>us_thomson!E161</f>
        <v>132947</v>
      </c>
      <c r="F160">
        <f>us_thomson!F161</f>
        <v>87.472800000000007</v>
      </c>
      <c r="G160">
        <f>us_thomson!G161</f>
        <v>343.1</v>
      </c>
      <c r="H160" s="14" t="str">
        <f>us_thomson!N161</f>
        <v>#N/A N/A</v>
      </c>
    </row>
    <row r="161" spans="1:8" x14ac:dyDescent="0.25">
      <c r="A161" s="8">
        <f>us_thomson!A162</f>
        <v>36265</v>
      </c>
      <c r="B161">
        <f>us_thomson!B162</f>
        <v>135.5</v>
      </c>
      <c r="C161">
        <f>us_thomson!C162</f>
        <v>94.02</v>
      </c>
      <c r="D161">
        <f>us_thomson!D162</f>
        <v>97.3</v>
      </c>
      <c r="E161">
        <f>us_thomson!E162</f>
        <v>132955</v>
      </c>
      <c r="F161">
        <f>us_thomson!F162</f>
        <v>87.641900000000007</v>
      </c>
      <c r="G161">
        <f>us_thomson!G162</f>
        <v>322.10000000000002</v>
      </c>
      <c r="H161" s="14" t="str">
        <f>us_thomson!N162</f>
        <v>#N/A N/A</v>
      </c>
    </row>
    <row r="162" spans="1:8" x14ac:dyDescent="0.25">
      <c r="A162" s="8">
        <f>us_thomson!A163</f>
        <v>36295</v>
      </c>
      <c r="B162">
        <f>us_thomson!B163</f>
        <v>137.69999999999999</v>
      </c>
      <c r="C162">
        <f>us_thomson!C163</f>
        <v>94.89</v>
      </c>
      <c r="D162">
        <f>us_thomson!D163</f>
        <v>96.7</v>
      </c>
      <c r="E162">
        <f>us_thomson!E163</f>
        <v>133311</v>
      </c>
      <c r="F162">
        <f>us_thomson!F163</f>
        <v>88.316500000000005</v>
      </c>
      <c r="G162">
        <f>us_thomson!G163</f>
        <v>317.3</v>
      </c>
      <c r="H162" s="14" t="str">
        <f>us_thomson!N163</f>
        <v>#N/A N/A</v>
      </c>
    </row>
    <row r="163" spans="1:8" x14ac:dyDescent="0.25">
      <c r="A163" s="8">
        <f>us_thomson!A164</f>
        <v>36326</v>
      </c>
      <c r="B163">
        <f>us_thomson!B164</f>
        <v>139</v>
      </c>
      <c r="C163">
        <f>us_thomson!C164</f>
        <v>95.17</v>
      </c>
      <c r="D163">
        <f>us_thomson!D164</f>
        <v>96.9</v>
      </c>
      <c r="E163">
        <f>us_thomson!E164</f>
        <v>133378</v>
      </c>
      <c r="F163">
        <f>us_thomson!F164</f>
        <v>88.177800000000005</v>
      </c>
      <c r="G163">
        <f>us_thomson!G164</f>
        <v>324.8</v>
      </c>
      <c r="H163" s="14" t="str">
        <f>us_thomson!N164</f>
        <v>#N/A N/A</v>
      </c>
    </row>
    <row r="164" spans="1:8" x14ac:dyDescent="0.25">
      <c r="A164" s="8">
        <f>us_thomson!A165</f>
        <v>36356</v>
      </c>
      <c r="B164">
        <f>us_thomson!B165</f>
        <v>136.19999999999999</v>
      </c>
      <c r="C164">
        <f>us_thomson!C165</f>
        <v>95.59</v>
      </c>
      <c r="D164">
        <f>us_thomson!D165</f>
        <v>95.8</v>
      </c>
      <c r="E164">
        <f>us_thomson!E165</f>
        <v>133414</v>
      </c>
      <c r="F164">
        <f>us_thomson!F165</f>
        <v>88.736999999999995</v>
      </c>
      <c r="G164">
        <f>us_thomson!G165</f>
        <v>298</v>
      </c>
      <c r="H164" s="14" t="str">
        <f>us_thomson!N165</f>
        <v>#N/A N/A</v>
      </c>
    </row>
    <row r="165" spans="1:8" x14ac:dyDescent="0.25">
      <c r="A165" s="8">
        <f>us_thomson!A166</f>
        <v>36387</v>
      </c>
      <c r="B165">
        <f>us_thomson!B166</f>
        <v>136</v>
      </c>
      <c r="C165">
        <f>us_thomson!C166</f>
        <v>96.44</v>
      </c>
      <c r="D165">
        <f>us_thomson!D166</f>
        <v>95.1</v>
      </c>
      <c r="E165">
        <f>us_thomson!E166</f>
        <v>133591</v>
      </c>
      <c r="F165">
        <f>us_thomson!F166</f>
        <v>89.097300000000004</v>
      </c>
      <c r="G165">
        <f>us_thomson!G166</f>
        <v>322</v>
      </c>
      <c r="H165" s="14" t="str">
        <f>us_thomson!N166</f>
        <v>#N/A N/A</v>
      </c>
    </row>
    <row r="166" spans="1:8" x14ac:dyDescent="0.25">
      <c r="A166" s="8">
        <f>us_thomson!A167</f>
        <v>36418</v>
      </c>
      <c r="B166">
        <f>us_thomson!B167</f>
        <v>134.19999999999999</v>
      </c>
      <c r="C166">
        <f>us_thomson!C167</f>
        <v>96.42</v>
      </c>
      <c r="D166">
        <f>us_thomson!D167</f>
        <v>94.2</v>
      </c>
      <c r="E166">
        <f>us_thomson!E167</f>
        <v>133707</v>
      </c>
      <c r="F166">
        <f>us_thomson!F167</f>
        <v>88.781499999999994</v>
      </c>
      <c r="G166">
        <f>us_thomson!G167</f>
        <v>332.8</v>
      </c>
      <c r="H166" s="14" t="str">
        <f>us_thomson!N167</f>
        <v>#N/A N/A</v>
      </c>
    </row>
    <row r="167" spans="1:8" x14ac:dyDescent="0.25">
      <c r="A167" s="8">
        <f>us_thomson!A168</f>
        <v>36448</v>
      </c>
      <c r="B167">
        <f>us_thomson!B168</f>
        <v>130.5</v>
      </c>
      <c r="C167">
        <f>us_thomson!C168</f>
        <v>96.26</v>
      </c>
      <c r="D167">
        <f>us_thomson!D168</f>
        <v>94.3</v>
      </c>
      <c r="E167">
        <f>us_thomson!E168</f>
        <v>133993</v>
      </c>
      <c r="F167">
        <f>us_thomson!F168</f>
        <v>89.968900000000005</v>
      </c>
      <c r="G167">
        <f>us_thomson!G168</f>
        <v>351.6</v>
      </c>
      <c r="H167" s="14" t="str">
        <f>us_thomson!N168</f>
        <v>#N/A N/A</v>
      </c>
    </row>
    <row r="168" spans="1:8" x14ac:dyDescent="0.25">
      <c r="A168" s="8">
        <f>us_thomson!A169</f>
        <v>36479</v>
      </c>
      <c r="B168">
        <f>us_thomson!B169</f>
        <v>137</v>
      </c>
      <c r="C168">
        <f>us_thomson!C169</f>
        <v>97.27</v>
      </c>
      <c r="D168">
        <f>us_thomson!D169</f>
        <v>93.8</v>
      </c>
      <c r="E168">
        <f>us_thomson!E169</f>
        <v>134309</v>
      </c>
      <c r="F168">
        <f>us_thomson!F169</f>
        <v>90.410399999999996</v>
      </c>
      <c r="G168">
        <f>us_thomson!G169</f>
        <v>339.6</v>
      </c>
      <c r="H168" s="14" t="str">
        <f>us_thomson!N169</f>
        <v>#N/A N/A</v>
      </c>
    </row>
    <row r="169" spans="1:8" x14ac:dyDescent="0.25">
      <c r="A169" s="8">
        <f>us_thomson!A170</f>
        <v>36509</v>
      </c>
      <c r="B169">
        <f>us_thomson!B170</f>
        <v>141.69999999999999</v>
      </c>
      <c r="C169">
        <f>us_thomson!C170</f>
        <v>99.07</v>
      </c>
      <c r="D169">
        <f>us_thomson!D170</f>
        <v>93.1</v>
      </c>
      <c r="E169">
        <f>us_thomson!E170</f>
        <v>134523</v>
      </c>
      <c r="F169">
        <f>us_thomson!F170</f>
        <v>91.100800000000007</v>
      </c>
      <c r="G169">
        <f>us_thomson!G170</f>
        <v>355.5</v>
      </c>
      <c r="H169" s="14" t="str">
        <f>us_thomson!N170</f>
        <v>#N/A N/A</v>
      </c>
    </row>
    <row r="170" spans="1:8" x14ac:dyDescent="0.25">
      <c r="A170" s="8">
        <f>us_thomson!A171</f>
        <v>36540</v>
      </c>
      <c r="B170">
        <f>us_thomson!B171</f>
        <v>144.69999999999999</v>
      </c>
      <c r="C170">
        <f>us_thomson!C171</f>
        <v>97.96</v>
      </c>
      <c r="D170">
        <f>us_thomson!D171</f>
        <v>93</v>
      </c>
      <c r="E170">
        <f>us_thomson!E171</f>
        <v>136559</v>
      </c>
      <c r="F170">
        <f>us_thomson!F171</f>
        <v>91.134299999999996</v>
      </c>
      <c r="G170">
        <f>us_thomson!G171</f>
        <v>320.7</v>
      </c>
      <c r="H170" s="14" t="str">
        <f>us_thomson!N171</f>
        <v>#N/A N/A</v>
      </c>
    </row>
    <row r="171" spans="1:8" x14ac:dyDescent="0.25">
      <c r="A171" s="8">
        <f>us_thomson!A172</f>
        <v>36571</v>
      </c>
      <c r="B171">
        <f>us_thomson!B172</f>
        <v>140.80000000000001</v>
      </c>
      <c r="C171">
        <f>us_thomson!C172</f>
        <v>99.03</v>
      </c>
      <c r="D171">
        <f>us_thomson!D172</f>
        <v>91.5</v>
      </c>
      <c r="E171">
        <f>us_thomson!E172</f>
        <v>136598</v>
      </c>
      <c r="F171">
        <f>us_thomson!F172</f>
        <v>91.406499999999994</v>
      </c>
      <c r="G171">
        <f>us_thomson!G172</f>
        <v>338.8</v>
      </c>
      <c r="H171" s="14" t="str">
        <f>us_thomson!N172</f>
        <v>#N/A N/A</v>
      </c>
    </row>
    <row r="172" spans="1:8" x14ac:dyDescent="0.25">
      <c r="A172" s="8">
        <f>us_thomson!A173</f>
        <v>36600</v>
      </c>
      <c r="B172">
        <f>us_thomson!B173</f>
        <v>137.1</v>
      </c>
      <c r="C172">
        <f>us_thomson!C173</f>
        <v>99.52</v>
      </c>
      <c r="D172">
        <f>us_thomson!D173</f>
        <v>91.7</v>
      </c>
      <c r="E172">
        <f>us_thomson!E173</f>
        <v>136701</v>
      </c>
      <c r="F172">
        <f>us_thomson!F173</f>
        <v>91.798199999999994</v>
      </c>
      <c r="G172">
        <f>us_thomson!G173</f>
        <v>380.3</v>
      </c>
      <c r="H172" s="14" t="str">
        <f>us_thomson!N173</f>
        <v>#N/A N/A</v>
      </c>
    </row>
    <row r="173" spans="1:8" x14ac:dyDescent="0.25">
      <c r="A173" s="8">
        <f>us_thomson!A174</f>
        <v>36631</v>
      </c>
      <c r="B173">
        <f>us_thomson!B174</f>
        <v>137.69999999999999</v>
      </c>
      <c r="C173">
        <f>us_thomson!C174</f>
        <v>97.96</v>
      </c>
      <c r="D173">
        <f>us_thomson!D174</f>
        <v>93</v>
      </c>
      <c r="E173">
        <f>us_thomson!E174</f>
        <v>137270</v>
      </c>
      <c r="F173">
        <f>us_thomson!F174</f>
        <v>92.471999999999994</v>
      </c>
      <c r="G173">
        <f>us_thomson!G174</f>
        <v>349.2</v>
      </c>
      <c r="H173" s="14" t="str">
        <f>us_thomson!N174</f>
        <v>#N/A N/A</v>
      </c>
    </row>
    <row r="174" spans="1:8" x14ac:dyDescent="0.25">
      <c r="A174" s="8">
        <f>us_thomson!A175</f>
        <v>36661</v>
      </c>
      <c r="B174">
        <f>us_thomson!B175</f>
        <v>144.69999999999999</v>
      </c>
      <c r="C174">
        <f>us_thomson!C175</f>
        <v>97.97</v>
      </c>
      <c r="D174">
        <f>us_thomson!D175</f>
        <v>92.9</v>
      </c>
      <c r="E174">
        <f>us_thomson!E175</f>
        <v>136630</v>
      </c>
      <c r="F174">
        <f>us_thomson!F175</f>
        <v>92.671000000000006</v>
      </c>
      <c r="G174">
        <f>us_thomson!G175</f>
        <v>356</v>
      </c>
      <c r="H174" s="14" t="str">
        <f>us_thomson!N175</f>
        <v>#N/A N/A</v>
      </c>
    </row>
    <row r="175" spans="1:8" x14ac:dyDescent="0.25">
      <c r="A175" s="8">
        <f>us_thomson!A176</f>
        <v>36692</v>
      </c>
      <c r="B175">
        <f>us_thomson!B176</f>
        <v>139.19999999999999</v>
      </c>
      <c r="C175">
        <f>us_thomson!C176</f>
        <v>98.17</v>
      </c>
      <c r="D175">
        <f>us_thomson!D176</f>
        <v>91.5</v>
      </c>
      <c r="E175">
        <f>us_thomson!E176</f>
        <v>136940</v>
      </c>
      <c r="F175">
        <f>us_thomson!F176</f>
        <v>92.743799999999993</v>
      </c>
      <c r="G175">
        <f>us_thomson!G176</f>
        <v>374.7</v>
      </c>
      <c r="H175" s="14" t="str">
        <f>us_thomson!N176</f>
        <v>#N/A N/A</v>
      </c>
    </row>
    <row r="176" spans="1:8" x14ac:dyDescent="0.25">
      <c r="A176" s="8">
        <f>us_thomson!A177</f>
        <v>36722</v>
      </c>
      <c r="B176">
        <f>us_thomson!B177</f>
        <v>143</v>
      </c>
      <c r="C176">
        <f>us_thomson!C177</f>
        <v>97.49</v>
      </c>
      <c r="D176">
        <f>us_thomson!D177</f>
        <v>91.5</v>
      </c>
      <c r="E176">
        <f>us_thomson!E177</f>
        <v>136531</v>
      </c>
      <c r="F176">
        <f>us_thomson!F177</f>
        <v>92.634500000000003</v>
      </c>
      <c r="G176">
        <f>us_thomson!G177</f>
        <v>331.1</v>
      </c>
      <c r="H176" s="14" t="str">
        <f>us_thomson!N177</f>
        <v>#N/A N/A</v>
      </c>
    </row>
    <row r="177" spans="1:8" x14ac:dyDescent="0.25">
      <c r="A177" s="8">
        <f>us_thomson!A178</f>
        <v>36753</v>
      </c>
      <c r="B177">
        <f>us_thomson!B178</f>
        <v>140.80000000000001</v>
      </c>
      <c r="C177">
        <f>us_thomson!C178</f>
        <v>97.66</v>
      </c>
      <c r="D177">
        <f>us_thomson!D178</f>
        <v>91.1</v>
      </c>
      <c r="E177">
        <f>us_thomson!E178</f>
        <v>136662</v>
      </c>
      <c r="F177">
        <f>us_thomson!F178</f>
        <v>92.319100000000006</v>
      </c>
      <c r="G177">
        <f>us_thomson!G178</f>
        <v>377.3</v>
      </c>
      <c r="H177" s="14" t="str">
        <f>us_thomson!N178</f>
        <v>#N/A N/A</v>
      </c>
    </row>
    <row r="178" spans="1:8" x14ac:dyDescent="0.25">
      <c r="A178" s="8">
        <f>us_thomson!A179</f>
        <v>36784</v>
      </c>
      <c r="B178">
        <f>us_thomson!B179</f>
        <v>142.5</v>
      </c>
      <c r="C178">
        <f>us_thomson!C179</f>
        <v>98.81</v>
      </c>
      <c r="D178">
        <f>us_thomson!D179</f>
        <v>90.6</v>
      </c>
      <c r="E178">
        <f>us_thomson!E179</f>
        <v>136893</v>
      </c>
      <c r="F178">
        <f>us_thomson!F179</f>
        <v>92.669899999999998</v>
      </c>
      <c r="G178">
        <f>us_thomson!G179</f>
        <v>370.3</v>
      </c>
      <c r="H178" s="14" t="str">
        <f>us_thomson!N179</f>
        <v>#N/A N/A</v>
      </c>
    </row>
    <row r="179" spans="1:8" x14ac:dyDescent="0.25">
      <c r="A179" s="8">
        <f>us_thomson!A180</f>
        <v>36814</v>
      </c>
      <c r="B179">
        <f>us_thomson!B180</f>
        <v>135.80000000000001</v>
      </c>
      <c r="C179">
        <f>us_thomson!C180</f>
        <v>98.42</v>
      </c>
      <c r="D179">
        <f>us_thomson!D180</f>
        <v>90.8</v>
      </c>
      <c r="E179">
        <f>us_thomson!E180</f>
        <v>137088</v>
      </c>
      <c r="F179">
        <f>us_thomson!F180</f>
        <v>92.348600000000005</v>
      </c>
      <c r="G179">
        <f>us_thomson!G180</f>
        <v>383</v>
      </c>
      <c r="H179" s="14" t="str">
        <f>us_thomson!N180</f>
        <v>#N/A N/A</v>
      </c>
    </row>
    <row r="180" spans="1:8" x14ac:dyDescent="0.25">
      <c r="A180" s="8">
        <f>us_thomson!A181</f>
        <v>36845</v>
      </c>
      <c r="B180">
        <f>us_thomson!B181</f>
        <v>132.6</v>
      </c>
      <c r="C180">
        <f>us_thomson!C181</f>
        <v>97.85</v>
      </c>
      <c r="D180">
        <f>us_thomson!D181</f>
        <v>90.8</v>
      </c>
      <c r="E180">
        <f>us_thomson!E181</f>
        <v>137322</v>
      </c>
      <c r="F180">
        <f>us_thomson!F181</f>
        <v>92.342100000000002</v>
      </c>
      <c r="G180">
        <f>us_thomson!G181</f>
        <v>371.9</v>
      </c>
      <c r="H180" s="14" t="str">
        <f>us_thomson!N181</f>
        <v>#N/A N/A</v>
      </c>
    </row>
    <row r="181" spans="1:8" x14ac:dyDescent="0.25">
      <c r="A181" s="8">
        <f>us_thomson!A182</f>
        <v>36875</v>
      </c>
      <c r="B181">
        <f>us_thomson!B182</f>
        <v>128.6</v>
      </c>
      <c r="C181">
        <f>us_thomson!C182</f>
        <v>97.76</v>
      </c>
      <c r="D181">
        <f>us_thomson!D182</f>
        <v>91.3</v>
      </c>
      <c r="E181">
        <f>us_thomson!E182</f>
        <v>137614</v>
      </c>
      <c r="F181">
        <f>us_thomson!F182</f>
        <v>92.066999999999993</v>
      </c>
      <c r="G181">
        <f>us_thomson!G182</f>
        <v>359.4</v>
      </c>
      <c r="H181" s="14" t="str">
        <f>us_thomson!N182</f>
        <v>#N/A N/A</v>
      </c>
    </row>
    <row r="182" spans="1:8" x14ac:dyDescent="0.25">
      <c r="A182" s="8">
        <f>us_thomson!A183</f>
        <v>36906</v>
      </c>
      <c r="B182">
        <f>us_thomson!B183</f>
        <v>115.7</v>
      </c>
      <c r="C182">
        <f>us_thomson!C183</f>
        <v>98.04</v>
      </c>
      <c r="D182">
        <f>us_thomson!D183</f>
        <v>91.5</v>
      </c>
      <c r="E182">
        <f>us_thomson!E183</f>
        <v>137778</v>
      </c>
      <c r="F182">
        <f>us_thomson!F183</f>
        <v>91.395600000000002</v>
      </c>
      <c r="G182">
        <f>us_thomson!G183</f>
        <v>341.9</v>
      </c>
      <c r="H182" s="14" t="str">
        <f>us_thomson!N183</f>
        <v>#N/A N/A</v>
      </c>
    </row>
    <row r="183" spans="1:8" x14ac:dyDescent="0.25">
      <c r="A183" s="8">
        <f>us_thomson!A184</f>
        <v>36937</v>
      </c>
      <c r="B183">
        <f>us_thomson!B184</f>
        <v>109.2</v>
      </c>
      <c r="C183">
        <f>us_thomson!C184</f>
        <v>97.81</v>
      </c>
      <c r="D183">
        <f>us_thomson!D184</f>
        <v>91.9</v>
      </c>
      <c r="E183">
        <f>us_thomson!E184</f>
        <v>137612</v>
      </c>
      <c r="F183">
        <f>us_thomson!F184</f>
        <v>90.827200000000005</v>
      </c>
      <c r="G183">
        <f>us_thomson!G184</f>
        <v>345.4</v>
      </c>
      <c r="H183" s="14" t="str">
        <f>us_thomson!N184</f>
        <v>#N/A N/A</v>
      </c>
    </row>
    <row r="184" spans="1:8" x14ac:dyDescent="0.25">
      <c r="A184" s="8">
        <f>us_thomson!A185</f>
        <v>36965</v>
      </c>
      <c r="B184">
        <f>us_thomson!B185</f>
        <v>116.9</v>
      </c>
      <c r="C184">
        <f>us_thomson!C185</f>
        <v>96.84</v>
      </c>
      <c r="D184">
        <f>us_thomson!D185</f>
        <v>93.2</v>
      </c>
      <c r="E184">
        <f>us_thomson!E185</f>
        <v>137783</v>
      </c>
      <c r="F184">
        <f>us_thomson!F185</f>
        <v>90.558899999999994</v>
      </c>
      <c r="G184">
        <f>us_thomson!G185</f>
        <v>388.1</v>
      </c>
      <c r="H184" s="14" t="str">
        <f>us_thomson!N185</f>
        <v>#N/A N/A</v>
      </c>
    </row>
    <row r="185" spans="1:8" x14ac:dyDescent="0.25">
      <c r="A185" s="8">
        <f>us_thomson!A186</f>
        <v>36996</v>
      </c>
      <c r="B185">
        <f>us_thomson!B186</f>
        <v>109.9</v>
      </c>
      <c r="C185">
        <f>us_thomson!C186</f>
        <v>98.37</v>
      </c>
      <c r="D185">
        <f>us_thomson!D186</f>
        <v>93.6</v>
      </c>
      <c r="E185">
        <f>us_thomson!E186</f>
        <v>137299</v>
      </c>
      <c r="F185">
        <f>us_thomson!F186</f>
        <v>90.288399999999996</v>
      </c>
      <c r="G185">
        <f>us_thomson!G186</f>
        <v>342.4</v>
      </c>
      <c r="H185" s="14" t="str">
        <f>us_thomson!N186</f>
        <v>#N/A N/A</v>
      </c>
    </row>
    <row r="186" spans="1:8" x14ac:dyDescent="0.25">
      <c r="A186" s="8">
        <f>us_thomson!A187</f>
        <v>37026</v>
      </c>
      <c r="B186">
        <f>us_thomson!B187</f>
        <v>116.1</v>
      </c>
      <c r="C186">
        <f>us_thomson!C187</f>
        <v>98.07</v>
      </c>
      <c r="D186">
        <f>us_thomson!D187</f>
        <v>93.1</v>
      </c>
      <c r="E186">
        <f>us_thomson!E187</f>
        <v>137092</v>
      </c>
      <c r="F186">
        <f>us_thomson!F187</f>
        <v>89.631500000000003</v>
      </c>
      <c r="G186">
        <f>us_thomson!G187</f>
        <v>359.6</v>
      </c>
      <c r="H186" s="14" t="str">
        <f>us_thomson!N187</f>
        <v>#N/A N/A</v>
      </c>
    </row>
    <row r="187" spans="1:8" x14ac:dyDescent="0.25">
      <c r="A187" s="8">
        <f>us_thomson!A188</f>
        <v>37057</v>
      </c>
      <c r="B187">
        <f>us_thomson!B188</f>
        <v>118.9</v>
      </c>
      <c r="C187">
        <f>us_thomson!C188</f>
        <v>97.37</v>
      </c>
      <c r="D187">
        <f>us_thomson!D188</f>
        <v>93.3</v>
      </c>
      <c r="E187">
        <f>us_thomson!E188</f>
        <v>136873</v>
      </c>
      <c r="F187">
        <f>us_thomson!F188</f>
        <v>89.036600000000007</v>
      </c>
      <c r="G187">
        <f>us_thomson!G188</f>
        <v>351.5</v>
      </c>
      <c r="H187" s="14" t="str">
        <f>us_thomson!N188</f>
        <v>#N/A N/A</v>
      </c>
    </row>
    <row r="188" spans="1:8" x14ac:dyDescent="0.25">
      <c r="A188" s="8">
        <f>us_thomson!A189</f>
        <v>37087</v>
      </c>
      <c r="B188">
        <f>us_thomson!B189</f>
        <v>116.3</v>
      </c>
      <c r="C188">
        <f>us_thomson!C189</f>
        <v>97.15</v>
      </c>
      <c r="D188">
        <f>us_thomson!D189</f>
        <v>94.4</v>
      </c>
      <c r="E188">
        <f>us_thomson!E189</f>
        <v>137071</v>
      </c>
      <c r="F188">
        <f>us_thomson!F189</f>
        <v>88.561999999999998</v>
      </c>
      <c r="G188">
        <f>us_thomson!G189</f>
        <v>304.3</v>
      </c>
      <c r="H188" s="14" t="str">
        <f>us_thomson!N189</f>
        <v>#N/A N/A</v>
      </c>
    </row>
    <row r="189" spans="1:8" x14ac:dyDescent="0.25">
      <c r="A189" s="8">
        <f>us_thomson!A190</f>
        <v>37118</v>
      </c>
      <c r="B189">
        <f>us_thomson!B190</f>
        <v>114</v>
      </c>
      <c r="C189">
        <f>us_thomson!C190</f>
        <v>97.75</v>
      </c>
      <c r="D189">
        <f>us_thomson!D190</f>
        <v>94.3</v>
      </c>
      <c r="E189">
        <f>us_thomson!E190</f>
        <v>136241</v>
      </c>
      <c r="F189">
        <f>us_thomson!F190</f>
        <v>88.384200000000007</v>
      </c>
      <c r="G189">
        <f>us_thomson!G190</f>
        <v>335.6</v>
      </c>
      <c r="H189" s="14" t="str">
        <f>us_thomson!N190</f>
        <v>#N/A N/A</v>
      </c>
    </row>
    <row r="190" spans="1:8" x14ac:dyDescent="0.25">
      <c r="A190" s="8">
        <f>us_thomson!A191</f>
        <v>37149</v>
      </c>
      <c r="B190">
        <f>us_thomson!B191</f>
        <v>97</v>
      </c>
      <c r="C190">
        <f>us_thomson!C191</f>
        <v>95.56</v>
      </c>
      <c r="D190">
        <f>us_thomson!D191</f>
        <v>94.6</v>
      </c>
      <c r="E190">
        <f>us_thomson!E191</f>
        <v>136846</v>
      </c>
      <c r="F190">
        <f>us_thomson!F191</f>
        <v>88.073499999999996</v>
      </c>
      <c r="G190">
        <f>us_thomson!G191</f>
        <v>307.8</v>
      </c>
      <c r="H190" s="14" t="str">
        <f>us_thomson!N191</f>
        <v>#N/A N/A</v>
      </c>
    </row>
    <row r="191" spans="1:8" x14ac:dyDescent="0.25">
      <c r="A191" s="8">
        <f>us_thomson!A192</f>
        <v>37179</v>
      </c>
      <c r="B191">
        <f>us_thomson!B192</f>
        <v>85.3</v>
      </c>
      <c r="C191">
        <f>us_thomson!C192</f>
        <v>102.82</v>
      </c>
      <c r="D191">
        <f>us_thomson!D192</f>
        <v>96.1</v>
      </c>
      <c r="E191">
        <f>us_thomson!E192</f>
        <v>136392</v>
      </c>
      <c r="F191">
        <f>us_thomson!F192</f>
        <v>87.636099999999999</v>
      </c>
      <c r="G191">
        <f>us_thomson!G192</f>
        <v>340.6</v>
      </c>
      <c r="H191" s="14" t="str">
        <f>us_thomson!N192</f>
        <v>#N/A N/A</v>
      </c>
    </row>
    <row r="192" spans="1:8" x14ac:dyDescent="0.25">
      <c r="A192" s="8">
        <f>us_thomson!A193</f>
        <v>37210</v>
      </c>
      <c r="B192">
        <f>us_thomson!B193</f>
        <v>84.9</v>
      </c>
      <c r="C192">
        <f>us_thomson!C193</f>
        <v>99.92</v>
      </c>
      <c r="D192">
        <f>us_thomson!D193</f>
        <v>97.1</v>
      </c>
      <c r="E192">
        <f>us_thomson!E193</f>
        <v>136238</v>
      </c>
      <c r="F192">
        <f>us_thomson!F193</f>
        <v>87.161199999999994</v>
      </c>
      <c r="G192">
        <f>us_thomson!G193</f>
        <v>326.60000000000002</v>
      </c>
      <c r="H192" s="14" t="str">
        <f>us_thomson!N193</f>
        <v>#N/A N/A</v>
      </c>
    </row>
    <row r="193" spans="1:8" x14ac:dyDescent="0.25">
      <c r="A193" s="8">
        <f>us_thomson!A194</f>
        <v>37240</v>
      </c>
      <c r="B193">
        <f>us_thomson!B194</f>
        <v>94.6</v>
      </c>
      <c r="C193">
        <f>us_thomson!C194</f>
        <v>98.51</v>
      </c>
      <c r="D193">
        <f>us_thomson!D194</f>
        <v>97.9</v>
      </c>
      <c r="E193">
        <f>us_thomson!E194</f>
        <v>136047</v>
      </c>
      <c r="F193">
        <f>us_thomson!F194</f>
        <v>87.176400000000001</v>
      </c>
      <c r="G193">
        <f>us_thomson!G194</f>
        <v>310.89999999999998</v>
      </c>
      <c r="H193" s="14" t="str">
        <f>us_thomson!N194</f>
        <v>#N/A N/A</v>
      </c>
    </row>
    <row r="194" spans="1:8" x14ac:dyDescent="0.25">
      <c r="A194" s="8">
        <f>us_thomson!A195</f>
        <v>37271</v>
      </c>
      <c r="B194">
        <f>us_thomson!B195</f>
        <v>97.8</v>
      </c>
      <c r="C194">
        <f>us_thomson!C195</f>
        <v>98.28</v>
      </c>
      <c r="D194">
        <f>us_thomson!D195</f>
        <v>97.5</v>
      </c>
      <c r="E194">
        <f>us_thomson!E195</f>
        <v>135701</v>
      </c>
      <c r="F194">
        <f>us_thomson!F195</f>
        <v>87.715199999999996</v>
      </c>
      <c r="G194">
        <f>us_thomson!G195</f>
        <v>298</v>
      </c>
      <c r="H194" s="14" t="str">
        <f>us_thomson!N195</f>
        <v>#N/A N/A</v>
      </c>
    </row>
    <row r="195" spans="1:8" x14ac:dyDescent="0.25">
      <c r="A195" s="8">
        <f>us_thomson!A196</f>
        <v>37302</v>
      </c>
      <c r="B195">
        <f>us_thomson!B196</f>
        <v>95</v>
      </c>
      <c r="C195">
        <f>us_thomson!C196</f>
        <v>98.61</v>
      </c>
      <c r="D195">
        <f>us_thomson!D196</f>
        <v>97.3</v>
      </c>
      <c r="E195">
        <f>us_thomson!E196</f>
        <v>136438</v>
      </c>
      <c r="F195">
        <f>us_thomson!F196</f>
        <v>87.727500000000006</v>
      </c>
      <c r="G195">
        <f>us_thomson!G196</f>
        <v>300.8</v>
      </c>
      <c r="H195" s="14" t="str">
        <f>us_thomson!N196</f>
        <v>#N/A N/A</v>
      </c>
    </row>
    <row r="196" spans="1:8" x14ac:dyDescent="0.25">
      <c r="A196" s="8">
        <f>us_thomson!A197</f>
        <v>37330</v>
      </c>
      <c r="B196">
        <f>us_thomson!B197</f>
        <v>110.7</v>
      </c>
      <c r="C196">
        <f>us_thomson!C197</f>
        <v>98.09</v>
      </c>
      <c r="D196">
        <f>us_thomson!D197</f>
        <v>96.4</v>
      </c>
      <c r="E196">
        <f>us_thomson!E197</f>
        <v>136177</v>
      </c>
      <c r="F196">
        <f>us_thomson!F197</f>
        <v>88.413200000000003</v>
      </c>
      <c r="G196">
        <f>us_thomson!G197</f>
        <v>343.2</v>
      </c>
      <c r="H196" s="14" t="str">
        <f>us_thomson!N197</f>
        <v>#N/A N/A</v>
      </c>
    </row>
    <row r="197" spans="1:8" x14ac:dyDescent="0.25">
      <c r="A197" s="8">
        <f>us_thomson!A198</f>
        <v>37361</v>
      </c>
      <c r="B197">
        <f>us_thomson!B198</f>
        <v>108.5</v>
      </c>
      <c r="C197">
        <f>us_thomson!C198</f>
        <v>99.28</v>
      </c>
      <c r="D197">
        <f>us_thomson!D198</f>
        <v>95.2</v>
      </c>
      <c r="E197">
        <f>us_thomson!E198</f>
        <v>136126</v>
      </c>
      <c r="F197">
        <f>us_thomson!F198</f>
        <v>88.811800000000005</v>
      </c>
      <c r="G197">
        <f>us_thomson!G198</f>
        <v>327.3</v>
      </c>
      <c r="H197" s="14" t="str">
        <f>us_thomson!N198</f>
        <v>#N/A N/A</v>
      </c>
    </row>
    <row r="198" spans="1:8" x14ac:dyDescent="0.25">
      <c r="A198" s="8">
        <f>us_thomson!A199</f>
        <v>37391</v>
      </c>
      <c r="B198">
        <f>us_thomson!B199</f>
        <v>110.3</v>
      </c>
      <c r="C198">
        <f>us_thomson!C199</f>
        <v>97.76</v>
      </c>
      <c r="D198">
        <f>us_thomson!D199</f>
        <v>95.1</v>
      </c>
      <c r="E198">
        <f>us_thomson!E199</f>
        <v>136539</v>
      </c>
      <c r="F198">
        <f>us_thomson!F199</f>
        <v>89.194400000000002</v>
      </c>
      <c r="G198">
        <f>us_thomson!G199</f>
        <v>337.1</v>
      </c>
      <c r="H198" s="14" t="str">
        <f>us_thomson!N199</f>
        <v>#N/A N/A</v>
      </c>
    </row>
    <row r="199" spans="1:8" x14ac:dyDescent="0.25">
      <c r="A199" s="8">
        <f>us_thomson!A200</f>
        <v>37422</v>
      </c>
      <c r="B199">
        <f>us_thomson!B200</f>
        <v>106.3</v>
      </c>
      <c r="C199">
        <f>us_thomson!C200</f>
        <v>98.54</v>
      </c>
      <c r="D199">
        <f>us_thomson!D200</f>
        <v>95.4</v>
      </c>
      <c r="E199">
        <f>us_thomson!E200</f>
        <v>136415</v>
      </c>
      <c r="F199">
        <f>us_thomson!F200</f>
        <v>90.048699999999997</v>
      </c>
      <c r="G199">
        <f>us_thomson!G200</f>
        <v>337.3</v>
      </c>
      <c r="H199" s="14" t="str">
        <f>us_thomson!N200</f>
        <v>#N/A N/A</v>
      </c>
    </row>
    <row r="200" spans="1:8" x14ac:dyDescent="0.25">
      <c r="A200" s="8">
        <f>us_thomson!A201</f>
        <v>37452</v>
      </c>
      <c r="B200">
        <f>us_thomson!B201</f>
        <v>97.4</v>
      </c>
      <c r="C200">
        <f>us_thomson!C201</f>
        <v>99.45</v>
      </c>
      <c r="D200">
        <f>us_thomson!D201</f>
        <v>95.3</v>
      </c>
      <c r="E200">
        <f>us_thomson!E201</f>
        <v>136413</v>
      </c>
      <c r="F200">
        <f>us_thomson!F201</f>
        <v>89.836600000000004</v>
      </c>
      <c r="G200">
        <f>us_thomson!G201</f>
        <v>308.8</v>
      </c>
      <c r="H200" s="14" t="str">
        <f>us_thomson!N201</f>
        <v>#N/A N/A</v>
      </c>
    </row>
    <row r="201" spans="1:8" x14ac:dyDescent="0.25">
      <c r="A201" s="8">
        <f>us_thomson!A202</f>
        <v>37483</v>
      </c>
      <c r="B201">
        <f>us_thomson!B202</f>
        <v>94.5</v>
      </c>
      <c r="C201">
        <f>us_thomson!C202</f>
        <v>100</v>
      </c>
      <c r="D201">
        <f>us_thomson!D202</f>
        <v>95.2</v>
      </c>
      <c r="E201">
        <f>us_thomson!E202</f>
        <v>136705</v>
      </c>
      <c r="F201">
        <f>us_thomson!F202</f>
        <v>89.854299999999995</v>
      </c>
      <c r="G201">
        <f>us_thomson!G202</f>
        <v>333.2</v>
      </c>
      <c r="H201" s="14" t="str">
        <f>us_thomson!N202</f>
        <v>#N/A N/A</v>
      </c>
    </row>
    <row r="202" spans="1:8" x14ac:dyDescent="0.25">
      <c r="A202" s="8">
        <f>us_thomson!A203</f>
        <v>37514</v>
      </c>
      <c r="B202">
        <f>us_thomson!B203</f>
        <v>93.7</v>
      </c>
      <c r="C202">
        <f>us_thomson!C203</f>
        <v>98.2</v>
      </c>
      <c r="D202">
        <f>us_thomson!D203</f>
        <v>94.8</v>
      </c>
      <c r="E202">
        <f>us_thomson!E203</f>
        <v>137302</v>
      </c>
      <c r="F202">
        <f>us_thomson!F203</f>
        <v>89.944800000000001</v>
      </c>
      <c r="G202">
        <f>us_thomson!G203</f>
        <v>319.8</v>
      </c>
      <c r="H202" s="14" t="str">
        <f>us_thomson!N203</f>
        <v>#N/A N/A</v>
      </c>
    </row>
    <row r="203" spans="1:8" x14ac:dyDescent="0.25">
      <c r="A203" s="8">
        <f>us_thomson!A204</f>
        <v>37544</v>
      </c>
      <c r="B203">
        <f>us_thomson!B204</f>
        <v>79.599999999999994</v>
      </c>
      <c r="C203">
        <f>us_thomson!C204</f>
        <v>98.5</v>
      </c>
      <c r="D203">
        <f>us_thomson!D204</f>
        <v>94.7</v>
      </c>
      <c r="E203">
        <f>us_thomson!E204</f>
        <v>137008</v>
      </c>
      <c r="F203">
        <f>us_thomson!F204</f>
        <v>89.662999999999997</v>
      </c>
      <c r="G203">
        <f>us_thomson!G204</f>
        <v>346.4</v>
      </c>
      <c r="H203" s="14" t="str">
        <f>us_thomson!N204</f>
        <v>#N/A N/A</v>
      </c>
    </row>
    <row r="204" spans="1:8" x14ac:dyDescent="0.25">
      <c r="A204" s="8">
        <f>us_thomson!A205</f>
        <v>37575</v>
      </c>
      <c r="B204">
        <f>us_thomson!B205</f>
        <v>84.9</v>
      </c>
      <c r="C204">
        <f>us_thomson!C205</f>
        <v>98.91</v>
      </c>
      <c r="D204">
        <f>us_thomson!D205</f>
        <v>95.7</v>
      </c>
      <c r="E204">
        <f>us_thomson!E205</f>
        <v>136521</v>
      </c>
      <c r="F204">
        <f>us_thomson!F205</f>
        <v>90.120800000000003</v>
      </c>
      <c r="G204">
        <f>us_thomson!G205</f>
        <v>333.2</v>
      </c>
      <c r="H204" s="14" t="str">
        <f>us_thomson!N205</f>
        <v>#N/A N/A</v>
      </c>
    </row>
    <row r="205" spans="1:8" x14ac:dyDescent="0.25">
      <c r="A205" s="8">
        <f>us_thomson!A206</f>
        <v>37605</v>
      </c>
      <c r="B205">
        <f>us_thomson!B206</f>
        <v>80.7</v>
      </c>
      <c r="C205">
        <f>us_thomson!C206</f>
        <v>99.59</v>
      </c>
      <c r="D205">
        <f>us_thomson!D206</f>
        <v>94.9</v>
      </c>
      <c r="E205">
        <f>us_thomson!E206</f>
        <v>136426</v>
      </c>
      <c r="F205">
        <f>us_thomson!F206</f>
        <v>89.689400000000006</v>
      </c>
      <c r="G205">
        <f>us_thomson!G206</f>
        <v>309.10000000000002</v>
      </c>
      <c r="H205" s="14" t="str">
        <f>us_thomson!N206</f>
        <v>#N/A N/A</v>
      </c>
    </row>
    <row r="206" spans="1:8" x14ac:dyDescent="0.25">
      <c r="A206" s="8">
        <f>us_thomson!A207</f>
        <v>37636</v>
      </c>
      <c r="B206">
        <f>us_thomson!B207</f>
        <v>78.8</v>
      </c>
      <c r="C206">
        <f>us_thomson!C207</f>
        <v>99.71</v>
      </c>
      <c r="D206">
        <f>us_thomson!D207</f>
        <v>93.5</v>
      </c>
      <c r="E206">
        <f>us_thomson!E207</f>
        <v>137417</v>
      </c>
      <c r="F206">
        <f>us_thomson!F207</f>
        <v>90.294300000000007</v>
      </c>
      <c r="G206">
        <f>us_thomson!G207</f>
        <v>306</v>
      </c>
      <c r="H206" s="14" t="str">
        <f>us_thomson!N207</f>
        <v>#N/A N/A</v>
      </c>
    </row>
    <row r="207" spans="1:8" x14ac:dyDescent="0.25">
      <c r="A207" s="8">
        <f>us_thomson!A208</f>
        <v>37667</v>
      </c>
      <c r="B207">
        <f>us_thomson!B208</f>
        <v>64.8</v>
      </c>
      <c r="C207">
        <f>us_thomson!C208</f>
        <v>97.65</v>
      </c>
      <c r="D207">
        <f>us_thomson!D208</f>
        <v>92.6</v>
      </c>
      <c r="E207">
        <f>us_thomson!E208</f>
        <v>137482</v>
      </c>
      <c r="F207">
        <f>us_thomson!F208</f>
        <v>90.547700000000006</v>
      </c>
      <c r="G207">
        <f>us_thomson!G208</f>
        <v>310</v>
      </c>
      <c r="H207" s="14" t="str">
        <f>us_thomson!N208</f>
        <v>#N/A N/A</v>
      </c>
    </row>
    <row r="208" spans="1:8" x14ac:dyDescent="0.25">
      <c r="A208" s="8">
        <f>us_thomson!A209</f>
        <v>37695</v>
      </c>
      <c r="B208">
        <f>us_thomson!B209</f>
        <v>61.4</v>
      </c>
      <c r="C208">
        <f>us_thomson!C209</f>
        <v>99.21</v>
      </c>
      <c r="D208">
        <f>us_thomson!D209</f>
        <v>92.2</v>
      </c>
      <c r="E208">
        <f>us_thomson!E209</f>
        <v>137434</v>
      </c>
      <c r="F208">
        <f>us_thomson!F209</f>
        <v>90.358699999999999</v>
      </c>
      <c r="G208">
        <f>us_thomson!G209</f>
        <v>351.5</v>
      </c>
      <c r="H208" s="14" t="str">
        <f>us_thomson!N209</f>
        <v>#N/A N/A</v>
      </c>
    </row>
    <row r="209" spans="1:8" x14ac:dyDescent="0.25">
      <c r="A209" s="8">
        <f>us_thomson!A210</f>
        <v>37726</v>
      </c>
      <c r="B209">
        <f>us_thomson!B210</f>
        <v>81</v>
      </c>
      <c r="C209">
        <f>us_thomson!C210</f>
        <v>99.37</v>
      </c>
      <c r="D209">
        <f>us_thomson!D210</f>
        <v>95.1</v>
      </c>
      <c r="E209">
        <f>us_thomson!E210</f>
        <v>137633</v>
      </c>
      <c r="F209">
        <f>us_thomson!F210</f>
        <v>89.655299999999997</v>
      </c>
      <c r="G209">
        <f>us_thomson!G210</f>
        <v>327.7</v>
      </c>
      <c r="H209" s="14" t="str">
        <f>us_thomson!N210</f>
        <v>#N/A N/A</v>
      </c>
    </row>
    <row r="210" spans="1:8" x14ac:dyDescent="0.25">
      <c r="A210" s="8">
        <f>us_thomson!A211</f>
        <v>37756</v>
      </c>
      <c r="B210">
        <f>us_thomson!B211</f>
        <v>83.6</v>
      </c>
      <c r="C210">
        <f>us_thomson!C211</f>
        <v>99.57</v>
      </c>
      <c r="D210">
        <f>us_thomson!D211</f>
        <v>95.9</v>
      </c>
      <c r="E210">
        <f>us_thomson!E211</f>
        <v>137544</v>
      </c>
      <c r="F210">
        <f>us_thomson!F211</f>
        <v>89.697800000000001</v>
      </c>
      <c r="G210">
        <f>us_thomson!G211</f>
        <v>331.9</v>
      </c>
      <c r="H210" s="14" t="str">
        <f>us_thomson!N211</f>
        <v>#N/A N/A</v>
      </c>
    </row>
    <row r="211" spans="1:8" x14ac:dyDescent="0.25">
      <c r="A211" s="8">
        <f>us_thomson!A212</f>
        <v>37787</v>
      </c>
      <c r="B211">
        <f>us_thomson!B212</f>
        <v>83.5</v>
      </c>
      <c r="C211">
        <f>us_thomson!C212</f>
        <v>100.61</v>
      </c>
      <c r="D211">
        <f>us_thomson!D212</f>
        <v>94.8</v>
      </c>
      <c r="E211">
        <f>us_thomson!E212</f>
        <v>137790</v>
      </c>
      <c r="F211">
        <f>us_thomson!F212</f>
        <v>89.731800000000007</v>
      </c>
      <c r="G211">
        <f>us_thomson!G212</f>
        <v>341.3</v>
      </c>
      <c r="H211" s="14" t="str">
        <f>us_thomson!N212</f>
        <v>#N/A N/A</v>
      </c>
    </row>
    <row r="212" spans="1:8" x14ac:dyDescent="0.25">
      <c r="A212" s="8">
        <f>us_thomson!A213</f>
        <v>37817</v>
      </c>
      <c r="B212">
        <f>us_thomson!B213</f>
        <v>77</v>
      </c>
      <c r="C212">
        <f>us_thomson!C213</f>
        <v>101.39</v>
      </c>
      <c r="D212">
        <f>us_thomson!D213</f>
        <v>94.2</v>
      </c>
      <c r="E212">
        <f>us_thomson!E213</f>
        <v>137474</v>
      </c>
      <c r="F212">
        <f>us_thomson!F213</f>
        <v>90.265199999999993</v>
      </c>
      <c r="G212">
        <f>us_thomson!G213</f>
        <v>316.7</v>
      </c>
      <c r="H212" s="14" t="str">
        <f>us_thomson!N213</f>
        <v>#N/A N/A</v>
      </c>
    </row>
    <row r="213" spans="1:8" x14ac:dyDescent="0.25">
      <c r="A213" s="8">
        <f>us_thomson!A214</f>
        <v>37848</v>
      </c>
      <c r="B213">
        <f>us_thomson!B214</f>
        <v>81.7</v>
      </c>
      <c r="C213">
        <f>us_thomson!C214</f>
        <v>102.61</v>
      </c>
      <c r="D213">
        <f>us_thomson!D214</f>
        <v>94.2</v>
      </c>
      <c r="E213">
        <f>us_thomson!E214</f>
        <v>137549</v>
      </c>
      <c r="F213">
        <f>us_thomson!F214</f>
        <v>90.035799999999995</v>
      </c>
      <c r="G213">
        <f>us_thomson!G214</f>
        <v>325.3</v>
      </c>
      <c r="H213" s="14" t="str">
        <f>us_thomson!N214</f>
        <v>#N/A N/A</v>
      </c>
    </row>
    <row r="214" spans="1:8" x14ac:dyDescent="0.25">
      <c r="A214" s="8">
        <f>us_thomson!A215</f>
        <v>37879</v>
      </c>
      <c r="B214">
        <f>us_thomson!B215</f>
        <v>77</v>
      </c>
      <c r="C214">
        <f>us_thomson!C215</f>
        <v>101.73</v>
      </c>
      <c r="D214">
        <f>us_thomson!D215</f>
        <v>95.1</v>
      </c>
      <c r="E214">
        <f>us_thomson!E215</f>
        <v>137609</v>
      </c>
      <c r="F214">
        <f>us_thomson!F215</f>
        <v>90.549199999999999</v>
      </c>
      <c r="G214">
        <f>us_thomson!G215</f>
        <v>333</v>
      </c>
      <c r="H214" s="14" t="str">
        <f>us_thomson!N215</f>
        <v>#N/A N/A</v>
      </c>
    </row>
    <row r="215" spans="1:8" x14ac:dyDescent="0.25">
      <c r="A215" s="8">
        <f>us_thomson!A216</f>
        <v>37909</v>
      </c>
      <c r="B215">
        <f>us_thomson!B216</f>
        <v>81.7</v>
      </c>
      <c r="C215">
        <f>us_thomson!C216</f>
        <v>101.24</v>
      </c>
      <c r="D215">
        <f>us_thomson!D216</f>
        <v>95.2</v>
      </c>
      <c r="E215">
        <f>us_thomson!E216</f>
        <v>137984</v>
      </c>
      <c r="F215">
        <f>us_thomson!F216</f>
        <v>90.613699999999994</v>
      </c>
      <c r="G215">
        <f>us_thomson!G216</f>
        <v>366.2</v>
      </c>
      <c r="H215" s="14" t="str">
        <f>us_thomson!N216</f>
        <v>#N/A N/A</v>
      </c>
    </row>
    <row r="216" spans="1:8" x14ac:dyDescent="0.25">
      <c r="A216" s="8">
        <f>us_thomson!A217</f>
        <v>37940</v>
      </c>
      <c r="B216">
        <f>us_thomson!B217</f>
        <v>92.5</v>
      </c>
      <c r="C216">
        <f>us_thomson!C217</f>
        <v>102.49</v>
      </c>
      <c r="D216">
        <f>us_thomson!D217</f>
        <v>95.1</v>
      </c>
      <c r="E216">
        <f>us_thomson!E217</f>
        <v>138424</v>
      </c>
      <c r="F216">
        <f>us_thomson!F217</f>
        <v>91.304100000000005</v>
      </c>
      <c r="G216">
        <f>us_thomson!G217</f>
        <v>354</v>
      </c>
      <c r="H216" s="14" t="str">
        <f>us_thomson!N217</f>
        <v>#N/A N/A</v>
      </c>
    </row>
    <row r="217" spans="1:8" x14ac:dyDescent="0.25">
      <c r="A217" s="8">
        <f>us_thomson!A218</f>
        <v>37970</v>
      </c>
      <c r="B217">
        <f>us_thomson!B218</f>
        <v>94.8</v>
      </c>
      <c r="C217">
        <f>us_thomson!C218</f>
        <v>101.93</v>
      </c>
      <c r="D217">
        <f>us_thomson!D218</f>
        <v>94.7</v>
      </c>
      <c r="E217">
        <f>us_thomson!E218</f>
        <v>138411</v>
      </c>
      <c r="F217">
        <f>us_thomson!F218</f>
        <v>91.201400000000007</v>
      </c>
      <c r="G217">
        <f>us_thomson!G218</f>
        <v>344.5</v>
      </c>
      <c r="H217" s="14" t="str">
        <f>us_thomson!N218</f>
        <v>#N/A N/A</v>
      </c>
    </row>
    <row r="218" spans="1:8" x14ac:dyDescent="0.25">
      <c r="A218" s="8">
        <f>us_thomson!A219</f>
        <v>38001</v>
      </c>
      <c r="B218">
        <f>us_thomson!B219</f>
        <v>97.7</v>
      </c>
      <c r="C218">
        <f>us_thomson!C219</f>
        <v>101.98</v>
      </c>
      <c r="D218">
        <f>us_thomson!D219</f>
        <v>94</v>
      </c>
      <c r="E218">
        <f>us_thomson!E219</f>
        <v>138472</v>
      </c>
      <c r="F218">
        <f>us_thomson!F219</f>
        <v>91.443100000000001</v>
      </c>
      <c r="G218">
        <f>us_thomson!G219</f>
        <v>320.2</v>
      </c>
      <c r="H218" s="14" t="str">
        <f>us_thomson!N219</f>
        <v>#N/A N/A</v>
      </c>
    </row>
    <row r="219" spans="1:8" x14ac:dyDescent="0.25">
      <c r="A219" s="8">
        <f>us_thomson!A220</f>
        <v>38032</v>
      </c>
      <c r="B219">
        <f>us_thomson!B220</f>
        <v>88.5</v>
      </c>
      <c r="C219">
        <f>us_thomson!C220</f>
        <v>102.52</v>
      </c>
      <c r="D219">
        <f>us_thomson!D220</f>
        <v>94.2</v>
      </c>
      <c r="E219">
        <f>us_thomson!E220</f>
        <v>138542</v>
      </c>
      <c r="F219">
        <f>us_thomson!F220</f>
        <v>91.924499999999995</v>
      </c>
      <c r="G219">
        <f>us_thomson!G220</f>
        <v>340.7</v>
      </c>
      <c r="H219" s="14" t="str">
        <f>us_thomson!N220</f>
        <v>#N/A N/A</v>
      </c>
    </row>
    <row r="220" spans="1:8" x14ac:dyDescent="0.25">
      <c r="A220" s="8">
        <f>us_thomson!A221</f>
        <v>38061</v>
      </c>
      <c r="B220">
        <f>us_thomson!B221</f>
        <v>88.5</v>
      </c>
      <c r="C220">
        <f>us_thomson!C221</f>
        <v>104.22</v>
      </c>
      <c r="D220">
        <f>us_thomson!D221</f>
        <v>94.2</v>
      </c>
      <c r="E220">
        <f>us_thomson!E221</f>
        <v>138453</v>
      </c>
      <c r="F220">
        <f>us_thomson!F221</f>
        <v>91.449600000000004</v>
      </c>
      <c r="G220">
        <f>us_thomson!G221</f>
        <v>395.7</v>
      </c>
      <c r="H220" s="14" t="str">
        <f>us_thomson!N221</f>
        <v>#N/A N/A</v>
      </c>
    </row>
    <row r="221" spans="1:8" x14ac:dyDescent="0.25">
      <c r="A221" s="8">
        <f>us_thomson!A222</f>
        <v>38092</v>
      </c>
      <c r="B221">
        <f>us_thomson!B222</f>
        <v>93</v>
      </c>
      <c r="C221">
        <f>us_thomson!C222</f>
        <v>102.87</v>
      </c>
      <c r="D221">
        <f>us_thomson!D222</f>
        <v>94.7</v>
      </c>
      <c r="E221">
        <f>us_thomson!E222</f>
        <v>138680</v>
      </c>
      <c r="F221">
        <f>us_thomson!F222</f>
        <v>91.7958</v>
      </c>
      <c r="G221">
        <f>us_thomson!G222</f>
        <v>359.4</v>
      </c>
      <c r="H221" s="14" t="str">
        <f>us_thomson!N222</f>
        <v>#N/A N/A</v>
      </c>
    </row>
    <row r="222" spans="1:8" x14ac:dyDescent="0.25">
      <c r="A222" s="8">
        <f>us_thomson!A223</f>
        <v>38122</v>
      </c>
      <c r="B222">
        <f>us_thomson!B223</f>
        <v>93.1</v>
      </c>
      <c r="C222">
        <f>us_thomson!C223</f>
        <v>104.34</v>
      </c>
      <c r="D222">
        <f>us_thomson!D223</f>
        <v>93.6</v>
      </c>
      <c r="E222">
        <f>us_thomson!E223</f>
        <v>138852</v>
      </c>
      <c r="F222">
        <f>us_thomson!F223</f>
        <v>92.494299999999996</v>
      </c>
      <c r="G222">
        <f>us_thomson!G223</f>
        <v>367.2</v>
      </c>
      <c r="H222" s="14" t="str">
        <f>us_thomson!N223</f>
        <v>#N/A N/A</v>
      </c>
    </row>
    <row r="223" spans="1:8" x14ac:dyDescent="0.25">
      <c r="A223" s="8">
        <f>us_thomson!A224</f>
        <v>38153</v>
      </c>
      <c r="B223">
        <f>us_thomson!B224</f>
        <v>102.8</v>
      </c>
      <c r="C223">
        <f>us_thomson!C224</f>
        <v>102.48</v>
      </c>
      <c r="D223">
        <f>us_thomson!D224</f>
        <v>93.2</v>
      </c>
      <c r="E223">
        <f>us_thomson!E224</f>
        <v>139174</v>
      </c>
      <c r="F223">
        <f>us_thomson!F224</f>
        <v>91.749300000000005</v>
      </c>
      <c r="G223">
        <f>us_thomson!G224</f>
        <v>364.9</v>
      </c>
      <c r="H223" s="14" t="str">
        <f>us_thomson!N224</f>
        <v>#N/A N/A</v>
      </c>
    </row>
    <row r="224" spans="1:8" x14ac:dyDescent="0.25">
      <c r="A224" s="8">
        <f>us_thomson!A225</f>
        <v>38183</v>
      </c>
      <c r="B224">
        <f>us_thomson!B225</f>
        <v>105.7</v>
      </c>
      <c r="C224">
        <f>us_thomson!C225</f>
        <v>103.52</v>
      </c>
      <c r="D224">
        <f>us_thomson!D225</f>
        <v>93.3</v>
      </c>
      <c r="E224">
        <f>us_thomson!E225</f>
        <v>139556</v>
      </c>
      <c r="F224">
        <f>us_thomson!F225</f>
        <v>92.454899999999995</v>
      </c>
      <c r="G224">
        <f>us_thomson!G225</f>
        <v>339.1</v>
      </c>
      <c r="H224" s="14" t="str">
        <f>us_thomson!N225</f>
        <v>#N/A N/A</v>
      </c>
    </row>
    <row r="225" spans="1:8" x14ac:dyDescent="0.25">
      <c r="A225" s="8">
        <f>us_thomson!A226</f>
        <v>38214</v>
      </c>
      <c r="B225">
        <f>us_thomson!B226</f>
        <v>98.7</v>
      </c>
      <c r="C225">
        <f>us_thomson!C226</f>
        <v>103.67</v>
      </c>
      <c r="D225">
        <f>us_thomson!D226</f>
        <v>91.5</v>
      </c>
      <c r="E225">
        <f>us_thomson!E226</f>
        <v>139573</v>
      </c>
      <c r="F225">
        <f>us_thomson!F226</f>
        <v>92.483199999999997</v>
      </c>
      <c r="G225">
        <f>us_thomson!G226</f>
        <v>358.3</v>
      </c>
      <c r="H225" s="14" t="str">
        <f>us_thomson!N226</f>
        <v>#N/A N/A</v>
      </c>
    </row>
    <row r="226" spans="1:8" x14ac:dyDescent="0.25">
      <c r="A226" s="8">
        <f>us_thomson!A227</f>
        <v>38245</v>
      </c>
      <c r="B226">
        <f>us_thomson!B227</f>
        <v>96.7</v>
      </c>
      <c r="C226">
        <f>us_thomson!C227</f>
        <v>105.24</v>
      </c>
      <c r="D226">
        <f>us_thomson!D227</f>
        <v>91.4</v>
      </c>
      <c r="E226">
        <f>us_thomson!E227</f>
        <v>139487</v>
      </c>
      <c r="F226">
        <f>us_thomson!F227</f>
        <v>92.547600000000003</v>
      </c>
      <c r="G226">
        <f>us_thomson!G227</f>
        <v>367.9</v>
      </c>
      <c r="H226" s="14" t="str">
        <f>us_thomson!N227</f>
        <v>#N/A N/A</v>
      </c>
    </row>
    <row r="227" spans="1:8" x14ac:dyDescent="0.25">
      <c r="A227" s="8">
        <f>us_thomson!A228</f>
        <v>38275</v>
      </c>
      <c r="B227">
        <f>us_thomson!B228</f>
        <v>92.9</v>
      </c>
      <c r="C227">
        <f>us_thomson!C228</f>
        <v>105.35</v>
      </c>
      <c r="D227">
        <f>us_thomson!D228</f>
        <v>90.4</v>
      </c>
      <c r="E227">
        <f>us_thomson!E228</f>
        <v>139732</v>
      </c>
      <c r="F227">
        <f>us_thomson!F228</f>
        <v>93.437100000000001</v>
      </c>
      <c r="G227">
        <f>us_thomson!G228</f>
        <v>386.2</v>
      </c>
      <c r="H227" s="14" t="str">
        <f>us_thomson!N228</f>
        <v>#N/A N/A</v>
      </c>
    </row>
    <row r="228" spans="1:8" x14ac:dyDescent="0.25">
      <c r="A228" s="8">
        <f>us_thomson!A229</f>
        <v>38306</v>
      </c>
      <c r="B228">
        <f>us_thomson!B229</f>
        <v>92.6</v>
      </c>
      <c r="C228">
        <f>us_thomson!C229</f>
        <v>105.26</v>
      </c>
      <c r="D228">
        <f>us_thomson!D229</f>
        <v>90.9</v>
      </c>
      <c r="E228">
        <f>us_thomson!E229</f>
        <v>140231</v>
      </c>
      <c r="F228">
        <f>us_thomson!F229</f>
        <v>93.630600000000001</v>
      </c>
      <c r="G228">
        <f>us_thomson!G229</f>
        <v>364.6</v>
      </c>
      <c r="H228" s="14" t="str">
        <f>us_thomson!N229</f>
        <v>#N/A N/A</v>
      </c>
    </row>
    <row r="229" spans="1:8" x14ac:dyDescent="0.25">
      <c r="A229" s="8">
        <f>us_thomson!A230</f>
        <v>38336</v>
      </c>
      <c r="B229">
        <f>us_thomson!B230</f>
        <v>102.7</v>
      </c>
      <c r="C229">
        <f>us_thomson!C230</f>
        <v>106.52</v>
      </c>
      <c r="D229">
        <f>us_thomson!D230</f>
        <v>92.3</v>
      </c>
      <c r="E229">
        <f>us_thomson!E230</f>
        <v>140125</v>
      </c>
      <c r="F229">
        <f>us_thomson!F230</f>
        <v>94.270300000000006</v>
      </c>
      <c r="G229">
        <f>us_thomson!G230</f>
        <v>374.3</v>
      </c>
      <c r="H229" s="14" t="str">
        <f>us_thomson!N230</f>
        <v>#N/A N/A</v>
      </c>
    </row>
    <row r="230" spans="1:8" x14ac:dyDescent="0.25">
      <c r="A230" s="8">
        <f>us_thomson!A231</f>
        <v>38367</v>
      </c>
      <c r="B230">
        <f>us_thomson!B231</f>
        <v>105.1</v>
      </c>
      <c r="C230">
        <f>us_thomson!C231</f>
        <v>105.87</v>
      </c>
      <c r="D230">
        <f>us_thomson!D231</f>
        <v>92.5</v>
      </c>
      <c r="E230">
        <f>us_thomson!E231</f>
        <v>140245</v>
      </c>
      <c r="F230">
        <f>us_thomson!F231</f>
        <v>94.7136</v>
      </c>
      <c r="G230">
        <f>us_thomson!G231</f>
        <v>345.5</v>
      </c>
      <c r="H230" s="14" t="str">
        <f>us_thomson!N231</f>
        <v>#N/A N/A</v>
      </c>
    </row>
    <row r="231" spans="1:8" x14ac:dyDescent="0.25">
      <c r="A231" s="8">
        <f>us_thomson!A232</f>
        <v>38398</v>
      </c>
      <c r="B231">
        <f>us_thomson!B232</f>
        <v>104.4</v>
      </c>
      <c r="C231">
        <f>us_thomson!C232</f>
        <v>106.33</v>
      </c>
      <c r="D231">
        <f>us_thomson!D232</f>
        <v>91.8</v>
      </c>
      <c r="E231">
        <f>us_thomson!E232</f>
        <v>140385</v>
      </c>
      <c r="F231">
        <f>us_thomson!F232</f>
        <v>95.3245</v>
      </c>
      <c r="G231">
        <f>us_thomson!G232</f>
        <v>356.2</v>
      </c>
      <c r="H231" s="14" t="str">
        <f>us_thomson!N232</f>
        <v>#N/A N/A</v>
      </c>
    </row>
    <row r="232" spans="1:8" x14ac:dyDescent="0.25">
      <c r="A232" s="8">
        <f>us_thomson!A233</f>
        <v>38426</v>
      </c>
      <c r="B232">
        <f>us_thomson!B233</f>
        <v>103</v>
      </c>
      <c r="C232">
        <f>us_thomson!C233</f>
        <v>105.93</v>
      </c>
      <c r="D232">
        <f>us_thomson!D233</f>
        <v>90.5</v>
      </c>
      <c r="E232">
        <f>us_thomson!E233</f>
        <v>140654</v>
      </c>
      <c r="F232">
        <f>us_thomson!F233</f>
        <v>95.240200000000002</v>
      </c>
      <c r="G232">
        <f>us_thomson!G233</f>
        <v>412.2</v>
      </c>
      <c r="H232" s="14" t="str">
        <f>us_thomson!N233</f>
        <v>#N/A N/A</v>
      </c>
    </row>
    <row r="233" spans="1:8" x14ac:dyDescent="0.25">
      <c r="A233" s="8">
        <f>us_thomson!A234</f>
        <v>38457</v>
      </c>
      <c r="B233">
        <f>us_thomson!B234</f>
        <v>97.5</v>
      </c>
      <c r="C233">
        <f>us_thomson!C234</f>
        <v>107.27</v>
      </c>
      <c r="D233">
        <f>us_thomson!D234</f>
        <v>90</v>
      </c>
      <c r="E233">
        <f>us_thomson!E234</f>
        <v>141254</v>
      </c>
      <c r="F233">
        <f>us_thomson!F234</f>
        <v>95.368099999999998</v>
      </c>
      <c r="G233">
        <f>us_thomson!G234</f>
        <v>391.7</v>
      </c>
      <c r="H233" s="14" t="str">
        <f>us_thomson!N234</f>
        <v>#N/A N/A</v>
      </c>
    </row>
    <row r="234" spans="1:8" x14ac:dyDescent="0.25">
      <c r="A234" s="8">
        <f>us_thomson!A235</f>
        <v>38487</v>
      </c>
      <c r="B234">
        <f>us_thomson!B235</f>
        <v>103.1</v>
      </c>
      <c r="C234">
        <f>us_thomson!C235</f>
        <v>106.26</v>
      </c>
      <c r="D234">
        <f>us_thomson!D235</f>
        <v>90.6</v>
      </c>
      <c r="E234">
        <f>us_thomson!E235</f>
        <v>141609</v>
      </c>
      <c r="F234">
        <f>us_thomson!F235</f>
        <v>95.533100000000005</v>
      </c>
      <c r="G234">
        <f>us_thomson!G235</f>
        <v>392.1</v>
      </c>
      <c r="H234" s="14" t="str">
        <f>us_thomson!N235</f>
        <v>#N/A N/A</v>
      </c>
    </row>
    <row r="235" spans="1:8" x14ac:dyDescent="0.25">
      <c r="A235" s="8">
        <f>us_thomson!A236</f>
        <v>38518</v>
      </c>
      <c r="B235">
        <f>us_thomson!B236</f>
        <v>106.2</v>
      </c>
      <c r="C235">
        <f>us_thomson!C236</f>
        <v>108.94</v>
      </c>
      <c r="D235">
        <f>us_thomson!D236</f>
        <v>89.5</v>
      </c>
      <c r="E235">
        <f>us_thomson!E236</f>
        <v>141714</v>
      </c>
      <c r="F235">
        <f>us_thomson!F236</f>
        <v>95.912000000000006</v>
      </c>
      <c r="G235">
        <f>us_thomson!G236</f>
        <v>401.1</v>
      </c>
      <c r="H235" s="14" t="str">
        <f>us_thomson!N236</f>
        <v>#N/A N/A</v>
      </c>
    </row>
    <row r="236" spans="1:8" x14ac:dyDescent="0.25">
      <c r="A236" s="8">
        <f>us_thomson!A237</f>
        <v>38548</v>
      </c>
      <c r="B236">
        <f>us_thomson!B237</f>
        <v>103.6</v>
      </c>
      <c r="C236">
        <f>us_thomson!C237</f>
        <v>109.85</v>
      </c>
      <c r="D236">
        <f>us_thomson!D237</f>
        <v>88.6</v>
      </c>
      <c r="E236">
        <f>us_thomson!E237</f>
        <v>142026</v>
      </c>
      <c r="F236">
        <f>us_thomson!F237</f>
        <v>95.724199999999996</v>
      </c>
      <c r="G236">
        <f>us_thomson!G237</f>
        <v>361.7</v>
      </c>
      <c r="H236" s="14" t="str">
        <f>us_thomson!N237</f>
        <v>#N/A N/A</v>
      </c>
    </row>
    <row r="237" spans="1:8" x14ac:dyDescent="0.25">
      <c r="A237" s="8">
        <f>us_thomson!A238</f>
        <v>38579</v>
      </c>
      <c r="B237">
        <f>us_thomson!B238</f>
        <v>105.5</v>
      </c>
      <c r="C237">
        <f>us_thomson!C238</f>
        <v>107.54</v>
      </c>
      <c r="D237">
        <f>us_thomson!D238</f>
        <v>87.1</v>
      </c>
      <c r="E237">
        <f>us_thomson!E238</f>
        <v>142434</v>
      </c>
      <c r="F237">
        <f>us_thomson!F238</f>
        <v>95.870800000000003</v>
      </c>
      <c r="G237">
        <f>us_thomson!G238</f>
        <v>396.9</v>
      </c>
      <c r="H237" s="14" t="str">
        <f>us_thomson!N238</f>
        <v>#N/A N/A</v>
      </c>
    </row>
    <row r="238" spans="1:8" x14ac:dyDescent="0.25">
      <c r="A238" s="8">
        <f>us_thomson!A239</f>
        <v>38610</v>
      </c>
      <c r="B238">
        <f>us_thomson!B239</f>
        <v>87.5</v>
      </c>
      <c r="C238">
        <f>us_thomson!C239</f>
        <v>106.25</v>
      </c>
      <c r="D238">
        <f>us_thomson!D239</f>
        <v>86.1</v>
      </c>
      <c r="E238">
        <f>us_thomson!E239</f>
        <v>142401</v>
      </c>
      <c r="F238">
        <f>us_thomson!F239</f>
        <v>93.966099999999997</v>
      </c>
      <c r="G238">
        <f>us_thomson!G239</f>
        <v>381.3</v>
      </c>
      <c r="H238" s="14" t="str">
        <f>us_thomson!N239</f>
        <v>#N/A N/A</v>
      </c>
    </row>
    <row r="239" spans="1:8" x14ac:dyDescent="0.25">
      <c r="A239" s="8">
        <f>us_thomson!A240</f>
        <v>38640</v>
      </c>
      <c r="B239">
        <f>us_thomson!B240</f>
        <v>85.2</v>
      </c>
      <c r="C239">
        <f>us_thomson!C240</f>
        <v>106.43</v>
      </c>
      <c r="D239">
        <f>us_thomson!D240</f>
        <v>86.7</v>
      </c>
      <c r="E239">
        <f>us_thomson!E240</f>
        <v>142548</v>
      </c>
      <c r="F239">
        <f>us_thomson!F240</f>
        <v>95.180599999999998</v>
      </c>
      <c r="G239">
        <f>us_thomson!G240</f>
        <v>403.1</v>
      </c>
      <c r="H239" s="14" t="str">
        <f>us_thomson!N240</f>
        <v>#N/A N/A</v>
      </c>
    </row>
    <row r="240" spans="1:8" x14ac:dyDescent="0.25">
      <c r="A240" s="8">
        <f>us_thomson!A241</f>
        <v>38671</v>
      </c>
      <c r="B240">
        <f>us_thomson!B241</f>
        <v>98.3</v>
      </c>
      <c r="C240">
        <f>us_thomson!C241</f>
        <v>107.8</v>
      </c>
      <c r="D240">
        <f>us_thomson!D241</f>
        <v>87.8</v>
      </c>
      <c r="E240">
        <f>us_thomson!E241</f>
        <v>142499</v>
      </c>
      <c r="F240">
        <f>us_thomson!F241</f>
        <v>96.117699999999999</v>
      </c>
      <c r="G240">
        <f>us_thomson!G241</f>
        <v>401.1</v>
      </c>
      <c r="H240" s="14" t="str">
        <f>us_thomson!N241</f>
        <v>#N/A N/A</v>
      </c>
    </row>
    <row r="241" spans="1:8" x14ac:dyDescent="0.25">
      <c r="A241" s="8">
        <f>us_thomson!A242</f>
        <v>38701</v>
      </c>
      <c r="B241">
        <f>us_thomson!B242</f>
        <v>103.8</v>
      </c>
      <c r="C241">
        <f>us_thomson!C242</f>
        <v>107.88</v>
      </c>
      <c r="D241">
        <f>us_thomson!D242</f>
        <v>87.9</v>
      </c>
      <c r="E241">
        <f>us_thomson!E242</f>
        <v>142752</v>
      </c>
      <c r="F241">
        <f>us_thomson!F242</f>
        <v>96.668999999999997</v>
      </c>
      <c r="G241">
        <f>us_thomson!G242</f>
        <v>406.7</v>
      </c>
      <c r="H241" s="14" t="str">
        <f>us_thomson!N242</f>
        <v>#N/A N/A</v>
      </c>
    </row>
    <row r="242" spans="1:8" x14ac:dyDescent="0.25">
      <c r="A242" s="8">
        <f>us_thomson!A243</f>
        <v>38732</v>
      </c>
      <c r="B242">
        <f>us_thomson!B243</f>
        <v>106.8</v>
      </c>
      <c r="C242">
        <f>us_thomson!C243</f>
        <v>110.34</v>
      </c>
      <c r="D242">
        <f>us_thomson!D243</f>
        <v>87.4</v>
      </c>
      <c r="E242">
        <f>us_thomson!E243</f>
        <v>143150</v>
      </c>
      <c r="F242">
        <f>us_thomson!F243</f>
        <v>96.785600000000002</v>
      </c>
      <c r="G242">
        <f>us_thomson!G243</f>
        <v>377.9</v>
      </c>
      <c r="H242" s="14" t="str">
        <f>us_thomson!N243</f>
        <v>#N/A N/A</v>
      </c>
    </row>
    <row r="243" spans="1:8" x14ac:dyDescent="0.25">
      <c r="A243" s="8">
        <f>us_thomson!A244</f>
        <v>38763</v>
      </c>
      <c r="B243">
        <f>us_thomson!B244</f>
        <v>102.7</v>
      </c>
      <c r="C243">
        <f>us_thomson!C244</f>
        <v>109.3</v>
      </c>
      <c r="D243">
        <f>us_thomson!D244</f>
        <v>88.2</v>
      </c>
      <c r="E243">
        <f>us_thomson!E244</f>
        <v>143457</v>
      </c>
      <c r="F243">
        <f>us_thomson!F244</f>
        <v>96.826099999999997</v>
      </c>
      <c r="G243">
        <f>us_thomson!G244</f>
        <v>390.8</v>
      </c>
      <c r="H243" s="14" t="str">
        <f>us_thomson!N244</f>
        <v>#N/A N/A</v>
      </c>
    </row>
    <row r="244" spans="1:8" x14ac:dyDescent="0.25">
      <c r="A244" s="8">
        <f>us_thomson!A245</f>
        <v>38791</v>
      </c>
      <c r="B244">
        <f>us_thomson!B245</f>
        <v>107.5</v>
      </c>
      <c r="C244">
        <f>us_thomson!C245</f>
        <v>109.61</v>
      </c>
      <c r="D244">
        <f>us_thomson!D245</f>
        <v>88.5</v>
      </c>
      <c r="E244">
        <f>us_thomson!E245</f>
        <v>143741</v>
      </c>
      <c r="F244">
        <f>us_thomson!F245</f>
        <v>97.074200000000005</v>
      </c>
      <c r="G244">
        <f>us_thomson!G245</f>
        <v>460.6</v>
      </c>
      <c r="H244" s="14" t="str">
        <f>us_thomson!N245</f>
        <v>#N/A N/A</v>
      </c>
    </row>
    <row r="245" spans="1:8" x14ac:dyDescent="0.25">
      <c r="A245" s="8">
        <f>us_thomson!A246</f>
        <v>38822</v>
      </c>
      <c r="B245">
        <f>us_thomson!B246</f>
        <v>109.8</v>
      </c>
      <c r="C245">
        <f>us_thomson!C246</f>
        <v>109.73</v>
      </c>
      <c r="D245">
        <f>us_thomson!D246</f>
        <v>87.3</v>
      </c>
      <c r="E245">
        <f>us_thomson!E246</f>
        <v>143761</v>
      </c>
      <c r="F245">
        <f>us_thomson!F246</f>
        <v>97.44</v>
      </c>
      <c r="G245">
        <f>us_thomson!G246</f>
        <v>415</v>
      </c>
      <c r="H245" s="14" t="str">
        <f>us_thomson!N246</f>
        <v>#N/A N/A</v>
      </c>
    </row>
    <row r="246" spans="1:8" x14ac:dyDescent="0.25">
      <c r="A246" s="8">
        <f>us_thomson!A247</f>
        <v>38852</v>
      </c>
      <c r="B246">
        <f>us_thomson!B247</f>
        <v>104.7</v>
      </c>
      <c r="C246">
        <f>us_thomson!C247</f>
        <v>108.74</v>
      </c>
      <c r="D246">
        <f>us_thomson!D247</f>
        <v>86.3</v>
      </c>
      <c r="E246">
        <f>us_thomson!E247</f>
        <v>144089</v>
      </c>
      <c r="F246">
        <f>us_thomson!F247</f>
        <v>97.300200000000004</v>
      </c>
      <c r="G246">
        <f>us_thomson!G247</f>
        <v>434.6</v>
      </c>
      <c r="H246" s="14" t="str">
        <f>us_thomson!N247</f>
        <v>#N/A N/A</v>
      </c>
    </row>
    <row r="247" spans="1:8" x14ac:dyDescent="0.25">
      <c r="A247" s="8">
        <f>us_thomson!A248</f>
        <v>38883</v>
      </c>
      <c r="B247">
        <f>us_thomson!B248</f>
        <v>105.4</v>
      </c>
      <c r="C247">
        <f>us_thomson!C248</f>
        <v>108.98</v>
      </c>
      <c r="D247">
        <f>us_thomson!D248</f>
        <v>86.9</v>
      </c>
      <c r="E247">
        <f>us_thomson!E248</f>
        <v>144353</v>
      </c>
      <c r="F247">
        <f>us_thomson!F248</f>
        <v>97.675200000000004</v>
      </c>
      <c r="G247">
        <f>us_thomson!G248</f>
        <v>445.1</v>
      </c>
      <c r="H247" s="14" t="str">
        <f>us_thomson!N248</f>
        <v>#N/A N/A</v>
      </c>
    </row>
    <row r="248" spans="1:8" x14ac:dyDescent="0.25">
      <c r="A248" s="8">
        <f>us_thomson!A249</f>
        <v>38913</v>
      </c>
      <c r="B248">
        <f>us_thomson!B249</f>
        <v>107</v>
      </c>
      <c r="C248">
        <f>us_thomson!C249</f>
        <v>109.23</v>
      </c>
      <c r="D248">
        <f>us_thomson!D249</f>
        <v>86.5</v>
      </c>
      <c r="E248">
        <f>us_thomson!E249</f>
        <v>144202</v>
      </c>
      <c r="F248">
        <f>us_thomson!F249</f>
        <v>97.686999999999998</v>
      </c>
      <c r="G248">
        <f>us_thomson!G249</f>
        <v>392.2</v>
      </c>
      <c r="H248" s="14" t="str">
        <f>us_thomson!N249</f>
        <v>#N/A N/A</v>
      </c>
    </row>
    <row r="249" spans="1:8" x14ac:dyDescent="0.25">
      <c r="A249" s="8">
        <f>us_thomson!A250</f>
        <v>38944</v>
      </c>
      <c r="B249">
        <f>us_thomson!B250</f>
        <v>100.2</v>
      </c>
      <c r="C249">
        <f>us_thomson!C250</f>
        <v>108.72</v>
      </c>
      <c r="D249">
        <f>us_thomson!D250</f>
        <v>86.5</v>
      </c>
      <c r="E249">
        <f>us_thomson!E250</f>
        <v>144625</v>
      </c>
      <c r="F249">
        <f>us_thomson!F250</f>
        <v>98.013800000000003</v>
      </c>
      <c r="G249">
        <f>us_thomson!G250</f>
        <v>434.2</v>
      </c>
      <c r="H249" s="14" t="str">
        <f>us_thomson!N250</f>
        <v>#N/A N/A</v>
      </c>
    </row>
    <row r="250" spans="1:8" x14ac:dyDescent="0.25">
      <c r="A250" s="8">
        <f>us_thomson!A251</f>
        <v>38975</v>
      </c>
      <c r="B250">
        <f>us_thomson!B251</f>
        <v>105.9</v>
      </c>
      <c r="C250">
        <f>us_thomson!C251</f>
        <v>108.56</v>
      </c>
      <c r="D250">
        <f>us_thomson!D251</f>
        <v>88.1</v>
      </c>
      <c r="E250">
        <f>us_thomson!E251</f>
        <v>144815</v>
      </c>
      <c r="F250">
        <f>us_thomson!F251</f>
        <v>97.842299999999994</v>
      </c>
      <c r="G250">
        <f>us_thomson!G251</f>
        <v>432.3</v>
      </c>
      <c r="H250" s="14" t="str">
        <f>us_thomson!N251</f>
        <v>#N/A N/A</v>
      </c>
    </row>
    <row r="251" spans="1:8" x14ac:dyDescent="0.25">
      <c r="A251" s="8">
        <f>us_thomson!A252</f>
        <v>39005</v>
      </c>
      <c r="B251">
        <f>us_thomson!B252</f>
        <v>105.1</v>
      </c>
      <c r="C251">
        <f>us_thomson!C252</f>
        <v>108.98</v>
      </c>
      <c r="D251">
        <f>us_thomson!D252</f>
        <v>90.1</v>
      </c>
      <c r="E251">
        <f>us_thomson!E252</f>
        <v>145314</v>
      </c>
      <c r="F251">
        <f>us_thomson!F252</f>
        <v>97.805999999999997</v>
      </c>
      <c r="G251">
        <f>us_thomson!G252</f>
        <v>453.9</v>
      </c>
      <c r="H251" s="14" t="str">
        <f>us_thomson!N252</f>
        <v>#N/A N/A</v>
      </c>
    </row>
    <row r="252" spans="1:8" x14ac:dyDescent="0.25">
      <c r="A252" s="8">
        <f>us_thomson!A253</f>
        <v>39036</v>
      </c>
      <c r="B252">
        <f>us_thomson!B253</f>
        <v>105.3</v>
      </c>
      <c r="C252">
        <f>us_thomson!C253</f>
        <v>109.14</v>
      </c>
      <c r="D252">
        <f>us_thomson!D253</f>
        <v>90</v>
      </c>
      <c r="E252">
        <f>us_thomson!E253</f>
        <v>145534</v>
      </c>
      <c r="F252">
        <f>us_thomson!F253</f>
        <v>97.681100000000001</v>
      </c>
      <c r="G252">
        <f>us_thomson!G253</f>
        <v>444.3</v>
      </c>
      <c r="H252" s="14" t="str">
        <f>us_thomson!N253</f>
        <v>#N/A N/A</v>
      </c>
    </row>
    <row r="253" spans="1:8" x14ac:dyDescent="0.25">
      <c r="A253" s="8">
        <f>us_thomson!A254</f>
        <v>39066</v>
      </c>
      <c r="B253">
        <f>us_thomson!B254</f>
        <v>110</v>
      </c>
      <c r="C253">
        <f>us_thomson!C254</f>
        <v>110.01</v>
      </c>
      <c r="D253">
        <f>us_thomson!D254</f>
        <v>89.6</v>
      </c>
      <c r="E253">
        <f>us_thomson!E254</f>
        <v>145970</v>
      </c>
      <c r="F253">
        <f>us_thomson!F254</f>
        <v>98.634699999999995</v>
      </c>
      <c r="G253">
        <f>us_thomson!G254</f>
        <v>430.7</v>
      </c>
      <c r="H253" s="14" t="str">
        <f>us_thomson!N254</f>
        <v>#N/A N/A</v>
      </c>
    </row>
    <row r="254" spans="1:8" x14ac:dyDescent="0.25">
      <c r="A254" s="8">
        <f>us_thomson!A255</f>
        <v>39097</v>
      </c>
      <c r="B254">
        <f>us_thomson!B255</f>
        <v>110.2</v>
      </c>
      <c r="C254">
        <f>us_thomson!C255</f>
        <v>109.5</v>
      </c>
      <c r="D254">
        <f>us_thomson!D255</f>
        <v>91.1</v>
      </c>
      <c r="E254">
        <f>us_thomson!E255</f>
        <v>146028</v>
      </c>
      <c r="F254">
        <f>us_thomson!F255</f>
        <v>98.169600000000003</v>
      </c>
      <c r="G254">
        <f>us_thomson!G255</f>
        <v>415.6</v>
      </c>
      <c r="H254" s="14" t="str">
        <f>us_thomson!N255</f>
        <v>#N/A N/A</v>
      </c>
    </row>
    <row r="255" spans="1:8" x14ac:dyDescent="0.25">
      <c r="A255" s="8">
        <f>us_thomson!A256</f>
        <v>39128</v>
      </c>
      <c r="B255">
        <f>us_thomson!B256</f>
        <v>111.2</v>
      </c>
      <c r="C255">
        <f>us_thomson!C256</f>
        <v>109.44</v>
      </c>
      <c r="D255">
        <f>us_thomson!D256</f>
        <v>91.5</v>
      </c>
      <c r="E255">
        <f>us_thomson!E256</f>
        <v>146057</v>
      </c>
      <c r="F255">
        <f>us_thomson!F256</f>
        <v>99.235399999999998</v>
      </c>
      <c r="G255">
        <f>us_thomson!G256</f>
        <v>405.8</v>
      </c>
      <c r="H255" s="14" t="str">
        <f>us_thomson!N256</f>
        <v>#N/A N/A</v>
      </c>
    </row>
    <row r="256" spans="1:8" x14ac:dyDescent="0.25">
      <c r="A256" s="8">
        <f>us_thomson!A257</f>
        <v>39156</v>
      </c>
      <c r="B256">
        <f>us_thomson!B257</f>
        <v>108.2</v>
      </c>
      <c r="C256">
        <f>us_thomson!C257</f>
        <v>109.87</v>
      </c>
      <c r="D256">
        <f>us_thomson!D257</f>
        <v>90.7</v>
      </c>
      <c r="E256">
        <f>us_thomson!E257</f>
        <v>146320</v>
      </c>
      <c r="F256">
        <f>us_thomson!F257</f>
        <v>99.370599999999996</v>
      </c>
      <c r="G256">
        <f>us_thomson!G257</f>
        <v>478.3</v>
      </c>
      <c r="H256" s="14" t="str">
        <f>us_thomson!N257</f>
        <v>#N/A N/A</v>
      </c>
    </row>
    <row r="257" spans="1:8" x14ac:dyDescent="0.25">
      <c r="A257" s="8">
        <f>us_thomson!A258</f>
        <v>39187</v>
      </c>
      <c r="B257">
        <f>us_thomson!B258</f>
        <v>106.3</v>
      </c>
      <c r="C257">
        <f>us_thomson!C258</f>
        <v>109</v>
      </c>
      <c r="D257">
        <f>us_thomson!D258</f>
        <v>89.8</v>
      </c>
      <c r="E257">
        <f>us_thomson!E258</f>
        <v>145586</v>
      </c>
      <c r="F257">
        <f>us_thomson!F258</f>
        <v>100.092</v>
      </c>
      <c r="G257">
        <f>us_thomson!G258</f>
        <v>435.2</v>
      </c>
      <c r="H257" s="14" t="str">
        <f>us_thomson!N258</f>
        <v>#N/A N/A</v>
      </c>
    </row>
    <row r="258" spans="1:8" x14ac:dyDescent="0.25">
      <c r="A258" s="8">
        <f>us_thomson!A259</f>
        <v>39217</v>
      </c>
      <c r="B258">
        <f>us_thomson!B259</f>
        <v>108.5</v>
      </c>
      <c r="C258">
        <f>us_thomson!C259</f>
        <v>110.13</v>
      </c>
      <c r="D258">
        <f>us_thomson!D259</f>
        <v>89.2</v>
      </c>
      <c r="E258">
        <f>us_thomson!E259</f>
        <v>145903</v>
      </c>
      <c r="F258">
        <f>us_thomson!F259</f>
        <v>100.1357</v>
      </c>
      <c r="G258">
        <f>us_thomson!G259</f>
        <v>462</v>
      </c>
      <c r="H258" s="14" t="str">
        <f>us_thomson!N259</f>
        <v>#N/A N/A</v>
      </c>
    </row>
    <row r="259" spans="1:8" x14ac:dyDescent="0.25">
      <c r="A259" s="8">
        <f>us_thomson!A260</f>
        <v>39248</v>
      </c>
      <c r="B259">
        <f>us_thomson!B260</f>
        <v>105.3</v>
      </c>
      <c r="C259">
        <f>us_thomson!C260</f>
        <v>109</v>
      </c>
      <c r="D259">
        <f>us_thomson!D260</f>
        <v>88.6</v>
      </c>
      <c r="E259">
        <f>us_thomson!E260</f>
        <v>146063</v>
      </c>
      <c r="F259">
        <f>us_thomson!F260</f>
        <v>100.12949999999999</v>
      </c>
      <c r="G259">
        <f>us_thomson!G260</f>
        <v>465.5</v>
      </c>
      <c r="H259" s="14" t="str">
        <f>us_thomson!N260</f>
        <v>#N/A N/A</v>
      </c>
    </row>
    <row r="260" spans="1:8" x14ac:dyDescent="0.25">
      <c r="A260" s="8">
        <f>us_thomson!A261</f>
        <v>39278</v>
      </c>
      <c r="B260">
        <f>us_thomson!B261</f>
        <v>111.9</v>
      </c>
      <c r="C260">
        <f>us_thomson!C261</f>
        <v>109.22</v>
      </c>
      <c r="D260">
        <f>us_thomson!D261</f>
        <v>87.6</v>
      </c>
      <c r="E260">
        <f>us_thomson!E261</f>
        <v>145905</v>
      </c>
      <c r="F260">
        <f>us_thomson!F261</f>
        <v>100.17570000000001</v>
      </c>
      <c r="G260">
        <f>us_thomson!G261</f>
        <v>430.7</v>
      </c>
      <c r="H260" s="14" t="str">
        <f>us_thomson!N261</f>
        <v>#N/A N/A</v>
      </c>
    </row>
    <row r="261" spans="1:8" x14ac:dyDescent="0.25">
      <c r="A261" s="8">
        <f>us_thomson!A262</f>
        <v>39309</v>
      </c>
      <c r="B261">
        <f>us_thomson!B262</f>
        <v>105.6</v>
      </c>
      <c r="C261">
        <f>us_thomson!C262</f>
        <v>109.58</v>
      </c>
      <c r="D261">
        <f>us_thomson!D262</f>
        <v>88</v>
      </c>
      <c r="E261">
        <f>us_thomson!E262</f>
        <v>145682</v>
      </c>
      <c r="F261">
        <f>us_thomson!F262</f>
        <v>100.3027</v>
      </c>
      <c r="G261">
        <f>us_thomson!G262</f>
        <v>473.7</v>
      </c>
      <c r="H261" s="14" t="str">
        <f>us_thomson!N262</f>
        <v>#N/A N/A</v>
      </c>
    </row>
    <row r="262" spans="1:8" x14ac:dyDescent="0.25">
      <c r="A262" s="8">
        <f>us_thomson!A263</f>
        <v>39340</v>
      </c>
      <c r="B262">
        <f>us_thomson!B263</f>
        <v>99.5</v>
      </c>
      <c r="C262">
        <f>us_thomson!C263</f>
        <v>110.13</v>
      </c>
      <c r="D262">
        <f>us_thomson!D263</f>
        <v>87.8</v>
      </c>
      <c r="E262">
        <f>us_thomson!E263</f>
        <v>146244</v>
      </c>
      <c r="F262">
        <f>us_thomson!F263</f>
        <v>100.68680000000001</v>
      </c>
      <c r="G262">
        <f>us_thomson!G263</f>
        <v>457.9</v>
      </c>
      <c r="H262" s="14" t="str">
        <f>us_thomson!N263</f>
        <v>#N/A N/A</v>
      </c>
    </row>
    <row r="263" spans="1:8" x14ac:dyDescent="0.25">
      <c r="A263" s="8">
        <f>us_thomson!A264</f>
        <v>39370</v>
      </c>
      <c r="B263">
        <f>us_thomson!B264</f>
        <v>95.2</v>
      </c>
      <c r="C263">
        <f>us_thomson!C264</f>
        <v>109.85</v>
      </c>
      <c r="D263">
        <f>us_thomson!D264</f>
        <v>87.2</v>
      </c>
      <c r="E263">
        <f>us_thomson!E264</f>
        <v>145946</v>
      </c>
      <c r="F263">
        <f>us_thomson!F264</f>
        <v>100.1968</v>
      </c>
      <c r="G263">
        <f>us_thomson!G264</f>
        <v>492.4</v>
      </c>
      <c r="H263" s="14" t="str">
        <f>us_thomson!N264</f>
        <v>#N/A N/A</v>
      </c>
    </row>
    <row r="264" spans="1:8" x14ac:dyDescent="0.25">
      <c r="A264" s="8">
        <f>us_thomson!A265</f>
        <v>39401</v>
      </c>
      <c r="B264">
        <f>us_thomson!B265</f>
        <v>87.8</v>
      </c>
      <c r="C264">
        <f>us_thomson!C265</f>
        <v>110.03</v>
      </c>
      <c r="D264">
        <f>us_thomson!D265</f>
        <v>85.3</v>
      </c>
      <c r="E264">
        <f>us_thomson!E265</f>
        <v>146595</v>
      </c>
      <c r="F264">
        <f>us_thomson!F265</f>
        <v>100.7645</v>
      </c>
      <c r="G264">
        <f>us_thomson!G265</f>
        <v>473.7</v>
      </c>
      <c r="H264" s="14" t="str">
        <f>us_thomson!N265</f>
        <v>#N/A N/A</v>
      </c>
    </row>
    <row r="265" spans="1:8" x14ac:dyDescent="0.25">
      <c r="A265" s="8">
        <f>us_thomson!A266</f>
        <v>39431</v>
      </c>
      <c r="B265">
        <f>us_thomson!B266</f>
        <v>90.6</v>
      </c>
      <c r="C265">
        <f>us_thomson!C266</f>
        <v>108.67</v>
      </c>
      <c r="D265">
        <f>us_thomson!D266</f>
        <v>85.9</v>
      </c>
      <c r="E265">
        <f>us_thomson!E266</f>
        <v>146273</v>
      </c>
      <c r="F265">
        <f>us_thomson!F266</f>
        <v>100.7407</v>
      </c>
      <c r="G265">
        <f>us_thomson!G266</f>
        <v>462.5</v>
      </c>
      <c r="H265" s="14" t="str">
        <f>us_thomson!N266</f>
        <v>#N/A N/A</v>
      </c>
    </row>
    <row r="266" spans="1:8" x14ac:dyDescent="0.25">
      <c r="A266" s="8">
        <f>us_thomson!A267</f>
        <v>39462</v>
      </c>
      <c r="B266">
        <f>us_thomson!B267</f>
        <v>87.3</v>
      </c>
      <c r="C266">
        <f>us_thomson!C267</f>
        <v>108.48</v>
      </c>
      <c r="D266">
        <f>us_thomson!D267</f>
        <v>85.6</v>
      </c>
      <c r="E266">
        <f>us_thomson!E267</f>
        <v>146378</v>
      </c>
      <c r="F266">
        <f>us_thomson!F267</f>
        <v>100.49209999999999</v>
      </c>
      <c r="G266">
        <f>us_thomson!G267</f>
        <v>451</v>
      </c>
      <c r="H266" s="14" t="str">
        <f>us_thomson!N267</f>
        <v>#N/A N/A</v>
      </c>
    </row>
    <row r="267" spans="1:8" x14ac:dyDescent="0.25">
      <c r="A267" s="8">
        <f>us_thomson!A268</f>
        <v>39493</v>
      </c>
      <c r="B267">
        <f>us_thomson!B268</f>
        <v>76.400000000000006</v>
      </c>
      <c r="C267">
        <f>us_thomson!C268</f>
        <v>107.28</v>
      </c>
      <c r="D267">
        <f>us_thomson!D268</f>
        <v>86.2</v>
      </c>
      <c r="E267">
        <f>us_thomson!E268</f>
        <v>146156</v>
      </c>
      <c r="F267">
        <f>us_thomson!F268</f>
        <v>100.2213</v>
      </c>
      <c r="G267">
        <f>us_thomson!G268</f>
        <v>474.4</v>
      </c>
      <c r="H267" s="14" t="str">
        <f>us_thomson!N268</f>
        <v>#N/A N/A</v>
      </c>
    </row>
    <row r="268" spans="1:8" x14ac:dyDescent="0.25">
      <c r="A268" s="8">
        <f>us_thomson!A269</f>
        <v>39522</v>
      </c>
      <c r="B268">
        <f>us_thomson!B269</f>
        <v>65.900000000000006</v>
      </c>
      <c r="C268">
        <f>us_thomson!C269</f>
        <v>107.02</v>
      </c>
      <c r="D268">
        <f>us_thomson!D269</f>
        <v>85</v>
      </c>
      <c r="E268">
        <f>us_thomson!E269</f>
        <v>146086</v>
      </c>
      <c r="F268">
        <f>us_thomson!F269</f>
        <v>99.954099999999997</v>
      </c>
      <c r="G268">
        <f>us_thomson!G269</f>
        <v>494.3</v>
      </c>
      <c r="H268" s="14" t="str">
        <f>us_thomson!N269</f>
        <v>#N/A N/A</v>
      </c>
    </row>
    <row r="269" spans="1:8" x14ac:dyDescent="0.25">
      <c r="A269" s="8">
        <f>us_thomson!A270</f>
        <v>39553</v>
      </c>
      <c r="B269">
        <f>us_thomson!B270</f>
        <v>62.8</v>
      </c>
      <c r="C269">
        <f>us_thomson!C270</f>
        <v>107.27</v>
      </c>
      <c r="D269">
        <f>us_thomson!D270</f>
        <v>83</v>
      </c>
      <c r="E269">
        <f>us_thomson!E270</f>
        <v>146132</v>
      </c>
      <c r="F269">
        <f>us_thomson!F270</f>
        <v>99.234499999999997</v>
      </c>
      <c r="G269">
        <f>us_thomson!G270</f>
        <v>487.1</v>
      </c>
      <c r="H269" s="14" t="str">
        <f>us_thomson!N270</f>
        <v>#N/A N/A</v>
      </c>
    </row>
    <row r="270" spans="1:8" x14ac:dyDescent="0.25">
      <c r="A270" s="8">
        <f>us_thomson!A271</f>
        <v>39583</v>
      </c>
      <c r="B270">
        <f>us_thomson!B271</f>
        <v>58.1</v>
      </c>
      <c r="C270">
        <f>us_thomson!C271</f>
        <v>107.01</v>
      </c>
      <c r="D270">
        <f>us_thomson!D271</f>
        <v>81</v>
      </c>
      <c r="E270">
        <f>us_thomson!E271</f>
        <v>145908</v>
      </c>
      <c r="F270">
        <f>us_thomson!F271</f>
        <v>98.7761</v>
      </c>
      <c r="G270">
        <f>us_thomson!G271</f>
        <v>497.8</v>
      </c>
      <c r="H270" s="14" t="str">
        <f>us_thomson!N271</f>
        <v>#N/A N/A</v>
      </c>
    </row>
    <row r="271" spans="1:8" x14ac:dyDescent="0.25">
      <c r="A271" s="8">
        <f>us_thomson!A272</f>
        <v>39614</v>
      </c>
      <c r="B271">
        <f>us_thomson!B272</f>
        <v>51</v>
      </c>
      <c r="C271">
        <f>us_thomson!C272</f>
        <v>106.36</v>
      </c>
      <c r="D271">
        <f>us_thomson!D272</f>
        <v>79.400000000000006</v>
      </c>
      <c r="E271">
        <f>us_thomson!E272</f>
        <v>145737</v>
      </c>
      <c r="F271">
        <f>us_thomson!F272</f>
        <v>98.578999999999994</v>
      </c>
      <c r="G271">
        <f>us_thomson!G272</f>
        <v>510.9</v>
      </c>
      <c r="H271" s="14" t="str">
        <f>us_thomson!N272</f>
        <v>#N/A N/A</v>
      </c>
    </row>
    <row r="272" spans="1:8" x14ac:dyDescent="0.25">
      <c r="A272" s="8">
        <f>us_thomson!A273</f>
        <v>39644</v>
      </c>
      <c r="B272">
        <f>us_thomson!B273</f>
        <v>51.9</v>
      </c>
      <c r="C272">
        <f>us_thomson!C273</f>
        <v>105.03</v>
      </c>
      <c r="D272">
        <f>us_thomson!D273</f>
        <v>79.5</v>
      </c>
      <c r="E272">
        <f>us_thomson!E273</f>
        <v>145532</v>
      </c>
      <c r="F272">
        <f>us_thomson!F273</f>
        <v>98.096400000000003</v>
      </c>
      <c r="G272">
        <f>us_thomson!G273</f>
        <v>493.5</v>
      </c>
      <c r="H272" s="14" t="str">
        <f>us_thomson!N273</f>
        <v>#N/A N/A</v>
      </c>
    </row>
    <row r="273" spans="1:8" x14ac:dyDescent="0.25">
      <c r="A273" s="8">
        <f>us_thomson!A274</f>
        <v>39675</v>
      </c>
      <c r="B273">
        <f>us_thomson!B274</f>
        <v>58.5</v>
      </c>
      <c r="C273">
        <f>us_thomson!C274</f>
        <v>104.54</v>
      </c>
      <c r="D273">
        <f>us_thomson!D274</f>
        <v>80.7</v>
      </c>
      <c r="E273">
        <f>us_thomson!E274</f>
        <v>145203</v>
      </c>
      <c r="F273">
        <f>us_thomson!F274</f>
        <v>96.593400000000003</v>
      </c>
      <c r="G273">
        <f>us_thomson!G274</f>
        <v>510.1</v>
      </c>
      <c r="H273" s="14" t="str">
        <f>us_thomson!N274</f>
        <v>#N/A N/A</v>
      </c>
    </row>
    <row r="274" spans="1:8" x14ac:dyDescent="0.25">
      <c r="A274" s="8">
        <f>us_thomson!A275</f>
        <v>39706</v>
      </c>
      <c r="B274">
        <f>us_thomson!B275</f>
        <v>61.4</v>
      </c>
      <c r="C274">
        <f>us_thomson!C275</f>
        <v>102.3</v>
      </c>
      <c r="D274">
        <f>us_thomson!D275</f>
        <v>83.1</v>
      </c>
      <c r="E274">
        <f>us_thomson!E275</f>
        <v>145076</v>
      </c>
      <c r="F274">
        <f>us_thomson!F275</f>
        <v>92.528899999999993</v>
      </c>
      <c r="G274">
        <f>us_thomson!G275</f>
        <v>468.5</v>
      </c>
      <c r="H274" s="14" t="str">
        <f>us_thomson!N275</f>
        <v>#N/A N/A</v>
      </c>
    </row>
    <row r="275" spans="1:8" x14ac:dyDescent="0.25">
      <c r="A275" s="8">
        <f>us_thomson!A276</f>
        <v>39736</v>
      </c>
      <c r="B275">
        <f>us_thomson!B276</f>
        <v>38.799999999999997</v>
      </c>
      <c r="C275">
        <f>us_thomson!C276</f>
        <v>99.13</v>
      </c>
      <c r="D275">
        <f>us_thomson!D276</f>
        <v>86.5</v>
      </c>
      <c r="E275">
        <f>us_thomson!E276</f>
        <v>144802</v>
      </c>
      <c r="F275">
        <f>us_thomson!F276</f>
        <v>93.314800000000005</v>
      </c>
      <c r="G275">
        <f>us_thomson!G276</f>
        <v>501.7</v>
      </c>
      <c r="H275" s="14" t="str">
        <f>us_thomson!N276</f>
        <v>#N/A N/A</v>
      </c>
    </row>
    <row r="276" spans="1:8" x14ac:dyDescent="0.25">
      <c r="A276" s="8">
        <f>us_thomson!A277</f>
        <v>39767</v>
      </c>
      <c r="B276">
        <f>us_thomson!B277</f>
        <v>44.7</v>
      </c>
      <c r="C276">
        <f>us_thomson!C277</f>
        <v>96.95</v>
      </c>
      <c r="D276">
        <f>us_thomson!D277</f>
        <v>90.4</v>
      </c>
      <c r="E276">
        <f>us_thomson!E277</f>
        <v>144100</v>
      </c>
      <c r="F276">
        <f>us_thomson!F277</f>
        <v>92.120999999999995</v>
      </c>
      <c r="G276">
        <f>us_thomson!G277</f>
        <v>452.3</v>
      </c>
      <c r="H276" s="14" t="str">
        <f>us_thomson!N277</f>
        <v>#N/A N/A</v>
      </c>
    </row>
    <row r="277" spans="1:8" x14ac:dyDescent="0.25">
      <c r="A277" s="8">
        <f>us_thomson!A278</f>
        <v>39797</v>
      </c>
      <c r="B277">
        <f>us_thomson!B278</f>
        <v>38.6</v>
      </c>
      <c r="C277">
        <f>us_thomson!C278</f>
        <v>95.02</v>
      </c>
      <c r="D277">
        <f>us_thomson!D278</f>
        <v>92.7</v>
      </c>
      <c r="E277">
        <f>us_thomson!E278</f>
        <v>143369</v>
      </c>
      <c r="F277">
        <f>us_thomson!F278</f>
        <v>89.507499999999993</v>
      </c>
      <c r="G277">
        <f>us_thomson!G278</f>
        <v>421.5</v>
      </c>
      <c r="H277" s="14" t="str">
        <f>us_thomson!N278</f>
        <v>#N/A N/A</v>
      </c>
    </row>
    <row r="278" spans="1:8" x14ac:dyDescent="0.25">
      <c r="A278" s="8">
        <f>us_thomson!A279</f>
        <v>39828</v>
      </c>
      <c r="B278">
        <f>us_thomson!B279</f>
        <v>37.4</v>
      </c>
      <c r="C278">
        <f>us_thomson!C279</f>
        <v>96.31</v>
      </c>
      <c r="D278">
        <f>us_thomson!D279</f>
        <v>94.6</v>
      </c>
      <c r="E278">
        <f>us_thomson!E279</f>
        <v>142152</v>
      </c>
      <c r="F278">
        <f>us_thomson!F279</f>
        <v>87.538200000000003</v>
      </c>
      <c r="G278">
        <f>us_thomson!G279</f>
        <v>369.7</v>
      </c>
      <c r="H278" s="14" t="str">
        <f>us_thomson!N279</f>
        <v>#N/A N/A</v>
      </c>
    </row>
    <row r="279" spans="1:8" x14ac:dyDescent="0.25">
      <c r="A279" s="8">
        <f>us_thomson!A280</f>
        <v>39859</v>
      </c>
      <c r="B279">
        <f>us_thomson!B280</f>
        <v>25.3</v>
      </c>
      <c r="C279">
        <f>us_thomson!C280</f>
        <v>95.77</v>
      </c>
      <c r="D279">
        <f>us_thomson!D280</f>
        <v>94.3</v>
      </c>
      <c r="E279">
        <f>us_thomson!E280</f>
        <v>141640</v>
      </c>
      <c r="F279">
        <f>us_thomson!F280</f>
        <v>86.911699999999996</v>
      </c>
      <c r="G279">
        <f>us_thomson!G280</f>
        <v>381.1</v>
      </c>
      <c r="H279" s="14" t="str">
        <f>us_thomson!N280</f>
        <v>#N/A N/A</v>
      </c>
    </row>
    <row r="280" spans="1:8" x14ac:dyDescent="0.25">
      <c r="A280" s="8">
        <f>us_thomson!A281</f>
        <v>39887</v>
      </c>
      <c r="B280">
        <f>us_thomson!B281</f>
        <v>26.9</v>
      </c>
      <c r="C280">
        <f>us_thomson!C281</f>
        <v>94.23</v>
      </c>
      <c r="D280">
        <f>us_thomson!D281</f>
        <v>93.2</v>
      </c>
      <c r="E280">
        <f>us_thomson!E281</f>
        <v>140707</v>
      </c>
      <c r="F280">
        <f>us_thomson!F281</f>
        <v>85.615700000000004</v>
      </c>
      <c r="G280">
        <f>us_thomson!G281</f>
        <v>419.6</v>
      </c>
      <c r="H280" s="14" t="str">
        <f>us_thomson!N281</f>
        <v>#N/A N/A</v>
      </c>
    </row>
    <row r="281" spans="1:8" x14ac:dyDescent="0.25">
      <c r="A281" s="8">
        <f>us_thomson!A282</f>
        <v>39918</v>
      </c>
      <c r="B281">
        <f>us_thomson!B282</f>
        <v>40.799999999999997</v>
      </c>
      <c r="C281">
        <f>us_thomson!C282</f>
        <v>94.38</v>
      </c>
      <c r="D281">
        <f>us_thomson!D282</f>
        <v>92.7</v>
      </c>
      <c r="E281">
        <f>us_thomson!E282</f>
        <v>140656</v>
      </c>
      <c r="F281">
        <f>us_thomson!F282</f>
        <v>84.948300000000003</v>
      </c>
      <c r="G281">
        <f>us_thomson!G282</f>
        <v>384</v>
      </c>
      <c r="H281" s="14" t="str">
        <f>us_thomson!N282</f>
        <v>#N/A N/A</v>
      </c>
    </row>
    <row r="282" spans="1:8" x14ac:dyDescent="0.25">
      <c r="A282" s="8">
        <f>us_thomson!A283</f>
        <v>39948</v>
      </c>
      <c r="B282">
        <f>us_thomson!B283</f>
        <v>54.8</v>
      </c>
      <c r="C282">
        <f>us_thomson!C283</f>
        <v>95.42</v>
      </c>
      <c r="D282">
        <f>us_thomson!D283</f>
        <v>91.5</v>
      </c>
      <c r="E282">
        <f>us_thomson!E283</f>
        <v>140248</v>
      </c>
      <c r="F282">
        <f>us_thomson!F283</f>
        <v>84.049700000000001</v>
      </c>
      <c r="G282">
        <f>us_thomson!G283</f>
        <v>395.8</v>
      </c>
      <c r="H282" s="14" t="str">
        <f>us_thomson!N283</f>
        <v>#N/A N/A</v>
      </c>
    </row>
    <row r="283" spans="1:8" x14ac:dyDescent="0.25">
      <c r="A283" s="8">
        <f>us_thomson!A284</f>
        <v>39979</v>
      </c>
      <c r="B283">
        <f>us_thomson!B284</f>
        <v>49.3</v>
      </c>
      <c r="C283">
        <f>us_thomson!C284</f>
        <v>96.02</v>
      </c>
      <c r="D283">
        <f>us_thomson!D284</f>
        <v>90</v>
      </c>
      <c r="E283">
        <f>us_thomson!E284</f>
        <v>140009</v>
      </c>
      <c r="F283">
        <f>us_thomson!F284</f>
        <v>83.731999999999999</v>
      </c>
      <c r="G283">
        <f>us_thomson!G284</f>
        <v>406.6</v>
      </c>
      <c r="H283" s="14" t="str">
        <f>us_thomson!N284</f>
        <v>#N/A N/A</v>
      </c>
    </row>
    <row r="284" spans="1:8" x14ac:dyDescent="0.25">
      <c r="A284" s="8">
        <f>us_thomson!A285</f>
        <v>40009</v>
      </c>
      <c r="B284">
        <f>us_thomson!B285</f>
        <v>47.4</v>
      </c>
      <c r="C284">
        <f>us_thomson!C285</f>
        <v>96.5</v>
      </c>
      <c r="D284">
        <f>us_thomson!D285</f>
        <v>90.2</v>
      </c>
      <c r="E284">
        <f>us_thomson!E285</f>
        <v>139901</v>
      </c>
      <c r="F284">
        <f>us_thomson!F285</f>
        <v>84.566999999999993</v>
      </c>
      <c r="G284">
        <f>us_thomson!G285</f>
        <v>402.4</v>
      </c>
      <c r="H284" s="14" t="str">
        <f>us_thomson!N285</f>
        <v>#N/A N/A</v>
      </c>
    </row>
    <row r="285" spans="1:8" x14ac:dyDescent="0.25">
      <c r="A285" s="8">
        <f>us_thomson!A286</f>
        <v>40040</v>
      </c>
      <c r="B285">
        <f>us_thomson!B286</f>
        <v>54.5</v>
      </c>
      <c r="C285">
        <f>us_thomson!C286</f>
        <v>98.4</v>
      </c>
      <c r="D285">
        <f>us_thomson!D286</f>
        <v>89.4</v>
      </c>
      <c r="E285">
        <f>us_thomson!E286</f>
        <v>139492</v>
      </c>
      <c r="F285">
        <f>us_thomson!F286</f>
        <v>85.373500000000007</v>
      </c>
      <c r="G285">
        <f>us_thomson!G286</f>
        <v>407.8</v>
      </c>
      <c r="H285" s="14" t="str">
        <f>us_thomson!N286</f>
        <v>#N/A N/A</v>
      </c>
    </row>
    <row r="286" spans="1:8" x14ac:dyDescent="0.25">
      <c r="A286" s="8">
        <f>us_thomson!A287</f>
        <v>40071</v>
      </c>
      <c r="B286">
        <f>us_thomson!B287</f>
        <v>53.4</v>
      </c>
      <c r="C286">
        <f>us_thomson!C287</f>
        <v>95.5</v>
      </c>
      <c r="D286">
        <f>us_thomson!D287</f>
        <v>89.1</v>
      </c>
      <c r="E286">
        <f>us_thomson!E287</f>
        <v>138818</v>
      </c>
      <c r="F286">
        <f>us_thomson!F287</f>
        <v>85.998800000000003</v>
      </c>
      <c r="G286">
        <f>us_thomson!G287</f>
        <v>427.9</v>
      </c>
      <c r="H286" s="14" t="str">
        <f>us_thomson!N287</f>
        <v>#N/A N/A</v>
      </c>
    </row>
    <row r="287" spans="1:8" x14ac:dyDescent="0.25">
      <c r="A287" s="8">
        <f>us_thomson!A288</f>
        <v>40101</v>
      </c>
      <c r="B287">
        <f>us_thomson!B288</f>
        <v>48.7</v>
      </c>
      <c r="C287">
        <f>us_thomson!C288</f>
        <v>96.09</v>
      </c>
      <c r="D287">
        <f>us_thomson!D288</f>
        <v>88.3</v>
      </c>
      <c r="E287">
        <f>us_thomson!E288</f>
        <v>138432</v>
      </c>
      <c r="F287">
        <f>us_thomson!F288</f>
        <v>86.307500000000005</v>
      </c>
      <c r="G287">
        <f>us_thomson!G288</f>
        <v>467.9</v>
      </c>
      <c r="H287" s="14" t="str">
        <f>us_thomson!N288</f>
        <v>#N/A N/A</v>
      </c>
    </row>
    <row r="288" spans="1:8" x14ac:dyDescent="0.25">
      <c r="A288" s="8">
        <f>us_thomson!A289</f>
        <v>40132</v>
      </c>
      <c r="B288">
        <f>us_thomson!B289</f>
        <v>50.6</v>
      </c>
      <c r="C288">
        <f>us_thomson!C289</f>
        <v>96.8</v>
      </c>
      <c r="D288">
        <f>us_thomson!D289</f>
        <v>87.8</v>
      </c>
      <c r="E288">
        <f>us_thomson!E289</f>
        <v>138659</v>
      </c>
      <c r="F288">
        <f>us_thomson!F289</f>
        <v>86.640299999999996</v>
      </c>
      <c r="G288">
        <f>us_thomson!G289</f>
        <v>438.9</v>
      </c>
      <c r="H288" s="14" t="str">
        <f>us_thomson!N289</f>
        <v>#N/A N/A</v>
      </c>
    </row>
    <row r="289" spans="1:8" x14ac:dyDescent="0.25">
      <c r="A289" s="8">
        <f>us_thomson!A290</f>
        <v>40162</v>
      </c>
      <c r="B289">
        <f>us_thomson!B290</f>
        <v>53.6</v>
      </c>
      <c r="C289">
        <f>us_thomson!C290</f>
        <v>97.16</v>
      </c>
      <c r="D289">
        <f>us_thomson!D290</f>
        <v>88.2</v>
      </c>
      <c r="E289">
        <f>us_thomson!E290</f>
        <v>138013</v>
      </c>
      <c r="F289">
        <f>us_thomson!F290</f>
        <v>86.93</v>
      </c>
      <c r="G289">
        <f>us_thomson!G290</f>
        <v>458</v>
      </c>
      <c r="H289" s="14" t="str">
        <f>us_thomson!N290</f>
        <v>#N/A N/A</v>
      </c>
    </row>
    <row r="290" spans="1:8" x14ac:dyDescent="0.25">
      <c r="A290" s="8">
        <f>us_thomson!A291</f>
        <v>40193</v>
      </c>
      <c r="B290">
        <f>us_thomson!B291</f>
        <v>56.5</v>
      </c>
      <c r="C290">
        <f>us_thomson!C291</f>
        <v>97.34</v>
      </c>
      <c r="D290">
        <f>us_thomson!D291</f>
        <v>87.9</v>
      </c>
      <c r="E290">
        <f>us_thomson!E291</f>
        <v>138438</v>
      </c>
      <c r="F290">
        <f>us_thomson!F291</f>
        <v>87.99</v>
      </c>
      <c r="G290">
        <f>us_thomson!G291</f>
        <v>423.2</v>
      </c>
      <c r="H290" s="14" t="str">
        <f>us_thomson!N291</f>
        <v>#N/A N/A</v>
      </c>
    </row>
    <row r="291" spans="1:8" x14ac:dyDescent="0.25">
      <c r="A291" s="8">
        <f>us_thomson!A292</f>
        <v>40224</v>
      </c>
      <c r="B291">
        <f>us_thomson!B292</f>
        <v>46.4</v>
      </c>
      <c r="C291">
        <f>us_thomson!C292</f>
        <v>97.24</v>
      </c>
      <c r="D291">
        <f>us_thomson!D292</f>
        <v>87.6</v>
      </c>
      <c r="E291">
        <f>us_thomson!E292</f>
        <v>138581</v>
      </c>
      <c r="F291">
        <f>us_thomson!F292</f>
        <v>88.223200000000006</v>
      </c>
      <c r="G291">
        <f>us_thomson!G292</f>
        <v>430.4</v>
      </c>
      <c r="H291" s="14" t="str">
        <f>us_thomson!N292</f>
        <v>#N/A N/A</v>
      </c>
    </row>
    <row r="292" spans="1:8" x14ac:dyDescent="0.25">
      <c r="A292" s="8">
        <f>us_thomson!A293</f>
        <v>40252</v>
      </c>
      <c r="B292">
        <f>us_thomson!B293</f>
        <v>52.3</v>
      </c>
      <c r="C292">
        <f>us_thomson!C293</f>
        <v>99.55</v>
      </c>
      <c r="D292">
        <f>us_thomson!D293</f>
        <v>87.9</v>
      </c>
      <c r="E292">
        <f>us_thomson!E293</f>
        <v>138751</v>
      </c>
      <c r="F292">
        <f>us_thomson!F293</f>
        <v>88.892300000000006</v>
      </c>
      <c r="G292">
        <f>us_thomson!G293</f>
        <v>503</v>
      </c>
      <c r="H292" s="14" t="str">
        <f>us_thomson!N293</f>
        <v>#N/A N/A</v>
      </c>
    </row>
    <row r="293" spans="1:8" x14ac:dyDescent="0.25">
      <c r="A293" s="8">
        <f>us_thomson!A294</f>
        <v>40283</v>
      </c>
      <c r="B293">
        <f>us_thomson!B294</f>
        <v>57.7</v>
      </c>
      <c r="C293">
        <f>us_thomson!C294</f>
        <v>100.13</v>
      </c>
      <c r="D293">
        <f>us_thomson!D294</f>
        <v>87.9</v>
      </c>
      <c r="E293">
        <f>us_thomson!E294</f>
        <v>139297</v>
      </c>
      <c r="F293">
        <f>us_thomson!F294</f>
        <v>89.242900000000006</v>
      </c>
      <c r="G293">
        <f>us_thomson!G294</f>
        <v>461.5</v>
      </c>
      <c r="H293" s="14" t="str">
        <f>us_thomson!N294</f>
        <v>#N/A N/A</v>
      </c>
    </row>
    <row r="294" spans="1:8" x14ac:dyDescent="0.25">
      <c r="A294" s="8">
        <f>us_thomson!A295</f>
        <v>40313</v>
      </c>
      <c r="B294">
        <f>us_thomson!B295</f>
        <v>62.7</v>
      </c>
      <c r="C294">
        <f>us_thomson!C295</f>
        <v>99.54</v>
      </c>
      <c r="D294">
        <f>us_thomson!D295</f>
        <v>89</v>
      </c>
      <c r="E294">
        <f>us_thomson!E295</f>
        <v>139241</v>
      </c>
      <c r="F294">
        <f>us_thomson!F295</f>
        <v>90.635099999999994</v>
      </c>
      <c r="G294">
        <f>us_thomson!G295</f>
        <v>472.6</v>
      </c>
      <c r="H294" s="14" t="str">
        <f>us_thomson!N295</f>
        <v>#N/A N/A</v>
      </c>
    </row>
    <row r="295" spans="1:8" x14ac:dyDescent="0.25">
      <c r="A295" s="8">
        <f>us_thomson!A296</f>
        <v>40344</v>
      </c>
      <c r="B295">
        <f>us_thomson!B296</f>
        <v>54.3</v>
      </c>
      <c r="C295">
        <f>us_thomson!C296</f>
        <v>99.4</v>
      </c>
      <c r="D295">
        <f>us_thomson!D296</f>
        <v>89.4</v>
      </c>
      <c r="E295">
        <f>us_thomson!E296</f>
        <v>139141</v>
      </c>
      <c r="F295">
        <f>us_thomson!F296</f>
        <v>90.840699999999998</v>
      </c>
      <c r="G295">
        <f>us_thomson!G296</f>
        <v>483.7</v>
      </c>
      <c r="H295" s="14" t="str">
        <f>us_thomson!N296</f>
        <v>#N/A N/A</v>
      </c>
    </row>
    <row r="296" spans="1:8" x14ac:dyDescent="0.25">
      <c r="A296" s="8">
        <f>us_thomson!A297</f>
        <v>40374</v>
      </c>
      <c r="B296">
        <f>us_thomson!B297</f>
        <v>51</v>
      </c>
      <c r="C296">
        <f>us_thomson!C297</f>
        <v>99.34</v>
      </c>
      <c r="D296">
        <f>us_thomson!D297</f>
        <v>89.3</v>
      </c>
      <c r="E296">
        <f>us_thomson!E297</f>
        <v>139179</v>
      </c>
      <c r="F296">
        <f>us_thomson!F297</f>
        <v>91.413200000000003</v>
      </c>
      <c r="G296">
        <f>us_thomson!G297</f>
        <v>470.5</v>
      </c>
      <c r="H296" s="14" t="str">
        <f>us_thomson!N297</f>
        <v>#N/A N/A</v>
      </c>
    </row>
    <row r="297" spans="1:8" x14ac:dyDescent="0.25">
      <c r="A297" s="8">
        <f>us_thomson!A298</f>
        <v>40405</v>
      </c>
      <c r="B297">
        <f>us_thomson!B298</f>
        <v>53.2</v>
      </c>
      <c r="C297">
        <f>us_thomson!C298</f>
        <v>99.83</v>
      </c>
      <c r="D297">
        <f>us_thomson!D298</f>
        <v>89.7</v>
      </c>
      <c r="E297">
        <f>us_thomson!E298</f>
        <v>139438</v>
      </c>
      <c r="F297">
        <f>us_thomson!F298</f>
        <v>91.673000000000002</v>
      </c>
      <c r="G297">
        <f>us_thomson!G298</f>
        <v>479.3</v>
      </c>
      <c r="H297" s="14" t="str">
        <f>us_thomson!N298</f>
        <v>#N/A N/A</v>
      </c>
    </row>
    <row r="298" spans="1:8" x14ac:dyDescent="0.25">
      <c r="A298" s="8">
        <f>us_thomson!A299</f>
        <v>40436</v>
      </c>
      <c r="B298">
        <f>us_thomson!B299</f>
        <v>48.6</v>
      </c>
      <c r="C298">
        <f>us_thomson!C299</f>
        <v>100.53</v>
      </c>
      <c r="D298">
        <f>us_thomson!D299</f>
        <v>90.2</v>
      </c>
      <c r="E298">
        <f>us_thomson!E299</f>
        <v>139396</v>
      </c>
      <c r="F298">
        <f>us_thomson!F299</f>
        <v>91.914599999999993</v>
      </c>
      <c r="G298">
        <f>us_thomson!G299</f>
        <v>480.2</v>
      </c>
      <c r="H298" s="14" t="str">
        <f>us_thomson!N299</f>
        <v>#N/A N/A</v>
      </c>
    </row>
    <row r="299" spans="1:8" x14ac:dyDescent="0.25">
      <c r="A299" s="8">
        <f>us_thomson!A300</f>
        <v>40466</v>
      </c>
      <c r="B299">
        <f>us_thomson!B300</f>
        <v>49.9</v>
      </c>
      <c r="C299">
        <f>us_thomson!C300</f>
        <v>101.76</v>
      </c>
      <c r="D299">
        <f>us_thomson!D300</f>
        <v>89.9</v>
      </c>
      <c r="E299">
        <f>us_thomson!E300</f>
        <v>139119</v>
      </c>
      <c r="F299">
        <f>us_thomson!F300</f>
        <v>91.629599999999996</v>
      </c>
      <c r="G299">
        <f>us_thomson!G300</f>
        <v>518.70000000000005</v>
      </c>
      <c r="H299" s="14" t="str">
        <f>us_thomson!N300</f>
        <v>#N/A N/A</v>
      </c>
    </row>
    <row r="300" spans="1:8" x14ac:dyDescent="0.25">
      <c r="A300" s="8">
        <f>us_thomson!A301</f>
        <v>40497</v>
      </c>
      <c r="B300">
        <f>us_thomson!B301</f>
        <v>57.8</v>
      </c>
      <c r="C300">
        <f>us_thomson!C301</f>
        <v>102.14</v>
      </c>
      <c r="D300">
        <f>us_thomson!D301</f>
        <v>89.8</v>
      </c>
      <c r="E300">
        <f>us_thomson!E301</f>
        <v>139044</v>
      </c>
      <c r="F300">
        <f>us_thomson!F301</f>
        <v>91.8108</v>
      </c>
      <c r="G300">
        <f>us_thomson!G301</f>
        <v>492.9</v>
      </c>
      <c r="H300" s="14" t="str">
        <f>us_thomson!N301</f>
        <v>#N/A N/A</v>
      </c>
    </row>
    <row r="301" spans="1:8" x14ac:dyDescent="0.25">
      <c r="A301" s="8">
        <f>us_thomson!A302</f>
        <v>40527</v>
      </c>
      <c r="B301">
        <f>us_thomson!B302</f>
        <v>63.4</v>
      </c>
      <c r="C301">
        <f>us_thomson!C302</f>
        <v>102.5</v>
      </c>
      <c r="D301">
        <f>us_thomson!D302</f>
        <v>89.2</v>
      </c>
      <c r="E301">
        <f>us_thomson!E302</f>
        <v>139301</v>
      </c>
      <c r="F301">
        <f>us_thomson!F302</f>
        <v>92.589299999999994</v>
      </c>
      <c r="G301">
        <f>us_thomson!G302</f>
        <v>508.1</v>
      </c>
      <c r="H301" s="14" t="str">
        <f>us_thomson!N302</f>
        <v>#N/A N/A</v>
      </c>
    </row>
    <row r="302" spans="1:8" x14ac:dyDescent="0.25">
      <c r="A302" s="8">
        <f>us_thomson!A303</f>
        <v>40558</v>
      </c>
      <c r="B302">
        <f>us_thomson!B303</f>
        <v>64.8</v>
      </c>
      <c r="C302">
        <f>us_thomson!C303</f>
        <v>103.1</v>
      </c>
      <c r="D302">
        <f>us_thomson!D303</f>
        <v>89</v>
      </c>
      <c r="E302">
        <f>us_thomson!E303</f>
        <v>139267</v>
      </c>
      <c r="F302">
        <f>us_thomson!F303</f>
        <v>92.612399999999994</v>
      </c>
      <c r="G302">
        <f>us_thomson!G303</f>
        <v>470.8</v>
      </c>
      <c r="H302" s="14" t="str">
        <f>us_thomson!N303</f>
        <v>#N/A N/A</v>
      </c>
    </row>
    <row r="303" spans="1:8" x14ac:dyDescent="0.25">
      <c r="A303" s="8">
        <f>us_thomson!A304</f>
        <v>40589</v>
      </c>
      <c r="B303">
        <f>us_thomson!B304</f>
        <v>72</v>
      </c>
      <c r="C303">
        <f>us_thomson!C304</f>
        <v>103.37</v>
      </c>
      <c r="D303">
        <f>us_thomson!D304</f>
        <v>88.6</v>
      </c>
      <c r="E303">
        <f>us_thomson!E304</f>
        <v>139400</v>
      </c>
      <c r="F303">
        <f>us_thomson!F304</f>
        <v>92.101500000000001</v>
      </c>
      <c r="G303">
        <f>us_thomson!G304</f>
        <v>462</v>
      </c>
      <c r="H303" s="14" t="str">
        <f>us_thomson!N304</f>
        <v>#N/A N/A</v>
      </c>
    </row>
    <row r="304" spans="1:8" x14ac:dyDescent="0.25">
      <c r="A304" s="8">
        <f>us_thomson!A305</f>
        <v>40617</v>
      </c>
      <c r="B304">
        <f>us_thomson!B305</f>
        <v>63.8</v>
      </c>
      <c r="C304">
        <f>us_thomson!C305</f>
        <v>103.83</v>
      </c>
      <c r="D304">
        <f>us_thomson!D305</f>
        <v>87.3</v>
      </c>
      <c r="E304">
        <f>us_thomson!E305</f>
        <v>139649</v>
      </c>
      <c r="F304">
        <f>us_thomson!F305</f>
        <v>93.019400000000005</v>
      </c>
      <c r="G304">
        <f>us_thomson!G305</f>
        <v>547.6</v>
      </c>
      <c r="H304" s="14" t="str">
        <f>us_thomson!N305</f>
        <v>#N/A N/A</v>
      </c>
    </row>
    <row r="305" spans="1:8" x14ac:dyDescent="0.25">
      <c r="A305" s="8">
        <f>us_thomson!A306</f>
        <v>40648</v>
      </c>
      <c r="B305">
        <f>us_thomson!B306</f>
        <v>66</v>
      </c>
      <c r="C305">
        <f>us_thomson!C306</f>
        <v>103.97</v>
      </c>
      <c r="D305">
        <f>us_thomson!D306</f>
        <v>85.8</v>
      </c>
      <c r="E305">
        <f>us_thomson!E306</f>
        <v>139610</v>
      </c>
      <c r="F305">
        <f>us_thomson!F306</f>
        <v>92.581599999999995</v>
      </c>
      <c r="G305">
        <f>us_thomson!G306</f>
        <v>511.4</v>
      </c>
      <c r="H305" s="14" t="str">
        <f>us_thomson!N306</f>
        <v>#N/A N/A</v>
      </c>
    </row>
    <row r="306" spans="1:8" x14ac:dyDescent="0.25">
      <c r="A306" s="8">
        <f>us_thomson!A307</f>
        <v>40678</v>
      </c>
      <c r="B306">
        <f>us_thomson!B307</f>
        <v>61.7</v>
      </c>
      <c r="C306">
        <f>us_thomson!C307</f>
        <v>103.51</v>
      </c>
      <c r="D306">
        <f>us_thomson!D307</f>
        <v>86</v>
      </c>
      <c r="E306">
        <f>us_thomson!E307</f>
        <v>139639</v>
      </c>
      <c r="F306">
        <f>us_thomson!F307</f>
        <v>92.875399999999999</v>
      </c>
      <c r="G306">
        <f>us_thomson!G307</f>
        <v>510.3</v>
      </c>
      <c r="H306" s="14" t="str">
        <f>us_thomson!N307</f>
        <v>#N/A N/A</v>
      </c>
    </row>
    <row r="307" spans="1:8" x14ac:dyDescent="0.25">
      <c r="A307" s="8">
        <f>us_thomson!A308</f>
        <v>40709</v>
      </c>
      <c r="B307">
        <f>us_thomson!B308</f>
        <v>57.6</v>
      </c>
      <c r="C307">
        <f>us_thomson!C308</f>
        <v>104.18</v>
      </c>
      <c r="D307">
        <f>us_thomson!D308</f>
        <v>86.7</v>
      </c>
      <c r="E307">
        <f>us_thomson!E308</f>
        <v>139392</v>
      </c>
      <c r="F307">
        <f>us_thomson!F308</f>
        <v>93.093900000000005</v>
      </c>
      <c r="G307">
        <f>us_thomson!G308</f>
        <v>512.70000000000005</v>
      </c>
      <c r="H307" s="14" t="str">
        <f>us_thomson!N308</f>
        <v>#N/A N/A</v>
      </c>
    </row>
    <row r="308" spans="1:8" x14ac:dyDescent="0.25">
      <c r="A308" s="8">
        <f>us_thomson!A309</f>
        <v>40739</v>
      </c>
      <c r="B308">
        <f>us_thomson!B309</f>
        <v>59.2</v>
      </c>
      <c r="C308">
        <f>us_thomson!C309</f>
        <v>104.23</v>
      </c>
      <c r="D308">
        <f>us_thomson!D309</f>
        <v>86.2</v>
      </c>
      <c r="E308">
        <f>us_thomson!E309</f>
        <v>139520</v>
      </c>
      <c r="F308">
        <f>us_thomson!F309</f>
        <v>93.689700000000002</v>
      </c>
      <c r="G308">
        <f>us_thomson!G309</f>
        <v>495.1</v>
      </c>
      <c r="H308" s="14" t="str">
        <f>us_thomson!N309</f>
        <v>#N/A N/A</v>
      </c>
    </row>
    <row r="309" spans="1:8" x14ac:dyDescent="0.25">
      <c r="A309" s="8">
        <f>us_thomson!A310</f>
        <v>40770</v>
      </c>
      <c r="B309">
        <f>us_thomson!B310</f>
        <v>45.2</v>
      </c>
      <c r="C309">
        <f>us_thomson!C310</f>
        <v>103.86</v>
      </c>
      <c r="D309">
        <f>us_thomson!D310</f>
        <v>86.9</v>
      </c>
      <c r="E309">
        <f>us_thomson!E310</f>
        <v>139940</v>
      </c>
      <c r="F309">
        <f>us_thomson!F310</f>
        <v>94.146500000000003</v>
      </c>
      <c r="G309">
        <f>us_thomson!G310</f>
        <v>519.4</v>
      </c>
      <c r="H309" s="14" t="str">
        <f>us_thomson!N310</f>
        <v>#N/A N/A</v>
      </c>
    </row>
    <row r="310" spans="1:8" x14ac:dyDescent="0.25">
      <c r="A310" s="8">
        <f>us_thomson!A311</f>
        <v>40801</v>
      </c>
      <c r="B310">
        <f>us_thomson!B311</f>
        <v>46.4</v>
      </c>
      <c r="C310">
        <f>us_thomson!C311</f>
        <v>104.47</v>
      </c>
      <c r="D310">
        <f>us_thomson!D311</f>
        <v>87.5</v>
      </c>
      <c r="E310">
        <f>us_thomson!E311</f>
        <v>140156</v>
      </c>
      <c r="F310">
        <f>us_thomson!F311</f>
        <v>94.242599999999996</v>
      </c>
      <c r="G310">
        <f>us_thomson!G311</f>
        <v>517.9</v>
      </c>
      <c r="H310" s="14" t="str">
        <f>us_thomson!N311</f>
        <v>#N/A N/A</v>
      </c>
    </row>
    <row r="311" spans="1:8" x14ac:dyDescent="0.25">
      <c r="A311" s="8">
        <f>us_thomson!A312</f>
        <v>40831</v>
      </c>
      <c r="B311">
        <f>us_thomson!B312</f>
        <v>40.9</v>
      </c>
      <c r="C311">
        <f>us_thomson!C312</f>
        <v>105.65</v>
      </c>
      <c r="D311">
        <f>us_thomson!D312</f>
        <v>86.1</v>
      </c>
      <c r="E311">
        <f>us_thomson!E312</f>
        <v>140336</v>
      </c>
      <c r="F311">
        <f>us_thomson!F312</f>
        <v>94.727900000000005</v>
      </c>
      <c r="G311">
        <f>us_thomson!G312</f>
        <v>545.4</v>
      </c>
      <c r="H311" s="14" t="str">
        <f>us_thomson!N312</f>
        <v>#N/A N/A</v>
      </c>
    </row>
    <row r="312" spans="1:8" x14ac:dyDescent="0.25">
      <c r="A312" s="8">
        <f>us_thomson!A313</f>
        <v>40862</v>
      </c>
      <c r="B312">
        <f>us_thomson!B313</f>
        <v>55.2</v>
      </c>
      <c r="C312">
        <f>us_thomson!C313</f>
        <v>105.78</v>
      </c>
      <c r="D312">
        <f>us_thomson!D313</f>
        <v>85.5</v>
      </c>
      <c r="E312">
        <f>us_thomson!E313</f>
        <v>140780</v>
      </c>
      <c r="F312">
        <f>us_thomson!F313</f>
        <v>94.832400000000007</v>
      </c>
      <c r="G312">
        <f>us_thomson!G313</f>
        <v>522.70000000000005</v>
      </c>
      <c r="H312" s="14" t="str">
        <f>us_thomson!N313</f>
        <v>#N/A N/A</v>
      </c>
    </row>
    <row r="313" spans="1:8" x14ac:dyDescent="0.25">
      <c r="A313" s="8">
        <f>us_thomson!A314</f>
        <v>40892</v>
      </c>
      <c r="B313">
        <f>us_thomson!B314</f>
        <v>64.8</v>
      </c>
      <c r="C313">
        <f>us_thomson!C314</f>
        <v>105.5</v>
      </c>
      <c r="D313">
        <f>us_thomson!D314</f>
        <v>85.1</v>
      </c>
      <c r="E313">
        <f>us_thomson!E314</f>
        <v>140890</v>
      </c>
      <c r="F313">
        <f>us_thomson!F314</f>
        <v>95.199700000000007</v>
      </c>
      <c r="G313">
        <f>us_thomson!G314</f>
        <v>529.9</v>
      </c>
      <c r="H313" s="14" t="str">
        <f>us_thomson!N314</f>
        <v>#N/A N/A</v>
      </c>
    </row>
    <row r="314" spans="1:8" x14ac:dyDescent="0.25">
      <c r="A314" s="8">
        <f>us_thomson!A315</f>
        <v>40923</v>
      </c>
      <c r="B314">
        <f>us_thomson!B315</f>
        <v>61.5</v>
      </c>
      <c r="C314">
        <f>us_thomson!C315</f>
        <v>106.16</v>
      </c>
      <c r="D314">
        <f>us_thomson!D315</f>
        <v>85.4</v>
      </c>
      <c r="E314">
        <f>us_thomson!E315</f>
        <v>141633</v>
      </c>
      <c r="F314">
        <f>us_thomson!F315</f>
        <v>96.015000000000001</v>
      </c>
      <c r="G314">
        <f>us_thomson!G315</f>
        <v>490.6</v>
      </c>
      <c r="H314" s="14" t="str">
        <f>us_thomson!N315</f>
        <v>#N/A N/A</v>
      </c>
    </row>
    <row r="315" spans="1:8" x14ac:dyDescent="0.25">
      <c r="A315" s="8">
        <f>us_thomson!A316</f>
        <v>40954</v>
      </c>
      <c r="B315">
        <f>us_thomson!B316</f>
        <v>71.599999999999994</v>
      </c>
      <c r="C315">
        <f>us_thomson!C316</f>
        <v>107.3</v>
      </c>
      <c r="D315">
        <f>us_thomson!D316</f>
        <v>85.8</v>
      </c>
      <c r="E315">
        <f>us_thomson!E316</f>
        <v>141911</v>
      </c>
      <c r="F315">
        <f>us_thomson!F316</f>
        <v>96.375</v>
      </c>
      <c r="G315">
        <f>us_thomson!G316</f>
        <v>512.29999999999995</v>
      </c>
      <c r="H315" s="14" t="str">
        <f>us_thomson!N316</f>
        <v>#N/A N/A</v>
      </c>
    </row>
    <row r="316" spans="1:8" x14ac:dyDescent="0.25">
      <c r="A316" s="8">
        <f>us_thomson!A317</f>
        <v>40983</v>
      </c>
      <c r="B316">
        <f>us_thomson!B317</f>
        <v>69.5</v>
      </c>
      <c r="C316">
        <f>us_thomson!C317</f>
        <v>107.47</v>
      </c>
      <c r="D316">
        <f>us_thomson!D317</f>
        <v>85.2</v>
      </c>
      <c r="E316">
        <f>us_thomson!E317</f>
        <v>142069</v>
      </c>
      <c r="F316">
        <f>us_thomson!F317</f>
        <v>96.006699999999995</v>
      </c>
      <c r="G316">
        <f>us_thomson!G317</f>
        <v>576.9</v>
      </c>
      <c r="H316" s="14" t="str">
        <f>us_thomson!N317</f>
        <v>#N/A N/A</v>
      </c>
    </row>
    <row r="317" spans="1:8" x14ac:dyDescent="0.25">
      <c r="A317" s="8">
        <f>us_thomson!A318</f>
        <v>41014</v>
      </c>
      <c r="B317">
        <f>us_thomson!B318</f>
        <v>68.7</v>
      </c>
      <c r="C317">
        <f>us_thomson!C318</f>
        <v>106.85</v>
      </c>
      <c r="D317">
        <f>us_thomson!D318</f>
        <v>85.7</v>
      </c>
      <c r="E317">
        <f>us_thomson!E318</f>
        <v>141953</v>
      </c>
      <c r="F317">
        <f>us_thomson!F318</f>
        <v>96.796599999999998</v>
      </c>
      <c r="G317">
        <f>us_thomson!G318</f>
        <v>521.79999999999995</v>
      </c>
      <c r="H317" s="14" t="str">
        <f>us_thomson!N318</f>
        <v>#N/A N/A</v>
      </c>
    </row>
    <row r="318" spans="1:8" x14ac:dyDescent="0.25">
      <c r="A318" s="8">
        <f>us_thomson!A319</f>
        <v>41044</v>
      </c>
      <c r="B318">
        <f>us_thomson!B319</f>
        <v>64.400000000000006</v>
      </c>
      <c r="C318">
        <f>us_thomson!C319</f>
        <v>106.96</v>
      </c>
      <c r="D318">
        <f>us_thomson!D319</f>
        <v>86.5</v>
      </c>
      <c r="E318">
        <f>us_thomson!E319</f>
        <v>142231</v>
      </c>
      <c r="F318">
        <f>us_thomson!F319</f>
        <v>97.112300000000005</v>
      </c>
      <c r="G318">
        <f>us_thomson!G319</f>
        <v>540.20000000000005</v>
      </c>
      <c r="H318" s="14">
        <f>us_thomson!N319</f>
        <v>54</v>
      </c>
    </row>
    <row r="319" spans="1:8" x14ac:dyDescent="0.25">
      <c r="A319" s="8">
        <f>us_thomson!A320</f>
        <v>41075</v>
      </c>
      <c r="B319">
        <f>us_thomson!B320</f>
        <v>62.7</v>
      </c>
      <c r="C319">
        <f>us_thomson!C320</f>
        <v>105.84</v>
      </c>
      <c r="D319">
        <f>us_thomson!D320</f>
        <v>87</v>
      </c>
      <c r="E319">
        <f>us_thomson!E320</f>
        <v>142400</v>
      </c>
      <c r="F319">
        <f>us_thomson!F320</f>
        <v>97.161799999999999</v>
      </c>
      <c r="G319">
        <f>us_thomson!G320</f>
        <v>555.29999999999995</v>
      </c>
      <c r="H319" s="14">
        <f>us_thomson!N320</f>
        <v>52.5</v>
      </c>
    </row>
    <row r="320" spans="1:8" x14ac:dyDescent="0.25">
      <c r="A320" s="8">
        <f>us_thomson!A321</f>
        <v>41105</v>
      </c>
      <c r="B320">
        <f>us_thomson!B321</f>
        <v>65.400000000000006</v>
      </c>
      <c r="C320">
        <f>us_thomson!C321</f>
        <v>106.51</v>
      </c>
      <c r="D320">
        <f>us_thomson!D321</f>
        <v>88</v>
      </c>
      <c r="E320">
        <f>us_thomson!E321</f>
        <v>142270</v>
      </c>
      <c r="F320">
        <f>us_thomson!F321</f>
        <v>97.706100000000006</v>
      </c>
      <c r="G320">
        <f>us_thomson!G321</f>
        <v>506.6</v>
      </c>
      <c r="H320" s="14">
        <f>us_thomson!N321</f>
        <v>51.4</v>
      </c>
    </row>
    <row r="321" spans="1:10" x14ac:dyDescent="0.25">
      <c r="A321" s="8">
        <f>us_thomson!A322</f>
        <v>41136</v>
      </c>
      <c r="B321">
        <f>us_thomson!B322</f>
        <v>61.3</v>
      </c>
      <c r="C321">
        <f>us_thomson!C322</f>
        <v>107.37</v>
      </c>
      <c r="D321">
        <f>us_thomson!D322</f>
        <v>87.7</v>
      </c>
      <c r="E321">
        <f>us_thomson!E322</f>
        <v>142277</v>
      </c>
      <c r="F321">
        <f>us_thomson!F322</f>
        <v>97.114599999999996</v>
      </c>
      <c r="G321">
        <f>us_thomson!G322</f>
        <v>531.70000000000005</v>
      </c>
      <c r="H321" s="14">
        <f>us_thomson!N322</f>
        <v>51.5</v>
      </c>
    </row>
    <row r="322" spans="1:10" x14ac:dyDescent="0.25">
      <c r="A322" s="8">
        <f>us_thomson!A323</f>
        <v>41167</v>
      </c>
      <c r="B322">
        <f>us_thomson!B323</f>
        <v>68.400000000000006</v>
      </c>
      <c r="C322">
        <f>us_thomson!C323</f>
        <v>108.07</v>
      </c>
      <c r="D322">
        <f>us_thomson!D323</f>
        <v>87.5</v>
      </c>
      <c r="E322">
        <f>us_thomson!E323</f>
        <v>142953</v>
      </c>
      <c r="F322">
        <f>us_thomson!F323</f>
        <v>97.386499999999998</v>
      </c>
      <c r="G322">
        <f>us_thomson!G323</f>
        <v>526</v>
      </c>
      <c r="H322" s="14">
        <f>us_thomson!N323</f>
        <v>51.1</v>
      </c>
    </row>
    <row r="323" spans="1:10" x14ac:dyDescent="0.25">
      <c r="A323" s="8">
        <f>us_thomson!A324</f>
        <v>41197</v>
      </c>
      <c r="B323">
        <f>us_thomson!B324</f>
        <v>73.099999999999994</v>
      </c>
      <c r="C323">
        <f>us_thomson!C324</f>
        <v>107.73</v>
      </c>
      <c r="D323">
        <f>us_thomson!D324</f>
        <v>87.4</v>
      </c>
      <c r="E323">
        <f>us_thomson!E324</f>
        <v>143350</v>
      </c>
      <c r="F323">
        <f>us_thomson!F324</f>
        <v>97.311099999999996</v>
      </c>
      <c r="G323">
        <f>us_thomson!G324</f>
        <v>547.6</v>
      </c>
      <c r="H323" s="14">
        <f>us_thomson!N324</f>
        <v>51</v>
      </c>
    </row>
    <row r="324" spans="1:10" s="9" customFormat="1" x14ac:dyDescent="0.25">
      <c r="A324" s="8">
        <f>us_thomson!A325</f>
        <v>41228</v>
      </c>
      <c r="B324">
        <f>us_thomson!B325</f>
        <v>71.5</v>
      </c>
      <c r="C324">
        <f>us_thomson!C325</f>
        <v>108.37</v>
      </c>
      <c r="D324">
        <f>us_thomson!D325</f>
        <v>87.5</v>
      </c>
      <c r="E324">
        <f>us_thomson!E325</f>
        <v>143279</v>
      </c>
      <c r="F324">
        <f>us_thomson!F325</f>
        <v>98.259699999999995</v>
      </c>
      <c r="G324">
        <f>us_thomson!G325</f>
        <v>536.70000000000005</v>
      </c>
      <c r="H324" s="14">
        <f>us_thomson!N325</f>
        <v>52.8</v>
      </c>
      <c r="I324"/>
      <c r="J324"/>
    </row>
    <row r="325" spans="1:10" s="9" customFormat="1" x14ac:dyDescent="0.25">
      <c r="A325" s="8">
        <f>us_thomson!A326</f>
        <v>41258</v>
      </c>
      <c r="B325">
        <f>us_thomson!B326</f>
        <v>66.7</v>
      </c>
      <c r="C325">
        <f>us_thomson!C326</f>
        <v>108.68</v>
      </c>
      <c r="D325">
        <f>us_thomson!D326</f>
        <v>87.8</v>
      </c>
      <c r="E325">
        <f>us_thomson!E326</f>
        <v>143280</v>
      </c>
      <c r="F325">
        <f>us_thomson!F326</f>
        <v>98.357100000000003</v>
      </c>
      <c r="G325">
        <f>us_thomson!G326</f>
        <v>539.79999999999995</v>
      </c>
      <c r="H325" s="14">
        <f>us_thomson!N326</f>
        <v>54</v>
      </c>
      <c r="I325"/>
      <c r="J325"/>
    </row>
    <row r="326" spans="1:10" s="9" customFormat="1" x14ac:dyDescent="0.25">
      <c r="A326" s="8">
        <f>us_thomson!A327</f>
        <v>41289</v>
      </c>
      <c r="B326">
        <f>us_thomson!B327</f>
        <v>58.4</v>
      </c>
      <c r="C326">
        <f>us_thomson!C327</f>
        <v>109.38</v>
      </c>
      <c r="D326">
        <f>us_thomson!D327</f>
        <v>87.7</v>
      </c>
      <c r="E326">
        <f>us_thomson!E327</f>
        <v>143328</v>
      </c>
      <c r="F326">
        <f>us_thomson!F327</f>
        <v>98.4084</v>
      </c>
      <c r="G326">
        <f>us_thomson!G327</f>
        <v>506.5</v>
      </c>
      <c r="H326" s="14">
        <f>us_thomson!N327</f>
        <v>55.8</v>
      </c>
      <c r="I326"/>
      <c r="J326"/>
    </row>
    <row r="327" spans="1:10" s="9" customFormat="1" x14ac:dyDescent="0.25">
      <c r="A327" s="8">
        <f>us_thomson!A328</f>
        <v>41320</v>
      </c>
      <c r="B327">
        <f>us_thomson!B328</f>
        <v>68</v>
      </c>
      <c r="C327">
        <f>us_thomson!C328</f>
        <v>110.04</v>
      </c>
      <c r="D327">
        <f>us_thomson!D328</f>
        <v>87.6</v>
      </c>
      <c r="E327">
        <f>us_thomson!E328</f>
        <v>143429</v>
      </c>
      <c r="F327">
        <f>us_thomson!F328</f>
        <v>99.043800000000005</v>
      </c>
      <c r="G327">
        <f>us_thomson!G328</f>
        <v>504.4</v>
      </c>
      <c r="H327" s="14">
        <f>us_thomson!N328</f>
        <v>54.3</v>
      </c>
      <c r="I327"/>
      <c r="J327"/>
    </row>
    <row r="328" spans="1:10" s="9" customFormat="1" x14ac:dyDescent="0.25">
      <c r="A328" s="8">
        <f>us_thomson!A329</f>
        <v>41348</v>
      </c>
      <c r="B328">
        <f>us_thomson!B329</f>
        <v>61.9</v>
      </c>
      <c r="C328">
        <f>us_thomson!C329</f>
        <v>109.2</v>
      </c>
      <c r="D328">
        <f>us_thomson!D329</f>
        <v>87.2</v>
      </c>
      <c r="E328">
        <f>us_thomson!E329</f>
        <v>143374</v>
      </c>
      <c r="F328">
        <f>us_thomson!F329</f>
        <v>99.488</v>
      </c>
      <c r="G328">
        <f>us_thomson!G329</f>
        <v>561.29999999999995</v>
      </c>
      <c r="H328" s="14">
        <f>us_thomson!N329</f>
        <v>54.6</v>
      </c>
      <c r="I328"/>
      <c r="J328"/>
    </row>
    <row r="329" spans="1:10" s="9" customFormat="1" x14ac:dyDescent="0.25">
      <c r="A329" s="8">
        <f>us_thomson!A330</f>
        <v>41379</v>
      </c>
      <c r="B329">
        <f>us_thomson!B330</f>
        <v>69</v>
      </c>
      <c r="C329">
        <f>us_thomson!C330</f>
        <v>109.45</v>
      </c>
      <c r="D329">
        <f>us_thomson!D330</f>
        <v>87.3</v>
      </c>
      <c r="E329">
        <f>us_thomson!E330</f>
        <v>143665</v>
      </c>
      <c r="F329">
        <f>us_thomson!F330</f>
        <v>99.311199999999999</v>
      </c>
      <c r="G329">
        <f>us_thomson!G330</f>
        <v>534.6</v>
      </c>
      <c r="H329" s="14">
        <f>us_thomson!N330</f>
        <v>52.1</v>
      </c>
      <c r="I329"/>
      <c r="J329"/>
    </row>
    <row r="330" spans="1:10" s="9" customFormat="1" x14ac:dyDescent="0.25">
      <c r="A330" s="8">
        <f>us_thomson!A331</f>
        <v>41409</v>
      </c>
      <c r="B330">
        <f>us_thomson!B331</f>
        <v>74.3</v>
      </c>
      <c r="C330">
        <f>us_thomson!C331</f>
        <v>110.1</v>
      </c>
      <c r="D330">
        <f>us_thomson!D331</f>
        <v>87.4</v>
      </c>
      <c r="E330">
        <f>us_thomson!E331</f>
        <v>143890</v>
      </c>
      <c r="F330">
        <f>us_thomson!F331</f>
        <v>99.416200000000003</v>
      </c>
      <c r="G330">
        <f>us_thomson!G331</f>
        <v>552.1</v>
      </c>
      <c r="H330" s="14">
        <f>us_thomson!N331</f>
        <v>52.3</v>
      </c>
      <c r="I330"/>
      <c r="J330"/>
    </row>
    <row r="331" spans="1:10" s="9" customFormat="1" x14ac:dyDescent="0.25">
      <c r="A331" s="8">
        <f>us_thomson!A332</f>
        <v>41440</v>
      </c>
      <c r="B331">
        <f>us_thomson!B332</f>
        <v>82.1</v>
      </c>
      <c r="C331">
        <f>us_thomson!C332</f>
        <v>110.54</v>
      </c>
      <c r="D331">
        <f>us_thomson!D332</f>
        <v>87.7</v>
      </c>
      <c r="E331">
        <f>us_thomson!E332</f>
        <v>144025</v>
      </c>
      <c r="F331">
        <f>us_thomson!F332</f>
        <v>99.6083</v>
      </c>
      <c r="G331">
        <f>us_thomson!G332</f>
        <v>560.1</v>
      </c>
      <c r="H331" s="14">
        <f>us_thomson!N332</f>
        <v>51.9</v>
      </c>
      <c r="I331"/>
      <c r="J331"/>
    </row>
    <row r="332" spans="1:10" s="9" customFormat="1" x14ac:dyDescent="0.25">
      <c r="A332" s="8">
        <f>us_thomson!A333</f>
        <v>41470</v>
      </c>
      <c r="B332">
        <f>us_thomson!B333</f>
        <v>81</v>
      </c>
      <c r="C332">
        <f>us_thomson!C333</f>
        <v>110.95</v>
      </c>
      <c r="D332">
        <f>us_thomson!D333</f>
        <v>87.5</v>
      </c>
      <c r="E332">
        <f>us_thomson!E333</f>
        <v>144275</v>
      </c>
      <c r="F332">
        <f>us_thomson!F333</f>
        <v>99.443200000000004</v>
      </c>
      <c r="G332">
        <f>us_thomson!G333</f>
        <v>529.79999999999995</v>
      </c>
      <c r="H332" s="14">
        <f>us_thomson!N333</f>
        <v>53.7</v>
      </c>
      <c r="I332"/>
      <c r="J332"/>
    </row>
    <row r="333" spans="1:10" s="9" customFormat="1" x14ac:dyDescent="0.25">
      <c r="A333" s="8">
        <f>us_thomson!A334</f>
        <v>41501</v>
      </c>
      <c r="B333">
        <f>us_thomson!B334</f>
        <v>81.8</v>
      </c>
      <c r="C333">
        <f>us_thomson!C334</f>
        <v>110.38</v>
      </c>
      <c r="D333">
        <f>us_thomson!D334</f>
        <v>86.7</v>
      </c>
      <c r="E333">
        <f>us_thomson!E334</f>
        <v>144288</v>
      </c>
      <c r="F333">
        <f>us_thomson!F334</f>
        <v>99.998699999999999</v>
      </c>
      <c r="G333">
        <f>us_thomson!G334</f>
        <v>554.6</v>
      </c>
      <c r="H333" s="14">
        <f>us_thomson!N334</f>
        <v>53.1</v>
      </c>
      <c r="I333"/>
      <c r="J333"/>
    </row>
    <row r="334" spans="1:10" s="9" customFormat="1" x14ac:dyDescent="0.25">
      <c r="A334" s="8">
        <f>us_thomson!A335</f>
        <v>41532</v>
      </c>
      <c r="B334">
        <f>us_thomson!B335</f>
        <v>80.2</v>
      </c>
      <c r="C334">
        <f>us_thomson!C335</f>
        <v>110.56</v>
      </c>
      <c r="D334">
        <f>us_thomson!D335</f>
        <v>86.8</v>
      </c>
      <c r="E334">
        <f>us_thomson!E335</f>
        <v>144297</v>
      </c>
      <c r="F334">
        <f>us_thomson!F335</f>
        <v>100.71769999999999</v>
      </c>
      <c r="G334">
        <f>us_thomson!G335</f>
        <v>535.4</v>
      </c>
      <c r="H334" s="14">
        <f>us_thomson!N335</f>
        <v>52.8</v>
      </c>
      <c r="I334"/>
      <c r="J334"/>
    </row>
    <row r="335" spans="1:10" s="9" customFormat="1" x14ac:dyDescent="0.25">
      <c r="A335" s="8">
        <f>us_thomson!A336</f>
        <v>41562</v>
      </c>
      <c r="B335">
        <f>us_thomson!B336</f>
        <v>72.400000000000006</v>
      </c>
      <c r="C335">
        <f>us_thomson!C336</f>
        <v>111.04</v>
      </c>
      <c r="D335">
        <f>us_thomson!D336</f>
        <v>86.8</v>
      </c>
      <c r="E335">
        <f>us_thomson!E336</f>
        <v>143453</v>
      </c>
      <c r="F335">
        <f>us_thomson!F336</f>
        <v>100.819</v>
      </c>
      <c r="G335">
        <f>us_thomson!G336</f>
        <v>596</v>
      </c>
      <c r="H335" s="14">
        <f>us_thomson!N336</f>
        <v>51.8</v>
      </c>
      <c r="I335"/>
      <c r="J335"/>
    </row>
    <row r="336" spans="1:10" s="9" customFormat="1" x14ac:dyDescent="0.25">
      <c r="A336" s="8">
        <f>us_thomson!A337</f>
        <v>41593</v>
      </c>
      <c r="B336">
        <f>us_thomson!B337</f>
        <v>72</v>
      </c>
      <c r="C336">
        <f>us_thomson!C337</f>
        <v>110.8</v>
      </c>
      <c r="D336">
        <f>us_thomson!D337</f>
        <v>87.7</v>
      </c>
      <c r="E336">
        <f>us_thomson!E337</f>
        <v>144490</v>
      </c>
      <c r="F336">
        <f>us_thomson!F337</f>
        <v>101.375</v>
      </c>
      <c r="G336">
        <f>us_thomson!G337</f>
        <v>570.29999999999995</v>
      </c>
      <c r="H336" s="14">
        <f>us_thomson!N337</f>
        <v>54.7</v>
      </c>
      <c r="I336"/>
      <c r="J336"/>
    </row>
    <row r="337" spans="1:10" s="9" customFormat="1" x14ac:dyDescent="0.25">
      <c r="A337" s="8">
        <f>us_thomson!A338</f>
        <v>41623</v>
      </c>
      <c r="B337">
        <f>us_thomson!B338</f>
        <v>77.5</v>
      </c>
      <c r="C337">
        <f>us_thomson!C338</f>
        <v>111.2</v>
      </c>
      <c r="D337">
        <f>us_thomson!D338</f>
        <v>88</v>
      </c>
      <c r="E337">
        <f>us_thomson!E338</f>
        <v>144671</v>
      </c>
      <c r="F337">
        <f>us_thomson!F338</f>
        <v>101.55719999999999</v>
      </c>
      <c r="G337">
        <f>us_thomson!G338</f>
        <v>550.20000000000005</v>
      </c>
      <c r="H337" s="14">
        <f>us_thomson!N338</f>
        <v>55</v>
      </c>
      <c r="I337"/>
      <c r="J337"/>
    </row>
    <row r="338" spans="1:10" s="9" customFormat="1" x14ac:dyDescent="0.25">
      <c r="A338" s="8">
        <f>us_thomson!A339</f>
        <v>41654</v>
      </c>
      <c r="B338">
        <f>us_thomson!B339</f>
        <v>79.400000000000006</v>
      </c>
      <c r="C338">
        <f>us_thomson!C339</f>
        <v>109.79</v>
      </c>
      <c r="D338">
        <f>us_thomson!D339</f>
        <v>87.9</v>
      </c>
      <c r="E338">
        <f>us_thomson!E339</f>
        <v>145206</v>
      </c>
      <c r="F338">
        <f>us_thomson!F339</f>
        <v>101.3061</v>
      </c>
      <c r="G338">
        <f>us_thomson!G339</f>
        <v>530</v>
      </c>
      <c r="H338" s="14">
        <f>us_thomson!N339</f>
        <v>53.7</v>
      </c>
      <c r="I338"/>
      <c r="J338"/>
    </row>
    <row r="339" spans="1:10" s="9" customFormat="1" x14ac:dyDescent="0.25">
      <c r="A339" s="8">
        <f>us_thomson!A340</f>
        <v>41685</v>
      </c>
      <c r="B339">
        <f>us_thomson!B340</f>
        <v>78.3</v>
      </c>
      <c r="C339">
        <f>us_thomson!C340</f>
        <v>110.98</v>
      </c>
      <c r="D339">
        <f>us_thomson!D340</f>
        <v>87.6</v>
      </c>
      <c r="E339">
        <f>us_thomson!E340</f>
        <v>145301</v>
      </c>
      <c r="F339">
        <f>us_thomson!F340</f>
        <v>102.2567</v>
      </c>
      <c r="G339">
        <f>us_thomson!G340</f>
        <v>510.5</v>
      </c>
      <c r="H339" s="14">
        <f>us_thomson!N340</f>
        <v>57.1</v>
      </c>
      <c r="I339"/>
      <c r="J339"/>
    </row>
    <row r="340" spans="1:10" s="9" customFormat="1" x14ac:dyDescent="0.25">
      <c r="A340" s="8">
        <f>us_thomson!A341</f>
        <v>41713</v>
      </c>
      <c r="B340">
        <f>us_thomson!B341</f>
        <v>83.9</v>
      </c>
      <c r="C340">
        <f>us_thomson!C341</f>
        <v>112.4</v>
      </c>
      <c r="D340">
        <f>us_thomson!D341</f>
        <v>88</v>
      </c>
      <c r="E340">
        <f>us_thomson!E341</f>
        <v>145796</v>
      </c>
      <c r="F340">
        <f>us_thomson!F341</f>
        <v>103.10590000000001</v>
      </c>
      <c r="G340">
        <f>us_thomson!G341</f>
        <v>580.29999999999995</v>
      </c>
      <c r="H340" s="14">
        <f>us_thomson!N341</f>
        <v>55.5</v>
      </c>
      <c r="I340"/>
      <c r="J340"/>
    </row>
    <row r="341" spans="1:10" s="9" customFormat="1" x14ac:dyDescent="0.25">
      <c r="A341" s="8">
        <f>us_thomson!A342</f>
        <v>41744</v>
      </c>
      <c r="B341">
        <f>us_thomson!B342</f>
        <v>81.7</v>
      </c>
      <c r="C341">
        <f>us_thomson!C342</f>
        <v>112.49</v>
      </c>
      <c r="D341">
        <f>us_thomson!D342</f>
        <v>87.6</v>
      </c>
      <c r="E341">
        <f>us_thomson!E342</f>
        <v>145724</v>
      </c>
      <c r="F341">
        <f>us_thomson!F342</f>
        <v>103.1885</v>
      </c>
      <c r="G341">
        <f>us_thomson!G342</f>
        <v>552.9</v>
      </c>
      <c r="H341" s="14">
        <f>us_thomson!N342</f>
        <v>55.4</v>
      </c>
      <c r="I341"/>
      <c r="J341"/>
    </row>
    <row r="342" spans="1:10" s="9" customFormat="1" x14ac:dyDescent="0.25">
      <c r="A342" s="8">
        <f>us_thomson!A343</f>
        <v>41774</v>
      </c>
      <c r="B342">
        <f>us_thomson!B343</f>
        <v>82.2</v>
      </c>
      <c r="C342">
        <f>us_thomson!C343</f>
        <v>112.55</v>
      </c>
      <c r="D342">
        <f>us_thomson!D343</f>
        <v>87.5</v>
      </c>
      <c r="E342">
        <f>us_thomson!E343</f>
        <v>145868</v>
      </c>
      <c r="F342">
        <f>us_thomson!F343</f>
        <v>103.68389999999999</v>
      </c>
      <c r="G342">
        <f>us_thomson!G343</f>
        <v>570.29999999999995</v>
      </c>
      <c r="H342" s="14">
        <f>us_thomson!N343</f>
        <v>56.4</v>
      </c>
      <c r="I342"/>
      <c r="J342"/>
    </row>
    <row r="343" spans="1:10" s="9" customFormat="1" x14ac:dyDescent="0.25">
      <c r="A343" s="8">
        <f>us_thomson!A344</f>
        <v>41805</v>
      </c>
      <c r="B343">
        <f>us_thomson!B344</f>
        <v>86.4</v>
      </c>
      <c r="C343">
        <f>us_thomson!C344</f>
        <v>112.81</v>
      </c>
      <c r="D343">
        <f>us_thomson!D344</f>
        <v>86.7</v>
      </c>
      <c r="E343">
        <f>us_thomson!E344</f>
        <v>146247</v>
      </c>
      <c r="F343">
        <f>us_thomson!F344</f>
        <v>104.105</v>
      </c>
      <c r="G343">
        <f>us_thomson!G344</f>
        <v>574</v>
      </c>
      <c r="H343" s="14">
        <f>us_thomson!N344</f>
        <v>57.3</v>
      </c>
      <c r="I343"/>
      <c r="J343"/>
    </row>
    <row r="344" spans="1:10" s="9" customFormat="1" x14ac:dyDescent="0.25">
      <c r="A344" s="8">
        <f>us_thomson!A345</f>
        <v>41835</v>
      </c>
      <c r="B344">
        <f>us_thomson!B345</f>
        <v>90.3</v>
      </c>
      <c r="C344">
        <f>us_thomson!C345</f>
        <v>112.96</v>
      </c>
      <c r="D344">
        <f>us_thomson!D345</f>
        <v>87.1</v>
      </c>
      <c r="E344">
        <f>us_thomson!E345</f>
        <v>146401</v>
      </c>
      <c r="F344">
        <f>us_thomson!F345</f>
        <v>104.4671</v>
      </c>
      <c r="G344">
        <f>us_thomson!G345</f>
        <v>553.29999999999995</v>
      </c>
      <c r="H344" s="14">
        <f>us_thomson!N345</f>
        <v>55.8</v>
      </c>
      <c r="I344"/>
      <c r="J344"/>
    </row>
    <row r="345" spans="1:10" s="9" customFormat="1" x14ac:dyDescent="0.25">
      <c r="A345" s="8">
        <f>us_thomson!A346</f>
        <v>41866</v>
      </c>
      <c r="B345">
        <f>us_thomson!B346</f>
        <v>93.4</v>
      </c>
      <c r="C345">
        <f>us_thomson!C346</f>
        <v>113.7</v>
      </c>
      <c r="D345">
        <f>us_thomson!D346</f>
        <v>87.3</v>
      </c>
      <c r="E345">
        <f>us_thomson!E346</f>
        <v>146451</v>
      </c>
      <c r="F345">
        <f>us_thomson!F346</f>
        <v>104.45140000000001</v>
      </c>
      <c r="G345">
        <f>us_thomson!G346</f>
        <v>574.5</v>
      </c>
      <c r="H345" s="14">
        <f>us_thomson!N346</f>
        <v>57.9</v>
      </c>
      <c r="I345"/>
      <c r="J345"/>
    </row>
    <row r="346" spans="1:10" s="9" customFormat="1" x14ac:dyDescent="0.25">
      <c r="A346" s="8">
        <f>us_thomson!A347</f>
        <v>41897</v>
      </c>
      <c r="B346">
        <f>us_thomson!B347</f>
        <v>89</v>
      </c>
      <c r="C346">
        <f>us_thomson!C347</f>
        <v>113.36</v>
      </c>
      <c r="D346">
        <f>us_thomson!D347</f>
        <v>87.7</v>
      </c>
      <c r="E346">
        <f>us_thomson!E347</f>
        <v>146607</v>
      </c>
      <c r="F346">
        <f>us_thomson!F347</f>
        <v>105.18600000000001</v>
      </c>
      <c r="G346">
        <f>us_thomson!G347</f>
        <v>558</v>
      </c>
      <c r="H346" s="14">
        <f>us_thomson!N347</f>
        <v>57.5</v>
      </c>
      <c r="I346"/>
      <c r="J346"/>
    </row>
    <row r="347" spans="1:10" s="9" customFormat="1" x14ac:dyDescent="0.25">
      <c r="A347" s="8">
        <f>us_thomson!A348</f>
        <v>41927</v>
      </c>
      <c r="B347">
        <f>us_thomson!B348</f>
        <v>94.1</v>
      </c>
      <c r="C347">
        <f>us_thomson!C348</f>
        <v>113.52</v>
      </c>
      <c r="D347">
        <f>us_thomson!D348</f>
        <v>88.1</v>
      </c>
      <c r="E347">
        <f>us_thomson!E348</f>
        <v>147260</v>
      </c>
      <c r="F347">
        <f>us_thomson!F348</f>
        <v>105.1437</v>
      </c>
      <c r="G347">
        <f>us_thomson!G348</f>
        <v>615.5</v>
      </c>
      <c r="H347" s="14">
        <f>us_thomson!N348</f>
        <v>55.9</v>
      </c>
      <c r="I347"/>
      <c r="J347"/>
    </row>
    <row r="348" spans="1:10" s="9" customFormat="1" x14ac:dyDescent="0.25">
      <c r="A348" s="8">
        <f>us_thomson!A349</f>
        <v>41958</v>
      </c>
      <c r="B348">
        <f>us_thomson!B349</f>
        <v>91</v>
      </c>
      <c r="C348">
        <f>us_thomson!C349</f>
        <v>114.28</v>
      </c>
      <c r="D348">
        <f>us_thomson!D349</f>
        <v>88.9</v>
      </c>
      <c r="E348">
        <f>us_thomson!E349</f>
        <v>147331</v>
      </c>
      <c r="F348">
        <f>us_thomson!F349</f>
        <v>106.3086</v>
      </c>
      <c r="G348">
        <f>us_thomson!G349</f>
        <v>575.9</v>
      </c>
      <c r="H348" s="14">
        <f>us_thomson!N349</f>
        <v>54.8</v>
      </c>
      <c r="I348"/>
      <c r="J348"/>
    </row>
    <row r="349" spans="1:10" s="8" customFormat="1" x14ac:dyDescent="0.25">
      <c r="A349" s="8">
        <f>us_thomson!A350</f>
        <v>41988</v>
      </c>
      <c r="B349">
        <f>us_thomson!B350</f>
        <v>93.1</v>
      </c>
      <c r="C349">
        <f>us_thomson!C350</f>
        <v>113.35</v>
      </c>
      <c r="D349">
        <f>us_thomson!D350</f>
        <v>90.4</v>
      </c>
      <c r="E349">
        <f>us_thomson!E350</f>
        <v>147442</v>
      </c>
      <c r="F349">
        <f>us_thomson!F350</f>
        <v>106.221</v>
      </c>
      <c r="G349">
        <f>us_thomson!G350</f>
        <v>575.29999999999995</v>
      </c>
      <c r="H349" s="14">
        <f>us_thomson!N350</f>
        <v>53.9</v>
      </c>
      <c r="I349"/>
      <c r="J349"/>
    </row>
    <row r="350" spans="1:10" s="8" customFormat="1" x14ac:dyDescent="0.25">
      <c r="A350" s="8">
        <f>us_thomson!A351</f>
        <v>42019</v>
      </c>
      <c r="B350">
        <f>us_thomson!B351</f>
        <v>103.8</v>
      </c>
      <c r="C350">
        <f>us_thomson!C351</f>
        <v>113.11</v>
      </c>
      <c r="D350">
        <f>us_thomson!D351</f>
        <v>91.6</v>
      </c>
      <c r="E350">
        <f>us_thomson!E351</f>
        <v>148201</v>
      </c>
      <c r="F350">
        <f>us_thomson!F351</f>
        <v>105.78830000000001</v>
      </c>
      <c r="G350">
        <f>us_thomson!G351</f>
        <v>531.5</v>
      </c>
      <c r="H350" s="14">
        <f>us_thomson!N351</f>
        <v>53.9</v>
      </c>
      <c r="I350"/>
      <c r="J350"/>
    </row>
    <row r="351" spans="1:10" s="8" customFormat="1" x14ac:dyDescent="0.25">
      <c r="A351" s="8">
        <f>us_thomson!A352</f>
        <v>42050</v>
      </c>
      <c r="B351">
        <f>us_thomson!B352</f>
        <v>98.8</v>
      </c>
      <c r="C351">
        <f>us_thomson!C352</f>
        <v>112.24</v>
      </c>
      <c r="D351">
        <f>us_thomson!D352</f>
        <v>91.4</v>
      </c>
      <c r="E351">
        <f>us_thomson!E352</f>
        <v>148297</v>
      </c>
      <c r="F351">
        <f>us_thomson!F352</f>
        <v>105.89319999999999</v>
      </c>
      <c r="G351">
        <f>us_thomson!G352</f>
        <v>519</v>
      </c>
      <c r="H351" s="14">
        <f>us_thomson!N352</f>
        <v>55.1</v>
      </c>
      <c r="I351"/>
      <c r="J351"/>
    </row>
    <row r="352" spans="1:10" s="8" customFormat="1" x14ac:dyDescent="0.25">
      <c r="A352" s="8">
        <f>us_thomson!A353</f>
        <v>42078</v>
      </c>
      <c r="B352">
        <f>us_thomson!B353</f>
        <v>101.4</v>
      </c>
      <c r="C352" t="str">
        <f>us_thomson!C353</f>
        <v>NA</v>
      </c>
      <c r="D352">
        <f>us_thomson!D353</f>
        <v>91.7</v>
      </c>
      <c r="E352">
        <f>us_thomson!E353</f>
        <v>148331</v>
      </c>
      <c r="F352">
        <f>us_thomson!F353</f>
        <v>105.2161</v>
      </c>
      <c r="G352">
        <f>us_thomson!G353</f>
        <v>584.20000000000005</v>
      </c>
      <c r="H352" s="14">
        <f>us_thomson!N353</f>
        <v>55.7</v>
      </c>
      <c r="I352"/>
      <c r="J352"/>
    </row>
    <row r="353" spans="1:10" s="9" customFormat="1" x14ac:dyDescent="0.25">
      <c r="A353" s="8">
        <f>us_thomson!A354</f>
        <v>42109</v>
      </c>
      <c r="B353">
        <f>us_thomson!B354</f>
        <v>95.2</v>
      </c>
      <c r="C353" t="str">
        <f>us_thomson!C354</f>
        <v>NA</v>
      </c>
      <c r="D353" t="str">
        <f>us_thomson!D354</f>
        <v>NA</v>
      </c>
      <c r="E353" t="str">
        <f>us_thomson!E354</f>
        <v>NA</v>
      </c>
      <c r="F353" t="str">
        <f>us_thomson!F354</f>
        <v>NA</v>
      </c>
      <c r="G353" t="str">
        <f>us_thomson!G354</f>
        <v>NA</v>
      </c>
      <c r="H353" s="14">
        <f>us_thomson!N354</f>
        <v>54.1</v>
      </c>
      <c r="I353"/>
      <c r="J353"/>
    </row>
    <row r="354" spans="1:10" s="9" customFormat="1" x14ac:dyDescent="0.25">
      <c r="A354" s="8"/>
      <c r="B354"/>
      <c r="C354"/>
      <c r="D354"/>
      <c r="E354"/>
      <c r="F354"/>
      <c r="G354"/>
      <c r="H354" s="14"/>
      <c r="I354"/>
      <c r="J354"/>
    </row>
    <row r="355" spans="1:10" x14ac:dyDescent="0.25">
      <c r="A355" s="8"/>
    </row>
    <row r="356" spans="1:10" x14ac:dyDescent="0.25">
      <c r="A356" s="8"/>
    </row>
    <row r="357" spans="1:10" x14ac:dyDescent="0.25">
      <c r="A357" s="8"/>
    </row>
    <row r="358" spans="1:10" x14ac:dyDescent="0.25">
      <c r="A358" s="8"/>
    </row>
    <row r="359" spans="1:10" x14ac:dyDescent="0.25">
      <c r="A359" s="8"/>
    </row>
    <row r="360" spans="1:10" x14ac:dyDescent="0.25">
      <c r="A360" s="8"/>
    </row>
    <row r="361" spans="1:10" x14ac:dyDescent="0.25">
      <c r="A361" s="8"/>
    </row>
    <row r="362" spans="1:10" x14ac:dyDescent="0.25">
      <c r="A362" s="6"/>
    </row>
    <row r="363" spans="1:10" x14ac:dyDescent="0.25">
      <c r="A363" s="6"/>
    </row>
    <row r="364" spans="1:10" x14ac:dyDescent="0.25">
      <c r="A364" s="6"/>
    </row>
    <row r="365" spans="1:10" x14ac:dyDescent="0.25">
      <c r="A365" s="6"/>
    </row>
    <row r="366" spans="1:10" x14ac:dyDescent="0.25">
      <c r="A366" s="6"/>
    </row>
    <row r="367" spans="1:10" x14ac:dyDescent="0.25">
      <c r="A367" s="6"/>
    </row>
    <row r="368" spans="1:10" x14ac:dyDescent="0.25">
      <c r="A368" s="6"/>
    </row>
    <row r="369" spans="1:1" x14ac:dyDescent="0.25">
      <c r="A369" s="6"/>
    </row>
    <row r="370" spans="1:1" x14ac:dyDescent="0.25">
      <c r="A370" s="6"/>
    </row>
    <row r="371" spans="1:1" x14ac:dyDescent="0.25">
      <c r="A371" s="6"/>
    </row>
    <row r="372" spans="1:1" x14ac:dyDescent="0.25">
      <c r="A372" s="6"/>
    </row>
    <row r="373" spans="1:1" x14ac:dyDescent="0.25">
      <c r="A373" s="6"/>
    </row>
    <row r="374" spans="1:1" x14ac:dyDescent="0.25">
      <c r="A374" s="6"/>
    </row>
    <row r="375" spans="1:1" x14ac:dyDescent="0.25">
      <c r="A375" s="6"/>
    </row>
    <row r="376" spans="1:1" x14ac:dyDescent="0.25">
      <c r="A376" s="6"/>
    </row>
    <row r="377" spans="1:1" x14ac:dyDescent="0.25">
      <c r="A377" s="6"/>
    </row>
    <row r="378" spans="1:1" x14ac:dyDescent="0.25">
      <c r="A378" s="6"/>
    </row>
    <row r="379" spans="1:1" x14ac:dyDescent="0.25">
      <c r="A379" s="6"/>
    </row>
    <row r="380" spans="1:1" x14ac:dyDescent="0.25">
      <c r="A380" s="6"/>
    </row>
    <row r="381" spans="1:1" x14ac:dyDescent="0.25">
      <c r="A381" s="6"/>
    </row>
    <row r="382" spans="1:1" x14ac:dyDescent="0.25">
      <c r="A382" s="6"/>
    </row>
    <row r="383" spans="1:1" x14ac:dyDescent="0.25">
      <c r="A383" s="6"/>
    </row>
    <row r="384" spans="1:1" x14ac:dyDescent="0.25">
      <c r="A384" s="6"/>
    </row>
    <row r="385" spans="1:1" x14ac:dyDescent="0.25">
      <c r="A385" s="6"/>
    </row>
    <row r="386" spans="1:1" x14ac:dyDescent="0.25">
      <c r="A386" s="6"/>
    </row>
    <row r="387" spans="1:1" x14ac:dyDescent="0.25">
      <c r="A387" s="6"/>
    </row>
    <row r="388" spans="1:1" x14ac:dyDescent="0.25">
      <c r="A388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578"/>
  <sheetViews>
    <sheetView workbookViewId="0">
      <selection activeCell="N1" sqref="N1:N1048576"/>
    </sheetView>
  </sheetViews>
  <sheetFormatPr defaultRowHeight="15" x14ac:dyDescent="0.25"/>
  <cols>
    <col min="1" max="1" width="10.7109375" bestFit="1" customWidth="1"/>
    <col min="13" max="13" width="10.7109375" bestFit="1" customWidth="1"/>
  </cols>
  <sheetData>
    <row r="1" spans="1:14" x14ac:dyDescent="0.25">
      <c r="A1" t="str">
        <f>_xll.Thomson.Reuters.AFOSpreadsheetFormulas.DSGRID("USCNFCONQ,USOSLI15G,USTOTPRCF,USEMPTOTO,USIPTOT.G,USEV1975H"," ","1/1/1986","TIME","M","RowHeader=true;ColHeader=true;Code=true;SeriesMetaDataLink=true;DispSeriesDescription=false;YearlyTSFormat=false;QuarterlyTSFormat=false","")</f>
        <v>Application offline! Unable to process the request</v>
      </c>
      <c r="B1" s="2" t="s">
        <v>47</v>
      </c>
      <c r="C1" s="2" t="s">
        <v>48</v>
      </c>
      <c r="D1" s="2" t="s">
        <v>49</v>
      </c>
      <c r="E1" s="2" t="s">
        <v>266</v>
      </c>
      <c r="F1" s="2" t="s">
        <v>53</v>
      </c>
      <c r="G1" s="2" t="s">
        <v>73</v>
      </c>
      <c r="H1" s="2"/>
      <c r="J1" t="str">
        <f>_xll.Thomson.Reuters.AFOSpreadsheetFormulas.DSGRID("USGDP...D"," ","1986-01-01","TIME","Q","RowHeader=true;ColHeader=true;Code=true;SeriesMetaDataLink=true;DispSeriesDescription=false;YearlyTSFormat=false;QuarterlyTSFormat=false","")</f>
        <v>Application offline! Unable to process the request</v>
      </c>
      <c r="K1" s="2" t="s">
        <v>193</v>
      </c>
      <c r="N1" s="2"/>
    </row>
    <row r="2" spans="1:14" x14ac:dyDescent="0.25">
      <c r="A2" s="2" t="s">
        <v>0</v>
      </c>
      <c r="B2" s="7" t="s">
        <v>44</v>
      </c>
      <c r="C2" s="7" t="s">
        <v>45</v>
      </c>
      <c r="D2" s="7" t="s">
        <v>46</v>
      </c>
      <c r="E2" s="7" t="s">
        <v>259</v>
      </c>
      <c r="F2" s="7" t="s">
        <v>52</v>
      </c>
      <c r="G2" s="7" t="s">
        <v>72</v>
      </c>
      <c r="H2" s="10"/>
      <c r="J2" s="2" t="s">
        <v>0</v>
      </c>
      <c r="K2" s="11" t="s">
        <v>192</v>
      </c>
      <c r="M2" t="s">
        <v>392</v>
      </c>
      <c r="N2" s="7" t="s">
        <v>409</v>
      </c>
    </row>
    <row r="3" spans="1:14" x14ac:dyDescent="0.25">
      <c r="A3" s="4">
        <v>31427</v>
      </c>
      <c r="B3" s="2">
        <v>96.9</v>
      </c>
      <c r="C3" s="2">
        <v>68.38</v>
      </c>
      <c r="D3" s="2">
        <v>93.5</v>
      </c>
      <c r="E3" s="2">
        <v>108887</v>
      </c>
      <c r="F3" s="2">
        <v>55.606200000000001</v>
      </c>
      <c r="G3" s="2">
        <v>116.9</v>
      </c>
      <c r="H3" s="2"/>
      <c r="J3" s="2" t="s">
        <v>191</v>
      </c>
      <c r="K3" s="2">
        <v>7784.1</v>
      </c>
      <c r="M3" s="4">
        <f>_xll.BDH(N2,M2:M2,"1/1/1986","","Dir=V","Dts=S","Sort=a","Quote=g","QtTyp=Y","Days=w","Per=cm","DtFmt=D","Fill=P","UseDPDF=Y","cols=2;rows=353")</f>
        <v>31443</v>
      </c>
      <c r="N3" s="2" t="s">
        <v>394</v>
      </c>
    </row>
    <row r="4" spans="1:14" x14ac:dyDescent="0.25">
      <c r="A4" s="4">
        <v>31458</v>
      </c>
      <c r="B4" s="2">
        <v>96</v>
      </c>
      <c r="C4" s="2">
        <v>67.87</v>
      </c>
      <c r="D4" s="2">
        <v>94.3</v>
      </c>
      <c r="E4" s="2">
        <v>108480</v>
      </c>
      <c r="F4" s="2">
        <v>55.209099999999999</v>
      </c>
      <c r="G4" s="2">
        <v>120.5</v>
      </c>
      <c r="H4" s="5"/>
      <c r="J4" s="2" t="s">
        <v>74</v>
      </c>
      <c r="K4" s="2">
        <v>7819.8</v>
      </c>
      <c r="M4" s="4">
        <v>31471</v>
      </c>
      <c r="N4" s="2" t="s">
        <v>394</v>
      </c>
    </row>
    <row r="5" spans="1:14" x14ac:dyDescent="0.25">
      <c r="A5" s="4">
        <v>31486</v>
      </c>
      <c r="B5" s="2">
        <v>95.1</v>
      </c>
      <c r="C5" s="2">
        <v>67.77</v>
      </c>
      <c r="D5" s="2">
        <v>97</v>
      </c>
      <c r="E5" s="2">
        <v>108837</v>
      </c>
      <c r="F5" s="2">
        <v>54.851900000000001</v>
      </c>
      <c r="G5" s="2">
        <v>129.6</v>
      </c>
      <c r="H5" s="5"/>
      <c r="J5" s="2" t="s">
        <v>75</v>
      </c>
      <c r="K5" s="2">
        <v>7898.6</v>
      </c>
      <c r="M5" s="4">
        <v>31502</v>
      </c>
      <c r="N5" s="2" t="s">
        <v>394</v>
      </c>
    </row>
    <row r="6" spans="1:14" x14ac:dyDescent="0.25">
      <c r="A6" s="4">
        <v>31517</v>
      </c>
      <c r="B6" s="2">
        <v>100</v>
      </c>
      <c r="C6" s="2">
        <v>68.45</v>
      </c>
      <c r="D6" s="2">
        <v>97.6</v>
      </c>
      <c r="E6" s="2">
        <v>108952</v>
      </c>
      <c r="F6" s="2">
        <v>54.883899999999997</v>
      </c>
      <c r="G6" s="2">
        <v>127.3</v>
      </c>
      <c r="H6" s="5"/>
      <c r="J6" s="2" t="s">
        <v>76</v>
      </c>
      <c r="K6" s="2">
        <v>7939.5</v>
      </c>
      <c r="M6" s="4">
        <v>31532</v>
      </c>
      <c r="N6" s="2" t="s">
        <v>394</v>
      </c>
    </row>
    <row r="7" spans="1:14" x14ac:dyDescent="0.25">
      <c r="A7" s="4">
        <v>31547</v>
      </c>
      <c r="B7" s="2">
        <v>100.2</v>
      </c>
      <c r="C7" s="2">
        <v>69.25</v>
      </c>
      <c r="D7" s="2">
        <v>98.3</v>
      </c>
      <c r="E7" s="2">
        <v>109089</v>
      </c>
      <c r="F7" s="2">
        <v>54.992699999999999</v>
      </c>
      <c r="G7" s="2">
        <v>129.30000000000001</v>
      </c>
      <c r="H7" s="5"/>
      <c r="J7" s="2" t="s">
        <v>77</v>
      </c>
      <c r="K7" s="2">
        <v>7995</v>
      </c>
      <c r="M7" s="4">
        <v>31563</v>
      </c>
      <c r="N7" s="2" t="s">
        <v>394</v>
      </c>
    </row>
    <row r="8" spans="1:14" x14ac:dyDescent="0.25">
      <c r="A8" s="4">
        <v>31578</v>
      </c>
      <c r="B8" s="2">
        <v>100</v>
      </c>
      <c r="C8" s="2">
        <v>69.069999999999993</v>
      </c>
      <c r="D8" s="2">
        <v>98.9</v>
      </c>
      <c r="E8" s="2">
        <v>109576</v>
      </c>
      <c r="F8" s="2">
        <v>54.816499999999998</v>
      </c>
      <c r="G8" s="2">
        <v>135.30000000000001</v>
      </c>
      <c r="H8" s="5"/>
      <c r="J8" s="2" t="s">
        <v>78</v>
      </c>
      <c r="K8" s="2">
        <v>8084.7</v>
      </c>
      <c r="M8" s="4">
        <v>31593</v>
      </c>
      <c r="N8" s="2" t="s">
        <v>394</v>
      </c>
    </row>
    <row r="9" spans="1:14" x14ac:dyDescent="0.25">
      <c r="A9" s="4">
        <v>31608</v>
      </c>
      <c r="B9" s="2">
        <v>97.5</v>
      </c>
      <c r="C9" s="2">
        <v>69.25</v>
      </c>
      <c r="D9" s="2">
        <v>98.9</v>
      </c>
      <c r="E9" s="2">
        <v>109810</v>
      </c>
      <c r="F9" s="2">
        <v>55.167499999999997</v>
      </c>
      <c r="G9" s="2">
        <v>123.7</v>
      </c>
      <c r="H9" s="5"/>
      <c r="J9" s="2" t="s">
        <v>79</v>
      </c>
      <c r="K9" s="2">
        <v>8158</v>
      </c>
      <c r="M9" s="4">
        <v>31624</v>
      </c>
      <c r="N9" s="2" t="s">
        <v>394</v>
      </c>
    </row>
    <row r="10" spans="1:14" x14ac:dyDescent="0.25">
      <c r="A10" s="4">
        <v>31639</v>
      </c>
      <c r="B10" s="2">
        <v>91.7</v>
      </c>
      <c r="C10" s="2">
        <v>69.89</v>
      </c>
      <c r="D10" s="2">
        <v>98.6</v>
      </c>
      <c r="E10" s="2">
        <v>110015</v>
      </c>
      <c r="F10" s="2">
        <v>55.045699999999997</v>
      </c>
      <c r="G10" s="2">
        <v>115</v>
      </c>
      <c r="H10" s="5"/>
      <c r="J10" s="2" t="s">
        <v>80</v>
      </c>
      <c r="K10" s="2">
        <v>8292.7000000000007</v>
      </c>
      <c r="M10" s="4">
        <v>31655</v>
      </c>
      <c r="N10" s="2" t="s">
        <v>394</v>
      </c>
    </row>
    <row r="11" spans="1:14" x14ac:dyDescent="0.25">
      <c r="A11" s="4">
        <v>31670</v>
      </c>
      <c r="B11" s="2">
        <v>89.7</v>
      </c>
      <c r="C11" s="2">
        <v>73.73</v>
      </c>
      <c r="D11" s="2">
        <v>99.5</v>
      </c>
      <c r="E11" s="2">
        <v>110085</v>
      </c>
      <c r="F11" s="2">
        <v>55.150300000000001</v>
      </c>
      <c r="G11" s="2">
        <v>117.3</v>
      </c>
      <c r="H11" s="5"/>
      <c r="J11" s="2" t="s">
        <v>81</v>
      </c>
      <c r="K11" s="2">
        <v>8339.2999999999993</v>
      </c>
      <c r="M11" s="4">
        <v>31685</v>
      </c>
      <c r="N11" s="2" t="s">
        <v>394</v>
      </c>
    </row>
    <row r="12" spans="1:14" x14ac:dyDescent="0.25">
      <c r="A12" s="4">
        <v>31700</v>
      </c>
      <c r="B12" s="2">
        <v>85.8</v>
      </c>
      <c r="C12" s="2">
        <v>70.52</v>
      </c>
      <c r="D12" s="2">
        <v>96.4</v>
      </c>
      <c r="E12" s="2">
        <v>110273</v>
      </c>
      <c r="F12" s="2">
        <v>55.396799999999999</v>
      </c>
      <c r="G12" s="2">
        <v>134.5</v>
      </c>
      <c r="H12" s="5"/>
      <c r="J12" s="2" t="s">
        <v>82</v>
      </c>
      <c r="K12" s="2">
        <v>8449.5</v>
      </c>
      <c r="M12" s="4">
        <v>31716</v>
      </c>
      <c r="N12" s="2" t="s">
        <v>394</v>
      </c>
    </row>
    <row r="13" spans="1:14" x14ac:dyDescent="0.25">
      <c r="A13" s="4">
        <v>31731</v>
      </c>
      <c r="B13" s="2">
        <v>89.7</v>
      </c>
      <c r="C13" s="2">
        <v>70.06</v>
      </c>
      <c r="D13" s="2">
        <v>96.1</v>
      </c>
      <c r="E13" s="2">
        <v>110475</v>
      </c>
      <c r="F13" s="2">
        <v>55.659300000000002</v>
      </c>
      <c r="G13" s="2">
        <v>128.1</v>
      </c>
      <c r="H13" s="5"/>
      <c r="J13" s="2" t="s">
        <v>83</v>
      </c>
      <c r="K13" s="2">
        <v>8498.2999999999993</v>
      </c>
      <c r="M13" s="4">
        <v>31746</v>
      </c>
      <c r="N13" s="2" t="s">
        <v>394</v>
      </c>
    </row>
    <row r="14" spans="1:14" x14ac:dyDescent="0.25">
      <c r="A14" s="4">
        <v>31761</v>
      </c>
      <c r="B14" s="2">
        <v>93.2</v>
      </c>
      <c r="C14" s="2">
        <v>72.959999999999994</v>
      </c>
      <c r="D14" s="2">
        <v>97.1</v>
      </c>
      <c r="E14" s="2">
        <v>110728</v>
      </c>
      <c r="F14" s="2">
        <v>56.133299999999998</v>
      </c>
      <c r="G14" s="2">
        <v>127.9</v>
      </c>
      <c r="H14" s="5"/>
      <c r="J14" s="2" t="s">
        <v>84</v>
      </c>
      <c r="K14" s="2">
        <v>8610.9</v>
      </c>
      <c r="M14" s="4">
        <v>31777</v>
      </c>
      <c r="N14" s="2" t="s">
        <v>394</v>
      </c>
    </row>
    <row r="15" spans="1:14" x14ac:dyDescent="0.25">
      <c r="A15" s="4">
        <v>31792</v>
      </c>
      <c r="B15" s="2">
        <v>85.4</v>
      </c>
      <c r="C15" s="2">
        <v>67.88</v>
      </c>
      <c r="D15" s="2">
        <v>96</v>
      </c>
      <c r="E15" s="2">
        <v>110953</v>
      </c>
      <c r="F15" s="2">
        <v>55.9679</v>
      </c>
      <c r="G15" s="2">
        <v>114.4</v>
      </c>
      <c r="H15" s="5"/>
      <c r="J15" s="2" t="s">
        <v>85</v>
      </c>
      <c r="K15" s="2">
        <v>8697.7000000000007</v>
      </c>
      <c r="M15" s="4">
        <v>31808</v>
      </c>
      <c r="N15" s="2" t="s">
        <v>394</v>
      </c>
    </row>
    <row r="16" spans="1:14" x14ac:dyDescent="0.25">
      <c r="A16" s="4">
        <v>31823</v>
      </c>
      <c r="B16" s="2">
        <v>91.8</v>
      </c>
      <c r="C16" s="2">
        <v>71.010000000000005</v>
      </c>
      <c r="D16" s="2">
        <v>94.2</v>
      </c>
      <c r="E16" s="2">
        <v>111257</v>
      </c>
      <c r="F16" s="2">
        <v>56.677500000000002</v>
      </c>
      <c r="G16" s="2">
        <v>125.7</v>
      </c>
      <c r="H16" s="5"/>
      <c r="J16" s="2" t="s">
        <v>86</v>
      </c>
      <c r="K16" s="2">
        <v>8766.1</v>
      </c>
      <c r="M16" s="4">
        <v>31836</v>
      </c>
      <c r="N16" s="2" t="s">
        <v>394</v>
      </c>
    </row>
    <row r="17" spans="1:14" x14ac:dyDescent="0.25">
      <c r="A17" s="4">
        <v>31851</v>
      </c>
      <c r="B17" s="2">
        <v>95.8</v>
      </c>
      <c r="C17" s="2">
        <v>71.239999999999995</v>
      </c>
      <c r="D17" s="2">
        <v>94.9</v>
      </c>
      <c r="E17" s="2">
        <v>111408</v>
      </c>
      <c r="F17" s="2">
        <v>56.764200000000002</v>
      </c>
      <c r="G17" s="2">
        <v>143.30000000000001</v>
      </c>
      <c r="H17" s="5"/>
      <c r="J17" s="2" t="s">
        <v>87</v>
      </c>
      <c r="K17" s="2">
        <v>8831.5</v>
      </c>
      <c r="M17" s="4">
        <v>31867</v>
      </c>
      <c r="N17" s="2" t="s">
        <v>394</v>
      </c>
    </row>
    <row r="18" spans="1:14" x14ac:dyDescent="0.25">
      <c r="A18" s="4">
        <v>31882</v>
      </c>
      <c r="B18" s="2">
        <v>97.4</v>
      </c>
      <c r="C18" s="2">
        <v>71.5</v>
      </c>
      <c r="D18" s="2">
        <v>94.1</v>
      </c>
      <c r="E18" s="2">
        <v>111794</v>
      </c>
      <c r="F18" s="2">
        <v>57.116900000000001</v>
      </c>
      <c r="G18" s="2">
        <v>135.6</v>
      </c>
      <c r="H18" s="5"/>
      <c r="J18" s="2" t="s">
        <v>88</v>
      </c>
      <c r="K18" s="2">
        <v>8850.2000000000007</v>
      </c>
      <c r="M18" s="4">
        <v>31897</v>
      </c>
      <c r="N18" s="2" t="s">
        <v>394</v>
      </c>
    </row>
    <row r="19" spans="1:14" x14ac:dyDescent="0.25">
      <c r="A19" s="4">
        <v>31912</v>
      </c>
      <c r="B19" s="2">
        <v>103</v>
      </c>
      <c r="C19" s="2">
        <v>71.3</v>
      </c>
      <c r="D19" s="2">
        <v>93.2</v>
      </c>
      <c r="E19" s="2">
        <v>112434</v>
      </c>
      <c r="F19" s="2">
        <v>57.493499999999997</v>
      </c>
      <c r="G19" s="2">
        <v>135.5</v>
      </c>
      <c r="H19" s="5"/>
      <c r="J19" s="2" t="s">
        <v>89</v>
      </c>
      <c r="K19" s="2">
        <v>8947.1</v>
      </c>
      <c r="M19" s="4">
        <v>31928</v>
      </c>
      <c r="N19" s="2" t="s">
        <v>394</v>
      </c>
    </row>
    <row r="20" spans="1:14" x14ac:dyDescent="0.25">
      <c r="A20" s="4">
        <v>31943</v>
      </c>
      <c r="B20" s="2">
        <v>102.1</v>
      </c>
      <c r="C20" s="2">
        <v>71.97</v>
      </c>
      <c r="D20" s="2">
        <v>91.7</v>
      </c>
      <c r="E20" s="2">
        <v>112246</v>
      </c>
      <c r="F20" s="2">
        <v>57.770699999999998</v>
      </c>
      <c r="G20" s="2">
        <v>142</v>
      </c>
      <c r="H20" s="5"/>
      <c r="J20" s="2" t="s">
        <v>90</v>
      </c>
      <c r="K20" s="2">
        <v>8981.7000000000007</v>
      </c>
      <c r="M20" s="4">
        <v>31958</v>
      </c>
      <c r="N20" s="2" t="s">
        <v>394</v>
      </c>
    </row>
    <row r="21" spans="1:14" x14ac:dyDescent="0.25">
      <c r="A21" s="4">
        <v>31973</v>
      </c>
      <c r="B21" s="2">
        <v>105.8</v>
      </c>
      <c r="C21" s="2">
        <v>72.25</v>
      </c>
      <c r="D21" s="2">
        <v>91.4</v>
      </c>
      <c r="E21" s="2">
        <v>112634</v>
      </c>
      <c r="F21" s="2">
        <v>58.152299999999997</v>
      </c>
      <c r="G21" s="2">
        <v>138.5</v>
      </c>
      <c r="H21" s="5"/>
      <c r="J21" s="2" t="s">
        <v>91</v>
      </c>
      <c r="K21" s="2">
        <v>8983.9</v>
      </c>
      <c r="M21" s="4">
        <v>31989</v>
      </c>
      <c r="N21" s="2" t="s">
        <v>394</v>
      </c>
    </row>
    <row r="22" spans="1:14" x14ac:dyDescent="0.25">
      <c r="A22" s="4">
        <v>32004</v>
      </c>
      <c r="B22" s="2">
        <v>110.7</v>
      </c>
      <c r="C22" s="2">
        <v>73.28</v>
      </c>
      <c r="D22" s="2">
        <v>90.4</v>
      </c>
      <c r="E22" s="2">
        <v>113057</v>
      </c>
      <c r="F22" s="2">
        <v>58.619599999999998</v>
      </c>
      <c r="G22" s="2">
        <v>130.19999999999999</v>
      </c>
      <c r="H22" s="5"/>
      <c r="J22" s="2" t="s">
        <v>92</v>
      </c>
      <c r="K22" s="2">
        <v>8907.4</v>
      </c>
      <c r="M22" s="4">
        <v>32020</v>
      </c>
      <c r="N22" s="2" t="s">
        <v>394</v>
      </c>
    </row>
    <row r="23" spans="1:14" x14ac:dyDescent="0.25">
      <c r="A23" s="4">
        <v>32035</v>
      </c>
      <c r="B23" s="2">
        <v>115.7</v>
      </c>
      <c r="C23" s="2">
        <v>72.06</v>
      </c>
      <c r="D23" s="2">
        <v>92.1</v>
      </c>
      <c r="E23" s="2">
        <v>112909</v>
      </c>
      <c r="F23" s="2">
        <v>58.773699999999998</v>
      </c>
      <c r="G23" s="2">
        <v>134</v>
      </c>
      <c r="H23" s="5"/>
      <c r="J23" s="2" t="s">
        <v>93</v>
      </c>
      <c r="K23" s="2">
        <v>8865.6</v>
      </c>
      <c r="M23" s="4">
        <v>32050</v>
      </c>
      <c r="N23" s="2" t="s">
        <v>394</v>
      </c>
    </row>
    <row r="24" spans="1:14" x14ac:dyDescent="0.25">
      <c r="A24" s="4">
        <v>32065</v>
      </c>
      <c r="B24" s="2">
        <v>115.1</v>
      </c>
      <c r="C24" s="2">
        <v>71.63</v>
      </c>
      <c r="D24" s="2">
        <v>91.5</v>
      </c>
      <c r="E24" s="2">
        <v>113282</v>
      </c>
      <c r="F24" s="2">
        <v>59.635399999999997</v>
      </c>
      <c r="G24" s="2">
        <v>146.30000000000001</v>
      </c>
      <c r="H24" s="5"/>
      <c r="J24" s="2" t="s">
        <v>94</v>
      </c>
      <c r="K24" s="2">
        <v>8934.4</v>
      </c>
      <c r="M24" s="4">
        <v>32081</v>
      </c>
      <c r="N24" s="2" t="s">
        <v>394</v>
      </c>
    </row>
    <row r="25" spans="1:14" x14ac:dyDescent="0.25">
      <c r="A25" s="4">
        <v>32096</v>
      </c>
      <c r="B25" s="2">
        <v>100.8</v>
      </c>
      <c r="C25" s="2">
        <v>71.650000000000006</v>
      </c>
      <c r="D25" s="2">
        <v>90.8</v>
      </c>
      <c r="E25" s="2">
        <v>113505</v>
      </c>
      <c r="F25" s="2">
        <v>59.9604</v>
      </c>
      <c r="G25" s="2">
        <v>150.30000000000001</v>
      </c>
      <c r="H25" s="5"/>
      <c r="J25" s="2" t="s">
        <v>95</v>
      </c>
      <c r="K25" s="2">
        <v>8977.2999999999993</v>
      </c>
      <c r="M25" s="4">
        <v>32111</v>
      </c>
      <c r="N25" s="2" t="s">
        <v>394</v>
      </c>
    </row>
    <row r="26" spans="1:14" x14ac:dyDescent="0.25">
      <c r="A26" s="4">
        <v>32126</v>
      </c>
      <c r="B26" s="2">
        <v>107.7</v>
      </c>
      <c r="C26" s="2">
        <v>72.42</v>
      </c>
      <c r="D26" s="2">
        <v>90.4</v>
      </c>
      <c r="E26" s="2">
        <v>113793</v>
      </c>
      <c r="F26" s="2">
        <v>60.253300000000003</v>
      </c>
      <c r="G26" s="2">
        <v>158.5</v>
      </c>
      <c r="H26" s="5"/>
      <c r="J26" s="2" t="s">
        <v>96</v>
      </c>
      <c r="K26" s="2">
        <v>9016.4</v>
      </c>
      <c r="M26" s="4">
        <v>32142</v>
      </c>
      <c r="N26" s="2" t="s">
        <v>394</v>
      </c>
    </row>
    <row r="27" spans="1:14" x14ac:dyDescent="0.25">
      <c r="A27" s="4">
        <v>32157</v>
      </c>
      <c r="B27" s="2">
        <v>109.9</v>
      </c>
      <c r="C27" s="2">
        <v>72.41</v>
      </c>
      <c r="D27" s="2">
        <v>92.9</v>
      </c>
      <c r="E27" s="2">
        <v>114016</v>
      </c>
      <c r="F27" s="2">
        <v>60.283200000000001</v>
      </c>
      <c r="G27" s="2">
        <v>147</v>
      </c>
      <c r="H27" s="5"/>
      <c r="J27" s="2" t="s">
        <v>97</v>
      </c>
      <c r="K27" s="2">
        <v>9123</v>
      </c>
      <c r="M27" s="4">
        <v>32173</v>
      </c>
      <c r="N27" s="2" t="s">
        <v>394</v>
      </c>
    </row>
    <row r="28" spans="1:14" x14ac:dyDescent="0.25">
      <c r="A28" s="4">
        <v>32188</v>
      </c>
      <c r="B28" s="2">
        <v>114.9</v>
      </c>
      <c r="C28" s="2">
        <v>72.78</v>
      </c>
      <c r="D28" s="2">
        <v>90.8</v>
      </c>
      <c r="E28" s="2">
        <v>114227</v>
      </c>
      <c r="F28" s="2">
        <v>60.528599999999997</v>
      </c>
      <c r="G28" s="2">
        <v>156.30000000000001</v>
      </c>
      <c r="H28" s="5"/>
      <c r="J28" s="2" t="s">
        <v>98</v>
      </c>
      <c r="K28" s="2">
        <v>9223.5</v>
      </c>
      <c r="M28" s="4">
        <v>32202</v>
      </c>
      <c r="N28" s="2" t="s">
        <v>394</v>
      </c>
    </row>
    <row r="29" spans="1:14" x14ac:dyDescent="0.25">
      <c r="A29" s="4">
        <v>32217</v>
      </c>
      <c r="B29" s="2">
        <v>112.7</v>
      </c>
      <c r="C29" s="2">
        <v>73.84</v>
      </c>
      <c r="D29" s="2">
        <v>91</v>
      </c>
      <c r="E29" s="2">
        <v>114037</v>
      </c>
      <c r="F29" s="2">
        <v>60.666899999999998</v>
      </c>
      <c r="G29" s="2">
        <v>187.2</v>
      </c>
      <c r="H29" s="5"/>
      <c r="J29" s="2" t="s">
        <v>99</v>
      </c>
      <c r="K29" s="2">
        <v>9313.2000000000007</v>
      </c>
      <c r="M29" s="4">
        <v>32233</v>
      </c>
      <c r="N29" s="2" t="s">
        <v>394</v>
      </c>
    </row>
    <row r="30" spans="1:14" x14ac:dyDescent="0.25">
      <c r="A30" s="4">
        <v>32248</v>
      </c>
      <c r="B30" s="2">
        <v>115.7</v>
      </c>
      <c r="C30" s="2">
        <v>73.069999999999993</v>
      </c>
      <c r="D30" s="2">
        <v>92.1</v>
      </c>
      <c r="E30" s="2">
        <v>114650</v>
      </c>
      <c r="F30" s="2">
        <v>60.987900000000003</v>
      </c>
      <c r="G30" s="2">
        <v>167.6</v>
      </c>
      <c r="H30" s="5"/>
      <c r="J30" s="2" t="s">
        <v>100</v>
      </c>
      <c r="K30" s="2">
        <v>9406.5</v>
      </c>
      <c r="M30" s="4">
        <v>32263</v>
      </c>
      <c r="N30" s="2" t="s">
        <v>394</v>
      </c>
    </row>
    <row r="31" spans="1:14" x14ac:dyDescent="0.25">
      <c r="A31" s="4">
        <v>32278</v>
      </c>
      <c r="B31" s="2">
        <v>120.2</v>
      </c>
      <c r="C31" s="2">
        <v>73.53</v>
      </c>
      <c r="D31" s="2">
        <v>92.3</v>
      </c>
      <c r="E31" s="2">
        <v>114292</v>
      </c>
      <c r="F31" s="2">
        <v>60.917999999999999</v>
      </c>
      <c r="G31" s="2">
        <v>172.4</v>
      </c>
      <c r="H31" s="5"/>
      <c r="J31" s="2" t="s">
        <v>101</v>
      </c>
      <c r="K31" s="2">
        <v>9424.1</v>
      </c>
      <c r="M31" s="4">
        <v>32294</v>
      </c>
      <c r="N31" s="2" t="s">
        <v>394</v>
      </c>
    </row>
    <row r="32" spans="1:14" x14ac:dyDescent="0.25">
      <c r="A32" s="4">
        <v>32309</v>
      </c>
      <c r="B32" s="2">
        <v>115.7</v>
      </c>
      <c r="C32" s="2">
        <v>73.569999999999993</v>
      </c>
      <c r="D32" s="2">
        <v>92</v>
      </c>
      <c r="E32" s="2">
        <v>114927</v>
      </c>
      <c r="F32" s="2">
        <v>61.076500000000003</v>
      </c>
      <c r="G32" s="2">
        <v>163.9</v>
      </c>
      <c r="H32" s="5"/>
      <c r="J32" s="2" t="s">
        <v>102</v>
      </c>
      <c r="K32" s="2">
        <v>9480.1</v>
      </c>
      <c r="M32" s="4">
        <v>32324</v>
      </c>
      <c r="N32" s="2" t="s">
        <v>394</v>
      </c>
    </row>
    <row r="33" spans="1:14" x14ac:dyDescent="0.25">
      <c r="A33" s="4">
        <v>32339</v>
      </c>
      <c r="B33" s="2">
        <v>113.5</v>
      </c>
      <c r="C33" s="2">
        <v>73.47</v>
      </c>
      <c r="D33" s="2">
        <v>94.1</v>
      </c>
      <c r="E33" s="2">
        <v>115060</v>
      </c>
      <c r="F33" s="2">
        <v>61.106299999999997</v>
      </c>
      <c r="G33" s="2">
        <v>150.4</v>
      </c>
      <c r="H33" s="5"/>
      <c r="J33" s="2" t="s">
        <v>103</v>
      </c>
      <c r="K33" s="2">
        <v>9526.2999999999993</v>
      </c>
      <c r="M33" s="4">
        <v>32355</v>
      </c>
      <c r="N33" s="2" t="s">
        <v>394</v>
      </c>
    </row>
    <row r="34" spans="1:14" x14ac:dyDescent="0.25">
      <c r="A34" s="4">
        <v>32370</v>
      </c>
      <c r="B34" s="2">
        <v>119.7</v>
      </c>
      <c r="C34" s="2">
        <v>73.58</v>
      </c>
      <c r="D34" s="2">
        <v>96.2</v>
      </c>
      <c r="E34" s="2">
        <v>115282</v>
      </c>
      <c r="F34" s="2">
        <v>61.390500000000003</v>
      </c>
      <c r="G34" s="2">
        <v>157.69999999999999</v>
      </c>
      <c r="H34" s="5"/>
      <c r="J34" s="2" t="s">
        <v>104</v>
      </c>
      <c r="K34" s="2">
        <v>9653.5</v>
      </c>
      <c r="M34" s="4">
        <v>32386</v>
      </c>
      <c r="N34" s="2" t="s">
        <v>394</v>
      </c>
    </row>
    <row r="35" spans="1:14" x14ac:dyDescent="0.25">
      <c r="A35" s="4">
        <v>32401</v>
      </c>
      <c r="B35" s="2">
        <v>110.7</v>
      </c>
      <c r="C35" s="2">
        <v>73.03</v>
      </c>
      <c r="D35" s="2">
        <v>98.4</v>
      </c>
      <c r="E35" s="2">
        <v>115356</v>
      </c>
      <c r="F35" s="2">
        <v>61.213200000000001</v>
      </c>
      <c r="G35" s="2">
        <v>158.69999999999999</v>
      </c>
      <c r="H35" s="5"/>
      <c r="J35" s="2" t="s">
        <v>105</v>
      </c>
      <c r="K35" s="2">
        <v>9748.2000000000007</v>
      </c>
      <c r="M35" s="4">
        <v>32416</v>
      </c>
      <c r="N35" s="2" t="s">
        <v>394</v>
      </c>
    </row>
    <row r="36" spans="1:14" x14ac:dyDescent="0.25">
      <c r="A36" s="4">
        <v>32431</v>
      </c>
      <c r="B36" s="2">
        <v>116.9</v>
      </c>
      <c r="C36" s="2">
        <v>74.319999999999993</v>
      </c>
      <c r="D36" s="2">
        <v>98.1</v>
      </c>
      <c r="E36" s="2">
        <v>115638</v>
      </c>
      <c r="F36" s="2">
        <v>61.502099999999999</v>
      </c>
      <c r="G36" s="2">
        <v>168.4</v>
      </c>
      <c r="H36" s="5"/>
      <c r="J36" s="2" t="s">
        <v>106</v>
      </c>
      <c r="K36" s="2">
        <v>9881.4</v>
      </c>
      <c r="M36" s="4">
        <v>32447</v>
      </c>
      <c r="N36" s="2" t="s">
        <v>394</v>
      </c>
    </row>
    <row r="37" spans="1:14" x14ac:dyDescent="0.25">
      <c r="A37" s="4">
        <v>32462</v>
      </c>
      <c r="B37" s="2">
        <v>112.9</v>
      </c>
      <c r="C37" s="2">
        <v>74.69</v>
      </c>
      <c r="D37" s="2">
        <v>97.9</v>
      </c>
      <c r="E37" s="2">
        <v>116100</v>
      </c>
      <c r="F37" s="2">
        <v>61.612200000000001</v>
      </c>
      <c r="G37" s="2">
        <v>162.6</v>
      </c>
      <c r="H37" s="5"/>
      <c r="J37" s="2" t="s">
        <v>107</v>
      </c>
      <c r="K37" s="2">
        <v>9939.7000000000007</v>
      </c>
      <c r="M37" s="4">
        <v>32477</v>
      </c>
      <c r="N37" s="2" t="s">
        <v>394</v>
      </c>
    </row>
    <row r="38" spans="1:14" x14ac:dyDescent="0.25">
      <c r="A38" s="4">
        <v>32492</v>
      </c>
      <c r="B38" s="2">
        <v>119.4</v>
      </c>
      <c r="C38" s="2">
        <v>74.98</v>
      </c>
      <c r="D38" s="2">
        <v>96.3</v>
      </c>
      <c r="E38" s="2">
        <v>116104</v>
      </c>
      <c r="F38" s="2">
        <v>61.893599999999999</v>
      </c>
      <c r="G38" s="2">
        <v>170.4</v>
      </c>
      <c r="H38" s="5"/>
      <c r="J38" s="2" t="s">
        <v>108</v>
      </c>
      <c r="K38" s="2">
        <v>10052.5</v>
      </c>
      <c r="M38" s="4">
        <v>32508</v>
      </c>
      <c r="N38" s="2" t="s">
        <v>394</v>
      </c>
    </row>
    <row r="39" spans="1:14" x14ac:dyDescent="0.25">
      <c r="A39" s="4">
        <v>32523</v>
      </c>
      <c r="B39" s="2">
        <v>115.8</v>
      </c>
      <c r="C39" s="2">
        <v>75.209999999999994</v>
      </c>
      <c r="D39" s="2">
        <v>95.5</v>
      </c>
      <c r="E39" s="2">
        <v>116708</v>
      </c>
      <c r="F39" s="2">
        <v>62.071399999999997</v>
      </c>
      <c r="G39" s="2">
        <v>160.1</v>
      </c>
      <c r="H39" s="5"/>
      <c r="J39" s="2" t="s">
        <v>109</v>
      </c>
      <c r="K39" s="2">
        <v>10086.9</v>
      </c>
      <c r="M39" s="4">
        <v>32539</v>
      </c>
      <c r="N39" s="2" t="s">
        <v>394</v>
      </c>
    </row>
    <row r="40" spans="1:14" x14ac:dyDescent="0.25">
      <c r="A40" s="4">
        <v>32554</v>
      </c>
      <c r="B40" s="2">
        <v>120.7</v>
      </c>
      <c r="C40" s="2">
        <v>73.959999999999994</v>
      </c>
      <c r="D40" s="2">
        <v>95.7</v>
      </c>
      <c r="E40" s="2">
        <v>116776</v>
      </c>
      <c r="F40" s="2">
        <v>61.805999999999997</v>
      </c>
      <c r="G40" s="2">
        <v>162.80000000000001</v>
      </c>
      <c r="H40" s="5"/>
      <c r="J40" s="2" t="s">
        <v>110</v>
      </c>
      <c r="K40" s="2">
        <v>10122.1</v>
      </c>
      <c r="M40" s="4">
        <v>32567</v>
      </c>
      <c r="N40" s="2" t="s">
        <v>394</v>
      </c>
    </row>
    <row r="41" spans="1:14" x14ac:dyDescent="0.25">
      <c r="A41" s="4">
        <v>32582</v>
      </c>
      <c r="B41" s="2">
        <v>117.4</v>
      </c>
      <c r="C41" s="2">
        <v>74.02</v>
      </c>
      <c r="D41" s="2">
        <v>95.6</v>
      </c>
      <c r="E41" s="2">
        <v>117022</v>
      </c>
      <c r="F41" s="2">
        <v>61.960999999999999</v>
      </c>
      <c r="G41" s="2">
        <v>192.6</v>
      </c>
      <c r="H41" s="5"/>
      <c r="J41" s="2" t="s">
        <v>111</v>
      </c>
      <c r="K41" s="2">
        <v>10208.799999999999</v>
      </c>
      <c r="M41" s="4">
        <v>32598</v>
      </c>
      <c r="N41" s="2" t="s">
        <v>394</v>
      </c>
    </row>
    <row r="42" spans="1:14" x14ac:dyDescent="0.25">
      <c r="A42" s="4">
        <v>32613</v>
      </c>
      <c r="B42" s="2">
        <v>116.6</v>
      </c>
      <c r="C42" s="2">
        <v>74.849999999999994</v>
      </c>
      <c r="D42" s="2">
        <v>94.6</v>
      </c>
      <c r="E42" s="2">
        <v>117097</v>
      </c>
      <c r="F42" s="2">
        <v>62.016599999999997</v>
      </c>
      <c r="G42" s="2">
        <v>180.3</v>
      </c>
      <c r="H42" s="5"/>
      <c r="J42" s="2" t="s">
        <v>112</v>
      </c>
      <c r="K42" s="2">
        <v>10281.200000000001</v>
      </c>
      <c r="M42" s="4">
        <v>32628</v>
      </c>
      <c r="N42" s="2" t="s">
        <v>394</v>
      </c>
    </row>
    <row r="43" spans="1:14" x14ac:dyDescent="0.25">
      <c r="A43" s="4">
        <v>32643</v>
      </c>
      <c r="B43" s="2">
        <v>116.7</v>
      </c>
      <c r="C43" s="2">
        <v>74.989999999999995</v>
      </c>
      <c r="D43" s="2">
        <v>94.4</v>
      </c>
      <c r="E43" s="2">
        <v>117099</v>
      </c>
      <c r="F43" s="2">
        <v>61.563099999999999</v>
      </c>
      <c r="G43" s="2">
        <v>182.1</v>
      </c>
      <c r="H43" s="5"/>
      <c r="J43" s="2" t="s">
        <v>113</v>
      </c>
      <c r="K43" s="2">
        <v>10348.700000000001</v>
      </c>
      <c r="M43" s="4">
        <v>32659</v>
      </c>
      <c r="N43" s="2" t="s">
        <v>394</v>
      </c>
    </row>
    <row r="44" spans="1:14" x14ac:dyDescent="0.25">
      <c r="A44" s="4">
        <v>32674</v>
      </c>
      <c r="B44" s="2">
        <v>117.2</v>
      </c>
      <c r="C44" s="2">
        <v>74.77</v>
      </c>
      <c r="D44" s="2">
        <v>95.3</v>
      </c>
      <c r="E44" s="2">
        <v>117418</v>
      </c>
      <c r="F44" s="2">
        <v>61.602899999999998</v>
      </c>
      <c r="G44" s="2">
        <v>184.4</v>
      </c>
      <c r="H44" s="5"/>
      <c r="J44" s="2" t="s">
        <v>114</v>
      </c>
      <c r="K44" s="2">
        <v>10529.4</v>
      </c>
      <c r="M44" s="4">
        <v>32689</v>
      </c>
      <c r="N44" s="2" t="s">
        <v>394</v>
      </c>
    </row>
    <row r="45" spans="1:14" x14ac:dyDescent="0.25">
      <c r="A45" s="4">
        <v>32704</v>
      </c>
      <c r="B45" s="2">
        <v>120.4</v>
      </c>
      <c r="C45" s="2">
        <v>74.900000000000006</v>
      </c>
      <c r="D45" s="2">
        <v>95.9</v>
      </c>
      <c r="E45" s="2">
        <v>117472</v>
      </c>
      <c r="F45" s="2">
        <v>61.010199999999998</v>
      </c>
      <c r="G45" s="2">
        <v>167.2</v>
      </c>
      <c r="H45" s="5"/>
      <c r="J45" s="2" t="s">
        <v>115</v>
      </c>
      <c r="K45" s="2">
        <v>10626.8</v>
      </c>
      <c r="M45" s="4">
        <v>32720</v>
      </c>
      <c r="N45" s="2" t="s">
        <v>394</v>
      </c>
    </row>
    <row r="46" spans="1:14" x14ac:dyDescent="0.25">
      <c r="A46" s="4">
        <v>32735</v>
      </c>
      <c r="B46" s="2">
        <v>115.4</v>
      </c>
      <c r="C46" s="2">
        <v>76.069999999999993</v>
      </c>
      <c r="D46" s="2">
        <v>95.7</v>
      </c>
      <c r="E46" s="2">
        <v>117655</v>
      </c>
      <c r="F46" s="2">
        <v>61.562100000000001</v>
      </c>
      <c r="G46" s="2">
        <v>172.6</v>
      </c>
      <c r="H46" s="5"/>
      <c r="J46" s="2" t="s">
        <v>116</v>
      </c>
      <c r="K46" s="2">
        <v>10739.1</v>
      </c>
      <c r="M46" s="4">
        <v>32751</v>
      </c>
      <c r="N46" s="2" t="s">
        <v>394</v>
      </c>
    </row>
    <row r="47" spans="1:14" x14ac:dyDescent="0.25">
      <c r="A47" s="4">
        <v>32766</v>
      </c>
      <c r="B47" s="2">
        <v>116.3</v>
      </c>
      <c r="C47" s="2">
        <v>75.81</v>
      </c>
      <c r="D47" s="2">
        <v>95.7</v>
      </c>
      <c r="E47" s="2">
        <v>117354</v>
      </c>
      <c r="F47" s="2">
        <v>61.384300000000003</v>
      </c>
      <c r="G47" s="2">
        <v>173.6</v>
      </c>
      <c r="H47" s="5"/>
      <c r="J47" s="2" t="s">
        <v>117</v>
      </c>
      <c r="K47" s="2">
        <v>10820.9</v>
      </c>
      <c r="M47" s="4">
        <v>32781</v>
      </c>
      <c r="N47" s="2" t="s">
        <v>394</v>
      </c>
    </row>
    <row r="48" spans="1:14" x14ac:dyDescent="0.25">
      <c r="A48" s="4">
        <v>32796</v>
      </c>
      <c r="B48" s="2">
        <v>117</v>
      </c>
      <c r="C48" s="2">
        <v>74.62</v>
      </c>
      <c r="D48" s="2">
        <v>95.4</v>
      </c>
      <c r="E48" s="2">
        <v>117581</v>
      </c>
      <c r="F48" s="2">
        <v>61.310299999999998</v>
      </c>
      <c r="G48" s="2">
        <v>185.2</v>
      </c>
      <c r="H48" s="5"/>
      <c r="J48" s="2" t="s">
        <v>118</v>
      </c>
      <c r="K48" s="2">
        <v>10984.2</v>
      </c>
      <c r="M48" s="4">
        <v>32812</v>
      </c>
      <c r="N48" s="2" t="s">
        <v>394</v>
      </c>
    </row>
    <row r="49" spans="1:14" x14ac:dyDescent="0.25">
      <c r="A49" s="4">
        <v>32827</v>
      </c>
      <c r="B49" s="2">
        <v>115.1</v>
      </c>
      <c r="C49" s="2">
        <v>74.97</v>
      </c>
      <c r="D49" s="2">
        <v>94.8</v>
      </c>
      <c r="E49" s="2">
        <v>117912</v>
      </c>
      <c r="F49" s="2">
        <v>61.514600000000002</v>
      </c>
      <c r="G49" s="2">
        <v>177.3</v>
      </c>
      <c r="H49" s="5"/>
      <c r="J49" s="2" t="s">
        <v>119</v>
      </c>
      <c r="K49" s="2">
        <v>11124</v>
      </c>
      <c r="M49" s="4">
        <v>32842</v>
      </c>
      <c r="N49" s="2" t="s">
        <v>394</v>
      </c>
    </row>
    <row r="50" spans="1:14" x14ac:dyDescent="0.25">
      <c r="A50" s="4">
        <v>32857</v>
      </c>
      <c r="B50" s="2">
        <v>113</v>
      </c>
      <c r="C50" s="2">
        <v>74.930000000000007</v>
      </c>
      <c r="D50" s="2">
        <v>94.4</v>
      </c>
      <c r="E50" s="2">
        <v>117830</v>
      </c>
      <c r="F50" s="2">
        <v>61.876800000000003</v>
      </c>
      <c r="G50" s="2">
        <v>180.4</v>
      </c>
      <c r="H50" s="5"/>
      <c r="J50" s="2" t="s">
        <v>120</v>
      </c>
      <c r="K50" s="2">
        <v>11210.3</v>
      </c>
      <c r="M50" s="4">
        <v>32873</v>
      </c>
      <c r="N50" s="2" t="s">
        <v>394</v>
      </c>
    </row>
    <row r="51" spans="1:14" x14ac:dyDescent="0.25">
      <c r="A51" s="4">
        <v>32888</v>
      </c>
      <c r="B51" s="2">
        <v>106.5</v>
      </c>
      <c r="C51" s="2">
        <v>76.52</v>
      </c>
      <c r="D51" s="2">
        <v>94.3</v>
      </c>
      <c r="E51" s="2">
        <v>119081</v>
      </c>
      <c r="F51" s="2">
        <v>61.488199999999999</v>
      </c>
      <c r="G51" s="2">
        <v>177.7</v>
      </c>
      <c r="H51" s="5"/>
      <c r="J51" s="2" t="s">
        <v>121</v>
      </c>
      <c r="K51" s="2">
        <v>11321.2</v>
      </c>
      <c r="M51" s="4">
        <v>32904</v>
      </c>
      <c r="N51" s="2" t="s">
        <v>394</v>
      </c>
    </row>
    <row r="52" spans="1:14" x14ac:dyDescent="0.25">
      <c r="A52" s="4">
        <v>32919</v>
      </c>
      <c r="B52" s="2">
        <v>106.7</v>
      </c>
      <c r="C52" s="2">
        <v>75.569999999999993</v>
      </c>
      <c r="D52" s="2">
        <v>93.5</v>
      </c>
      <c r="E52" s="2">
        <v>119059</v>
      </c>
      <c r="F52" s="2">
        <v>62.067799999999998</v>
      </c>
      <c r="G52" s="2">
        <v>180.5</v>
      </c>
      <c r="H52" s="5"/>
      <c r="J52" s="2" t="s">
        <v>122</v>
      </c>
      <c r="K52" s="2">
        <v>11431</v>
      </c>
      <c r="M52" s="4">
        <v>32932</v>
      </c>
      <c r="N52" s="2" t="s">
        <v>394</v>
      </c>
    </row>
    <row r="53" spans="1:14" x14ac:dyDescent="0.25">
      <c r="A53" s="4">
        <v>32947</v>
      </c>
      <c r="B53" s="2">
        <v>110.6</v>
      </c>
      <c r="C53" s="2">
        <v>75.42</v>
      </c>
      <c r="D53" s="2">
        <v>94</v>
      </c>
      <c r="E53" s="2">
        <v>119203</v>
      </c>
      <c r="F53" s="2">
        <v>62.398800000000001</v>
      </c>
      <c r="G53" s="2">
        <v>209.3</v>
      </c>
      <c r="H53" s="5"/>
      <c r="J53" s="2" t="s">
        <v>123</v>
      </c>
      <c r="K53" s="2">
        <v>11580.6</v>
      </c>
      <c r="M53" s="4">
        <v>32963</v>
      </c>
      <c r="N53" s="2" t="s">
        <v>394</v>
      </c>
    </row>
    <row r="54" spans="1:14" x14ac:dyDescent="0.25">
      <c r="A54" s="4">
        <v>32978</v>
      </c>
      <c r="B54" s="2">
        <v>107.3</v>
      </c>
      <c r="C54" s="2">
        <v>74.959999999999994</v>
      </c>
      <c r="D54" s="2">
        <v>95.1</v>
      </c>
      <c r="E54" s="2">
        <v>118852</v>
      </c>
      <c r="F54" s="2">
        <v>62.335700000000003</v>
      </c>
      <c r="G54" s="2">
        <v>189.2</v>
      </c>
      <c r="H54" s="5"/>
      <c r="J54" s="2" t="s">
        <v>124</v>
      </c>
      <c r="K54" s="2">
        <v>11770.7</v>
      </c>
      <c r="M54" s="4">
        <v>32993</v>
      </c>
      <c r="N54" s="2" t="s">
        <v>394</v>
      </c>
    </row>
    <row r="55" spans="1:14" x14ac:dyDescent="0.25">
      <c r="A55" s="4">
        <v>33008</v>
      </c>
      <c r="B55" s="2">
        <v>107.3</v>
      </c>
      <c r="C55" s="2">
        <v>74.67</v>
      </c>
      <c r="D55" s="2">
        <v>95.8</v>
      </c>
      <c r="E55" s="2">
        <v>119151</v>
      </c>
      <c r="F55" s="2">
        <v>62.436399999999999</v>
      </c>
      <c r="G55" s="2">
        <v>194.1</v>
      </c>
      <c r="H55" s="5"/>
      <c r="J55" s="2" t="s">
        <v>125</v>
      </c>
      <c r="K55" s="2">
        <v>11864.7</v>
      </c>
      <c r="M55" s="4">
        <v>33024</v>
      </c>
      <c r="N55" s="2" t="s">
        <v>394</v>
      </c>
    </row>
    <row r="56" spans="1:14" x14ac:dyDescent="0.25">
      <c r="A56" s="4">
        <v>33039</v>
      </c>
      <c r="B56" s="2">
        <v>102.4</v>
      </c>
      <c r="C56" s="2">
        <v>74.790000000000006</v>
      </c>
      <c r="D56" s="2">
        <v>96</v>
      </c>
      <c r="E56" s="2">
        <v>118983</v>
      </c>
      <c r="F56" s="2">
        <v>62.639200000000002</v>
      </c>
      <c r="G56" s="2">
        <v>199.9</v>
      </c>
      <c r="H56" s="5"/>
      <c r="J56" s="2" t="s">
        <v>126</v>
      </c>
      <c r="K56" s="2">
        <v>11962.5</v>
      </c>
      <c r="M56" s="4">
        <v>33054</v>
      </c>
      <c r="N56" s="2" t="s">
        <v>394</v>
      </c>
    </row>
    <row r="57" spans="1:14" x14ac:dyDescent="0.25">
      <c r="A57" s="4">
        <v>33069</v>
      </c>
      <c r="B57" s="2">
        <v>101.7</v>
      </c>
      <c r="C57" s="2">
        <v>74.8</v>
      </c>
      <c r="D57" s="2">
        <v>96.5</v>
      </c>
      <c r="E57" s="2">
        <v>118810</v>
      </c>
      <c r="F57" s="2">
        <v>62.568300000000001</v>
      </c>
      <c r="G57" s="2">
        <v>177.9</v>
      </c>
      <c r="H57" s="5"/>
      <c r="J57" s="2" t="s">
        <v>127</v>
      </c>
      <c r="K57" s="2">
        <v>12113.1</v>
      </c>
      <c r="M57" s="4">
        <v>33085</v>
      </c>
      <c r="N57" s="2" t="s">
        <v>394</v>
      </c>
    </row>
    <row r="58" spans="1:14" x14ac:dyDescent="0.25">
      <c r="A58" s="4">
        <v>33100</v>
      </c>
      <c r="B58" s="2">
        <v>84.7</v>
      </c>
      <c r="C58" s="2">
        <v>74.489999999999995</v>
      </c>
      <c r="D58" s="2">
        <v>93.7</v>
      </c>
      <c r="E58" s="2">
        <v>118802</v>
      </c>
      <c r="F58" s="2">
        <v>62.731400000000001</v>
      </c>
      <c r="G58" s="2">
        <v>183.4</v>
      </c>
      <c r="H58" s="5"/>
      <c r="J58" s="2" t="s">
        <v>128</v>
      </c>
      <c r="K58" s="2">
        <v>12323.3</v>
      </c>
      <c r="M58" s="4">
        <v>33116</v>
      </c>
      <c r="N58" s="2" t="s">
        <v>394</v>
      </c>
    </row>
    <row r="59" spans="1:14" x14ac:dyDescent="0.25">
      <c r="A59" s="4">
        <v>33131</v>
      </c>
      <c r="B59" s="2">
        <v>85.6</v>
      </c>
      <c r="C59" s="2">
        <v>74.36</v>
      </c>
      <c r="D59" s="2">
        <v>91</v>
      </c>
      <c r="E59" s="2">
        <v>118524</v>
      </c>
      <c r="F59" s="2">
        <v>62.860799999999998</v>
      </c>
      <c r="G59" s="2">
        <v>181.1</v>
      </c>
      <c r="H59" s="5"/>
      <c r="J59" s="2" t="s">
        <v>129</v>
      </c>
      <c r="K59" s="2">
        <v>12359.1</v>
      </c>
      <c r="M59" s="4">
        <v>33146</v>
      </c>
      <c r="N59" s="2" t="s">
        <v>394</v>
      </c>
    </row>
    <row r="60" spans="1:14" x14ac:dyDescent="0.25">
      <c r="A60" s="4">
        <v>33161</v>
      </c>
      <c r="B60" s="2">
        <v>62.6</v>
      </c>
      <c r="C60" s="2">
        <v>73.89</v>
      </c>
      <c r="D60" s="2">
        <v>89.1</v>
      </c>
      <c r="E60" s="2">
        <v>118536</v>
      </c>
      <c r="F60" s="2">
        <v>62.377899999999997</v>
      </c>
      <c r="G60" s="2">
        <v>201.6</v>
      </c>
      <c r="H60" s="5"/>
      <c r="J60" s="2" t="s">
        <v>130</v>
      </c>
      <c r="K60" s="2">
        <v>12592.5</v>
      </c>
      <c r="M60" s="4">
        <v>33177</v>
      </c>
      <c r="N60" s="2" t="s">
        <v>394</v>
      </c>
    </row>
    <row r="61" spans="1:14" x14ac:dyDescent="0.25">
      <c r="A61" s="4">
        <v>33192</v>
      </c>
      <c r="B61" s="2">
        <v>61.7</v>
      </c>
      <c r="C61" s="2">
        <v>73.67</v>
      </c>
      <c r="D61" s="2">
        <v>89.8</v>
      </c>
      <c r="E61" s="2">
        <v>118306</v>
      </c>
      <c r="F61" s="2">
        <v>61.637</v>
      </c>
      <c r="G61" s="2">
        <v>189.8</v>
      </c>
      <c r="H61" s="5"/>
      <c r="J61" s="2" t="s">
        <v>131</v>
      </c>
      <c r="K61" s="2">
        <v>12607.7</v>
      </c>
      <c r="M61" s="4">
        <v>33207</v>
      </c>
      <c r="N61" s="2" t="s">
        <v>394</v>
      </c>
    </row>
    <row r="62" spans="1:14" x14ac:dyDescent="0.25">
      <c r="A62" s="4">
        <v>33222</v>
      </c>
      <c r="B62" s="2">
        <v>61.2</v>
      </c>
      <c r="C62" s="2">
        <v>72.36</v>
      </c>
      <c r="D62" s="2">
        <v>89.7</v>
      </c>
      <c r="E62" s="2">
        <v>118241</v>
      </c>
      <c r="F62" s="2">
        <v>61.219799999999999</v>
      </c>
      <c r="G62" s="2">
        <v>188.4</v>
      </c>
      <c r="H62" s="5"/>
      <c r="J62" s="2" t="s">
        <v>132</v>
      </c>
      <c r="K62" s="2">
        <v>12679.3</v>
      </c>
      <c r="M62" s="4">
        <v>33238</v>
      </c>
      <c r="N62" s="2" t="s">
        <v>394</v>
      </c>
    </row>
    <row r="63" spans="1:14" x14ac:dyDescent="0.25">
      <c r="A63" s="4">
        <v>33253</v>
      </c>
      <c r="B63" s="2">
        <v>55.1</v>
      </c>
      <c r="C63" s="2">
        <v>70.91</v>
      </c>
      <c r="D63" s="2">
        <v>91.5</v>
      </c>
      <c r="E63" s="2">
        <v>117940</v>
      </c>
      <c r="F63" s="2">
        <v>60.941200000000002</v>
      </c>
      <c r="G63" s="2">
        <v>189</v>
      </c>
      <c r="H63" s="5"/>
      <c r="J63" s="2" t="s">
        <v>133</v>
      </c>
      <c r="K63" s="2">
        <v>12643.3</v>
      </c>
      <c r="M63" s="4">
        <v>33269</v>
      </c>
      <c r="N63" s="2" t="s">
        <v>394</v>
      </c>
    </row>
    <row r="64" spans="1:14" x14ac:dyDescent="0.25">
      <c r="A64" s="4">
        <v>33284</v>
      </c>
      <c r="B64" s="2">
        <v>59.4</v>
      </c>
      <c r="C64" s="2">
        <v>71.97</v>
      </c>
      <c r="D64" s="2">
        <v>93.3</v>
      </c>
      <c r="E64" s="2">
        <v>117755</v>
      </c>
      <c r="F64" s="2">
        <v>60.539299999999997</v>
      </c>
      <c r="G64" s="2">
        <v>187</v>
      </c>
      <c r="H64" s="5"/>
      <c r="J64" s="2" t="s">
        <v>134</v>
      </c>
      <c r="K64" s="2">
        <v>12710.3</v>
      </c>
      <c r="M64" s="4">
        <v>33297</v>
      </c>
      <c r="N64" s="2" t="s">
        <v>394</v>
      </c>
    </row>
    <row r="65" spans="1:14" x14ac:dyDescent="0.25">
      <c r="A65" s="4">
        <v>33312</v>
      </c>
      <c r="B65" s="2">
        <v>81.099999999999994</v>
      </c>
      <c r="C65" s="2">
        <v>72.53</v>
      </c>
      <c r="D65" s="2">
        <v>93</v>
      </c>
      <c r="E65" s="2">
        <v>117652</v>
      </c>
      <c r="F65" s="2">
        <v>60.214399999999998</v>
      </c>
      <c r="G65" s="2">
        <v>210.7</v>
      </c>
      <c r="H65" s="5"/>
      <c r="J65" s="2" t="s">
        <v>135</v>
      </c>
      <c r="K65" s="2">
        <v>12670.1</v>
      </c>
      <c r="M65" s="4">
        <v>33328</v>
      </c>
      <c r="N65" s="2" t="s">
        <v>394</v>
      </c>
    </row>
    <row r="66" spans="1:14" x14ac:dyDescent="0.25">
      <c r="A66" s="4">
        <v>33343</v>
      </c>
      <c r="B66" s="2">
        <v>79.400000000000006</v>
      </c>
      <c r="C66" s="2">
        <v>72.61</v>
      </c>
      <c r="D66" s="2">
        <v>94</v>
      </c>
      <c r="E66" s="2">
        <v>118109</v>
      </c>
      <c r="F66" s="2">
        <v>60.345199999999998</v>
      </c>
      <c r="G66" s="2">
        <v>206.4</v>
      </c>
      <c r="H66" s="5"/>
      <c r="J66" s="2" t="s">
        <v>136</v>
      </c>
      <c r="K66" s="2">
        <v>12705.3</v>
      </c>
      <c r="M66" s="4">
        <v>33358</v>
      </c>
      <c r="N66" s="2" t="s">
        <v>394</v>
      </c>
    </row>
    <row r="67" spans="1:14" x14ac:dyDescent="0.25">
      <c r="A67" s="4">
        <v>33373</v>
      </c>
      <c r="B67" s="2">
        <v>76.400000000000006</v>
      </c>
      <c r="C67" s="2">
        <v>72.77</v>
      </c>
      <c r="D67" s="2">
        <v>94</v>
      </c>
      <c r="E67" s="2">
        <v>117440</v>
      </c>
      <c r="F67" s="2">
        <v>60.944899999999997</v>
      </c>
      <c r="G67" s="2">
        <v>206.1</v>
      </c>
      <c r="H67" s="5"/>
      <c r="J67" s="2" t="s">
        <v>137</v>
      </c>
      <c r="K67" s="2">
        <v>12822.3</v>
      </c>
      <c r="M67" s="4">
        <v>33389</v>
      </c>
      <c r="N67" s="2" t="s">
        <v>394</v>
      </c>
    </row>
    <row r="68" spans="1:14" x14ac:dyDescent="0.25">
      <c r="A68" s="4">
        <v>33404</v>
      </c>
      <c r="B68" s="2">
        <v>78</v>
      </c>
      <c r="C68" s="2">
        <v>72.55</v>
      </c>
      <c r="D68" s="2">
        <v>94.3</v>
      </c>
      <c r="E68" s="2">
        <v>117639</v>
      </c>
      <c r="F68" s="2">
        <v>61.510899999999999</v>
      </c>
      <c r="G68" s="2">
        <v>203.7</v>
      </c>
      <c r="H68" s="5"/>
      <c r="J68" s="2" t="s">
        <v>138</v>
      </c>
      <c r="K68" s="2">
        <v>12893</v>
      </c>
      <c r="M68" s="4">
        <v>33419</v>
      </c>
      <c r="N68" s="2" t="s">
        <v>394</v>
      </c>
    </row>
    <row r="69" spans="1:14" x14ac:dyDescent="0.25">
      <c r="A69" s="4">
        <v>33434</v>
      </c>
      <c r="B69" s="2">
        <v>77.7</v>
      </c>
      <c r="C69" s="2">
        <v>72.8</v>
      </c>
      <c r="D69" s="2">
        <v>94.5</v>
      </c>
      <c r="E69" s="2">
        <v>117568</v>
      </c>
      <c r="F69" s="2">
        <v>61.5154</v>
      </c>
      <c r="G69" s="2">
        <v>192.8</v>
      </c>
      <c r="H69" s="5"/>
      <c r="J69" s="2" t="s">
        <v>139</v>
      </c>
      <c r="K69" s="2">
        <v>12955.8</v>
      </c>
      <c r="M69" s="4">
        <v>33450</v>
      </c>
      <c r="N69" s="2" t="s">
        <v>394</v>
      </c>
    </row>
    <row r="70" spans="1:14" x14ac:dyDescent="0.25">
      <c r="A70" s="4">
        <v>33465</v>
      </c>
      <c r="B70" s="2">
        <v>76.099999999999994</v>
      </c>
      <c r="C70" s="2">
        <v>72.040000000000006</v>
      </c>
      <c r="D70" s="2">
        <v>94.5</v>
      </c>
      <c r="E70" s="2">
        <v>117484</v>
      </c>
      <c r="F70" s="2">
        <v>61.599699999999999</v>
      </c>
      <c r="G70" s="2">
        <v>193.3</v>
      </c>
      <c r="H70" s="5"/>
      <c r="J70" s="2" t="s">
        <v>140</v>
      </c>
      <c r="K70" s="2">
        <v>12964</v>
      </c>
      <c r="M70" s="4">
        <v>33481</v>
      </c>
      <c r="N70" s="2" t="s">
        <v>394</v>
      </c>
    </row>
    <row r="71" spans="1:14" x14ac:dyDescent="0.25">
      <c r="A71" s="4">
        <v>33496</v>
      </c>
      <c r="B71" s="2">
        <v>72.900000000000006</v>
      </c>
      <c r="C71" s="2">
        <v>72.099999999999994</v>
      </c>
      <c r="D71" s="2">
        <v>93.9</v>
      </c>
      <c r="E71" s="2">
        <v>117928</v>
      </c>
      <c r="F71" s="2">
        <v>62.131300000000003</v>
      </c>
      <c r="G71" s="2">
        <v>198.4</v>
      </c>
      <c r="H71" s="5"/>
      <c r="J71" s="2" t="s">
        <v>141</v>
      </c>
      <c r="K71" s="2">
        <v>13031.2</v>
      </c>
      <c r="M71" s="4">
        <v>33511</v>
      </c>
      <c r="N71" s="2" t="s">
        <v>394</v>
      </c>
    </row>
    <row r="72" spans="1:14" x14ac:dyDescent="0.25">
      <c r="A72" s="4">
        <v>33526</v>
      </c>
      <c r="B72" s="2">
        <v>60.1</v>
      </c>
      <c r="C72" s="2">
        <v>71.489999999999995</v>
      </c>
      <c r="D72" s="2">
        <v>94.1</v>
      </c>
      <c r="E72" s="2">
        <v>117800</v>
      </c>
      <c r="F72" s="2">
        <v>61.992100000000001</v>
      </c>
      <c r="G72" s="2">
        <v>216.4</v>
      </c>
      <c r="H72" s="5"/>
      <c r="J72" s="2" t="s">
        <v>142</v>
      </c>
      <c r="K72" s="2">
        <v>13152.1</v>
      </c>
      <c r="M72" s="4">
        <v>33542</v>
      </c>
      <c r="N72" s="2" t="s">
        <v>394</v>
      </c>
    </row>
    <row r="73" spans="1:14" x14ac:dyDescent="0.25">
      <c r="A73" s="4">
        <v>33557</v>
      </c>
      <c r="B73" s="2">
        <v>52.7</v>
      </c>
      <c r="C73" s="2">
        <v>71.33</v>
      </c>
      <c r="D73" s="2">
        <v>93.8</v>
      </c>
      <c r="E73" s="2">
        <v>117770</v>
      </c>
      <c r="F73" s="2">
        <v>61.932899999999997</v>
      </c>
      <c r="G73" s="2">
        <v>210.9</v>
      </c>
      <c r="H73" s="5"/>
      <c r="J73" s="2" t="s">
        <v>143</v>
      </c>
      <c r="K73" s="2">
        <v>13372.4</v>
      </c>
      <c r="M73" s="4">
        <v>33572</v>
      </c>
      <c r="N73" s="2" t="s">
        <v>394</v>
      </c>
    </row>
    <row r="74" spans="1:14" x14ac:dyDescent="0.25">
      <c r="A74" s="4">
        <v>33587</v>
      </c>
      <c r="B74" s="2">
        <v>52.5</v>
      </c>
      <c r="C74" s="2">
        <v>71.17</v>
      </c>
      <c r="D74" s="2">
        <v>93</v>
      </c>
      <c r="E74" s="2">
        <v>117466</v>
      </c>
      <c r="F74" s="2">
        <v>61.696800000000003</v>
      </c>
      <c r="G74" s="2">
        <v>201.7</v>
      </c>
      <c r="H74" s="5"/>
      <c r="J74" s="2" t="s">
        <v>144</v>
      </c>
      <c r="K74" s="2">
        <v>13528.7</v>
      </c>
      <c r="M74" s="4">
        <v>33603</v>
      </c>
      <c r="N74" s="2" t="s">
        <v>394</v>
      </c>
    </row>
    <row r="75" spans="1:14" x14ac:dyDescent="0.25">
      <c r="A75" s="4">
        <v>33618</v>
      </c>
      <c r="B75" s="2">
        <v>50.2</v>
      </c>
      <c r="C75" s="2">
        <v>72.36</v>
      </c>
      <c r="D75" s="2">
        <v>93.3</v>
      </c>
      <c r="E75" s="2">
        <v>117978</v>
      </c>
      <c r="F75" s="2">
        <v>61.316200000000002</v>
      </c>
      <c r="G75" s="2">
        <v>198.9</v>
      </c>
      <c r="H75" s="5"/>
      <c r="J75" s="2" t="s">
        <v>145</v>
      </c>
      <c r="K75" s="2">
        <v>13606.5</v>
      </c>
      <c r="M75" s="4">
        <v>33634</v>
      </c>
      <c r="N75" s="2" t="s">
        <v>394</v>
      </c>
    </row>
    <row r="76" spans="1:14" x14ac:dyDescent="0.25">
      <c r="A76" s="4">
        <v>33649</v>
      </c>
      <c r="B76" s="2">
        <v>47.3</v>
      </c>
      <c r="C76" s="2">
        <v>72.38</v>
      </c>
      <c r="D76" s="2">
        <v>93.9</v>
      </c>
      <c r="E76" s="2">
        <v>117753</v>
      </c>
      <c r="F76" s="2">
        <v>61.762500000000003</v>
      </c>
      <c r="G76" s="2">
        <v>211.4</v>
      </c>
      <c r="H76" s="5"/>
      <c r="J76" s="2" t="s">
        <v>146</v>
      </c>
      <c r="K76" s="2">
        <v>13706.2</v>
      </c>
      <c r="M76" s="4">
        <v>33663</v>
      </c>
      <c r="N76" s="2" t="s">
        <v>394</v>
      </c>
    </row>
    <row r="77" spans="1:14" x14ac:dyDescent="0.25">
      <c r="A77" s="4">
        <v>33678</v>
      </c>
      <c r="B77" s="2">
        <v>56.5</v>
      </c>
      <c r="C77" s="2">
        <v>71.900000000000006</v>
      </c>
      <c r="D77" s="2">
        <v>93.9</v>
      </c>
      <c r="E77" s="2">
        <v>118144</v>
      </c>
      <c r="F77" s="2">
        <v>62.3018</v>
      </c>
      <c r="G77" s="2">
        <v>228.3</v>
      </c>
      <c r="H77" s="5"/>
      <c r="J77" s="2" t="s">
        <v>147</v>
      </c>
      <c r="K77" s="2">
        <v>13830.8</v>
      </c>
      <c r="M77" s="4">
        <v>33694</v>
      </c>
      <c r="N77" s="2" t="s">
        <v>394</v>
      </c>
    </row>
    <row r="78" spans="1:14" x14ac:dyDescent="0.25">
      <c r="A78" s="4">
        <v>33709</v>
      </c>
      <c r="B78" s="2">
        <v>65.099999999999994</v>
      </c>
      <c r="C78" s="2">
        <v>72.36</v>
      </c>
      <c r="D78" s="2">
        <v>94.4</v>
      </c>
      <c r="E78" s="2">
        <v>118426</v>
      </c>
      <c r="F78" s="2">
        <v>62.734999999999999</v>
      </c>
      <c r="G78" s="2">
        <v>212.6</v>
      </c>
      <c r="H78" s="5"/>
      <c r="J78" s="2" t="s">
        <v>148</v>
      </c>
      <c r="K78" s="2">
        <v>13950.4</v>
      </c>
      <c r="M78" s="4">
        <v>33724</v>
      </c>
      <c r="N78" s="2" t="s">
        <v>394</v>
      </c>
    </row>
    <row r="79" spans="1:14" x14ac:dyDescent="0.25">
      <c r="A79" s="4">
        <v>33739</v>
      </c>
      <c r="B79" s="2">
        <v>71.900000000000006</v>
      </c>
      <c r="C79" s="2">
        <v>72.66</v>
      </c>
      <c r="D79" s="2">
        <v>94.3</v>
      </c>
      <c r="E79" s="2">
        <v>118375</v>
      </c>
      <c r="F79" s="2">
        <v>62.947699999999998</v>
      </c>
      <c r="G79" s="2">
        <v>209.6</v>
      </c>
      <c r="H79" s="5"/>
      <c r="J79" s="2" t="s">
        <v>149</v>
      </c>
      <c r="K79" s="2">
        <v>14099.1</v>
      </c>
      <c r="M79" s="4">
        <v>33755</v>
      </c>
      <c r="N79" s="2" t="s">
        <v>394</v>
      </c>
    </row>
    <row r="80" spans="1:14" x14ac:dyDescent="0.25">
      <c r="A80" s="4">
        <v>33770</v>
      </c>
      <c r="B80" s="2">
        <v>72.599999999999994</v>
      </c>
      <c r="C80" s="2">
        <v>72.84</v>
      </c>
      <c r="D80" s="2">
        <v>93.3</v>
      </c>
      <c r="E80" s="2">
        <v>118419</v>
      </c>
      <c r="F80" s="2">
        <v>62.933300000000003</v>
      </c>
      <c r="G80" s="2">
        <v>223.5</v>
      </c>
      <c r="H80" s="5"/>
      <c r="J80" s="2" t="s">
        <v>150</v>
      </c>
      <c r="K80" s="2">
        <v>14172.7</v>
      </c>
      <c r="M80" s="4">
        <v>33785</v>
      </c>
      <c r="N80" s="2" t="s">
        <v>394</v>
      </c>
    </row>
    <row r="81" spans="1:14" x14ac:dyDescent="0.25">
      <c r="A81" s="4">
        <v>33800</v>
      </c>
      <c r="B81" s="2">
        <v>61.2</v>
      </c>
      <c r="C81" s="2">
        <v>73.11</v>
      </c>
      <c r="D81" s="2">
        <v>92.9</v>
      </c>
      <c r="E81" s="2">
        <v>118713</v>
      </c>
      <c r="F81" s="2">
        <v>63.496600000000001</v>
      </c>
      <c r="G81" s="2">
        <v>205.5</v>
      </c>
      <c r="H81" s="5"/>
      <c r="J81" s="2" t="s">
        <v>151</v>
      </c>
      <c r="K81" s="2">
        <v>14291.8</v>
      </c>
      <c r="M81" s="4">
        <v>33816</v>
      </c>
      <c r="N81" s="2" t="s">
        <v>394</v>
      </c>
    </row>
    <row r="82" spans="1:14" x14ac:dyDescent="0.25">
      <c r="A82" s="4">
        <v>33831</v>
      </c>
      <c r="B82" s="2">
        <v>59</v>
      </c>
      <c r="C82" s="2">
        <v>73.08</v>
      </c>
      <c r="D82" s="2">
        <v>92.2</v>
      </c>
      <c r="E82" s="2">
        <v>118826</v>
      </c>
      <c r="F82" s="2">
        <v>63.193300000000001</v>
      </c>
      <c r="G82" s="2">
        <v>199.6</v>
      </c>
      <c r="H82" s="5"/>
      <c r="J82" s="2" t="s">
        <v>152</v>
      </c>
      <c r="K82" s="2">
        <v>14373.4</v>
      </c>
      <c r="M82" s="4">
        <v>33847</v>
      </c>
      <c r="N82" s="2" t="s">
        <v>394</v>
      </c>
    </row>
    <row r="83" spans="1:14" x14ac:dyDescent="0.25">
      <c r="A83" s="4">
        <v>33862</v>
      </c>
      <c r="B83" s="2">
        <v>57.3</v>
      </c>
      <c r="C83" s="2">
        <v>73.67</v>
      </c>
      <c r="D83" s="2">
        <v>92.3</v>
      </c>
      <c r="E83" s="2">
        <v>118720</v>
      </c>
      <c r="F83" s="2">
        <v>63.337400000000002</v>
      </c>
      <c r="G83" s="2">
        <v>210.2</v>
      </c>
      <c r="H83" s="5"/>
      <c r="J83" s="2" t="s">
        <v>153</v>
      </c>
      <c r="K83" s="2">
        <v>14546.1</v>
      </c>
      <c r="M83" s="4">
        <v>33877</v>
      </c>
      <c r="N83" s="2" t="s">
        <v>394</v>
      </c>
    </row>
    <row r="84" spans="1:14" x14ac:dyDescent="0.25">
      <c r="A84" s="4">
        <v>33892</v>
      </c>
      <c r="B84" s="2">
        <v>54.6</v>
      </c>
      <c r="C84" s="2">
        <v>73.83</v>
      </c>
      <c r="D84" s="2">
        <v>91.4</v>
      </c>
      <c r="E84" s="2">
        <v>118628</v>
      </c>
      <c r="F84" s="2">
        <v>63.825099999999999</v>
      </c>
      <c r="G84" s="2">
        <v>229.8</v>
      </c>
      <c r="H84" s="5"/>
      <c r="J84" s="2" t="s">
        <v>154</v>
      </c>
      <c r="K84" s="2">
        <v>14589.6</v>
      </c>
      <c r="M84" s="4">
        <v>33908</v>
      </c>
      <c r="N84" s="2" t="s">
        <v>394</v>
      </c>
    </row>
    <row r="85" spans="1:14" x14ac:dyDescent="0.25">
      <c r="A85" s="4">
        <v>33923</v>
      </c>
      <c r="B85" s="2">
        <v>65.599999999999994</v>
      </c>
      <c r="C85" s="2">
        <v>73.63</v>
      </c>
      <c r="D85" s="2">
        <v>91.8</v>
      </c>
      <c r="E85" s="2">
        <v>118876</v>
      </c>
      <c r="F85" s="2">
        <v>64.0929</v>
      </c>
      <c r="G85" s="2">
        <v>216</v>
      </c>
      <c r="H85" s="5"/>
      <c r="J85" s="2" t="s">
        <v>155</v>
      </c>
      <c r="K85" s="2">
        <v>14602.6</v>
      </c>
      <c r="M85" s="4">
        <v>33938</v>
      </c>
      <c r="N85" s="2" t="s">
        <v>394</v>
      </c>
    </row>
    <row r="86" spans="1:14" x14ac:dyDescent="0.25">
      <c r="A86" s="4">
        <v>33953</v>
      </c>
      <c r="B86" s="2">
        <v>78.099999999999994</v>
      </c>
      <c r="C86" s="2">
        <v>74.44</v>
      </c>
      <c r="D86" s="2">
        <v>93.5</v>
      </c>
      <c r="E86" s="2">
        <v>118997</v>
      </c>
      <c r="F86" s="2">
        <v>64.135900000000007</v>
      </c>
      <c r="G86" s="2">
        <v>220.7</v>
      </c>
      <c r="H86" s="5"/>
      <c r="J86" s="2" t="s">
        <v>156</v>
      </c>
      <c r="K86" s="2">
        <v>14716.9</v>
      </c>
      <c r="M86" s="4">
        <v>33969</v>
      </c>
      <c r="N86" s="2" t="s">
        <v>394</v>
      </c>
    </row>
    <row r="87" spans="1:14" x14ac:dyDescent="0.25">
      <c r="A87" s="4">
        <v>33984</v>
      </c>
      <c r="B87" s="2">
        <v>76.7</v>
      </c>
      <c r="C87" s="2">
        <v>75.14</v>
      </c>
      <c r="D87" s="2">
        <v>93.7</v>
      </c>
      <c r="E87" s="2">
        <v>119075</v>
      </c>
      <c r="F87" s="2">
        <v>64.441999999999993</v>
      </c>
      <c r="G87" s="2">
        <v>205.8</v>
      </c>
      <c r="H87" s="5"/>
      <c r="J87" s="2" t="s">
        <v>157</v>
      </c>
      <c r="K87" s="2">
        <v>14726</v>
      </c>
      <c r="M87" s="4">
        <v>34000</v>
      </c>
      <c r="N87" s="2" t="s">
        <v>394</v>
      </c>
    </row>
    <row r="88" spans="1:14" x14ac:dyDescent="0.25">
      <c r="A88" s="4">
        <v>34015</v>
      </c>
      <c r="B88" s="2">
        <v>68.5</v>
      </c>
      <c r="C88" s="2">
        <v>74.400000000000006</v>
      </c>
      <c r="D88" s="2">
        <v>94.1</v>
      </c>
      <c r="E88" s="2">
        <v>119275</v>
      </c>
      <c r="F88" s="2">
        <v>64.6798</v>
      </c>
      <c r="G88" s="2">
        <v>205.8</v>
      </c>
      <c r="H88" s="5"/>
      <c r="J88" s="2" t="s">
        <v>158</v>
      </c>
      <c r="K88" s="2">
        <v>14838.7</v>
      </c>
      <c r="M88" s="4">
        <v>34028</v>
      </c>
      <c r="N88" s="2" t="s">
        <v>394</v>
      </c>
    </row>
    <row r="89" spans="1:14" x14ac:dyDescent="0.25">
      <c r="A89" s="4">
        <v>34043</v>
      </c>
      <c r="B89" s="2">
        <v>63.2</v>
      </c>
      <c r="C89" s="2">
        <v>73.569999999999993</v>
      </c>
      <c r="D89" s="2">
        <v>93.5</v>
      </c>
      <c r="E89" s="2">
        <v>119542</v>
      </c>
      <c r="F89" s="2">
        <v>64.650000000000006</v>
      </c>
      <c r="G89" s="2">
        <v>239.8</v>
      </c>
      <c r="H89" s="5"/>
      <c r="J89" s="2" t="s">
        <v>159</v>
      </c>
      <c r="K89" s="2">
        <v>14938.5</v>
      </c>
      <c r="M89" s="4">
        <v>34059</v>
      </c>
      <c r="N89" s="2" t="s">
        <v>394</v>
      </c>
    </row>
    <row r="90" spans="1:14" x14ac:dyDescent="0.25">
      <c r="A90" s="4">
        <v>34074</v>
      </c>
      <c r="B90" s="2">
        <v>67.599999999999994</v>
      </c>
      <c r="C90" s="2">
        <v>75.31</v>
      </c>
      <c r="D90" s="2">
        <v>93.2</v>
      </c>
      <c r="E90" s="2">
        <v>119474</v>
      </c>
      <c r="F90" s="2">
        <v>64.843900000000005</v>
      </c>
      <c r="G90" s="2">
        <v>224.6</v>
      </c>
      <c r="H90" s="5"/>
      <c r="J90" s="2" t="s">
        <v>160</v>
      </c>
      <c r="K90" s="2">
        <v>14991.8</v>
      </c>
      <c r="M90" s="4">
        <v>34089</v>
      </c>
      <c r="N90" s="2" t="s">
        <v>394</v>
      </c>
    </row>
    <row r="91" spans="1:14" x14ac:dyDescent="0.25">
      <c r="A91" s="4">
        <v>34104</v>
      </c>
      <c r="B91" s="2">
        <v>61.9</v>
      </c>
      <c r="C91" s="2">
        <v>75.87</v>
      </c>
      <c r="D91" s="2">
        <v>93.2</v>
      </c>
      <c r="E91" s="2">
        <v>120115</v>
      </c>
      <c r="F91" s="2">
        <v>64.606899999999996</v>
      </c>
      <c r="G91" s="2">
        <v>226.5</v>
      </c>
      <c r="H91" s="5"/>
      <c r="J91" s="2" t="s">
        <v>161</v>
      </c>
      <c r="K91" s="2">
        <v>14889.5</v>
      </c>
      <c r="M91" s="4">
        <v>34120</v>
      </c>
      <c r="N91" s="2" t="s">
        <v>394</v>
      </c>
    </row>
    <row r="92" spans="1:14" x14ac:dyDescent="0.25">
      <c r="A92" s="4">
        <v>34135</v>
      </c>
      <c r="B92" s="2">
        <v>58.6</v>
      </c>
      <c r="C92" s="2">
        <v>75.61</v>
      </c>
      <c r="D92" s="2">
        <v>93.5</v>
      </c>
      <c r="E92" s="2">
        <v>120290</v>
      </c>
      <c r="F92" s="2">
        <v>64.721800000000002</v>
      </c>
      <c r="G92" s="2">
        <v>219.9</v>
      </c>
      <c r="H92" s="5"/>
      <c r="J92" s="2" t="s">
        <v>162</v>
      </c>
      <c r="K92" s="2">
        <v>14963.4</v>
      </c>
      <c r="M92" s="4">
        <v>34150</v>
      </c>
      <c r="N92" s="2" t="s">
        <v>394</v>
      </c>
    </row>
    <row r="93" spans="1:14" x14ac:dyDescent="0.25">
      <c r="A93" s="4">
        <v>34165</v>
      </c>
      <c r="B93" s="2">
        <v>59.2</v>
      </c>
      <c r="C93" s="2">
        <v>76.760000000000005</v>
      </c>
      <c r="D93" s="2">
        <v>94.1</v>
      </c>
      <c r="E93" s="2">
        <v>120467</v>
      </c>
      <c r="F93" s="2">
        <v>64.908799999999999</v>
      </c>
      <c r="G93" s="2">
        <v>201.7</v>
      </c>
      <c r="H93" s="5"/>
      <c r="J93" s="2" t="s">
        <v>163</v>
      </c>
      <c r="K93" s="2">
        <v>14891.6</v>
      </c>
      <c r="M93" s="4">
        <v>34181</v>
      </c>
      <c r="N93" s="2" t="s">
        <v>394</v>
      </c>
    </row>
    <row r="94" spans="1:14" x14ac:dyDescent="0.25">
      <c r="A94" s="4">
        <v>34196</v>
      </c>
      <c r="B94" s="2">
        <v>59.3</v>
      </c>
      <c r="C94" s="2">
        <v>76.44</v>
      </c>
      <c r="D94" s="2">
        <v>94.2</v>
      </c>
      <c r="E94" s="2">
        <v>120856</v>
      </c>
      <c r="F94" s="2">
        <v>64.868899999999996</v>
      </c>
      <c r="G94" s="2">
        <v>209.7</v>
      </c>
      <c r="H94" s="5"/>
      <c r="J94" s="2" t="s">
        <v>164</v>
      </c>
      <c r="K94" s="2">
        <v>14577</v>
      </c>
      <c r="M94" s="4">
        <v>34212</v>
      </c>
      <c r="N94" s="2" t="s">
        <v>394</v>
      </c>
    </row>
    <row r="95" spans="1:14" x14ac:dyDescent="0.25">
      <c r="A95" s="4">
        <v>34227</v>
      </c>
      <c r="B95" s="2">
        <v>63.8</v>
      </c>
      <c r="C95" s="2">
        <v>76.709999999999994</v>
      </c>
      <c r="D95" s="2">
        <v>94</v>
      </c>
      <c r="E95" s="2">
        <v>120554</v>
      </c>
      <c r="F95" s="2">
        <v>65.1755</v>
      </c>
      <c r="G95" s="2">
        <v>216.1</v>
      </c>
      <c r="H95" s="5"/>
      <c r="J95" s="2" t="s">
        <v>165</v>
      </c>
      <c r="K95" s="2">
        <v>14375</v>
      </c>
      <c r="M95" s="4">
        <v>34242</v>
      </c>
      <c r="N95" s="2" t="s">
        <v>394</v>
      </c>
    </row>
    <row r="96" spans="1:14" x14ac:dyDescent="0.25">
      <c r="A96" s="4">
        <v>34257</v>
      </c>
      <c r="B96" s="2">
        <v>60.5</v>
      </c>
      <c r="C96" s="2">
        <v>77.06</v>
      </c>
      <c r="D96" s="2">
        <v>93.6</v>
      </c>
      <c r="E96" s="2">
        <v>120823</v>
      </c>
      <c r="F96" s="2">
        <v>65.674400000000006</v>
      </c>
      <c r="G96" s="2">
        <v>234.2</v>
      </c>
      <c r="H96" s="5"/>
      <c r="J96" s="2" t="s">
        <v>166</v>
      </c>
      <c r="K96" s="2">
        <v>14355.6</v>
      </c>
      <c r="M96" s="4">
        <v>34273</v>
      </c>
      <c r="N96" s="2" t="s">
        <v>394</v>
      </c>
    </row>
    <row r="97" spans="1:14" x14ac:dyDescent="0.25">
      <c r="A97" s="4">
        <v>34288</v>
      </c>
      <c r="B97" s="2">
        <v>71.900000000000006</v>
      </c>
      <c r="C97" s="2">
        <v>77.72</v>
      </c>
      <c r="D97" s="2">
        <v>94.2</v>
      </c>
      <c r="E97" s="2">
        <v>121169</v>
      </c>
      <c r="F97" s="2">
        <v>65.941400000000002</v>
      </c>
      <c r="G97" s="2">
        <v>229.1</v>
      </c>
      <c r="H97" s="5"/>
      <c r="J97" s="2" t="s">
        <v>167</v>
      </c>
      <c r="K97" s="2">
        <v>14402.5</v>
      </c>
      <c r="M97" s="4">
        <v>34303</v>
      </c>
      <c r="N97" s="2" t="s">
        <v>394</v>
      </c>
    </row>
    <row r="98" spans="1:14" x14ac:dyDescent="0.25">
      <c r="A98" s="4">
        <v>34318</v>
      </c>
      <c r="B98" s="2">
        <v>79.8</v>
      </c>
      <c r="C98" s="2">
        <v>78.27</v>
      </c>
      <c r="D98" s="2">
        <v>95.4</v>
      </c>
      <c r="E98" s="2">
        <v>121464</v>
      </c>
      <c r="F98" s="2">
        <v>66.282300000000006</v>
      </c>
      <c r="G98" s="2">
        <v>234.8</v>
      </c>
      <c r="H98" s="5"/>
      <c r="J98" s="2" t="s">
        <v>168</v>
      </c>
      <c r="K98" s="2">
        <v>14541.9</v>
      </c>
      <c r="M98" s="4">
        <v>34334</v>
      </c>
      <c r="N98" s="2" t="s">
        <v>394</v>
      </c>
    </row>
    <row r="99" spans="1:14" x14ac:dyDescent="0.25">
      <c r="A99" s="4">
        <v>34349</v>
      </c>
      <c r="B99" s="2">
        <v>82.6</v>
      </c>
      <c r="C99" s="2">
        <v>77.989999999999995</v>
      </c>
      <c r="D99" s="2">
        <v>96.1</v>
      </c>
      <c r="E99" s="2">
        <v>121966</v>
      </c>
      <c r="F99" s="2">
        <v>66.552700000000002</v>
      </c>
      <c r="G99" s="2">
        <v>211.4</v>
      </c>
      <c r="H99" s="5"/>
      <c r="J99" s="2" t="s">
        <v>169</v>
      </c>
      <c r="K99" s="2">
        <v>14604.8</v>
      </c>
      <c r="M99" s="4">
        <v>34365</v>
      </c>
      <c r="N99" s="2" t="s">
        <v>394</v>
      </c>
    </row>
    <row r="100" spans="1:14" x14ac:dyDescent="0.25">
      <c r="A100" s="4">
        <v>34380</v>
      </c>
      <c r="B100" s="2">
        <v>79.900000000000006</v>
      </c>
      <c r="C100" s="2">
        <v>78.77</v>
      </c>
      <c r="D100" s="2">
        <v>95.6</v>
      </c>
      <c r="E100" s="2">
        <v>122086</v>
      </c>
      <c r="F100" s="2">
        <v>66.5732</v>
      </c>
      <c r="G100" s="2">
        <v>209</v>
      </c>
      <c r="H100" s="5"/>
      <c r="J100" s="2" t="s">
        <v>170</v>
      </c>
      <c r="K100" s="2">
        <v>14745.9</v>
      </c>
      <c r="M100" s="4">
        <v>34393</v>
      </c>
      <c r="N100" s="2" t="s">
        <v>394</v>
      </c>
    </row>
    <row r="101" spans="1:14" x14ac:dyDescent="0.25">
      <c r="A101" s="4">
        <v>34408</v>
      </c>
      <c r="B101" s="2">
        <v>86.7</v>
      </c>
      <c r="C101" s="2">
        <v>80.010000000000005</v>
      </c>
      <c r="D101" s="2">
        <v>95.7</v>
      </c>
      <c r="E101" s="2">
        <v>121930</v>
      </c>
      <c r="F101" s="2">
        <v>67.255099999999999</v>
      </c>
      <c r="G101" s="2">
        <v>259.2</v>
      </c>
      <c r="H101" s="5"/>
      <c r="J101" s="2" t="s">
        <v>171</v>
      </c>
      <c r="K101" s="2">
        <v>14845.5</v>
      </c>
      <c r="M101" s="4">
        <v>34424</v>
      </c>
      <c r="N101" s="2" t="s">
        <v>394</v>
      </c>
    </row>
    <row r="102" spans="1:14" x14ac:dyDescent="0.25">
      <c r="A102" s="4">
        <v>34439</v>
      </c>
      <c r="B102" s="2">
        <v>92.1</v>
      </c>
      <c r="C102" s="2">
        <v>80.099999999999994</v>
      </c>
      <c r="D102" s="2">
        <v>95</v>
      </c>
      <c r="E102" s="2">
        <v>122290</v>
      </c>
      <c r="F102" s="2">
        <v>67.612899999999996</v>
      </c>
      <c r="G102" s="2">
        <v>233.6</v>
      </c>
      <c r="H102" s="5"/>
      <c r="J102" s="2" t="s">
        <v>172</v>
      </c>
      <c r="K102" s="2">
        <v>14939</v>
      </c>
      <c r="M102" s="4">
        <v>34454</v>
      </c>
      <c r="N102" s="2" t="s">
        <v>394</v>
      </c>
    </row>
    <row r="103" spans="1:14" x14ac:dyDescent="0.25">
      <c r="A103" s="4">
        <v>34469</v>
      </c>
      <c r="B103" s="2">
        <v>88.9</v>
      </c>
      <c r="C103" s="2">
        <v>79.59</v>
      </c>
      <c r="D103" s="2">
        <v>94.5</v>
      </c>
      <c r="E103" s="2">
        <v>122864</v>
      </c>
      <c r="F103" s="2">
        <v>67.994100000000003</v>
      </c>
      <c r="G103" s="2">
        <v>236.4</v>
      </c>
      <c r="H103" s="5"/>
      <c r="J103" s="2" t="s">
        <v>173</v>
      </c>
      <c r="K103" s="2">
        <v>14881.3</v>
      </c>
      <c r="M103" s="4">
        <v>34485</v>
      </c>
      <c r="N103" s="2" t="s">
        <v>394</v>
      </c>
    </row>
    <row r="104" spans="1:14" x14ac:dyDescent="0.25">
      <c r="A104" s="4">
        <v>34500</v>
      </c>
      <c r="B104" s="2">
        <v>92.5</v>
      </c>
      <c r="C104" s="2">
        <v>80.28</v>
      </c>
      <c r="D104" s="2">
        <v>93.7</v>
      </c>
      <c r="E104" s="2">
        <v>122634</v>
      </c>
      <c r="F104" s="2">
        <v>68.452699999999993</v>
      </c>
      <c r="G104" s="2">
        <v>243.2</v>
      </c>
      <c r="H104" s="5"/>
      <c r="J104" s="2" t="s">
        <v>174</v>
      </c>
      <c r="K104" s="2">
        <v>14989.6</v>
      </c>
      <c r="M104" s="4">
        <v>34515</v>
      </c>
      <c r="N104" s="2" t="s">
        <v>394</v>
      </c>
    </row>
    <row r="105" spans="1:14" x14ac:dyDescent="0.25">
      <c r="A105" s="4">
        <v>34530</v>
      </c>
      <c r="B105" s="2">
        <v>91.3</v>
      </c>
      <c r="C105" s="2">
        <v>80.23</v>
      </c>
      <c r="D105" s="2">
        <v>93.1</v>
      </c>
      <c r="E105" s="2">
        <v>122706</v>
      </c>
      <c r="F105" s="2">
        <v>68.567400000000006</v>
      </c>
      <c r="G105" s="2">
        <v>219.2</v>
      </c>
      <c r="H105" s="5"/>
      <c r="J105" s="2" t="s">
        <v>175</v>
      </c>
      <c r="K105" s="2">
        <v>15021.1</v>
      </c>
      <c r="M105" s="4">
        <v>34546</v>
      </c>
      <c r="N105" s="2" t="s">
        <v>394</v>
      </c>
    </row>
    <row r="106" spans="1:14" x14ac:dyDescent="0.25">
      <c r="A106" s="4">
        <v>34561</v>
      </c>
      <c r="B106" s="2">
        <v>90.4</v>
      </c>
      <c r="C106" s="2">
        <v>81.05</v>
      </c>
      <c r="D106" s="2">
        <v>92.9</v>
      </c>
      <c r="E106" s="2">
        <v>123342</v>
      </c>
      <c r="F106" s="2">
        <v>68.952500000000001</v>
      </c>
      <c r="G106" s="2">
        <v>243.1</v>
      </c>
      <c r="H106" s="5"/>
      <c r="J106" s="2" t="s">
        <v>176</v>
      </c>
      <c r="K106" s="2">
        <v>15190.3</v>
      </c>
      <c r="M106" s="4">
        <v>34577</v>
      </c>
      <c r="N106" s="2" t="s">
        <v>394</v>
      </c>
    </row>
    <row r="107" spans="1:14" x14ac:dyDescent="0.25">
      <c r="A107" s="4">
        <v>34592</v>
      </c>
      <c r="B107" s="2">
        <v>89.5</v>
      </c>
      <c r="C107" s="2">
        <v>81.56</v>
      </c>
      <c r="D107" s="2">
        <v>93.4</v>
      </c>
      <c r="E107" s="2">
        <v>123687</v>
      </c>
      <c r="F107" s="2">
        <v>69.196600000000004</v>
      </c>
      <c r="G107" s="2">
        <v>243.6</v>
      </c>
      <c r="H107" s="5"/>
      <c r="J107" s="2" t="s">
        <v>177</v>
      </c>
      <c r="K107" s="2">
        <v>15275</v>
      </c>
      <c r="M107" s="4">
        <v>34607</v>
      </c>
      <c r="N107" s="2" t="s">
        <v>394</v>
      </c>
    </row>
    <row r="108" spans="1:14" x14ac:dyDescent="0.25">
      <c r="A108" s="4">
        <v>34622</v>
      </c>
      <c r="B108" s="2">
        <v>89.1</v>
      </c>
      <c r="C108" s="2">
        <v>82.33</v>
      </c>
      <c r="D108" s="2">
        <v>93.3</v>
      </c>
      <c r="E108" s="2">
        <v>124112</v>
      </c>
      <c r="F108" s="2">
        <v>69.779499999999999</v>
      </c>
      <c r="G108" s="2">
        <v>250.7</v>
      </c>
      <c r="H108" s="5"/>
      <c r="J108" s="2" t="s">
        <v>178</v>
      </c>
      <c r="K108" s="2">
        <v>15336.7</v>
      </c>
      <c r="M108" s="4">
        <v>34638</v>
      </c>
      <c r="N108" s="2" t="s">
        <v>394</v>
      </c>
    </row>
    <row r="109" spans="1:14" x14ac:dyDescent="0.25">
      <c r="A109" s="4">
        <v>34653</v>
      </c>
      <c r="B109" s="2">
        <v>100.4</v>
      </c>
      <c r="C109" s="2">
        <v>82.17</v>
      </c>
      <c r="D109" s="2">
        <v>93.4</v>
      </c>
      <c r="E109" s="2">
        <v>124516</v>
      </c>
      <c r="F109" s="2">
        <v>70.211100000000002</v>
      </c>
      <c r="G109" s="2">
        <v>250.9</v>
      </c>
      <c r="H109" s="5"/>
      <c r="J109" s="2" t="s">
        <v>179</v>
      </c>
      <c r="K109" s="2">
        <v>15431.3</v>
      </c>
      <c r="M109" s="4">
        <v>34668</v>
      </c>
      <c r="N109" s="2" t="s">
        <v>394</v>
      </c>
    </row>
    <row r="110" spans="1:14" x14ac:dyDescent="0.25">
      <c r="A110" s="4">
        <v>34683</v>
      </c>
      <c r="B110" s="2">
        <v>103.4</v>
      </c>
      <c r="C110" s="2">
        <v>82.36</v>
      </c>
      <c r="D110" s="2">
        <v>94.2</v>
      </c>
      <c r="E110" s="2">
        <v>124721</v>
      </c>
      <c r="F110" s="2">
        <v>70.932500000000005</v>
      </c>
      <c r="G110" s="2">
        <v>256.5</v>
      </c>
      <c r="H110" s="5"/>
      <c r="J110" s="2" t="s">
        <v>180</v>
      </c>
      <c r="K110" s="2">
        <v>15433.7</v>
      </c>
      <c r="M110" s="4">
        <v>34699</v>
      </c>
      <c r="N110" s="2" t="s">
        <v>394</v>
      </c>
    </row>
    <row r="111" spans="1:14" x14ac:dyDescent="0.25">
      <c r="A111" s="4">
        <v>34714</v>
      </c>
      <c r="B111" s="2">
        <v>101.4</v>
      </c>
      <c r="C111" s="2">
        <v>82.56</v>
      </c>
      <c r="D111" s="2">
        <v>94.6</v>
      </c>
      <c r="E111" s="2">
        <v>124663</v>
      </c>
      <c r="F111" s="2">
        <v>71.077299999999994</v>
      </c>
      <c r="G111" s="2">
        <v>236.2</v>
      </c>
      <c r="H111" s="5"/>
      <c r="J111" s="2" t="s">
        <v>181</v>
      </c>
      <c r="K111" s="2">
        <v>15538.4</v>
      </c>
      <c r="M111" s="4">
        <v>34730</v>
      </c>
      <c r="N111" s="2" t="s">
        <v>394</v>
      </c>
    </row>
    <row r="112" spans="1:14" x14ac:dyDescent="0.25">
      <c r="A112" s="4">
        <v>34745</v>
      </c>
      <c r="B112" s="2">
        <v>99.4</v>
      </c>
      <c r="C112" s="2">
        <v>81.010000000000005</v>
      </c>
      <c r="D112" s="2">
        <v>94.5</v>
      </c>
      <c r="E112" s="2">
        <v>124928</v>
      </c>
      <c r="F112" s="2">
        <v>71.010099999999994</v>
      </c>
      <c r="G112" s="2">
        <v>242.2</v>
      </c>
      <c r="H112" s="5"/>
      <c r="J112" s="2" t="s">
        <v>182</v>
      </c>
      <c r="K112" s="2">
        <v>15606.6</v>
      </c>
      <c r="M112" s="4">
        <v>34758</v>
      </c>
      <c r="N112" s="2" t="s">
        <v>394</v>
      </c>
    </row>
    <row r="113" spans="1:14" x14ac:dyDescent="0.25">
      <c r="A113" s="4">
        <v>34773</v>
      </c>
      <c r="B113" s="2">
        <v>100.2</v>
      </c>
      <c r="C113" s="2">
        <v>81.540000000000006</v>
      </c>
      <c r="D113" s="2">
        <v>94.5</v>
      </c>
      <c r="E113" s="2">
        <v>124955</v>
      </c>
      <c r="F113" s="2">
        <v>71.113500000000002</v>
      </c>
      <c r="G113" s="2">
        <v>281.60000000000002</v>
      </c>
      <c r="H113" s="5"/>
      <c r="J113" s="2" t="s">
        <v>183</v>
      </c>
      <c r="K113" s="2">
        <v>15779.9</v>
      </c>
      <c r="M113" s="4">
        <v>34789</v>
      </c>
      <c r="N113" s="2" t="s">
        <v>394</v>
      </c>
    </row>
    <row r="114" spans="1:14" x14ac:dyDescent="0.25">
      <c r="A114" s="4">
        <v>34804</v>
      </c>
      <c r="B114" s="2">
        <v>104.6</v>
      </c>
      <c r="C114" s="2">
        <v>81.53</v>
      </c>
      <c r="D114" s="2">
        <v>94.5</v>
      </c>
      <c r="E114" s="2">
        <v>124945</v>
      </c>
      <c r="F114" s="2">
        <v>71.092500000000001</v>
      </c>
      <c r="G114" s="2">
        <v>253.6</v>
      </c>
      <c r="H114" s="5"/>
      <c r="J114" s="2" t="s">
        <v>184</v>
      </c>
      <c r="K114" s="2">
        <v>15916.2</v>
      </c>
      <c r="M114" s="4">
        <v>34819</v>
      </c>
      <c r="N114" s="2" t="s">
        <v>394</v>
      </c>
    </row>
    <row r="115" spans="1:14" x14ac:dyDescent="0.25">
      <c r="A115" s="4">
        <v>34834</v>
      </c>
      <c r="B115" s="2">
        <v>102</v>
      </c>
      <c r="C115" s="2">
        <v>82.2</v>
      </c>
      <c r="D115" s="2">
        <v>93.9</v>
      </c>
      <c r="E115" s="2">
        <v>124421</v>
      </c>
      <c r="F115" s="2">
        <v>71.303600000000003</v>
      </c>
      <c r="G115" s="2">
        <v>263.7</v>
      </c>
      <c r="H115" s="5"/>
      <c r="J115" s="2" t="s">
        <v>185</v>
      </c>
      <c r="K115" s="2">
        <v>15831.7</v>
      </c>
      <c r="M115" s="4">
        <v>34850</v>
      </c>
      <c r="N115" s="2" t="s">
        <v>394</v>
      </c>
    </row>
    <row r="116" spans="1:14" x14ac:dyDescent="0.25">
      <c r="A116" s="4">
        <v>34865</v>
      </c>
      <c r="B116" s="2">
        <v>94.6</v>
      </c>
      <c r="C116" s="2">
        <v>83.17</v>
      </c>
      <c r="D116" s="2">
        <v>94.4</v>
      </c>
      <c r="E116" s="2">
        <v>124522</v>
      </c>
      <c r="F116" s="2">
        <v>71.586799999999997</v>
      </c>
      <c r="G116" s="2">
        <v>260.7</v>
      </c>
      <c r="H116" s="5"/>
      <c r="J116" s="2" t="s">
        <v>186</v>
      </c>
      <c r="K116" s="2">
        <v>16010.4</v>
      </c>
      <c r="M116" s="4">
        <v>34880</v>
      </c>
      <c r="N116" s="2" t="s">
        <v>394</v>
      </c>
    </row>
    <row r="117" spans="1:14" x14ac:dyDescent="0.25">
      <c r="A117" s="4">
        <v>34895</v>
      </c>
      <c r="B117" s="2">
        <v>101.4</v>
      </c>
      <c r="C117" s="2">
        <v>82.79</v>
      </c>
      <c r="D117" s="2">
        <v>95</v>
      </c>
      <c r="E117" s="2">
        <v>124816</v>
      </c>
      <c r="F117" s="2">
        <v>71.294600000000003</v>
      </c>
      <c r="G117" s="2">
        <v>233.7</v>
      </c>
      <c r="H117" s="5"/>
      <c r="J117" s="2" t="s">
        <v>187</v>
      </c>
      <c r="K117" s="2">
        <v>16205.6</v>
      </c>
      <c r="M117" s="4">
        <v>34911</v>
      </c>
      <c r="N117" s="2" t="s">
        <v>394</v>
      </c>
    </row>
    <row r="118" spans="1:14" x14ac:dyDescent="0.25">
      <c r="A118" s="4">
        <v>34926</v>
      </c>
      <c r="B118" s="2">
        <v>102.4</v>
      </c>
      <c r="C118" s="2">
        <v>83.23</v>
      </c>
      <c r="D118" s="2">
        <v>94.8</v>
      </c>
      <c r="E118" s="2">
        <v>124852</v>
      </c>
      <c r="F118" s="2">
        <v>72.245999999999995</v>
      </c>
      <c r="G118" s="2">
        <v>259</v>
      </c>
      <c r="H118" s="5"/>
      <c r="J118" s="2" t="s">
        <v>188</v>
      </c>
      <c r="K118" s="2">
        <v>16294.7</v>
      </c>
      <c r="M118" s="4">
        <v>34942</v>
      </c>
      <c r="N118" s="2" t="s">
        <v>394</v>
      </c>
    </row>
    <row r="119" spans="1:14" x14ac:dyDescent="0.25">
      <c r="A119" s="4">
        <v>34957</v>
      </c>
      <c r="B119" s="2">
        <v>97.3</v>
      </c>
      <c r="C119" s="2">
        <v>83.35</v>
      </c>
      <c r="D119" s="2">
        <v>94.9</v>
      </c>
      <c r="E119" s="2">
        <v>125133</v>
      </c>
      <c r="F119" s="2">
        <v>72.514899999999997</v>
      </c>
      <c r="G119" s="2">
        <v>262.7</v>
      </c>
      <c r="H119" s="5"/>
      <c r="J119" s="2" t="s">
        <v>286</v>
      </c>
      <c r="K119">
        <v>16304.8</v>
      </c>
      <c r="M119" s="4">
        <v>34972</v>
      </c>
      <c r="N119" s="2" t="s">
        <v>394</v>
      </c>
    </row>
    <row r="120" spans="1:14" x14ac:dyDescent="0.25">
      <c r="A120" s="4">
        <v>34987</v>
      </c>
      <c r="B120" s="2">
        <v>96.3</v>
      </c>
      <c r="C120" s="2">
        <v>82.78</v>
      </c>
      <c r="D120" s="2">
        <v>95.4</v>
      </c>
      <c r="E120" s="2">
        <v>125388</v>
      </c>
      <c r="F120" s="2">
        <v>72.409199999999998</v>
      </c>
      <c r="G120" s="2">
        <v>273.60000000000002</v>
      </c>
      <c r="H120" s="5"/>
      <c r="M120" s="4">
        <v>35003</v>
      </c>
      <c r="N120" s="2" t="s">
        <v>394</v>
      </c>
    </row>
    <row r="121" spans="1:14" x14ac:dyDescent="0.25">
      <c r="A121" s="4">
        <v>35018</v>
      </c>
      <c r="B121" s="2">
        <v>101.6</v>
      </c>
      <c r="C121" s="2">
        <v>83.78</v>
      </c>
      <c r="D121" s="2">
        <v>95.2</v>
      </c>
      <c r="E121" s="2">
        <v>125188</v>
      </c>
      <c r="F121" s="2">
        <v>72.5899</v>
      </c>
      <c r="G121" s="2">
        <v>267.7</v>
      </c>
      <c r="H121" s="5"/>
      <c r="M121" s="4">
        <v>35033</v>
      </c>
      <c r="N121" s="2" t="s">
        <v>394</v>
      </c>
    </row>
    <row r="122" spans="1:14" x14ac:dyDescent="0.25">
      <c r="A122" s="4">
        <v>35048</v>
      </c>
      <c r="B122" s="2">
        <v>99.2</v>
      </c>
      <c r="C122" s="2">
        <v>84.45</v>
      </c>
      <c r="D122" s="2">
        <v>94.7</v>
      </c>
      <c r="E122" s="2">
        <v>125088</v>
      </c>
      <c r="F122" s="2">
        <v>72.867199999999997</v>
      </c>
      <c r="G122" s="2">
        <v>268.7</v>
      </c>
      <c r="H122" s="5"/>
      <c r="M122" s="4">
        <v>35064</v>
      </c>
      <c r="N122" s="2" t="s">
        <v>394</v>
      </c>
    </row>
    <row r="123" spans="1:14" x14ac:dyDescent="0.25">
      <c r="A123" s="4">
        <v>35079</v>
      </c>
      <c r="B123" s="2">
        <v>88.4</v>
      </c>
      <c r="C123" s="2">
        <v>83.29</v>
      </c>
      <c r="D123" s="2">
        <v>95</v>
      </c>
      <c r="E123" s="2">
        <v>125125</v>
      </c>
      <c r="F123" s="2">
        <v>72.3857</v>
      </c>
      <c r="G123" s="2">
        <v>251.2</v>
      </c>
      <c r="H123" s="5"/>
      <c r="M123" s="4">
        <v>35095</v>
      </c>
      <c r="N123" s="2" t="s">
        <v>394</v>
      </c>
    </row>
    <row r="124" spans="1:14" x14ac:dyDescent="0.25">
      <c r="A124" s="4">
        <v>35110</v>
      </c>
      <c r="B124" s="2">
        <v>98</v>
      </c>
      <c r="C124" s="2">
        <v>84.49</v>
      </c>
      <c r="D124" s="2">
        <v>95</v>
      </c>
      <c r="E124" s="2">
        <v>125639</v>
      </c>
      <c r="F124" s="2">
        <v>73.516199999999998</v>
      </c>
      <c r="G124" s="2">
        <v>269.3</v>
      </c>
      <c r="H124" s="5"/>
      <c r="M124" s="4">
        <v>35124</v>
      </c>
      <c r="N124" s="2" t="s">
        <v>394</v>
      </c>
    </row>
    <row r="125" spans="1:14" x14ac:dyDescent="0.25">
      <c r="A125" s="4">
        <v>35139</v>
      </c>
      <c r="B125" s="2">
        <v>98.4</v>
      </c>
      <c r="C125" s="2">
        <v>84.98</v>
      </c>
      <c r="D125" s="2">
        <v>94.3</v>
      </c>
      <c r="E125" s="2">
        <v>125862</v>
      </c>
      <c r="F125" s="2">
        <v>73.414299999999997</v>
      </c>
      <c r="G125" s="2">
        <v>289.8</v>
      </c>
      <c r="H125" s="5"/>
      <c r="M125" s="4">
        <v>35155</v>
      </c>
      <c r="N125" s="2" t="s">
        <v>394</v>
      </c>
    </row>
    <row r="126" spans="1:14" x14ac:dyDescent="0.25">
      <c r="A126" s="4">
        <v>35170</v>
      </c>
      <c r="B126" s="2">
        <v>104.8</v>
      </c>
      <c r="C126" s="2">
        <v>84.97</v>
      </c>
      <c r="D126" s="2">
        <v>94.1</v>
      </c>
      <c r="E126" s="2">
        <v>125994</v>
      </c>
      <c r="F126" s="2">
        <v>74.051299999999998</v>
      </c>
      <c r="G126" s="2">
        <v>272</v>
      </c>
      <c r="H126" s="5"/>
      <c r="M126" s="4">
        <v>35185</v>
      </c>
      <c r="N126" s="2" t="s">
        <v>394</v>
      </c>
    </row>
    <row r="127" spans="1:14" x14ac:dyDescent="0.25">
      <c r="A127" s="4">
        <v>35200</v>
      </c>
      <c r="B127" s="2">
        <v>103.5</v>
      </c>
      <c r="C127" s="2">
        <v>85.45</v>
      </c>
      <c r="D127" s="2">
        <v>95.1</v>
      </c>
      <c r="E127" s="2">
        <v>126244</v>
      </c>
      <c r="F127" s="2">
        <v>74.581199999999995</v>
      </c>
      <c r="G127" s="2">
        <v>278.7</v>
      </c>
      <c r="H127" s="5"/>
      <c r="M127" s="4">
        <v>35216</v>
      </c>
      <c r="N127" s="2" t="s">
        <v>394</v>
      </c>
    </row>
    <row r="128" spans="1:14" x14ac:dyDescent="0.25">
      <c r="A128" s="4">
        <v>35231</v>
      </c>
      <c r="B128" s="2">
        <v>100.1</v>
      </c>
      <c r="C128" s="2">
        <v>85.26</v>
      </c>
      <c r="D128" s="2">
        <v>95.9</v>
      </c>
      <c r="E128" s="2">
        <v>126602</v>
      </c>
      <c r="F128" s="2">
        <v>75.205600000000004</v>
      </c>
      <c r="G128" s="2">
        <v>271.2</v>
      </c>
      <c r="H128" s="5"/>
      <c r="M128" s="4">
        <v>35246</v>
      </c>
      <c r="N128" s="2" t="s">
        <v>394</v>
      </c>
    </row>
    <row r="129" spans="1:14" x14ac:dyDescent="0.25">
      <c r="A129" s="4">
        <v>35261</v>
      </c>
      <c r="B129" s="2">
        <v>107</v>
      </c>
      <c r="C129" s="2">
        <v>85.14</v>
      </c>
      <c r="D129" s="2">
        <v>95.6</v>
      </c>
      <c r="E129" s="2">
        <v>126947</v>
      </c>
      <c r="F129" s="2">
        <v>75.0578</v>
      </c>
      <c r="G129" s="2">
        <v>250.3</v>
      </c>
      <c r="H129" s="5"/>
      <c r="M129" s="4">
        <v>35277</v>
      </c>
      <c r="N129" s="2" t="s">
        <v>394</v>
      </c>
    </row>
    <row r="130" spans="1:14" x14ac:dyDescent="0.25">
      <c r="A130" s="4">
        <v>35292</v>
      </c>
      <c r="B130" s="2">
        <v>112</v>
      </c>
      <c r="C130" s="2">
        <v>85.02</v>
      </c>
      <c r="D130" s="2">
        <v>95.3</v>
      </c>
      <c r="E130" s="2">
        <v>127172</v>
      </c>
      <c r="F130" s="2">
        <v>75.523700000000005</v>
      </c>
      <c r="G130" s="2">
        <v>271.7</v>
      </c>
      <c r="H130" s="5"/>
      <c r="M130" s="4">
        <v>35308</v>
      </c>
      <c r="N130" s="2" t="s">
        <v>394</v>
      </c>
    </row>
    <row r="131" spans="1:14" x14ac:dyDescent="0.25">
      <c r="A131" s="4">
        <v>35323</v>
      </c>
      <c r="B131" s="2">
        <v>111.8</v>
      </c>
      <c r="C131" s="2">
        <v>85.89</v>
      </c>
      <c r="D131" s="2">
        <v>93.5</v>
      </c>
      <c r="E131" s="2">
        <v>127536</v>
      </c>
      <c r="F131" s="2">
        <v>76.008200000000002</v>
      </c>
      <c r="G131" s="2">
        <v>268.60000000000002</v>
      </c>
      <c r="H131" s="5"/>
      <c r="M131" s="4">
        <v>35338</v>
      </c>
      <c r="N131" s="2" t="s">
        <v>394</v>
      </c>
    </row>
    <row r="132" spans="1:14" x14ac:dyDescent="0.25">
      <c r="A132" s="4">
        <v>35353</v>
      </c>
      <c r="B132" s="2">
        <v>107.3</v>
      </c>
      <c r="C132" s="2">
        <v>86.32</v>
      </c>
      <c r="D132" s="2">
        <v>92.7</v>
      </c>
      <c r="E132" s="2">
        <v>127890</v>
      </c>
      <c r="F132" s="2">
        <v>75.950699999999998</v>
      </c>
      <c r="G132" s="2">
        <v>298.7</v>
      </c>
      <c r="H132" s="5"/>
      <c r="M132" s="4">
        <v>35369</v>
      </c>
      <c r="N132" s="2" t="s">
        <v>394</v>
      </c>
    </row>
    <row r="133" spans="1:14" x14ac:dyDescent="0.25">
      <c r="A133" s="4">
        <v>35384</v>
      </c>
      <c r="B133" s="2">
        <v>109.5</v>
      </c>
      <c r="C133" s="2">
        <v>85.93</v>
      </c>
      <c r="D133" s="2">
        <v>92.5</v>
      </c>
      <c r="E133" s="2">
        <v>127771</v>
      </c>
      <c r="F133" s="2">
        <v>76.606200000000001</v>
      </c>
      <c r="G133" s="2">
        <v>294.10000000000002</v>
      </c>
      <c r="H133" s="5"/>
      <c r="M133" s="4">
        <v>35399</v>
      </c>
      <c r="N133" s="2" t="s">
        <v>394</v>
      </c>
    </row>
    <row r="134" spans="1:14" x14ac:dyDescent="0.25">
      <c r="A134" s="4">
        <v>35414</v>
      </c>
      <c r="B134" s="2">
        <v>114.2</v>
      </c>
      <c r="C134" s="2">
        <v>86.14</v>
      </c>
      <c r="D134" s="2">
        <v>92.3</v>
      </c>
      <c r="E134" s="2">
        <v>127860</v>
      </c>
      <c r="F134" s="2">
        <v>77.086200000000005</v>
      </c>
      <c r="G134" s="2">
        <v>284.89999999999998</v>
      </c>
      <c r="H134" s="5"/>
      <c r="M134" s="4">
        <v>35430</v>
      </c>
      <c r="N134" s="2" t="s">
        <v>394</v>
      </c>
    </row>
    <row r="135" spans="1:14" x14ac:dyDescent="0.25">
      <c r="A135" s="4">
        <v>35445</v>
      </c>
      <c r="B135" s="2">
        <v>118.7</v>
      </c>
      <c r="C135" s="2">
        <v>86.5</v>
      </c>
      <c r="D135" s="2">
        <v>92.6</v>
      </c>
      <c r="E135" s="2">
        <v>128298</v>
      </c>
      <c r="F135" s="2">
        <v>77.206800000000001</v>
      </c>
      <c r="G135" s="2">
        <v>270.2</v>
      </c>
      <c r="H135" s="5"/>
      <c r="M135" s="4">
        <v>35461</v>
      </c>
      <c r="N135" s="2" t="s">
        <v>394</v>
      </c>
    </row>
    <row r="136" spans="1:14" x14ac:dyDescent="0.25">
      <c r="A136" s="4">
        <v>35476</v>
      </c>
      <c r="B136" s="2">
        <v>118.9</v>
      </c>
      <c r="C136" s="2">
        <v>87.13</v>
      </c>
      <c r="D136" s="2">
        <v>93.7</v>
      </c>
      <c r="E136" s="2">
        <v>128298</v>
      </c>
      <c r="F136" s="2">
        <v>78.142099999999999</v>
      </c>
      <c r="G136" s="2">
        <v>283.3</v>
      </c>
      <c r="H136" s="5"/>
      <c r="M136" s="4">
        <v>35489</v>
      </c>
      <c r="N136" s="2" t="s">
        <v>394</v>
      </c>
    </row>
    <row r="137" spans="1:14" x14ac:dyDescent="0.25">
      <c r="A137" s="4">
        <v>35504</v>
      </c>
      <c r="B137" s="2">
        <v>118.5</v>
      </c>
      <c r="C137" s="2">
        <v>87.37</v>
      </c>
      <c r="D137" s="2">
        <v>94.9</v>
      </c>
      <c r="E137" s="2">
        <v>128891</v>
      </c>
      <c r="F137" s="2">
        <v>78.6905</v>
      </c>
      <c r="G137" s="2">
        <v>325.89999999999998</v>
      </c>
      <c r="H137" s="5"/>
      <c r="M137" s="4">
        <v>35520</v>
      </c>
      <c r="N137" s="2" t="s">
        <v>394</v>
      </c>
    </row>
    <row r="138" spans="1:14" x14ac:dyDescent="0.25">
      <c r="A138" s="4">
        <v>35535</v>
      </c>
      <c r="B138" s="2">
        <v>118.5</v>
      </c>
      <c r="C138" s="2">
        <v>86.64</v>
      </c>
      <c r="D138" s="2">
        <v>96.1</v>
      </c>
      <c r="E138" s="2">
        <v>129143</v>
      </c>
      <c r="F138" s="2">
        <v>78.748199999999997</v>
      </c>
      <c r="G138" s="2">
        <v>309.8</v>
      </c>
      <c r="H138" s="5"/>
      <c r="M138" s="4">
        <v>35550</v>
      </c>
      <c r="N138" s="2" t="s">
        <v>394</v>
      </c>
    </row>
    <row r="139" spans="1:14" x14ac:dyDescent="0.25">
      <c r="A139" s="4">
        <v>35565</v>
      </c>
      <c r="B139" s="2">
        <v>127.9</v>
      </c>
      <c r="C139" s="2">
        <v>85.91</v>
      </c>
      <c r="D139" s="2">
        <v>95.9</v>
      </c>
      <c r="E139" s="2">
        <v>129464</v>
      </c>
      <c r="F139" s="2">
        <v>79.242500000000007</v>
      </c>
      <c r="G139" s="2">
        <v>313.39999999999998</v>
      </c>
      <c r="H139" s="5"/>
      <c r="M139" s="4">
        <v>35581</v>
      </c>
      <c r="N139" s="2" t="s">
        <v>394</v>
      </c>
    </row>
    <row r="140" spans="1:14" x14ac:dyDescent="0.25">
      <c r="A140" s="4">
        <v>35596</v>
      </c>
      <c r="B140" s="2">
        <v>129.9</v>
      </c>
      <c r="C140" s="2">
        <v>87.02</v>
      </c>
      <c r="D140" s="2">
        <v>95.7</v>
      </c>
      <c r="E140" s="2">
        <v>129412</v>
      </c>
      <c r="F140" s="2">
        <v>79.634</v>
      </c>
      <c r="G140" s="2">
        <v>310.3</v>
      </c>
      <c r="H140" s="5"/>
      <c r="M140" s="4">
        <v>35611</v>
      </c>
      <c r="N140" s="2" t="s">
        <v>394</v>
      </c>
    </row>
    <row r="141" spans="1:14" x14ac:dyDescent="0.25">
      <c r="A141" s="4">
        <v>35626</v>
      </c>
      <c r="B141" s="2">
        <v>126.3</v>
      </c>
      <c r="C141" s="2">
        <v>87.93</v>
      </c>
      <c r="D141" s="2">
        <v>96</v>
      </c>
      <c r="E141" s="2">
        <v>129822</v>
      </c>
      <c r="F141" s="2">
        <v>80.314800000000005</v>
      </c>
      <c r="G141" s="2">
        <v>293.5</v>
      </c>
      <c r="H141" s="5"/>
      <c r="M141" s="4">
        <v>35642</v>
      </c>
      <c r="N141" s="2" t="s">
        <v>394</v>
      </c>
    </row>
    <row r="142" spans="1:14" x14ac:dyDescent="0.25">
      <c r="A142" s="4">
        <v>35657</v>
      </c>
      <c r="B142" s="2">
        <v>127.6</v>
      </c>
      <c r="C142" s="2">
        <v>87.96</v>
      </c>
      <c r="D142" s="2">
        <v>96.1</v>
      </c>
      <c r="E142" s="2">
        <v>130010</v>
      </c>
      <c r="F142" s="2">
        <v>81.098500000000001</v>
      </c>
      <c r="G142" s="2">
        <v>302.89999999999998</v>
      </c>
      <c r="H142" s="5"/>
      <c r="M142" s="4">
        <v>35673</v>
      </c>
      <c r="N142" s="2" t="s">
        <v>394</v>
      </c>
    </row>
    <row r="143" spans="1:14" x14ac:dyDescent="0.25">
      <c r="A143" s="4">
        <v>35688</v>
      </c>
      <c r="B143" s="2">
        <v>130.19999999999999</v>
      </c>
      <c r="C143" s="2">
        <v>88.02</v>
      </c>
      <c r="D143" s="2">
        <v>95.8</v>
      </c>
      <c r="E143" s="2">
        <v>130019</v>
      </c>
      <c r="F143" s="2">
        <v>81.817700000000002</v>
      </c>
      <c r="G143" s="2">
        <v>308.10000000000002</v>
      </c>
      <c r="H143" s="5"/>
      <c r="M143" s="4">
        <v>35703</v>
      </c>
      <c r="N143" s="2" t="s">
        <v>394</v>
      </c>
    </row>
    <row r="144" spans="1:14" x14ac:dyDescent="0.25">
      <c r="A144" s="4">
        <v>35718</v>
      </c>
      <c r="B144" s="2">
        <v>123.4</v>
      </c>
      <c r="C144" s="2">
        <v>87.76</v>
      </c>
      <c r="D144" s="2">
        <v>95.3</v>
      </c>
      <c r="E144" s="2">
        <v>130179</v>
      </c>
      <c r="F144" s="2">
        <v>82.55</v>
      </c>
      <c r="G144" s="2">
        <v>335.8</v>
      </c>
      <c r="H144" s="5"/>
      <c r="M144" s="4">
        <v>35734</v>
      </c>
      <c r="N144" s="2" t="s">
        <v>394</v>
      </c>
    </row>
    <row r="145" spans="1:14" x14ac:dyDescent="0.25">
      <c r="A145" s="4">
        <v>35749</v>
      </c>
      <c r="B145" s="2">
        <v>128.1</v>
      </c>
      <c r="C145" s="2">
        <v>88.03</v>
      </c>
      <c r="D145" s="2">
        <v>95.8</v>
      </c>
      <c r="E145" s="2">
        <v>130653</v>
      </c>
      <c r="F145" s="2">
        <v>83.281400000000005</v>
      </c>
      <c r="G145" s="2">
        <v>313</v>
      </c>
      <c r="H145" s="5"/>
      <c r="M145" s="4">
        <v>35764</v>
      </c>
      <c r="N145" s="2" t="s">
        <v>394</v>
      </c>
    </row>
    <row r="146" spans="1:14" x14ac:dyDescent="0.25">
      <c r="A146" s="4">
        <v>35779</v>
      </c>
      <c r="B146" s="2">
        <v>136.19999999999999</v>
      </c>
      <c r="C146" s="2">
        <v>88.15</v>
      </c>
      <c r="D146" s="2">
        <v>96.2</v>
      </c>
      <c r="E146" s="2">
        <v>130679</v>
      </c>
      <c r="F146" s="2">
        <v>83.5471</v>
      </c>
      <c r="G146" s="2">
        <v>322.7</v>
      </c>
      <c r="H146" s="5"/>
      <c r="M146" s="4">
        <v>35795</v>
      </c>
      <c r="N146" s="2" t="s">
        <v>394</v>
      </c>
    </row>
    <row r="147" spans="1:14" x14ac:dyDescent="0.25">
      <c r="A147" s="4">
        <v>35810</v>
      </c>
      <c r="B147" s="2">
        <v>128.30000000000001</v>
      </c>
      <c r="C147" s="2">
        <v>88.17</v>
      </c>
      <c r="D147" s="2">
        <v>96.8</v>
      </c>
      <c r="E147" s="2">
        <v>130726</v>
      </c>
      <c r="F147" s="2">
        <v>83.971900000000005</v>
      </c>
      <c r="G147" s="2">
        <v>300.39999999999998</v>
      </c>
      <c r="H147" s="5"/>
      <c r="M147" s="4">
        <v>35826</v>
      </c>
      <c r="N147" s="2" t="s">
        <v>394</v>
      </c>
    </row>
    <row r="148" spans="1:14" x14ac:dyDescent="0.25">
      <c r="A148" s="4">
        <v>35841</v>
      </c>
      <c r="B148" s="2">
        <v>137.4</v>
      </c>
      <c r="C148" s="2">
        <v>88.1</v>
      </c>
      <c r="D148" s="2">
        <v>97.4</v>
      </c>
      <c r="E148" s="2">
        <v>130807</v>
      </c>
      <c r="F148" s="2">
        <v>84.042199999999994</v>
      </c>
      <c r="G148" s="2">
        <v>301.7</v>
      </c>
      <c r="H148" s="5"/>
      <c r="M148" s="4">
        <v>35854</v>
      </c>
      <c r="N148" s="2" t="s">
        <v>394</v>
      </c>
    </row>
    <row r="149" spans="1:14" x14ac:dyDescent="0.25">
      <c r="A149" s="4">
        <v>35869</v>
      </c>
      <c r="B149" s="2">
        <v>133.80000000000001</v>
      </c>
      <c r="C149" s="2">
        <v>88.63</v>
      </c>
      <c r="D149" s="2">
        <v>98.1</v>
      </c>
      <c r="E149" s="2">
        <v>130814</v>
      </c>
      <c r="F149" s="2">
        <v>84.109399999999994</v>
      </c>
      <c r="G149" s="2">
        <v>341.3</v>
      </c>
      <c r="H149" s="5"/>
      <c r="M149" s="4">
        <v>35885</v>
      </c>
      <c r="N149" s="2" t="s">
        <v>394</v>
      </c>
    </row>
    <row r="150" spans="1:14" x14ac:dyDescent="0.25">
      <c r="A150" s="4">
        <v>35900</v>
      </c>
      <c r="B150" s="2">
        <v>137.19999999999999</v>
      </c>
      <c r="C150" s="2">
        <v>89.71</v>
      </c>
      <c r="D150" s="2">
        <v>97.9</v>
      </c>
      <c r="E150" s="2">
        <v>131209</v>
      </c>
      <c r="F150" s="2">
        <v>84.402000000000001</v>
      </c>
      <c r="G150" s="2">
        <v>311.7</v>
      </c>
      <c r="H150" s="5"/>
      <c r="M150" s="4">
        <v>35915</v>
      </c>
      <c r="N150" s="2" t="s">
        <v>394</v>
      </c>
    </row>
    <row r="151" spans="1:14" x14ac:dyDescent="0.25">
      <c r="A151" s="4">
        <v>35930</v>
      </c>
      <c r="B151" s="2">
        <v>136.30000000000001</v>
      </c>
      <c r="C151" s="2">
        <v>89.91</v>
      </c>
      <c r="D151" s="2">
        <v>98.2</v>
      </c>
      <c r="E151" s="2">
        <v>131325</v>
      </c>
      <c r="F151" s="2">
        <v>84.923299999999998</v>
      </c>
      <c r="G151" s="2">
        <v>311.39999999999998</v>
      </c>
      <c r="H151" s="5"/>
      <c r="M151" s="4">
        <v>35946</v>
      </c>
      <c r="N151" s="2" t="s">
        <v>394</v>
      </c>
    </row>
    <row r="152" spans="1:14" x14ac:dyDescent="0.25">
      <c r="A152" s="4">
        <v>35961</v>
      </c>
      <c r="B152" s="2">
        <v>138.19999999999999</v>
      </c>
      <c r="C152" s="2">
        <v>90.51</v>
      </c>
      <c r="D152" s="2">
        <v>98.3</v>
      </c>
      <c r="E152" s="2">
        <v>131244</v>
      </c>
      <c r="F152" s="2">
        <v>84.369799999999998</v>
      </c>
      <c r="G152" s="2">
        <v>314.7</v>
      </c>
      <c r="H152" s="5"/>
      <c r="M152" s="4">
        <v>35976</v>
      </c>
      <c r="N152" s="2" t="s">
        <v>394</v>
      </c>
    </row>
    <row r="153" spans="1:14" x14ac:dyDescent="0.25">
      <c r="A153" s="4">
        <v>35991</v>
      </c>
      <c r="B153" s="2">
        <v>137.19999999999999</v>
      </c>
      <c r="C153" s="2">
        <v>89.68</v>
      </c>
      <c r="D153" s="2">
        <v>98.8</v>
      </c>
      <c r="E153" s="2">
        <v>131329</v>
      </c>
      <c r="F153" s="2">
        <v>84.050799999999995</v>
      </c>
      <c r="G153" s="2">
        <v>285.89999999999998</v>
      </c>
      <c r="H153" s="5"/>
      <c r="M153" s="4">
        <v>36007</v>
      </c>
      <c r="N153" s="2" t="s">
        <v>394</v>
      </c>
    </row>
    <row r="154" spans="1:14" x14ac:dyDescent="0.25">
      <c r="A154" s="4">
        <v>36022</v>
      </c>
      <c r="B154" s="2">
        <v>133.1</v>
      </c>
      <c r="C154" s="2">
        <v>89.07</v>
      </c>
      <c r="D154" s="2">
        <v>98.6</v>
      </c>
      <c r="E154" s="2">
        <v>131390</v>
      </c>
      <c r="F154" s="2">
        <v>85.799400000000006</v>
      </c>
      <c r="G154" s="2">
        <v>297.7</v>
      </c>
      <c r="H154" s="5"/>
      <c r="M154" s="4">
        <v>36038</v>
      </c>
      <c r="N154" s="2" t="s">
        <v>394</v>
      </c>
    </row>
    <row r="155" spans="1:14" x14ac:dyDescent="0.25">
      <c r="A155" s="4">
        <v>36053</v>
      </c>
      <c r="B155" s="2">
        <v>126.4</v>
      </c>
      <c r="C155" s="2">
        <v>89.87</v>
      </c>
      <c r="D155" s="2">
        <v>97.9</v>
      </c>
      <c r="E155" s="2">
        <v>131986</v>
      </c>
      <c r="F155" s="2">
        <v>85.579700000000003</v>
      </c>
      <c r="G155" s="2">
        <v>311.5</v>
      </c>
      <c r="H155" s="5"/>
      <c r="M155" s="4">
        <v>36068</v>
      </c>
      <c r="N155" s="2" t="s">
        <v>394</v>
      </c>
    </row>
    <row r="156" spans="1:14" x14ac:dyDescent="0.25">
      <c r="A156" s="4">
        <v>36083</v>
      </c>
      <c r="B156" s="2">
        <v>119.3</v>
      </c>
      <c r="C156" s="2">
        <v>91.21</v>
      </c>
      <c r="D156" s="2">
        <v>97.7</v>
      </c>
      <c r="E156" s="2">
        <v>131999</v>
      </c>
      <c r="F156" s="2">
        <v>86.241</v>
      </c>
      <c r="G156" s="2">
        <v>343.7</v>
      </c>
      <c r="H156" s="5"/>
      <c r="M156" s="4">
        <v>36099</v>
      </c>
      <c r="N156" s="2" t="s">
        <v>394</v>
      </c>
    </row>
    <row r="157" spans="1:14" x14ac:dyDescent="0.25">
      <c r="A157" s="4">
        <v>36114</v>
      </c>
      <c r="B157" s="2">
        <v>126.4</v>
      </c>
      <c r="C157" s="2">
        <v>91.8</v>
      </c>
      <c r="D157" s="2">
        <v>98.4</v>
      </c>
      <c r="E157" s="2">
        <v>132280</v>
      </c>
      <c r="F157" s="2">
        <v>86.206000000000003</v>
      </c>
      <c r="G157" s="2">
        <v>326.7</v>
      </c>
      <c r="H157" s="5"/>
      <c r="M157" s="4">
        <v>36129</v>
      </c>
      <c r="N157" s="2" t="s">
        <v>394</v>
      </c>
    </row>
    <row r="158" spans="1:14" x14ac:dyDescent="0.25">
      <c r="A158" s="4">
        <v>36144</v>
      </c>
      <c r="B158" s="2">
        <v>126.7</v>
      </c>
      <c r="C158" s="2">
        <v>92.49</v>
      </c>
      <c r="D158" s="2">
        <v>99.2</v>
      </c>
      <c r="E158" s="2">
        <v>132602</v>
      </c>
      <c r="F158" s="2">
        <v>86.508499999999998</v>
      </c>
      <c r="G158" s="2">
        <v>329.1</v>
      </c>
      <c r="H158" s="5"/>
      <c r="M158" s="4">
        <v>36160</v>
      </c>
      <c r="N158" s="2" t="s">
        <v>394</v>
      </c>
    </row>
    <row r="159" spans="1:14" x14ac:dyDescent="0.25">
      <c r="A159" s="4">
        <v>36175</v>
      </c>
      <c r="B159" s="2">
        <v>128.9</v>
      </c>
      <c r="C159" s="2">
        <v>92.65</v>
      </c>
      <c r="D159" s="2">
        <v>98.9</v>
      </c>
      <c r="E159" s="2">
        <v>133027</v>
      </c>
      <c r="F159" s="2">
        <v>86.911699999999996</v>
      </c>
      <c r="G159" s="2">
        <v>293.7</v>
      </c>
      <c r="H159" s="5"/>
      <c r="M159" s="4">
        <v>36191</v>
      </c>
      <c r="N159" s="2" t="s">
        <v>394</v>
      </c>
    </row>
    <row r="160" spans="1:14" x14ac:dyDescent="0.25">
      <c r="A160" s="4">
        <v>36206</v>
      </c>
      <c r="B160" s="2">
        <v>133.1</v>
      </c>
      <c r="C160" s="2">
        <v>93.57</v>
      </c>
      <c r="D160" s="2">
        <v>98.8</v>
      </c>
      <c r="E160" s="2">
        <v>132856</v>
      </c>
      <c r="F160" s="2">
        <v>87.305199999999999</v>
      </c>
      <c r="G160" s="2">
        <v>299</v>
      </c>
      <c r="H160" s="5"/>
      <c r="M160" s="4">
        <v>36219</v>
      </c>
      <c r="N160" s="2" t="s">
        <v>394</v>
      </c>
    </row>
    <row r="161" spans="1:14" x14ac:dyDescent="0.25">
      <c r="A161" s="4">
        <v>36234</v>
      </c>
      <c r="B161" s="2">
        <v>134</v>
      </c>
      <c r="C161" s="2">
        <v>93.99</v>
      </c>
      <c r="D161" s="2">
        <v>98.1</v>
      </c>
      <c r="E161" s="2">
        <v>132947</v>
      </c>
      <c r="F161" s="2">
        <v>87.472800000000007</v>
      </c>
      <c r="G161" s="2">
        <v>343.1</v>
      </c>
      <c r="H161" s="5"/>
      <c r="M161" s="4">
        <v>36250</v>
      </c>
      <c r="N161" s="2" t="s">
        <v>394</v>
      </c>
    </row>
    <row r="162" spans="1:14" x14ac:dyDescent="0.25">
      <c r="A162" s="4">
        <v>36265</v>
      </c>
      <c r="B162" s="2">
        <v>135.5</v>
      </c>
      <c r="C162" s="2">
        <v>94.02</v>
      </c>
      <c r="D162" s="2">
        <v>97.3</v>
      </c>
      <c r="E162" s="2">
        <v>132955</v>
      </c>
      <c r="F162" s="2">
        <v>87.641900000000007</v>
      </c>
      <c r="G162" s="2">
        <v>322.10000000000002</v>
      </c>
      <c r="H162" s="5"/>
      <c r="M162" s="4">
        <v>36280</v>
      </c>
      <c r="N162" s="2" t="s">
        <v>394</v>
      </c>
    </row>
    <row r="163" spans="1:14" x14ac:dyDescent="0.25">
      <c r="A163" s="4">
        <v>36295</v>
      </c>
      <c r="B163" s="2">
        <v>137.69999999999999</v>
      </c>
      <c r="C163" s="2">
        <v>94.89</v>
      </c>
      <c r="D163" s="2">
        <v>96.7</v>
      </c>
      <c r="E163" s="2">
        <v>133311</v>
      </c>
      <c r="F163" s="2">
        <v>88.316500000000005</v>
      </c>
      <c r="G163" s="2">
        <v>317.3</v>
      </c>
      <c r="H163" s="5"/>
      <c r="M163" s="4">
        <v>36311</v>
      </c>
      <c r="N163" s="2" t="s">
        <v>394</v>
      </c>
    </row>
    <row r="164" spans="1:14" x14ac:dyDescent="0.25">
      <c r="A164" s="4">
        <v>36326</v>
      </c>
      <c r="B164" s="2">
        <v>139</v>
      </c>
      <c r="C164" s="2">
        <v>95.17</v>
      </c>
      <c r="D164" s="2">
        <v>96.9</v>
      </c>
      <c r="E164" s="2">
        <v>133378</v>
      </c>
      <c r="F164" s="2">
        <v>88.177800000000005</v>
      </c>
      <c r="G164" s="2">
        <v>324.8</v>
      </c>
      <c r="H164" s="5"/>
      <c r="M164" s="4">
        <v>36341</v>
      </c>
      <c r="N164" s="2" t="s">
        <v>394</v>
      </c>
    </row>
    <row r="165" spans="1:14" x14ac:dyDescent="0.25">
      <c r="A165" s="4">
        <v>36356</v>
      </c>
      <c r="B165" s="2">
        <v>136.19999999999999</v>
      </c>
      <c r="C165" s="2">
        <v>95.59</v>
      </c>
      <c r="D165" s="2">
        <v>95.8</v>
      </c>
      <c r="E165" s="2">
        <v>133414</v>
      </c>
      <c r="F165" s="2">
        <v>88.736999999999995</v>
      </c>
      <c r="G165" s="2">
        <v>298</v>
      </c>
      <c r="H165" s="5"/>
      <c r="M165" s="4">
        <v>36372</v>
      </c>
      <c r="N165" s="2" t="s">
        <v>394</v>
      </c>
    </row>
    <row r="166" spans="1:14" x14ac:dyDescent="0.25">
      <c r="A166" s="4">
        <v>36387</v>
      </c>
      <c r="B166" s="2">
        <v>136</v>
      </c>
      <c r="C166" s="2">
        <v>96.44</v>
      </c>
      <c r="D166" s="2">
        <v>95.1</v>
      </c>
      <c r="E166" s="2">
        <v>133591</v>
      </c>
      <c r="F166" s="2">
        <v>89.097300000000004</v>
      </c>
      <c r="G166" s="2">
        <v>322</v>
      </c>
      <c r="H166" s="5"/>
      <c r="M166" s="4">
        <v>36403</v>
      </c>
      <c r="N166" s="2" t="s">
        <v>394</v>
      </c>
    </row>
    <row r="167" spans="1:14" x14ac:dyDescent="0.25">
      <c r="A167" s="4">
        <v>36418</v>
      </c>
      <c r="B167" s="2">
        <v>134.19999999999999</v>
      </c>
      <c r="C167" s="2">
        <v>96.42</v>
      </c>
      <c r="D167" s="2">
        <v>94.2</v>
      </c>
      <c r="E167" s="2">
        <v>133707</v>
      </c>
      <c r="F167" s="2">
        <v>88.781499999999994</v>
      </c>
      <c r="G167" s="2">
        <v>332.8</v>
      </c>
      <c r="H167" s="5"/>
      <c r="M167" s="4">
        <v>36433</v>
      </c>
      <c r="N167" s="2" t="s">
        <v>394</v>
      </c>
    </row>
    <row r="168" spans="1:14" x14ac:dyDescent="0.25">
      <c r="A168" s="4">
        <v>36448</v>
      </c>
      <c r="B168" s="2">
        <v>130.5</v>
      </c>
      <c r="C168" s="2">
        <v>96.26</v>
      </c>
      <c r="D168" s="2">
        <v>94.3</v>
      </c>
      <c r="E168" s="2">
        <v>133993</v>
      </c>
      <c r="F168" s="2">
        <v>89.968900000000005</v>
      </c>
      <c r="G168" s="2">
        <v>351.6</v>
      </c>
      <c r="H168" s="5"/>
      <c r="M168" s="4">
        <v>36464</v>
      </c>
      <c r="N168" s="2" t="s">
        <v>394</v>
      </c>
    </row>
    <row r="169" spans="1:14" x14ac:dyDescent="0.25">
      <c r="A169" s="4">
        <v>36479</v>
      </c>
      <c r="B169" s="2">
        <v>137</v>
      </c>
      <c r="C169" s="2">
        <v>97.27</v>
      </c>
      <c r="D169" s="2">
        <v>93.8</v>
      </c>
      <c r="E169" s="2">
        <v>134309</v>
      </c>
      <c r="F169" s="2">
        <v>90.410399999999996</v>
      </c>
      <c r="G169" s="2">
        <v>339.6</v>
      </c>
      <c r="H169" s="5"/>
      <c r="M169" s="4">
        <v>36494</v>
      </c>
      <c r="N169" s="2" t="s">
        <v>394</v>
      </c>
    </row>
    <row r="170" spans="1:14" x14ac:dyDescent="0.25">
      <c r="A170" s="4">
        <v>36509</v>
      </c>
      <c r="B170" s="2">
        <v>141.69999999999999</v>
      </c>
      <c r="C170" s="2">
        <v>99.07</v>
      </c>
      <c r="D170" s="2">
        <v>93.1</v>
      </c>
      <c r="E170" s="2">
        <v>134523</v>
      </c>
      <c r="F170" s="2">
        <v>91.100800000000007</v>
      </c>
      <c r="G170" s="2">
        <v>355.5</v>
      </c>
      <c r="H170" s="5"/>
      <c r="M170" s="4">
        <v>36525</v>
      </c>
      <c r="N170" s="2" t="s">
        <v>394</v>
      </c>
    </row>
    <row r="171" spans="1:14" x14ac:dyDescent="0.25">
      <c r="A171" s="4">
        <v>36540</v>
      </c>
      <c r="B171" s="2">
        <v>144.69999999999999</v>
      </c>
      <c r="C171" s="2">
        <v>97.96</v>
      </c>
      <c r="D171" s="2">
        <v>93</v>
      </c>
      <c r="E171" s="2">
        <v>136559</v>
      </c>
      <c r="F171" s="2">
        <v>91.134299999999996</v>
      </c>
      <c r="G171" s="2">
        <v>320.7</v>
      </c>
      <c r="H171" s="5"/>
      <c r="M171" s="4">
        <v>36556</v>
      </c>
      <c r="N171" s="2" t="s">
        <v>394</v>
      </c>
    </row>
    <row r="172" spans="1:14" x14ac:dyDescent="0.25">
      <c r="A172" s="4">
        <v>36571</v>
      </c>
      <c r="B172" s="2">
        <v>140.80000000000001</v>
      </c>
      <c r="C172" s="2">
        <v>99.03</v>
      </c>
      <c r="D172" s="2">
        <v>91.5</v>
      </c>
      <c r="E172" s="2">
        <v>136598</v>
      </c>
      <c r="F172" s="2">
        <v>91.406499999999994</v>
      </c>
      <c r="G172" s="2">
        <v>338.8</v>
      </c>
      <c r="H172" s="5"/>
      <c r="M172" s="4">
        <v>36585</v>
      </c>
      <c r="N172" s="2" t="s">
        <v>394</v>
      </c>
    </row>
    <row r="173" spans="1:14" x14ac:dyDescent="0.25">
      <c r="A173" s="4">
        <v>36600</v>
      </c>
      <c r="B173" s="2">
        <v>137.1</v>
      </c>
      <c r="C173" s="2">
        <v>99.52</v>
      </c>
      <c r="D173" s="2">
        <v>91.7</v>
      </c>
      <c r="E173" s="2">
        <v>136701</v>
      </c>
      <c r="F173" s="2">
        <v>91.798199999999994</v>
      </c>
      <c r="G173" s="2">
        <v>380.3</v>
      </c>
      <c r="H173" s="5"/>
      <c r="M173" s="4">
        <v>36616</v>
      </c>
      <c r="N173" s="2" t="s">
        <v>394</v>
      </c>
    </row>
    <row r="174" spans="1:14" x14ac:dyDescent="0.25">
      <c r="A174" s="4">
        <v>36631</v>
      </c>
      <c r="B174" s="2">
        <v>137.69999999999999</v>
      </c>
      <c r="C174" s="2">
        <v>97.96</v>
      </c>
      <c r="D174" s="2">
        <v>93</v>
      </c>
      <c r="E174" s="2">
        <v>137270</v>
      </c>
      <c r="F174" s="2">
        <v>92.471999999999994</v>
      </c>
      <c r="G174" s="2">
        <v>349.2</v>
      </c>
      <c r="H174" s="5"/>
      <c r="M174" s="4">
        <v>36646</v>
      </c>
      <c r="N174" s="2" t="s">
        <v>394</v>
      </c>
    </row>
    <row r="175" spans="1:14" x14ac:dyDescent="0.25">
      <c r="A175" s="4">
        <v>36661</v>
      </c>
      <c r="B175" s="2">
        <v>144.69999999999999</v>
      </c>
      <c r="C175" s="2">
        <v>97.97</v>
      </c>
      <c r="D175" s="2">
        <v>92.9</v>
      </c>
      <c r="E175" s="2">
        <v>136630</v>
      </c>
      <c r="F175" s="2">
        <v>92.671000000000006</v>
      </c>
      <c r="G175" s="2">
        <v>356</v>
      </c>
      <c r="H175" s="5"/>
      <c r="M175" s="4">
        <v>36677</v>
      </c>
      <c r="N175" s="2" t="s">
        <v>394</v>
      </c>
    </row>
    <row r="176" spans="1:14" x14ac:dyDescent="0.25">
      <c r="A176" s="4">
        <v>36692</v>
      </c>
      <c r="B176" s="2">
        <v>139.19999999999999</v>
      </c>
      <c r="C176" s="2">
        <v>98.17</v>
      </c>
      <c r="D176" s="2">
        <v>91.5</v>
      </c>
      <c r="E176" s="2">
        <v>136940</v>
      </c>
      <c r="F176" s="2">
        <v>92.743799999999993</v>
      </c>
      <c r="G176" s="2">
        <v>374.7</v>
      </c>
      <c r="H176" s="5"/>
      <c r="M176" s="4">
        <v>36707</v>
      </c>
      <c r="N176" s="2" t="s">
        <v>394</v>
      </c>
    </row>
    <row r="177" spans="1:14" x14ac:dyDescent="0.25">
      <c r="A177" s="4">
        <v>36722</v>
      </c>
      <c r="B177" s="2">
        <v>143</v>
      </c>
      <c r="C177" s="2">
        <v>97.49</v>
      </c>
      <c r="D177" s="2">
        <v>91.5</v>
      </c>
      <c r="E177" s="2">
        <v>136531</v>
      </c>
      <c r="F177" s="2">
        <v>92.634500000000003</v>
      </c>
      <c r="G177" s="2">
        <v>331.1</v>
      </c>
      <c r="H177" s="5"/>
      <c r="M177" s="4">
        <v>36738</v>
      </c>
      <c r="N177" s="2" t="s">
        <v>394</v>
      </c>
    </row>
    <row r="178" spans="1:14" x14ac:dyDescent="0.25">
      <c r="A178" s="4">
        <v>36753</v>
      </c>
      <c r="B178" s="2">
        <v>140.80000000000001</v>
      </c>
      <c r="C178" s="2">
        <v>97.66</v>
      </c>
      <c r="D178" s="2">
        <v>91.1</v>
      </c>
      <c r="E178" s="2">
        <v>136662</v>
      </c>
      <c r="F178" s="2">
        <v>92.319100000000006</v>
      </c>
      <c r="G178" s="2">
        <v>377.3</v>
      </c>
      <c r="H178" s="5"/>
      <c r="M178" s="4">
        <v>36769</v>
      </c>
      <c r="N178" s="2" t="s">
        <v>394</v>
      </c>
    </row>
    <row r="179" spans="1:14" x14ac:dyDescent="0.25">
      <c r="A179" s="4">
        <v>36784</v>
      </c>
      <c r="B179" s="2">
        <v>142.5</v>
      </c>
      <c r="C179" s="2">
        <v>98.81</v>
      </c>
      <c r="D179" s="2">
        <v>90.6</v>
      </c>
      <c r="E179" s="2">
        <v>136893</v>
      </c>
      <c r="F179" s="2">
        <v>92.669899999999998</v>
      </c>
      <c r="G179" s="2">
        <v>370.3</v>
      </c>
      <c r="H179" s="5"/>
      <c r="M179" s="4">
        <v>36799</v>
      </c>
      <c r="N179" s="2" t="s">
        <v>394</v>
      </c>
    </row>
    <row r="180" spans="1:14" x14ac:dyDescent="0.25">
      <c r="A180" s="4">
        <v>36814</v>
      </c>
      <c r="B180" s="2">
        <v>135.80000000000001</v>
      </c>
      <c r="C180" s="2">
        <v>98.42</v>
      </c>
      <c r="D180" s="2">
        <v>90.8</v>
      </c>
      <c r="E180" s="2">
        <v>137088</v>
      </c>
      <c r="F180" s="2">
        <v>92.348600000000005</v>
      </c>
      <c r="G180" s="2">
        <v>383</v>
      </c>
      <c r="H180" s="5"/>
      <c r="M180" s="4">
        <v>36830</v>
      </c>
      <c r="N180" s="2" t="s">
        <v>394</v>
      </c>
    </row>
    <row r="181" spans="1:14" x14ac:dyDescent="0.25">
      <c r="A181" s="4">
        <v>36845</v>
      </c>
      <c r="B181" s="2">
        <v>132.6</v>
      </c>
      <c r="C181" s="2">
        <v>97.85</v>
      </c>
      <c r="D181" s="2">
        <v>90.8</v>
      </c>
      <c r="E181" s="2">
        <v>137322</v>
      </c>
      <c r="F181" s="2">
        <v>92.342100000000002</v>
      </c>
      <c r="G181" s="2">
        <v>371.9</v>
      </c>
      <c r="H181" s="5"/>
      <c r="M181" s="4">
        <v>36860</v>
      </c>
      <c r="N181" s="2" t="s">
        <v>394</v>
      </c>
    </row>
    <row r="182" spans="1:14" x14ac:dyDescent="0.25">
      <c r="A182" s="4">
        <v>36875</v>
      </c>
      <c r="B182" s="2">
        <v>128.6</v>
      </c>
      <c r="C182" s="2">
        <v>97.76</v>
      </c>
      <c r="D182" s="2">
        <v>91.3</v>
      </c>
      <c r="E182" s="2">
        <v>137614</v>
      </c>
      <c r="F182" s="2">
        <v>92.066999999999993</v>
      </c>
      <c r="G182" s="2">
        <v>359.4</v>
      </c>
      <c r="H182" s="5"/>
      <c r="M182" s="4">
        <v>36891</v>
      </c>
      <c r="N182" s="2" t="s">
        <v>394</v>
      </c>
    </row>
    <row r="183" spans="1:14" x14ac:dyDescent="0.25">
      <c r="A183" s="4">
        <v>36906</v>
      </c>
      <c r="B183" s="2">
        <v>115.7</v>
      </c>
      <c r="C183" s="2">
        <v>98.04</v>
      </c>
      <c r="D183" s="2">
        <v>91.5</v>
      </c>
      <c r="E183" s="2">
        <v>137778</v>
      </c>
      <c r="F183" s="2">
        <v>91.395600000000002</v>
      </c>
      <c r="G183" s="2">
        <v>341.9</v>
      </c>
      <c r="H183" s="5"/>
      <c r="M183" s="4">
        <v>36922</v>
      </c>
      <c r="N183" s="2" t="s">
        <v>394</v>
      </c>
    </row>
    <row r="184" spans="1:14" x14ac:dyDescent="0.25">
      <c r="A184" s="4">
        <v>36937</v>
      </c>
      <c r="B184" s="2">
        <v>109.2</v>
      </c>
      <c r="C184" s="2">
        <v>97.81</v>
      </c>
      <c r="D184" s="2">
        <v>91.9</v>
      </c>
      <c r="E184" s="2">
        <v>137612</v>
      </c>
      <c r="F184" s="2">
        <v>90.827200000000005</v>
      </c>
      <c r="G184" s="2">
        <v>345.4</v>
      </c>
      <c r="H184" s="5"/>
      <c r="M184" s="4">
        <v>36950</v>
      </c>
      <c r="N184" s="2" t="s">
        <v>394</v>
      </c>
    </row>
    <row r="185" spans="1:14" x14ac:dyDescent="0.25">
      <c r="A185" s="4">
        <v>36965</v>
      </c>
      <c r="B185" s="2">
        <v>116.9</v>
      </c>
      <c r="C185" s="2">
        <v>96.84</v>
      </c>
      <c r="D185" s="2">
        <v>93.2</v>
      </c>
      <c r="E185" s="2">
        <v>137783</v>
      </c>
      <c r="F185" s="2">
        <v>90.558899999999994</v>
      </c>
      <c r="G185" s="2">
        <v>388.1</v>
      </c>
      <c r="H185" s="5"/>
      <c r="M185" s="4">
        <v>36981</v>
      </c>
      <c r="N185" s="2" t="s">
        <v>394</v>
      </c>
    </row>
    <row r="186" spans="1:14" x14ac:dyDescent="0.25">
      <c r="A186" s="4">
        <v>36996</v>
      </c>
      <c r="B186" s="2">
        <v>109.9</v>
      </c>
      <c r="C186" s="2">
        <v>98.37</v>
      </c>
      <c r="D186" s="2">
        <v>93.6</v>
      </c>
      <c r="E186" s="2">
        <v>137299</v>
      </c>
      <c r="F186" s="2">
        <v>90.288399999999996</v>
      </c>
      <c r="G186" s="2">
        <v>342.4</v>
      </c>
      <c r="H186" s="5"/>
      <c r="M186" s="4">
        <v>37011</v>
      </c>
      <c r="N186" s="2" t="s">
        <v>394</v>
      </c>
    </row>
    <row r="187" spans="1:14" x14ac:dyDescent="0.25">
      <c r="A187" s="4">
        <v>37026</v>
      </c>
      <c r="B187" s="2">
        <v>116.1</v>
      </c>
      <c r="C187" s="2">
        <v>98.07</v>
      </c>
      <c r="D187" s="2">
        <v>93.1</v>
      </c>
      <c r="E187" s="2">
        <v>137092</v>
      </c>
      <c r="F187" s="2">
        <v>89.631500000000003</v>
      </c>
      <c r="G187" s="2">
        <v>359.6</v>
      </c>
      <c r="H187" s="5"/>
      <c r="M187" s="4">
        <v>37042</v>
      </c>
      <c r="N187" s="2" t="s">
        <v>394</v>
      </c>
    </row>
    <row r="188" spans="1:14" x14ac:dyDescent="0.25">
      <c r="A188" s="4">
        <v>37057</v>
      </c>
      <c r="B188" s="2">
        <v>118.9</v>
      </c>
      <c r="C188" s="2">
        <v>97.37</v>
      </c>
      <c r="D188" s="2">
        <v>93.3</v>
      </c>
      <c r="E188" s="2">
        <v>136873</v>
      </c>
      <c r="F188" s="2">
        <v>89.036600000000007</v>
      </c>
      <c r="G188" s="2">
        <v>351.5</v>
      </c>
      <c r="H188" s="5"/>
      <c r="M188" s="4">
        <v>37072</v>
      </c>
      <c r="N188" s="2" t="s">
        <v>394</v>
      </c>
    </row>
    <row r="189" spans="1:14" x14ac:dyDescent="0.25">
      <c r="A189" s="4">
        <v>37087</v>
      </c>
      <c r="B189" s="2">
        <v>116.3</v>
      </c>
      <c r="C189" s="2">
        <v>97.15</v>
      </c>
      <c r="D189" s="2">
        <v>94.4</v>
      </c>
      <c r="E189" s="2">
        <v>137071</v>
      </c>
      <c r="F189" s="2">
        <v>88.561999999999998</v>
      </c>
      <c r="G189" s="2">
        <v>304.3</v>
      </c>
      <c r="H189" s="5"/>
      <c r="M189" s="4">
        <v>37103</v>
      </c>
      <c r="N189" s="2" t="s">
        <v>394</v>
      </c>
    </row>
    <row r="190" spans="1:14" x14ac:dyDescent="0.25">
      <c r="A190" s="4">
        <v>37118</v>
      </c>
      <c r="B190" s="2">
        <v>114</v>
      </c>
      <c r="C190" s="2">
        <v>97.75</v>
      </c>
      <c r="D190" s="2">
        <v>94.3</v>
      </c>
      <c r="E190" s="2">
        <v>136241</v>
      </c>
      <c r="F190" s="2">
        <v>88.384200000000007</v>
      </c>
      <c r="G190" s="2">
        <v>335.6</v>
      </c>
      <c r="H190" s="5"/>
      <c r="M190" s="4">
        <v>37134</v>
      </c>
      <c r="N190" s="2" t="s">
        <v>394</v>
      </c>
    </row>
    <row r="191" spans="1:14" x14ac:dyDescent="0.25">
      <c r="A191" s="4">
        <v>37149</v>
      </c>
      <c r="B191" s="2">
        <v>97</v>
      </c>
      <c r="C191" s="2">
        <v>95.56</v>
      </c>
      <c r="D191" s="2">
        <v>94.6</v>
      </c>
      <c r="E191" s="2">
        <v>136846</v>
      </c>
      <c r="F191" s="2">
        <v>88.073499999999996</v>
      </c>
      <c r="G191" s="2">
        <v>307.8</v>
      </c>
      <c r="H191" s="5"/>
      <c r="M191" s="4">
        <v>37164</v>
      </c>
      <c r="N191" s="2" t="s">
        <v>394</v>
      </c>
    </row>
    <row r="192" spans="1:14" x14ac:dyDescent="0.25">
      <c r="A192" s="4">
        <v>37179</v>
      </c>
      <c r="B192" s="2">
        <v>85.3</v>
      </c>
      <c r="C192" s="2">
        <v>102.82</v>
      </c>
      <c r="D192" s="2">
        <v>96.1</v>
      </c>
      <c r="E192" s="2">
        <v>136392</v>
      </c>
      <c r="F192" s="2">
        <v>87.636099999999999</v>
      </c>
      <c r="G192" s="2">
        <v>340.6</v>
      </c>
      <c r="H192" s="5"/>
      <c r="M192" s="4">
        <v>37195</v>
      </c>
      <c r="N192" s="2" t="s">
        <v>394</v>
      </c>
    </row>
    <row r="193" spans="1:14" x14ac:dyDescent="0.25">
      <c r="A193" s="4">
        <v>37210</v>
      </c>
      <c r="B193" s="2">
        <v>84.9</v>
      </c>
      <c r="C193" s="2">
        <v>99.92</v>
      </c>
      <c r="D193" s="2">
        <v>97.1</v>
      </c>
      <c r="E193" s="2">
        <v>136238</v>
      </c>
      <c r="F193" s="2">
        <v>87.161199999999994</v>
      </c>
      <c r="G193" s="2">
        <v>326.60000000000002</v>
      </c>
      <c r="H193" s="5"/>
      <c r="M193" s="4">
        <v>37225</v>
      </c>
      <c r="N193" s="2" t="s">
        <v>394</v>
      </c>
    </row>
    <row r="194" spans="1:14" x14ac:dyDescent="0.25">
      <c r="A194" s="4">
        <v>37240</v>
      </c>
      <c r="B194" s="2">
        <v>94.6</v>
      </c>
      <c r="C194" s="2">
        <v>98.51</v>
      </c>
      <c r="D194" s="2">
        <v>97.9</v>
      </c>
      <c r="E194" s="2">
        <v>136047</v>
      </c>
      <c r="F194" s="2">
        <v>87.176400000000001</v>
      </c>
      <c r="G194" s="2">
        <v>310.89999999999998</v>
      </c>
      <c r="H194" s="5"/>
      <c r="M194" s="4">
        <v>37256</v>
      </c>
      <c r="N194" s="2" t="s">
        <v>394</v>
      </c>
    </row>
    <row r="195" spans="1:14" x14ac:dyDescent="0.25">
      <c r="A195" s="4">
        <v>37271</v>
      </c>
      <c r="B195" s="2">
        <v>97.8</v>
      </c>
      <c r="C195" s="2">
        <v>98.28</v>
      </c>
      <c r="D195" s="2">
        <v>97.5</v>
      </c>
      <c r="E195" s="2">
        <v>135701</v>
      </c>
      <c r="F195" s="2">
        <v>87.715199999999996</v>
      </c>
      <c r="G195" s="2">
        <v>298</v>
      </c>
      <c r="H195" s="5"/>
      <c r="M195" s="4">
        <v>37287</v>
      </c>
      <c r="N195" s="2" t="s">
        <v>394</v>
      </c>
    </row>
    <row r="196" spans="1:14" x14ac:dyDescent="0.25">
      <c r="A196" s="4">
        <v>37302</v>
      </c>
      <c r="B196" s="2">
        <v>95</v>
      </c>
      <c r="C196" s="2">
        <v>98.61</v>
      </c>
      <c r="D196" s="2">
        <v>97.3</v>
      </c>
      <c r="E196" s="2">
        <v>136438</v>
      </c>
      <c r="F196" s="2">
        <v>87.727500000000006</v>
      </c>
      <c r="G196" s="2">
        <v>300.8</v>
      </c>
      <c r="H196" s="5"/>
      <c r="M196" s="4">
        <v>37315</v>
      </c>
      <c r="N196" s="2" t="s">
        <v>394</v>
      </c>
    </row>
    <row r="197" spans="1:14" x14ac:dyDescent="0.25">
      <c r="A197" s="4">
        <v>37330</v>
      </c>
      <c r="B197" s="2">
        <v>110.7</v>
      </c>
      <c r="C197" s="2">
        <v>98.09</v>
      </c>
      <c r="D197" s="2">
        <v>96.4</v>
      </c>
      <c r="E197" s="2">
        <v>136177</v>
      </c>
      <c r="F197" s="2">
        <v>88.413200000000003</v>
      </c>
      <c r="G197" s="2">
        <v>343.2</v>
      </c>
      <c r="H197" s="5"/>
      <c r="M197" s="4">
        <v>37346</v>
      </c>
      <c r="N197" s="2" t="s">
        <v>394</v>
      </c>
    </row>
    <row r="198" spans="1:14" x14ac:dyDescent="0.25">
      <c r="A198" s="4">
        <v>37361</v>
      </c>
      <c r="B198" s="2">
        <v>108.5</v>
      </c>
      <c r="C198" s="2">
        <v>99.28</v>
      </c>
      <c r="D198" s="2">
        <v>95.2</v>
      </c>
      <c r="E198" s="2">
        <v>136126</v>
      </c>
      <c r="F198" s="2">
        <v>88.811800000000005</v>
      </c>
      <c r="G198" s="2">
        <v>327.3</v>
      </c>
      <c r="H198" s="5"/>
      <c r="M198" s="4">
        <v>37376</v>
      </c>
      <c r="N198" s="2" t="s">
        <v>394</v>
      </c>
    </row>
    <row r="199" spans="1:14" x14ac:dyDescent="0.25">
      <c r="A199" s="4">
        <v>37391</v>
      </c>
      <c r="B199" s="2">
        <v>110.3</v>
      </c>
      <c r="C199" s="2">
        <v>97.76</v>
      </c>
      <c r="D199" s="2">
        <v>95.1</v>
      </c>
      <c r="E199" s="2">
        <v>136539</v>
      </c>
      <c r="F199" s="2">
        <v>89.194400000000002</v>
      </c>
      <c r="G199" s="2">
        <v>337.1</v>
      </c>
      <c r="H199" s="5"/>
      <c r="M199" s="4">
        <v>37407</v>
      </c>
      <c r="N199" s="2" t="s">
        <v>394</v>
      </c>
    </row>
    <row r="200" spans="1:14" x14ac:dyDescent="0.25">
      <c r="A200" s="4">
        <v>37422</v>
      </c>
      <c r="B200" s="2">
        <v>106.3</v>
      </c>
      <c r="C200" s="2">
        <v>98.54</v>
      </c>
      <c r="D200" s="2">
        <v>95.4</v>
      </c>
      <c r="E200" s="2">
        <v>136415</v>
      </c>
      <c r="F200" s="2">
        <v>90.048699999999997</v>
      </c>
      <c r="G200" s="2">
        <v>337.3</v>
      </c>
      <c r="H200" s="5"/>
      <c r="M200" s="4">
        <v>37437</v>
      </c>
      <c r="N200" s="2" t="s">
        <v>394</v>
      </c>
    </row>
    <row r="201" spans="1:14" x14ac:dyDescent="0.25">
      <c r="A201" s="4">
        <v>37452</v>
      </c>
      <c r="B201" s="2">
        <v>97.4</v>
      </c>
      <c r="C201" s="2">
        <v>99.45</v>
      </c>
      <c r="D201" s="2">
        <v>95.3</v>
      </c>
      <c r="E201" s="2">
        <v>136413</v>
      </c>
      <c r="F201" s="2">
        <v>89.836600000000004</v>
      </c>
      <c r="G201" s="2">
        <v>308.8</v>
      </c>
      <c r="H201" s="5"/>
      <c r="M201" s="4">
        <v>37468</v>
      </c>
      <c r="N201" s="2" t="s">
        <v>394</v>
      </c>
    </row>
    <row r="202" spans="1:14" x14ac:dyDescent="0.25">
      <c r="A202" s="4">
        <v>37483</v>
      </c>
      <c r="B202" s="2">
        <v>94.5</v>
      </c>
      <c r="C202" s="2">
        <v>100</v>
      </c>
      <c r="D202" s="2">
        <v>95.2</v>
      </c>
      <c r="E202" s="2">
        <v>136705</v>
      </c>
      <c r="F202" s="2">
        <v>89.854299999999995</v>
      </c>
      <c r="G202" s="2">
        <v>333.2</v>
      </c>
      <c r="H202" s="5"/>
      <c r="M202" s="4">
        <v>37499</v>
      </c>
      <c r="N202" s="2" t="s">
        <v>394</v>
      </c>
    </row>
    <row r="203" spans="1:14" x14ac:dyDescent="0.25">
      <c r="A203" s="4">
        <v>37514</v>
      </c>
      <c r="B203" s="2">
        <v>93.7</v>
      </c>
      <c r="C203" s="2">
        <v>98.2</v>
      </c>
      <c r="D203" s="2">
        <v>94.8</v>
      </c>
      <c r="E203" s="2">
        <v>137302</v>
      </c>
      <c r="F203" s="2">
        <v>89.944800000000001</v>
      </c>
      <c r="G203" s="2">
        <v>319.8</v>
      </c>
      <c r="H203" s="5"/>
      <c r="M203" s="4">
        <v>37529</v>
      </c>
      <c r="N203" s="2" t="s">
        <v>394</v>
      </c>
    </row>
    <row r="204" spans="1:14" x14ac:dyDescent="0.25">
      <c r="A204" s="4">
        <v>37544</v>
      </c>
      <c r="B204" s="2">
        <v>79.599999999999994</v>
      </c>
      <c r="C204" s="2">
        <v>98.5</v>
      </c>
      <c r="D204" s="2">
        <v>94.7</v>
      </c>
      <c r="E204" s="2">
        <v>137008</v>
      </c>
      <c r="F204" s="2">
        <v>89.662999999999997</v>
      </c>
      <c r="G204" s="2">
        <v>346.4</v>
      </c>
      <c r="H204" s="5"/>
      <c r="M204" s="4">
        <v>37560</v>
      </c>
      <c r="N204" s="2" t="s">
        <v>394</v>
      </c>
    </row>
    <row r="205" spans="1:14" x14ac:dyDescent="0.25">
      <c r="A205" s="4">
        <v>37575</v>
      </c>
      <c r="B205" s="2">
        <v>84.9</v>
      </c>
      <c r="C205" s="2">
        <v>98.91</v>
      </c>
      <c r="D205" s="2">
        <v>95.7</v>
      </c>
      <c r="E205" s="2">
        <v>136521</v>
      </c>
      <c r="F205" s="2">
        <v>90.120800000000003</v>
      </c>
      <c r="G205" s="2">
        <v>333.2</v>
      </c>
      <c r="H205" s="5"/>
      <c r="M205" s="4">
        <v>37590</v>
      </c>
      <c r="N205" s="2" t="s">
        <v>394</v>
      </c>
    </row>
    <row r="206" spans="1:14" x14ac:dyDescent="0.25">
      <c r="A206" s="4">
        <v>37605</v>
      </c>
      <c r="B206" s="2">
        <v>80.7</v>
      </c>
      <c r="C206" s="2">
        <v>99.59</v>
      </c>
      <c r="D206" s="2">
        <v>94.9</v>
      </c>
      <c r="E206" s="2">
        <v>136426</v>
      </c>
      <c r="F206" s="2">
        <v>89.689400000000006</v>
      </c>
      <c r="G206" s="2">
        <v>309.10000000000002</v>
      </c>
      <c r="H206" s="5"/>
      <c r="M206" s="4">
        <v>37621</v>
      </c>
      <c r="N206" s="2" t="s">
        <v>394</v>
      </c>
    </row>
    <row r="207" spans="1:14" x14ac:dyDescent="0.25">
      <c r="A207" s="4">
        <v>37636</v>
      </c>
      <c r="B207" s="2">
        <v>78.8</v>
      </c>
      <c r="C207" s="2">
        <v>99.71</v>
      </c>
      <c r="D207" s="2">
        <v>93.5</v>
      </c>
      <c r="E207" s="2">
        <v>137417</v>
      </c>
      <c r="F207" s="2">
        <v>90.294300000000007</v>
      </c>
      <c r="G207" s="2">
        <v>306</v>
      </c>
      <c r="H207" s="5"/>
      <c r="M207" s="4">
        <v>37652</v>
      </c>
      <c r="N207" s="2" t="s">
        <v>394</v>
      </c>
    </row>
    <row r="208" spans="1:14" x14ac:dyDescent="0.25">
      <c r="A208" s="4">
        <v>37667</v>
      </c>
      <c r="B208" s="2">
        <v>64.8</v>
      </c>
      <c r="C208" s="2">
        <v>97.65</v>
      </c>
      <c r="D208" s="2">
        <v>92.6</v>
      </c>
      <c r="E208" s="2">
        <v>137482</v>
      </c>
      <c r="F208" s="2">
        <v>90.547700000000006</v>
      </c>
      <c r="G208" s="2">
        <v>310</v>
      </c>
      <c r="H208" s="5"/>
      <c r="M208" s="4">
        <v>37680</v>
      </c>
      <c r="N208" s="2" t="s">
        <v>394</v>
      </c>
    </row>
    <row r="209" spans="1:14" x14ac:dyDescent="0.25">
      <c r="A209" s="4">
        <v>37695</v>
      </c>
      <c r="B209" s="2">
        <v>61.4</v>
      </c>
      <c r="C209" s="2">
        <v>99.21</v>
      </c>
      <c r="D209" s="2">
        <v>92.2</v>
      </c>
      <c r="E209" s="2">
        <v>137434</v>
      </c>
      <c r="F209" s="2">
        <v>90.358699999999999</v>
      </c>
      <c r="G209" s="2">
        <v>351.5</v>
      </c>
      <c r="H209" s="5"/>
      <c r="M209" s="4">
        <v>37711</v>
      </c>
      <c r="N209" s="2" t="s">
        <v>394</v>
      </c>
    </row>
    <row r="210" spans="1:14" x14ac:dyDescent="0.25">
      <c r="A210" s="4">
        <v>37726</v>
      </c>
      <c r="B210" s="2">
        <v>81</v>
      </c>
      <c r="C210" s="2">
        <v>99.37</v>
      </c>
      <c r="D210" s="2">
        <v>95.1</v>
      </c>
      <c r="E210" s="2">
        <v>137633</v>
      </c>
      <c r="F210" s="2">
        <v>89.655299999999997</v>
      </c>
      <c r="G210" s="2">
        <v>327.7</v>
      </c>
      <c r="H210" s="5"/>
      <c r="M210" s="4">
        <v>37741</v>
      </c>
      <c r="N210" s="2" t="s">
        <v>394</v>
      </c>
    </row>
    <row r="211" spans="1:14" x14ac:dyDescent="0.25">
      <c r="A211" s="4">
        <v>37756</v>
      </c>
      <c r="B211" s="2">
        <v>83.6</v>
      </c>
      <c r="C211" s="2">
        <v>99.57</v>
      </c>
      <c r="D211" s="2">
        <v>95.9</v>
      </c>
      <c r="E211" s="2">
        <v>137544</v>
      </c>
      <c r="F211" s="2">
        <v>89.697800000000001</v>
      </c>
      <c r="G211" s="2">
        <v>331.9</v>
      </c>
      <c r="H211" s="5"/>
      <c r="M211" s="4">
        <v>37772</v>
      </c>
      <c r="N211" s="2" t="s">
        <v>394</v>
      </c>
    </row>
    <row r="212" spans="1:14" x14ac:dyDescent="0.25">
      <c r="A212" s="4">
        <v>37787</v>
      </c>
      <c r="B212" s="2">
        <v>83.5</v>
      </c>
      <c r="C212" s="2">
        <v>100.61</v>
      </c>
      <c r="D212" s="2">
        <v>94.8</v>
      </c>
      <c r="E212" s="2">
        <v>137790</v>
      </c>
      <c r="F212" s="2">
        <v>89.731800000000007</v>
      </c>
      <c r="G212" s="2">
        <v>341.3</v>
      </c>
      <c r="H212" s="5"/>
      <c r="M212" s="4">
        <v>37802</v>
      </c>
      <c r="N212" s="2" t="s">
        <v>394</v>
      </c>
    </row>
    <row r="213" spans="1:14" x14ac:dyDescent="0.25">
      <c r="A213" s="4">
        <v>37817</v>
      </c>
      <c r="B213" s="2">
        <v>77</v>
      </c>
      <c r="C213" s="2">
        <v>101.39</v>
      </c>
      <c r="D213" s="2">
        <v>94.2</v>
      </c>
      <c r="E213" s="2">
        <v>137474</v>
      </c>
      <c r="F213" s="2">
        <v>90.265199999999993</v>
      </c>
      <c r="G213" s="2">
        <v>316.7</v>
      </c>
      <c r="H213" s="5"/>
      <c r="M213" s="4">
        <v>37833</v>
      </c>
      <c r="N213" s="2" t="s">
        <v>394</v>
      </c>
    </row>
    <row r="214" spans="1:14" x14ac:dyDescent="0.25">
      <c r="A214" s="4">
        <v>37848</v>
      </c>
      <c r="B214" s="2">
        <v>81.7</v>
      </c>
      <c r="C214" s="2">
        <v>102.61</v>
      </c>
      <c r="D214" s="2">
        <v>94.2</v>
      </c>
      <c r="E214" s="2">
        <v>137549</v>
      </c>
      <c r="F214" s="2">
        <v>90.035799999999995</v>
      </c>
      <c r="G214" s="2">
        <v>325.3</v>
      </c>
      <c r="H214" s="5"/>
      <c r="M214" s="4">
        <v>37864</v>
      </c>
      <c r="N214" s="2" t="s">
        <v>394</v>
      </c>
    </row>
    <row r="215" spans="1:14" x14ac:dyDescent="0.25">
      <c r="A215" s="4">
        <v>37879</v>
      </c>
      <c r="B215" s="2">
        <v>77</v>
      </c>
      <c r="C215" s="2">
        <v>101.73</v>
      </c>
      <c r="D215" s="2">
        <v>95.1</v>
      </c>
      <c r="E215" s="2">
        <v>137609</v>
      </c>
      <c r="F215" s="2">
        <v>90.549199999999999</v>
      </c>
      <c r="G215" s="2">
        <v>333</v>
      </c>
      <c r="H215" s="5"/>
      <c r="M215" s="4">
        <v>37894</v>
      </c>
      <c r="N215" s="2" t="s">
        <v>394</v>
      </c>
    </row>
    <row r="216" spans="1:14" x14ac:dyDescent="0.25">
      <c r="A216" s="4">
        <v>37909</v>
      </c>
      <c r="B216" s="2">
        <v>81.7</v>
      </c>
      <c r="C216" s="2">
        <v>101.24</v>
      </c>
      <c r="D216" s="2">
        <v>95.2</v>
      </c>
      <c r="E216" s="2">
        <v>137984</v>
      </c>
      <c r="F216" s="2">
        <v>90.613699999999994</v>
      </c>
      <c r="G216" s="2">
        <v>366.2</v>
      </c>
      <c r="H216" s="5"/>
      <c r="M216" s="4">
        <v>37925</v>
      </c>
      <c r="N216" s="2" t="s">
        <v>394</v>
      </c>
    </row>
    <row r="217" spans="1:14" x14ac:dyDescent="0.25">
      <c r="A217" s="4">
        <v>37940</v>
      </c>
      <c r="B217" s="2">
        <v>92.5</v>
      </c>
      <c r="C217" s="2">
        <v>102.49</v>
      </c>
      <c r="D217" s="2">
        <v>95.1</v>
      </c>
      <c r="E217" s="2">
        <v>138424</v>
      </c>
      <c r="F217" s="2">
        <v>91.304100000000005</v>
      </c>
      <c r="G217" s="2">
        <v>354</v>
      </c>
      <c r="H217" s="5"/>
      <c r="M217" s="4">
        <v>37955</v>
      </c>
      <c r="N217" s="2" t="s">
        <v>394</v>
      </c>
    </row>
    <row r="218" spans="1:14" x14ac:dyDescent="0.25">
      <c r="A218" s="4">
        <v>37970</v>
      </c>
      <c r="B218" s="2">
        <v>94.8</v>
      </c>
      <c r="C218" s="2">
        <v>101.93</v>
      </c>
      <c r="D218" s="2">
        <v>94.7</v>
      </c>
      <c r="E218" s="2">
        <v>138411</v>
      </c>
      <c r="F218" s="2">
        <v>91.201400000000007</v>
      </c>
      <c r="G218" s="2">
        <v>344.5</v>
      </c>
      <c r="H218" s="5"/>
      <c r="M218" s="4">
        <v>37986</v>
      </c>
      <c r="N218" s="2" t="s">
        <v>394</v>
      </c>
    </row>
    <row r="219" spans="1:14" x14ac:dyDescent="0.25">
      <c r="A219" s="4">
        <v>38001</v>
      </c>
      <c r="B219" s="2">
        <v>97.7</v>
      </c>
      <c r="C219" s="2">
        <v>101.98</v>
      </c>
      <c r="D219" s="2">
        <v>94</v>
      </c>
      <c r="E219" s="2">
        <v>138472</v>
      </c>
      <c r="F219" s="2">
        <v>91.443100000000001</v>
      </c>
      <c r="G219" s="2">
        <v>320.2</v>
      </c>
      <c r="H219" s="5"/>
      <c r="M219" s="4">
        <v>38017</v>
      </c>
      <c r="N219" s="2" t="s">
        <v>394</v>
      </c>
    </row>
    <row r="220" spans="1:14" x14ac:dyDescent="0.25">
      <c r="A220" s="4">
        <v>38032</v>
      </c>
      <c r="B220" s="2">
        <v>88.5</v>
      </c>
      <c r="C220" s="2">
        <v>102.52</v>
      </c>
      <c r="D220" s="2">
        <v>94.2</v>
      </c>
      <c r="E220" s="2">
        <v>138542</v>
      </c>
      <c r="F220" s="2">
        <v>91.924499999999995</v>
      </c>
      <c r="G220" s="2">
        <v>340.7</v>
      </c>
      <c r="H220" s="5"/>
      <c r="M220" s="4">
        <v>38046</v>
      </c>
      <c r="N220" s="2" t="s">
        <v>394</v>
      </c>
    </row>
    <row r="221" spans="1:14" x14ac:dyDescent="0.25">
      <c r="A221" s="4">
        <v>38061</v>
      </c>
      <c r="B221" s="2">
        <v>88.5</v>
      </c>
      <c r="C221" s="2">
        <v>104.22</v>
      </c>
      <c r="D221" s="2">
        <v>94.2</v>
      </c>
      <c r="E221" s="2">
        <v>138453</v>
      </c>
      <c r="F221" s="2">
        <v>91.449600000000004</v>
      </c>
      <c r="G221" s="2">
        <v>395.7</v>
      </c>
      <c r="H221" s="5"/>
      <c r="M221" s="4">
        <v>38077</v>
      </c>
      <c r="N221" s="2" t="s">
        <v>394</v>
      </c>
    </row>
    <row r="222" spans="1:14" x14ac:dyDescent="0.25">
      <c r="A222" s="4">
        <v>38092</v>
      </c>
      <c r="B222" s="2">
        <v>93</v>
      </c>
      <c r="C222" s="2">
        <v>102.87</v>
      </c>
      <c r="D222" s="2">
        <v>94.7</v>
      </c>
      <c r="E222" s="2">
        <v>138680</v>
      </c>
      <c r="F222" s="2">
        <v>91.7958</v>
      </c>
      <c r="G222" s="2">
        <v>359.4</v>
      </c>
      <c r="H222" s="5"/>
      <c r="M222" s="4">
        <v>38107</v>
      </c>
      <c r="N222" s="2" t="s">
        <v>394</v>
      </c>
    </row>
    <row r="223" spans="1:14" x14ac:dyDescent="0.25">
      <c r="A223" s="4">
        <v>38122</v>
      </c>
      <c r="B223" s="2">
        <v>93.1</v>
      </c>
      <c r="C223" s="2">
        <v>104.34</v>
      </c>
      <c r="D223" s="2">
        <v>93.6</v>
      </c>
      <c r="E223" s="2">
        <v>138852</v>
      </c>
      <c r="F223" s="2">
        <v>92.494299999999996</v>
      </c>
      <c r="G223" s="2">
        <v>367.2</v>
      </c>
      <c r="H223" s="5"/>
      <c r="M223" s="4">
        <v>38138</v>
      </c>
      <c r="N223" s="2" t="s">
        <v>394</v>
      </c>
    </row>
    <row r="224" spans="1:14" x14ac:dyDescent="0.25">
      <c r="A224" s="4">
        <v>38153</v>
      </c>
      <c r="B224" s="2">
        <v>102.8</v>
      </c>
      <c r="C224" s="2">
        <v>102.48</v>
      </c>
      <c r="D224" s="2">
        <v>93.2</v>
      </c>
      <c r="E224" s="2">
        <v>139174</v>
      </c>
      <c r="F224" s="2">
        <v>91.749300000000005</v>
      </c>
      <c r="G224" s="2">
        <v>364.9</v>
      </c>
      <c r="H224" s="5"/>
      <c r="M224" s="4">
        <v>38168</v>
      </c>
      <c r="N224" s="2" t="s">
        <v>394</v>
      </c>
    </row>
    <row r="225" spans="1:14" x14ac:dyDescent="0.25">
      <c r="A225" s="4">
        <v>38183</v>
      </c>
      <c r="B225" s="2">
        <v>105.7</v>
      </c>
      <c r="C225" s="2">
        <v>103.52</v>
      </c>
      <c r="D225" s="2">
        <v>93.3</v>
      </c>
      <c r="E225" s="2">
        <v>139556</v>
      </c>
      <c r="F225" s="2">
        <v>92.454899999999995</v>
      </c>
      <c r="G225" s="2">
        <v>339.1</v>
      </c>
      <c r="H225" s="5"/>
      <c r="M225" s="4">
        <v>38199</v>
      </c>
      <c r="N225" s="2" t="s">
        <v>394</v>
      </c>
    </row>
    <row r="226" spans="1:14" x14ac:dyDescent="0.25">
      <c r="A226" s="4">
        <v>38214</v>
      </c>
      <c r="B226" s="2">
        <v>98.7</v>
      </c>
      <c r="C226" s="2">
        <v>103.67</v>
      </c>
      <c r="D226" s="2">
        <v>91.5</v>
      </c>
      <c r="E226" s="2">
        <v>139573</v>
      </c>
      <c r="F226" s="2">
        <v>92.483199999999997</v>
      </c>
      <c r="G226" s="2">
        <v>358.3</v>
      </c>
      <c r="H226" s="5"/>
      <c r="M226" s="4">
        <v>38230</v>
      </c>
      <c r="N226" s="2" t="s">
        <v>394</v>
      </c>
    </row>
    <row r="227" spans="1:14" x14ac:dyDescent="0.25">
      <c r="A227" s="4">
        <v>38245</v>
      </c>
      <c r="B227" s="2">
        <v>96.7</v>
      </c>
      <c r="C227" s="2">
        <v>105.24</v>
      </c>
      <c r="D227" s="2">
        <v>91.4</v>
      </c>
      <c r="E227" s="2">
        <v>139487</v>
      </c>
      <c r="F227" s="2">
        <v>92.547600000000003</v>
      </c>
      <c r="G227" s="2">
        <v>367.9</v>
      </c>
      <c r="H227" s="5"/>
      <c r="M227" s="4">
        <v>38260</v>
      </c>
      <c r="N227" s="2" t="s">
        <v>394</v>
      </c>
    </row>
    <row r="228" spans="1:14" x14ac:dyDescent="0.25">
      <c r="A228" s="4">
        <v>38275</v>
      </c>
      <c r="B228" s="2">
        <v>92.9</v>
      </c>
      <c r="C228" s="2">
        <v>105.35</v>
      </c>
      <c r="D228" s="2">
        <v>90.4</v>
      </c>
      <c r="E228" s="2">
        <v>139732</v>
      </c>
      <c r="F228" s="2">
        <v>93.437100000000001</v>
      </c>
      <c r="G228" s="2">
        <v>386.2</v>
      </c>
      <c r="H228" s="5"/>
      <c r="M228" s="4">
        <v>38291</v>
      </c>
      <c r="N228" s="2" t="s">
        <v>394</v>
      </c>
    </row>
    <row r="229" spans="1:14" x14ac:dyDescent="0.25">
      <c r="A229" s="4">
        <v>38306</v>
      </c>
      <c r="B229" s="2">
        <v>92.6</v>
      </c>
      <c r="C229" s="2">
        <v>105.26</v>
      </c>
      <c r="D229" s="2">
        <v>90.9</v>
      </c>
      <c r="E229" s="2">
        <v>140231</v>
      </c>
      <c r="F229" s="2">
        <v>93.630600000000001</v>
      </c>
      <c r="G229" s="2">
        <v>364.6</v>
      </c>
      <c r="H229" s="5"/>
      <c r="M229" s="4">
        <v>38321</v>
      </c>
      <c r="N229" s="2" t="s">
        <v>394</v>
      </c>
    </row>
    <row r="230" spans="1:14" x14ac:dyDescent="0.25">
      <c r="A230" s="4">
        <v>38336</v>
      </c>
      <c r="B230" s="2">
        <v>102.7</v>
      </c>
      <c r="C230" s="2">
        <v>106.52</v>
      </c>
      <c r="D230" s="2">
        <v>92.3</v>
      </c>
      <c r="E230" s="2">
        <v>140125</v>
      </c>
      <c r="F230" s="2">
        <v>94.270300000000006</v>
      </c>
      <c r="G230" s="2">
        <v>374.3</v>
      </c>
      <c r="H230" s="5"/>
      <c r="M230" s="4">
        <v>38352</v>
      </c>
      <c r="N230" s="2" t="s">
        <v>394</v>
      </c>
    </row>
    <row r="231" spans="1:14" x14ac:dyDescent="0.25">
      <c r="A231" s="4">
        <v>38367</v>
      </c>
      <c r="B231" s="2">
        <v>105.1</v>
      </c>
      <c r="C231" s="2">
        <v>105.87</v>
      </c>
      <c r="D231" s="2">
        <v>92.5</v>
      </c>
      <c r="E231" s="2">
        <v>140245</v>
      </c>
      <c r="F231" s="2">
        <v>94.7136</v>
      </c>
      <c r="G231" s="2">
        <v>345.5</v>
      </c>
      <c r="H231" s="5"/>
      <c r="M231" s="4">
        <v>38383</v>
      </c>
      <c r="N231" s="2" t="s">
        <v>394</v>
      </c>
    </row>
    <row r="232" spans="1:14" x14ac:dyDescent="0.25">
      <c r="A232" s="4">
        <v>38398</v>
      </c>
      <c r="B232" s="2">
        <v>104.4</v>
      </c>
      <c r="C232" s="2">
        <v>106.33</v>
      </c>
      <c r="D232" s="2">
        <v>91.8</v>
      </c>
      <c r="E232" s="2">
        <v>140385</v>
      </c>
      <c r="F232" s="2">
        <v>95.3245</v>
      </c>
      <c r="G232" s="2">
        <v>356.2</v>
      </c>
      <c r="H232" s="5"/>
      <c r="M232" s="4">
        <v>38411</v>
      </c>
      <c r="N232" s="2" t="s">
        <v>394</v>
      </c>
    </row>
    <row r="233" spans="1:14" x14ac:dyDescent="0.25">
      <c r="A233" s="4">
        <v>38426</v>
      </c>
      <c r="B233" s="2">
        <v>103</v>
      </c>
      <c r="C233" s="2">
        <v>105.93</v>
      </c>
      <c r="D233" s="2">
        <v>90.5</v>
      </c>
      <c r="E233" s="2">
        <v>140654</v>
      </c>
      <c r="F233" s="2">
        <v>95.240200000000002</v>
      </c>
      <c r="G233" s="2">
        <v>412.2</v>
      </c>
      <c r="H233" s="5"/>
      <c r="M233" s="4">
        <v>38442</v>
      </c>
      <c r="N233" s="2" t="s">
        <v>394</v>
      </c>
    </row>
    <row r="234" spans="1:14" x14ac:dyDescent="0.25">
      <c r="A234" s="4">
        <v>38457</v>
      </c>
      <c r="B234" s="2">
        <v>97.5</v>
      </c>
      <c r="C234" s="2">
        <v>107.27</v>
      </c>
      <c r="D234" s="2">
        <v>90</v>
      </c>
      <c r="E234" s="2">
        <v>141254</v>
      </c>
      <c r="F234" s="2">
        <v>95.368099999999998</v>
      </c>
      <c r="G234" s="2">
        <v>391.7</v>
      </c>
      <c r="H234" s="5"/>
      <c r="M234" s="4">
        <v>38472</v>
      </c>
      <c r="N234" s="2" t="s">
        <v>394</v>
      </c>
    </row>
    <row r="235" spans="1:14" x14ac:dyDescent="0.25">
      <c r="A235" s="4">
        <v>38487</v>
      </c>
      <c r="B235" s="2">
        <v>103.1</v>
      </c>
      <c r="C235" s="2">
        <v>106.26</v>
      </c>
      <c r="D235" s="2">
        <v>90.6</v>
      </c>
      <c r="E235" s="2">
        <v>141609</v>
      </c>
      <c r="F235" s="2">
        <v>95.533100000000005</v>
      </c>
      <c r="G235" s="2">
        <v>392.1</v>
      </c>
      <c r="H235" s="5"/>
      <c r="M235" s="4">
        <v>38503</v>
      </c>
      <c r="N235" s="2" t="s">
        <v>394</v>
      </c>
    </row>
    <row r="236" spans="1:14" x14ac:dyDescent="0.25">
      <c r="A236" s="4">
        <v>38518</v>
      </c>
      <c r="B236" s="2">
        <v>106.2</v>
      </c>
      <c r="C236" s="2">
        <v>108.94</v>
      </c>
      <c r="D236" s="2">
        <v>89.5</v>
      </c>
      <c r="E236" s="2">
        <v>141714</v>
      </c>
      <c r="F236" s="2">
        <v>95.912000000000006</v>
      </c>
      <c r="G236" s="2">
        <v>401.1</v>
      </c>
      <c r="H236" s="5"/>
      <c r="M236" s="4">
        <v>38533</v>
      </c>
      <c r="N236" s="2" t="s">
        <v>394</v>
      </c>
    </row>
    <row r="237" spans="1:14" x14ac:dyDescent="0.25">
      <c r="A237" s="4">
        <v>38548</v>
      </c>
      <c r="B237" s="2">
        <v>103.6</v>
      </c>
      <c r="C237" s="2">
        <v>109.85</v>
      </c>
      <c r="D237" s="2">
        <v>88.6</v>
      </c>
      <c r="E237" s="2">
        <v>142026</v>
      </c>
      <c r="F237" s="2">
        <v>95.724199999999996</v>
      </c>
      <c r="G237" s="2">
        <v>361.7</v>
      </c>
      <c r="H237" s="5"/>
      <c r="M237" s="4">
        <v>38564</v>
      </c>
      <c r="N237" s="2" t="s">
        <v>394</v>
      </c>
    </row>
    <row r="238" spans="1:14" x14ac:dyDescent="0.25">
      <c r="A238" s="4">
        <v>38579</v>
      </c>
      <c r="B238" s="2">
        <v>105.5</v>
      </c>
      <c r="C238" s="2">
        <v>107.54</v>
      </c>
      <c r="D238" s="2">
        <v>87.1</v>
      </c>
      <c r="E238" s="2">
        <v>142434</v>
      </c>
      <c r="F238" s="2">
        <v>95.870800000000003</v>
      </c>
      <c r="G238" s="2">
        <v>396.9</v>
      </c>
      <c r="H238" s="5"/>
      <c r="M238" s="4">
        <v>38595</v>
      </c>
      <c r="N238" s="2" t="s">
        <v>394</v>
      </c>
    </row>
    <row r="239" spans="1:14" x14ac:dyDescent="0.25">
      <c r="A239" s="4">
        <v>38610</v>
      </c>
      <c r="B239" s="2">
        <v>87.5</v>
      </c>
      <c r="C239" s="2">
        <v>106.25</v>
      </c>
      <c r="D239" s="2">
        <v>86.1</v>
      </c>
      <c r="E239" s="2">
        <v>142401</v>
      </c>
      <c r="F239" s="2">
        <v>93.966099999999997</v>
      </c>
      <c r="G239" s="2">
        <v>381.3</v>
      </c>
      <c r="H239" s="5"/>
      <c r="M239" s="4">
        <v>38625</v>
      </c>
      <c r="N239" s="2" t="s">
        <v>394</v>
      </c>
    </row>
    <row r="240" spans="1:14" x14ac:dyDescent="0.25">
      <c r="A240" s="4">
        <v>38640</v>
      </c>
      <c r="B240" s="2">
        <v>85.2</v>
      </c>
      <c r="C240" s="2">
        <v>106.43</v>
      </c>
      <c r="D240" s="2">
        <v>86.7</v>
      </c>
      <c r="E240" s="2">
        <v>142548</v>
      </c>
      <c r="F240" s="2">
        <v>95.180599999999998</v>
      </c>
      <c r="G240" s="2">
        <v>403.1</v>
      </c>
      <c r="H240" s="5"/>
      <c r="M240" s="4">
        <v>38656</v>
      </c>
      <c r="N240" s="2" t="s">
        <v>394</v>
      </c>
    </row>
    <row r="241" spans="1:14" x14ac:dyDescent="0.25">
      <c r="A241" s="4">
        <v>38671</v>
      </c>
      <c r="B241" s="2">
        <v>98.3</v>
      </c>
      <c r="C241" s="2">
        <v>107.8</v>
      </c>
      <c r="D241" s="2">
        <v>87.8</v>
      </c>
      <c r="E241" s="2">
        <v>142499</v>
      </c>
      <c r="F241" s="2">
        <v>96.117699999999999</v>
      </c>
      <c r="G241" s="2">
        <v>401.1</v>
      </c>
      <c r="H241" s="5"/>
      <c r="M241" s="4">
        <v>38686</v>
      </c>
      <c r="N241" s="2" t="s">
        <v>394</v>
      </c>
    </row>
    <row r="242" spans="1:14" x14ac:dyDescent="0.25">
      <c r="A242" s="4">
        <v>38701</v>
      </c>
      <c r="B242" s="2">
        <v>103.8</v>
      </c>
      <c r="C242" s="2">
        <v>107.88</v>
      </c>
      <c r="D242" s="2">
        <v>87.9</v>
      </c>
      <c r="E242" s="2">
        <v>142752</v>
      </c>
      <c r="F242" s="2">
        <v>96.668999999999997</v>
      </c>
      <c r="G242" s="2">
        <v>406.7</v>
      </c>
      <c r="H242" s="5"/>
      <c r="M242" s="4">
        <v>38717</v>
      </c>
      <c r="N242" s="2" t="s">
        <v>394</v>
      </c>
    </row>
    <row r="243" spans="1:14" x14ac:dyDescent="0.25">
      <c r="A243" s="4">
        <v>38732</v>
      </c>
      <c r="B243" s="2">
        <v>106.8</v>
      </c>
      <c r="C243" s="2">
        <v>110.34</v>
      </c>
      <c r="D243" s="2">
        <v>87.4</v>
      </c>
      <c r="E243" s="2">
        <v>143150</v>
      </c>
      <c r="F243" s="2">
        <v>96.785600000000002</v>
      </c>
      <c r="G243" s="2">
        <v>377.9</v>
      </c>
      <c r="H243" s="5"/>
      <c r="M243" s="4">
        <v>38748</v>
      </c>
      <c r="N243" s="2" t="s">
        <v>394</v>
      </c>
    </row>
    <row r="244" spans="1:14" x14ac:dyDescent="0.25">
      <c r="A244" s="4">
        <v>38763</v>
      </c>
      <c r="B244" s="2">
        <v>102.7</v>
      </c>
      <c r="C244" s="2">
        <v>109.3</v>
      </c>
      <c r="D244" s="2">
        <v>88.2</v>
      </c>
      <c r="E244" s="2">
        <v>143457</v>
      </c>
      <c r="F244" s="2">
        <v>96.826099999999997</v>
      </c>
      <c r="G244" s="2">
        <v>390.8</v>
      </c>
      <c r="H244" s="5"/>
      <c r="M244" s="4">
        <v>38776</v>
      </c>
      <c r="N244" s="2" t="s">
        <v>394</v>
      </c>
    </row>
    <row r="245" spans="1:14" x14ac:dyDescent="0.25">
      <c r="A245" s="4">
        <v>38791</v>
      </c>
      <c r="B245" s="2">
        <v>107.5</v>
      </c>
      <c r="C245" s="2">
        <v>109.61</v>
      </c>
      <c r="D245" s="2">
        <v>88.5</v>
      </c>
      <c r="E245" s="2">
        <v>143741</v>
      </c>
      <c r="F245" s="2">
        <v>97.074200000000005</v>
      </c>
      <c r="G245" s="2">
        <v>460.6</v>
      </c>
      <c r="H245" s="5"/>
      <c r="M245" s="4">
        <v>38807</v>
      </c>
      <c r="N245" s="2" t="s">
        <v>394</v>
      </c>
    </row>
    <row r="246" spans="1:14" x14ac:dyDescent="0.25">
      <c r="A246" s="4">
        <v>38822</v>
      </c>
      <c r="B246" s="2">
        <v>109.8</v>
      </c>
      <c r="C246" s="2">
        <v>109.73</v>
      </c>
      <c r="D246" s="2">
        <v>87.3</v>
      </c>
      <c r="E246" s="2">
        <v>143761</v>
      </c>
      <c r="F246" s="2">
        <v>97.44</v>
      </c>
      <c r="G246" s="2">
        <v>415</v>
      </c>
      <c r="H246" s="5"/>
      <c r="M246" s="4">
        <v>38837</v>
      </c>
      <c r="N246" s="2" t="s">
        <v>394</v>
      </c>
    </row>
    <row r="247" spans="1:14" x14ac:dyDescent="0.25">
      <c r="A247" s="4">
        <v>38852</v>
      </c>
      <c r="B247" s="2">
        <v>104.7</v>
      </c>
      <c r="C247" s="2">
        <v>108.74</v>
      </c>
      <c r="D247" s="2">
        <v>86.3</v>
      </c>
      <c r="E247" s="2">
        <v>144089</v>
      </c>
      <c r="F247" s="2">
        <v>97.300200000000004</v>
      </c>
      <c r="G247" s="2">
        <v>434.6</v>
      </c>
      <c r="H247" s="5"/>
      <c r="M247" s="4">
        <v>38868</v>
      </c>
      <c r="N247" s="2" t="s">
        <v>394</v>
      </c>
    </row>
    <row r="248" spans="1:14" x14ac:dyDescent="0.25">
      <c r="A248" s="4">
        <v>38883</v>
      </c>
      <c r="B248" s="2">
        <v>105.4</v>
      </c>
      <c r="C248" s="2">
        <v>108.98</v>
      </c>
      <c r="D248" s="2">
        <v>86.9</v>
      </c>
      <c r="E248" s="2">
        <v>144353</v>
      </c>
      <c r="F248" s="2">
        <v>97.675200000000004</v>
      </c>
      <c r="G248" s="2">
        <v>445.1</v>
      </c>
      <c r="H248" s="5"/>
      <c r="M248" s="4">
        <v>38898</v>
      </c>
      <c r="N248" s="2" t="s">
        <v>394</v>
      </c>
    </row>
    <row r="249" spans="1:14" x14ac:dyDescent="0.25">
      <c r="A249" s="4">
        <v>38913</v>
      </c>
      <c r="B249" s="2">
        <v>107</v>
      </c>
      <c r="C249" s="2">
        <v>109.23</v>
      </c>
      <c r="D249" s="2">
        <v>86.5</v>
      </c>
      <c r="E249" s="2">
        <v>144202</v>
      </c>
      <c r="F249" s="2">
        <v>97.686999999999998</v>
      </c>
      <c r="G249" s="2">
        <v>392.2</v>
      </c>
      <c r="H249" s="5"/>
      <c r="M249" s="4">
        <v>38929</v>
      </c>
      <c r="N249" s="2" t="s">
        <v>394</v>
      </c>
    </row>
    <row r="250" spans="1:14" x14ac:dyDescent="0.25">
      <c r="A250" s="4">
        <v>38944</v>
      </c>
      <c r="B250" s="2">
        <v>100.2</v>
      </c>
      <c r="C250" s="2">
        <v>108.72</v>
      </c>
      <c r="D250" s="2">
        <v>86.5</v>
      </c>
      <c r="E250" s="2">
        <v>144625</v>
      </c>
      <c r="F250" s="2">
        <v>98.013800000000003</v>
      </c>
      <c r="G250" s="2">
        <v>434.2</v>
      </c>
      <c r="H250" s="5"/>
      <c r="M250" s="4">
        <v>38960</v>
      </c>
      <c r="N250" s="2" t="s">
        <v>394</v>
      </c>
    </row>
    <row r="251" spans="1:14" x14ac:dyDescent="0.25">
      <c r="A251" s="4">
        <v>38975</v>
      </c>
      <c r="B251" s="2">
        <v>105.9</v>
      </c>
      <c r="C251" s="2">
        <v>108.56</v>
      </c>
      <c r="D251" s="2">
        <v>88.1</v>
      </c>
      <c r="E251" s="2">
        <v>144815</v>
      </c>
      <c r="F251" s="2">
        <v>97.842299999999994</v>
      </c>
      <c r="G251" s="2">
        <v>432.3</v>
      </c>
      <c r="H251" s="5"/>
      <c r="M251" s="4">
        <v>38990</v>
      </c>
      <c r="N251" s="2" t="s">
        <v>394</v>
      </c>
    </row>
    <row r="252" spans="1:14" x14ac:dyDescent="0.25">
      <c r="A252" s="4">
        <v>39005</v>
      </c>
      <c r="B252" s="2">
        <v>105.1</v>
      </c>
      <c r="C252" s="2">
        <v>108.98</v>
      </c>
      <c r="D252" s="2">
        <v>90.1</v>
      </c>
      <c r="E252" s="2">
        <v>145314</v>
      </c>
      <c r="F252" s="2">
        <v>97.805999999999997</v>
      </c>
      <c r="G252" s="2">
        <v>453.9</v>
      </c>
      <c r="H252" s="5"/>
      <c r="M252" s="4">
        <v>39021</v>
      </c>
      <c r="N252" s="2" t="s">
        <v>394</v>
      </c>
    </row>
    <row r="253" spans="1:14" x14ac:dyDescent="0.25">
      <c r="A253" s="4">
        <v>39036</v>
      </c>
      <c r="B253" s="2">
        <v>105.3</v>
      </c>
      <c r="C253" s="2">
        <v>109.14</v>
      </c>
      <c r="D253" s="2">
        <v>90</v>
      </c>
      <c r="E253" s="2">
        <v>145534</v>
      </c>
      <c r="F253" s="2">
        <v>97.681100000000001</v>
      </c>
      <c r="G253" s="2">
        <v>444.3</v>
      </c>
      <c r="H253" s="5"/>
      <c r="M253" s="4">
        <v>39051</v>
      </c>
      <c r="N253" s="2" t="s">
        <v>394</v>
      </c>
    </row>
    <row r="254" spans="1:14" x14ac:dyDescent="0.25">
      <c r="A254" s="4">
        <v>39066</v>
      </c>
      <c r="B254" s="2">
        <v>110</v>
      </c>
      <c r="C254" s="2">
        <v>110.01</v>
      </c>
      <c r="D254" s="2">
        <v>89.6</v>
      </c>
      <c r="E254" s="2">
        <v>145970</v>
      </c>
      <c r="F254" s="2">
        <v>98.634699999999995</v>
      </c>
      <c r="G254" s="2">
        <v>430.7</v>
      </c>
      <c r="H254" s="5"/>
      <c r="M254" s="4">
        <v>39082</v>
      </c>
      <c r="N254" s="2" t="s">
        <v>394</v>
      </c>
    </row>
    <row r="255" spans="1:14" x14ac:dyDescent="0.25">
      <c r="A255" s="4">
        <v>39097</v>
      </c>
      <c r="B255" s="2">
        <v>110.2</v>
      </c>
      <c r="C255" s="2">
        <v>109.5</v>
      </c>
      <c r="D255" s="2">
        <v>91.1</v>
      </c>
      <c r="E255" s="2">
        <v>146028</v>
      </c>
      <c r="F255" s="2">
        <v>98.169600000000003</v>
      </c>
      <c r="G255" s="2">
        <v>415.6</v>
      </c>
      <c r="H255" s="5"/>
      <c r="M255" s="4">
        <v>39113</v>
      </c>
      <c r="N255" s="2" t="s">
        <v>394</v>
      </c>
    </row>
    <row r="256" spans="1:14" x14ac:dyDescent="0.25">
      <c r="A256" s="4">
        <v>39128</v>
      </c>
      <c r="B256" s="2">
        <v>111.2</v>
      </c>
      <c r="C256" s="2">
        <v>109.44</v>
      </c>
      <c r="D256" s="2">
        <v>91.5</v>
      </c>
      <c r="E256" s="2">
        <v>146057</v>
      </c>
      <c r="F256" s="2">
        <v>99.235399999999998</v>
      </c>
      <c r="G256" s="2">
        <v>405.8</v>
      </c>
      <c r="H256" s="5"/>
      <c r="M256" s="4">
        <v>39141</v>
      </c>
      <c r="N256" s="2" t="s">
        <v>394</v>
      </c>
    </row>
    <row r="257" spans="1:14" x14ac:dyDescent="0.25">
      <c r="A257" s="4">
        <v>39156</v>
      </c>
      <c r="B257" s="2">
        <v>108.2</v>
      </c>
      <c r="C257" s="2">
        <v>109.87</v>
      </c>
      <c r="D257" s="2">
        <v>90.7</v>
      </c>
      <c r="E257" s="2">
        <v>146320</v>
      </c>
      <c r="F257" s="2">
        <v>99.370599999999996</v>
      </c>
      <c r="G257" s="2">
        <v>478.3</v>
      </c>
      <c r="H257" s="5"/>
      <c r="M257" s="4">
        <v>39172</v>
      </c>
      <c r="N257" s="2" t="s">
        <v>394</v>
      </c>
    </row>
    <row r="258" spans="1:14" x14ac:dyDescent="0.25">
      <c r="A258" s="4">
        <v>39187</v>
      </c>
      <c r="B258" s="2">
        <v>106.3</v>
      </c>
      <c r="C258" s="2">
        <v>109</v>
      </c>
      <c r="D258" s="2">
        <v>89.8</v>
      </c>
      <c r="E258" s="2">
        <v>145586</v>
      </c>
      <c r="F258" s="2">
        <v>100.092</v>
      </c>
      <c r="G258" s="2">
        <v>435.2</v>
      </c>
      <c r="H258" s="5"/>
      <c r="M258" s="4">
        <v>39202</v>
      </c>
      <c r="N258" s="2" t="s">
        <v>394</v>
      </c>
    </row>
    <row r="259" spans="1:14" x14ac:dyDescent="0.25">
      <c r="A259" s="4">
        <v>39217</v>
      </c>
      <c r="B259" s="2">
        <v>108.5</v>
      </c>
      <c r="C259" s="2">
        <v>110.13</v>
      </c>
      <c r="D259" s="2">
        <v>89.2</v>
      </c>
      <c r="E259" s="2">
        <v>145903</v>
      </c>
      <c r="F259" s="2">
        <v>100.1357</v>
      </c>
      <c r="G259" s="2">
        <v>462</v>
      </c>
      <c r="H259" s="5"/>
      <c r="M259" s="4">
        <v>39233</v>
      </c>
      <c r="N259" s="2" t="s">
        <v>394</v>
      </c>
    </row>
    <row r="260" spans="1:14" x14ac:dyDescent="0.25">
      <c r="A260" s="4">
        <v>39248</v>
      </c>
      <c r="B260" s="2">
        <v>105.3</v>
      </c>
      <c r="C260" s="2">
        <v>109</v>
      </c>
      <c r="D260" s="2">
        <v>88.6</v>
      </c>
      <c r="E260" s="2">
        <v>146063</v>
      </c>
      <c r="F260" s="2">
        <v>100.12949999999999</v>
      </c>
      <c r="G260" s="2">
        <v>465.5</v>
      </c>
      <c r="H260" s="5"/>
      <c r="M260" s="4">
        <v>39263</v>
      </c>
      <c r="N260" s="2" t="s">
        <v>394</v>
      </c>
    </row>
    <row r="261" spans="1:14" x14ac:dyDescent="0.25">
      <c r="A261" s="4">
        <v>39278</v>
      </c>
      <c r="B261" s="2">
        <v>111.9</v>
      </c>
      <c r="C261" s="2">
        <v>109.22</v>
      </c>
      <c r="D261" s="2">
        <v>87.6</v>
      </c>
      <c r="E261" s="2">
        <v>145905</v>
      </c>
      <c r="F261" s="2">
        <v>100.17570000000001</v>
      </c>
      <c r="G261" s="2">
        <v>430.7</v>
      </c>
      <c r="H261" s="5"/>
      <c r="M261" s="4">
        <v>39294</v>
      </c>
      <c r="N261" s="2" t="s">
        <v>394</v>
      </c>
    </row>
    <row r="262" spans="1:14" x14ac:dyDescent="0.25">
      <c r="A262" s="4">
        <v>39309</v>
      </c>
      <c r="B262" s="2">
        <v>105.6</v>
      </c>
      <c r="C262" s="2">
        <v>109.58</v>
      </c>
      <c r="D262" s="2">
        <v>88</v>
      </c>
      <c r="E262" s="2">
        <v>145682</v>
      </c>
      <c r="F262" s="2">
        <v>100.3027</v>
      </c>
      <c r="G262" s="2">
        <v>473.7</v>
      </c>
      <c r="H262" s="5"/>
      <c r="M262" s="4">
        <v>39325</v>
      </c>
      <c r="N262" s="2" t="s">
        <v>394</v>
      </c>
    </row>
    <row r="263" spans="1:14" x14ac:dyDescent="0.25">
      <c r="A263" s="4">
        <v>39340</v>
      </c>
      <c r="B263" s="2">
        <v>99.5</v>
      </c>
      <c r="C263" s="2">
        <v>110.13</v>
      </c>
      <c r="D263" s="2">
        <v>87.8</v>
      </c>
      <c r="E263" s="2">
        <v>146244</v>
      </c>
      <c r="F263" s="2">
        <v>100.68680000000001</v>
      </c>
      <c r="G263" s="2">
        <v>457.9</v>
      </c>
      <c r="H263" s="5"/>
      <c r="M263" s="4">
        <v>39355</v>
      </c>
      <c r="N263" s="2" t="s">
        <v>394</v>
      </c>
    </row>
    <row r="264" spans="1:14" x14ac:dyDescent="0.25">
      <c r="A264" s="4">
        <v>39370</v>
      </c>
      <c r="B264" s="2">
        <v>95.2</v>
      </c>
      <c r="C264" s="2">
        <v>109.85</v>
      </c>
      <c r="D264" s="2">
        <v>87.2</v>
      </c>
      <c r="E264" s="2">
        <v>145946</v>
      </c>
      <c r="F264" s="2">
        <v>100.1968</v>
      </c>
      <c r="G264" s="2">
        <v>492.4</v>
      </c>
      <c r="H264" s="5"/>
      <c r="M264" s="4">
        <v>39386</v>
      </c>
      <c r="N264" s="2" t="s">
        <v>394</v>
      </c>
    </row>
    <row r="265" spans="1:14" x14ac:dyDescent="0.25">
      <c r="A265" s="4">
        <v>39401</v>
      </c>
      <c r="B265" s="2">
        <v>87.8</v>
      </c>
      <c r="C265" s="2">
        <v>110.03</v>
      </c>
      <c r="D265" s="2">
        <v>85.3</v>
      </c>
      <c r="E265" s="2">
        <v>146595</v>
      </c>
      <c r="F265" s="2">
        <v>100.7645</v>
      </c>
      <c r="G265" s="2">
        <v>473.7</v>
      </c>
      <c r="H265" s="5"/>
      <c r="M265" s="4">
        <v>39416</v>
      </c>
      <c r="N265" s="2" t="s">
        <v>394</v>
      </c>
    </row>
    <row r="266" spans="1:14" x14ac:dyDescent="0.25">
      <c r="A266" s="4">
        <v>39431</v>
      </c>
      <c r="B266" s="2">
        <v>90.6</v>
      </c>
      <c r="C266" s="2">
        <v>108.67</v>
      </c>
      <c r="D266" s="2">
        <v>85.9</v>
      </c>
      <c r="E266" s="2">
        <v>146273</v>
      </c>
      <c r="F266" s="2">
        <v>100.7407</v>
      </c>
      <c r="G266" s="2">
        <v>462.5</v>
      </c>
      <c r="H266" s="5"/>
      <c r="M266" s="4">
        <v>39447</v>
      </c>
      <c r="N266" s="2" t="s">
        <v>394</v>
      </c>
    </row>
    <row r="267" spans="1:14" x14ac:dyDescent="0.25">
      <c r="A267" s="4">
        <v>39462</v>
      </c>
      <c r="B267" s="2">
        <v>87.3</v>
      </c>
      <c r="C267" s="2">
        <v>108.48</v>
      </c>
      <c r="D267" s="2">
        <v>85.6</v>
      </c>
      <c r="E267" s="2">
        <v>146378</v>
      </c>
      <c r="F267" s="2">
        <v>100.49209999999999</v>
      </c>
      <c r="G267" s="2">
        <v>451</v>
      </c>
      <c r="H267" s="5"/>
      <c r="M267" s="4">
        <v>39478</v>
      </c>
      <c r="N267" s="2" t="s">
        <v>394</v>
      </c>
    </row>
    <row r="268" spans="1:14" x14ac:dyDescent="0.25">
      <c r="A268" s="4">
        <v>39493</v>
      </c>
      <c r="B268" s="2">
        <v>76.400000000000006</v>
      </c>
      <c r="C268" s="2">
        <v>107.28</v>
      </c>
      <c r="D268" s="2">
        <v>86.2</v>
      </c>
      <c r="E268" s="2">
        <v>146156</v>
      </c>
      <c r="F268" s="2">
        <v>100.2213</v>
      </c>
      <c r="G268" s="2">
        <v>474.4</v>
      </c>
      <c r="H268" s="5"/>
      <c r="M268" s="4">
        <v>39507</v>
      </c>
      <c r="N268" s="2" t="s">
        <v>394</v>
      </c>
    </row>
    <row r="269" spans="1:14" x14ac:dyDescent="0.25">
      <c r="A269" s="4">
        <v>39522</v>
      </c>
      <c r="B269" s="2">
        <v>65.900000000000006</v>
      </c>
      <c r="C269" s="2">
        <v>107.02</v>
      </c>
      <c r="D269" s="2">
        <v>85</v>
      </c>
      <c r="E269" s="2">
        <v>146086</v>
      </c>
      <c r="F269" s="2">
        <v>99.954099999999997</v>
      </c>
      <c r="G269" s="2">
        <v>494.3</v>
      </c>
      <c r="H269" s="5"/>
      <c r="M269" s="4">
        <v>39538</v>
      </c>
      <c r="N269" s="2" t="s">
        <v>394</v>
      </c>
    </row>
    <row r="270" spans="1:14" x14ac:dyDescent="0.25">
      <c r="A270" s="4">
        <v>39553</v>
      </c>
      <c r="B270" s="2">
        <v>62.8</v>
      </c>
      <c r="C270" s="2">
        <v>107.27</v>
      </c>
      <c r="D270" s="2">
        <v>83</v>
      </c>
      <c r="E270" s="2">
        <v>146132</v>
      </c>
      <c r="F270" s="2">
        <v>99.234499999999997</v>
      </c>
      <c r="G270" s="2">
        <v>487.1</v>
      </c>
      <c r="H270" s="5"/>
      <c r="M270" s="4">
        <v>39568</v>
      </c>
      <c r="N270" s="2" t="s">
        <v>394</v>
      </c>
    </row>
    <row r="271" spans="1:14" x14ac:dyDescent="0.25">
      <c r="A271" s="4">
        <v>39583</v>
      </c>
      <c r="B271" s="2">
        <v>58.1</v>
      </c>
      <c r="C271" s="2">
        <v>107.01</v>
      </c>
      <c r="D271" s="2">
        <v>81</v>
      </c>
      <c r="E271" s="2">
        <v>145908</v>
      </c>
      <c r="F271" s="2">
        <v>98.7761</v>
      </c>
      <c r="G271" s="2">
        <v>497.8</v>
      </c>
      <c r="H271" s="5"/>
      <c r="M271" s="4">
        <v>39599</v>
      </c>
      <c r="N271" s="2" t="s">
        <v>394</v>
      </c>
    </row>
    <row r="272" spans="1:14" x14ac:dyDescent="0.25">
      <c r="A272" s="4">
        <v>39614</v>
      </c>
      <c r="B272" s="2">
        <v>51</v>
      </c>
      <c r="C272" s="2">
        <v>106.36</v>
      </c>
      <c r="D272" s="2">
        <v>79.400000000000006</v>
      </c>
      <c r="E272" s="2">
        <v>145737</v>
      </c>
      <c r="F272" s="2">
        <v>98.578999999999994</v>
      </c>
      <c r="G272" s="2">
        <v>510.9</v>
      </c>
      <c r="H272" s="5"/>
      <c r="M272" s="4">
        <v>39629</v>
      </c>
      <c r="N272" s="2" t="s">
        <v>394</v>
      </c>
    </row>
    <row r="273" spans="1:14" x14ac:dyDescent="0.25">
      <c r="A273" s="4">
        <v>39644</v>
      </c>
      <c r="B273" s="2">
        <v>51.9</v>
      </c>
      <c r="C273" s="2">
        <v>105.03</v>
      </c>
      <c r="D273" s="2">
        <v>79.5</v>
      </c>
      <c r="E273" s="2">
        <v>145532</v>
      </c>
      <c r="F273" s="2">
        <v>98.096400000000003</v>
      </c>
      <c r="G273" s="2">
        <v>493.5</v>
      </c>
      <c r="H273" s="5"/>
      <c r="M273" s="4">
        <v>39660</v>
      </c>
      <c r="N273" s="2" t="s">
        <v>394</v>
      </c>
    </row>
    <row r="274" spans="1:14" x14ac:dyDescent="0.25">
      <c r="A274" s="4">
        <v>39675</v>
      </c>
      <c r="B274" s="2">
        <v>58.5</v>
      </c>
      <c r="C274" s="2">
        <v>104.54</v>
      </c>
      <c r="D274" s="2">
        <v>80.7</v>
      </c>
      <c r="E274" s="2">
        <v>145203</v>
      </c>
      <c r="F274" s="2">
        <v>96.593400000000003</v>
      </c>
      <c r="G274" s="2">
        <v>510.1</v>
      </c>
      <c r="H274" s="5"/>
      <c r="M274" s="4">
        <v>39691</v>
      </c>
      <c r="N274" s="2" t="s">
        <v>394</v>
      </c>
    </row>
    <row r="275" spans="1:14" x14ac:dyDescent="0.25">
      <c r="A275" s="4">
        <v>39706</v>
      </c>
      <c r="B275" s="2">
        <v>61.4</v>
      </c>
      <c r="C275" s="2">
        <v>102.3</v>
      </c>
      <c r="D275" s="2">
        <v>83.1</v>
      </c>
      <c r="E275" s="2">
        <v>145076</v>
      </c>
      <c r="F275" s="2">
        <v>92.528899999999993</v>
      </c>
      <c r="G275" s="2">
        <v>468.5</v>
      </c>
      <c r="H275" s="5"/>
      <c r="M275" s="4">
        <v>39721</v>
      </c>
      <c r="N275" s="2" t="s">
        <v>394</v>
      </c>
    </row>
    <row r="276" spans="1:14" x14ac:dyDescent="0.25">
      <c r="A276" s="4">
        <v>39736</v>
      </c>
      <c r="B276" s="2">
        <v>38.799999999999997</v>
      </c>
      <c r="C276" s="2">
        <v>99.13</v>
      </c>
      <c r="D276" s="2">
        <v>86.5</v>
      </c>
      <c r="E276" s="2">
        <v>144802</v>
      </c>
      <c r="F276" s="2">
        <v>93.314800000000005</v>
      </c>
      <c r="G276" s="2">
        <v>501.7</v>
      </c>
      <c r="H276" s="5"/>
      <c r="M276" s="4">
        <v>39752</v>
      </c>
      <c r="N276" s="2" t="s">
        <v>394</v>
      </c>
    </row>
    <row r="277" spans="1:14" x14ac:dyDescent="0.25">
      <c r="A277" s="4">
        <v>39767</v>
      </c>
      <c r="B277" s="2">
        <v>44.7</v>
      </c>
      <c r="C277" s="2">
        <v>96.95</v>
      </c>
      <c r="D277" s="2">
        <v>90.4</v>
      </c>
      <c r="E277" s="2">
        <v>144100</v>
      </c>
      <c r="F277" s="2">
        <v>92.120999999999995</v>
      </c>
      <c r="G277" s="2">
        <v>452.3</v>
      </c>
      <c r="H277" s="5"/>
      <c r="M277" s="4">
        <v>39782</v>
      </c>
      <c r="N277" s="2" t="s">
        <v>394</v>
      </c>
    </row>
    <row r="278" spans="1:14" x14ac:dyDescent="0.25">
      <c r="A278" s="4">
        <v>39797</v>
      </c>
      <c r="B278" s="2">
        <v>38.6</v>
      </c>
      <c r="C278" s="2">
        <v>95.02</v>
      </c>
      <c r="D278" s="2">
        <v>92.7</v>
      </c>
      <c r="E278" s="2">
        <v>143369</v>
      </c>
      <c r="F278" s="2">
        <v>89.507499999999993</v>
      </c>
      <c r="G278" s="2">
        <v>421.5</v>
      </c>
      <c r="H278" s="5"/>
      <c r="M278" s="4">
        <v>39813</v>
      </c>
      <c r="N278" s="2" t="s">
        <v>394</v>
      </c>
    </row>
    <row r="279" spans="1:14" x14ac:dyDescent="0.25">
      <c r="A279" s="4">
        <v>39828</v>
      </c>
      <c r="B279" s="2">
        <v>37.4</v>
      </c>
      <c r="C279" s="2">
        <v>96.31</v>
      </c>
      <c r="D279" s="2">
        <v>94.6</v>
      </c>
      <c r="E279" s="2">
        <v>142152</v>
      </c>
      <c r="F279" s="2">
        <v>87.538200000000003</v>
      </c>
      <c r="G279" s="2">
        <v>369.7</v>
      </c>
      <c r="H279" s="5"/>
      <c r="M279" s="4">
        <v>39844</v>
      </c>
      <c r="N279" s="2" t="s">
        <v>394</v>
      </c>
    </row>
    <row r="280" spans="1:14" x14ac:dyDescent="0.25">
      <c r="A280" s="4">
        <v>39859</v>
      </c>
      <c r="B280" s="2">
        <v>25.3</v>
      </c>
      <c r="C280" s="2">
        <v>95.77</v>
      </c>
      <c r="D280" s="2">
        <v>94.3</v>
      </c>
      <c r="E280" s="2">
        <v>141640</v>
      </c>
      <c r="F280" s="2">
        <v>86.911699999999996</v>
      </c>
      <c r="G280" s="2">
        <v>381.1</v>
      </c>
      <c r="H280" s="5"/>
      <c r="M280" s="4">
        <v>39872</v>
      </c>
      <c r="N280" s="2" t="s">
        <v>394</v>
      </c>
    </row>
    <row r="281" spans="1:14" x14ac:dyDescent="0.25">
      <c r="A281" s="4">
        <v>39887</v>
      </c>
      <c r="B281" s="2">
        <v>26.9</v>
      </c>
      <c r="C281" s="2">
        <v>94.23</v>
      </c>
      <c r="D281" s="2">
        <v>93.2</v>
      </c>
      <c r="E281" s="2">
        <v>140707</v>
      </c>
      <c r="F281" s="2">
        <v>85.615700000000004</v>
      </c>
      <c r="G281" s="2">
        <v>419.6</v>
      </c>
      <c r="H281" s="5"/>
      <c r="M281" s="4">
        <v>39903</v>
      </c>
      <c r="N281" s="2" t="s">
        <v>394</v>
      </c>
    </row>
    <row r="282" spans="1:14" x14ac:dyDescent="0.25">
      <c r="A282" s="4">
        <v>39918</v>
      </c>
      <c r="B282" s="2">
        <v>40.799999999999997</v>
      </c>
      <c r="C282" s="2">
        <v>94.38</v>
      </c>
      <c r="D282" s="2">
        <v>92.7</v>
      </c>
      <c r="E282" s="2">
        <v>140656</v>
      </c>
      <c r="F282" s="2">
        <v>84.948300000000003</v>
      </c>
      <c r="G282" s="2">
        <v>384</v>
      </c>
      <c r="H282" s="5"/>
      <c r="M282" s="4">
        <v>39933</v>
      </c>
      <c r="N282" s="2" t="s">
        <v>394</v>
      </c>
    </row>
    <row r="283" spans="1:14" x14ac:dyDescent="0.25">
      <c r="A283" s="4">
        <v>39948</v>
      </c>
      <c r="B283" s="2">
        <v>54.8</v>
      </c>
      <c r="C283" s="2">
        <v>95.42</v>
      </c>
      <c r="D283" s="2">
        <v>91.5</v>
      </c>
      <c r="E283" s="2">
        <v>140248</v>
      </c>
      <c r="F283" s="2">
        <v>84.049700000000001</v>
      </c>
      <c r="G283" s="2">
        <v>395.8</v>
      </c>
      <c r="H283" s="5"/>
      <c r="M283" s="4">
        <v>39964</v>
      </c>
      <c r="N283" s="2" t="s">
        <v>394</v>
      </c>
    </row>
    <row r="284" spans="1:14" x14ac:dyDescent="0.25">
      <c r="A284" s="4">
        <v>39979</v>
      </c>
      <c r="B284" s="2">
        <v>49.3</v>
      </c>
      <c r="C284" s="2">
        <v>96.02</v>
      </c>
      <c r="D284" s="2">
        <v>90</v>
      </c>
      <c r="E284" s="2">
        <v>140009</v>
      </c>
      <c r="F284" s="2">
        <v>83.731999999999999</v>
      </c>
      <c r="G284" s="2">
        <v>406.6</v>
      </c>
      <c r="H284" s="5"/>
      <c r="M284" s="4">
        <v>39994</v>
      </c>
      <c r="N284" s="2" t="s">
        <v>394</v>
      </c>
    </row>
    <row r="285" spans="1:14" x14ac:dyDescent="0.25">
      <c r="A285" s="4">
        <v>40009</v>
      </c>
      <c r="B285" s="2">
        <v>47.4</v>
      </c>
      <c r="C285" s="2">
        <v>96.5</v>
      </c>
      <c r="D285" s="2">
        <v>90.2</v>
      </c>
      <c r="E285" s="2">
        <v>139901</v>
      </c>
      <c r="F285" s="2">
        <v>84.566999999999993</v>
      </c>
      <c r="G285" s="2">
        <v>402.4</v>
      </c>
      <c r="H285" s="5"/>
      <c r="M285" s="4">
        <v>40025</v>
      </c>
      <c r="N285" s="2" t="s">
        <v>394</v>
      </c>
    </row>
    <row r="286" spans="1:14" x14ac:dyDescent="0.25">
      <c r="A286" s="4">
        <v>40040</v>
      </c>
      <c r="B286" s="2">
        <v>54.5</v>
      </c>
      <c r="C286" s="2">
        <v>98.4</v>
      </c>
      <c r="D286" s="2">
        <v>89.4</v>
      </c>
      <c r="E286" s="2">
        <v>139492</v>
      </c>
      <c r="F286" s="2">
        <v>85.373500000000007</v>
      </c>
      <c r="G286" s="2">
        <v>407.8</v>
      </c>
      <c r="H286" s="5"/>
      <c r="M286" s="4">
        <v>40056</v>
      </c>
      <c r="N286" s="2" t="s">
        <v>394</v>
      </c>
    </row>
    <row r="287" spans="1:14" x14ac:dyDescent="0.25">
      <c r="A287" s="4">
        <v>40071</v>
      </c>
      <c r="B287" s="2">
        <v>53.4</v>
      </c>
      <c r="C287" s="2">
        <v>95.5</v>
      </c>
      <c r="D287" s="2">
        <v>89.1</v>
      </c>
      <c r="E287" s="2">
        <v>138818</v>
      </c>
      <c r="F287" s="2">
        <v>85.998800000000003</v>
      </c>
      <c r="G287" s="2">
        <v>427.9</v>
      </c>
      <c r="H287" s="5"/>
      <c r="M287" s="4">
        <v>40086</v>
      </c>
      <c r="N287" s="2" t="s">
        <v>394</v>
      </c>
    </row>
    <row r="288" spans="1:14" x14ac:dyDescent="0.25">
      <c r="A288" s="4">
        <v>40101</v>
      </c>
      <c r="B288" s="2">
        <v>48.7</v>
      </c>
      <c r="C288" s="2">
        <v>96.09</v>
      </c>
      <c r="D288" s="2">
        <v>88.3</v>
      </c>
      <c r="E288" s="2">
        <v>138432</v>
      </c>
      <c r="F288" s="2">
        <v>86.307500000000005</v>
      </c>
      <c r="G288" s="2">
        <v>467.9</v>
      </c>
      <c r="H288" s="5"/>
      <c r="M288" s="4">
        <v>40117</v>
      </c>
      <c r="N288" s="2" t="s">
        <v>394</v>
      </c>
    </row>
    <row r="289" spans="1:14" x14ac:dyDescent="0.25">
      <c r="A289" s="4">
        <v>40132</v>
      </c>
      <c r="B289" s="2">
        <v>50.6</v>
      </c>
      <c r="C289" s="2">
        <v>96.8</v>
      </c>
      <c r="D289" s="2">
        <v>87.8</v>
      </c>
      <c r="E289" s="2">
        <v>138659</v>
      </c>
      <c r="F289" s="2">
        <v>86.640299999999996</v>
      </c>
      <c r="G289" s="2">
        <v>438.9</v>
      </c>
      <c r="H289" s="5"/>
      <c r="M289" s="4">
        <v>40147</v>
      </c>
      <c r="N289" s="2" t="s">
        <v>394</v>
      </c>
    </row>
    <row r="290" spans="1:14" x14ac:dyDescent="0.25">
      <c r="A290" s="4">
        <v>40162</v>
      </c>
      <c r="B290" s="2">
        <v>53.6</v>
      </c>
      <c r="C290" s="2">
        <v>97.16</v>
      </c>
      <c r="D290" s="2">
        <v>88.2</v>
      </c>
      <c r="E290" s="2">
        <v>138013</v>
      </c>
      <c r="F290" s="2">
        <v>86.93</v>
      </c>
      <c r="G290" s="2">
        <v>458</v>
      </c>
      <c r="H290" s="5"/>
      <c r="M290" s="4">
        <v>40178</v>
      </c>
      <c r="N290" s="2" t="s">
        <v>394</v>
      </c>
    </row>
    <row r="291" spans="1:14" x14ac:dyDescent="0.25">
      <c r="A291" s="4">
        <v>40193</v>
      </c>
      <c r="B291" s="2">
        <v>56.5</v>
      </c>
      <c r="C291" s="2">
        <v>97.34</v>
      </c>
      <c r="D291" s="2">
        <v>87.9</v>
      </c>
      <c r="E291" s="2">
        <v>138438</v>
      </c>
      <c r="F291" s="2">
        <v>87.99</v>
      </c>
      <c r="G291" s="2">
        <v>423.2</v>
      </c>
      <c r="H291" s="5"/>
      <c r="M291" s="4">
        <v>40209</v>
      </c>
      <c r="N291" s="2" t="s">
        <v>394</v>
      </c>
    </row>
    <row r="292" spans="1:14" x14ac:dyDescent="0.25">
      <c r="A292" s="4">
        <v>40224</v>
      </c>
      <c r="B292" s="2">
        <v>46.4</v>
      </c>
      <c r="C292" s="2">
        <v>97.24</v>
      </c>
      <c r="D292" s="2">
        <v>87.6</v>
      </c>
      <c r="E292" s="2">
        <v>138581</v>
      </c>
      <c r="F292" s="2">
        <v>88.223200000000006</v>
      </c>
      <c r="G292" s="2">
        <v>430.4</v>
      </c>
      <c r="H292" s="5"/>
      <c r="M292" s="4">
        <v>40237</v>
      </c>
      <c r="N292" s="2" t="s">
        <v>394</v>
      </c>
    </row>
    <row r="293" spans="1:14" x14ac:dyDescent="0.25">
      <c r="A293" s="4">
        <v>40252</v>
      </c>
      <c r="B293" s="2">
        <v>52.3</v>
      </c>
      <c r="C293" s="2">
        <v>99.55</v>
      </c>
      <c r="D293" s="2">
        <v>87.9</v>
      </c>
      <c r="E293" s="2">
        <v>138751</v>
      </c>
      <c r="F293" s="2">
        <v>88.892300000000006</v>
      </c>
      <c r="G293" s="2">
        <v>503</v>
      </c>
      <c r="H293" s="5"/>
      <c r="M293" s="4">
        <v>40268</v>
      </c>
      <c r="N293" s="2" t="s">
        <v>394</v>
      </c>
    </row>
    <row r="294" spans="1:14" x14ac:dyDescent="0.25">
      <c r="A294" s="4">
        <v>40283</v>
      </c>
      <c r="B294" s="2">
        <v>57.7</v>
      </c>
      <c r="C294" s="2">
        <v>100.13</v>
      </c>
      <c r="D294" s="2">
        <v>87.9</v>
      </c>
      <c r="E294" s="2">
        <v>139297</v>
      </c>
      <c r="F294" s="2">
        <v>89.242900000000006</v>
      </c>
      <c r="G294" s="2">
        <v>461.5</v>
      </c>
      <c r="H294" s="5"/>
      <c r="M294" s="4">
        <v>40298</v>
      </c>
      <c r="N294" s="2" t="s">
        <v>394</v>
      </c>
    </row>
    <row r="295" spans="1:14" x14ac:dyDescent="0.25">
      <c r="A295" s="4">
        <v>40313</v>
      </c>
      <c r="B295" s="2">
        <v>62.7</v>
      </c>
      <c r="C295" s="2">
        <v>99.54</v>
      </c>
      <c r="D295" s="2">
        <v>89</v>
      </c>
      <c r="E295" s="2">
        <v>139241</v>
      </c>
      <c r="F295" s="2">
        <v>90.635099999999994</v>
      </c>
      <c r="G295" s="2">
        <v>472.6</v>
      </c>
      <c r="H295" s="5"/>
      <c r="M295" s="4">
        <v>40329</v>
      </c>
      <c r="N295" s="2" t="s">
        <v>394</v>
      </c>
    </row>
    <row r="296" spans="1:14" x14ac:dyDescent="0.25">
      <c r="A296" s="4">
        <v>40344</v>
      </c>
      <c r="B296" s="2">
        <v>54.3</v>
      </c>
      <c r="C296" s="2">
        <v>99.4</v>
      </c>
      <c r="D296" s="2">
        <v>89.4</v>
      </c>
      <c r="E296" s="2">
        <v>139141</v>
      </c>
      <c r="F296" s="2">
        <v>90.840699999999998</v>
      </c>
      <c r="G296" s="2">
        <v>483.7</v>
      </c>
      <c r="H296" s="5"/>
      <c r="M296" s="4">
        <v>40359</v>
      </c>
      <c r="N296" s="2" t="s">
        <v>394</v>
      </c>
    </row>
    <row r="297" spans="1:14" x14ac:dyDescent="0.25">
      <c r="A297" s="4">
        <v>40374</v>
      </c>
      <c r="B297" s="2">
        <v>51</v>
      </c>
      <c r="C297" s="2">
        <v>99.34</v>
      </c>
      <c r="D297" s="2">
        <v>89.3</v>
      </c>
      <c r="E297" s="2">
        <v>139179</v>
      </c>
      <c r="F297" s="2">
        <v>91.413200000000003</v>
      </c>
      <c r="G297" s="2">
        <v>470.5</v>
      </c>
      <c r="H297" s="5"/>
      <c r="M297" s="4">
        <v>40390</v>
      </c>
      <c r="N297" s="2" t="s">
        <v>394</v>
      </c>
    </row>
    <row r="298" spans="1:14" x14ac:dyDescent="0.25">
      <c r="A298" s="4">
        <v>40405</v>
      </c>
      <c r="B298" s="2">
        <v>53.2</v>
      </c>
      <c r="C298" s="2">
        <v>99.83</v>
      </c>
      <c r="D298" s="2">
        <v>89.7</v>
      </c>
      <c r="E298" s="2">
        <v>139438</v>
      </c>
      <c r="F298" s="2">
        <v>91.673000000000002</v>
      </c>
      <c r="G298" s="2">
        <v>479.3</v>
      </c>
      <c r="H298" s="5"/>
      <c r="M298" s="4">
        <v>40421</v>
      </c>
      <c r="N298" s="2" t="s">
        <v>394</v>
      </c>
    </row>
    <row r="299" spans="1:14" x14ac:dyDescent="0.25">
      <c r="A299" s="4">
        <v>40436</v>
      </c>
      <c r="B299" s="2">
        <v>48.6</v>
      </c>
      <c r="C299" s="2">
        <v>100.53</v>
      </c>
      <c r="D299" s="2">
        <v>90.2</v>
      </c>
      <c r="E299" s="2">
        <v>139396</v>
      </c>
      <c r="F299" s="2">
        <v>91.914599999999993</v>
      </c>
      <c r="G299" s="2">
        <v>480.2</v>
      </c>
      <c r="H299" s="5"/>
      <c r="M299" s="4">
        <v>40451</v>
      </c>
      <c r="N299" s="2" t="s">
        <v>394</v>
      </c>
    </row>
    <row r="300" spans="1:14" x14ac:dyDescent="0.25">
      <c r="A300" s="4">
        <v>40466</v>
      </c>
      <c r="B300" s="2">
        <v>49.9</v>
      </c>
      <c r="C300" s="2">
        <v>101.76</v>
      </c>
      <c r="D300" s="2">
        <v>89.9</v>
      </c>
      <c r="E300" s="2">
        <v>139119</v>
      </c>
      <c r="F300" s="2">
        <v>91.629599999999996</v>
      </c>
      <c r="G300" s="2">
        <v>518.70000000000005</v>
      </c>
      <c r="H300" s="5"/>
      <c r="M300" s="4">
        <v>40482</v>
      </c>
      <c r="N300" s="2" t="s">
        <v>394</v>
      </c>
    </row>
    <row r="301" spans="1:14" x14ac:dyDescent="0.25">
      <c r="A301" s="4">
        <v>40497</v>
      </c>
      <c r="B301" s="2">
        <v>57.8</v>
      </c>
      <c r="C301" s="2">
        <v>102.14</v>
      </c>
      <c r="D301" s="2">
        <v>89.8</v>
      </c>
      <c r="E301" s="2">
        <v>139044</v>
      </c>
      <c r="F301" s="2">
        <v>91.8108</v>
      </c>
      <c r="G301" s="2">
        <v>492.9</v>
      </c>
      <c r="H301" s="5"/>
      <c r="M301" s="4">
        <v>40512</v>
      </c>
      <c r="N301" s="2" t="s">
        <v>394</v>
      </c>
    </row>
    <row r="302" spans="1:14" x14ac:dyDescent="0.25">
      <c r="A302" s="4">
        <v>40527</v>
      </c>
      <c r="B302" s="2">
        <v>63.4</v>
      </c>
      <c r="C302" s="2">
        <v>102.5</v>
      </c>
      <c r="D302" s="2">
        <v>89.2</v>
      </c>
      <c r="E302" s="2">
        <v>139301</v>
      </c>
      <c r="F302" s="2">
        <v>92.589299999999994</v>
      </c>
      <c r="G302" s="2">
        <v>508.1</v>
      </c>
      <c r="H302" s="5"/>
      <c r="M302" s="4">
        <v>40543</v>
      </c>
      <c r="N302" s="2" t="s">
        <v>394</v>
      </c>
    </row>
    <row r="303" spans="1:14" x14ac:dyDescent="0.25">
      <c r="A303" s="4">
        <v>40558</v>
      </c>
      <c r="B303" s="2">
        <v>64.8</v>
      </c>
      <c r="C303" s="2">
        <v>103.1</v>
      </c>
      <c r="D303" s="2">
        <v>89</v>
      </c>
      <c r="E303" s="2">
        <v>139267</v>
      </c>
      <c r="F303" s="2">
        <v>92.612399999999994</v>
      </c>
      <c r="G303" s="2">
        <v>470.8</v>
      </c>
      <c r="H303" s="5"/>
      <c r="M303" s="4">
        <v>40574</v>
      </c>
      <c r="N303" s="2" t="s">
        <v>394</v>
      </c>
    </row>
    <row r="304" spans="1:14" x14ac:dyDescent="0.25">
      <c r="A304" s="4">
        <v>40589</v>
      </c>
      <c r="B304" s="2">
        <v>72</v>
      </c>
      <c r="C304" s="2">
        <v>103.37</v>
      </c>
      <c r="D304" s="2">
        <v>88.6</v>
      </c>
      <c r="E304" s="2">
        <v>139400</v>
      </c>
      <c r="F304" s="2">
        <v>92.101500000000001</v>
      </c>
      <c r="G304" s="2">
        <v>462</v>
      </c>
      <c r="H304" s="5"/>
      <c r="M304" s="4">
        <v>40602</v>
      </c>
      <c r="N304" s="2" t="s">
        <v>394</v>
      </c>
    </row>
    <row r="305" spans="1:14" x14ac:dyDescent="0.25">
      <c r="A305" s="4">
        <v>40617</v>
      </c>
      <c r="B305" s="2">
        <v>63.8</v>
      </c>
      <c r="C305" s="2">
        <v>103.83</v>
      </c>
      <c r="D305" s="2">
        <v>87.3</v>
      </c>
      <c r="E305" s="2">
        <v>139649</v>
      </c>
      <c r="F305" s="2">
        <v>93.019400000000005</v>
      </c>
      <c r="G305" s="2">
        <v>547.6</v>
      </c>
      <c r="H305" s="5"/>
      <c r="M305" s="4">
        <v>40633</v>
      </c>
      <c r="N305" s="2" t="s">
        <v>394</v>
      </c>
    </row>
    <row r="306" spans="1:14" x14ac:dyDescent="0.25">
      <c r="A306" s="4">
        <v>40648</v>
      </c>
      <c r="B306" s="2">
        <v>66</v>
      </c>
      <c r="C306" s="2">
        <v>103.97</v>
      </c>
      <c r="D306" s="2">
        <v>85.8</v>
      </c>
      <c r="E306" s="2">
        <v>139610</v>
      </c>
      <c r="F306" s="2">
        <v>92.581599999999995</v>
      </c>
      <c r="G306" s="2">
        <v>511.4</v>
      </c>
      <c r="H306" s="5"/>
      <c r="M306" s="4">
        <v>40663</v>
      </c>
      <c r="N306" s="2" t="s">
        <v>394</v>
      </c>
    </row>
    <row r="307" spans="1:14" x14ac:dyDescent="0.25">
      <c r="A307" s="4">
        <v>40678</v>
      </c>
      <c r="B307" s="2">
        <v>61.7</v>
      </c>
      <c r="C307" s="2">
        <v>103.51</v>
      </c>
      <c r="D307" s="2">
        <v>86</v>
      </c>
      <c r="E307" s="2">
        <v>139639</v>
      </c>
      <c r="F307" s="2">
        <v>92.875399999999999</v>
      </c>
      <c r="G307" s="2">
        <v>510.3</v>
      </c>
      <c r="H307" s="5"/>
      <c r="M307" s="4">
        <v>40694</v>
      </c>
      <c r="N307" s="2" t="s">
        <v>394</v>
      </c>
    </row>
    <row r="308" spans="1:14" x14ac:dyDescent="0.25">
      <c r="A308" s="4">
        <v>40709</v>
      </c>
      <c r="B308" s="2">
        <v>57.6</v>
      </c>
      <c r="C308" s="2">
        <v>104.18</v>
      </c>
      <c r="D308" s="2">
        <v>86.7</v>
      </c>
      <c r="E308" s="2">
        <v>139392</v>
      </c>
      <c r="F308" s="2">
        <v>93.093900000000005</v>
      </c>
      <c r="G308" s="2">
        <v>512.70000000000005</v>
      </c>
      <c r="H308" s="5"/>
      <c r="M308" s="4">
        <v>40724</v>
      </c>
      <c r="N308" s="2" t="s">
        <v>394</v>
      </c>
    </row>
    <row r="309" spans="1:14" x14ac:dyDescent="0.25">
      <c r="A309" s="4">
        <v>40739</v>
      </c>
      <c r="B309" s="2">
        <v>59.2</v>
      </c>
      <c r="C309" s="2">
        <v>104.23</v>
      </c>
      <c r="D309" s="2">
        <v>86.2</v>
      </c>
      <c r="E309" s="2">
        <v>139520</v>
      </c>
      <c r="F309" s="2">
        <v>93.689700000000002</v>
      </c>
      <c r="G309" s="2">
        <v>495.1</v>
      </c>
      <c r="H309" s="5"/>
      <c r="M309" s="4">
        <v>40755</v>
      </c>
      <c r="N309" s="2" t="s">
        <v>394</v>
      </c>
    </row>
    <row r="310" spans="1:14" x14ac:dyDescent="0.25">
      <c r="A310" s="4">
        <v>40770</v>
      </c>
      <c r="B310" s="2">
        <v>45.2</v>
      </c>
      <c r="C310" s="2">
        <v>103.86</v>
      </c>
      <c r="D310" s="2">
        <v>86.9</v>
      </c>
      <c r="E310" s="2">
        <v>139940</v>
      </c>
      <c r="F310" s="2">
        <v>94.146500000000003</v>
      </c>
      <c r="G310" s="2">
        <v>519.4</v>
      </c>
      <c r="H310" s="5"/>
      <c r="M310" s="4">
        <v>40786</v>
      </c>
      <c r="N310" s="2" t="s">
        <v>394</v>
      </c>
    </row>
    <row r="311" spans="1:14" x14ac:dyDescent="0.25">
      <c r="A311" s="4">
        <v>40801</v>
      </c>
      <c r="B311" s="2">
        <v>46.4</v>
      </c>
      <c r="C311" s="2">
        <v>104.47</v>
      </c>
      <c r="D311" s="2">
        <v>87.5</v>
      </c>
      <c r="E311" s="2">
        <v>140156</v>
      </c>
      <c r="F311" s="2">
        <v>94.242599999999996</v>
      </c>
      <c r="G311" s="2">
        <v>517.9</v>
      </c>
      <c r="H311" s="5"/>
      <c r="M311" s="4">
        <v>40816</v>
      </c>
      <c r="N311" s="2" t="s">
        <v>394</v>
      </c>
    </row>
    <row r="312" spans="1:14" x14ac:dyDescent="0.25">
      <c r="A312" s="4">
        <v>40831</v>
      </c>
      <c r="B312" s="2">
        <v>40.9</v>
      </c>
      <c r="C312" s="2">
        <v>105.65</v>
      </c>
      <c r="D312" s="2">
        <v>86.1</v>
      </c>
      <c r="E312" s="2">
        <v>140336</v>
      </c>
      <c r="F312" s="2">
        <v>94.727900000000005</v>
      </c>
      <c r="G312" s="2">
        <v>545.4</v>
      </c>
      <c r="H312" s="5"/>
      <c r="M312" s="4">
        <v>40847</v>
      </c>
      <c r="N312" s="2" t="s">
        <v>394</v>
      </c>
    </row>
    <row r="313" spans="1:14" x14ac:dyDescent="0.25">
      <c r="A313" s="4">
        <v>40862</v>
      </c>
      <c r="B313" s="2">
        <v>55.2</v>
      </c>
      <c r="C313" s="2">
        <v>105.78</v>
      </c>
      <c r="D313" s="2">
        <v>85.5</v>
      </c>
      <c r="E313" s="2">
        <v>140780</v>
      </c>
      <c r="F313" s="2">
        <v>94.832400000000007</v>
      </c>
      <c r="G313" s="2">
        <v>522.70000000000005</v>
      </c>
      <c r="H313" s="5"/>
      <c r="M313" s="4">
        <v>40877</v>
      </c>
      <c r="N313" s="2" t="s">
        <v>394</v>
      </c>
    </row>
    <row r="314" spans="1:14" x14ac:dyDescent="0.25">
      <c r="A314" s="4">
        <v>40892</v>
      </c>
      <c r="B314" s="2">
        <v>64.8</v>
      </c>
      <c r="C314" s="2">
        <v>105.5</v>
      </c>
      <c r="D314" s="2">
        <v>85.1</v>
      </c>
      <c r="E314" s="2">
        <v>140890</v>
      </c>
      <c r="F314" s="2">
        <v>95.199700000000007</v>
      </c>
      <c r="G314" s="2">
        <v>529.9</v>
      </c>
      <c r="H314" s="5"/>
      <c r="M314" s="4">
        <v>40908</v>
      </c>
      <c r="N314" s="2" t="s">
        <v>394</v>
      </c>
    </row>
    <row r="315" spans="1:14" x14ac:dyDescent="0.25">
      <c r="A315" s="4">
        <v>40923</v>
      </c>
      <c r="B315" s="2">
        <v>61.5</v>
      </c>
      <c r="C315" s="2">
        <v>106.16</v>
      </c>
      <c r="D315" s="2">
        <v>85.4</v>
      </c>
      <c r="E315" s="2">
        <v>141633</v>
      </c>
      <c r="F315" s="2">
        <v>96.015000000000001</v>
      </c>
      <c r="G315" s="2">
        <v>490.6</v>
      </c>
      <c r="H315" s="5"/>
      <c r="M315" s="4">
        <v>40939</v>
      </c>
      <c r="N315" s="2" t="s">
        <v>394</v>
      </c>
    </row>
    <row r="316" spans="1:14" x14ac:dyDescent="0.25">
      <c r="A316" s="4">
        <v>40954</v>
      </c>
      <c r="B316" s="2">
        <v>71.599999999999994</v>
      </c>
      <c r="C316" s="2">
        <v>107.3</v>
      </c>
      <c r="D316" s="2">
        <v>85.8</v>
      </c>
      <c r="E316" s="2">
        <v>141911</v>
      </c>
      <c r="F316" s="2">
        <v>96.375</v>
      </c>
      <c r="G316" s="2">
        <v>512.29999999999995</v>
      </c>
      <c r="H316" s="5"/>
      <c r="M316" s="4">
        <v>40968</v>
      </c>
      <c r="N316" s="2" t="s">
        <v>394</v>
      </c>
    </row>
    <row r="317" spans="1:14" x14ac:dyDescent="0.25">
      <c r="A317" s="4">
        <v>40983</v>
      </c>
      <c r="B317" s="2">
        <v>69.5</v>
      </c>
      <c r="C317" s="2">
        <v>107.47</v>
      </c>
      <c r="D317" s="2">
        <v>85.2</v>
      </c>
      <c r="E317" s="2">
        <v>142069</v>
      </c>
      <c r="F317" s="2">
        <v>96.006699999999995</v>
      </c>
      <c r="G317" s="2">
        <v>576.9</v>
      </c>
      <c r="H317" s="5"/>
      <c r="M317" s="4">
        <v>40999</v>
      </c>
      <c r="N317" s="2" t="s">
        <v>394</v>
      </c>
    </row>
    <row r="318" spans="1:14" x14ac:dyDescent="0.25">
      <c r="A318" s="4">
        <v>41014</v>
      </c>
      <c r="B318" s="2">
        <v>68.7</v>
      </c>
      <c r="C318" s="2">
        <v>106.85</v>
      </c>
      <c r="D318" s="2">
        <v>85.7</v>
      </c>
      <c r="E318" s="2">
        <v>141953</v>
      </c>
      <c r="F318" s="2">
        <v>96.796599999999998</v>
      </c>
      <c r="G318" s="2">
        <v>521.79999999999995</v>
      </c>
      <c r="H318" s="5"/>
      <c r="M318" s="4">
        <v>41029</v>
      </c>
      <c r="N318" s="2" t="s">
        <v>394</v>
      </c>
    </row>
    <row r="319" spans="1:14" x14ac:dyDescent="0.25">
      <c r="A319" s="4">
        <v>41044</v>
      </c>
      <c r="B319" s="2">
        <v>64.400000000000006</v>
      </c>
      <c r="C319" s="2">
        <v>106.96</v>
      </c>
      <c r="D319" s="2">
        <v>86.5</v>
      </c>
      <c r="E319" s="2">
        <v>142231</v>
      </c>
      <c r="F319" s="2">
        <v>97.112300000000005</v>
      </c>
      <c r="G319" s="2">
        <v>540.20000000000005</v>
      </c>
      <c r="H319" s="5"/>
      <c r="M319" s="4">
        <v>41060</v>
      </c>
      <c r="N319" s="2">
        <v>54</v>
      </c>
    </row>
    <row r="320" spans="1:14" x14ac:dyDescent="0.25">
      <c r="A320" s="4">
        <v>41075</v>
      </c>
      <c r="B320" s="2">
        <v>62.7</v>
      </c>
      <c r="C320" s="2">
        <v>105.84</v>
      </c>
      <c r="D320" s="2">
        <v>87</v>
      </c>
      <c r="E320" s="2">
        <v>142400</v>
      </c>
      <c r="F320" s="2">
        <v>97.161799999999999</v>
      </c>
      <c r="G320" s="2">
        <v>555.29999999999995</v>
      </c>
      <c r="H320" s="5"/>
      <c r="M320" s="4">
        <v>41090</v>
      </c>
      <c r="N320" s="2">
        <v>52.5</v>
      </c>
    </row>
    <row r="321" spans="1:14" x14ac:dyDescent="0.25">
      <c r="A321" s="4">
        <v>41105</v>
      </c>
      <c r="B321" s="2">
        <v>65.400000000000006</v>
      </c>
      <c r="C321" s="2">
        <v>106.51</v>
      </c>
      <c r="D321" s="2">
        <v>88</v>
      </c>
      <c r="E321" s="2">
        <v>142270</v>
      </c>
      <c r="F321" s="2">
        <v>97.706100000000006</v>
      </c>
      <c r="G321" s="2">
        <v>506.6</v>
      </c>
      <c r="H321" s="5"/>
      <c r="M321" s="4">
        <v>41121</v>
      </c>
      <c r="N321" s="2">
        <v>51.4</v>
      </c>
    </row>
    <row r="322" spans="1:14" x14ac:dyDescent="0.25">
      <c r="A322" s="4">
        <v>41136</v>
      </c>
      <c r="B322" s="2">
        <v>61.3</v>
      </c>
      <c r="C322" s="2">
        <v>107.37</v>
      </c>
      <c r="D322" s="2">
        <v>87.7</v>
      </c>
      <c r="E322" s="2">
        <v>142277</v>
      </c>
      <c r="F322" s="2">
        <v>97.114599999999996</v>
      </c>
      <c r="G322" s="2">
        <v>531.70000000000005</v>
      </c>
      <c r="H322" s="5"/>
      <c r="M322" s="4">
        <v>41152</v>
      </c>
      <c r="N322" s="2">
        <v>51.5</v>
      </c>
    </row>
    <row r="323" spans="1:14" x14ac:dyDescent="0.25">
      <c r="A323" s="4">
        <v>41167</v>
      </c>
      <c r="B323" s="2">
        <v>68.400000000000006</v>
      </c>
      <c r="C323" s="2">
        <v>108.07</v>
      </c>
      <c r="D323" s="2">
        <v>87.5</v>
      </c>
      <c r="E323" s="2">
        <v>142953</v>
      </c>
      <c r="F323" s="2">
        <v>97.386499999999998</v>
      </c>
      <c r="G323" s="2">
        <v>526</v>
      </c>
      <c r="H323" s="5"/>
      <c r="M323" s="4">
        <v>41182</v>
      </c>
      <c r="N323" s="2">
        <v>51.1</v>
      </c>
    </row>
    <row r="324" spans="1:14" x14ac:dyDescent="0.25">
      <c r="A324" s="4">
        <v>41197</v>
      </c>
      <c r="B324" s="2">
        <v>73.099999999999994</v>
      </c>
      <c r="C324" s="2">
        <v>107.73</v>
      </c>
      <c r="D324" s="2">
        <v>87.4</v>
      </c>
      <c r="E324" s="2">
        <v>143350</v>
      </c>
      <c r="F324" s="2">
        <v>97.311099999999996</v>
      </c>
      <c r="G324" s="2">
        <v>547.6</v>
      </c>
      <c r="H324" s="5"/>
      <c r="M324" s="4">
        <v>41213</v>
      </c>
      <c r="N324" s="2">
        <v>51</v>
      </c>
    </row>
    <row r="325" spans="1:14" x14ac:dyDescent="0.25">
      <c r="A325" s="4">
        <v>41228</v>
      </c>
      <c r="B325" s="2">
        <v>71.5</v>
      </c>
      <c r="C325" s="2">
        <v>108.37</v>
      </c>
      <c r="D325" s="2">
        <v>87.5</v>
      </c>
      <c r="E325" s="2">
        <v>143279</v>
      </c>
      <c r="F325" s="2">
        <v>98.259699999999995</v>
      </c>
      <c r="G325" s="2">
        <v>536.70000000000005</v>
      </c>
      <c r="H325" s="5"/>
      <c r="M325" s="4">
        <v>41243</v>
      </c>
      <c r="N325" s="2">
        <v>52.8</v>
      </c>
    </row>
    <row r="326" spans="1:14" x14ac:dyDescent="0.25">
      <c r="A326" s="4">
        <v>41258</v>
      </c>
      <c r="B326" s="2">
        <v>66.7</v>
      </c>
      <c r="C326" s="2">
        <v>108.68</v>
      </c>
      <c r="D326" s="2">
        <v>87.8</v>
      </c>
      <c r="E326" s="2">
        <v>143280</v>
      </c>
      <c r="F326" s="2">
        <v>98.357100000000003</v>
      </c>
      <c r="G326" s="2">
        <v>539.79999999999995</v>
      </c>
      <c r="H326" s="5"/>
      <c r="M326" s="4">
        <v>41274</v>
      </c>
      <c r="N326" s="2">
        <v>54</v>
      </c>
    </row>
    <row r="327" spans="1:14" x14ac:dyDescent="0.25">
      <c r="A327" s="4">
        <v>41289</v>
      </c>
      <c r="B327" s="2">
        <v>58.4</v>
      </c>
      <c r="C327" s="2">
        <v>109.38</v>
      </c>
      <c r="D327" s="2">
        <v>87.7</v>
      </c>
      <c r="E327" s="2">
        <v>143328</v>
      </c>
      <c r="F327" s="2">
        <v>98.4084</v>
      </c>
      <c r="G327" s="2">
        <v>506.5</v>
      </c>
      <c r="H327" s="5"/>
      <c r="M327" s="4">
        <v>41305</v>
      </c>
      <c r="N327" s="2">
        <v>55.8</v>
      </c>
    </row>
    <row r="328" spans="1:14" x14ac:dyDescent="0.25">
      <c r="A328" s="4">
        <v>41320</v>
      </c>
      <c r="B328" s="2">
        <v>68</v>
      </c>
      <c r="C328" s="2">
        <v>110.04</v>
      </c>
      <c r="D328" s="2">
        <v>87.6</v>
      </c>
      <c r="E328" s="2">
        <v>143429</v>
      </c>
      <c r="F328" s="2">
        <v>99.043800000000005</v>
      </c>
      <c r="G328" s="2">
        <v>504.4</v>
      </c>
      <c r="H328" s="5"/>
      <c r="M328" s="4">
        <v>41333</v>
      </c>
      <c r="N328" s="2">
        <v>54.3</v>
      </c>
    </row>
    <row r="329" spans="1:14" x14ac:dyDescent="0.25">
      <c r="A329" s="4">
        <v>41348</v>
      </c>
      <c r="B329" s="2">
        <v>61.9</v>
      </c>
      <c r="C329" s="2">
        <v>109.2</v>
      </c>
      <c r="D329" s="2">
        <v>87.2</v>
      </c>
      <c r="E329" s="2">
        <v>143374</v>
      </c>
      <c r="F329" s="2">
        <v>99.488</v>
      </c>
      <c r="G329" s="2">
        <v>561.29999999999995</v>
      </c>
      <c r="H329" s="5"/>
      <c r="M329" s="4">
        <v>41364</v>
      </c>
      <c r="N329" s="2">
        <v>54.6</v>
      </c>
    </row>
    <row r="330" spans="1:14" x14ac:dyDescent="0.25">
      <c r="A330" s="4">
        <v>41379</v>
      </c>
      <c r="B330" s="2">
        <v>69</v>
      </c>
      <c r="C330" s="2">
        <v>109.45</v>
      </c>
      <c r="D330" s="2">
        <v>87.3</v>
      </c>
      <c r="E330" s="2">
        <v>143665</v>
      </c>
      <c r="F330" s="2">
        <v>99.311199999999999</v>
      </c>
      <c r="G330" s="2">
        <v>534.6</v>
      </c>
      <c r="H330" s="5"/>
      <c r="M330" s="4">
        <v>41394</v>
      </c>
      <c r="N330" s="2">
        <v>52.1</v>
      </c>
    </row>
    <row r="331" spans="1:14" x14ac:dyDescent="0.25">
      <c r="A331" s="4">
        <v>41409</v>
      </c>
      <c r="B331" s="2">
        <v>74.3</v>
      </c>
      <c r="C331" s="2">
        <v>110.1</v>
      </c>
      <c r="D331" s="2">
        <v>87.4</v>
      </c>
      <c r="E331" s="2">
        <v>143890</v>
      </c>
      <c r="F331" s="2">
        <v>99.416200000000003</v>
      </c>
      <c r="G331" s="2">
        <v>552.1</v>
      </c>
      <c r="H331" s="5"/>
      <c r="M331" s="4">
        <v>41425</v>
      </c>
      <c r="N331" s="2">
        <v>52.3</v>
      </c>
    </row>
    <row r="332" spans="1:14" x14ac:dyDescent="0.25">
      <c r="A332" s="4">
        <v>41440</v>
      </c>
      <c r="B332" s="2">
        <v>82.1</v>
      </c>
      <c r="C332" s="2">
        <v>110.54</v>
      </c>
      <c r="D332" s="2">
        <v>87.7</v>
      </c>
      <c r="E332" s="2">
        <v>144025</v>
      </c>
      <c r="F332" s="2">
        <v>99.6083</v>
      </c>
      <c r="G332" s="2">
        <v>560.1</v>
      </c>
      <c r="H332" s="5"/>
      <c r="M332" s="4">
        <v>41455</v>
      </c>
      <c r="N332" s="2">
        <v>51.9</v>
      </c>
    </row>
    <row r="333" spans="1:14" x14ac:dyDescent="0.25">
      <c r="A333" s="4">
        <v>41470</v>
      </c>
      <c r="B333" s="2">
        <v>81</v>
      </c>
      <c r="C333" s="2">
        <v>110.95</v>
      </c>
      <c r="D333" s="2">
        <v>87.5</v>
      </c>
      <c r="E333" s="2">
        <v>144275</v>
      </c>
      <c r="F333" s="2">
        <v>99.443200000000004</v>
      </c>
      <c r="G333" s="2">
        <v>529.79999999999995</v>
      </c>
      <c r="H333" s="5"/>
      <c r="M333" s="4">
        <v>41486</v>
      </c>
      <c r="N333" s="2">
        <v>53.7</v>
      </c>
    </row>
    <row r="334" spans="1:14" x14ac:dyDescent="0.25">
      <c r="A334" s="4">
        <v>41501</v>
      </c>
      <c r="B334" s="2">
        <v>81.8</v>
      </c>
      <c r="C334" s="2">
        <v>110.38</v>
      </c>
      <c r="D334" s="2">
        <v>86.7</v>
      </c>
      <c r="E334" s="2">
        <v>144288</v>
      </c>
      <c r="F334" s="2">
        <v>99.998699999999999</v>
      </c>
      <c r="G334" s="2">
        <v>554.6</v>
      </c>
      <c r="H334" s="5"/>
      <c r="M334" s="4">
        <v>41517</v>
      </c>
      <c r="N334" s="2">
        <v>53.1</v>
      </c>
    </row>
    <row r="335" spans="1:14" x14ac:dyDescent="0.25">
      <c r="A335" s="4">
        <v>41532</v>
      </c>
      <c r="B335" s="2">
        <v>80.2</v>
      </c>
      <c r="C335" s="2">
        <v>110.56</v>
      </c>
      <c r="D335" s="2">
        <v>86.8</v>
      </c>
      <c r="E335" s="2">
        <v>144297</v>
      </c>
      <c r="F335" s="2">
        <v>100.71769999999999</v>
      </c>
      <c r="G335" s="2">
        <v>535.4</v>
      </c>
      <c r="H335" s="5"/>
      <c r="M335" s="4">
        <v>41547</v>
      </c>
      <c r="N335" s="2">
        <v>52.8</v>
      </c>
    </row>
    <row r="336" spans="1:14" x14ac:dyDescent="0.25">
      <c r="A336" s="4">
        <v>41562</v>
      </c>
      <c r="B336" s="2">
        <v>72.400000000000006</v>
      </c>
      <c r="C336" s="2">
        <v>111.04</v>
      </c>
      <c r="D336" s="2">
        <v>86.8</v>
      </c>
      <c r="E336" s="2">
        <v>143453</v>
      </c>
      <c r="F336" s="2">
        <v>100.819</v>
      </c>
      <c r="G336" s="2">
        <v>596</v>
      </c>
      <c r="H336" s="5"/>
      <c r="M336" s="4">
        <v>41578</v>
      </c>
      <c r="N336" s="2">
        <v>51.8</v>
      </c>
    </row>
    <row r="337" spans="1:14" x14ac:dyDescent="0.25">
      <c r="A337" s="4">
        <v>41593</v>
      </c>
      <c r="B337" s="2">
        <v>72</v>
      </c>
      <c r="C337" s="2">
        <v>110.8</v>
      </c>
      <c r="D337" s="2">
        <v>87.7</v>
      </c>
      <c r="E337" s="2">
        <v>144490</v>
      </c>
      <c r="F337" s="2">
        <v>101.375</v>
      </c>
      <c r="G337" s="2">
        <v>570.29999999999995</v>
      </c>
      <c r="H337" s="5"/>
      <c r="M337" s="4">
        <v>41608</v>
      </c>
      <c r="N337" s="2">
        <v>54.7</v>
      </c>
    </row>
    <row r="338" spans="1:14" x14ac:dyDescent="0.25">
      <c r="A338" s="4">
        <v>41623</v>
      </c>
      <c r="B338" s="2">
        <v>77.5</v>
      </c>
      <c r="C338" s="2">
        <v>111.2</v>
      </c>
      <c r="D338" s="2">
        <v>88</v>
      </c>
      <c r="E338" s="2">
        <v>144671</v>
      </c>
      <c r="F338" s="2">
        <v>101.55719999999999</v>
      </c>
      <c r="G338" s="2">
        <v>550.20000000000005</v>
      </c>
      <c r="H338" s="5"/>
      <c r="M338" s="4">
        <v>41639</v>
      </c>
      <c r="N338" s="2">
        <v>55</v>
      </c>
    </row>
    <row r="339" spans="1:14" x14ac:dyDescent="0.25">
      <c r="A339" s="4">
        <v>41654</v>
      </c>
      <c r="B339" s="2">
        <v>79.400000000000006</v>
      </c>
      <c r="C339" s="2">
        <v>109.79</v>
      </c>
      <c r="D339" s="2">
        <v>87.9</v>
      </c>
      <c r="E339" s="2">
        <v>145206</v>
      </c>
      <c r="F339" s="2">
        <v>101.3061</v>
      </c>
      <c r="G339" s="2">
        <v>530</v>
      </c>
      <c r="H339" s="5"/>
      <c r="M339" s="4">
        <v>41670</v>
      </c>
      <c r="N339" s="2">
        <v>53.7</v>
      </c>
    </row>
    <row r="340" spans="1:14" x14ac:dyDescent="0.25">
      <c r="A340" s="4">
        <v>41685</v>
      </c>
      <c r="B340" s="2">
        <v>78.3</v>
      </c>
      <c r="C340" s="2">
        <v>110.98</v>
      </c>
      <c r="D340" s="2">
        <v>87.6</v>
      </c>
      <c r="E340" s="2">
        <v>145301</v>
      </c>
      <c r="F340" s="2">
        <v>102.2567</v>
      </c>
      <c r="G340" s="2">
        <v>510.5</v>
      </c>
      <c r="H340" s="5"/>
      <c r="M340" s="4">
        <v>41698</v>
      </c>
      <c r="N340" s="2">
        <v>57.1</v>
      </c>
    </row>
    <row r="341" spans="1:14" x14ac:dyDescent="0.25">
      <c r="A341" s="4">
        <v>41713</v>
      </c>
      <c r="B341" s="2">
        <v>83.9</v>
      </c>
      <c r="C341" s="2">
        <v>112.4</v>
      </c>
      <c r="D341" s="2">
        <v>88</v>
      </c>
      <c r="E341" s="2">
        <v>145796</v>
      </c>
      <c r="F341" s="2">
        <v>103.10590000000001</v>
      </c>
      <c r="G341" s="2">
        <v>580.29999999999995</v>
      </c>
      <c r="H341" s="5"/>
      <c r="M341" s="4">
        <v>41729</v>
      </c>
      <c r="N341" s="2">
        <v>55.5</v>
      </c>
    </row>
    <row r="342" spans="1:14" x14ac:dyDescent="0.25">
      <c r="A342" s="4">
        <v>41744</v>
      </c>
      <c r="B342" s="2">
        <v>81.7</v>
      </c>
      <c r="C342" s="2">
        <v>112.49</v>
      </c>
      <c r="D342" s="2">
        <v>87.6</v>
      </c>
      <c r="E342" s="2">
        <v>145724</v>
      </c>
      <c r="F342" s="2">
        <v>103.1885</v>
      </c>
      <c r="G342" s="2">
        <v>552.9</v>
      </c>
      <c r="H342" s="5"/>
      <c r="M342" s="4">
        <v>41759</v>
      </c>
      <c r="N342" s="2">
        <v>55.4</v>
      </c>
    </row>
    <row r="343" spans="1:14" x14ac:dyDescent="0.25">
      <c r="A343" s="4">
        <v>41774</v>
      </c>
      <c r="B343" s="2">
        <v>82.2</v>
      </c>
      <c r="C343" s="2">
        <v>112.55</v>
      </c>
      <c r="D343" s="2">
        <v>87.5</v>
      </c>
      <c r="E343" s="2">
        <v>145868</v>
      </c>
      <c r="F343" s="2">
        <v>103.68389999999999</v>
      </c>
      <c r="G343" s="2">
        <v>570.29999999999995</v>
      </c>
      <c r="H343" s="5"/>
      <c r="M343" s="4">
        <v>41790</v>
      </c>
      <c r="N343" s="2">
        <v>56.4</v>
      </c>
    </row>
    <row r="344" spans="1:14" x14ac:dyDescent="0.25">
      <c r="A344" s="4">
        <v>41805</v>
      </c>
      <c r="B344" s="2">
        <v>86.4</v>
      </c>
      <c r="C344" s="2">
        <v>112.81</v>
      </c>
      <c r="D344" s="2">
        <v>86.7</v>
      </c>
      <c r="E344" s="2">
        <v>146247</v>
      </c>
      <c r="F344" s="2">
        <v>104.105</v>
      </c>
      <c r="G344" s="2">
        <v>574</v>
      </c>
      <c r="H344" s="5"/>
      <c r="M344" s="4">
        <v>41820</v>
      </c>
      <c r="N344" s="2">
        <v>57.3</v>
      </c>
    </row>
    <row r="345" spans="1:14" x14ac:dyDescent="0.25">
      <c r="A345" s="4">
        <v>41835</v>
      </c>
      <c r="B345" s="2">
        <v>90.3</v>
      </c>
      <c r="C345" s="2">
        <v>112.96</v>
      </c>
      <c r="D345" s="2">
        <v>87.1</v>
      </c>
      <c r="E345" s="2">
        <v>146401</v>
      </c>
      <c r="F345" s="2">
        <v>104.4671</v>
      </c>
      <c r="G345" s="2">
        <v>553.29999999999995</v>
      </c>
      <c r="H345" s="5"/>
      <c r="M345" s="4">
        <v>41851</v>
      </c>
      <c r="N345" s="2">
        <v>55.8</v>
      </c>
    </row>
    <row r="346" spans="1:14" x14ac:dyDescent="0.25">
      <c r="A346" s="4">
        <v>41866</v>
      </c>
      <c r="B346" s="2">
        <v>93.4</v>
      </c>
      <c r="C346" s="2">
        <v>113.7</v>
      </c>
      <c r="D346" s="2">
        <v>87.3</v>
      </c>
      <c r="E346" s="2">
        <v>146451</v>
      </c>
      <c r="F346" s="2">
        <v>104.45140000000001</v>
      </c>
      <c r="G346" s="2">
        <v>574.5</v>
      </c>
      <c r="H346" s="5"/>
      <c r="M346" s="4">
        <v>41882</v>
      </c>
      <c r="N346" s="2">
        <v>57.9</v>
      </c>
    </row>
    <row r="347" spans="1:14" x14ac:dyDescent="0.25">
      <c r="A347" s="4">
        <v>41897</v>
      </c>
      <c r="B347" s="2">
        <v>89</v>
      </c>
      <c r="C347" s="2">
        <v>113.36</v>
      </c>
      <c r="D347" s="2">
        <v>87.7</v>
      </c>
      <c r="E347" s="2">
        <v>146607</v>
      </c>
      <c r="F347" s="2">
        <v>105.18600000000001</v>
      </c>
      <c r="G347" s="2">
        <v>558</v>
      </c>
      <c r="H347" s="5"/>
      <c r="M347" s="4">
        <v>41912</v>
      </c>
      <c r="N347" s="2">
        <v>57.5</v>
      </c>
    </row>
    <row r="348" spans="1:14" x14ac:dyDescent="0.25">
      <c r="A348" s="4">
        <v>41927</v>
      </c>
      <c r="B348" s="2">
        <v>94.1</v>
      </c>
      <c r="C348" s="2">
        <v>113.52</v>
      </c>
      <c r="D348" s="2">
        <v>88.1</v>
      </c>
      <c r="E348" s="2">
        <v>147260</v>
      </c>
      <c r="F348" s="2">
        <v>105.1437</v>
      </c>
      <c r="G348" s="2">
        <v>615.5</v>
      </c>
      <c r="H348" s="5"/>
      <c r="M348" s="4">
        <v>41943</v>
      </c>
      <c r="N348" s="2">
        <v>55.9</v>
      </c>
    </row>
    <row r="349" spans="1:14" x14ac:dyDescent="0.25">
      <c r="A349" s="4">
        <v>41958</v>
      </c>
      <c r="B349" s="2">
        <v>91</v>
      </c>
      <c r="C349" s="2">
        <v>114.28</v>
      </c>
      <c r="D349" s="2">
        <v>88.9</v>
      </c>
      <c r="E349" s="2">
        <v>147331</v>
      </c>
      <c r="F349" s="2">
        <v>106.3086</v>
      </c>
      <c r="G349" s="2">
        <v>575.9</v>
      </c>
      <c r="H349" s="5"/>
      <c r="M349" s="4">
        <v>41973</v>
      </c>
      <c r="N349" s="2">
        <v>54.8</v>
      </c>
    </row>
    <row r="350" spans="1:14" x14ac:dyDescent="0.25">
      <c r="A350" s="4">
        <v>41988</v>
      </c>
      <c r="B350" s="2">
        <v>93.1</v>
      </c>
      <c r="C350" s="2">
        <v>113.35</v>
      </c>
      <c r="D350" s="2">
        <v>90.4</v>
      </c>
      <c r="E350" s="2">
        <v>147442</v>
      </c>
      <c r="F350" s="2">
        <v>106.221</v>
      </c>
      <c r="G350" s="2">
        <v>575.29999999999995</v>
      </c>
      <c r="H350" s="5"/>
      <c r="M350" s="4">
        <v>42004</v>
      </c>
      <c r="N350" s="2">
        <v>53.9</v>
      </c>
    </row>
    <row r="351" spans="1:14" x14ac:dyDescent="0.25">
      <c r="A351" s="4">
        <v>42019</v>
      </c>
      <c r="B351" s="2">
        <v>103.8</v>
      </c>
      <c r="C351" s="2">
        <v>113.11</v>
      </c>
      <c r="D351" s="2">
        <v>91.6</v>
      </c>
      <c r="E351" s="2">
        <v>148201</v>
      </c>
      <c r="F351" s="2">
        <v>105.78830000000001</v>
      </c>
      <c r="G351" s="2">
        <v>531.5</v>
      </c>
      <c r="H351" s="5"/>
      <c r="M351" s="4">
        <v>42035</v>
      </c>
      <c r="N351" s="2">
        <v>53.9</v>
      </c>
    </row>
    <row r="352" spans="1:14" x14ac:dyDescent="0.25">
      <c r="A352" s="4">
        <v>42050</v>
      </c>
      <c r="B352" s="2">
        <v>98.8</v>
      </c>
      <c r="C352" s="2">
        <v>112.24</v>
      </c>
      <c r="D352" s="2">
        <v>91.4</v>
      </c>
      <c r="E352" s="2">
        <v>148297</v>
      </c>
      <c r="F352" s="2">
        <v>105.89319999999999</v>
      </c>
      <c r="G352" s="2">
        <v>519</v>
      </c>
      <c r="H352" s="5"/>
      <c r="M352" s="4">
        <v>42063</v>
      </c>
      <c r="N352" s="2">
        <v>55.1</v>
      </c>
    </row>
    <row r="353" spans="1:14" x14ac:dyDescent="0.25">
      <c r="A353" s="4">
        <v>42078</v>
      </c>
      <c r="B353" s="2">
        <v>101.4</v>
      </c>
      <c r="C353" s="2" t="s">
        <v>1</v>
      </c>
      <c r="D353" s="2">
        <v>91.7</v>
      </c>
      <c r="E353" s="2">
        <v>148331</v>
      </c>
      <c r="F353" s="2">
        <v>105.2161</v>
      </c>
      <c r="G353" s="2">
        <v>584.20000000000005</v>
      </c>
      <c r="H353" s="5"/>
      <c r="M353" s="4">
        <v>42094</v>
      </c>
      <c r="N353" s="2">
        <v>55.7</v>
      </c>
    </row>
    <row r="354" spans="1:14" x14ac:dyDescent="0.25">
      <c r="A354" s="4">
        <v>42109</v>
      </c>
      <c r="B354" s="2">
        <v>95.2</v>
      </c>
      <c r="C354" s="2" t="s">
        <v>1</v>
      </c>
      <c r="D354" s="2" t="s">
        <v>1</v>
      </c>
      <c r="E354" s="2" t="s">
        <v>1</v>
      </c>
      <c r="F354" s="2" t="s">
        <v>1</v>
      </c>
      <c r="G354" t="s">
        <v>1</v>
      </c>
      <c r="M354" s="4">
        <v>42124</v>
      </c>
      <c r="N354">
        <v>54.1</v>
      </c>
    </row>
    <row r="355" spans="1:14" x14ac:dyDescent="0.25">
      <c r="A355" s="2"/>
      <c r="B355" s="2"/>
      <c r="C355" s="2"/>
      <c r="D355" s="2"/>
      <c r="E355" s="2"/>
      <c r="F355" s="2"/>
      <c r="M355" s="4">
        <v>42155</v>
      </c>
      <c r="N355">
        <v>54.1</v>
      </c>
    </row>
    <row r="356" spans="1:14" x14ac:dyDescent="0.25">
      <c r="A356" s="2"/>
      <c r="B356" s="2"/>
      <c r="C356" s="2"/>
      <c r="D356" s="2"/>
      <c r="E356" s="2"/>
      <c r="F356" s="2"/>
    </row>
    <row r="357" spans="1:14" x14ac:dyDescent="0.25">
      <c r="A357" s="2"/>
      <c r="B357" s="2"/>
      <c r="C357" s="2"/>
      <c r="D357" s="2"/>
      <c r="E357" s="2"/>
      <c r="F357" s="2"/>
    </row>
    <row r="358" spans="1:14" x14ac:dyDescent="0.25">
      <c r="A358" s="2"/>
      <c r="B358" s="2"/>
      <c r="C358" s="2"/>
      <c r="D358" s="2"/>
      <c r="E358" s="2"/>
      <c r="F358" s="2"/>
    </row>
    <row r="359" spans="1:14" x14ac:dyDescent="0.25">
      <c r="A359" s="2"/>
      <c r="B359" s="2"/>
      <c r="C359" s="2"/>
      <c r="D359" s="2"/>
      <c r="E359" s="2"/>
      <c r="F359" s="2"/>
    </row>
    <row r="360" spans="1:14" x14ac:dyDescent="0.25">
      <c r="A360" s="2"/>
      <c r="B360" s="2"/>
      <c r="C360" s="2"/>
      <c r="D360" s="2"/>
      <c r="E360" s="2"/>
      <c r="F360" s="2"/>
    </row>
    <row r="361" spans="1:14" x14ac:dyDescent="0.25">
      <c r="A361" s="2"/>
      <c r="B361" s="2"/>
      <c r="C361" s="2"/>
      <c r="D361" s="2"/>
      <c r="E361" s="2"/>
      <c r="F361" s="2"/>
    </row>
    <row r="362" spans="1:14" x14ac:dyDescent="0.25">
      <c r="A362" s="2"/>
      <c r="B362" s="2"/>
      <c r="C362" s="2"/>
      <c r="D362" s="2"/>
      <c r="E362" s="2"/>
      <c r="F362" s="2"/>
    </row>
    <row r="363" spans="1:14" x14ac:dyDescent="0.25">
      <c r="A363" s="2"/>
      <c r="B363" s="2"/>
      <c r="C363" s="2"/>
      <c r="D363" s="2"/>
      <c r="E363" s="2"/>
      <c r="F363" s="2"/>
    </row>
    <row r="364" spans="1:14" x14ac:dyDescent="0.25">
      <c r="A364" s="2"/>
      <c r="B364" s="2"/>
      <c r="C364" s="2"/>
      <c r="D364" s="2"/>
      <c r="E364" s="2"/>
      <c r="F364" s="2"/>
    </row>
    <row r="365" spans="1:14" x14ac:dyDescent="0.25">
      <c r="A365" s="2"/>
      <c r="B365" s="2"/>
      <c r="C365" s="2"/>
      <c r="D365" s="2"/>
      <c r="E365" s="2"/>
      <c r="F365" s="2"/>
    </row>
    <row r="366" spans="1:14" x14ac:dyDescent="0.25">
      <c r="A366" s="2"/>
      <c r="B366" s="2"/>
      <c r="C366" s="2"/>
      <c r="D366" s="2"/>
      <c r="E366" s="2"/>
      <c r="F366" s="2"/>
    </row>
    <row r="367" spans="1:14" x14ac:dyDescent="0.25">
      <c r="A367" s="2"/>
      <c r="B367" s="2"/>
      <c r="C367" s="2"/>
      <c r="D367" s="2"/>
      <c r="E367" s="2"/>
      <c r="F367" s="2"/>
    </row>
    <row r="368" spans="1:14" x14ac:dyDescent="0.25">
      <c r="A368" s="2"/>
      <c r="B368" s="2"/>
      <c r="C368" s="2"/>
      <c r="D368" s="2"/>
      <c r="E368" s="2"/>
      <c r="F368" s="2"/>
    </row>
    <row r="369" spans="1:6" x14ac:dyDescent="0.25">
      <c r="A369" s="2"/>
      <c r="B369" s="2"/>
      <c r="C369" s="2"/>
      <c r="D369" s="2"/>
      <c r="E369" s="2"/>
      <c r="F369" s="2"/>
    </row>
    <row r="370" spans="1:6" x14ac:dyDescent="0.25">
      <c r="A370" s="2"/>
      <c r="B370" s="2"/>
      <c r="C370" s="2"/>
      <c r="D370" s="2"/>
      <c r="E370" s="2"/>
      <c r="F370" s="2"/>
    </row>
    <row r="371" spans="1:6" x14ac:dyDescent="0.25">
      <c r="A371" s="2"/>
      <c r="B371" s="2"/>
      <c r="C371" s="2"/>
      <c r="D371" s="2"/>
      <c r="E371" s="2"/>
      <c r="F371" s="2"/>
    </row>
    <row r="372" spans="1:6" x14ac:dyDescent="0.25">
      <c r="A372" s="2"/>
      <c r="B372" s="2"/>
      <c r="C372" s="2"/>
      <c r="D372" s="2"/>
      <c r="E372" s="2"/>
      <c r="F372" s="2"/>
    </row>
    <row r="373" spans="1:6" x14ac:dyDescent="0.25">
      <c r="A373" s="2"/>
      <c r="B373" s="2"/>
      <c r="C373" s="2"/>
      <c r="D373" s="2"/>
      <c r="E373" s="2"/>
      <c r="F373" s="2"/>
    </row>
    <row r="374" spans="1:6" x14ac:dyDescent="0.25">
      <c r="A374" s="2"/>
      <c r="B374" s="2"/>
      <c r="C374" s="2"/>
      <c r="D374" s="2"/>
      <c r="E374" s="2"/>
      <c r="F374" s="2"/>
    </row>
    <row r="375" spans="1:6" x14ac:dyDescent="0.25">
      <c r="A375" s="2"/>
      <c r="B375" s="2"/>
      <c r="C375" s="2"/>
      <c r="D375" s="2"/>
      <c r="E375" s="2"/>
      <c r="F375" s="2"/>
    </row>
    <row r="376" spans="1:6" x14ac:dyDescent="0.25">
      <c r="A376" s="2"/>
      <c r="B376" s="2"/>
      <c r="C376" s="2"/>
      <c r="D376" s="2"/>
      <c r="E376" s="2"/>
      <c r="F376" s="2"/>
    </row>
    <row r="377" spans="1:6" x14ac:dyDescent="0.25">
      <c r="A377" s="2"/>
      <c r="B377" s="2"/>
      <c r="C377" s="2"/>
      <c r="D377" s="2"/>
      <c r="E377" s="2"/>
      <c r="F377" s="2"/>
    </row>
    <row r="378" spans="1:6" x14ac:dyDescent="0.25">
      <c r="A378" s="2"/>
      <c r="B378" s="2"/>
      <c r="C378" s="2"/>
      <c r="D378" s="2"/>
      <c r="E378" s="2"/>
      <c r="F378" s="2"/>
    </row>
    <row r="379" spans="1:6" x14ac:dyDescent="0.25">
      <c r="A379" s="2"/>
      <c r="B379" s="2"/>
      <c r="C379" s="2"/>
      <c r="D379" s="2"/>
      <c r="E379" s="2"/>
      <c r="F379" s="2"/>
    </row>
    <row r="380" spans="1:6" x14ac:dyDescent="0.25">
      <c r="A380" s="2"/>
      <c r="B380" s="2"/>
      <c r="C380" s="2"/>
      <c r="D380" s="2"/>
      <c r="E380" s="2"/>
      <c r="F380" s="2"/>
    </row>
    <row r="381" spans="1:6" x14ac:dyDescent="0.25">
      <c r="A381" s="2"/>
      <c r="B381" s="2"/>
      <c r="C381" s="2"/>
      <c r="D381" s="2"/>
      <c r="E381" s="2"/>
      <c r="F381" s="2"/>
    </row>
    <row r="382" spans="1:6" x14ac:dyDescent="0.25">
      <c r="A382" s="2"/>
      <c r="B382" s="2"/>
      <c r="C382" s="2"/>
      <c r="D382" s="2"/>
      <c r="E382" s="2"/>
      <c r="F382" s="2"/>
    </row>
    <row r="383" spans="1:6" x14ac:dyDescent="0.25">
      <c r="A383" s="2"/>
      <c r="B383" s="2"/>
      <c r="C383" s="2"/>
      <c r="D383" s="2"/>
      <c r="E383" s="2"/>
      <c r="F383" s="2"/>
    </row>
    <row r="384" spans="1:6" x14ac:dyDescent="0.25">
      <c r="A384" s="2"/>
      <c r="B384" s="2"/>
      <c r="C384" s="2"/>
      <c r="D384" s="2"/>
      <c r="E384" s="2"/>
      <c r="F384" s="2"/>
    </row>
    <row r="385" spans="1:6" x14ac:dyDescent="0.25">
      <c r="A385" s="2"/>
      <c r="B385" s="2"/>
      <c r="C385" s="2"/>
      <c r="D385" s="2"/>
      <c r="E385" s="2"/>
      <c r="F385" s="2"/>
    </row>
    <row r="386" spans="1:6" x14ac:dyDescent="0.25">
      <c r="A386" s="2"/>
      <c r="B386" s="2"/>
      <c r="C386" s="2"/>
      <c r="D386" s="2"/>
      <c r="E386" s="2"/>
      <c r="F386" s="2"/>
    </row>
    <row r="387" spans="1:6" x14ac:dyDescent="0.25">
      <c r="A387" s="2"/>
      <c r="B387" s="2"/>
      <c r="C387" s="2"/>
      <c r="D387" s="2"/>
      <c r="E387" s="2"/>
      <c r="F387" s="2"/>
    </row>
    <row r="388" spans="1:6" x14ac:dyDescent="0.25">
      <c r="A388" s="2"/>
      <c r="B388" s="2"/>
      <c r="C388" s="2"/>
      <c r="D388" s="2"/>
      <c r="E388" s="2"/>
      <c r="F388" s="2"/>
    </row>
    <row r="389" spans="1:6" x14ac:dyDescent="0.25">
      <c r="A389" s="2"/>
      <c r="B389" s="2"/>
      <c r="C389" s="2"/>
      <c r="D389" s="2"/>
      <c r="E389" s="2"/>
      <c r="F389" s="2"/>
    </row>
    <row r="390" spans="1:6" x14ac:dyDescent="0.25">
      <c r="A390" s="2"/>
      <c r="B390" s="2"/>
      <c r="C390" s="2"/>
      <c r="D390" s="2"/>
      <c r="E390" s="2"/>
      <c r="F390" s="2"/>
    </row>
    <row r="391" spans="1:6" x14ac:dyDescent="0.25">
      <c r="A391" s="2"/>
      <c r="B391" s="2"/>
      <c r="C391" s="2"/>
      <c r="D391" s="2"/>
      <c r="E391" s="2"/>
      <c r="F391" s="2"/>
    </row>
    <row r="392" spans="1:6" x14ac:dyDescent="0.25">
      <c r="A392" s="2"/>
      <c r="B392" s="2"/>
      <c r="C392" s="2"/>
      <c r="D392" s="2"/>
      <c r="E392" s="2"/>
      <c r="F392" s="2"/>
    </row>
    <row r="393" spans="1:6" x14ac:dyDescent="0.25">
      <c r="A393" s="2"/>
      <c r="B393" s="2"/>
      <c r="C393" s="2"/>
      <c r="D393" s="2"/>
      <c r="E393" s="2"/>
      <c r="F393" s="2"/>
    </row>
    <row r="394" spans="1:6" x14ac:dyDescent="0.25">
      <c r="A394" s="2"/>
      <c r="B394" s="2"/>
      <c r="C394" s="2"/>
      <c r="D394" s="2"/>
      <c r="E394" s="2"/>
      <c r="F394" s="2"/>
    </row>
    <row r="395" spans="1:6" x14ac:dyDescent="0.25">
      <c r="A395" s="2"/>
      <c r="B395" s="2"/>
      <c r="C395" s="2"/>
      <c r="D395" s="2"/>
      <c r="E395" s="2"/>
      <c r="F395" s="2"/>
    </row>
    <row r="396" spans="1:6" x14ac:dyDescent="0.25">
      <c r="A396" s="2"/>
      <c r="B396" s="2"/>
      <c r="C396" s="2"/>
      <c r="D396" s="2"/>
      <c r="E396" s="2"/>
      <c r="F396" s="2"/>
    </row>
    <row r="397" spans="1:6" x14ac:dyDescent="0.25">
      <c r="A397" s="2"/>
      <c r="B397" s="2"/>
      <c r="C397" s="2"/>
      <c r="D397" s="2"/>
      <c r="E397" s="2"/>
      <c r="F397" s="2"/>
    </row>
    <row r="398" spans="1:6" x14ac:dyDescent="0.25">
      <c r="A398" s="2"/>
      <c r="B398" s="2"/>
      <c r="C398" s="2"/>
      <c r="D398" s="2"/>
      <c r="E398" s="2"/>
      <c r="F398" s="2"/>
    </row>
    <row r="399" spans="1:6" x14ac:dyDescent="0.25">
      <c r="A399" s="2"/>
      <c r="B399" s="2"/>
      <c r="C399" s="2"/>
      <c r="D399" s="2"/>
      <c r="E399" s="2"/>
      <c r="F399" s="2"/>
    </row>
    <row r="400" spans="1:6" x14ac:dyDescent="0.25">
      <c r="A400" s="2"/>
      <c r="B400" s="2"/>
      <c r="C400" s="2"/>
      <c r="D400" s="2"/>
      <c r="E400" s="2"/>
      <c r="F400" s="2"/>
    </row>
    <row r="401" spans="1:6" x14ac:dyDescent="0.25">
      <c r="A401" s="2"/>
      <c r="B401" s="2"/>
      <c r="C401" s="2"/>
      <c r="D401" s="2"/>
      <c r="E401" s="2"/>
      <c r="F401" s="2"/>
    </row>
    <row r="402" spans="1:6" x14ac:dyDescent="0.25">
      <c r="A402" s="2"/>
      <c r="B402" s="2"/>
      <c r="C402" s="2"/>
      <c r="D402" s="2"/>
      <c r="E402" s="2"/>
      <c r="F402" s="2"/>
    </row>
    <row r="403" spans="1:6" x14ac:dyDescent="0.25">
      <c r="A403" s="2"/>
      <c r="B403" s="2"/>
      <c r="C403" s="2"/>
      <c r="D403" s="2"/>
      <c r="E403" s="2"/>
      <c r="F403" s="2"/>
    </row>
    <row r="404" spans="1:6" x14ac:dyDescent="0.25">
      <c r="A404" s="2"/>
      <c r="B404" s="2"/>
      <c r="C404" s="2"/>
      <c r="D404" s="2"/>
      <c r="E404" s="2"/>
      <c r="F404" s="2"/>
    </row>
    <row r="405" spans="1:6" x14ac:dyDescent="0.25">
      <c r="A405" s="2"/>
      <c r="B405" s="2"/>
      <c r="C405" s="2"/>
      <c r="D405" s="2"/>
      <c r="E405" s="2"/>
      <c r="F405" s="2"/>
    </row>
    <row r="406" spans="1:6" x14ac:dyDescent="0.25">
      <c r="A406" s="2"/>
      <c r="B406" s="2"/>
      <c r="C406" s="2"/>
      <c r="D406" s="2"/>
      <c r="E406" s="2"/>
      <c r="F406" s="2"/>
    </row>
    <row r="407" spans="1:6" x14ac:dyDescent="0.25">
      <c r="A407" s="2"/>
      <c r="B407" s="2"/>
      <c r="C407" s="2"/>
      <c r="D407" s="2"/>
      <c r="E407" s="2"/>
      <c r="F407" s="2"/>
    </row>
    <row r="408" spans="1:6" x14ac:dyDescent="0.25">
      <c r="A408" s="2"/>
      <c r="B408" s="2"/>
      <c r="C408" s="2"/>
      <c r="D408" s="2"/>
      <c r="E408" s="2"/>
      <c r="F408" s="2"/>
    </row>
    <row r="409" spans="1:6" x14ac:dyDescent="0.25">
      <c r="A409" s="2"/>
      <c r="B409" s="2"/>
      <c r="C409" s="2"/>
      <c r="D409" s="2"/>
      <c r="E409" s="2"/>
      <c r="F409" s="2"/>
    </row>
    <row r="410" spans="1:6" x14ac:dyDescent="0.25">
      <c r="A410" s="2"/>
      <c r="B410" s="2"/>
      <c r="C410" s="2"/>
      <c r="D410" s="2"/>
      <c r="E410" s="2"/>
      <c r="F410" s="2"/>
    </row>
    <row r="411" spans="1:6" x14ac:dyDescent="0.25">
      <c r="A411" s="2"/>
      <c r="B411" s="2"/>
      <c r="C411" s="2"/>
      <c r="D411" s="2"/>
      <c r="E411" s="2"/>
      <c r="F411" s="2"/>
    </row>
    <row r="412" spans="1:6" x14ac:dyDescent="0.25">
      <c r="A412" s="2"/>
      <c r="B412" s="2"/>
      <c r="C412" s="2"/>
      <c r="D412" s="2"/>
      <c r="E412" s="2"/>
      <c r="F412" s="2"/>
    </row>
    <row r="413" spans="1:6" x14ac:dyDescent="0.25">
      <c r="A413" s="2"/>
      <c r="B413" s="2"/>
      <c r="C413" s="2"/>
      <c r="D413" s="2"/>
      <c r="E413" s="2"/>
      <c r="F413" s="2"/>
    </row>
    <row r="414" spans="1:6" x14ac:dyDescent="0.25">
      <c r="A414" s="2"/>
      <c r="B414" s="2"/>
      <c r="C414" s="2"/>
      <c r="D414" s="2"/>
      <c r="E414" s="2"/>
      <c r="F414" s="2"/>
    </row>
    <row r="415" spans="1:6" x14ac:dyDescent="0.25">
      <c r="A415" s="2"/>
      <c r="B415" s="2"/>
      <c r="C415" s="2"/>
      <c r="D415" s="2"/>
      <c r="E415" s="2"/>
      <c r="F415" s="2"/>
    </row>
    <row r="416" spans="1:6" x14ac:dyDescent="0.25">
      <c r="A416" s="2"/>
      <c r="B416" s="2"/>
      <c r="C416" s="2"/>
      <c r="D416" s="2"/>
      <c r="E416" s="2"/>
      <c r="F416" s="2"/>
    </row>
    <row r="417" spans="1:6" x14ac:dyDescent="0.25">
      <c r="A417" s="2"/>
      <c r="B417" s="2"/>
      <c r="C417" s="2"/>
      <c r="D417" s="2"/>
      <c r="E417" s="2"/>
      <c r="F417" s="2"/>
    </row>
    <row r="418" spans="1:6" x14ac:dyDescent="0.25">
      <c r="A418" s="2"/>
      <c r="B418" s="2"/>
      <c r="C418" s="2"/>
      <c r="D418" s="2"/>
      <c r="E418" s="2"/>
      <c r="F418" s="2"/>
    </row>
    <row r="419" spans="1:6" x14ac:dyDescent="0.25">
      <c r="A419" s="2"/>
      <c r="B419" s="2"/>
      <c r="C419" s="2"/>
      <c r="D419" s="2"/>
      <c r="E419" s="2"/>
      <c r="F419" s="2"/>
    </row>
    <row r="420" spans="1:6" x14ac:dyDescent="0.25">
      <c r="A420" s="2"/>
      <c r="B420" s="2"/>
      <c r="C420" s="2"/>
      <c r="D420" s="2"/>
      <c r="E420" s="2"/>
      <c r="F420" s="2"/>
    </row>
    <row r="421" spans="1:6" x14ac:dyDescent="0.25">
      <c r="A421" s="2"/>
      <c r="B421" s="2"/>
      <c r="C421" s="2"/>
      <c r="D421" s="2"/>
      <c r="E421" s="2"/>
      <c r="F421" s="2"/>
    </row>
    <row r="422" spans="1:6" x14ac:dyDescent="0.25">
      <c r="A422" s="2"/>
      <c r="B422" s="2"/>
      <c r="C422" s="2"/>
      <c r="D422" s="2"/>
      <c r="E422" s="2"/>
      <c r="F422" s="2"/>
    </row>
    <row r="423" spans="1:6" x14ac:dyDescent="0.25">
      <c r="A423" s="2"/>
      <c r="B423" s="2"/>
      <c r="C423" s="2"/>
      <c r="D423" s="2"/>
      <c r="E423" s="2"/>
      <c r="F423" s="2"/>
    </row>
    <row r="424" spans="1:6" x14ac:dyDescent="0.25">
      <c r="A424" s="2"/>
      <c r="B424" s="2"/>
      <c r="C424" s="2"/>
      <c r="D424" s="2"/>
      <c r="E424" s="2"/>
      <c r="F424" s="2"/>
    </row>
    <row r="425" spans="1:6" x14ac:dyDescent="0.25">
      <c r="A425" s="2"/>
      <c r="B425" s="2"/>
      <c r="C425" s="2"/>
      <c r="D425" s="2"/>
      <c r="E425" s="2"/>
      <c r="F425" s="2"/>
    </row>
    <row r="426" spans="1:6" x14ac:dyDescent="0.25">
      <c r="A426" s="2"/>
      <c r="B426" s="2"/>
      <c r="C426" s="2"/>
      <c r="D426" s="2"/>
      <c r="E426" s="2"/>
      <c r="F426" s="2"/>
    </row>
    <row r="427" spans="1:6" x14ac:dyDescent="0.25">
      <c r="A427" s="2"/>
      <c r="B427" s="2"/>
      <c r="C427" s="2"/>
      <c r="D427" s="2"/>
      <c r="E427" s="2"/>
      <c r="F427" s="2"/>
    </row>
    <row r="428" spans="1:6" x14ac:dyDescent="0.25">
      <c r="A428" s="2"/>
      <c r="B428" s="2"/>
      <c r="C428" s="2"/>
      <c r="D428" s="2"/>
      <c r="E428" s="2"/>
      <c r="F428" s="2"/>
    </row>
    <row r="429" spans="1:6" x14ac:dyDescent="0.25">
      <c r="A429" s="2"/>
      <c r="B429" s="2"/>
      <c r="C429" s="2"/>
      <c r="D429" s="2"/>
      <c r="E429" s="2"/>
      <c r="F429" s="2"/>
    </row>
    <row r="430" spans="1:6" x14ac:dyDescent="0.25">
      <c r="A430" s="2"/>
      <c r="B430" s="2"/>
      <c r="C430" s="2"/>
      <c r="D430" s="2"/>
      <c r="E430" s="2"/>
      <c r="F430" s="2"/>
    </row>
    <row r="431" spans="1:6" x14ac:dyDescent="0.25">
      <c r="A431" s="2"/>
      <c r="B431" s="2"/>
      <c r="C431" s="2"/>
      <c r="D431" s="2"/>
      <c r="E431" s="2"/>
      <c r="F431" s="2"/>
    </row>
    <row r="432" spans="1:6" x14ac:dyDescent="0.25">
      <c r="A432" s="2"/>
      <c r="B432" s="2"/>
      <c r="C432" s="2"/>
      <c r="D432" s="2"/>
      <c r="E432" s="2"/>
      <c r="F432" s="2"/>
    </row>
    <row r="433" spans="1:6" x14ac:dyDescent="0.25">
      <c r="A433" s="2"/>
      <c r="B433" s="2"/>
      <c r="C433" s="2"/>
      <c r="D433" s="2"/>
      <c r="E433" s="2"/>
      <c r="F433" s="2"/>
    </row>
    <row r="434" spans="1:6" x14ac:dyDescent="0.25">
      <c r="A434" s="2"/>
      <c r="B434" s="2"/>
      <c r="C434" s="2"/>
      <c r="D434" s="2"/>
      <c r="E434" s="2"/>
      <c r="F434" s="2"/>
    </row>
    <row r="435" spans="1:6" x14ac:dyDescent="0.25">
      <c r="A435" s="2"/>
      <c r="B435" s="2"/>
      <c r="C435" s="2"/>
      <c r="D435" s="2"/>
      <c r="E435" s="2"/>
      <c r="F435" s="2"/>
    </row>
    <row r="436" spans="1:6" x14ac:dyDescent="0.25">
      <c r="A436" s="2"/>
      <c r="B436" s="2"/>
      <c r="C436" s="2"/>
      <c r="D436" s="2"/>
      <c r="E436" s="2"/>
      <c r="F436" s="2"/>
    </row>
    <row r="437" spans="1:6" x14ac:dyDescent="0.25">
      <c r="A437" s="2"/>
      <c r="B437" s="2"/>
      <c r="C437" s="2"/>
      <c r="D437" s="2"/>
      <c r="E437" s="2"/>
      <c r="F437" s="2"/>
    </row>
    <row r="438" spans="1:6" x14ac:dyDescent="0.25">
      <c r="A438" s="2"/>
      <c r="B438" s="2"/>
      <c r="C438" s="2"/>
      <c r="D438" s="2"/>
      <c r="E438" s="2"/>
      <c r="F438" s="2"/>
    </row>
    <row r="439" spans="1:6" x14ac:dyDescent="0.25">
      <c r="A439" s="2"/>
      <c r="B439" s="2"/>
      <c r="C439" s="2"/>
      <c r="D439" s="2"/>
      <c r="E439" s="2"/>
      <c r="F439" s="2"/>
    </row>
    <row r="440" spans="1:6" x14ac:dyDescent="0.25">
      <c r="A440" s="2"/>
      <c r="B440" s="2"/>
      <c r="C440" s="2"/>
      <c r="D440" s="2"/>
      <c r="E440" s="2"/>
      <c r="F440" s="2"/>
    </row>
    <row r="441" spans="1:6" x14ac:dyDescent="0.25">
      <c r="A441" s="2"/>
      <c r="B441" s="2"/>
      <c r="C441" s="2"/>
      <c r="D441" s="2"/>
      <c r="E441" s="2"/>
      <c r="F441" s="2"/>
    </row>
    <row r="442" spans="1:6" x14ac:dyDescent="0.25">
      <c r="A442" s="2"/>
      <c r="B442" s="2"/>
      <c r="C442" s="2"/>
      <c r="D442" s="2"/>
      <c r="E442" s="2"/>
      <c r="F442" s="2"/>
    </row>
    <row r="443" spans="1:6" x14ac:dyDescent="0.25">
      <c r="A443" s="2"/>
      <c r="B443" s="2"/>
      <c r="C443" s="2"/>
      <c r="D443" s="2"/>
      <c r="E443" s="2"/>
      <c r="F443" s="2"/>
    </row>
    <row r="444" spans="1:6" x14ac:dyDescent="0.25">
      <c r="A444" s="2"/>
      <c r="B444" s="2"/>
      <c r="C444" s="2"/>
      <c r="D444" s="2"/>
      <c r="E444" s="2"/>
      <c r="F444" s="2"/>
    </row>
    <row r="445" spans="1:6" x14ac:dyDescent="0.25">
      <c r="A445" s="2"/>
      <c r="B445" s="2"/>
      <c r="C445" s="2"/>
      <c r="D445" s="2"/>
      <c r="E445" s="2"/>
      <c r="F445" s="2"/>
    </row>
    <row r="446" spans="1:6" x14ac:dyDescent="0.25">
      <c r="A446" s="2"/>
      <c r="B446" s="2"/>
      <c r="C446" s="2"/>
      <c r="D446" s="2"/>
      <c r="E446" s="2"/>
      <c r="F446" s="2"/>
    </row>
    <row r="447" spans="1:6" x14ac:dyDescent="0.25">
      <c r="A447" s="2"/>
      <c r="B447" s="2"/>
      <c r="C447" s="2"/>
      <c r="D447" s="2"/>
      <c r="E447" s="2"/>
      <c r="F447" s="2"/>
    </row>
    <row r="448" spans="1:6" x14ac:dyDescent="0.25">
      <c r="A448" s="2"/>
      <c r="B448" s="2"/>
      <c r="C448" s="2"/>
      <c r="D448" s="2"/>
      <c r="E448" s="2"/>
      <c r="F448" s="2"/>
    </row>
    <row r="449" spans="1:6" x14ac:dyDescent="0.25">
      <c r="A449" s="2"/>
      <c r="B449" s="2"/>
      <c r="C449" s="2"/>
      <c r="D449" s="2"/>
      <c r="E449" s="2"/>
      <c r="F449" s="2"/>
    </row>
    <row r="450" spans="1:6" x14ac:dyDescent="0.25">
      <c r="A450" s="2"/>
      <c r="B450" s="2"/>
      <c r="C450" s="2"/>
      <c r="D450" s="2"/>
      <c r="E450" s="2"/>
      <c r="F450" s="2"/>
    </row>
    <row r="451" spans="1:6" x14ac:dyDescent="0.25">
      <c r="A451" s="2"/>
      <c r="B451" s="2"/>
      <c r="C451" s="2"/>
      <c r="D451" s="2"/>
      <c r="E451" s="2"/>
      <c r="F451" s="2"/>
    </row>
    <row r="452" spans="1:6" x14ac:dyDescent="0.25">
      <c r="A452" s="2"/>
      <c r="B452" s="2"/>
      <c r="C452" s="2"/>
      <c r="D452" s="2"/>
      <c r="E452" s="2"/>
      <c r="F452" s="2"/>
    </row>
    <row r="453" spans="1:6" x14ac:dyDescent="0.25">
      <c r="A453" s="2"/>
      <c r="B453" s="2"/>
      <c r="C453" s="2"/>
      <c r="D453" s="2"/>
      <c r="E453" s="2"/>
      <c r="F453" s="2"/>
    </row>
    <row r="454" spans="1:6" x14ac:dyDescent="0.25">
      <c r="A454" s="2"/>
      <c r="B454" s="2"/>
      <c r="C454" s="2"/>
      <c r="D454" s="2"/>
      <c r="E454" s="2"/>
      <c r="F454" s="2"/>
    </row>
    <row r="455" spans="1:6" x14ac:dyDescent="0.25">
      <c r="A455" s="2"/>
      <c r="B455" s="2"/>
      <c r="C455" s="2"/>
      <c r="D455" s="2"/>
      <c r="E455" s="2"/>
      <c r="F455" s="2"/>
    </row>
    <row r="456" spans="1:6" x14ac:dyDescent="0.25">
      <c r="A456" s="2"/>
      <c r="B456" s="2"/>
      <c r="C456" s="2"/>
      <c r="D456" s="2"/>
      <c r="E456" s="2"/>
      <c r="F456" s="2"/>
    </row>
    <row r="457" spans="1:6" x14ac:dyDescent="0.25">
      <c r="A457" s="2"/>
      <c r="B457" s="2"/>
      <c r="C457" s="2"/>
      <c r="D457" s="2"/>
      <c r="E457" s="2"/>
      <c r="F457" s="2"/>
    </row>
    <row r="458" spans="1:6" x14ac:dyDescent="0.25">
      <c r="A458" s="2"/>
      <c r="B458" s="2"/>
      <c r="C458" s="2"/>
      <c r="D458" s="2"/>
      <c r="E458" s="2"/>
      <c r="F458" s="2"/>
    </row>
    <row r="459" spans="1:6" x14ac:dyDescent="0.25">
      <c r="A459" s="2"/>
      <c r="B459" s="2"/>
      <c r="C459" s="2"/>
      <c r="D459" s="2"/>
      <c r="E459" s="2"/>
      <c r="F459" s="2"/>
    </row>
    <row r="460" spans="1:6" x14ac:dyDescent="0.25">
      <c r="A460" s="2"/>
      <c r="B460" s="2"/>
      <c r="C460" s="2"/>
      <c r="D460" s="2"/>
      <c r="E460" s="2"/>
      <c r="F460" s="2"/>
    </row>
    <row r="461" spans="1:6" x14ac:dyDescent="0.25">
      <c r="A461" s="2"/>
      <c r="B461" s="2"/>
      <c r="C461" s="2"/>
      <c r="D461" s="2"/>
      <c r="E461" s="2"/>
      <c r="F461" s="2"/>
    </row>
    <row r="462" spans="1:6" x14ac:dyDescent="0.25">
      <c r="A462" s="2"/>
      <c r="B462" s="2"/>
      <c r="C462" s="2"/>
      <c r="D462" s="2"/>
      <c r="E462" s="2"/>
      <c r="F462" s="2"/>
    </row>
    <row r="463" spans="1:6" x14ac:dyDescent="0.25">
      <c r="A463" s="2"/>
      <c r="B463" s="2"/>
      <c r="C463" s="2"/>
      <c r="D463" s="2"/>
      <c r="E463" s="2"/>
      <c r="F463" s="2"/>
    </row>
    <row r="464" spans="1:6" x14ac:dyDescent="0.25">
      <c r="A464" s="2"/>
      <c r="B464" s="2"/>
      <c r="C464" s="2"/>
      <c r="D464" s="2"/>
      <c r="E464" s="2"/>
      <c r="F464" s="2"/>
    </row>
    <row r="465" spans="1:6" x14ac:dyDescent="0.25">
      <c r="A465" s="2"/>
      <c r="B465" s="2"/>
      <c r="C465" s="2"/>
      <c r="D465" s="2"/>
      <c r="E465" s="2"/>
      <c r="F465" s="2"/>
    </row>
    <row r="466" spans="1:6" x14ac:dyDescent="0.25">
      <c r="A466" s="2"/>
      <c r="B466" s="2"/>
      <c r="C466" s="2"/>
      <c r="D466" s="2"/>
      <c r="E466" s="2"/>
      <c r="F466" s="2"/>
    </row>
    <row r="467" spans="1:6" x14ac:dyDescent="0.25">
      <c r="A467" s="2"/>
      <c r="B467" s="2"/>
      <c r="C467" s="2"/>
      <c r="D467" s="2"/>
      <c r="E467" s="2"/>
      <c r="F467" s="2"/>
    </row>
    <row r="468" spans="1:6" x14ac:dyDescent="0.25">
      <c r="A468" s="2"/>
      <c r="B468" s="2"/>
      <c r="C468" s="2"/>
      <c r="D468" s="2"/>
      <c r="E468" s="2"/>
      <c r="F468" s="2"/>
    </row>
    <row r="469" spans="1:6" x14ac:dyDescent="0.25">
      <c r="A469" s="2"/>
      <c r="B469" s="2"/>
      <c r="C469" s="2"/>
      <c r="D469" s="2"/>
      <c r="E469" s="2"/>
      <c r="F469" s="2"/>
    </row>
    <row r="470" spans="1:6" x14ac:dyDescent="0.25">
      <c r="A470" s="2"/>
      <c r="B470" s="2"/>
      <c r="C470" s="2"/>
      <c r="D470" s="2"/>
      <c r="E470" s="2"/>
      <c r="F470" s="2"/>
    </row>
    <row r="471" spans="1:6" x14ac:dyDescent="0.25">
      <c r="A471" s="2"/>
      <c r="B471" s="2"/>
      <c r="C471" s="2"/>
      <c r="D471" s="2"/>
      <c r="E471" s="2"/>
      <c r="F471" s="2"/>
    </row>
    <row r="472" spans="1:6" x14ac:dyDescent="0.25">
      <c r="A472" s="2"/>
      <c r="B472" s="2"/>
      <c r="C472" s="2"/>
      <c r="D472" s="2"/>
      <c r="E472" s="2"/>
      <c r="F472" s="2"/>
    </row>
    <row r="473" spans="1:6" x14ac:dyDescent="0.25">
      <c r="A473" s="2"/>
      <c r="B473" s="2"/>
      <c r="C473" s="2"/>
      <c r="D473" s="2"/>
      <c r="E473" s="2"/>
      <c r="F473" s="2"/>
    </row>
    <row r="474" spans="1:6" x14ac:dyDescent="0.25">
      <c r="A474" s="2"/>
      <c r="B474" s="2"/>
      <c r="C474" s="2"/>
      <c r="D474" s="2"/>
      <c r="E474" s="2"/>
      <c r="F474" s="2"/>
    </row>
    <row r="475" spans="1:6" x14ac:dyDescent="0.25">
      <c r="A475" s="2"/>
      <c r="B475" s="2"/>
      <c r="C475" s="2"/>
      <c r="D475" s="2"/>
      <c r="E475" s="2"/>
      <c r="F475" s="2"/>
    </row>
    <row r="476" spans="1:6" x14ac:dyDescent="0.25">
      <c r="A476" s="2"/>
      <c r="B476" s="2"/>
      <c r="C476" s="2"/>
      <c r="D476" s="2"/>
      <c r="E476" s="2"/>
      <c r="F476" s="2"/>
    </row>
    <row r="477" spans="1:6" x14ac:dyDescent="0.25">
      <c r="A477" s="2"/>
      <c r="B477" s="2"/>
      <c r="C477" s="2"/>
      <c r="D477" s="2"/>
      <c r="E477" s="2"/>
      <c r="F477" s="2"/>
    </row>
    <row r="478" spans="1:6" x14ac:dyDescent="0.25">
      <c r="A478" s="2"/>
      <c r="B478" s="2"/>
      <c r="C478" s="2"/>
      <c r="D478" s="2"/>
      <c r="E478" s="2"/>
      <c r="F478" s="2"/>
    </row>
    <row r="479" spans="1:6" x14ac:dyDescent="0.25">
      <c r="A479" s="2"/>
      <c r="B479" s="2"/>
      <c r="C479" s="2"/>
      <c r="D479" s="2"/>
      <c r="E479" s="2"/>
      <c r="F479" s="2"/>
    </row>
    <row r="480" spans="1:6" x14ac:dyDescent="0.25">
      <c r="A480" s="2"/>
      <c r="B480" s="2"/>
      <c r="C480" s="2"/>
      <c r="D480" s="2"/>
      <c r="E480" s="2"/>
      <c r="F480" s="2"/>
    </row>
    <row r="481" spans="1:6" x14ac:dyDescent="0.25">
      <c r="A481" s="2"/>
      <c r="B481" s="2"/>
      <c r="C481" s="2"/>
      <c r="D481" s="2"/>
      <c r="E481" s="2"/>
      <c r="F481" s="2"/>
    </row>
    <row r="482" spans="1:6" x14ac:dyDescent="0.25">
      <c r="A482" s="2"/>
      <c r="B482" s="2"/>
      <c r="C482" s="2"/>
      <c r="D482" s="2"/>
      <c r="E482" s="2"/>
      <c r="F482" s="2"/>
    </row>
    <row r="483" spans="1:6" x14ac:dyDescent="0.25">
      <c r="A483" s="2"/>
      <c r="B483" s="2"/>
      <c r="C483" s="2"/>
      <c r="D483" s="2"/>
      <c r="E483" s="2"/>
      <c r="F483" s="2"/>
    </row>
    <row r="484" spans="1:6" x14ac:dyDescent="0.25">
      <c r="A484" s="2"/>
      <c r="B484" s="2"/>
      <c r="C484" s="2"/>
      <c r="D484" s="2"/>
      <c r="E484" s="2"/>
      <c r="F484" s="2"/>
    </row>
    <row r="485" spans="1:6" x14ac:dyDescent="0.25">
      <c r="A485" s="2"/>
      <c r="B485" s="2"/>
      <c r="C485" s="2"/>
      <c r="D485" s="2"/>
      <c r="E485" s="2"/>
      <c r="F485" s="2"/>
    </row>
    <row r="486" spans="1:6" x14ac:dyDescent="0.25">
      <c r="A486" s="2"/>
      <c r="B486" s="2"/>
      <c r="C486" s="2"/>
      <c r="D486" s="2"/>
      <c r="E486" s="2"/>
      <c r="F486" s="2"/>
    </row>
    <row r="487" spans="1:6" x14ac:dyDescent="0.25">
      <c r="A487" s="2"/>
      <c r="B487" s="2"/>
      <c r="C487" s="2"/>
      <c r="D487" s="2"/>
      <c r="E487" s="2"/>
      <c r="F487" s="2"/>
    </row>
    <row r="488" spans="1:6" x14ac:dyDescent="0.25">
      <c r="A488" s="2"/>
      <c r="B488" s="2"/>
      <c r="C488" s="2"/>
      <c r="D488" s="2"/>
      <c r="E488" s="2"/>
      <c r="F488" s="2"/>
    </row>
    <row r="489" spans="1:6" x14ac:dyDescent="0.25">
      <c r="A489" s="2"/>
      <c r="B489" s="2"/>
      <c r="C489" s="2"/>
      <c r="D489" s="2"/>
      <c r="E489" s="2"/>
      <c r="F489" s="2"/>
    </row>
    <row r="490" spans="1:6" x14ac:dyDescent="0.25">
      <c r="A490" s="2"/>
      <c r="B490" s="2"/>
      <c r="C490" s="2"/>
      <c r="D490" s="2"/>
      <c r="E490" s="2"/>
      <c r="F490" s="2"/>
    </row>
    <row r="491" spans="1:6" x14ac:dyDescent="0.25">
      <c r="A491" s="2"/>
      <c r="B491" s="2"/>
      <c r="C491" s="2"/>
      <c r="D491" s="2"/>
      <c r="E491" s="2"/>
      <c r="F491" s="2"/>
    </row>
    <row r="492" spans="1:6" x14ac:dyDescent="0.25">
      <c r="A492" s="2"/>
      <c r="B492" s="2"/>
      <c r="C492" s="2"/>
      <c r="D492" s="2"/>
      <c r="E492" s="2"/>
      <c r="F492" s="2"/>
    </row>
    <row r="493" spans="1:6" x14ac:dyDescent="0.25">
      <c r="A493" s="2"/>
      <c r="B493" s="2"/>
      <c r="C493" s="2"/>
      <c r="D493" s="2"/>
      <c r="E493" s="2"/>
      <c r="F493" s="2"/>
    </row>
    <row r="494" spans="1:6" x14ac:dyDescent="0.25">
      <c r="A494" s="2"/>
      <c r="B494" s="2"/>
      <c r="C494" s="2"/>
      <c r="D494" s="2"/>
      <c r="E494" s="2"/>
      <c r="F494" s="2"/>
    </row>
    <row r="495" spans="1:6" x14ac:dyDescent="0.25">
      <c r="A495" s="2"/>
      <c r="B495" s="2"/>
      <c r="C495" s="2"/>
      <c r="D495" s="2"/>
      <c r="E495" s="2"/>
      <c r="F495" s="2"/>
    </row>
    <row r="496" spans="1:6" x14ac:dyDescent="0.25">
      <c r="A496" s="2"/>
      <c r="B496" s="2"/>
      <c r="C496" s="2"/>
      <c r="D496" s="2"/>
      <c r="E496" s="2"/>
      <c r="F496" s="2"/>
    </row>
    <row r="497" spans="1:6" x14ac:dyDescent="0.25">
      <c r="A497" s="2"/>
      <c r="B497" s="2"/>
      <c r="C497" s="2"/>
      <c r="D497" s="2"/>
      <c r="E497" s="2"/>
      <c r="F497" s="2"/>
    </row>
    <row r="498" spans="1:6" x14ac:dyDescent="0.25">
      <c r="A498" s="2"/>
      <c r="B498" s="2"/>
      <c r="C498" s="2"/>
      <c r="D498" s="2"/>
      <c r="E498" s="2"/>
      <c r="F498" s="2"/>
    </row>
    <row r="499" spans="1:6" x14ac:dyDescent="0.25">
      <c r="A499" s="2"/>
      <c r="B499" s="2"/>
      <c r="C499" s="2"/>
      <c r="D499" s="2"/>
      <c r="E499" s="2"/>
      <c r="F499" s="2"/>
    </row>
    <row r="500" spans="1:6" x14ac:dyDescent="0.25">
      <c r="A500" s="2"/>
      <c r="B500" s="2"/>
      <c r="C500" s="2"/>
      <c r="D500" s="2"/>
      <c r="E500" s="2"/>
      <c r="F500" s="2"/>
    </row>
    <row r="501" spans="1:6" x14ac:dyDescent="0.25">
      <c r="A501" s="2"/>
      <c r="B501" s="2"/>
      <c r="C501" s="2"/>
      <c r="D501" s="2"/>
      <c r="E501" s="2"/>
      <c r="F501" s="2"/>
    </row>
    <row r="502" spans="1:6" x14ac:dyDescent="0.25">
      <c r="A502" s="2"/>
      <c r="B502" s="2"/>
      <c r="C502" s="2"/>
      <c r="D502" s="2"/>
      <c r="E502" s="2"/>
      <c r="F502" s="2"/>
    </row>
    <row r="503" spans="1:6" x14ac:dyDescent="0.25">
      <c r="A503" s="2"/>
      <c r="B503" s="2"/>
      <c r="C503" s="2"/>
      <c r="D503" s="2"/>
      <c r="E503" s="2"/>
      <c r="F503" s="2"/>
    </row>
    <row r="504" spans="1:6" x14ac:dyDescent="0.25">
      <c r="A504" s="2"/>
      <c r="B504" s="2"/>
      <c r="C504" s="2"/>
      <c r="D504" s="2"/>
      <c r="E504" s="2"/>
      <c r="F504" s="2"/>
    </row>
    <row r="505" spans="1:6" x14ac:dyDescent="0.25">
      <c r="A505" s="2"/>
      <c r="B505" s="2"/>
      <c r="C505" s="2"/>
      <c r="D505" s="2"/>
      <c r="E505" s="2"/>
      <c r="F505" s="2"/>
    </row>
    <row r="506" spans="1:6" x14ac:dyDescent="0.25">
      <c r="A506" s="2"/>
      <c r="B506" s="2"/>
      <c r="C506" s="2"/>
      <c r="D506" s="2"/>
      <c r="E506" s="2"/>
      <c r="F506" s="2"/>
    </row>
    <row r="507" spans="1:6" x14ac:dyDescent="0.25">
      <c r="A507" s="2"/>
      <c r="B507" s="2"/>
      <c r="C507" s="2"/>
      <c r="D507" s="2"/>
      <c r="E507" s="2"/>
      <c r="F507" s="2"/>
    </row>
    <row r="508" spans="1:6" x14ac:dyDescent="0.25">
      <c r="A508" s="2"/>
      <c r="B508" s="2"/>
      <c r="C508" s="2"/>
      <c r="D508" s="2"/>
      <c r="E508" s="2"/>
      <c r="F508" s="2"/>
    </row>
    <row r="509" spans="1:6" x14ac:dyDescent="0.25">
      <c r="A509" s="2"/>
      <c r="B509" s="2"/>
      <c r="C509" s="2"/>
      <c r="D509" s="2"/>
      <c r="E509" s="2"/>
      <c r="F509" s="2"/>
    </row>
    <row r="510" spans="1:6" x14ac:dyDescent="0.25">
      <c r="A510" s="2"/>
      <c r="B510" s="2"/>
      <c r="C510" s="2"/>
      <c r="D510" s="2"/>
      <c r="E510" s="2"/>
      <c r="F510" s="2"/>
    </row>
    <row r="511" spans="1:6" x14ac:dyDescent="0.25">
      <c r="A511" s="2"/>
      <c r="B511" s="2"/>
      <c r="C511" s="2"/>
      <c r="D511" s="2"/>
      <c r="E511" s="2"/>
      <c r="F511" s="2"/>
    </row>
    <row r="512" spans="1:6" x14ac:dyDescent="0.25">
      <c r="A512" s="2"/>
      <c r="B512" s="2"/>
      <c r="C512" s="2"/>
      <c r="D512" s="2"/>
      <c r="E512" s="2"/>
      <c r="F512" s="2"/>
    </row>
    <row r="513" spans="1:6" x14ac:dyDescent="0.25">
      <c r="A513" s="2"/>
      <c r="B513" s="2"/>
      <c r="C513" s="2"/>
      <c r="D513" s="2"/>
      <c r="E513" s="2"/>
      <c r="F513" s="2"/>
    </row>
    <row r="514" spans="1:6" x14ac:dyDescent="0.25">
      <c r="A514" s="2"/>
      <c r="B514" s="2"/>
      <c r="C514" s="2"/>
      <c r="D514" s="2"/>
      <c r="E514" s="2"/>
      <c r="F514" s="2"/>
    </row>
    <row r="515" spans="1:6" x14ac:dyDescent="0.25">
      <c r="A515" s="2"/>
      <c r="B515" s="2"/>
      <c r="C515" s="2"/>
      <c r="D515" s="2"/>
      <c r="E515" s="2"/>
      <c r="F515" s="2"/>
    </row>
    <row r="516" spans="1:6" x14ac:dyDescent="0.25">
      <c r="A516" s="2"/>
      <c r="B516" s="2"/>
      <c r="C516" s="2"/>
      <c r="D516" s="2"/>
      <c r="E516" s="2"/>
      <c r="F516" s="2"/>
    </row>
    <row r="517" spans="1:6" x14ac:dyDescent="0.25">
      <c r="A517" s="2"/>
      <c r="B517" s="2"/>
      <c r="C517" s="2"/>
      <c r="D517" s="2"/>
      <c r="E517" s="2"/>
      <c r="F517" s="2"/>
    </row>
    <row r="518" spans="1:6" x14ac:dyDescent="0.25">
      <c r="A518" s="2"/>
      <c r="B518" s="2"/>
      <c r="C518" s="2"/>
      <c r="D518" s="2"/>
      <c r="E518" s="2"/>
      <c r="F518" s="2"/>
    </row>
    <row r="519" spans="1:6" x14ac:dyDescent="0.25">
      <c r="A519" s="2"/>
      <c r="B519" s="2"/>
      <c r="C519" s="2"/>
      <c r="D519" s="2"/>
      <c r="E519" s="2"/>
      <c r="F519" s="2"/>
    </row>
    <row r="520" spans="1:6" x14ac:dyDescent="0.25">
      <c r="A520" s="2"/>
      <c r="B520" s="2"/>
      <c r="C520" s="2"/>
      <c r="D520" s="2"/>
      <c r="E520" s="2"/>
      <c r="F520" s="2"/>
    </row>
    <row r="521" spans="1:6" x14ac:dyDescent="0.25">
      <c r="A521" s="2"/>
      <c r="B521" s="2"/>
      <c r="C521" s="2"/>
      <c r="D521" s="2"/>
      <c r="E521" s="2"/>
      <c r="F521" s="2"/>
    </row>
    <row r="522" spans="1:6" x14ac:dyDescent="0.25">
      <c r="A522" s="2"/>
      <c r="B522" s="2"/>
      <c r="C522" s="2"/>
      <c r="D522" s="2"/>
      <c r="E522" s="2"/>
      <c r="F522" s="2"/>
    </row>
    <row r="523" spans="1:6" x14ac:dyDescent="0.25">
      <c r="A523" s="2"/>
      <c r="B523" s="2"/>
      <c r="C523" s="2"/>
      <c r="D523" s="2"/>
      <c r="E523" s="2"/>
      <c r="F523" s="2"/>
    </row>
    <row r="524" spans="1:6" x14ac:dyDescent="0.25">
      <c r="A524" s="2"/>
      <c r="B524" s="2"/>
      <c r="C524" s="2"/>
      <c r="D524" s="2"/>
      <c r="E524" s="2"/>
      <c r="F524" s="2"/>
    </row>
    <row r="525" spans="1:6" x14ac:dyDescent="0.25">
      <c r="A525" s="2"/>
      <c r="B525" s="2"/>
      <c r="C525" s="2"/>
      <c r="D525" s="2"/>
      <c r="E525" s="2"/>
      <c r="F525" s="2"/>
    </row>
    <row r="526" spans="1:6" x14ac:dyDescent="0.25">
      <c r="A526" s="2"/>
      <c r="B526" s="2"/>
      <c r="C526" s="2"/>
      <c r="D526" s="2"/>
      <c r="E526" s="2"/>
      <c r="F526" s="2"/>
    </row>
    <row r="527" spans="1:6" x14ac:dyDescent="0.25">
      <c r="A527" s="2"/>
      <c r="B527" s="2"/>
      <c r="C527" s="2"/>
      <c r="D527" s="2"/>
      <c r="E527" s="2"/>
      <c r="F527" s="2"/>
    </row>
    <row r="528" spans="1:6" x14ac:dyDescent="0.25">
      <c r="A528" s="2"/>
      <c r="B528" s="2"/>
      <c r="C528" s="2"/>
      <c r="D528" s="2"/>
      <c r="E528" s="2"/>
      <c r="F528" s="2"/>
    </row>
    <row r="529" spans="1:6" x14ac:dyDescent="0.25">
      <c r="A529" s="2"/>
      <c r="B529" s="2"/>
      <c r="C529" s="2"/>
      <c r="D529" s="2"/>
      <c r="E529" s="2"/>
      <c r="F529" s="2"/>
    </row>
    <row r="530" spans="1:6" x14ac:dyDescent="0.25">
      <c r="A530" s="2"/>
      <c r="B530" s="2"/>
      <c r="C530" s="2"/>
      <c r="D530" s="2"/>
      <c r="E530" s="2"/>
      <c r="F530" s="2"/>
    </row>
    <row r="531" spans="1:6" x14ac:dyDescent="0.25">
      <c r="A531" s="2"/>
      <c r="B531" s="2"/>
      <c r="C531" s="2"/>
      <c r="D531" s="2"/>
      <c r="E531" s="2"/>
      <c r="F531" s="2"/>
    </row>
    <row r="532" spans="1:6" x14ac:dyDescent="0.25">
      <c r="A532" s="2"/>
      <c r="B532" s="2"/>
      <c r="C532" s="2"/>
      <c r="D532" s="2"/>
      <c r="E532" s="2"/>
      <c r="F532" s="2"/>
    </row>
    <row r="533" spans="1:6" x14ac:dyDescent="0.25">
      <c r="A533" s="2"/>
      <c r="B533" s="2"/>
      <c r="C533" s="2"/>
      <c r="D533" s="2"/>
      <c r="E533" s="2"/>
      <c r="F533" s="2"/>
    </row>
    <row r="534" spans="1:6" x14ac:dyDescent="0.25">
      <c r="A534" s="2"/>
      <c r="B534" s="2"/>
      <c r="C534" s="2"/>
      <c r="D534" s="2"/>
      <c r="E534" s="2"/>
      <c r="F534" s="2"/>
    </row>
    <row r="535" spans="1:6" x14ac:dyDescent="0.25">
      <c r="A535" s="2"/>
      <c r="B535" s="2"/>
      <c r="C535" s="2"/>
      <c r="D535" s="2"/>
      <c r="E535" s="2"/>
      <c r="F535" s="2"/>
    </row>
    <row r="536" spans="1:6" x14ac:dyDescent="0.25">
      <c r="A536" s="2"/>
      <c r="B536" s="2"/>
      <c r="C536" s="2"/>
      <c r="D536" s="2"/>
      <c r="E536" s="2"/>
      <c r="F536" s="2"/>
    </row>
    <row r="537" spans="1:6" x14ac:dyDescent="0.25">
      <c r="A537" s="2"/>
      <c r="B537" s="2"/>
      <c r="C537" s="2"/>
      <c r="D537" s="2"/>
      <c r="E537" s="2"/>
      <c r="F537" s="2"/>
    </row>
    <row r="538" spans="1:6" x14ac:dyDescent="0.25">
      <c r="A538" s="2"/>
      <c r="B538" s="2"/>
      <c r="C538" s="2"/>
      <c r="D538" s="2"/>
      <c r="E538" s="2"/>
      <c r="F538" s="2"/>
    </row>
    <row r="539" spans="1:6" x14ac:dyDescent="0.25">
      <c r="A539" s="2"/>
      <c r="B539" s="2"/>
      <c r="C539" s="2"/>
      <c r="D539" s="2"/>
      <c r="E539" s="2"/>
      <c r="F539" s="2"/>
    </row>
    <row r="540" spans="1:6" x14ac:dyDescent="0.25">
      <c r="A540" s="2"/>
      <c r="B540" s="2"/>
      <c r="C540" s="2"/>
      <c r="D540" s="2"/>
      <c r="E540" s="2"/>
      <c r="F540" s="2"/>
    </row>
    <row r="541" spans="1:6" x14ac:dyDescent="0.25">
      <c r="A541" s="2"/>
      <c r="B541" s="2"/>
      <c r="C541" s="2"/>
      <c r="D541" s="2"/>
      <c r="E541" s="2"/>
      <c r="F541" s="2"/>
    </row>
    <row r="542" spans="1:6" x14ac:dyDescent="0.25">
      <c r="A542" s="2"/>
      <c r="B542" s="2"/>
      <c r="C542" s="2"/>
      <c r="D542" s="2"/>
      <c r="E542" s="2"/>
      <c r="F542" s="2"/>
    </row>
    <row r="543" spans="1:6" x14ac:dyDescent="0.25">
      <c r="A543" s="2"/>
      <c r="B543" s="2"/>
      <c r="C543" s="2"/>
      <c r="D543" s="2"/>
      <c r="E543" s="2"/>
      <c r="F543" s="2"/>
    </row>
    <row r="544" spans="1:6" x14ac:dyDescent="0.25">
      <c r="A544" s="2"/>
      <c r="B544" s="2"/>
      <c r="C544" s="2"/>
      <c r="D544" s="2"/>
      <c r="E544" s="2"/>
      <c r="F544" s="2"/>
    </row>
    <row r="545" spans="1:6" x14ac:dyDescent="0.25">
      <c r="A545" s="2"/>
      <c r="B545" s="2"/>
      <c r="C545" s="2"/>
      <c r="D545" s="2"/>
      <c r="E545" s="2"/>
      <c r="F545" s="2"/>
    </row>
    <row r="546" spans="1:6" x14ac:dyDescent="0.25">
      <c r="A546" s="2"/>
      <c r="B546" s="2"/>
      <c r="C546" s="2"/>
      <c r="D546" s="2"/>
      <c r="E546" s="2"/>
      <c r="F546" s="2"/>
    </row>
    <row r="547" spans="1:6" x14ac:dyDescent="0.25">
      <c r="A547" s="2"/>
      <c r="B547" s="2"/>
      <c r="C547" s="2"/>
      <c r="D547" s="2"/>
      <c r="E547" s="2"/>
      <c r="F547" s="2"/>
    </row>
    <row r="548" spans="1:6" x14ac:dyDescent="0.25">
      <c r="A548" s="2"/>
      <c r="B548" s="2"/>
      <c r="C548" s="2"/>
      <c r="D548" s="2"/>
      <c r="E548" s="2"/>
      <c r="F548" s="2"/>
    </row>
    <row r="549" spans="1:6" x14ac:dyDescent="0.25">
      <c r="A549" s="2"/>
      <c r="B549" s="2"/>
      <c r="C549" s="2"/>
      <c r="D549" s="2"/>
      <c r="E549" s="2"/>
      <c r="F549" s="2"/>
    </row>
    <row r="550" spans="1:6" x14ac:dyDescent="0.25">
      <c r="A550" s="2"/>
      <c r="B550" s="2"/>
      <c r="C550" s="2"/>
      <c r="D550" s="2"/>
      <c r="E550" s="2"/>
      <c r="F550" s="2"/>
    </row>
    <row r="551" spans="1:6" x14ac:dyDescent="0.25">
      <c r="A551" s="2"/>
      <c r="B551" s="2"/>
      <c r="C551" s="2"/>
      <c r="D551" s="2"/>
      <c r="E551" s="2"/>
      <c r="F551" s="2"/>
    </row>
    <row r="552" spans="1:6" x14ac:dyDescent="0.25">
      <c r="A552" s="2"/>
      <c r="B552" s="2"/>
      <c r="C552" s="2"/>
      <c r="D552" s="2"/>
      <c r="E552" s="2"/>
      <c r="F552" s="2"/>
    </row>
    <row r="553" spans="1:6" x14ac:dyDescent="0.25">
      <c r="A553" s="2"/>
      <c r="B553" s="2"/>
      <c r="C553" s="2"/>
      <c r="D553" s="2"/>
      <c r="E553" s="2"/>
      <c r="F553" s="2"/>
    </row>
    <row r="554" spans="1:6" x14ac:dyDescent="0.25">
      <c r="A554" s="2"/>
      <c r="B554" s="2"/>
      <c r="C554" s="2"/>
      <c r="D554" s="2"/>
      <c r="E554" s="2"/>
      <c r="F554" s="2"/>
    </row>
    <row r="555" spans="1:6" x14ac:dyDescent="0.25">
      <c r="A555" s="2"/>
      <c r="B555" s="2"/>
      <c r="C555" s="2"/>
      <c r="D555" s="2"/>
      <c r="E555" s="2"/>
      <c r="F555" s="2"/>
    </row>
    <row r="556" spans="1:6" x14ac:dyDescent="0.25">
      <c r="A556" s="2"/>
      <c r="B556" s="2"/>
      <c r="C556" s="2"/>
      <c r="D556" s="2"/>
      <c r="E556" s="2"/>
      <c r="F556" s="2"/>
    </row>
    <row r="557" spans="1:6" x14ac:dyDescent="0.25">
      <c r="A557" s="2"/>
      <c r="B557" s="2"/>
      <c r="C557" s="2"/>
      <c r="D557" s="2"/>
      <c r="E557" s="2"/>
      <c r="F557" s="2"/>
    </row>
    <row r="558" spans="1:6" x14ac:dyDescent="0.25">
      <c r="A558" s="2"/>
      <c r="B558" s="2"/>
      <c r="C558" s="2"/>
      <c r="D558" s="2"/>
      <c r="E558" s="2"/>
      <c r="F558" s="2"/>
    </row>
    <row r="559" spans="1:6" x14ac:dyDescent="0.25">
      <c r="A559" s="2"/>
      <c r="B559" s="2"/>
      <c r="C559" s="2"/>
      <c r="D559" s="2"/>
      <c r="E559" s="2"/>
      <c r="F559" s="2"/>
    </row>
    <row r="560" spans="1:6" x14ac:dyDescent="0.25">
      <c r="A560" s="2"/>
      <c r="B560" s="2"/>
      <c r="C560" s="2"/>
      <c r="D560" s="2"/>
      <c r="E560" s="2"/>
      <c r="F560" s="2"/>
    </row>
    <row r="561" spans="1:6" x14ac:dyDescent="0.25">
      <c r="A561" s="2"/>
      <c r="B561" s="2"/>
      <c r="C561" s="2"/>
      <c r="D561" s="2"/>
      <c r="E561" s="2"/>
      <c r="F561" s="2"/>
    </row>
    <row r="562" spans="1:6" x14ac:dyDescent="0.25">
      <c r="A562" s="2"/>
      <c r="B562" s="2"/>
      <c r="C562" s="2"/>
      <c r="D562" s="2"/>
      <c r="E562" s="2"/>
      <c r="F562" s="2"/>
    </row>
    <row r="563" spans="1:6" x14ac:dyDescent="0.25">
      <c r="A563" s="2"/>
      <c r="B563" s="2"/>
      <c r="C563" s="2"/>
      <c r="D563" s="2"/>
      <c r="E563" s="2"/>
      <c r="F563" s="2"/>
    </row>
    <row r="564" spans="1:6" x14ac:dyDescent="0.25">
      <c r="A564" s="2"/>
      <c r="B564" s="2"/>
      <c r="C564" s="2"/>
      <c r="D564" s="2"/>
      <c r="E564" s="2"/>
      <c r="F564" s="2"/>
    </row>
    <row r="565" spans="1:6" x14ac:dyDescent="0.25">
      <c r="A565" s="2"/>
      <c r="B565" s="2"/>
      <c r="C565" s="2"/>
      <c r="D565" s="2"/>
      <c r="E565" s="2"/>
      <c r="F565" s="2"/>
    </row>
    <row r="566" spans="1:6" x14ac:dyDescent="0.25">
      <c r="A566" s="2"/>
      <c r="B566" s="2"/>
      <c r="C566" s="2"/>
      <c r="D566" s="2"/>
      <c r="E566" s="2"/>
      <c r="F566" s="2"/>
    </row>
    <row r="567" spans="1:6" x14ac:dyDescent="0.25">
      <c r="A567" s="2"/>
      <c r="B567" s="2"/>
      <c r="C567" s="2"/>
      <c r="D567" s="2"/>
      <c r="E567" s="2"/>
      <c r="F567" s="2"/>
    </row>
    <row r="568" spans="1:6" x14ac:dyDescent="0.25">
      <c r="A568" s="2"/>
      <c r="B568" s="2"/>
      <c r="C568" s="2"/>
      <c r="D568" s="2"/>
      <c r="E568" s="2"/>
      <c r="F568" s="2"/>
    </row>
    <row r="569" spans="1:6" x14ac:dyDescent="0.25">
      <c r="A569" s="2"/>
      <c r="B569" s="2"/>
      <c r="C569" s="2"/>
      <c r="D569" s="2"/>
      <c r="E569" s="2"/>
      <c r="F569" s="2"/>
    </row>
    <row r="570" spans="1:6" x14ac:dyDescent="0.25">
      <c r="A570" s="2"/>
      <c r="B570" s="2"/>
      <c r="C570" s="2"/>
      <c r="D570" s="2"/>
      <c r="E570" s="2"/>
      <c r="F570" s="2"/>
    </row>
    <row r="571" spans="1:6" x14ac:dyDescent="0.25">
      <c r="A571" s="2"/>
      <c r="B571" s="2"/>
      <c r="C571" s="2"/>
      <c r="D571" s="2"/>
      <c r="E571" s="2"/>
      <c r="F571" s="2"/>
    </row>
    <row r="572" spans="1:6" x14ac:dyDescent="0.25">
      <c r="A572" s="2"/>
      <c r="B572" s="2"/>
      <c r="C572" s="2"/>
      <c r="D572" s="2"/>
      <c r="E572" s="2"/>
      <c r="F572" s="2"/>
    </row>
    <row r="573" spans="1:6" x14ac:dyDescent="0.25">
      <c r="A573" s="2"/>
      <c r="B573" s="2"/>
      <c r="C573" s="2"/>
      <c r="D573" s="2"/>
      <c r="E573" s="2"/>
      <c r="F573" s="2"/>
    </row>
    <row r="574" spans="1:6" x14ac:dyDescent="0.25">
      <c r="A574" s="2"/>
      <c r="B574" s="2"/>
      <c r="C574" s="2"/>
      <c r="D574" s="2"/>
      <c r="E574" s="2"/>
      <c r="F574" s="2"/>
    </row>
    <row r="575" spans="1:6" x14ac:dyDescent="0.25">
      <c r="A575" s="2"/>
      <c r="B575" s="2"/>
      <c r="C575" s="2"/>
      <c r="D575" s="2"/>
      <c r="E575" s="2"/>
      <c r="F575" s="2"/>
    </row>
    <row r="576" spans="1:6" x14ac:dyDescent="0.25">
      <c r="A576" s="2"/>
      <c r="B576" s="2"/>
      <c r="C576" s="2"/>
      <c r="D576" s="2"/>
      <c r="E576" s="2"/>
      <c r="F576" s="2"/>
    </row>
    <row r="577" spans="1:6" x14ac:dyDescent="0.25">
      <c r="A577" s="2"/>
      <c r="B577" s="2"/>
      <c r="C577" s="2"/>
      <c r="D577" s="2"/>
      <c r="E577" s="2"/>
      <c r="F577" s="2"/>
    </row>
    <row r="578" spans="1:6" x14ac:dyDescent="0.25">
      <c r="A578" s="2"/>
      <c r="B578" s="2"/>
      <c r="C578" s="2"/>
      <c r="D578" s="2"/>
      <c r="E578" s="2"/>
      <c r="F578" s="2"/>
    </row>
  </sheetData>
  <dataValidations count="2">
    <dataValidation allowBlank="1" showErrorMessage="1" promptTitle="TRAFO" prompt="$J$1:$K$119" sqref="J1"/>
    <dataValidation allowBlank="1" showErrorMessage="1" promptTitle="TRAFO" prompt="$A$1:$G$354" sqref="A1"/>
  </dataValidations>
  <hyperlinks>
    <hyperlink ref="K2" r:id="rId1" tooltip="Link to Datastream Navigator metadata for USGDP...D; right-click for more"/>
    <hyperlink ref="B2" r:id="rId2" tooltip="Link to Datastream Navigator metadata for USCNFCONQ; right-click for more"/>
    <hyperlink ref="C2" r:id="rId3" tooltip="Link to Datastream Navigator metadata for USOSLI15G; right-click for more"/>
    <hyperlink ref="D2" r:id="rId4" tooltip="Link to Datastream Navigator metadata for USTOTPRCF; right-click for more"/>
    <hyperlink ref="E2" r:id="rId5" tooltip="Link to Datastream Navigator metadata for USEMPTOTO; right-click for more"/>
    <hyperlink ref="F2" r:id="rId6" tooltip="Link to Datastream Navigator metadata for USIPTOT.G; right-click for more"/>
    <hyperlink ref="G2" r:id="rId7" tooltip="Link to Datastream Navigator metadata for USEV1975H; right-click for more"/>
  </hyperlinks>
  <pageMargins left="0.7" right="0.7" top="0.75" bottom="0.75" header="0.3" footer="0.3"/>
  <pageSetup orientation="portrait" r:id="rId8"/>
  <legacyDrawing r:id="rId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8"/>
  <sheetViews>
    <sheetView zoomScale="60" zoomScaleNormal="60" workbookViewId="0">
      <pane xSplit="1" ySplit="1" topLeftCell="B2" activePane="bottomRight" state="frozen"/>
      <selection activeCell="E2" sqref="E2"/>
      <selection pane="topRight" activeCell="E2" sqref="E2"/>
      <selection pane="bottomLeft" activeCell="E2" sqref="E2"/>
      <selection pane="bottomRight" activeCell="H2" sqref="H2:H353"/>
    </sheetView>
  </sheetViews>
  <sheetFormatPr defaultRowHeight="15" x14ac:dyDescent="0.25"/>
  <cols>
    <col min="1" max="1" width="10.5703125" bestFit="1" customWidth="1"/>
    <col min="2" max="2" width="11.140625" customWidth="1"/>
    <col min="3" max="3" width="15.42578125" customWidth="1"/>
    <col min="4" max="4" width="11.140625" customWidth="1"/>
    <col min="5" max="5" width="14" customWidth="1"/>
    <col min="6" max="6" width="14.7109375" bestFit="1" customWidth="1"/>
    <col min="7" max="7" width="11.140625" customWidth="1"/>
    <col min="8" max="8" width="11.140625" bestFit="1" customWidth="1"/>
  </cols>
  <sheetData>
    <row r="1" spans="1:13" x14ac:dyDescent="0.25">
      <c r="B1" t="s">
        <v>16</v>
      </c>
      <c r="C1" t="s">
        <v>17</v>
      </c>
      <c r="D1" t="s">
        <v>18</v>
      </c>
      <c r="E1" t="s">
        <v>279</v>
      </c>
      <c r="F1" t="s">
        <v>19</v>
      </c>
      <c r="G1" t="s">
        <v>70</v>
      </c>
      <c r="H1" t="s">
        <v>410</v>
      </c>
      <c r="I1" s="2"/>
      <c r="J1" s="2" t="s">
        <v>194</v>
      </c>
    </row>
    <row r="2" spans="1:13" x14ac:dyDescent="0.25">
      <c r="A2" s="6">
        <f>ez_thomson!A3</f>
        <v>31427</v>
      </c>
      <c r="B2">
        <f>ez_thomson!B3</f>
        <v>-9.8000000000000007</v>
      </c>
      <c r="C2" s="6" t="str">
        <f>ez_thomson!C3</f>
        <v>NA</v>
      </c>
      <c r="D2">
        <f>ez_thomson!D3</f>
        <v>86.4</v>
      </c>
      <c r="E2" s="6" t="str">
        <f>ez_thomson!E3</f>
        <v>NA</v>
      </c>
      <c r="F2" s="6" t="str">
        <f>ez_thomson!F3</f>
        <v>NA</v>
      </c>
      <c r="G2" t="str">
        <f>ez_thomson!G3</f>
        <v>NA</v>
      </c>
      <c r="H2" s="14" t="str">
        <f>ez_thomson!N3</f>
        <v>#N/A N/A</v>
      </c>
      <c r="I2" s="2" t="str">
        <f>ez_thomson!J3</f>
        <v>Q1 1986</v>
      </c>
      <c r="J2" s="2" t="str">
        <f>ez_thomson!K3</f>
        <v>NA</v>
      </c>
    </row>
    <row r="3" spans="1:13" x14ac:dyDescent="0.25">
      <c r="A3" s="6">
        <f>ez_thomson!A4</f>
        <v>31458</v>
      </c>
      <c r="B3">
        <f>ez_thomson!B4</f>
        <v>-9.3000000000000007</v>
      </c>
      <c r="C3" t="str">
        <f>ez_thomson!C4</f>
        <v>NA</v>
      </c>
      <c r="D3">
        <f>ez_thomson!D4</f>
        <v>88.6</v>
      </c>
      <c r="E3" t="str">
        <f>ez_thomson!E4</f>
        <v>NA</v>
      </c>
      <c r="F3" t="str">
        <f>ez_thomson!F4</f>
        <v>NA</v>
      </c>
      <c r="G3" t="str">
        <f>ez_thomson!G4</f>
        <v>NA</v>
      </c>
      <c r="H3" s="14" t="str">
        <f>ez_thomson!N4</f>
        <v>#N/A N/A</v>
      </c>
      <c r="I3" s="2" t="str">
        <f>ez_thomson!J4</f>
        <v>Q2 1986</v>
      </c>
      <c r="J3" s="2" t="str">
        <f>ez_thomson!K4</f>
        <v>NA</v>
      </c>
      <c r="K3" s="2"/>
      <c r="L3" s="2"/>
      <c r="M3" s="2"/>
    </row>
    <row r="4" spans="1:13" x14ac:dyDescent="0.25">
      <c r="A4" s="6">
        <f>ez_thomson!A5</f>
        <v>31486</v>
      </c>
      <c r="B4">
        <f>ez_thomson!B5</f>
        <v>-7.3</v>
      </c>
      <c r="C4" t="str">
        <f>ez_thomson!C5</f>
        <v>NA</v>
      </c>
      <c r="D4">
        <f>ez_thomson!D5</f>
        <v>90.5</v>
      </c>
      <c r="E4" t="str">
        <f>ez_thomson!E5</f>
        <v>NA</v>
      </c>
      <c r="F4" t="str">
        <f>ez_thomson!F5</f>
        <v>NA</v>
      </c>
      <c r="G4" t="str">
        <f>ez_thomson!G5</f>
        <v>NA</v>
      </c>
      <c r="H4" s="14" t="str">
        <f>ez_thomson!N5</f>
        <v>#N/A N/A</v>
      </c>
      <c r="I4" s="2" t="str">
        <f>ez_thomson!J5</f>
        <v>Q3 1986</v>
      </c>
      <c r="J4" s="2" t="str">
        <f>ez_thomson!K5</f>
        <v>NA</v>
      </c>
      <c r="K4" s="2"/>
    </row>
    <row r="5" spans="1:13" x14ac:dyDescent="0.25">
      <c r="A5" s="6">
        <f>ez_thomson!A6</f>
        <v>31517</v>
      </c>
      <c r="B5">
        <f>ez_thomson!B6</f>
        <v>-6.5</v>
      </c>
      <c r="C5" t="str">
        <f>ez_thomson!C6</f>
        <v>NA</v>
      </c>
      <c r="D5">
        <f>ez_thomson!D6</f>
        <v>92.4</v>
      </c>
      <c r="E5" t="str">
        <f>ez_thomson!E6</f>
        <v>NA</v>
      </c>
      <c r="F5" t="str">
        <f>ez_thomson!F6</f>
        <v>NA</v>
      </c>
      <c r="G5" t="str">
        <f>ez_thomson!G6</f>
        <v>NA</v>
      </c>
      <c r="H5" s="14" t="str">
        <f>ez_thomson!N6</f>
        <v>#N/A N/A</v>
      </c>
      <c r="I5" s="2" t="str">
        <f>ez_thomson!J6</f>
        <v>Q4 1986</v>
      </c>
      <c r="J5" s="2" t="str">
        <f>ez_thomson!K6</f>
        <v>NA</v>
      </c>
      <c r="K5" s="2"/>
      <c r="L5" s="2"/>
    </row>
    <row r="6" spans="1:13" x14ac:dyDescent="0.25">
      <c r="A6" s="6">
        <f>ez_thomson!A7</f>
        <v>31547</v>
      </c>
      <c r="B6">
        <f>ez_thomson!B7</f>
        <v>-5.6</v>
      </c>
      <c r="C6" t="str">
        <f>ez_thomson!C7</f>
        <v>NA</v>
      </c>
      <c r="D6">
        <f>ez_thomson!D7</f>
        <v>93.7</v>
      </c>
      <c r="E6" t="str">
        <f>ez_thomson!E7</f>
        <v>NA</v>
      </c>
      <c r="F6" t="str">
        <f>ez_thomson!F7</f>
        <v>NA</v>
      </c>
      <c r="G6" t="str">
        <f>ez_thomson!G7</f>
        <v>NA</v>
      </c>
      <c r="H6" s="14" t="str">
        <f>ez_thomson!N7</f>
        <v>#N/A N/A</v>
      </c>
      <c r="I6" s="2" t="str">
        <f>ez_thomson!J7</f>
        <v>Q1 1987</v>
      </c>
      <c r="J6" s="2" t="str">
        <f>ez_thomson!K7</f>
        <v>NA</v>
      </c>
    </row>
    <row r="7" spans="1:13" x14ac:dyDescent="0.25">
      <c r="A7" s="6">
        <f>ez_thomson!A8</f>
        <v>31578</v>
      </c>
      <c r="B7">
        <f>ez_thomson!B8</f>
        <v>-7.4</v>
      </c>
      <c r="C7" t="str">
        <f>ez_thomson!C8</f>
        <v>NA</v>
      </c>
      <c r="D7">
        <f>ez_thomson!D8</f>
        <v>95</v>
      </c>
      <c r="E7" t="str">
        <f>ez_thomson!E8</f>
        <v>NA</v>
      </c>
      <c r="F7" t="str">
        <f>ez_thomson!F8</f>
        <v>NA</v>
      </c>
      <c r="G7" t="str">
        <f>ez_thomson!G8</f>
        <v>NA</v>
      </c>
      <c r="H7" s="14" t="str">
        <f>ez_thomson!N8</f>
        <v>#N/A N/A</v>
      </c>
      <c r="I7" s="2" t="str">
        <f>ez_thomson!J8</f>
        <v>Q2 1987</v>
      </c>
      <c r="J7" s="2" t="str">
        <f>ez_thomson!K8</f>
        <v>NA</v>
      </c>
    </row>
    <row r="8" spans="1:13" x14ac:dyDescent="0.25">
      <c r="A8" s="6">
        <f>ez_thomson!A9</f>
        <v>31608</v>
      </c>
      <c r="B8">
        <f>ez_thomson!B9</f>
        <v>-8</v>
      </c>
      <c r="C8" t="str">
        <f>ez_thomson!C9</f>
        <v>NA</v>
      </c>
      <c r="D8">
        <f>ez_thomson!D9</f>
        <v>97.3</v>
      </c>
      <c r="E8" t="str">
        <f>ez_thomson!E9</f>
        <v>NA</v>
      </c>
      <c r="F8" t="str">
        <f>ez_thomson!F9</f>
        <v>NA</v>
      </c>
      <c r="G8" t="str">
        <f>ez_thomson!G9</f>
        <v>NA</v>
      </c>
      <c r="H8" s="14" t="str">
        <f>ez_thomson!N9</f>
        <v>#N/A N/A</v>
      </c>
      <c r="I8" s="2" t="str">
        <f>ez_thomson!J9</f>
        <v>Q3 1987</v>
      </c>
      <c r="J8" s="2" t="str">
        <f>ez_thomson!K9</f>
        <v>NA</v>
      </c>
    </row>
    <row r="9" spans="1:13" x14ac:dyDescent="0.25">
      <c r="A9" s="6">
        <f>ez_thomson!A10</f>
        <v>31639</v>
      </c>
      <c r="B9">
        <f>ez_thomson!B10</f>
        <v>-8</v>
      </c>
      <c r="C9" t="str">
        <f>ez_thomson!C10</f>
        <v>NA</v>
      </c>
      <c r="D9">
        <f>ez_thomson!D10</f>
        <v>97.4</v>
      </c>
      <c r="E9" t="str">
        <f>ez_thomson!E10</f>
        <v>NA</v>
      </c>
      <c r="F9" t="str">
        <f>ez_thomson!F10</f>
        <v>NA</v>
      </c>
      <c r="G9" t="str">
        <f>ez_thomson!G10</f>
        <v>NA</v>
      </c>
      <c r="H9" s="14" t="str">
        <f>ez_thomson!N10</f>
        <v>#N/A N/A</v>
      </c>
      <c r="I9" s="2" t="str">
        <f>ez_thomson!J10</f>
        <v>Q4 1987</v>
      </c>
      <c r="J9" s="2" t="str">
        <f>ez_thomson!K10</f>
        <v>NA</v>
      </c>
    </row>
    <row r="10" spans="1:13" x14ac:dyDescent="0.25">
      <c r="A10" s="6">
        <f>ez_thomson!A11</f>
        <v>31670</v>
      </c>
      <c r="B10">
        <f>ez_thomson!B11</f>
        <v>-8.1999999999999993</v>
      </c>
      <c r="C10" t="str">
        <f>ez_thomson!C11</f>
        <v>NA</v>
      </c>
      <c r="D10">
        <f>ez_thomson!D11</f>
        <v>97</v>
      </c>
      <c r="E10" t="str">
        <f>ez_thomson!E11</f>
        <v>NA</v>
      </c>
      <c r="F10" t="str">
        <f>ez_thomson!F11</f>
        <v>NA</v>
      </c>
      <c r="G10" t="str">
        <f>ez_thomson!G11</f>
        <v>NA</v>
      </c>
      <c r="H10" s="14" t="str">
        <f>ez_thomson!N11</f>
        <v>#N/A N/A</v>
      </c>
      <c r="I10" s="2" t="str">
        <f>ez_thomson!J11</f>
        <v>Q1 1988</v>
      </c>
      <c r="J10" s="2" t="str">
        <f>ez_thomson!K11</f>
        <v>NA</v>
      </c>
    </row>
    <row r="11" spans="1:13" x14ac:dyDescent="0.25">
      <c r="A11" s="6">
        <f>ez_thomson!A12</f>
        <v>31700</v>
      </c>
      <c r="B11">
        <f>ez_thomson!B12</f>
        <v>-7.7</v>
      </c>
      <c r="C11" t="str">
        <f>ez_thomson!C12</f>
        <v>NA</v>
      </c>
      <c r="D11">
        <f>ez_thomson!D12</f>
        <v>98.2</v>
      </c>
      <c r="E11" t="str">
        <f>ez_thomson!E12</f>
        <v>NA</v>
      </c>
      <c r="F11" t="str">
        <f>ez_thomson!F12</f>
        <v>NA</v>
      </c>
      <c r="G11" t="str">
        <f>ez_thomson!G12</f>
        <v>NA</v>
      </c>
      <c r="H11" s="14" t="str">
        <f>ez_thomson!N12</f>
        <v>#N/A N/A</v>
      </c>
      <c r="I11" s="2" t="str">
        <f>ez_thomson!J12</f>
        <v>Q2 1988</v>
      </c>
      <c r="J11" s="2" t="str">
        <f>ez_thomson!K12</f>
        <v>NA</v>
      </c>
    </row>
    <row r="12" spans="1:13" x14ac:dyDescent="0.25">
      <c r="A12" s="6">
        <f>ez_thomson!A13</f>
        <v>31731</v>
      </c>
      <c r="B12">
        <f>ez_thomson!B13</f>
        <v>-8</v>
      </c>
      <c r="C12" t="str">
        <f>ez_thomson!C13</f>
        <v>NA</v>
      </c>
      <c r="D12">
        <f>ez_thomson!D13</f>
        <v>98.2</v>
      </c>
      <c r="E12" t="str">
        <f>ez_thomson!E13</f>
        <v>NA</v>
      </c>
      <c r="F12" t="str">
        <f>ez_thomson!F13</f>
        <v>NA</v>
      </c>
      <c r="G12" t="str">
        <f>ez_thomson!G13</f>
        <v>NA</v>
      </c>
      <c r="H12" s="14" t="str">
        <f>ez_thomson!N13</f>
        <v>#N/A N/A</v>
      </c>
      <c r="I12" s="2" t="str">
        <f>ez_thomson!J13</f>
        <v>Q3 1988</v>
      </c>
      <c r="J12" s="2" t="str">
        <f>ez_thomson!K13</f>
        <v>NA</v>
      </c>
    </row>
    <row r="13" spans="1:13" x14ac:dyDescent="0.25">
      <c r="A13" s="6">
        <f>ez_thomson!A14</f>
        <v>31761</v>
      </c>
      <c r="B13">
        <f>ez_thomson!B14</f>
        <v>-8.6</v>
      </c>
      <c r="C13" t="str">
        <f>ez_thomson!C14</f>
        <v>NA</v>
      </c>
      <c r="D13">
        <f>ez_thomson!D14</f>
        <v>98.3</v>
      </c>
      <c r="E13" t="str">
        <f>ez_thomson!E14</f>
        <v>NA</v>
      </c>
      <c r="F13" t="str">
        <f>ez_thomson!F14</f>
        <v>NA</v>
      </c>
      <c r="G13" t="str">
        <f>ez_thomson!G14</f>
        <v>NA</v>
      </c>
      <c r="H13" s="14" t="str">
        <f>ez_thomson!N14</f>
        <v>#N/A N/A</v>
      </c>
      <c r="I13" s="2" t="str">
        <f>ez_thomson!J14</f>
        <v>Q4 1988</v>
      </c>
      <c r="J13" s="2" t="str">
        <f>ez_thomson!K14</f>
        <v>NA</v>
      </c>
    </row>
    <row r="14" spans="1:13" x14ac:dyDescent="0.25">
      <c r="A14" s="6">
        <f>ez_thomson!A15</f>
        <v>31792</v>
      </c>
      <c r="B14">
        <f>ez_thomson!B15</f>
        <v>-9.6999999999999993</v>
      </c>
      <c r="C14" t="str">
        <f>ez_thomson!C15</f>
        <v>NA</v>
      </c>
      <c r="D14">
        <f>ez_thomson!D15</f>
        <v>98.3</v>
      </c>
      <c r="E14" t="str">
        <f>ez_thomson!E15</f>
        <v>NA</v>
      </c>
      <c r="F14" t="str">
        <f>ez_thomson!F15</f>
        <v>NA</v>
      </c>
      <c r="G14" t="str">
        <f>ez_thomson!G15</f>
        <v>NA</v>
      </c>
      <c r="H14" s="14" t="str">
        <f>ez_thomson!N15</f>
        <v>#N/A N/A</v>
      </c>
      <c r="I14" s="2" t="str">
        <f>ez_thomson!J15</f>
        <v>Q1 1989</v>
      </c>
      <c r="J14" s="2" t="str">
        <f>ez_thomson!K15</f>
        <v>NA</v>
      </c>
    </row>
    <row r="15" spans="1:13" x14ac:dyDescent="0.25">
      <c r="A15" s="6">
        <f>ez_thomson!A16</f>
        <v>31823</v>
      </c>
      <c r="B15">
        <f>ez_thomson!B16</f>
        <v>-11.1</v>
      </c>
      <c r="C15" t="str">
        <f>ez_thomson!C16</f>
        <v>NA</v>
      </c>
      <c r="D15">
        <f>ez_thomson!D16</f>
        <v>99</v>
      </c>
      <c r="E15" t="str">
        <f>ez_thomson!E16</f>
        <v>NA</v>
      </c>
      <c r="F15" t="str">
        <f>ez_thomson!F16</f>
        <v>NA</v>
      </c>
      <c r="G15" t="str">
        <f>ez_thomson!G16</f>
        <v>NA</v>
      </c>
      <c r="H15" s="14" t="str">
        <f>ez_thomson!N16</f>
        <v>#N/A N/A</v>
      </c>
      <c r="I15" s="2" t="str">
        <f>ez_thomson!J16</f>
        <v>Q2 1989</v>
      </c>
      <c r="J15" s="2" t="str">
        <f>ez_thomson!K16</f>
        <v>NA</v>
      </c>
    </row>
    <row r="16" spans="1:13" x14ac:dyDescent="0.25">
      <c r="A16" s="6">
        <f>ez_thomson!A17</f>
        <v>31851</v>
      </c>
      <c r="B16">
        <f>ez_thomson!B17</f>
        <v>-11.1</v>
      </c>
      <c r="C16" t="str">
        <f>ez_thomson!C17</f>
        <v>NA</v>
      </c>
      <c r="D16">
        <f>ez_thomson!D17</f>
        <v>99</v>
      </c>
      <c r="E16" t="str">
        <f>ez_thomson!E17</f>
        <v>NA</v>
      </c>
      <c r="F16" t="str">
        <f>ez_thomson!F17</f>
        <v>NA</v>
      </c>
      <c r="G16" t="str">
        <f>ez_thomson!G17</f>
        <v>NA</v>
      </c>
      <c r="H16" s="14" t="str">
        <f>ez_thomson!N17</f>
        <v>#N/A N/A</v>
      </c>
      <c r="I16" s="2" t="str">
        <f>ez_thomson!J17</f>
        <v>Q3 1989</v>
      </c>
      <c r="J16" s="2" t="str">
        <f>ez_thomson!K17</f>
        <v>NA</v>
      </c>
    </row>
    <row r="17" spans="1:10" x14ac:dyDescent="0.25">
      <c r="A17" s="6">
        <f>ez_thomson!A18</f>
        <v>31882</v>
      </c>
      <c r="B17">
        <f>ez_thomson!B18</f>
        <v>-11.5</v>
      </c>
      <c r="C17" t="str">
        <f>ez_thomson!C18</f>
        <v>NA</v>
      </c>
      <c r="D17">
        <f>ez_thomson!D18</f>
        <v>98.7</v>
      </c>
      <c r="E17" t="str">
        <f>ez_thomson!E18</f>
        <v>NA</v>
      </c>
      <c r="F17" t="str">
        <f>ez_thomson!F18</f>
        <v>NA</v>
      </c>
      <c r="G17" t="str">
        <f>ez_thomson!G18</f>
        <v>NA</v>
      </c>
      <c r="H17" s="14" t="str">
        <f>ez_thomson!N18</f>
        <v>#N/A N/A</v>
      </c>
      <c r="I17" s="2" t="str">
        <f>ez_thomson!J18</f>
        <v>Q4 1989</v>
      </c>
      <c r="J17" s="2" t="str">
        <f>ez_thomson!K18</f>
        <v>NA</v>
      </c>
    </row>
    <row r="18" spans="1:10" x14ac:dyDescent="0.25">
      <c r="A18" s="6">
        <f>ez_thomson!A19</f>
        <v>31912</v>
      </c>
      <c r="B18">
        <f>ez_thomson!B19</f>
        <v>-12.2</v>
      </c>
      <c r="C18" t="str">
        <f>ez_thomson!C19</f>
        <v>NA</v>
      </c>
      <c r="D18">
        <f>ez_thomson!D19</f>
        <v>98.7</v>
      </c>
      <c r="E18" t="str">
        <f>ez_thomson!E19</f>
        <v>NA</v>
      </c>
      <c r="F18" t="str">
        <f>ez_thomson!F19</f>
        <v>NA</v>
      </c>
      <c r="G18" t="str">
        <f>ez_thomson!G19</f>
        <v>NA</v>
      </c>
      <c r="H18" s="14" t="str">
        <f>ez_thomson!N19</f>
        <v>#N/A N/A</v>
      </c>
      <c r="I18" s="2" t="str">
        <f>ez_thomson!J19</f>
        <v>Q1 1990</v>
      </c>
      <c r="J18" s="2" t="str">
        <f>ez_thomson!K19</f>
        <v>NA</v>
      </c>
    </row>
    <row r="19" spans="1:10" x14ac:dyDescent="0.25">
      <c r="A19" s="6">
        <f>ez_thomson!A20</f>
        <v>31943</v>
      </c>
      <c r="B19">
        <f>ez_thomson!B20</f>
        <v>-11.2</v>
      </c>
      <c r="C19" t="str">
        <f>ez_thomson!C20</f>
        <v>NA</v>
      </c>
      <c r="D19">
        <f>ez_thomson!D20</f>
        <v>98.7</v>
      </c>
      <c r="E19" t="str">
        <f>ez_thomson!E20</f>
        <v>NA</v>
      </c>
      <c r="F19" t="str">
        <f>ez_thomson!F20</f>
        <v>NA</v>
      </c>
      <c r="G19" t="str">
        <f>ez_thomson!G20</f>
        <v>NA</v>
      </c>
      <c r="H19" s="14" t="str">
        <f>ez_thomson!N20</f>
        <v>#N/A N/A</v>
      </c>
      <c r="I19" s="2" t="str">
        <f>ez_thomson!J20</f>
        <v>Q2 1990</v>
      </c>
      <c r="J19" s="2" t="str">
        <f>ez_thomson!K20</f>
        <v>NA</v>
      </c>
    </row>
    <row r="20" spans="1:10" x14ac:dyDescent="0.25">
      <c r="A20" s="6">
        <f>ez_thomson!A21</f>
        <v>31973</v>
      </c>
      <c r="B20">
        <f>ez_thomson!B21</f>
        <v>-11.3</v>
      </c>
      <c r="C20" t="str">
        <f>ez_thomson!C21</f>
        <v>NA</v>
      </c>
      <c r="D20">
        <f>ez_thomson!D21</f>
        <v>98.3</v>
      </c>
      <c r="E20" t="str">
        <f>ez_thomson!E21</f>
        <v>NA</v>
      </c>
      <c r="F20" t="str">
        <f>ez_thomson!F21</f>
        <v>NA</v>
      </c>
      <c r="G20" t="str">
        <f>ez_thomson!G21</f>
        <v>NA</v>
      </c>
      <c r="H20" s="14" t="str">
        <f>ez_thomson!N21</f>
        <v>#N/A N/A</v>
      </c>
      <c r="I20" s="2" t="str">
        <f>ez_thomson!J21</f>
        <v>Q3 1990</v>
      </c>
      <c r="J20" s="2" t="str">
        <f>ez_thomson!K21</f>
        <v>NA</v>
      </c>
    </row>
    <row r="21" spans="1:10" x14ac:dyDescent="0.25">
      <c r="A21" s="6">
        <f>ez_thomson!A22</f>
        <v>32004</v>
      </c>
      <c r="B21">
        <f>ez_thomson!B22</f>
        <v>-12.3</v>
      </c>
      <c r="C21" t="str">
        <f>ez_thomson!C22</f>
        <v>NA</v>
      </c>
      <c r="D21">
        <f>ez_thomson!D22</f>
        <v>98</v>
      </c>
      <c r="E21" t="str">
        <f>ez_thomson!E22</f>
        <v>NA</v>
      </c>
      <c r="F21" t="str">
        <f>ez_thomson!F22</f>
        <v>NA</v>
      </c>
      <c r="G21" t="str">
        <f>ez_thomson!G22</f>
        <v>NA</v>
      </c>
      <c r="H21" s="14" t="str">
        <f>ez_thomson!N22</f>
        <v>#N/A N/A</v>
      </c>
      <c r="I21" s="2" t="str">
        <f>ez_thomson!J22</f>
        <v>Q4 1990</v>
      </c>
      <c r="J21" s="2" t="str">
        <f>ez_thomson!K22</f>
        <v>NA</v>
      </c>
    </row>
    <row r="22" spans="1:10" x14ac:dyDescent="0.25">
      <c r="A22" s="6">
        <f>ez_thomson!A23</f>
        <v>32035</v>
      </c>
      <c r="B22">
        <f>ez_thomson!B23</f>
        <v>-10.3</v>
      </c>
      <c r="C22" t="str">
        <f>ez_thomson!C23</f>
        <v>NA</v>
      </c>
      <c r="D22">
        <f>ez_thomson!D23</f>
        <v>98.6</v>
      </c>
      <c r="E22" t="str">
        <f>ez_thomson!E23</f>
        <v>NA</v>
      </c>
      <c r="F22" t="str">
        <f>ez_thomson!F23</f>
        <v>NA</v>
      </c>
      <c r="G22" t="str">
        <f>ez_thomson!G23</f>
        <v>NA</v>
      </c>
      <c r="H22" s="14" t="str">
        <f>ez_thomson!N23</f>
        <v>#N/A N/A</v>
      </c>
      <c r="I22" s="2" t="str">
        <f>ez_thomson!J23</f>
        <v>Q1 1991</v>
      </c>
      <c r="J22" s="2" t="str">
        <f>ez_thomson!K23</f>
        <v>NA</v>
      </c>
    </row>
    <row r="23" spans="1:10" x14ac:dyDescent="0.25">
      <c r="A23" s="6">
        <f>ez_thomson!A24</f>
        <v>32065</v>
      </c>
      <c r="B23">
        <f>ez_thomson!B24</f>
        <v>-12.2</v>
      </c>
      <c r="C23" t="str">
        <f>ez_thomson!C24</f>
        <v>NA</v>
      </c>
      <c r="D23">
        <f>ez_thomson!D24</f>
        <v>98.2</v>
      </c>
      <c r="E23" t="str">
        <f>ez_thomson!E24</f>
        <v>NA</v>
      </c>
      <c r="F23" t="str">
        <f>ez_thomson!F24</f>
        <v>NA</v>
      </c>
      <c r="G23" t="str">
        <f>ez_thomson!G24</f>
        <v>NA</v>
      </c>
      <c r="H23" s="14" t="str">
        <f>ez_thomson!N24</f>
        <v>#N/A N/A</v>
      </c>
      <c r="I23" s="2" t="str">
        <f>ez_thomson!J24</f>
        <v>Q2 1991</v>
      </c>
      <c r="J23" s="2" t="str">
        <f>ez_thomson!K24</f>
        <v>NA</v>
      </c>
    </row>
    <row r="24" spans="1:10" x14ac:dyDescent="0.25">
      <c r="A24" s="6">
        <f>ez_thomson!A25</f>
        <v>32096</v>
      </c>
      <c r="B24">
        <f>ez_thomson!B25</f>
        <v>-13.1</v>
      </c>
      <c r="C24" t="str">
        <f>ez_thomson!C25</f>
        <v>NA</v>
      </c>
      <c r="D24">
        <f>ez_thomson!D25</f>
        <v>99.5</v>
      </c>
      <c r="E24" t="str">
        <f>ez_thomson!E25</f>
        <v>NA</v>
      </c>
      <c r="F24" t="str">
        <f>ez_thomson!F25</f>
        <v>NA</v>
      </c>
      <c r="G24" t="str">
        <f>ez_thomson!G25</f>
        <v>NA</v>
      </c>
      <c r="H24" s="14" t="str">
        <f>ez_thomson!N25</f>
        <v>#N/A N/A</v>
      </c>
      <c r="I24" s="2" t="str">
        <f>ez_thomson!J25</f>
        <v>Q3 1991</v>
      </c>
      <c r="J24" s="2" t="str">
        <f>ez_thomson!K25</f>
        <v>NA</v>
      </c>
    </row>
    <row r="25" spans="1:10" x14ac:dyDescent="0.25">
      <c r="A25" s="6">
        <f>ez_thomson!A26</f>
        <v>32126</v>
      </c>
      <c r="B25">
        <f>ez_thomson!B26</f>
        <v>-13</v>
      </c>
      <c r="C25" t="str">
        <f>ez_thomson!C26</f>
        <v>NA</v>
      </c>
      <c r="D25">
        <f>ez_thomson!D26</f>
        <v>99.8</v>
      </c>
      <c r="E25" t="str">
        <f>ez_thomson!E26</f>
        <v>NA</v>
      </c>
      <c r="F25" t="str">
        <f>ez_thomson!F26</f>
        <v>NA</v>
      </c>
      <c r="G25" t="str">
        <f>ez_thomson!G26</f>
        <v>NA</v>
      </c>
      <c r="H25" s="14" t="str">
        <f>ez_thomson!N26</f>
        <v>#N/A N/A</v>
      </c>
      <c r="I25" s="2" t="str">
        <f>ez_thomson!J26</f>
        <v>Q4 1991</v>
      </c>
      <c r="J25" s="2" t="str">
        <f>ez_thomson!K26</f>
        <v>NA</v>
      </c>
    </row>
    <row r="26" spans="1:10" x14ac:dyDescent="0.25">
      <c r="A26" s="6">
        <f>ez_thomson!A27</f>
        <v>32157</v>
      </c>
      <c r="B26">
        <f>ez_thomson!B27</f>
        <v>-13.7</v>
      </c>
      <c r="C26" t="str">
        <f>ez_thomson!C27</f>
        <v>NA</v>
      </c>
      <c r="D26">
        <f>ez_thomson!D27</f>
        <v>99.9</v>
      </c>
      <c r="E26" t="str">
        <f>ez_thomson!E27</f>
        <v>NA</v>
      </c>
      <c r="F26" t="str">
        <f>ez_thomson!F27</f>
        <v>NA</v>
      </c>
      <c r="G26" t="str">
        <f>ez_thomson!G27</f>
        <v>NA</v>
      </c>
      <c r="H26" s="14" t="str">
        <f>ez_thomson!N27</f>
        <v>#N/A N/A</v>
      </c>
      <c r="I26" s="2" t="str">
        <f>ez_thomson!J27</f>
        <v>Q1 1992</v>
      </c>
      <c r="J26" s="2" t="str">
        <f>ez_thomson!K27</f>
        <v>NA</v>
      </c>
    </row>
    <row r="27" spans="1:10" x14ac:dyDescent="0.25">
      <c r="A27" s="6">
        <f>ez_thomson!A28</f>
        <v>32188</v>
      </c>
      <c r="B27">
        <f>ez_thomson!B28</f>
        <v>-13.3</v>
      </c>
      <c r="C27" t="str">
        <f>ez_thomson!C28</f>
        <v>NA</v>
      </c>
      <c r="D27">
        <f>ez_thomson!D28</f>
        <v>99.8</v>
      </c>
      <c r="E27" t="str">
        <f>ez_thomson!E28</f>
        <v>NA</v>
      </c>
      <c r="F27" t="str">
        <f>ez_thomson!F28</f>
        <v>NA</v>
      </c>
      <c r="G27" t="str">
        <f>ez_thomson!G28</f>
        <v>NA</v>
      </c>
      <c r="H27" s="14" t="str">
        <f>ez_thomson!N28</f>
        <v>#N/A N/A</v>
      </c>
      <c r="I27" s="2" t="str">
        <f>ez_thomson!J28</f>
        <v>Q2 1992</v>
      </c>
      <c r="J27" s="2" t="str">
        <f>ez_thomson!K28</f>
        <v>NA</v>
      </c>
    </row>
    <row r="28" spans="1:10" x14ac:dyDescent="0.25">
      <c r="A28" s="6">
        <f>ez_thomson!A29</f>
        <v>32217</v>
      </c>
      <c r="B28">
        <f>ez_thomson!B29</f>
        <v>-12.7</v>
      </c>
      <c r="C28" t="str">
        <f>ez_thomson!C29</f>
        <v>NA</v>
      </c>
      <c r="D28">
        <f>ez_thomson!D29</f>
        <v>100.1</v>
      </c>
      <c r="E28" t="str">
        <f>ez_thomson!E29</f>
        <v>NA</v>
      </c>
      <c r="F28" t="str">
        <f>ez_thomson!F29</f>
        <v>NA</v>
      </c>
      <c r="G28" t="str">
        <f>ez_thomson!G29</f>
        <v>NA</v>
      </c>
      <c r="H28" s="14" t="str">
        <f>ez_thomson!N29</f>
        <v>#N/A N/A</v>
      </c>
      <c r="I28" s="2" t="str">
        <f>ez_thomson!J29</f>
        <v>Q3 1992</v>
      </c>
      <c r="J28" s="2" t="str">
        <f>ez_thomson!K29</f>
        <v>NA</v>
      </c>
    </row>
    <row r="29" spans="1:10" x14ac:dyDescent="0.25">
      <c r="A29" s="6">
        <f>ez_thomson!A30</f>
        <v>32248</v>
      </c>
      <c r="B29">
        <f>ez_thomson!B30</f>
        <v>-11.2</v>
      </c>
      <c r="C29" t="str">
        <f>ez_thomson!C30</f>
        <v>NA</v>
      </c>
      <c r="D29">
        <f>ez_thomson!D30</f>
        <v>100.1</v>
      </c>
      <c r="E29" t="str">
        <f>ez_thomson!E30</f>
        <v>NA</v>
      </c>
      <c r="F29" t="str">
        <f>ez_thomson!F30</f>
        <v>NA</v>
      </c>
      <c r="G29" t="str">
        <f>ez_thomson!G30</f>
        <v>NA</v>
      </c>
      <c r="H29" s="14" t="str">
        <f>ez_thomson!N30</f>
        <v>#N/A N/A</v>
      </c>
      <c r="I29" s="2" t="str">
        <f>ez_thomson!J30</f>
        <v>Q4 1992</v>
      </c>
      <c r="J29" s="2" t="str">
        <f>ez_thomson!K30</f>
        <v>NA</v>
      </c>
    </row>
    <row r="30" spans="1:10" x14ac:dyDescent="0.25">
      <c r="A30" s="6">
        <f>ez_thomson!A31</f>
        <v>32278</v>
      </c>
      <c r="B30">
        <f>ez_thomson!B31</f>
        <v>-9.9</v>
      </c>
      <c r="C30" t="str">
        <f>ez_thomson!C31</f>
        <v>NA</v>
      </c>
      <c r="D30">
        <f>ez_thomson!D31</f>
        <v>99.9</v>
      </c>
      <c r="E30" t="str">
        <f>ez_thomson!E31</f>
        <v>NA</v>
      </c>
      <c r="F30" t="str">
        <f>ez_thomson!F31</f>
        <v>NA</v>
      </c>
      <c r="G30" t="str">
        <f>ez_thomson!G31</f>
        <v>NA</v>
      </c>
      <c r="H30" s="14" t="str">
        <f>ez_thomson!N31</f>
        <v>#N/A N/A</v>
      </c>
      <c r="I30" s="2" t="str">
        <f>ez_thomson!J31</f>
        <v>Q1 1993</v>
      </c>
      <c r="J30" s="2" t="str">
        <f>ez_thomson!K31</f>
        <v>NA</v>
      </c>
    </row>
    <row r="31" spans="1:10" x14ac:dyDescent="0.25">
      <c r="A31" s="6">
        <f>ez_thomson!A32</f>
        <v>32309</v>
      </c>
      <c r="B31">
        <f>ez_thomson!B32</f>
        <v>-9.4</v>
      </c>
      <c r="C31" t="str">
        <f>ez_thomson!C32</f>
        <v>NA</v>
      </c>
      <c r="D31">
        <f>ez_thomson!D32</f>
        <v>99.4</v>
      </c>
      <c r="E31" t="str">
        <f>ez_thomson!E32</f>
        <v>NA</v>
      </c>
      <c r="F31" t="str">
        <f>ez_thomson!F32</f>
        <v>NA</v>
      </c>
      <c r="G31" t="str">
        <f>ez_thomson!G32</f>
        <v>NA</v>
      </c>
      <c r="H31" s="14" t="str">
        <f>ez_thomson!N32</f>
        <v>#N/A N/A</v>
      </c>
      <c r="I31" s="2" t="str">
        <f>ez_thomson!J32</f>
        <v>Q2 1993</v>
      </c>
      <c r="J31" s="2" t="str">
        <f>ez_thomson!K32</f>
        <v>NA</v>
      </c>
    </row>
    <row r="32" spans="1:10" x14ac:dyDescent="0.25">
      <c r="A32" s="6">
        <f>ez_thomson!A33</f>
        <v>32339</v>
      </c>
      <c r="B32">
        <f>ez_thomson!B33</f>
        <v>-10.1</v>
      </c>
      <c r="C32" t="str">
        <f>ez_thomson!C33</f>
        <v>NA</v>
      </c>
      <c r="D32">
        <f>ez_thomson!D33</f>
        <v>99.2</v>
      </c>
      <c r="E32" t="str">
        <f>ez_thomson!E33</f>
        <v>NA</v>
      </c>
      <c r="F32" t="str">
        <f>ez_thomson!F33</f>
        <v>NA</v>
      </c>
      <c r="G32" t="str">
        <f>ez_thomson!G33</f>
        <v>NA</v>
      </c>
      <c r="H32" s="14" t="str">
        <f>ez_thomson!N33</f>
        <v>#N/A N/A</v>
      </c>
      <c r="I32" s="2" t="str">
        <f>ez_thomson!J33</f>
        <v>Q3 1993</v>
      </c>
      <c r="J32" s="2" t="str">
        <f>ez_thomson!K33</f>
        <v>NA</v>
      </c>
    </row>
    <row r="33" spans="1:10" x14ac:dyDescent="0.25">
      <c r="A33" s="6">
        <f>ez_thomson!A34</f>
        <v>32370</v>
      </c>
      <c r="B33">
        <f>ez_thomson!B34</f>
        <v>-9.4</v>
      </c>
      <c r="C33" t="str">
        <f>ez_thomson!C34</f>
        <v>NA</v>
      </c>
      <c r="D33">
        <f>ez_thomson!D34</f>
        <v>98.7</v>
      </c>
      <c r="E33" t="str">
        <f>ez_thomson!E34</f>
        <v>NA</v>
      </c>
      <c r="F33" t="str">
        <f>ez_thomson!F34</f>
        <v>NA</v>
      </c>
      <c r="G33" t="str">
        <f>ez_thomson!G34</f>
        <v>NA</v>
      </c>
      <c r="H33" s="14" t="str">
        <f>ez_thomson!N34</f>
        <v>#N/A N/A</v>
      </c>
      <c r="I33" s="2" t="str">
        <f>ez_thomson!J34</f>
        <v>Q4 1993</v>
      </c>
      <c r="J33" s="2" t="str">
        <f>ez_thomson!K34</f>
        <v>NA</v>
      </c>
    </row>
    <row r="34" spans="1:10" x14ac:dyDescent="0.25">
      <c r="A34" s="6">
        <f>ez_thomson!A35</f>
        <v>32401</v>
      </c>
      <c r="B34">
        <f>ez_thomson!B35</f>
        <v>-9.5</v>
      </c>
      <c r="C34" t="str">
        <f>ez_thomson!C35</f>
        <v>NA</v>
      </c>
      <c r="D34">
        <f>ez_thomson!D35</f>
        <v>99.5</v>
      </c>
      <c r="E34" t="str">
        <f>ez_thomson!E35</f>
        <v>NA</v>
      </c>
      <c r="F34" t="str">
        <f>ez_thomson!F35</f>
        <v>NA</v>
      </c>
      <c r="G34" t="str">
        <f>ez_thomson!G35</f>
        <v>NA</v>
      </c>
      <c r="H34" s="14" t="str">
        <f>ez_thomson!N35</f>
        <v>#N/A N/A</v>
      </c>
      <c r="I34" s="2" t="str">
        <f>ez_thomson!J35</f>
        <v>Q1 1994</v>
      </c>
      <c r="J34" s="2" t="str">
        <f>ez_thomson!K35</f>
        <v>NA</v>
      </c>
    </row>
    <row r="35" spans="1:10" x14ac:dyDescent="0.25">
      <c r="A35" s="6">
        <f>ez_thomson!A36</f>
        <v>32431</v>
      </c>
      <c r="B35">
        <f>ez_thomson!B36</f>
        <v>-7.5</v>
      </c>
      <c r="C35" t="str">
        <f>ez_thomson!C36</f>
        <v>NA</v>
      </c>
      <c r="D35">
        <f>ez_thomson!D36</f>
        <v>99.8</v>
      </c>
      <c r="E35" t="str">
        <f>ez_thomson!E36</f>
        <v>NA</v>
      </c>
      <c r="F35" t="str">
        <f>ez_thomson!F36</f>
        <v>NA</v>
      </c>
      <c r="G35" t="str">
        <f>ez_thomson!G36</f>
        <v>NA</v>
      </c>
      <c r="H35" s="14" t="str">
        <f>ez_thomson!N36</f>
        <v>#N/A N/A</v>
      </c>
      <c r="I35" s="2" t="str">
        <f>ez_thomson!J36</f>
        <v>Q2 1994</v>
      </c>
      <c r="J35" s="2" t="str">
        <f>ez_thomson!K36</f>
        <v>NA</v>
      </c>
    </row>
    <row r="36" spans="1:10" x14ac:dyDescent="0.25">
      <c r="A36" s="6">
        <f>ez_thomson!A37</f>
        <v>32462</v>
      </c>
      <c r="B36">
        <f>ez_thomson!B37</f>
        <v>-5.8</v>
      </c>
      <c r="C36" t="str">
        <f>ez_thomson!C37</f>
        <v>NA</v>
      </c>
      <c r="D36">
        <f>ez_thomson!D37</f>
        <v>99.9</v>
      </c>
      <c r="E36" t="str">
        <f>ez_thomson!E37</f>
        <v>NA</v>
      </c>
      <c r="F36" t="str">
        <f>ez_thomson!F37</f>
        <v>NA</v>
      </c>
      <c r="G36" t="str">
        <f>ez_thomson!G37</f>
        <v>NA</v>
      </c>
      <c r="H36" s="14" t="str">
        <f>ez_thomson!N37</f>
        <v>#N/A N/A</v>
      </c>
      <c r="I36" s="2" t="str">
        <f>ez_thomson!J37</f>
        <v>Q3 1994</v>
      </c>
      <c r="J36" s="2" t="str">
        <f>ez_thomson!K37</f>
        <v>NA</v>
      </c>
    </row>
    <row r="37" spans="1:10" x14ac:dyDescent="0.25">
      <c r="A37" s="6">
        <f>ez_thomson!A38</f>
        <v>32492</v>
      </c>
      <c r="B37">
        <f>ez_thomson!B38</f>
        <v>-6.4</v>
      </c>
      <c r="C37" t="str">
        <f>ez_thomson!C38</f>
        <v>NA</v>
      </c>
      <c r="D37">
        <f>ez_thomson!D38</f>
        <v>99.1</v>
      </c>
      <c r="E37" t="str">
        <f>ez_thomson!E38</f>
        <v>NA</v>
      </c>
      <c r="F37" t="str">
        <f>ez_thomson!F38</f>
        <v>NA</v>
      </c>
      <c r="G37" t="str">
        <f>ez_thomson!G38</f>
        <v>NA</v>
      </c>
      <c r="H37" s="14" t="str">
        <f>ez_thomson!N38</f>
        <v>#N/A N/A</v>
      </c>
      <c r="I37" s="2" t="str">
        <f>ez_thomson!J38</f>
        <v>Q4 1994</v>
      </c>
      <c r="J37" s="2" t="str">
        <f>ez_thomson!K38</f>
        <v>NA</v>
      </c>
    </row>
    <row r="38" spans="1:10" x14ac:dyDescent="0.25">
      <c r="A38" s="6">
        <f>ez_thomson!A39</f>
        <v>32523</v>
      </c>
      <c r="B38">
        <f>ez_thomson!B39</f>
        <v>-6.1</v>
      </c>
      <c r="C38" t="str">
        <f>ez_thomson!C39</f>
        <v>NA</v>
      </c>
      <c r="D38">
        <f>ez_thomson!D39</f>
        <v>97.7</v>
      </c>
      <c r="E38" t="str">
        <f>ez_thomson!E39</f>
        <v>NA</v>
      </c>
      <c r="F38" t="str">
        <f>ez_thomson!F39</f>
        <v>NA</v>
      </c>
      <c r="G38" t="str">
        <f>ez_thomson!G39</f>
        <v>NA</v>
      </c>
      <c r="H38" s="14" t="str">
        <f>ez_thomson!N39</f>
        <v>#N/A N/A</v>
      </c>
      <c r="I38" s="2" t="str">
        <f>ez_thomson!J39</f>
        <v>Q1 1995</v>
      </c>
      <c r="J38" s="2">
        <f>ez_thomson!K39</f>
        <v>1771.43</v>
      </c>
    </row>
    <row r="39" spans="1:10" x14ac:dyDescent="0.25">
      <c r="A39" s="6">
        <f>ez_thomson!A40</f>
        <v>32554</v>
      </c>
      <c r="B39">
        <f>ez_thomson!B40</f>
        <v>-7.6</v>
      </c>
      <c r="C39" t="str">
        <f>ez_thomson!C40</f>
        <v>NA</v>
      </c>
      <c r="D39">
        <f>ez_thomson!D40</f>
        <v>97.8</v>
      </c>
      <c r="E39" t="str">
        <f>ez_thomson!E40</f>
        <v>NA</v>
      </c>
      <c r="F39" t="str">
        <f>ez_thomson!F40</f>
        <v>NA</v>
      </c>
      <c r="G39" t="str">
        <f>ez_thomson!G40</f>
        <v>NA</v>
      </c>
      <c r="H39" s="14" t="str">
        <f>ez_thomson!N40</f>
        <v>#N/A N/A</v>
      </c>
      <c r="I39" s="2" t="str">
        <f>ez_thomson!J40</f>
        <v>Q2 1995</v>
      </c>
      <c r="J39" s="2">
        <f>ez_thomson!K40</f>
        <v>1781.72</v>
      </c>
    </row>
    <row r="40" spans="1:10" x14ac:dyDescent="0.25">
      <c r="A40" s="6">
        <f>ez_thomson!A41</f>
        <v>32582</v>
      </c>
      <c r="B40">
        <f>ez_thomson!B41</f>
        <v>-7.2</v>
      </c>
      <c r="C40" t="str">
        <f>ez_thomson!C41</f>
        <v>NA</v>
      </c>
      <c r="D40">
        <f>ez_thomson!D41</f>
        <v>97.4</v>
      </c>
      <c r="E40" t="str">
        <f>ez_thomson!E41</f>
        <v>NA</v>
      </c>
      <c r="F40" t="str">
        <f>ez_thomson!F41</f>
        <v>NA</v>
      </c>
      <c r="G40" t="str">
        <f>ez_thomson!G41</f>
        <v>NA</v>
      </c>
      <c r="H40" s="14" t="str">
        <f>ez_thomson!N41</f>
        <v>#N/A N/A</v>
      </c>
      <c r="I40" s="2" t="str">
        <f>ez_thomson!J41</f>
        <v>Q3 1995</v>
      </c>
      <c r="J40" s="2">
        <f>ez_thomson!K41</f>
        <v>1788.04</v>
      </c>
    </row>
    <row r="41" spans="1:10" x14ac:dyDescent="0.25">
      <c r="A41" s="6">
        <f>ez_thomson!A42</f>
        <v>32613</v>
      </c>
      <c r="B41">
        <f>ez_thomson!B42</f>
        <v>-6.6</v>
      </c>
      <c r="C41" t="str">
        <f>ez_thomson!C42</f>
        <v>NA</v>
      </c>
      <c r="D41">
        <f>ez_thomson!D42</f>
        <v>96.8</v>
      </c>
      <c r="E41" t="str">
        <f>ez_thomson!E42</f>
        <v>NA</v>
      </c>
      <c r="F41" t="str">
        <f>ez_thomson!F42</f>
        <v>NA</v>
      </c>
      <c r="G41" t="str">
        <f>ez_thomson!G42</f>
        <v>NA</v>
      </c>
      <c r="H41" s="14" t="str">
        <f>ez_thomson!N42</f>
        <v>#N/A N/A</v>
      </c>
      <c r="I41" s="2" t="str">
        <f>ez_thomson!J42</f>
        <v>Q4 1995</v>
      </c>
      <c r="J41" s="2">
        <f>ez_thomson!K42</f>
        <v>1794.11</v>
      </c>
    </row>
    <row r="42" spans="1:10" x14ac:dyDescent="0.25">
      <c r="A42" s="6">
        <f>ez_thomson!A43</f>
        <v>32643</v>
      </c>
      <c r="B42">
        <f>ez_thomson!B43</f>
        <v>-5.8</v>
      </c>
      <c r="C42" t="str">
        <f>ez_thomson!C43</f>
        <v>NA</v>
      </c>
      <c r="D42">
        <f>ez_thomson!D43</f>
        <v>97</v>
      </c>
      <c r="E42" t="str">
        <f>ez_thomson!E43</f>
        <v>NA</v>
      </c>
      <c r="F42" t="str">
        <f>ez_thomson!F43</f>
        <v>NA</v>
      </c>
      <c r="G42" t="str">
        <f>ez_thomson!G43</f>
        <v>NA</v>
      </c>
      <c r="H42" s="14" t="str">
        <f>ez_thomson!N43</f>
        <v>#N/A N/A</v>
      </c>
      <c r="I42" s="2" t="str">
        <f>ez_thomson!J43</f>
        <v>Q1 1996</v>
      </c>
      <c r="J42" s="2">
        <f>ez_thomson!K43</f>
        <v>1794.61</v>
      </c>
    </row>
    <row r="43" spans="1:10" x14ac:dyDescent="0.25">
      <c r="A43" s="6">
        <f>ez_thomson!A44</f>
        <v>32674</v>
      </c>
      <c r="B43">
        <f>ez_thomson!B44</f>
        <v>-4.5999999999999996</v>
      </c>
      <c r="C43" t="str">
        <f>ez_thomson!C44</f>
        <v>NA</v>
      </c>
      <c r="D43">
        <f>ez_thomson!D44</f>
        <v>97.5</v>
      </c>
      <c r="E43" t="str">
        <f>ez_thomson!E44</f>
        <v>NA</v>
      </c>
      <c r="F43" t="str">
        <f>ez_thomson!F44</f>
        <v>NA</v>
      </c>
      <c r="G43" t="str">
        <f>ez_thomson!G44</f>
        <v>NA</v>
      </c>
      <c r="H43" s="14" t="str">
        <f>ez_thomson!N44</f>
        <v>#N/A N/A</v>
      </c>
      <c r="I43" s="2" t="str">
        <f>ez_thomson!J44</f>
        <v>Q2 1996</v>
      </c>
      <c r="J43" s="2">
        <f>ez_thomson!K44</f>
        <v>1808.01</v>
      </c>
    </row>
    <row r="44" spans="1:10" x14ac:dyDescent="0.25">
      <c r="A44" s="6">
        <f>ez_thomson!A45</f>
        <v>32704</v>
      </c>
      <c r="B44">
        <f>ez_thomson!B45</f>
        <v>-3.3</v>
      </c>
      <c r="C44" t="str">
        <f>ez_thomson!C45</f>
        <v>NA</v>
      </c>
      <c r="D44">
        <f>ez_thomson!D45</f>
        <v>98.7</v>
      </c>
      <c r="E44" t="str">
        <f>ez_thomson!E45</f>
        <v>NA</v>
      </c>
      <c r="F44" t="str">
        <f>ez_thomson!F45</f>
        <v>NA</v>
      </c>
      <c r="G44" t="str">
        <f>ez_thomson!G45</f>
        <v>NA</v>
      </c>
      <c r="H44" s="14" t="str">
        <f>ez_thomson!N45</f>
        <v>#N/A N/A</v>
      </c>
      <c r="I44" s="2" t="str">
        <f>ez_thomson!J45</f>
        <v>Q3 1996</v>
      </c>
      <c r="J44" s="2">
        <f>ez_thomson!K45</f>
        <v>1818.09</v>
      </c>
    </row>
    <row r="45" spans="1:10" x14ac:dyDescent="0.25">
      <c r="A45" s="6">
        <f>ez_thomson!A46</f>
        <v>32735</v>
      </c>
      <c r="B45">
        <f>ez_thomson!B46</f>
        <v>-4.3</v>
      </c>
      <c r="C45" t="str">
        <f>ez_thomson!C46</f>
        <v>NA</v>
      </c>
      <c r="D45">
        <f>ez_thomson!D46</f>
        <v>98.4</v>
      </c>
      <c r="E45" t="str">
        <f>ez_thomson!E46</f>
        <v>NA</v>
      </c>
      <c r="F45" t="str">
        <f>ez_thomson!F46</f>
        <v>NA</v>
      </c>
      <c r="G45" t="str">
        <f>ez_thomson!G46</f>
        <v>NA</v>
      </c>
      <c r="H45" s="14" t="str">
        <f>ez_thomson!N46</f>
        <v>#N/A N/A</v>
      </c>
      <c r="I45" s="2" t="str">
        <f>ez_thomson!J46</f>
        <v>Q4 1996</v>
      </c>
      <c r="J45" s="2">
        <f>ez_thomson!K46</f>
        <v>1823.37</v>
      </c>
    </row>
    <row r="46" spans="1:10" x14ac:dyDescent="0.25">
      <c r="A46" s="6">
        <f>ez_thomson!A47</f>
        <v>32766</v>
      </c>
      <c r="B46">
        <f>ez_thomson!B47</f>
        <v>-4.4000000000000004</v>
      </c>
      <c r="C46" t="str">
        <f>ez_thomson!C47</f>
        <v>NA</v>
      </c>
      <c r="D46">
        <f>ez_thomson!D47</f>
        <v>98.1</v>
      </c>
      <c r="E46" t="str">
        <f>ez_thomson!E47</f>
        <v>NA</v>
      </c>
      <c r="F46" t="str">
        <f>ez_thomson!F47</f>
        <v>NA</v>
      </c>
      <c r="G46" t="str">
        <f>ez_thomson!G47</f>
        <v>NA</v>
      </c>
      <c r="H46" s="14" t="str">
        <f>ez_thomson!N47</f>
        <v>#N/A N/A</v>
      </c>
      <c r="I46" s="2" t="str">
        <f>ez_thomson!J47</f>
        <v>Q1 1997</v>
      </c>
      <c r="J46" s="2">
        <f>ez_thomson!K47</f>
        <v>1829.51</v>
      </c>
    </row>
    <row r="47" spans="1:10" x14ac:dyDescent="0.25">
      <c r="A47" s="6">
        <f>ez_thomson!A48</f>
        <v>32796</v>
      </c>
      <c r="B47">
        <f>ez_thomson!B48</f>
        <v>-5.2</v>
      </c>
      <c r="C47" t="str">
        <f>ez_thomson!C48</f>
        <v>NA</v>
      </c>
      <c r="D47">
        <f>ez_thomson!D48</f>
        <v>98.4</v>
      </c>
      <c r="E47" t="str">
        <f>ez_thomson!E48</f>
        <v>NA</v>
      </c>
      <c r="F47" t="str">
        <f>ez_thomson!F48</f>
        <v>NA</v>
      </c>
      <c r="G47" t="str">
        <f>ez_thomson!G48</f>
        <v>NA</v>
      </c>
      <c r="H47" s="14" t="str">
        <f>ez_thomson!N48</f>
        <v>#N/A N/A</v>
      </c>
      <c r="I47" s="2" t="str">
        <f>ez_thomson!J48</f>
        <v>Q2 1997</v>
      </c>
      <c r="J47" s="2">
        <f>ez_thomson!K48</f>
        <v>1852.08</v>
      </c>
    </row>
    <row r="48" spans="1:10" x14ac:dyDescent="0.25">
      <c r="A48" s="6">
        <f>ez_thomson!A49</f>
        <v>32827</v>
      </c>
      <c r="B48">
        <f>ez_thomson!B49</f>
        <v>-6</v>
      </c>
      <c r="C48" t="str">
        <f>ez_thomson!C49</f>
        <v>NA</v>
      </c>
      <c r="D48">
        <f>ez_thomson!D49</f>
        <v>99</v>
      </c>
      <c r="E48" t="str">
        <f>ez_thomson!E49</f>
        <v>NA</v>
      </c>
      <c r="F48" t="str">
        <f>ez_thomson!F49</f>
        <v>NA</v>
      </c>
      <c r="G48" t="str">
        <f>ez_thomson!G49</f>
        <v>NA</v>
      </c>
      <c r="H48" s="14" t="str">
        <f>ez_thomson!N49</f>
        <v>#N/A N/A</v>
      </c>
      <c r="I48" s="2" t="str">
        <f>ez_thomson!J49</f>
        <v>Q3 1997</v>
      </c>
      <c r="J48" s="2">
        <f>ez_thomson!K49</f>
        <v>1865.06</v>
      </c>
    </row>
    <row r="49" spans="1:10" x14ac:dyDescent="0.25">
      <c r="A49" s="6">
        <f>ez_thomson!A50</f>
        <v>32857</v>
      </c>
      <c r="B49">
        <f>ez_thomson!B50</f>
        <v>-4.5999999999999996</v>
      </c>
      <c r="C49" t="str">
        <f>ez_thomson!C50</f>
        <v>NA</v>
      </c>
      <c r="D49">
        <f>ez_thomson!D50</f>
        <v>99.1</v>
      </c>
      <c r="E49" t="str">
        <f>ez_thomson!E50</f>
        <v>NA</v>
      </c>
      <c r="F49" t="str">
        <f>ez_thomson!F50</f>
        <v>NA</v>
      </c>
      <c r="G49" t="str">
        <f>ez_thomson!G50</f>
        <v>NA</v>
      </c>
      <c r="H49" s="14" t="str">
        <f>ez_thomson!N50</f>
        <v>#N/A N/A</v>
      </c>
      <c r="I49" s="2" t="str">
        <f>ez_thomson!J50</f>
        <v>Q4 1997</v>
      </c>
      <c r="J49" s="2">
        <f>ez_thomson!K50</f>
        <v>1885.13</v>
      </c>
    </row>
    <row r="50" spans="1:10" x14ac:dyDescent="0.25">
      <c r="A50" s="6">
        <f>ez_thomson!A51</f>
        <v>32888</v>
      </c>
      <c r="B50">
        <f>ez_thomson!B51</f>
        <v>-4.7</v>
      </c>
      <c r="C50" t="str">
        <f>ez_thomson!C51</f>
        <v>NA</v>
      </c>
      <c r="D50">
        <f>ez_thomson!D51</f>
        <v>99.6</v>
      </c>
      <c r="E50" t="str">
        <f>ez_thomson!E51</f>
        <v>NA</v>
      </c>
      <c r="F50" t="str">
        <f>ez_thomson!F51</f>
        <v>NA</v>
      </c>
      <c r="G50" t="str">
        <f>ez_thomson!G51</f>
        <v>NA</v>
      </c>
      <c r="H50" s="14" t="str">
        <f>ez_thomson!N51</f>
        <v>#N/A N/A</v>
      </c>
      <c r="I50" s="2" t="str">
        <f>ez_thomson!J51</f>
        <v>Q1 1998</v>
      </c>
      <c r="J50" s="2">
        <f>ez_thomson!K51</f>
        <v>1896.27</v>
      </c>
    </row>
    <row r="51" spans="1:10" x14ac:dyDescent="0.25">
      <c r="A51" s="6">
        <f>ez_thomson!A52</f>
        <v>32919</v>
      </c>
      <c r="B51">
        <f>ez_thomson!B52</f>
        <v>-6.7</v>
      </c>
      <c r="C51" t="str">
        <f>ez_thomson!C52</f>
        <v>NA</v>
      </c>
      <c r="D51">
        <f>ez_thomson!D52</f>
        <v>100.1</v>
      </c>
      <c r="E51" t="str">
        <f>ez_thomson!E52</f>
        <v>NA</v>
      </c>
      <c r="F51" t="str">
        <f>ez_thomson!F52</f>
        <v>NA</v>
      </c>
      <c r="G51" t="str">
        <f>ez_thomson!G52</f>
        <v>NA</v>
      </c>
      <c r="H51" s="14" t="str">
        <f>ez_thomson!N52</f>
        <v>#N/A N/A</v>
      </c>
      <c r="I51" s="2" t="str">
        <f>ez_thomson!J52</f>
        <v>Q2 1998</v>
      </c>
      <c r="J51" s="2">
        <f>ez_thomson!K52</f>
        <v>1905.8</v>
      </c>
    </row>
    <row r="52" spans="1:10" x14ac:dyDescent="0.25">
      <c r="A52" s="6">
        <f>ez_thomson!A53</f>
        <v>32947</v>
      </c>
      <c r="B52">
        <f>ez_thomson!B53</f>
        <v>-6.2</v>
      </c>
      <c r="C52" t="str">
        <f>ez_thomson!C53</f>
        <v>NA</v>
      </c>
      <c r="D52">
        <f>ez_thomson!D53</f>
        <v>100.1</v>
      </c>
      <c r="E52" t="str">
        <f>ez_thomson!E53</f>
        <v>NA</v>
      </c>
      <c r="F52" t="str">
        <f>ez_thomson!F53</f>
        <v>NA</v>
      </c>
      <c r="G52" t="str">
        <f>ez_thomson!G53</f>
        <v>NA</v>
      </c>
      <c r="H52" s="14" t="str">
        <f>ez_thomson!N53</f>
        <v>#N/A N/A</v>
      </c>
      <c r="I52" s="2" t="str">
        <f>ez_thomson!J53</f>
        <v>Q3 1998</v>
      </c>
      <c r="J52" s="2">
        <f>ez_thomson!K53</f>
        <v>1915.48</v>
      </c>
    </row>
    <row r="53" spans="1:10" x14ac:dyDescent="0.25">
      <c r="A53" s="6">
        <f>ez_thomson!A54</f>
        <v>32978</v>
      </c>
      <c r="B53">
        <f>ez_thomson!B54</f>
        <v>-4.3</v>
      </c>
      <c r="C53" t="str">
        <f>ez_thomson!C54</f>
        <v>NA</v>
      </c>
      <c r="D53">
        <f>ez_thomson!D54</f>
        <v>101.2</v>
      </c>
      <c r="E53" t="str">
        <f>ez_thomson!E54</f>
        <v>NA</v>
      </c>
      <c r="F53" t="str">
        <f>ez_thomson!F54</f>
        <v>NA</v>
      </c>
      <c r="G53" t="str">
        <f>ez_thomson!G54</f>
        <v>NA</v>
      </c>
      <c r="H53" s="14" t="str">
        <f>ez_thomson!N54</f>
        <v>#N/A N/A</v>
      </c>
      <c r="I53" s="2" t="str">
        <f>ez_thomson!J54</f>
        <v>Q4 1998</v>
      </c>
      <c r="J53" s="2">
        <f>ez_thomson!K54</f>
        <v>1920.19</v>
      </c>
    </row>
    <row r="54" spans="1:10" x14ac:dyDescent="0.25">
      <c r="A54" s="6">
        <f>ez_thomson!A55</f>
        <v>33008</v>
      </c>
      <c r="B54">
        <f>ez_thomson!B55</f>
        <v>-4.8</v>
      </c>
      <c r="C54" t="str">
        <f>ez_thomson!C55</f>
        <v>NA</v>
      </c>
      <c r="D54">
        <f>ez_thomson!D55</f>
        <v>101.9</v>
      </c>
      <c r="E54" t="str">
        <f>ez_thomson!E55</f>
        <v>NA</v>
      </c>
      <c r="F54" t="str">
        <f>ez_thomson!F55</f>
        <v>NA</v>
      </c>
      <c r="G54" t="str">
        <f>ez_thomson!G55</f>
        <v>NA</v>
      </c>
      <c r="H54" s="14" t="str">
        <f>ez_thomson!N55</f>
        <v>#N/A N/A</v>
      </c>
      <c r="I54" s="2" t="str">
        <f>ez_thomson!J55</f>
        <v>Q1 1999</v>
      </c>
      <c r="J54" s="2">
        <f>ez_thomson!K55</f>
        <v>1937.34</v>
      </c>
    </row>
    <row r="55" spans="1:10" x14ac:dyDescent="0.25">
      <c r="A55" s="6">
        <f>ez_thomson!A56</f>
        <v>33039</v>
      </c>
      <c r="B55">
        <f>ez_thomson!B56</f>
        <v>-4.9000000000000004</v>
      </c>
      <c r="C55" t="str">
        <f>ez_thomson!C56</f>
        <v>NA</v>
      </c>
      <c r="D55">
        <f>ez_thomson!D56</f>
        <v>102.5</v>
      </c>
      <c r="E55" t="str">
        <f>ez_thomson!E56</f>
        <v>NA</v>
      </c>
      <c r="F55" t="str">
        <f>ez_thomson!F56</f>
        <v>NA</v>
      </c>
      <c r="G55" t="str">
        <f>ez_thomson!G56</f>
        <v>NA</v>
      </c>
      <c r="H55" s="14" t="str">
        <f>ez_thomson!N56</f>
        <v>#N/A N/A</v>
      </c>
      <c r="I55" s="2" t="str">
        <f>ez_thomson!J56</f>
        <v>Q2 1999</v>
      </c>
      <c r="J55" s="2">
        <f>ez_thomson!K56</f>
        <v>1950.28</v>
      </c>
    </row>
    <row r="56" spans="1:10" x14ac:dyDescent="0.25">
      <c r="A56" s="6">
        <f>ez_thomson!A57</f>
        <v>33069</v>
      </c>
      <c r="B56">
        <f>ez_thomson!B57</f>
        <v>-4.2</v>
      </c>
      <c r="C56" t="str">
        <f>ez_thomson!C57</f>
        <v>NA</v>
      </c>
      <c r="D56">
        <f>ez_thomson!D57</f>
        <v>102.6</v>
      </c>
      <c r="E56" t="str">
        <f>ez_thomson!E57</f>
        <v>NA</v>
      </c>
      <c r="F56" t="str">
        <f>ez_thomson!F57</f>
        <v>NA</v>
      </c>
      <c r="G56" t="str">
        <f>ez_thomson!G57</f>
        <v>NA</v>
      </c>
      <c r="H56" s="14" t="str">
        <f>ez_thomson!N57</f>
        <v>#N/A N/A</v>
      </c>
      <c r="I56" s="2" t="str">
        <f>ez_thomson!J57</f>
        <v>Q3 1999</v>
      </c>
      <c r="J56" s="2">
        <f>ez_thomson!K57</f>
        <v>1971.56</v>
      </c>
    </row>
    <row r="57" spans="1:10" x14ac:dyDescent="0.25">
      <c r="A57" s="6">
        <f>ez_thomson!A58</f>
        <v>33100</v>
      </c>
      <c r="B57">
        <f>ez_thomson!B58</f>
        <v>-5.3</v>
      </c>
      <c r="C57" t="str">
        <f>ez_thomson!C58</f>
        <v>NA</v>
      </c>
      <c r="D57">
        <f>ez_thomson!D58</f>
        <v>101.2</v>
      </c>
      <c r="E57" t="str">
        <f>ez_thomson!E58</f>
        <v>NA</v>
      </c>
      <c r="F57" t="str">
        <f>ez_thomson!F58</f>
        <v>NA</v>
      </c>
      <c r="G57" t="str">
        <f>ez_thomson!G58</f>
        <v>NA</v>
      </c>
      <c r="H57" s="14" t="str">
        <f>ez_thomson!N58</f>
        <v>#N/A N/A</v>
      </c>
      <c r="I57" s="2" t="str">
        <f>ez_thomson!J58</f>
        <v>Q4 1999</v>
      </c>
      <c r="J57" s="2">
        <f>ez_thomson!K58</f>
        <v>1996.03</v>
      </c>
    </row>
    <row r="58" spans="1:10" x14ac:dyDescent="0.25">
      <c r="A58" s="6">
        <f>ez_thomson!A59</f>
        <v>33131</v>
      </c>
      <c r="B58">
        <f>ez_thomson!B59</f>
        <v>-12.4</v>
      </c>
      <c r="C58" t="str">
        <f>ez_thomson!C59</f>
        <v>NA</v>
      </c>
      <c r="D58">
        <f>ez_thomson!D59</f>
        <v>98.9</v>
      </c>
      <c r="E58" t="str">
        <f>ez_thomson!E59</f>
        <v>NA</v>
      </c>
      <c r="F58" t="str">
        <f>ez_thomson!F59</f>
        <v>NA</v>
      </c>
      <c r="G58" t="str">
        <f>ez_thomson!G59</f>
        <v>NA</v>
      </c>
      <c r="H58" s="14" t="str">
        <f>ez_thomson!N59</f>
        <v>#N/A N/A</v>
      </c>
      <c r="I58" s="2" t="str">
        <f>ez_thomson!J59</f>
        <v>Q1 2000</v>
      </c>
      <c r="J58" s="2">
        <f>ez_thomson!K59</f>
        <v>2019.29</v>
      </c>
    </row>
    <row r="59" spans="1:10" x14ac:dyDescent="0.25">
      <c r="A59" s="6">
        <f>ez_thomson!A60</f>
        <v>33161</v>
      </c>
      <c r="B59">
        <f>ez_thomson!B60</f>
        <v>-12.4</v>
      </c>
      <c r="C59" t="str">
        <f>ez_thomson!C60</f>
        <v>NA</v>
      </c>
      <c r="D59">
        <f>ez_thomson!D60</f>
        <v>97.5</v>
      </c>
      <c r="E59" t="str">
        <f>ez_thomson!E60</f>
        <v>NA</v>
      </c>
      <c r="F59" t="str">
        <f>ez_thomson!F60</f>
        <v>NA</v>
      </c>
      <c r="G59" t="str">
        <f>ez_thomson!G60</f>
        <v>NA</v>
      </c>
      <c r="H59" s="14" t="str">
        <f>ez_thomson!N60</f>
        <v>#N/A N/A</v>
      </c>
      <c r="I59" s="2" t="str">
        <f>ez_thomson!J60</f>
        <v>Q2 2000</v>
      </c>
      <c r="J59" s="2">
        <f>ez_thomson!K60</f>
        <v>2038.16</v>
      </c>
    </row>
    <row r="60" spans="1:10" x14ac:dyDescent="0.25">
      <c r="A60" s="6">
        <f>ez_thomson!A61</f>
        <v>33192</v>
      </c>
      <c r="B60">
        <f>ez_thomson!B61</f>
        <v>-12.7</v>
      </c>
      <c r="C60" t="str">
        <f>ez_thomson!C61</f>
        <v>NA</v>
      </c>
      <c r="D60">
        <f>ez_thomson!D61</f>
        <v>98.5</v>
      </c>
      <c r="E60" t="str">
        <f>ez_thomson!E61</f>
        <v>NA</v>
      </c>
      <c r="F60" t="str">
        <f>ez_thomson!F61</f>
        <v>NA</v>
      </c>
      <c r="G60" t="str">
        <f>ez_thomson!G61</f>
        <v>NA</v>
      </c>
      <c r="H60" s="14" t="str">
        <f>ez_thomson!N61</f>
        <v>#N/A N/A</v>
      </c>
      <c r="I60" s="2" t="str">
        <f>ez_thomson!J61</f>
        <v>Q3 2000</v>
      </c>
      <c r="J60" s="2">
        <f>ez_thomson!K61</f>
        <v>2047.93</v>
      </c>
    </row>
    <row r="61" spans="1:10" x14ac:dyDescent="0.25">
      <c r="A61" s="6">
        <f>ez_thomson!A62</f>
        <v>33222</v>
      </c>
      <c r="B61">
        <f>ez_thomson!B62</f>
        <v>-12.4</v>
      </c>
      <c r="C61" t="str">
        <f>ez_thomson!C62</f>
        <v>NA</v>
      </c>
      <c r="D61">
        <f>ez_thomson!D62</f>
        <v>99.2</v>
      </c>
      <c r="E61" t="str">
        <f>ez_thomson!E62</f>
        <v>NA</v>
      </c>
      <c r="F61" t="str">
        <f>ez_thomson!F62</f>
        <v>NA</v>
      </c>
      <c r="G61" t="str">
        <f>ez_thomson!G62</f>
        <v>NA</v>
      </c>
      <c r="H61" s="14" t="str">
        <f>ez_thomson!N62</f>
        <v>#N/A N/A</v>
      </c>
      <c r="I61" s="2" t="str">
        <f>ez_thomson!J62</f>
        <v>Q4 2000</v>
      </c>
      <c r="J61" s="2">
        <f>ez_thomson!K62</f>
        <v>2063</v>
      </c>
    </row>
    <row r="62" spans="1:10" x14ac:dyDescent="0.25">
      <c r="A62" s="6">
        <f>ez_thomson!A63</f>
        <v>33253</v>
      </c>
      <c r="B62">
        <f>ez_thomson!B63</f>
        <v>-15.9</v>
      </c>
      <c r="C62" t="str">
        <f>ez_thomson!C63</f>
        <v>NA</v>
      </c>
      <c r="D62">
        <f>ez_thomson!D63</f>
        <v>100</v>
      </c>
      <c r="E62" t="str">
        <f>ez_thomson!E63</f>
        <v>NA</v>
      </c>
      <c r="F62">
        <f>ez_thomson!F63</f>
        <v>88.14</v>
      </c>
      <c r="G62" t="str">
        <f>ez_thomson!G63</f>
        <v>NA</v>
      </c>
      <c r="H62" s="14" t="str">
        <f>ez_thomson!N63</f>
        <v>#N/A N/A</v>
      </c>
      <c r="I62" s="2" t="str">
        <f>ez_thomson!J63</f>
        <v>Q1 2001</v>
      </c>
      <c r="J62" s="2">
        <f>ez_thomson!K63</f>
        <v>2131.2800000000002</v>
      </c>
    </row>
    <row r="63" spans="1:10" x14ac:dyDescent="0.25">
      <c r="A63" s="6">
        <f>ez_thomson!A64</f>
        <v>33284</v>
      </c>
      <c r="B63">
        <f>ez_thomson!B64</f>
        <v>-17</v>
      </c>
      <c r="C63" t="str">
        <f>ez_thomson!C64</f>
        <v>NA</v>
      </c>
      <c r="D63">
        <f>ez_thomson!D64</f>
        <v>100.7</v>
      </c>
      <c r="E63" t="str">
        <f>ez_thomson!E64</f>
        <v>NA</v>
      </c>
      <c r="F63">
        <f>ez_thomson!F64</f>
        <v>87.2</v>
      </c>
      <c r="G63" t="str">
        <f>ez_thomson!G64</f>
        <v>NA</v>
      </c>
      <c r="H63" s="14" t="str">
        <f>ez_thomson!N64</f>
        <v>#N/A N/A</v>
      </c>
      <c r="I63" s="2" t="str">
        <f>ez_thomson!J64</f>
        <v>Q2 2001</v>
      </c>
      <c r="J63" s="2">
        <f>ez_thomson!K64</f>
        <v>2132.36</v>
      </c>
    </row>
    <row r="64" spans="1:10" x14ac:dyDescent="0.25">
      <c r="A64" s="6">
        <f>ez_thomson!A65</f>
        <v>33312</v>
      </c>
      <c r="B64">
        <f>ez_thomson!B65</f>
        <v>-12.9</v>
      </c>
      <c r="C64" t="str">
        <f>ez_thomson!C65</f>
        <v>NA</v>
      </c>
      <c r="D64">
        <f>ez_thomson!D65</f>
        <v>100.6</v>
      </c>
      <c r="E64" t="str">
        <f>ez_thomson!E65</f>
        <v>NA</v>
      </c>
      <c r="F64">
        <f>ez_thomson!F65</f>
        <v>86.35</v>
      </c>
      <c r="G64" t="str">
        <f>ez_thomson!G65</f>
        <v>NA</v>
      </c>
      <c r="H64" s="14" t="str">
        <f>ez_thomson!N65</f>
        <v>#N/A N/A</v>
      </c>
      <c r="I64" s="2" t="str">
        <f>ez_thomson!J65</f>
        <v>Q3 2001</v>
      </c>
      <c r="J64" s="2">
        <f>ez_thomson!K65</f>
        <v>2133.2199999999998</v>
      </c>
    </row>
    <row r="65" spans="1:10" x14ac:dyDescent="0.25">
      <c r="A65" s="6">
        <f>ez_thomson!A66</f>
        <v>33343</v>
      </c>
      <c r="B65">
        <f>ez_thomson!B66</f>
        <v>-14.3</v>
      </c>
      <c r="C65" t="str">
        <f>ez_thomson!C66</f>
        <v>NA</v>
      </c>
      <c r="D65">
        <f>ez_thomson!D66</f>
        <v>100</v>
      </c>
      <c r="E65" t="str">
        <f>ez_thomson!E66</f>
        <v>NA</v>
      </c>
      <c r="F65">
        <f>ez_thomson!F66</f>
        <v>85.9</v>
      </c>
      <c r="G65" t="str">
        <f>ez_thomson!G66</f>
        <v>NA</v>
      </c>
      <c r="H65" s="14" t="str">
        <f>ez_thomson!N66</f>
        <v>#N/A N/A</v>
      </c>
      <c r="I65" s="2" t="str">
        <f>ez_thomson!J66</f>
        <v>Q4 2001</v>
      </c>
      <c r="J65" s="2">
        <f>ez_thomson!K66</f>
        <v>2135.77</v>
      </c>
    </row>
    <row r="66" spans="1:10" x14ac:dyDescent="0.25">
      <c r="A66" s="6">
        <f>ez_thomson!A67</f>
        <v>33373</v>
      </c>
      <c r="B66">
        <f>ez_thomson!B67</f>
        <v>-13.7</v>
      </c>
      <c r="C66" t="str">
        <f>ez_thomson!C67</f>
        <v>NA</v>
      </c>
      <c r="D66">
        <f>ez_thomson!D67</f>
        <v>100.1</v>
      </c>
      <c r="E66" t="str">
        <f>ez_thomson!E67</f>
        <v>NA</v>
      </c>
      <c r="F66">
        <f>ez_thomson!F67</f>
        <v>85.82</v>
      </c>
      <c r="G66" t="str">
        <f>ez_thomson!G67</f>
        <v>NA</v>
      </c>
      <c r="H66" s="14" t="str">
        <f>ez_thomson!N67</f>
        <v>#N/A N/A</v>
      </c>
      <c r="I66" s="2" t="str">
        <f>ez_thomson!J67</f>
        <v>Q1 2002</v>
      </c>
      <c r="J66" s="2">
        <f>ez_thomson!K67</f>
        <v>2140.2600000000002</v>
      </c>
    </row>
    <row r="67" spans="1:10" x14ac:dyDescent="0.25">
      <c r="A67" s="6">
        <f>ez_thomson!A68</f>
        <v>33404</v>
      </c>
      <c r="B67">
        <f>ez_thomson!B68</f>
        <v>-14.3</v>
      </c>
      <c r="C67" t="str">
        <f>ez_thomson!C68</f>
        <v>NA</v>
      </c>
      <c r="D67">
        <f>ez_thomson!D68</f>
        <v>99.9</v>
      </c>
      <c r="E67" t="str">
        <f>ez_thomson!E68</f>
        <v>NA</v>
      </c>
      <c r="F67">
        <f>ez_thomson!F68</f>
        <v>87.43</v>
      </c>
      <c r="G67" t="str">
        <f>ez_thomson!G68</f>
        <v>NA</v>
      </c>
      <c r="H67" s="14" t="str">
        <f>ez_thomson!N68</f>
        <v>#N/A N/A</v>
      </c>
      <c r="I67" s="2" t="str">
        <f>ez_thomson!J68</f>
        <v>Q2 2002</v>
      </c>
      <c r="J67" s="2">
        <f>ez_thomson!K68</f>
        <v>2151.0700000000002</v>
      </c>
    </row>
    <row r="68" spans="1:10" x14ac:dyDescent="0.25">
      <c r="A68" s="6">
        <f>ez_thomson!A69</f>
        <v>33434</v>
      </c>
      <c r="B68">
        <f>ez_thomson!B69</f>
        <v>-17</v>
      </c>
      <c r="C68" t="str">
        <f>ez_thomson!C69</f>
        <v>NA</v>
      </c>
      <c r="D68">
        <f>ez_thomson!D69</f>
        <v>100</v>
      </c>
      <c r="E68" t="str">
        <f>ez_thomson!E69</f>
        <v>NA</v>
      </c>
      <c r="F68">
        <f>ez_thomson!F69</f>
        <v>85.75</v>
      </c>
      <c r="G68" t="str">
        <f>ez_thomson!G69</f>
        <v>NA</v>
      </c>
      <c r="H68" s="14" t="str">
        <f>ez_thomson!N69</f>
        <v>#N/A N/A</v>
      </c>
      <c r="I68" s="2" t="str">
        <f>ez_thomson!J69</f>
        <v>Q3 2002</v>
      </c>
      <c r="J68" s="2">
        <f>ez_thomson!K69</f>
        <v>2158.4899999999998</v>
      </c>
    </row>
    <row r="69" spans="1:10" x14ac:dyDescent="0.25">
      <c r="A69" s="6">
        <f>ez_thomson!A70</f>
        <v>33465</v>
      </c>
      <c r="B69">
        <f>ez_thomson!B70</f>
        <v>-17.3</v>
      </c>
      <c r="C69" t="str">
        <f>ez_thomson!C70</f>
        <v>NA</v>
      </c>
      <c r="D69">
        <f>ez_thomson!D70</f>
        <v>100.5</v>
      </c>
      <c r="E69" t="str">
        <f>ez_thomson!E70</f>
        <v>NA</v>
      </c>
      <c r="F69">
        <f>ez_thomson!F70</f>
        <v>85.61</v>
      </c>
      <c r="G69" t="str">
        <f>ez_thomson!G70</f>
        <v>NA</v>
      </c>
      <c r="H69" s="14" t="str">
        <f>ez_thomson!N70</f>
        <v>#N/A N/A</v>
      </c>
      <c r="I69" s="2" t="str">
        <f>ez_thomson!J70</f>
        <v>Q4 2002</v>
      </c>
      <c r="J69" s="2">
        <f>ez_thomson!K70</f>
        <v>2159.41</v>
      </c>
    </row>
    <row r="70" spans="1:10" x14ac:dyDescent="0.25">
      <c r="A70" s="6">
        <f>ez_thomson!A71</f>
        <v>33496</v>
      </c>
      <c r="B70">
        <f>ez_thomson!B71</f>
        <v>-14.3</v>
      </c>
      <c r="C70" t="str">
        <f>ez_thomson!C71</f>
        <v>NA</v>
      </c>
      <c r="D70">
        <f>ez_thomson!D71</f>
        <v>100.9</v>
      </c>
      <c r="E70" t="str">
        <f>ez_thomson!E71</f>
        <v>NA</v>
      </c>
      <c r="F70">
        <f>ez_thomson!F71</f>
        <v>85.74</v>
      </c>
      <c r="G70" t="str">
        <f>ez_thomson!G71</f>
        <v>NA</v>
      </c>
      <c r="H70" s="14" t="str">
        <f>ez_thomson!N71</f>
        <v>#N/A N/A</v>
      </c>
      <c r="I70" s="2" t="str">
        <f>ez_thomson!J71</f>
        <v>Q1 2003</v>
      </c>
      <c r="J70" s="2">
        <f>ez_thomson!K71</f>
        <v>2154.39</v>
      </c>
    </row>
    <row r="71" spans="1:10" x14ac:dyDescent="0.25">
      <c r="A71" s="6">
        <f>ez_thomson!A72</f>
        <v>33526</v>
      </c>
      <c r="B71">
        <f>ez_thomson!B72</f>
        <v>-15.3</v>
      </c>
      <c r="C71" t="str">
        <f>ez_thomson!C72</f>
        <v>NA</v>
      </c>
      <c r="D71">
        <f>ez_thomson!D72</f>
        <v>100.7</v>
      </c>
      <c r="E71" t="str">
        <f>ez_thomson!E72</f>
        <v>NA</v>
      </c>
      <c r="F71">
        <f>ez_thomson!F72</f>
        <v>86.12</v>
      </c>
      <c r="G71" t="str">
        <f>ez_thomson!G72</f>
        <v>NA</v>
      </c>
      <c r="H71" s="14" t="str">
        <f>ez_thomson!N72</f>
        <v>#N/A N/A</v>
      </c>
      <c r="I71" s="2" t="str">
        <f>ez_thomson!J72</f>
        <v>Q2 2003</v>
      </c>
      <c r="J71" s="2">
        <f>ez_thomson!K72</f>
        <v>2156.27</v>
      </c>
    </row>
    <row r="72" spans="1:10" x14ac:dyDescent="0.25">
      <c r="A72" s="6">
        <f>ez_thomson!A73</f>
        <v>33557</v>
      </c>
      <c r="B72">
        <f>ez_thomson!B73</f>
        <v>-16.100000000000001</v>
      </c>
      <c r="C72" t="str">
        <f>ez_thomson!C73</f>
        <v>NA</v>
      </c>
      <c r="D72">
        <f>ez_thomson!D73</f>
        <v>100.9</v>
      </c>
      <c r="E72" t="str">
        <f>ez_thomson!E73</f>
        <v>NA</v>
      </c>
      <c r="F72">
        <f>ez_thomson!F73</f>
        <v>87.16</v>
      </c>
      <c r="G72" t="str">
        <f>ez_thomson!G73</f>
        <v>NA</v>
      </c>
      <c r="H72" s="14" t="str">
        <f>ez_thomson!N73</f>
        <v>#N/A N/A</v>
      </c>
      <c r="I72" s="2" t="str">
        <f>ez_thomson!J73</f>
        <v>Q3 2003</v>
      </c>
      <c r="J72" s="2">
        <f>ez_thomson!K73</f>
        <v>2167.21</v>
      </c>
    </row>
    <row r="73" spans="1:10" x14ac:dyDescent="0.25">
      <c r="A73" s="6">
        <f>ez_thomson!A74</f>
        <v>33587</v>
      </c>
      <c r="B73">
        <f>ez_thomson!B74</f>
        <v>-17</v>
      </c>
      <c r="C73" t="str">
        <f>ez_thomson!C74</f>
        <v>NA</v>
      </c>
      <c r="D73">
        <f>ez_thomson!D74</f>
        <v>102.1</v>
      </c>
      <c r="E73" t="str">
        <f>ez_thomson!E74</f>
        <v>NA</v>
      </c>
      <c r="F73">
        <f>ez_thomson!F74</f>
        <v>86.75</v>
      </c>
      <c r="G73" t="str">
        <f>ez_thomson!G74</f>
        <v>NA</v>
      </c>
      <c r="H73" s="14" t="str">
        <f>ez_thomson!N74</f>
        <v>#N/A N/A</v>
      </c>
      <c r="I73" s="2" t="str">
        <f>ez_thomson!J74</f>
        <v>Q4 2003</v>
      </c>
      <c r="J73" s="2">
        <f>ez_thomson!K74</f>
        <v>2183.3200000000002</v>
      </c>
    </row>
    <row r="74" spans="1:10" x14ac:dyDescent="0.25">
      <c r="A74" s="6">
        <f>ez_thomson!A75</f>
        <v>33618</v>
      </c>
      <c r="B74">
        <f>ez_thomson!B75</f>
        <v>-16.3</v>
      </c>
      <c r="C74" t="str">
        <f>ez_thomson!C75</f>
        <v>NA</v>
      </c>
      <c r="D74">
        <f>ez_thomson!D75</f>
        <v>102.6</v>
      </c>
      <c r="E74">
        <f>ez_thomson!E75</f>
        <v>38565</v>
      </c>
      <c r="F74">
        <f>ez_thomson!F75</f>
        <v>87.43</v>
      </c>
      <c r="G74" t="str">
        <f>ez_thomson!G75</f>
        <v>NA</v>
      </c>
      <c r="H74" s="14" t="str">
        <f>ez_thomson!N75</f>
        <v>#N/A N/A</v>
      </c>
      <c r="I74" s="2" t="str">
        <f>ez_thomson!J75</f>
        <v>Q1 2004</v>
      </c>
      <c r="J74" s="2">
        <f>ez_thomson!K75</f>
        <v>2193.79</v>
      </c>
    </row>
    <row r="75" spans="1:10" x14ac:dyDescent="0.25">
      <c r="A75" s="6">
        <f>ez_thomson!A76</f>
        <v>33649</v>
      </c>
      <c r="B75">
        <f>ez_thomson!B76</f>
        <v>-15.8</v>
      </c>
      <c r="C75" t="str">
        <f>ez_thomson!C76</f>
        <v>NA</v>
      </c>
      <c r="D75">
        <f>ez_thomson!D76</f>
        <v>102.6</v>
      </c>
      <c r="E75">
        <f>ez_thomson!E76</f>
        <v>38524</v>
      </c>
      <c r="F75">
        <f>ez_thomson!F76</f>
        <v>87.72</v>
      </c>
      <c r="G75" t="str">
        <f>ez_thomson!G76</f>
        <v>NA</v>
      </c>
      <c r="H75" s="14" t="str">
        <f>ez_thomson!N76</f>
        <v>#N/A N/A</v>
      </c>
      <c r="I75" s="2" t="str">
        <f>ez_thomson!J76</f>
        <v>Q2 2004</v>
      </c>
      <c r="J75" s="2">
        <f>ez_thomson!K76</f>
        <v>2206</v>
      </c>
    </row>
    <row r="76" spans="1:10" x14ac:dyDescent="0.25">
      <c r="A76" s="6">
        <f>ez_thomson!A77</f>
        <v>33678</v>
      </c>
      <c r="B76">
        <f>ez_thomson!B77</f>
        <v>-17.2</v>
      </c>
      <c r="C76" t="str">
        <f>ez_thomson!C77</f>
        <v>NA</v>
      </c>
      <c r="D76">
        <f>ez_thomson!D77</f>
        <v>102.5</v>
      </c>
      <c r="E76">
        <f>ez_thomson!E77</f>
        <v>38478</v>
      </c>
      <c r="F76">
        <f>ez_thomson!F77</f>
        <v>86.82</v>
      </c>
      <c r="G76" t="str">
        <f>ez_thomson!G77</f>
        <v>NA</v>
      </c>
      <c r="H76" s="14" t="str">
        <f>ez_thomson!N77</f>
        <v>#N/A N/A</v>
      </c>
      <c r="I76" s="2" t="str">
        <f>ez_thomson!J77</f>
        <v>Q3 2004</v>
      </c>
      <c r="J76" s="2">
        <f>ez_thomson!K77</f>
        <v>2212.9699999999998</v>
      </c>
    </row>
    <row r="77" spans="1:10" x14ac:dyDescent="0.25">
      <c r="A77" s="6">
        <f>ez_thomson!A78</f>
        <v>33709</v>
      </c>
      <c r="B77">
        <f>ez_thomson!B78</f>
        <v>-17</v>
      </c>
      <c r="C77" t="str">
        <f>ez_thomson!C78</f>
        <v>NA</v>
      </c>
      <c r="D77">
        <f>ez_thomson!D78</f>
        <v>102.8</v>
      </c>
      <c r="E77">
        <f>ez_thomson!E78</f>
        <v>38451</v>
      </c>
      <c r="F77">
        <f>ez_thomson!F78</f>
        <v>86.71</v>
      </c>
      <c r="G77" t="str">
        <f>ez_thomson!G78</f>
        <v>NA</v>
      </c>
      <c r="H77" s="14" t="str">
        <f>ez_thomson!N78</f>
        <v>#N/A N/A</v>
      </c>
      <c r="I77" s="2" t="str">
        <f>ez_thomson!J78</f>
        <v>Q4 2004</v>
      </c>
      <c r="J77" s="2">
        <f>ez_thomson!K78</f>
        <v>2220.41</v>
      </c>
    </row>
    <row r="78" spans="1:10" x14ac:dyDescent="0.25">
      <c r="A78" s="6">
        <f>ez_thomson!A79</f>
        <v>33739</v>
      </c>
      <c r="B78">
        <f>ez_thomson!B79</f>
        <v>-17.3</v>
      </c>
      <c r="C78" t="str">
        <f>ez_thomson!C79</f>
        <v>NA</v>
      </c>
      <c r="D78">
        <f>ez_thomson!D79</f>
        <v>102.9</v>
      </c>
      <c r="E78">
        <f>ez_thomson!E79</f>
        <v>38425</v>
      </c>
      <c r="F78">
        <f>ez_thomson!F79</f>
        <v>86.18</v>
      </c>
      <c r="G78" t="str">
        <f>ez_thomson!G79</f>
        <v>NA</v>
      </c>
      <c r="H78" s="14" t="str">
        <f>ez_thomson!N79</f>
        <v>#N/A N/A</v>
      </c>
      <c r="I78" s="2" t="str">
        <f>ez_thomson!J79</f>
        <v>Q1 2005</v>
      </c>
      <c r="J78" s="2">
        <f>ez_thomson!K79</f>
        <v>2223.5</v>
      </c>
    </row>
    <row r="79" spans="1:10" x14ac:dyDescent="0.25">
      <c r="A79" s="6">
        <f>ez_thomson!A80</f>
        <v>33770</v>
      </c>
      <c r="B79">
        <f>ez_thomson!B80</f>
        <v>-18.100000000000001</v>
      </c>
      <c r="C79" t="str">
        <f>ez_thomson!C80</f>
        <v>NA</v>
      </c>
      <c r="D79">
        <f>ez_thomson!D80</f>
        <v>103.4</v>
      </c>
      <c r="E79">
        <f>ez_thomson!E80</f>
        <v>38371</v>
      </c>
      <c r="F79">
        <f>ez_thomson!F80</f>
        <v>85.35</v>
      </c>
      <c r="G79" t="str">
        <f>ez_thomson!G80</f>
        <v>NA</v>
      </c>
      <c r="H79" s="14" t="str">
        <f>ez_thomson!N80</f>
        <v>#N/A N/A</v>
      </c>
      <c r="I79" s="2" t="str">
        <f>ez_thomson!J80</f>
        <v>Q2 2005</v>
      </c>
      <c r="J79" s="2">
        <f>ez_thomson!K80</f>
        <v>2238.69</v>
      </c>
    </row>
    <row r="80" spans="1:10" x14ac:dyDescent="0.25">
      <c r="A80" s="6">
        <f>ez_thomson!A81</f>
        <v>33800</v>
      </c>
      <c r="B80">
        <f>ez_thomson!B81</f>
        <v>-18.899999999999999</v>
      </c>
      <c r="C80" t="str">
        <f>ez_thomson!C81</f>
        <v>NA</v>
      </c>
      <c r="D80">
        <f>ez_thomson!D81</f>
        <v>104.2</v>
      </c>
      <c r="E80">
        <f>ez_thomson!E81</f>
        <v>38303</v>
      </c>
      <c r="F80">
        <f>ez_thomson!F81</f>
        <v>84.09</v>
      </c>
      <c r="G80" t="str">
        <f>ez_thomson!G81</f>
        <v>NA</v>
      </c>
      <c r="H80" s="14" t="str">
        <f>ez_thomson!N81</f>
        <v>#N/A N/A</v>
      </c>
      <c r="I80" s="2" t="str">
        <f>ez_thomson!J81</f>
        <v>Q3 2005</v>
      </c>
      <c r="J80" s="2">
        <f>ez_thomson!K81</f>
        <v>2254.0700000000002</v>
      </c>
    </row>
    <row r="81" spans="1:10" x14ac:dyDescent="0.25">
      <c r="A81" s="6">
        <f>ez_thomson!A82</f>
        <v>33831</v>
      </c>
      <c r="B81">
        <f>ez_thomson!B82</f>
        <v>-20.2</v>
      </c>
      <c r="C81" t="str">
        <f>ez_thomson!C82</f>
        <v>NA</v>
      </c>
      <c r="D81">
        <f>ez_thomson!D82</f>
        <v>104.9</v>
      </c>
      <c r="E81">
        <f>ez_thomson!E82</f>
        <v>38224</v>
      </c>
      <c r="F81">
        <f>ez_thomson!F82</f>
        <v>84.11</v>
      </c>
      <c r="G81" t="str">
        <f>ez_thomson!G82</f>
        <v>NA</v>
      </c>
      <c r="H81" s="14" t="str">
        <f>ez_thomson!N82</f>
        <v>#N/A N/A</v>
      </c>
      <c r="I81" s="2" t="str">
        <f>ez_thomson!J82</f>
        <v>Q4 2005</v>
      </c>
      <c r="J81" s="2">
        <f>ez_thomson!K82</f>
        <v>2267.1799999999998</v>
      </c>
    </row>
    <row r="82" spans="1:10" x14ac:dyDescent="0.25">
      <c r="A82" s="6">
        <f>ez_thomson!A83</f>
        <v>33862</v>
      </c>
      <c r="B82">
        <f>ez_thomson!B83</f>
        <v>-21.4</v>
      </c>
      <c r="C82" t="str">
        <f>ez_thomson!C83</f>
        <v>NA</v>
      </c>
      <c r="D82">
        <f>ez_thomson!D83</f>
        <v>105.2</v>
      </c>
      <c r="E82">
        <f>ez_thomson!E83</f>
        <v>38157</v>
      </c>
      <c r="F82">
        <f>ez_thomson!F83</f>
        <v>83.32</v>
      </c>
      <c r="G82" t="str">
        <f>ez_thomson!G83</f>
        <v>NA</v>
      </c>
      <c r="H82" s="14" t="str">
        <f>ez_thomson!N83</f>
        <v>#N/A N/A</v>
      </c>
      <c r="I82" s="2" t="str">
        <f>ez_thomson!J83</f>
        <v>Q1 2006</v>
      </c>
      <c r="J82" s="2">
        <f>ez_thomson!K83</f>
        <v>2287.85</v>
      </c>
    </row>
    <row r="83" spans="1:10" x14ac:dyDescent="0.25">
      <c r="A83" s="6">
        <f>ez_thomson!A84</f>
        <v>33892</v>
      </c>
      <c r="B83">
        <f>ez_thomson!B84</f>
        <v>-24.2</v>
      </c>
      <c r="C83" t="str">
        <f>ez_thomson!C84</f>
        <v>NA</v>
      </c>
      <c r="D83">
        <f>ez_thomson!D84</f>
        <v>104.8</v>
      </c>
      <c r="E83">
        <f>ez_thomson!E84</f>
        <v>38099</v>
      </c>
      <c r="F83">
        <f>ez_thomson!F84</f>
        <v>83.53</v>
      </c>
      <c r="G83" t="str">
        <f>ez_thomson!G84</f>
        <v>NA</v>
      </c>
      <c r="H83" s="14" t="str">
        <f>ez_thomson!N84</f>
        <v>#N/A N/A</v>
      </c>
      <c r="I83" s="2" t="str">
        <f>ez_thomson!J84</f>
        <v>Q2 2006</v>
      </c>
      <c r="J83" s="2">
        <f>ez_thomson!K84</f>
        <v>2312.9899999999998</v>
      </c>
    </row>
    <row r="84" spans="1:10" x14ac:dyDescent="0.25">
      <c r="A84" s="6">
        <f>ez_thomson!A85</f>
        <v>33923</v>
      </c>
      <c r="B84">
        <f>ez_thomson!B85</f>
        <v>-26</v>
      </c>
      <c r="C84" t="str">
        <f>ez_thomson!C85</f>
        <v>NA</v>
      </c>
      <c r="D84">
        <f>ez_thomson!D85</f>
        <v>104.6</v>
      </c>
      <c r="E84">
        <f>ez_thomson!E85</f>
        <v>38050</v>
      </c>
      <c r="F84">
        <f>ez_thomson!F85</f>
        <v>82.68</v>
      </c>
      <c r="G84" t="str">
        <f>ez_thomson!G85</f>
        <v>NA</v>
      </c>
      <c r="H84" s="14" t="str">
        <f>ez_thomson!N85</f>
        <v>#N/A N/A</v>
      </c>
      <c r="I84" s="2" t="str">
        <f>ez_thomson!J85</f>
        <v>Q3 2006</v>
      </c>
      <c r="J84" s="2">
        <f>ez_thomson!K85</f>
        <v>2327.0100000000002</v>
      </c>
    </row>
    <row r="85" spans="1:10" x14ac:dyDescent="0.25">
      <c r="A85" s="6">
        <f>ez_thomson!A86</f>
        <v>33953</v>
      </c>
      <c r="B85">
        <f>ez_thomson!B86</f>
        <v>-28.1</v>
      </c>
      <c r="C85" t="str">
        <f>ez_thomson!C86</f>
        <v>NA</v>
      </c>
      <c r="D85">
        <f>ez_thomson!D86</f>
        <v>104.7</v>
      </c>
      <c r="E85">
        <f>ez_thomson!E86</f>
        <v>38015</v>
      </c>
      <c r="F85">
        <f>ez_thomson!F86</f>
        <v>81.25</v>
      </c>
      <c r="G85" t="str">
        <f>ez_thomson!G86</f>
        <v>NA</v>
      </c>
      <c r="H85" s="14" t="str">
        <f>ez_thomson!N86</f>
        <v>#N/A N/A</v>
      </c>
      <c r="I85" s="2" t="str">
        <f>ez_thomson!J86</f>
        <v>Q4 2006</v>
      </c>
      <c r="J85" s="2">
        <f>ez_thomson!K86</f>
        <v>2351.9899999999998</v>
      </c>
    </row>
    <row r="86" spans="1:10" x14ac:dyDescent="0.25">
      <c r="A86" s="6">
        <f>ez_thomson!A87</f>
        <v>33984</v>
      </c>
      <c r="B86">
        <f>ez_thomson!B87</f>
        <v>-27.9</v>
      </c>
      <c r="C86" t="str">
        <f>ez_thomson!C87</f>
        <v>NA</v>
      </c>
      <c r="D86">
        <f>ez_thomson!D87</f>
        <v>104.7</v>
      </c>
      <c r="E86">
        <f>ez_thomson!E87</f>
        <v>38002</v>
      </c>
      <c r="F86">
        <f>ez_thomson!F87</f>
        <v>81.72</v>
      </c>
      <c r="G86" t="str">
        <f>ez_thomson!G87</f>
        <v>NA</v>
      </c>
      <c r="H86" s="14" t="str">
        <f>ez_thomson!N87</f>
        <v>#N/A N/A</v>
      </c>
      <c r="I86" s="2" t="str">
        <f>ez_thomson!J87</f>
        <v>Q1 2007</v>
      </c>
      <c r="J86" s="2">
        <f>ez_thomson!K87</f>
        <v>2378.46</v>
      </c>
    </row>
    <row r="87" spans="1:10" x14ac:dyDescent="0.25">
      <c r="A87" s="6">
        <f>ez_thomson!A88</f>
        <v>34015</v>
      </c>
      <c r="B87">
        <f>ez_thomson!B88</f>
        <v>-28.1</v>
      </c>
      <c r="C87" t="str">
        <f>ez_thomson!C88</f>
        <v>NA</v>
      </c>
      <c r="D87">
        <f>ez_thomson!D88</f>
        <v>104.7</v>
      </c>
      <c r="E87">
        <f>ez_thomson!E88</f>
        <v>37971</v>
      </c>
      <c r="F87">
        <f>ez_thomson!F88</f>
        <v>81.040000000000006</v>
      </c>
      <c r="G87" t="str">
        <f>ez_thomson!G88</f>
        <v>NA</v>
      </c>
      <c r="H87" s="14" t="str">
        <f>ez_thomson!N88</f>
        <v>#N/A N/A</v>
      </c>
      <c r="I87" s="2" t="str">
        <f>ez_thomson!J88</f>
        <v>Q2 2007</v>
      </c>
      <c r="J87" s="2">
        <f>ez_thomson!K88</f>
        <v>2393.42</v>
      </c>
    </row>
    <row r="88" spans="1:10" x14ac:dyDescent="0.25">
      <c r="A88" s="6">
        <f>ez_thomson!A89</f>
        <v>34043</v>
      </c>
      <c r="B88">
        <f>ez_thomson!B89</f>
        <v>-29</v>
      </c>
      <c r="C88" t="str">
        <f>ez_thomson!C89</f>
        <v>NA</v>
      </c>
      <c r="D88">
        <f>ez_thomson!D89</f>
        <v>104.8</v>
      </c>
      <c r="E88">
        <f>ez_thomson!E89</f>
        <v>37917</v>
      </c>
      <c r="F88">
        <f>ez_thomson!F89</f>
        <v>80.7</v>
      </c>
      <c r="G88" t="str">
        <f>ez_thomson!G89</f>
        <v>NA</v>
      </c>
      <c r="H88" s="14" t="str">
        <f>ez_thomson!N89</f>
        <v>#N/A N/A</v>
      </c>
      <c r="I88" s="2" t="str">
        <f>ez_thomson!J89</f>
        <v>Q3 2007</v>
      </c>
      <c r="J88" s="2">
        <f>ez_thomson!K89</f>
        <v>2404.25</v>
      </c>
    </row>
    <row r="89" spans="1:10" x14ac:dyDescent="0.25">
      <c r="A89" s="6">
        <f>ez_thomson!A90</f>
        <v>34074</v>
      </c>
      <c r="B89">
        <f>ez_thomson!B90</f>
        <v>-25.7</v>
      </c>
      <c r="C89" t="str">
        <f>ez_thomson!C90</f>
        <v>NA</v>
      </c>
      <c r="D89">
        <f>ez_thomson!D90</f>
        <v>105.4</v>
      </c>
      <c r="E89">
        <f>ez_thomson!E90</f>
        <v>37858</v>
      </c>
      <c r="F89">
        <f>ez_thomson!F90</f>
        <v>80.28</v>
      </c>
      <c r="G89" t="str">
        <f>ez_thomson!G90</f>
        <v>NA</v>
      </c>
      <c r="H89" s="14" t="str">
        <f>ez_thomson!N90</f>
        <v>#N/A N/A</v>
      </c>
      <c r="I89" s="2" t="str">
        <f>ez_thomson!J90</f>
        <v>Q4 2007</v>
      </c>
      <c r="J89" s="2">
        <f>ez_thomson!K90</f>
        <v>2414.9299999999998</v>
      </c>
    </row>
    <row r="90" spans="1:10" x14ac:dyDescent="0.25">
      <c r="A90" s="6">
        <f>ez_thomson!A91</f>
        <v>34104</v>
      </c>
      <c r="B90">
        <f>ez_thomson!B91</f>
        <v>-26</v>
      </c>
      <c r="C90" t="str">
        <f>ez_thomson!C91</f>
        <v>NA</v>
      </c>
      <c r="D90">
        <f>ez_thomson!D91</f>
        <v>105.7</v>
      </c>
      <c r="E90">
        <f>ez_thomson!E91</f>
        <v>37785</v>
      </c>
      <c r="F90">
        <f>ez_thomson!F91</f>
        <v>80.13</v>
      </c>
      <c r="G90" t="str">
        <f>ez_thomson!G91</f>
        <v>NA</v>
      </c>
      <c r="H90" s="14" t="str">
        <f>ez_thomson!N91</f>
        <v>#N/A N/A</v>
      </c>
      <c r="I90" s="2" t="str">
        <f>ez_thomson!J91</f>
        <v>Q1 2008</v>
      </c>
      <c r="J90" s="2">
        <f>ez_thomson!K91</f>
        <v>2437.9699999999998</v>
      </c>
    </row>
    <row r="91" spans="1:10" x14ac:dyDescent="0.25">
      <c r="A91" s="6">
        <f>ez_thomson!A92</f>
        <v>34135</v>
      </c>
      <c r="B91">
        <f>ez_thomson!B92</f>
        <v>-27.9</v>
      </c>
      <c r="C91" t="str">
        <f>ez_thomson!C92</f>
        <v>NA</v>
      </c>
      <c r="D91">
        <f>ez_thomson!D92</f>
        <v>105.6</v>
      </c>
      <c r="E91">
        <f>ez_thomson!E92</f>
        <v>37760</v>
      </c>
      <c r="F91">
        <f>ez_thomson!F92</f>
        <v>79.72</v>
      </c>
      <c r="G91" t="str">
        <f>ez_thomson!G92</f>
        <v>NA</v>
      </c>
      <c r="H91" s="14" t="str">
        <f>ez_thomson!N92</f>
        <v>#N/A N/A</v>
      </c>
      <c r="I91" s="2" t="str">
        <f>ez_thomson!J92</f>
        <v>Q2 2008</v>
      </c>
      <c r="J91" s="2">
        <f>ez_thomson!K92</f>
        <v>2427.7399999999998</v>
      </c>
    </row>
    <row r="92" spans="1:10" x14ac:dyDescent="0.25">
      <c r="A92" s="6">
        <f>ez_thomson!A93</f>
        <v>34165</v>
      </c>
      <c r="B92">
        <f>ez_thomson!B93</f>
        <v>-28.4</v>
      </c>
      <c r="C92" t="str">
        <f>ez_thomson!C93</f>
        <v>NA</v>
      </c>
      <c r="D92">
        <f>ez_thomson!D93</f>
        <v>105</v>
      </c>
      <c r="E92">
        <f>ez_thomson!E93</f>
        <v>37732</v>
      </c>
      <c r="F92">
        <f>ez_thomson!F93</f>
        <v>79.22</v>
      </c>
      <c r="G92" t="str">
        <f>ez_thomson!G93</f>
        <v>NA</v>
      </c>
      <c r="H92" s="14" t="str">
        <f>ez_thomson!N93</f>
        <v>#N/A N/A</v>
      </c>
      <c r="I92" s="2" t="str">
        <f>ez_thomson!J93</f>
        <v>Q3 2008</v>
      </c>
      <c r="J92" s="2">
        <f>ez_thomson!K93</f>
        <v>2414.3000000000002</v>
      </c>
    </row>
    <row r="93" spans="1:10" x14ac:dyDescent="0.25">
      <c r="A93" s="6">
        <f>ez_thomson!A94</f>
        <v>34196</v>
      </c>
      <c r="B93">
        <f>ez_thomson!B94</f>
        <v>-28.4</v>
      </c>
      <c r="C93" t="str">
        <f>ez_thomson!C94</f>
        <v>NA</v>
      </c>
      <c r="D93">
        <f>ez_thomson!D94</f>
        <v>105.4</v>
      </c>
      <c r="E93">
        <f>ez_thomson!E94</f>
        <v>37710</v>
      </c>
      <c r="F93">
        <f>ez_thomson!F94</f>
        <v>80.31</v>
      </c>
      <c r="G93" t="str">
        <f>ez_thomson!G94</f>
        <v>NA</v>
      </c>
      <c r="H93" s="14" t="str">
        <f>ez_thomson!N94</f>
        <v>#N/A N/A</v>
      </c>
      <c r="I93" s="2" t="str">
        <f>ez_thomson!J94</f>
        <v>Q4 2008</v>
      </c>
      <c r="J93" s="2">
        <f>ez_thomson!K94</f>
        <v>2370.39</v>
      </c>
    </row>
    <row r="94" spans="1:10" x14ac:dyDescent="0.25">
      <c r="A94" s="6">
        <f>ez_thomson!A95</f>
        <v>34227</v>
      </c>
      <c r="B94">
        <f>ez_thomson!B95</f>
        <v>-26.5</v>
      </c>
      <c r="C94" t="str">
        <f>ez_thomson!C95</f>
        <v>NA</v>
      </c>
      <c r="D94">
        <f>ez_thomson!D95</f>
        <v>106.2</v>
      </c>
      <c r="E94">
        <f>ez_thomson!E95</f>
        <v>37699</v>
      </c>
      <c r="F94">
        <f>ez_thomson!F95</f>
        <v>80.64</v>
      </c>
      <c r="G94" t="str">
        <f>ez_thomson!G95</f>
        <v>NA</v>
      </c>
      <c r="H94" s="14" t="str">
        <f>ez_thomson!N95</f>
        <v>#N/A N/A</v>
      </c>
      <c r="I94" s="2" t="str">
        <f>ez_thomson!J95</f>
        <v>Q1 2009</v>
      </c>
      <c r="J94" s="2">
        <f>ez_thomson!K95</f>
        <v>2318.52</v>
      </c>
    </row>
    <row r="95" spans="1:10" x14ac:dyDescent="0.25">
      <c r="A95" s="6">
        <f>ez_thomson!A96</f>
        <v>34257</v>
      </c>
      <c r="B95">
        <f>ez_thomson!B96</f>
        <v>-26.9</v>
      </c>
      <c r="C95" t="str">
        <f>ez_thomson!C96</f>
        <v>NA</v>
      </c>
      <c r="D95">
        <f>ez_thomson!D96</f>
        <v>106.2</v>
      </c>
      <c r="E95">
        <f>ez_thomson!E96</f>
        <v>37668</v>
      </c>
      <c r="F95">
        <f>ez_thomson!F96</f>
        <v>80.63</v>
      </c>
      <c r="G95" t="str">
        <f>ez_thomson!G96</f>
        <v>NA</v>
      </c>
      <c r="H95" s="14" t="str">
        <f>ez_thomson!N96</f>
        <v>#N/A N/A</v>
      </c>
      <c r="I95" s="2" t="str">
        <f>ez_thomson!J96</f>
        <v>Q2 2009</v>
      </c>
      <c r="J95" s="2">
        <f>ez_thomson!K96</f>
        <v>2314.13</v>
      </c>
    </row>
    <row r="96" spans="1:10" x14ac:dyDescent="0.25">
      <c r="A96" s="6">
        <f>ez_thomson!A97</f>
        <v>34288</v>
      </c>
      <c r="B96">
        <f>ez_thomson!B97</f>
        <v>-28.6</v>
      </c>
      <c r="C96" t="str">
        <f>ez_thomson!C97</f>
        <v>NA</v>
      </c>
      <c r="D96">
        <f>ez_thomson!D97</f>
        <v>105.7</v>
      </c>
      <c r="E96">
        <f>ez_thomson!E97</f>
        <v>37644</v>
      </c>
      <c r="F96">
        <f>ez_thomson!F97</f>
        <v>80.84</v>
      </c>
      <c r="G96" t="str">
        <f>ez_thomson!G97</f>
        <v>NA</v>
      </c>
      <c r="H96" s="14" t="str">
        <f>ez_thomson!N97</f>
        <v>#N/A N/A</v>
      </c>
      <c r="I96" s="2" t="str">
        <f>ez_thomson!J97</f>
        <v>Q3 2009</v>
      </c>
      <c r="J96" s="2">
        <f>ez_thomson!K97</f>
        <v>2321.77</v>
      </c>
    </row>
    <row r="97" spans="1:10" x14ac:dyDescent="0.25">
      <c r="A97" s="6">
        <f>ez_thomson!A98</f>
        <v>34318</v>
      </c>
      <c r="B97">
        <f>ez_thomson!B98</f>
        <v>-26.6</v>
      </c>
      <c r="C97" t="str">
        <f>ez_thomson!C98</f>
        <v>NA</v>
      </c>
      <c r="D97">
        <f>ez_thomson!D98</f>
        <v>105.8</v>
      </c>
      <c r="E97">
        <f>ez_thomson!E98</f>
        <v>37670</v>
      </c>
      <c r="F97">
        <f>ez_thomson!F98</f>
        <v>80.86</v>
      </c>
      <c r="G97" t="str">
        <f>ez_thomson!G98</f>
        <v>NA</v>
      </c>
      <c r="H97" s="14" t="str">
        <f>ez_thomson!N98</f>
        <v>#N/A N/A</v>
      </c>
      <c r="I97" s="2" t="str">
        <f>ez_thomson!J98</f>
        <v>Q4 2009</v>
      </c>
      <c r="J97" s="2">
        <f>ez_thomson!K98</f>
        <v>2333.02</v>
      </c>
    </row>
    <row r="98" spans="1:10" x14ac:dyDescent="0.25">
      <c r="A98" s="6">
        <f>ez_thomson!A99</f>
        <v>34349</v>
      </c>
      <c r="B98">
        <f>ez_thomson!B99</f>
        <v>-24.7</v>
      </c>
      <c r="C98" t="str">
        <f>ez_thomson!C99</f>
        <v>NA</v>
      </c>
      <c r="D98">
        <f>ez_thomson!D99</f>
        <v>105.5</v>
      </c>
      <c r="E98">
        <f>ez_thomson!E99</f>
        <v>37737</v>
      </c>
      <c r="F98">
        <f>ez_thomson!F99</f>
        <v>81.06</v>
      </c>
      <c r="G98" t="str">
        <f>ez_thomson!G99</f>
        <v>NA</v>
      </c>
      <c r="H98" s="14" t="str">
        <f>ez_thomson!N99</f>
        <v>#N/A N/A</v>
      </c>
      <c r="I98" s="2" t="str">
        <f>ez_thomson!J99</f>
        <v>Q1 2010</v>
      </c>
      <c r="J98" s="2">
        <f>ez_thomson!K99</f>
        <v>2342.23</v>
      </c>
    </row>
    <row r="99" spans="1:10" x14ac:dyDescent="0.25">
      <c r="A99" s="6">
        <f>ez_thomson!A100</f>
        <v>34380</v>
      </c>
      <c r="B99">
        <f>ez_thomson!B100</f>
        <v>-23.3</v>
      </c>
      <c r="C99" t="str">
        <f>ez_thomson!C100</f>
        <v>NA</v>
      </c>
      <c r="D99">
        <f>ez_thomson!D100</f>
        <v>105.4</v>
      </c>
      <c r="E99">
        <f>ez_thomson!E100</f>
        <v>37765</v>
      </c>
      <c r="F99">
        <f>ez_thomson!F100</f>
        <v>82.18</v>
      </c>
      <c r="G99" t="str">
        <f>ez_thomson!G100</f>
        <v>NA</v>
      </c>
      <c r="H99" s="14" t="str">
        <f>ez_thomson!N100</f>
        <v>#N/A N/A</v>
      </c>
      <c r="I99" s="2" t="str">
        <f>ez_thomson!J100</f>
        <v>Q2 2010</v>
      </c>
      <c r="J99" s="2">
        <f>ez_thomson!K100</f>
        <v>2365.96</v>
      </c>
    </row>
    <row r="100" spans="1:10" x14ac:dyDescent="0.25">
      <c r="A100" s="6">
        <f>ez_thomson!A101</f>
        <v>34408</v>
      </c>
      <c r="B100">
        <f>ez_thomson!B101</f>
        <v>-20.9</v>
      </c>
      <c r="C100" t="str">
        <f>ez_thomson!C101</f>
        <v>NA</v>
      </c>
      <c r="D100">
        <f>ez_thomson!D101</f>
        <v>105.7</v>
      </c>
      <c r="E100">
        <f>ez_thomson!E101</f>
        <v>37744</v>
      </c>
      <c r="F100">
        <f>ez_thomson!F101</f>
        <v>82.18</v>
      </c>
      <c r="G100" t="str">
        <f>ez_thomson!G101</f>
        <v>NA</v>
      </c>
      <c r="H100" s="14" t="str">
        <f>ez_thomson!N101</f>
        <v>#N/A N/A</v>
      </c>
      <c r="I100" s="2" t="str">
        <f>ez_thomson!J101</f>
        <v>Q3 2010</v>
      </c>
      <c r="J100" s="2">
        <f>ez_thomson!K101</f>
        <v>2375.67</v>
      </c>
    </row>
    <row r="101" spans="1:10" x14ac:dyDescent="0.25">
      <c r="A101" s="6">
        <f>ez_thomson!A102</f>
        <v>34439</v>
      </c>
      <c r="B101">
        <f>ez_thomson!B102</f>
        <v>-17.100000000000001</v>
      </c>
      <c r="C101" t="str">
        <f>ez_thomson!C102</f>
        <v>NA</v>
      </c>
      <c r="D101">
        <f>ez_thomson!D102</f>
        <v>105.5</v>
      </c>
      <c r="E101">
        <f>ez_thomson!E102</f>
        <v>37700</v>
      </c>
      <c r="F101">
        <f>ez_thomson!F102</f>
        <v>83.61</v>
      </c>
      <c r="G101" t="str">
        <f>ez_thomson!G102</f>
        <v>NA</v>
      </c>
      <c r="H101" s="14" t="str">
        <f>ez_thomson!N102</f>
        <v>#N/A N/A</v>
      </c>
      <c r="I101" s="2" t="str">
        <f>ez_thomson!J102</f>
        <v>Q4 2010</v>
      </c>
      <c r="J101" s="2">
        <f>ez_thomson!K102</f>
        <v>2386.69</v>
      </c>
    </row>
    <row r="102" spans="1:10" x14ac:dyDescent="0.25">
      <c r="A102" s="6">
        <f>ez_thomson!A103</f>
        <v>34469</v>
      </c>
      <c r="B102">
        <f>ez_thomson!B103</f>
        <v>-13.3</v>
      </c>
      <c r="C102" t="str">
        <f>ez_thomson!C103</f>
        <v>NA</v>
      </c>
      <c r="D102">
        <f>ez_thomson!D103</f>
        <v>105.3</v>
      </c>
      <c r="E102">
        <f>ez_thomson!E103</f>
        <v>37725</v>
      </c>
      <c r="F102">
        <f>ez_thomson!F103</f>
        <v>83.49</v>
      </c>
      <c r="G102" t="str">
        <f>ez_thomson!G103</f>
        <v>NA</v>
      </c>
      <c r="H102" s="14" t="str">
        <f>ez_thomson!N103</f>
        <v>#N/A N/A</v>
      </c>
      <c r="I102" s="2" t="str">
        <f>ez_thomson!J103</f>
        <v>Q1 2011</v>
      </c>
      <c r="J102" s="2">
        <f>ez_thomson!K103</f>
        <v>2412.5300000000002</v>
      </c>
    </row>
    <row r="103" spans="1:10" x14ac:dyDescent="0.25">
      <c r="A103" s="6">
        <f>ez_thomson!A104</f>
        <v>34500</v>
      </c>
      <c r="B103">
        <f>ez_thomson!B104</f>
        <v>-10</v>
      </c>
      <c r="C103" t="str">
        <f>ez_thomson!C104</f>
        <v>NA</v>
      </c>
      <c r="D103">
        <f>ez_thomson!D104</f>
        <v>104.9</v>
      </c>
      <c r="E103">
        <f>ez_thomson!E104</f>
        <v>37746</v>
      </c>
      <c r="F103">
        <f>ez_thomson!F104</f>
        <v>84</v>
      </c>
      <c r="G103" t="str">
        <f>ez_thomson!G104</f>
        <v>NA</v>
      </c>
      <c r="H103" s="14" t="str">
        <f>ez_thomson!N104</f>
        <v>#N/A N/A</v>
      </c>
      <c r="I103" s="2" t="str">
        <f>ez_thomson!J104</f>
        <v>Q2 2011</v>
      </c>
      <c r="J103" s="2">
        <f>ez_thomson!K104</f>
        <v>2413.0100000000002</v>
      </c>
    </row>
    <row r="104" spans="1:10" x14ac:dyDescent="0.25">
      <c r="A104" s="6">
        <f>ez_thomson!A105</f>
        <v>34530</v>
      </c>
      <c r="B104">
        <f>ez_thomson!B105</f>
        <v>-10.9</v>
      </c>
      <c r="C104" t="str">
        <f>ez_thomson!C105</f>
        <v>NA</v>
      </c>
      <c r="D104">
        <f>ez_thomson!D105</f>
        <v>105.3</v>
      </c>
      <c r="E104">
        <f>ez_thomson!E105</f>
        <v>37743</v>
      </c>
      <c r="F104">
        <f>ez_thomson!F105</f>
        <v>84.2</v>
      </c>
      <c r="G104" t="str">
        <f>ez_thomson!G105</f>
        <v>NA</v>
      </c>
      <c r="H104" s="14" t="str">
        <f>ez_thomson!N105</f>
        <v>#N/A N/A</v>
      </c>
      <c r="I104" s="2" t="str">
        <f>ez_thomson!J105</f>
        <v>Q3 2011</v>
      </c>
      <c r="J104" s="2">
        <f>ez_thomson!K105</f>
        <v>2411.92</v>
      </c>
    </row>
    <row r="105" spans="1:10" x14ac:dyDescent="0.25">
      <c r="A105" s="6">
        <f>ez_thomson!A106</f>
        <v>34561</v>
      </c>
      <c r="B105">
        <f>ez_thomson!B106</f>
        <v>-10.199999999999999</v>
      </c>
      <c r="C105" t="str">
        <f>ez_thomson!C106</f>
        <v>NA</v>
      </c>
      <c r="D105">
        <f>ez_thomson!D106</f>
        <v>105.6</v>
      </c>
      <c r="E105">
        <f>ez_thomson!E106</f>
        <v>37784</v>
      </c>
      <c r="F105">
        <f>ez_thomson!F106</f>
        <v>84.31</v>
      </c>
      <c r="G105" t="str">
        <f>ez_thomson!G106</f>
        <v>NA</v>
      </c>
      <c r="H105" s="14" t="str">
        <f>ez_thomson!N106</f>
        <v>#N/A N/A</v>
      </c>
      <c r="I105" s="2" t="str">
        <f>ez_thomson!J106</f>
        <v>Q4 2011</v>
      </c>
      <c r="J105" s="2">
        <f>ez_thomson!K106</f>
        <v>2404.41</v>
      </c>
    </row>
    <row r="106" spans="1:10" x14ac:dyDescent="0.25">
      <c r="A106" s="6">
        <f>ez_thomson!A107</f>
        <v>34592</v>
      </c>
      <c r="B106">
        <f>ez_thomson!B107</f>
        <v>-7</v>
      </c>
      <c r="C106" t="str">
        <f>ez_thomson!C107</f>
        <v>NA</v>
      </c>
      <c r="D106">
        <f>ez_thomson!D107</f>
        <v>105.6</v>
      </c>
      <c r="E106">
        <f>ez_thomson!E107</f>
        <v>37821</v>
      </c>
      <c r="F106">
        <f>ez_thomson!F107</f>
        <v>84.92</v>
      </c>
      <c r="G106" t="str">
        <f>ez_thomson!G107</f>
        <v>NA</v>
      </c>
      <c r="H106" s="14" t="str">
        <f>ez_thomson!N107</f>
        <v>#N/A N/A</v>
      </c>
      <c r="I106" s="2" t="str">
        <f>ez_thomson!J107</f>
        <v>Q1 2012</v>
      </c>
      <c r="J106" s="2">
        <f>ez_thomson!K107</f>
        <v>2401.9299999999998</v>
      </c>
    </row>
    <row r="107" spans="1:10" x14ac:dyDescent="0.25">
      <c r="A107" s="6">
        <f>ez_thomson!A108</f>
        <v>34622</v>
      </c>
      <c r="B107">
        <f>ez_thomson!B108</f>
        <v>-7.8</v>
      </c>
      <c r="C107" t="str">
        <f>ez_thomson!C108</f>
        <v>NA</v>
      </c>
      <c r="D107">
        <f>ez_thomson!D108</f>
        <v>105.6</v>
      </c>
      <c r="E107">
        <f>ez_thomson!E108</f>
        <v>37833</v>
      </c>
      <c r="F107">
        <f>ez_thomson!F108</f>
        <v>85.73</v>
      </c>
      <c r="G107" t="str">
        <f>ez_thomson!G108</f>
        <v>NA</v>
      </c>
      <c r="H107" s="14" t="str">
        <f>ez_thomson!N108</f>
        <v>#N/A N/A</v>
      </c>
      <c r="I107" s="2" t="str">
        <f>ez_thomson!J108</f>
        <v>Q2 2012</v>
      </c>
      <c r="J107" s="2">
        <f>ez_thomson!K108</f>
        <v>2394.2399999999998</v>
      </c>
    </row>
    <row r="108" spans="1:10" s="1" customFormat="1" x14ac:dyDescent="0.25">
      <c r="A108" s="6">
        <f>ez_thomson!A109</f>
        <v>34653</v>
      </c>
      <c r="B108">
        <f>ez_thomson!B109</f>
        <v>-8.1</v>
      </c>
      <c r="C108" t="str">
        <f>ez_thomson!C109</f>
        <v>NA</v>
      </c>
      <c r="D108">
        <f>ez_thomson!D109</f>
        <v>105.5</v>
      </c>
      <c r="E108">
        <f>ez_thomson!E109</f>
        <v>37854</v>
      </c>
      <c r="F108">
        <f>ez_thomson!F109</f>
        <v>86.4</v>
      </c>
      <c r="G108" t="str">
        <f>ez_thomson!G109</f>
        <v>NA</v>
      </c>
      <c r="H108" s="14" t="str">
        <f>ez_thomson!N109</f>
        <v>#N/A N/A</v>
      </c>
      <c r="I108" s="2" t="str">
        <f>ez_thomson!J109</f>
        <v>Q3 2012</v>
      </c>
      <c r="J108" s="2">
        <f>ez_thomson!K109</f>
        <v>2390.92</v>
      </c>
    </row>
    <row r="109" spans="1:10" x14ac:dyDescent="0.25">
      <c r="A109" s="6">
        <f>ez_thomson!A110</f>
        <v>34683</v>
      </c>
      <c r="B109">
        <f>ez_thomson!B110</f>
        <v>-8.5</v>
      </c>
      <c r="C109" t="str">
        <f>ez_thomson!C110</f>
        <v>NA</v>
      </c>
      <c r="D109">
        <f>ez_thomson!D110</f>
        <v>105</v>
      </c>
      <c r="E109">
        <f>ez_thomson!E110</f>
        <v>37873</v>
      </c>
      <c r="F109">
        <f>ez_thomson!F110</f>
        <v>87.3</v>
      </c>
      <c r="G109" t="str">
        <f>ez_thomson!G110</f>
        <v>NA</v>
      </c>
      <c r="H109" s="14" t="str">
        <f>ez_thomson!N110</f>
        <v>#N/A N/A</v>
      </c>
      <c r="I109" s="2" t="str">
        <f>ez_thomson!J110</f>
        <v>Q4 2012</v>
      </c>
      <c r="J109" s="2">
        <f>ez_thomson!K110</f>
        <v>2381.16</v>
      </c>
    </row>
    <row r="110" spans="1:10" x14ac:dyDescent="0.25">
      <c r="A110" s="6">
        <f>ez_thomson!A111</f>
        <v>34714</v>
      </c>
      <c r="B110">
        <f>ez_thomson!B111</f>
        <v>-7.6</v>
      </c>
      <c r="C110">
        <f>ez_thomson!C111</f>
        <v>89.38</v>
      </c>
      <c r="D110">
        <f>ez_thomson!D111</f>
        <v>105.1</v>
      </c>
      <c r="E110">
        <f>ez_thomson!E111</f>
        <v>37849</v>
      </c>
      <c r="F110">
        <f>ez_thomson!F111</f>
        <v>86.77</v>
      </c>
      <c r="G110" t="str">
        <f>ez_thomson!G111</f>
        <v>NA</v>
      </c>
      <c r="H110" s="14" t="str">
        <f>ez_thomson!N111</f>
        <v>#N/A N/A</v>
      </c>
      <c r="I110" s="2" t="str">
        <f>ez_thomson!J111</f>
        <v>Q1 2013</v>
      </c>
      <c r="J110" s="2">
        <f>ez_thomson!K111</f>
        <v>2372.09</v>
      </c>
    </row>
    <row r="111" spans="1:10" x14ac:dyDescent="0.25">
      <c r="A111" s="6">
        <f>ez_thomson!A112</f>
        <v>34745</v>
      </c>
      <c r="B111">
        <f>ez_thomson!B112</f>
        <v>-8</v>
      </c>
      <c r="C111">
        <f>ez_thomson!C112</f>
        <v>89.77</v>
      </c>
      <c r="D111">
        <f>ez_thomson!D112</f>
        <v>105.3</v>
      </c>
      <c r="E111">
        <f>ez_thomson!E112</f>
        <v>37845</v>
      </c>
      <c r="F111">
        <f>ez_thomson!F112</f>
        <v>86.78</v>
      </c>
      <c r="G111" t="str">
        <f>ez_thomson!G112</f>
        <v>NA</v>
      </c>
      <c r="H111" s="14" t="str">
        <f>ez_thomson!N112</f>
        <v>#N/A N/A</v>
      </c>
      <c r="I111" s="2" t="str">
        <f>ez_thomson!J112</f>
        <v>Q2 2013</v>
      </c>
      <c r="J111" s="2">
        <f>ez_thomson!K112</f>
        <v>2380.39</v>
      </c>
    </row>
    <row r="112" spans="1:10" x14ac:dyDescent="0.25">
      <c r="A112" s="6">
        <f>ez_thomson!A113</f>
        <v>34773</v>
      </c>
      <c r="B112">
        <f>ez_thomson!B113</f>
        <v>-8.1</v>
      </c>
      <c r="C112">
        <f>ez_thomson!C113</f>
        <v>89.58</v>
      </c>
      <c r="D112">
        <f>ez_thomson!D113</f>
        <v>106.2</v>
      </c>
      <c r="E112">
        <f>ez_thomson!E113</f>
        <v>37868</v>
      </c>
      <c r="F112">
        <f>ez_thomson!F113</f>
        <v>86.72</v>
      </c>
      <c r="G112" t="str">
        <f>ez_thomson!G113</f>
        <v>NA</v>
      </c>
      <c r="H112" s="14" t="str">
        <f>ez_thomson!N113</f>
        <v>#N/A N/A</v>
      </c>
      <c r="I112" s="2" t="str">
        <f>ez_thomson!J113</f>
        <v>Q3 2013</v>
      </c>
      <c r="J112" s="2">
        <f>ez_thomson!K113</f>
        <v>2384.5700000000002</v>
      </c>
    </row>
    <row r="113" spans="1:10" x14ac:dyDescent="0.25">
      <c r="A113" s="6">
        <f>ez_thomson!A114</f>
        <v>34804</v>
      </c>
      <c r="B113">
        <f>ez_thomson!B114</f>
        <v>-8.1</v>
      </c>
      <c r="C113">
        <f>ez_thomson!C114</f>
        <v>89.58</v>
      </c>
      <c r="D113">
        <f>ez_thomson!D114</f>
        <v>106.3</v>
      </c>
      <c r="E113">
        <f>ez_thomson!E114</f>
        <v>37912</v>
      </c>
      <c r="F113">
        <f>ez_thomson!F114</f>
        <v>87.04</v>
      </c>
      <c r="G113" t="str">
        <f>ez_thomson!G114</f>
        <v>NA</v>
      </c>
      <c r="H113" s="14" t="str">
        <f>ez_thomson!N114</f>
        <v>#N/A N/A</v>
      </c>
      <c r="I113" s="2" t="str">
        <f>ez_thomson!J114</f>
        <v>Q4 2013</v>
      </c>
      <c r="J113" s="2">
        <f>ez_thomson!K114</f>
        <v>2391.08</v>
      </c>
    </row>
    <row r="114" spans="1:10" x14ac:dyDescent="0.25">
      <c r="A114" s="6">
        <f>ez_thomson!A115</f>
        <v>34834</v>
      </c>
      <c r="B114">
        <f>ez_thomson!B115</f>
        <v>-5.5</v>
      </c>
      <c r="C114">
        <f>ez_thomson!C115</f>
        <v>90.07</v>
      </c>
      <c r="D114">
        <f>ez_thomson!D115</f>
        <v>106.6</v>
      </c>
      <c r="E114">
        <f>ez_thomson!E115</f>
        <v>37847</v>
      </c>
      <c r="F114">
        <f>ez_thomson!F115</f>
        <v>87.32</v>
      </c>
      <c r="G114" t="str">
        <f>ez_thomson!G115</f>
        <v>NA</v>
      </c>
      <c r="H114" s="14" t="str">
        <f>ez_thomson!N115</f>
        <v>#N/A N/A</v>
      </c>
      <c r="I114" s="2" t="str">
        <f>ez_thomson!J115</f>
        <v>Q1 2014</v>
      </c>
      <c r="J114" s="2">
        <f>ez_thomson!K115</f>
        <v>2403.0500000000002</v>
      </c>
    </row>
    <row r="115" spans="1:10" x14ac:dyDescent="0.25">
      <c r="A115" s="6">
        <f>ez_thomson!A116</f>
        <v>34865</v>
      </c>
      <c r="B115">
        <f>ez_thomson!B116</f>
        <v>-5.7</v>
      </c>
      <c r="C115">
        <f>ez_thomson!C116</f>
        <v>90.17</v>
      </c>
      <c r="D115">
        <f>ez_thomson!D116</f>
        <v>107</v>
      </c>
      <c r="E115">
        <f>ez_thomson!E116</f>
        <v>37867</v>
      </c>
      <c r="F115">
        <f>ez_thomson!F116</f>
        <v>86.94</v>
      </c>
      <c r="G115" t="str">
        <f>ez_thomson!G116</f>
        <v>NA</v>
      </c>
      <c r="H115" s="14" t="str">
        <f>ez_thomson!N116</f>
        <v>#N/A N/A</v>
      </c>
      <c r="I115" s="2" t="str">
        <f>ez_thomson!J116</f>
        <v>Q2 2014</v>
      </c>
      <c r="J115" s="2">
        <f>ez_thomson!K116</f>
        <v>2404.64</v>
      </c>
    </row>
    <row r="116" spans="1:10" x14ac:dyDescent="0.25">
      <c r="A116" s="6">
        <f>ez_thomson!A117</f>
        <v>34895</v>
      </c>
      <c r="B116">
        <f>ez_thomson!B117</f>
        <v>-6.7</v>
      </c>
      <c r="C116">
        <f>ez_thomson!C117</f>
        <v>90.07</v>
      </c>
      <c r="D116">
        <f>ez_thomson!D117</f>
        <v>107.6</v>
      </c>
      <c r="E116">
        <f>ez_thomson!E117</f>
        <v>37878</v>
      </c>
      <c r="F116">
        <f>ez_thomson!F117</f>
        <v>86.89</v>
      </c>
      <c r="G116" t="str">
        <f>ez_thomson!G117</f>
        <v>NA</v>
      </c>
      <c r="H116" s="14" t="str">
        <f>ez_thomson!N117</f>
        <v>#N/A N/A</v>
      </c>
      <c r="I116" s="2" t="str">
        <f>ez_thomson!J117</f>
        <v>Q3 2014</v>
      </c>
      <c r="J116" s="2">
        <f>ez_thomson!K117</f>
        <v>2409</v>
      </c>
    </row>
    <row r="117" spans="1:10" x14ac:dyDescent="0.25">
      <c r="A117" s="6">
        <f>ez_thomson!A118</f>
        <v>34926</v>
      </c>
      <c r="B117">
        <f>ez_thomson!B118</f>
        <v>-7.5</v>
      </c>
      <c r="C117">
        <f>ez_thomson!C118</f>
        <v>90.27</v>
      </c>
      <c r="D117">
        <f>ez_thomson!D118</f>
        <v>107.3</v>
      </c>
      <c r="E117">
        <f>ez_thomson!E118</f>
        <v>37863</v>
      </c>
      <c r="F117">
        <f>ez_thomson!F118</f>
        <v>86.78</v>
      </c>
      <c r="G117" t="str">
        <f>ez_thomson!G118</f>
        <v>NA</v>
      </c>
      <c r="H117" s="14" t="str">
        <f>ez_thomson!N118</f>
        <v>#N/A N/A</v>
      </c>
      <c r="I117" s="2" t="str">
        <f>ez_thomson!J118</f>
        <v>Q4 2014</v>
      </c>
      <c r="J117" s="2">
        <f>ez_thomson!K118</f>
        <v>2416.9299999999998</v>
      </c>
    </row>
    <row r="118" spans="1:10" x14ac:dyDescent="0.25">
      <c r="A118" s="6">
        <f>ez_thomson!A119</f>
        <v>34957</v>
      </c>
      <c r="B118">
        <f>ez_thomson!B119</f>
        <v>-10.3</v>
      </c>
      <c r="C118">
        <f>ez_thomson!C119</f>
        <v>90.36</v>
      </c>
      <c r="D118">
        <f>ez_thomson!D119</f>
        <v>107</v>
      </c>
      <c r="E118">
        <f>ez_thomson!E119</f>
        <v>37877</v>
      </c>
      <c r="F118">
        <f>ez_thomson!F119</f>
        <v>87.33</v>
      </c>
      <c r="G118" t="str">
        <f>ez_thomson!G119</f>
        <v>NA</v>
      </c>
      <c r="H118" s="14" t="str">
        <f>ez_thomson!N119</f>
        <v>#N/A N/A</v>
      </c>
      <c r="I118" s="2"/>
      <c r="J118" s="2"/>
    </row>
    <row r="119" spans="1:10" x14ac:dyDescent="0.25">
      <c r="A119" s="6">
        <f>ez_thomson!A120</f>
        <v>34987</v>
      </c>
      <c r="B119">
        <f>ez_thomson!B120</f>
        <v>-11.8</v>
      </c>
      <c r="C119">
        <f>ez_thomson!C120</f>
        <v>89.67</v>
      </c>
      <c r="D119">
        <f>ez_thomson!D120</f>
        <v>107.3</v>
      </c>
      <c r="E119">
        <f>ez_thomson!E120</f>
        <v>37912</v>
      </c>
      <c r="F119">
        <f>ez_thomson!F120</f>
        <v>86.19</v>
      </c>
      <c r="G119" t="str">
        <f>ez_thomson!G120</f>
        <v>NA</v>
      </c>
      <c r="H119" s="14" t="str">
        <f>ez_thomson!N120</f>
        <v>#N/A N/A</v>
      </c>
      <c r="I119" s="2"/>
      <c r="J119" s="2"/>
    </row>
    <row r="120" spans="1:10" x14ac:dyDescent="0.25">
      <c r="A120" s="6">
        <f>ez_thomson!A121</f>
        <v>35018</v>
      </c>
      <c r="B120">
        <f>ez_thomson!B121</f>
        <v>-12.5</v>
      </c>
      <c r="C120">
        <f>ez_thomson!C121</f>
        <v>90.46</v>
      </c>
      <c r="D120">
        <f>ez_thomson!D121</f>
        <v>107.2</v>
      </c>
      <c r="E120">
        <f>ez_thomson!E121</f>
        <v>37916</v>
      </c>
      <c r="F120">
        <f>ez_thomson!F121</f>
        <v>86.59</v>
      </c>
      <c r="G120" t="str">
        <f>ez_thomson!G121</f>
        <v>NA</v>
      </c>
      <c r="H120" s="14" t="str">
        <f>ez_thomson!N121</f>
        <v>#N/A N/A</v>
      </c>
      <c r="I120" s="2"/>
      <c r="J120" s="2"/>
    </row>
    <row r="121" spans="1:10" x14ac:dyDescent="0.25">
      <c r="A121" s="6">
        <f>ez_thomson!A122</f>
        <v>35048</v>
      </c>
      <c r="B121">
        <f>ez_thomson!B122</f>
        <v>-14.5</v>
      </c>
      <c r="C121">
        <f>ez_thomson!C122</f>
        <v>90.76</v>
      </c>
      <c r="D121">
        <f>ez_thomson!D122</f>
        <v>106.8</v>
      </c>
      <c r="E121">
        <f>ez_thomson!E122</f>
        <v>37947</v>
      </c>
      <c r="F121">
        <f>ez_thomson!F122</f>
        <v>87.51</v>
      </c>
      <c r="G121" t="str">
        <f>ez_thomson!G122</f>
        <v>NA</v>
      </c>
      <c r="H121" s="14" t="str">
        <f>ez_thomson!N122</f>
        <v>#N/A N/A</v>
      </c>
      <c r="I121" s="2"/>
      <c r="J121" s="2"/>
    </row>
    <row r="122" spans="1:10" x14ac:dyDescent="0.25">
      <c r="A122" s="6">
        <f>ez_thomson!A123</f>
        <v>35079</v>
      </c>
      <c r="B122">
        <f>ez_thomson!B123</f>
        <v>-15.1</v>
      </c>
      <c r="C122">
        <f>ez_thomson!C123</f>
        <v>90.07</v>
      </c>
      <c r="D122">
        <f>ez_thomson!D123</f>
        <v>106.4</v>
      </c>
      <c r="E122">
        <f>ez_thomson!E123</f>
        <v>37925</v>
      </c>
      <c r="F122">
        <f>ez_thomson!F123</f>
        <v>86.41</v>
      </c>
      <c r="G122" t="str">
        <f>ez_thomson!G123</f>
        <v>NA</v>
      </c>
      <c r="H122" s="14" t="str">
        <f>ez_thomson!N123</f>
        <v>#N/A N/A</v>
      </c>
    </row>
    <row r="123" spans="1:10" x14ac:dyDescent="0.25">
      <c r="A123" s="6">
        <f>ez_thomson!A124</f>
        <v>35110</v>
      </c>
      <c r="B123">
        <f>ez_thomson!B124</f>
        <v>-16.3</v>
      </c>
      <c r="C123">
        <f>ez_thomson!C124</f>
        <v>90.17</v>
      </c>
      <c r="D123">
        <f>ez_thomson!D124</f>
        <v>106.6</v>
      </c>
      <c r="E123">
        <f>ez_thomson!E124</f>
        <v>37900</v>
      </c>
      <c r="F123">
        <f>ez_thomson!F124</f>
        <v>86.22</v>
      </c>
      <c r="G123" t="str">
        <f>ez_thomson!G124</f>
        <v>NA</v>
      </c>
      <c r="H123" s="14" t="str">
        <f>ez_thomson!N124</f>
        <v>#N/A N/A</v>
      </c>
    </row>
    <row r="124" spans="1:10" x14ac:dyDescent="0.25">
      <c r="A124" s="6">
        <f>ez_thomson!A125</f>
        <v>35139</v>
      </c>
      <c r="B124">
        <f>ez_thomson!B125</f>
        <v>-16.899999999999999</v>
      </c>
      <c r="C124">
        <f>ez_thomson!C125</f>
        <v>90.46</v>
      </c>
      <c r="D124">
        <f>ez_thomson!D125</f>
        <v>106.3</v>
      </c>
      <c r="E124">
        <f>ez_thomson!E125</f>
        <v>37833</v>
      </c>
      <c r="F124">
        <f>ez_thomson!F125</f>
        <v>86.29</v>
      </c>
      <c r="G124" t="str">
        <f>ez_thomson!G125</f>
        <v>NA</v>
      </c>
      <c r="H124" s="14" t="str">
        <f>ez_thomson!N125</f>
        <v>#N/A N/A</v>
      </c>
    </row>
    <row r="125" spans="1:10" x14ac:dyDescent="0.25">
      <c r="A125" s="6">
        <f>ez_thomson!A126</f>
        <v>35170</v>
      </c>
      <c r="B125">
        <f>ez_thomson!B126</f>
        <v>-17.399999999999999</v>
      </c>
      <c r="C125">
        <f>ez_thomson!C126</f>
        <v>90.36</v>
      </c>
      <c r="D125">
        <f>ez_thomson!D126</f>
        <v>106</v>
      </c>
      <c r="E125">
        <f>ez_thomson!E126</f>
        <v>37903</v>
      </c>
      <c r="F125">
        <f>ez_thomson!F126</f>
        <v>85.53</v>
      </c>
      <c r="G125" t="str">
        <f>ez_thomson!G126</f>
        <v>NA</v>
      </c>
      <c r="H125" s="14" t="str">
        <f>ez_thomson!N126</f>
        <v>#N/A N/A</v>
      </c>
    </row>
    <row r="126" spans="1:10" x14ac:dyDescent="0.25">
      <c r="A126" s="6">
        <f>ez_thomson!A127</f>
        <v>35200</v>
      </c>
      <c r="B126">
        <f>ez_thomson!B127</f>
        <v>-15.9</v>
      </c>
      <c r="C126">
        <f>ez_thomson!C127</f>
        <v>89.77</v>
      </c>
      <c r="D126">
        <f>ez_thomson!D127</f>
        <v>106.2</v>
      </c>
      <c r="E126">
        <f>ez_thomson!E127</f>
        <v>37976</v>
      </c>
      <c r="F126">
        <f>ez_thomson!F127</f>
        <v>86.52</v>
      </c>
      <c r="G126" t="str">
        <f>ez_thomson!G127</f>
        <v>NA</v>
      </c>
      <c r="H126" s="14" t="str">
        <f>ez_thomson!N127</f>
        <v>#N/A N/A</v>
      </c>
    </row>
    <row r="127" spans="1:10" x14ac:dyDescent="0.25">
      <c r="A127" s="6">
        <f>ez_thomson!A128</f>
        <v>35231</v>
      </c>
      <c r="B127">
        <f>ez_thomson!B128</f>
        <v>-15.6</v>
      </c>
      <c r="C127">
        <f>ez_thomson!C128</f>
        <v>90.36</v>
      </c>
      <c r="D127">
        <f>ez_thomson!D128</f>
        <v>106.7</v>
      </c>
      <c r="E127">
        <f>ez_thomson!E128</f>
        <v>37925</v>
      </c>
      <c r="F127">
        <f>ez_thomson!F128</f>
        <v>86.45</v>
      </c>
      <c r="G127" t="str">
        <f>ez_thomson!G128</f>
        <v>NA</v>
      </c>
      <c r="H127" s="14" t="str">
        <f>ez_thomson!N128</f>
        <v>#N/A N/A</v>
      </c>
    </row>
    <row r="128" spans="1:10" x14ac:dyDescent="0.25">
      <c r="A128" s="6">
        <f>ez_thomson!A129</f>
        <v>35261</v>
      </c>
      <c r="B128">
        <f>ez_thomson!B129</f>
        <v>-17.3</v>
      </c>
      <c r="C128">
        <f>ez_thomson!C129</f>
        <v>89.87</v>
      </c>
      <c r="D128">
        <f>ez_thomson!D129</f>
        <v>106.8</v>
      </c>
      <c r="E128">
        <f>ez_thomson!E129</f>
        <v>37920</v>
      </c>
      <c r="F128">
        <f>ez_thomson!F129</f>
        <v>85.71</v>
      </c>
      <c r="G128" t="str">
        <f>ez_thomson!G129</f>
        <v>NA</v>
      </c>
      <c r="H128" s="14" t="str">
        <f>ez_thomson!N129</f>
        <v>#N/A N/A</v>
      </c>
    </row>
    <row r="129" spans="1:8" x14ac:dyDescent="0.25">
      <c r="A129" s="6">
        <f>ez_thomson!A130</f>
        <v>35292</v>
      </c>
      <c r="B129">
        <f>ez_thomson!B130</f>
        <v>-16.600000000000001</v>
      </c>
      <c r="C129">
        <f>ez_thomson!C130</f>
        <v>90.46</v>
      </c>
      <c r="D129">
        <f>ez_thomson!D130</f>
        <v>106.9</v>
      </c>
      <c r="E129">
        <f>ez_thomson!E130</f>
        <v>37894</v>
      </c>
      <c r="F129">
        <f>ez_thomson!F130</f>
        <v>86.75</v>
      </c>
      <c r="G129" t="str">
        <f>ez_thomson!G130</f>
        <v>NA</v>
      </c>
      <c r="H129" s="14" t="str">
        <f>ez_thomson!N130</f>
        <v>#N/A N/A</v>
      </c>
    </row>
    <row r="130" spans="1:8" x14ac:dyDescent="0.25">
      <c r="A130" s="6">
        <f>ez_thomson!A131</f>
        <v>35323</v>
      </c>
      <c r="B130">
        <f>ez_thomson!B131</f>
        <v>-17</v>
      </c>
      <c r="C130">
        <f>ez_thomson!C131</f>
        <v>90.86</v>
      </c>
      <c r="D130">
        <f>ez_thomson!D131</f>
        <v>106.2</v>
      </c>
      <c r="E130">
        <f>ez_thomson!E131</f>
        <v>37855</v>
      </c>
      <c r="F130">
        <f>ez_thomson!F131</f>
        <v>86.87</v>
      </c>
      <c r="G130" t="str">
        <f>ez_thomson!G131</f>
        <v>NA</v>
      </c>
      <c r="H130" s="14" t="str">
        <f>ez_thomson!N131</f>
        <v>#N/A N/A</v>
      </c>
    </row>
    <row r="131" spans="1:8" x14ac:dyDescent="0.25">
      <c r="A131" s="6">
        <f>ez_thomson!A132</f>
        <v>35353</v>
      </c>
      <c r="B131">
        <f>ez_thomson!B132</f>
        <v>-17.100000000000001</v>
      </c>
      <c r="C131">
        <f>ez_thomson!C132</f>
        <v>90.56</v>
      </c>
      <c r="D131">
        <f>ez_thomson!D132</f>
        <v>105.7</v>
      </c>
      <c r="E131">
        <f>ez_thomson!E132</f>
        <v>37843</v>
      </c>
      <c r="F131">
        <f>ez_thomson!F132</f>
        <v>86.33</v>
      </c>
      <c r="G131" t="str">
        <f>ez_thomson!G132</f>
        <v>NA</v>
      </c>
      <c r="H131" s="14" t="str">
        <f>ez_thomson!N132</f>
        <v>#N/A N/A</v>
      </c>
    </row>
    <row r="132" spans="1:8" x14ac:dyDescent="0.25">
      <c r="A132" s="6">
        <f>ez_thomson!A133</f>
        <v>35384</v>
      </c>
      <c r="B132">
        <f>ez_thomson!B133</f>
        <v>-17.899999999999999</v>
      </c>
      <c r="C132">
        <f>ez_thomson!C133</f>
        <v>90.07</v>
      </c>
      <c r="D132">
        <f>ez_thomson!D133</f>
        <v>105.5</v>
      </c>
      <c r="E132">
        <f>ez_thomson!E133</f>
        <v>37850</v>
      </c>
      <c r="F132">
        <f>ez_thomson!F133</f>
        <v>87.03</v>
      </c>
      <c r="G132" t="str">
        <f>ez_thomson!G133</f>
        <v>NA</v>
      </c>
      <c r="H132" s="14" t="str">
        <f>ez_thomson!N133</f>
        <v>#N/A N/A</v>
      </c>
    </row>
    <row r="133" spans="1:8" x14ac:dyDescent="0.25">
      <c r="A133" s="6">
        <f>ez_thomson!A134</f>
        <v>35414</v>
      </c>
      <c r="B133">
        <f>ez_thomson!B134</f>
        <v>-16.899999999999999</v>
      </c>
      <c r="C133">
        <f>ez_thomson!C134</f>
        <v>90.66</v>
      </c>
      <c r="D133">
        <f>ez_thomson!D134</f>
        <v>104.8</v>
      </c>
      <c r="E133">
        <f>ez_thomson!E134</f>
        <v>37835</v>
      </c>
      <c r="F133">
        <f>ez_thomson!F134</f>
        <v>86.96</v>
      </c>
      <c r="G133" t="str">
        <f>ez_thomson!G134</f>
        <v>NA</v>
      </c>
      <c r="H133" s="14" t="str">
        <f>ez_thomson!N134</f>
        <v>#N/A N/A</v>
      </c>
    </row>
    <row r="134" spans="1:8" x14ac:dyDescent="0.25">
      <c r="A134" s="6">
        <f>ez_thomson!A135</f>
        <v>35445</v>
      </c>
      <c r="B134">
        <f>ez_thomson!B135</f>
        <v>-15.7</v>
      </c>
      <c r="C134">
        <f>ez_thomson!C135</f>
        <v>90.76</v>
      </c>
      <c r="D134">
        <f>ez_thomson!D135</f>
        <v>104.2</v>
      </c>
      <c r="E134">
        <f>ez_thomson!E135</f>
        <v>37745</v>
      </c>
      <c r="F134">
        <f>ez_thomson!F135</f>
        <v>87.13</v>
      </c>
      <c r="G134" t="str">
        <f>ez_thomson!G135</f>
        <v>NA</v>
      </c>
      <c r="H134" s="14" t="str">
        <f>ez_thomson!N135</f>
        <v>#N/A N/A</v>
      </c>
    </row>
    <row r="135" spans="1:8" x14ac:dyDescent="0.25">
      <c r="A135" s="6">
        <f>ez_thomson!A136</f>
        <v>35476</v>
      </c>
      <c r="B135">
        <f>ez_thomson!B136</f>
        <v>-16.399999999999999</v>
      </c>
      <c r="C135">
        <f>ez_thomson!C136</f>
        <v>90.86</v>
      </c>
      <c r="D135">
        <f>ez_thomson!D136</f>
        <v>103.7</v>
      </c>
      <c r="E135">
        <f>ez_thomson!E136</f>
        <v>37793</v>
      </c>
      <c r="F135">
        <f>ez_thomson!F136</f>
        <v>87.69</v>
      </c>
      <c r="G135" t="str">
        <f>ez_thomson!G136</f>
        <v>NA</v>
      </c>
      <c r="H135" s="14" t="str">
        <f>ez_thomson!N136</f>
        <v>#N/A N/A</v>
      </c>
    </row>
    <row r="136" spans="1:8" x14ac:dyDescent="0.25">
      <c r="A136" s="6">
        <f>ez_thomson!A137</f>
        <v>35504</v>
      </c>
      <c r="B136">
        <f>ez_thomson!B137</f>
        <v>-16.2</v>
      </c>
      <c r="C136">
        <f>ez_thomson!C137</f>
        <v>91.05</v>
      </c>
      <c r="D136">
        <f>ez_thomson!D137</f>
        <v>103.9</v>
      </c>
      <c r="E136">
        <f>ez_thomson!E137</f>
        <v>37804</v>
      </c>
      <c r="F136">
        <f>ez_thomson!F137</f>
        <v>88.56</v>
      </c>
      <c r="G136" t="str">
        <f>ez_thomson!G137</f>
        <v>NA</v>
      </c>
      <c r="H136" s="14" t="str">
        <f>ez_thomson!N137</f>
        <v>#N/A N/A</v>
      </c>
    </row>
    <row r="137" spans="1:8" x14ac:dyDescent="0.25">
      <c r="A137" s="6">
        <f>ez_thomson!A138</f>
        <v>35535</v>
      </c>
      <c r="B137">
        <f>ez_thomson!B138</f>
        <v>-15.6</v>
      </c>
      <c r="C137">
        <f>ez_thomson!C138</f>
        <v>91.65</v>
      </c>
      <c r="D137">
        <f>ez_thomson!D138</f>
        <v>104.3</v>
      </c>
      <c r="E137">
        <f>ez_thomson!E138</f>
        <v>37840</v>
      </c>
      <c r="F137">
        <f>ez_thomson!F138</f>
        <v>89.41</v>
      </c>
      <c r="G137" t="str">
        <f>ez_thomson!G138</f>
        <v>NA</v>
      </c>
      <c r="H137" s="14" t="str">
        <f>ez_thomson!N138</f>
        <v>#N/A N/A</v>
      </c>
    </row>
    <row r="138" spans="1:8" x14ac:dyDescent="0.25">
      <c r="A138" s="6">
        <f>ez_thomson!A139</f>
        <v>35565</v>
      </c>
      <c r="B138">
        <f>ez_thomson!B139</f>
        <v>-14.8</v>
      </c>
      <c r="C138">
        <f>ez_thomson!C139</f>
        <v>91.35</v>
      </c>
      <c r="D138">
        <f>ez_thomson!D139</f>
        <v>104</v>
      </c>
      <c r="E138">
        <f>ez_thomson!E139</f>
        <v>37844</v>
      </c>
      <c r="F138">
        <f>ez_thomson!F139</f>
        <v>88.67</v>
      </c>
      <c r="G138" t="str">
        <f>ez_thomson!G139</f>
        <v>NA</v>
      </c>
      <c r="H138" s="14" t="str">
        <f>ez_thomson!N139</f>
        <v>#N/A N/A</v>
      </c>
    </row>
    <row r="139" spans="1:8" x14ac:dyDescent="0.25">
      <c r="A139" s="6">
        <f>ez_thomson!A140</f>
        <v>35596</v>
      </c>
      <c r="B139">
        <f>ez_thomson!B140</f>
        <v>-13.1</v>
      </c>
      <c r="C139">
        <f>ez_thomson!C140</f>
        <v>91.35</v>
      </c>
      <c r="D139">
        <f>ez_thomson!D140</f>
        <v>104.5</v>
      </c>
      <c r="E139">
        <f>ez_thomson!E140</f>
        <v>37848</v>
      </c>
      <c r="F139">
        <f>ez_thomson!F140</f>
        <v>90.23</v>
      </c>
      <c r="G139" t="str">
        <f>ez_thomson!G140</f>
        <v>NA</v>
      </c>
      <c r="H139" s="14" t="str">
        <f>ez_thomson!N140</f>
        <v>#N/A N/A</v>
      </c>
    </row>
    <row r="140" spans="1:8" x14ac:dyDescent="0.25">
      <c r="A140" s="6">
        <f>ez_thomson!A141</f>
        <v>35626</v>
      </c>
      <c r="B140">
        <f>ez_thomson!B141</f>
        <v>-12.4</v>
      </c>
      <c r="C140">
        <f>ez_thomson!C141</f>
        <v>91.25</v>
      </c>
      <c r="D140">
        <f>ez_thomson!D141</f>
        <v>103.9</v>
      </c>
      <c r="E140">
        <f>ez_thomson!E141</f>
        <v>37880</v>
      </c>
      <c r="F140">
        <f>ez_thomson!F141</f>
        <v>90.82</v>
      </c>
      <c r="G140" t="str">
        <f>ez_thomson!G141</f>
        <v>NA</v>
      </c>
      <c r="H140" s="14" t="str">
        <f>ez_thomson!N141</f>
        <v>#N/A N/A</v>
      </c>
    </row>
    <row r="141" spans="1:8" x14ac:dyDescent="0.25">
      <c r="A141" s="6">
        <f>ez_thomson!A142</f>
        <v>35657</v>
      </c>
      <c r="B141">
        <f>ez_thomson!B142</f>
        <v>-11.1</v>
      </c>
      <c r="C141">
        <f>ez_thomson!C142</f>
        <v>90.86</v>
      </c>
      <c r="D141">
        <f>ez_thomson!D142</f>
        <v>103.3</v>
      </c>
      <c r="E141">
        <f>ez_thomson!E142</f>
        <v>37917</v>
      </c>
      <c r="F141">
        <f>ez_thomson!F142</f>
        <v>90.77</v>
      </c>
      <c r="G141" t="str">
        <f>ez_thomson!G142</f>
        <v>NA</v>
      </c>
      <c r="H141" s="14" t="str">
        <f>ez_thomson!N142</f>
        <v>#N/A N/A</v>
      </c>
    </row>
    <row r="142" spans="1:8" x14ac:dyDescent="0.25">
      <c r="A142" s="6">
        <f>ez_thomson!A143</f>
        <v>35688</v>
      </c>
      <c r="B142">
        <f>ez_thomson!B143</f>
        <v>-10</v>
      </c>
      <c r="C142">
        <f>ez_thomson!C143</f>
        <v>91.84</v>
      </c>
      <c r="D142">
        <f>ez_thomson!D143</f>
        <v>103.9</v>
      </c>
      <c r="E142">
        <f>ez_thomson!E143</f>
        <v>37913</v>
      </c>
      <c r="F142">
        <f>ez_thomson!F143</f>
        <v>90.57</v>
      </c>
      <c r="G142" t="str">
        <f>ez_thomson!G143</f>
        <v>NA</v>
      </c>
      <c r="H142" s="14" t="str">
        <f>ez_thomson!N143</f>
        <v>#N/A N/A</v>
      </c>
    </row>
    <row r="143" spans="1:8" x14ac:dyDescent="0.25">
      <c r="A143" s="6">
        <f>ez_thomson!A144</f>
        <v>35718</v>
      </c>
      <c r="B143">
        <f>ez_thomson!B144</f>
        <v>-9.6</v>
      </c>
      <c r="C143">
        <f>ez_thomson!C144</f>
        <v>92.63</v>
      </c>
      <c r="D143">
        <f>ez_thomson!D144</f>
        <v>104.1</v>
      </c>
      <c r="E143">
        <f>ez_thomson!E144</f>
        <v>37927</v>
      </c>
      <c r="F143">
        <f>ez_thomson!F144</f>
        <v>91.88</v>
      </c>
      <c r="G143" t="str">
        <f>ez_thomson!G144</f>
        <v>NA</v>
      </c>
      <c r="H143" s="14" t="str">
        <f>ez_thomson!N144</f>
        <v>#N/A N/A</v>
      </c>
    </row>
    <row r="144" spans="1:8" x14ac:dyDescent="0.25">
      <c r="A144" s="6">
        <f>ez_thomson!A145</f>
        <v>35749</v>
      </c>
      <c r="B144">
        <f>ez_thomson!B145</f>
        <v>-9.6</v>
      </c>
      <c r="C144">
        <f>ez_thomson!C145</f>
        <v>91.65</v>
      </c>
      <c r="D144">
        <f>ez_thomson!D145</f>
        <v>104.5</v>
      </c>
      <c r="E144">
        <f>ez_thomson!E145</f>
        <v>37923</v>
      </c>
      <c r="F144">
        <f>ez_thomson!F145</f>
        <v>91.65</v>
      </c>
      <c r="G144" t="str">
        <f>ez_thomson!G145</f>
        <v>NA</v>
      </c>
      <c r="H144" s="14" t="str">
        <f>ez_thomson!N145</f>
        <v>#N/A N/A</v>
      </c>
    </row>
    <row r="145" spans="1:8" x14ac:dyDescent="0.25">
      <c r="A145" s="6">
        <f>ez_thomson!A146</f>
        <v>35779</v>
      </c>
      <c r="B145">
        <f>ez_thomson!B146</f>
        <v>-9.6</v>
      </c>
      <c r="C145">
        <f>ez_thomson!C146</f>
        <v>92.33</v>
      </c>
      <c r="D145">
        <f>ez_thomson!D146</f>
        <v>104.4</v>
      </c>
      <c r="E145">
        <f>ez_thomson!E146</f>
        <v>37885</v>
      </c>
      <c r="F145">
        <f>ez_thomson!F146</f>
        <v>92.5</v>
      </c>
      <c r="G145" t="str">
        <f>ez_thomson!G146</f>
        <v>NA</v>
      </c>
      <c r="H145" s="14" t="str">
        <f>ez_thomson!N146</f>
        <v>#N/A N/A</v>
      </c>
    </row>
    <row r="146" spans="1:8" x14ac:dyDescent="0.25">
      <c r="A146" s="6">
        <f>ez_thomson!A147</f>
        <v>35810</v>
      </c>
      <c r="B146">
        <f>ez_thomson!B147</f>
        <v>-9.1999999999999993</v>
      </c>
      <c r="C146">
        <f>ez_thomson!C147</f>
        <v>93.32</v>
      </c>
      <c r="D146">
        <f>ez_thomson!D147</f>
        <v>104.5</v>
      </c>
      <c r="E146">
        <f>ez_thomson!E147</f>
        <v>37932</v>
      </c>
      <c r="F146">
        <f>ez_thomson!F147</f>
        <v>92.83</v>
      </c>
      <c r="G146" t="str">
        <f>ez_thomson!G147</f>
        <v>NA</v>
      </c>
      <c r="H146" s="14" t="str">
        <f>ez_thomson!N147</f>
        <v>#N/A N/A</v>
      </c>
    </row>
    <row r="147" spans="1:8" x14ac:dyDescent="0.25">
      <c r="A147" s="6">
        <f>ez_thomson!A148</f>
        <v>35841</v>
      </c>
      <c r="B147">
        <f>ez_thomson!B148</f>
        <v>-8.1999999999999993</v>
      </c>
      <c r="C147">
        <f>ez_thomson!C148</f>
        <v>93.12</v>
      </c>
      <c r="D147">
        <f>ez_thomson!D148</f>
        <v>105</v>
      </c>
      <c r="E147">
        <f>ez_thomson!E148</f>
        <v>37987</v>
      </c>
      <c r="F147">
        <f>ez_thomson!F148</f>
        <v>93.21</v>
      </c>
      <c r="G147" t="str">
        <f>ez_thomson!G148</f>
        <v>NA</v>
      </c>
      <c r="H147" s="14" t="str">
        <f>ez_thomson!N148</f>
        <v>#N/A N/A</v>
      </c>
    </row>
    <row r="148" spans="1:8" x14ac:dyDescent="0.25">
      <c r="A148" s="6">
        <f>ez_thomson!A149</f>
        <v>35869</v>
      </c>
      <c r="B148">
        <f>ez_thomson!B149</f>
        <v>-6.9</v>
      </c>
      <c r="C148">
        <f>ez_thomson!C149</f>
        <v>93.52</v>
      </c>
      <c r="D148">
        <f>ez_thomson!D149</f>
        <v>105.6</v>
      </c>
      <c r="E148">
        <f>ez_thomson!E149</f>
        <v>38067</v>
      </c>
      <c r="F148">
        <f>ez_thomson!F149</f>
        <v>93.44</v>
      </c>
      <c r="G148" t="str">
        <f>ez_thomson!G149</f>
        <v>NA</v>
      </c>
      <c r="H148" s="14" t="str">
        <f>ez_thomson!N149</f>
        <v>#N/A N/A</v>
      </c>
    </row>
    <row r="149" spans="1:8" x14ac:dyDescent="0.25">
      <c r="A149" s="6">
        <f>ez_thomson!A150</f>
        <v>35900</v>
      </c>
      <c r="B149">
        <f>ez_thomson!B150</f>
        <v>-6.1</v>
      </c>
      <c r="C149">
        <f>ez_thomson!C150</f>
        <v>93.62</v>
      </c>
      <c r="D149">
        <f>ez_thomson!D150</f>
        <v>105.9</v>
      </c>
      <c r="E149">
        <f>ez_thomson!E150</f>
        <v>38142</v>
      </c>
      <c r="F149">
        <f>ez_thomson!F150</f>
        <v>93.62</v>
      </c>
      <c r="G149" t="str">
        <f>ez_thomson!G150</f>
        <v>NA</v>
      </c>
      <c r="H149" s="14" t="str">
        <f>ez_thomson!N150</f>
        <v>#N/A N/A</v>
      </c>
    </row>
    <row r="150" spans="1:8" x14ac:dyDescent="0.25">
      <c r="A150" s="6">
        <f>ez_thomson!A151</f>
        <v>35930</v>
      </c>
      <c r="B150">
        <f>ez_thomson!B151</f>
        <v>-4.7</v>
      </c>
      <c r="C150">
        <f>ez_thomson!C151</f>
        <v>94.5</v>
      </c>
      <c r="D150">
        <f>ez_thomson!D151</f>
        <v>106.2</v>
      </c>
      <c r="E150">
        <f>ez_thomson!E151</f>
        <v>38205</v>
      </c>
      <c r="F150">
        <f>ez_thomson!F151</f>
        <v>93.84</v>
      </c>
      <c r="G150" t="str">
        <f>ez_thomson!G151</f>
        <v>NA</v>
      </c>
      <c r="H150" s="14" t="str">
        <f>ez_thomson!N151</f>
        <v>#N/A N/A</v>
      </c>
    </row>
    <row r="151" spans="1:8" x14ac:dyDescent="0.25">
      <c r="A151" s="6">
        <f>ez_thomson!A152</f>
        <v>35961</v>
      </c>
      <c r="B151">
        <f>ez_thomson!B152</f>
        <v>-4.9000000000000004</v>
      </c>
      <c r="C151">
        <f>ez_thomson!C152</f>
        <v>93.62</v>
      </c>
      <c r="D151">
        <f>ez_thomson!D152</f>
        <v>107.2</v>
      </c>
      <c r="E151">
        <f>ez_thomson!E152</f>
        <v>38272</v>
      </c>
      <c r="F151">
        <f>ez_thomson!F152</f>
        <v>93.44</v>
      </c>
      <c r="G151" t="str">
        <f>ez_thomson!G152</f>
        <v>NA</v>
      </c>
      <c r="H151" s="14" t="str">
        <f>ez_thomson!N152</f>
        <v>#N/A N/A</v>
      </c>
    </row>
    <row r="152" spans="1:8" x14ac:dyDescent="0.25">
      <c r="A152" s="6">
        <f>ez_thomson!A153</f>
        <v>35991</v>
      </c>
      <c r="B152">
        <f>ez_thomson!B153</f>
        <v>-2.7</v>
      </c>
      <c r="C152">
        <f>ez_thomson!C153</f>
        <v>94.7</v>
      </c>
      <c r="D152">
        <f>ez_thomson!D153</f>
        <v>107.6</v>
      </c>
      <c r="E152">
        <f>ez_thomson!E153</f>
        <v>38357</v>
      </c>
      <c r="F152">
        <f>ez_thomson!F153</f>
        <v>94.17</v>
      </c>
      <c r="G152" t="str">
        <f>ez_thomson!G153</f>
        <v>NA</v>
      </c>
      <c r="H152" s="14" t="str">
        <f>ez_thomson!N153</f>
        <v>#N/A N/A</v>
      </c>
    </row>
    <row r="153" spans="1:8" x14ac:dyDescent="0.25">
      <c r="A153" s="6">
        <f>ez_thomson!A154</f>
        <v>36022</v>
      </c>
      <c r="B153">
        <f>ez_thomson!B154</f>
        <v>-4.0999999999999996</v>
      </c>
      <c r="C153">
        <f>ez_thomson!C154</f>
        <v>95</v>
      </c>
      <c r="D153">
        <f>ez_thomson!D154</f>
        <v>108.1</v>
      </c>
      <c r="E153">
        <f>ez_thomson!E154</f>
        <v>38443</v>
      </c>
      <c r="F153">
        <f>ez_thomson!F154</f>
        <v>93.08</v>
      </c>
      <c r="G153" t="str">
        <f>ez_thomson!G154</f>
        <v>NA</v>
      </c>
      <c r="H153" s="14" t="str">
        <f>ez_thomson!N154</f>
        <v>#N/A N/A</v>
      </c>
    </row>
    <row r="154" spans="1:8" x14ac:dyDescent="0.25">
      <c r="A154" s="6">
        <f>ez_thomson!A155</f>
        <v>36053</v>
      </c>
      <c r="B154">
        <f>ez_thomson!B155</f>
        <v>-4.4000000000000004</v>
      </c>
      <c r="C154">
        <f>ez_thomson!C155</f>
        <v>94.7</v>
      </c>
      <c r="D154">
        <f>ez_thomson!D155</f>
        <v>108.8</v>
      </c>
      <c r="E154">
        <f>ez_thomson!E155</f>
        <v>38530</v>
      </c>
      <c r="F154">
        <f>ez_thomson!F155</f>
        <v>93.32</v>
      </c>
      <c r="G154" t="str">
        <f>ez_thomson!G155</f>
        <v>NA</v>
      </c>
      <c r="H154" s="14" t="str">
        <f>ez_thomson!N155</f>
        <v>#N/A N/A</v>
      </c>
    </row>
    <row r="155" spans="1:8" x14ac:dyDescent="0.25">
      <c r="A155" s="6">
        <f>ez_thomson!A156</f>
        <v>36083</v>
      </c>
      <c r="B155">
        <f>ez_thomson!B156</f>
        <v>-3.7</v>
      </c>
      <c r="C155">
        <f>ez_thomson!C156</f>
        <v>94.5</v>
      </c>
      <c r="D155">
        <f>ez_thomson!D156</f>
        <v>109.5</v>
      </c>
      <c r="E155">
        <f>ez_thomson!E156</f>
        <v>38597</v>
      </c>
      <c r="F155">
        <f>ez_thomson!F156</f>
        <v>93.53</v>
      </c>
      <c r="G155" t="str">
        <f>ez_thomson!G156</f>
        <v>NA</v>
      </c>
      <c r="H155" s="14" t="str">
        <f>ez_thomson!N156</f>
        <v>#N/A N/A</v>
      </c>
    </row>
    <row r="156" spans="1:8" x14ac:dyDescent="0.25">
      <c r="A156" s="6">
        <f>ez_thomson!A157</f>
        <v>36114</v>
      </c>
      <c r="B156">
        <f>ez_thomson!B157</f>
        <v>-2.1</v>
      </c>
      <c r="C156">
        <f>ez_thomson!C157</f>
        <v>95.59</v>
      </c>
      <c r="D156">
        <f>ez_thomson!D157</f>
        <v>109.8</v>
      </c>
      <c r="E156">
        <f>ez_thomson!E157</f>
        <v>38607</v>
      </c>
      <c r="F156">
        <f>ez_thomson!F157</f>
        <v>93.01</v>
      </c>
      <c r="G156" t="str">
        <f>ez_thomson!G157</f>
        <v>NA</v>
      </c>
      <c r="H156" s="14" t="str">
        <f>ez_thomson!N157</f>
        <v>#N/A N/A</v>
      </c>
    </row>
    <row r="157" spans="1:8" x14ac:dyDescent="0.25">
      <c r="A157" s="6">
        <f>ez_thomson!A158</f>
        <v>36144</v>
      </c>
      <c r="B157">
        <f>ez_thomson!B158</f>
        <v>-3.5</v>
      </c>
      <c r="C157">
        <f>ez_thomson!C158</f>
        <v>95.39</v>
      </c>
      <c r="D157">
        <f>ez_thomson!D158</f>
        <v>110.1</v>
      </c>
      <c r="E157">
        <f>ez_thomson!E158</f>
        <v>38628</v>
      </c>
      <c r="F157">
        <f>ez_thomson!F158</f>
        <v>92.43</v>
      </c>
      <c r="G157" t="str">
        <f>ez_thomson!G158</f>
        <v>NA</v>
      </c>
      <c r="H157" s="14" t="str">
        <f>ez_thomson!N158</f>
        <v>#N/A N/A</v>
      </c>
    </row>
    <row r="158" spans="1:8" x14ac:dyDescent="0.25">
      <c r="A158" s="6">
        <f>ez_thomson!A159</f>
        <v>36175</v>
      </c>
      <c r="B158">
        <f>ez_thomson!B159</f>
        <v>-1.8</v>
      </c>
      <c r="C158">
        <f>ez_thomson!C159</f>
        <v>95.19</v>
      </c>
      <c r="D158">
        <f>ez_thomson!D159</f>
        <v>109.8</v>
      </c>
      <c r="E158">
        <f>ez_thomson!E159</f>
        <v>38661</v>
      </c>
      <c r="F158">
        <f>ez_thomson!F159</f>
        <v>93.83</v>
      </c>
      <c r="G158" t="str">
        <f>ez_thomson!G159</f>
        <v>NA</v>
      </c>
      <c r="H158" s="14" t="str">
        <f>ez_thomson!N159</f>
        <v>#N/A N/A</v>
      </c>
    </row>
    <row r="159" spans="1:8" x14ac:dyDescent="0.25">
      <c r="A159" s="6">
        <f>ez_thomson!A160</f>
        <v>36206</v>
      </c>
      <c r="B159">
        <f>ez_thomson!B160</f>
        <v>-2</v>
      </c>
      <c r="C159">
        <f>ez_thomson!C160</f>
        <v>95</v>
      </c>
      <c r="D159">
        <f>ez_thomson!D160</f>
        <v>109.8</v>
      </c>
      <c r="E159">
        <f>ez_thomson!E160</f>
        <v>38678</v>
      </c>
      <c r="F159">
        <f>ez_thomson!F160</f>
        <v>92.64</v>
      </c>
      <c r="G159" t="str">
        <f>ez_thomson!G160</f>
        <v>NA</v>
      </c>
      <c r="H159" s="14" t="str">
        <f>ez_thomson!N160</f>
        <v>#N/A N/A</v>
      </c>
    </row>
    <row r="160" spans="1:8" x14ac:dyDescent="0.25">
      <c r="A160" s="6">
        <f>ez_thomson!A161</f>
        <v>36234</v>
      </c>
      <c r="B160">
        <f>ez_thomson!B161</f>
        <v>-3.4</v>
      </c>
      <c r="C160">
        <f>ez_thomson!C161</f>
        <v>96.67</v>
      </c>
      <c r="D160">
        <f>ez_thomson!D161</f>
        <v>109.1</v>
      </c>
      <c r="E160">
        <f>ez_thomson!E161</f>
        <v>38703</v>
      </c>
      <c r="F160">
        <f>ez_thomson!F161</f>
        <v>92.82</v>
      </c>
      <c r="G160" t="str">
        <f>ez_thomson!G161</f>
        <v>NA</v>
      </c>
      <c r="H160" s="14" t="str">
        <f>ez_thomson!N161</f>
        <v>#N/A N/A</v>
      </c>
    </row>
    <row r="161" spans="1:8" x14ac:dyDescent="0.25">
      <c r="A161" s="6">
        <f>ez_thomson!A162</f>
        <v>36265</v>
      </c>
      <c r="B161">
        <f>ez_thomson!B162</f>
        <v>-5.7</v>
      </c>
      <c r="C161">
        <f>ez_thomson!C162</f>
        <v>95.09</v>
      </c>
      <c r="D161">
        <f>ez_thomson!D162</f>
        <v>108.5</v>
      </c>
      <c r="E161">
        <f>ez_thomson!E162</f>
        <v>38573</v>
      </c>
      <c r="F161">
        <f>ez_thomson!F162</f>
        <v>93.34</v>
      </c>
      <c r="G161" t="str">
        <f>ez_thomson!G162</f>
        <v>NA</v>
      </c>
      <c r="H161" s="14" t="str">
        <f>ez_thomson!N162</f>
        <v>#N/A N/A</v>
      </c>
    </row>
    <row r="162" spans="1:8" x14ac:dyDescent="0.25">
      <c r="A162" s="6">
        <f>ez_thomson!A163</f>
        <v>36295</v>
      </c>
      <c r="B162">
        <f>ez_thomson!B163</f>
        <v>-5.3</v>
      </c>
      <c r="C162">
        <f>ez_thomson!C163</f>
        <v>95.69</v>
      </c>
      <c r="D162">
        <f>ez_thomson!D163</f>
        <v>108.2</v>
      </c>
      <c r="E162">
        <f>ez_thomson!E163</f>
        <v>38689</v>
      </c>
      <c r="F162">
        <f>ez_thomson!F163</f>
        <v>93.34</v>
      </c>
      <c r="G162" t="str">
        <f>ez_thomson!G163</f>
        <v>NA</v>
      </c>
      <c r="H162" s="14" t="str">
        <f>ez_thomson!N163</f>
        <v>#N/A N/A</v>
      </c>
    </row>
    <row r="163" spans="1:8" x14ac:dyDescent="0.25">
      <c r="A163" s="6">
        <f>ez_thomson!A164</f>
        <v>36326</v>
      </c>
      <c r="B163">
        <f>ez_thomson!B164</f>
        <v>-5.6</v>
      </c>
      <c r="C163">
        <f>ez_thomson!C164</f>
        <v>96.38</v>
      </c>
      <c r="D163">
        <f>ez_thomson!D164</f>
        <v>108.1</v>
      </c>
      <c r="E163">
        <f>ez_thomson!E164</f>
        <v>38885</v>
      </c>
      <c r="F163">
        <f>ez_thomson!F164</f>
        <v>94.09</v>
      </c>
      <c r="G163" t="str">
        <f>ez_thomson!G164</f>
        <v>NA</v>
      </c>
      <c r="H163" s="14" t="str">
        <f>ez_thomson!N164</f>
        <v>#N/A N/A</v>
      </c>
    </row>
    <row r="164" spans="1:8" x14ac:dyDescent="0.25">
      <c r="A164" s="6">
        <f>ez_thomson!A165</f>
        <v>36356</v>
      </c>
      <c r="B164">
        <f>ez_thomson!B165</f>
        <v>-3.8</v>
      </c>
      <c r="C164">
        <f>ez_thomson!C165</f>
        <v>96.47</v>
      </c>
      <c r="D164">
        <f>ez_thomson!D165</f>
        <v>107.4</v>
      </c>
      <c r="E164">
        <f>ez_thomson!E165</f>
        <v>38951</v>
      </c>
      <c r="F164">
        <f>ez_thomson!F165</f>
        <v>94.82</v>
      </c>
      <c r="G164" t="str">
        <f>ez_thomson!G165</f>
        <v>NA</v>
      </c>
      <c r="H164" s="14" t="str">
        <f>ez_thomson!N165</f>
        <v>#N/A N/A</v>
      </c>
    </row>
    <row r="165" spans="1:8" x14ac:dyDescent="0.25">
      <c r="A165" s="6">
        <f>ez_thomson!A166</f>
        <v>36387</v>
      </c>
      <c r="B165">
        <f>ez_thomson!B166</f>
        <v>-4.2</v>
      </c>
      <c r="C165">
        <f>ez_thomson!C166</f>
        <v>96.67</v>
      </c>
      <c r="D165">
        <f>ez_thomson!D166</f>
        <v>106.9</v>
      </c>
      <c r="E165">
        <f>ez_thomson!E166</f>
        <v>39065</v>
      </c>
      <c r="F165">
        <f>ez_thomson!F166</f>
        <v>94.66</v>
      </c>
      <c r="G165" t="str">
        <f>ez_thomson!G166</f>
        <v>NA</v>
      </c>
      <c r="H165" s="14" t="str">
        <f>ez_thomson!N166</f>
        <v>#N/A N/A</v>
      </c>
    </row>
    <row r="166" spans="1:8" x14ac:dyDescent="0.25">
      <c r="A166" s="6">
        <f>ez_thomson!A167</f>
        <v>36418</v>
      </c>
      <c r="B166">
        <f>ez_thomson!B167</f>
        <v>-3.7</v>
      </c>
      <c r="C166">
        <f>ez_thomson!C167</f>
        <v>96.18</v>
      </c>
      <c r="D166">
        <f>ez_thomson!D167</f>
        <v>106.1</v>
      </c>
      <c r="E166">
        <f>ez_thomson!E167</f>
        <v>39108</v>
      </c>
      <c r="F166">
        <f>ez_thomson!F167</f>
        <v>95.48</v>
      </c>
      <c r="G166" t="str">
        <f>ez_thomson!G167</f>
        <v>NA</v>
      </c>
      <c r="H166" s="14" t="str">
        <f>ez_thomson!N167</f>
        <v>#N/A N/A</v>
      </c>
    </row>
    <row r="167" spans="1:8" x14ac:dyDescent="0.25">
      <c r="A167" s="6">
        <f>ez_thomson!A168</f>
        <v>36448</v>
      </c>
      <c r="B167">
        <f>ez_thomson!B168</f>
        <v>-2.5</v>
      </c>
      <c r="C167">
        <f>ez_thomson!C168</f>
        <v>98.05</v>
      </c>
      <c r="D167">
        <f>ez_thomson!D168</f>
        <v>105.8</v>
      </c>
      <c r="E167">
        <f>ez_thomson!E168</f>
        <v>39158</v>
      </c>
      <c r="F167">
        <f>ez_thomson!F168</f>
        <v>96.41</v>
      </c>
      <c r="G167" t="str">
        <f>ez_thomson!G168</f>
        <v>NA</v>
      </c>
      <c r="H167" s="14" t="str">
        <f>ez_thomson!N168</f>
        <v>#N/A N/A</v>
      </c>
    </row>
    <row r="168" spans="1:8" x14ac:dyDescent="0.25">
      <c r="A168" s="6">
        <f>ez_thomson!A169</f>
        <v>36479</v>
      </c>
      <c r="B168">
        <f>ez_thomson!B169</f>
        <v>-1.9</v>
      </c>
      <c r="C168">
        <f>ez_thomson!C169</f>
        <v>97.85</v>
      </c>
      <c r="D168">
        <f>ez_thomson!D169</f>
        <v>104.7</v>
      </c>
      <c r="E168">
        <f>ez_thomson!E169</f>
        <v>39236</v>
      </c>
      <c r="F168">
        <f>ez_thomson!F169</f>
        <v>96.82</v>
      </c>
      <c r="G168" t="str">
        <f>ez_thomson!G169</f>
        <v>NA</v>
      </c>
      <c r="H168" s="14" t="str">
        <f>ez_thomson!N169</f>
        <v>#N/A N/A</v>
      </c>
    </row>
    <row r="169" spans="1:8" x14ac:dyDescent="0.25">
      <c r="A169" s="6">
        <f>ez_thomson!A170</f>
        <v>36509</v>
      </c>
      <c r="B169">
        <f>ez_thomson!B170</f>
        <v>-1.4</v>
      </c>
      <c r="C169">
        <f>ez_thomson!C170</f>
        <v>97.85</v>
      </c>
      <c r="D169">
        <f>ez_thomson!D170</f>
        <v>103.4</v>
      </c>
      <c r="E169">
        <f>ez_thomson!E170</f>
        <v>39402</v>
      </c>
      <c r="F169">
        <f>ez_thomson!F170</f>
        <v>96.56</v>
      </c>
      <c r="G169" t="str">
        <f>ez_thomson!G170</f>
        <v>NA</v>
      </c>
      <c r="H169" s="14" t="str">
        <f>ez_thomson!N170</f>
        <v>#N/A N/A</v>
      </c>
    </row>
    <row r="170" spans="1:8" x14ac:dyDescent="0.25">
      <c r="A170" s="6">
        <f>ez_thomson!A171</f>
        <v>36540</v>
      </c>
      <c r="B170">
        <f>ez_thomson!B171</f>
        <v>0.6</v>
      </c>
      <c r="C170">
        <f>ez_thomson!C171</f>
        <v>97.36</v>
      </c>
      <c r="D170">
        <f>ez_thomson!D171</f>
        <v>103</v>
      </c>
      <c r="E170">
        <f>ez_thomson!E171</f>
        <v>39594</v>
      </c>
      <c r="F170">
        <f>ez_thomson!F171</f>
        <v>96.44</v>
      </c>
      <c r="G170" t="str">
        <f>ez_thomson!G171</f>
        <v>NA</v>
      </c>
      <c r="H170" s="14" t="str">
        <f>ez_thomson!N171</f>
        <v>#N/A N/A</v>
      </c>
    </row>
    <row r="171" spans="1:8" x14ac:dyDescent="0.25">
      <c r="A171" s="6">
        <f>ez_thomson!A172</f>
        <v>36571</v>
      </c>
      <c r="B171">
        <f>ez_thomson!B172</f>
        <v>-0.1</v>
      </c>
      <c r="C171">
        <f>ez_thomson!C172</f>
        <v>98.25</v>
      </c>
      <c r="D171">
        <f>ez_thomson!D172</f>
        <v>102</v>
      </c>
      <c r="E171">
        <f>ez_thomson!E172</f>
        <v>39657</v>
      </c>
      <c r="F171">
        <f>ez_thomson!F172</f>
        <v>97.55</v>
      </c>
      <c r="G171" t="str">
        <f>ez_thomson!G172</f>
        <v>NA</v>
      </c>
      <c r="H171" s="14" t="str">
        <f>ez_thomson!N172</f>
        <v>#N/A N/A</v>
      </c>
    </row>
    <row r="172" spans="1:8" x14ac:dyDescent="0.25">
      <c r="A172" s="6">
        <f>ez_thomson!A173</f>
        <v>36600</v>
      </c>
      <c r="B172">
        <f>ez_thomson!B173</f>
        <v>0.7</v>
      </c>
      <c r="C172">
        <f>ez_thomson!C173</f>
        <v>96.97</v>
      </c>
      <c r="D172">
        <f>ez_thomson!D173</f>
        <v>101.4</v>
      </c>
      <c r="E172">
        <f>ez_thomson!E173</f>
        <v>39729</v>
      </c>
      <c r="F172">
        <f>ez_thomson!F173</f>
        <v>97.88</v>
      </c>
      <c r="G172" t="str">
        <f>ez_thomson!G173</f>
        <v>NA</v>
      </c>
      <c r="H172" s="14" t="str">
        <f>ez_thomson!N173</f>
        <v>#N/A N/A</v>
      </c>
    </row>
    <row r="173" spans="1:8" x14ac:dyDescent="0.25">
      <c r="A173" s="6">
        <f>ez_thomson!A174</f>
        <v>36631</v>
      </c>
      <c r="B173">
        <f>ez_thomson!B174</f>
        <v>1.7</v>
      </c>
      <c r="C173">
        <f>ez_thomson!C174</f>
        <v>98.64</v>
      </c>
      <c r="D173">
        <f>ez_thomson!D174</f>
        <v>102</v>
      </c>
      <c r="E173">
        <f>ez_thomson!E174</f>
        <v>39758</v>
      </c>
      <c r="F173">
        <f>ez_thomson!F174</f>
        <v>98.91</v>
      </c>
      <c r="G173" t="str">
        <f>ez_thomson!G174</f>
        <v>NA</v>
      </c>
      <c r="H173" s="14" t="str">
        <f>ez_thomson!N174</f>
        <v>#N/A N/A</v>
      </c>
    </row>
    <row r="174" spans="1:8" x14ac:dyDescent="0.25">
      <c r="A174" s="6">
        <f>ez_thomson!A175</f>
        <v>36661</v>
      </c>
      <c r="B174">
        <f>ez_thomson!B175</f>
        <v>2.4</v>
      </c>
      <c r="C174">
        <f>ez_thomson!C175</f>
        <v>98.74</v>
      </c>
      <c r="D174">
        <f>ez_thomson!D175</f>
        <v>100.9</v>
      </c>
      <c r="E174">
        <f>ez_thomson!E175</f>
        <v>39805</v>
      </c>
      <c r="F174">
        <f>ez_thomson!F175</f>
        <v>100.13</v>
      </c>
      <c r="G174" t="str">
        <f>ez_thomson!G175</f>
        <v>NA</v>
      </c>
      <c r="H174" s="14" t="str">
        <f>ez_thomson!N175</f>
        <v>#N/A N/A</v>
      </c>
    </row>
    <row r="175" spans="1:8" x14ac:dyDescent="0.25">
      <c r="A175" s="6">
        <f>ez_thomson!A176</f>
        <v>36692</v>
      </c>
      <c r="B175">
        <f>ez_thomson!B176</f>
        <v>1.5</v>
      </c>
      <c r="C175">
        <f>ez_thomson!C176</f>
        <v>98.64</v>
      </c>
      <c r="D175">
        <f>ez_thomson!D176</f>
        <v>100.9</v>
      </c>
      <c r="E175">
        <f>ez_thomson!E176</f>
        <v>39828</v>
      </c>
      <c r="F175">
        <f>ez_thomson!F176</f>
        <v>98.83</v>
      </c>
      <c r="G175" t="str">
        <f>ez_thomson!G176</f>
        <v>NA</v>
      </c>
      <c r="H175" s="14" t="str">
        <f>ez_thomson!N176</f>
        <v>#N/A N/A</v>
      </c>
    </row>
    <row r="176" spans="1:8" x14ac:dyDescent="0.25">
      <c r="A176" s="6">
        <f>ez_thomson!A177</f>
        <v>36722</v>
      </c>
      <c r="B176">
        <f>ez_thomson!B177</f>
        <v>2</v>
      </c>
      <c r="C176">
        <f>ez_thomson!C177</f>
        <v>98.74</v>
      </c>
      <c r="D176">
        <f>ez_thomson!D177</f>
        <v>100.7</v>
      </c>
      <c r="E176">
        <f>ez_thomson!E177</f>
        <v>39860</v>
      </c>
      <c r="F176">
        <f>ez_thomson!F177</f>
        <v>100.1</v>
      </c>
      <c r="G176" t="str">
        <f>ez_thomson!G177</f>
        <v>NA</v>
      </c>
      <c r="H176" s="14" t="str">
        <f>ez_thomson!N177</f>
        <v>#N/A N/A</v>
      </c>
    </row>
    <row r="177" spans="1:8" x14ac:dyDescent="0.25">
      <c r="A177" s="6">
        <f>ez_thomson!A178</f>
        <v>36753</v>
      </c>
      <c r="B177">
        <f>ez_thomson!B178</f>
        <v>2.2000000000000002</v>
      </c>
      <c r="C177">
        <f>ez_thomson!C178</f>
        <v>98.54</v>
      </c>
      <c r="D177">
        <f>ez_thomson!D178</f>
        <v>99.9</v>
      </c>
      <c r="E177">
        <f>ez_thomson!E178</f>
        <v>39851</v>
      </c>
      <c r="F177">
        <f>ez_thomson!F178</f>
        <v>100.23</v>
      </c>
      <c r="G177" t="str">
        <f>ez_thomson!G178</f>
        <v>NA</v>
      </c>
      <c r="H177" s="14" t="str">
        <f>ez_thomson!N178</f>
        <v>#N/A N/A</v>
      </c>
    </row>
    <row r="178" spans="1:8" x14ac:dyDescent="0.25">
      <c r="A178" s="6">
        <f>ez_thomson!A179</f>
        <v>36784</v>
      </c>
      <c r="B178">
        <f>ez_thomson!B179</f>
        <v>-1.5</v>
      </c>
      <c r="C178">
        <f>ez_thomson!C179</f>
        <v>98.84</v>
      </c>
      <c r="D178">
        <f>ez_thomson!D179</f>
        <v>98.5</v>
      </c>
      <c r="E178">
        <f>ez_thomson!E179</f>
        <v>39838</v>
      </c>
      <c r="F178">
        <f>ez_thomson!F179</f>
        <v>100.25</v>
      </c>
      <c r="G178" t="str">
        <f>ez_thomson!G179</f>
        <v>NA</v>
      </c>
      <c r="H178" s="14" t="str">
        <f>ez_thomson!N179</f>
        <v>#N/A N/A</v>
      </c>
    </row>
    <row r="179" spans="1:8" x14ac:dyDescent="0.25">
      <c r="A179" s="6">
        <f>ez_thomson!A180</f>
        <v>36814</v>
      </c>
      <c r="B179">
        <f>ez_thomson!B180</f>
        <v>-0.5</v>
      </c>
      <c r="C179">
        <f>ez_thomson!C180</f>
        <v>98.94</v>
      </c>
      <c r="D179">
        <f>ez_thomson!D180</f>
        <v>98.4</v>
      </c>
      <c r="E179">
        <f>ez_thomson!E180</f>
        <v>39877</v>
      </c>
      <c r="F179">
        <f>ez_thomson!F180</f>
        <v>100.31</v>
      </c>
      <c r="G179" t="str">
        <f>ez_thomson!G180</f>
        <v>NA</v>
      </c>
      <c r="H179" s="14" t="str">
        <f>ez_thomson!N180</f>
        <v>#N/A N/A</v>
      </c>
    </row>
    <row r="180" spans="1:8" x14ac:dyDescent="0.25">
      <c r="A180" s="6">
        <f>ez_thomson!A181</f>
        <v>36845</v>
      </c>
      <c r="B180">
        <f>ez_thomson!B181</f>
        <v>-0.2</v>
      </c>
      <c r="C180">
        <f>ez_thomson!C181</f>
        <v>99.33</v>
      </c>
      <c r="D180">
        <f>ez_thomson!D181</f>
        <v>98</v>
      </c>
      <c r="E180">
        <f>ez_thomson!E181</f>
        <v>39845</v>
      </c>
      <c r="F180">
        <f>ez_thomson!F181</f>
        <v>101.36</v>
      </c>
      <c r="G180" t="str">
        <f>ez_thomson!G181</f>
        <v>NA</v>
      </c>
      <c r="H180" s="14" t="str">
        <f>ez_thomson!N181</f>
        <v>#N/A N/A</v>
      </c>
    </row>
    <row r="181" spans="1:8" x14ac:dyDescent="0.25">
      <c r="A181" s="6">
        <f>ez_thomson!A182</f>
        <v>36875</v>
      </c>
      <c r="B181">
        <f>ez_thomson!B182</f>
        <v>0.7</v>
      </c>
      <c r="C181">
        <f>ez_thomson!C182</f>
        <v>99.13</v>
      </c>
      <c r="D181">
        <f>ez_thomson!D182</f>
        <v>99.5</v>
      </c>
      <c r="E181">
        <f>ez_thomson!E182</f>
        <v>39860</v>
      </c>
      <c r="F181">
        <f>ez_thomson!F182</f>
        <v>102.05</v>
      </c>
      <c r="G181" t="str">
        <f>ez_thomson!G182</f>
        <v>NA</v>
      </c>
      <c r="H181" s="14" t="str">
        <f>ez_thomson!N182</f>
        <v>#N/A N/A</v>
      </c>
    </row>
    <row r="182" spans="1:8" x14ac:dyDescent="0.25">
      <c r="A182" s="6">
        <f>ez_thomson!A183</f>
        <v>36906</v>
      </c>
      <c r="B182">
        <f>ez_thomson!B183</f>
        <v>0.8</v>
      </c>
      <c r="C182">
        <f>ez_thomson!C183</f>
        <v>100.51</v>
      </c>
      <c r="D182">
        <f>ez_thomson!D183</f>
        <v>100.1</v>
      </c>
      <c r="E182">
        <f>ez_thomson!E183</f>
        <v>39712</v>
      </c>
      <c r="F182">
        <f>ez_thomson!F183</f>
        <v>101.04</v>
      </c>
      <c r="G182" t="str">
        <f>ez_thomson!G183</f>
        <v>NA</v>
      </c>
      <c r="H182" s="14" t="str">
        <f>ez_thomson!N183</f>
        <v>#N/A N/A</v>
      </c>
    </row>
    <row r="183" spans="1:8" x14ac:dyDescent="0.25">
      <c r="A183" s="6">
        <f>ez_thomson!A184</f>
        <v>36937</v>
      </c>
      <c r="B183">
        <f>ez_thomson!B184</f>
        <v>-0.3</v>
      </c>
      <c r="C183">
        <f>ez_thomson!C184</f>
        <v>99.82</v>
      </c>
      <c r="D183">
        <f>ez_thomson!D184</f>
        <v>99.9</v>
      </c>
      <c r="E183">
        <f>ez_thomson!E184</f>
        <v>39704</v>
      </c>
      <c r="F183">
        <f>ez_thomson!F184</f>
        <v>101.49</v>
      </c>
      <c r="G183" t="str">
        <f>ez_thomson!G184</f>
        <v>NA</v>
      </c>
      <c r="H183" s="14" t="str">
        <f>ez_thomson!N184</f>
        <v>#N/A N/A</v>
      </c>
    </row>
    <row r="184" spans="1:8" x14ac:dyDescent="0.25">
      <c r="A184" s="6">
        <f>ez_thomson!A185</f>
        <v>36965</v>
      </c>
      <c r="B184">
        <f>ez_thomson!B185</f>
        <v>0</v>
      </c>
      <c r="C184">
        <f>ez_thomson!C185</f>
        <v>99.82</v>
      </c>
      <c r="D184">
        <f>ez_thomson!D185</f>
        <v>100.2</v>
      </c>
      <c r="E184">
        <f>ez_thomson!E185</f>
        <v>39694</v>
      </c>
      <c r="F184">
        <f>ez_thomson!F185</f>
        <v>100.76</v>
      </c>
      <c r="G184" t="str">
        <f>ez_thomson!G185</f>
        <v>NA</v>
      </c>
      <c r="H184" s="14" t="str">
        <f>ez_thomson!N185</f>
        <v>#N/A N/A</v>
      </c>
    </row>
    <row r="185" spans="1:8" x14ac:dyDescent="0.25">
      <c r="A185" s="6">
        <f>ez_thomson!A186</f>
        <v>36996</v>
      </c>
      <c r="B185">
        <f>ez_thomson!B186</f>
        <v>-0.8</v>
      </c>
      <c r="C185">
        <f>ez_thomson!C186</f>
        <v>100.02</v>
      </c>
      <c r="D185">
        <f>ez_thomson!D186</f>
        <v>99.9</v>
      </c>
      <c r="E185">
        <f>ez_thomson!E186</f>
        <v>39716</v>
      </c>
      <c r="F185">
        <f>ez_thomson!F186</f>
        <v>100.08</v>
      </c>
      <c r="G185" t="str">
        <f>ez_thomson!G186</f>
        <v>NA</v>
      </c>
      <c r="H185" s="14" t="str">
        <f>ez_thomson!N186</f>
        <v>#N/A N/A</v>
      </c>
    </row>
    <row r="186" spans="1:8" x14ac:dyDescent="0.25">
      <c r="A186" s="6">
        <f>ez_thomson!A187</f>
        <v>37026</v>
      </c>
      <c r="B186">
        <f>ez_thomson!B187</f>
        <v>-2.2000000000000002</v>
      </c>
      <c r="C186">
        <f>ez_thomson!C187</f>
        <v>100.32</v>
      </c>
      <c r="D186">
        <f>ez_thomson!D187</f>
        <v>99.3</v>
      </c>
      <c r="E186">
        <f>ez_thomson!E187</f>
        <v>39724</v>
      </c>
      <c r="F186">
        <f>ez_thomson!F187</f>
        <v>100.47</v>
      </c>
      <c r="G186" t="str">
        <f>ez_thomson!G187</f>
        <v>NA</v>
      </c>
      <c r="H186" s="14" t="str">
        <f>ez_thomson!N187</f>
        <v>#N/A N/A</v>
      </c>
    </row>
    <row r="187" spans="1:8" x14ac:dyDescent="0.25">
      <c r="A187" s="6">
        <f>ez_thomson!A188</f>
        <v>37057</v>
      </c>
      <c r="B187">
        <f>ez_thomson!B188</f>
        <v>-3</v>
      </c>
      <c r="C187">
        <f>ez_thomson!C188</f>
        <v>100.42</v>
      </c>
      <c r="D187">
        <f>ez_thomson!D188</f>
        <v>99.3</v>
      </c>
      <c r="E187">
        <f>ez_thomson!E188</f>
        <v>39650</v>
      </c>
      <c r="F187">
        <f>ez_thomson!F188</f>
        <v>100.33</v>
      </c>
      <c r="G187" t="str">
        <f>ez_thomson!G188</f>
        <v>NA</v>
      </c>
      <c r="H187" s="14" t="str">
        <f>ez_thomson!N188</f>
        <v>#N/A N/A</v>
      </c>
    </row>
    <row r="188" spans="1:8" x14ac:dyDescent="0.25">
      <c r="A188" s="6">
        <f>ez_thomson!A189</f>
        <v>37087</v>
      </c>
      <c r="B188">
        <f>ez_thomson!B189</f>
        <v>-5.5</v>
      </c>
      <c r="C188">
        <f>ez_thomson!C189</f>
        <v>100.32</v>
      </c>
      <c r="D188">
        <f>ez_thomson!D189</f>
        <v>100.5</v>
      </c>
      <c r="E188">
        <f>ez_thomson!E189</f>
        <v>39623</v>
      </c>
      <c r="F188">
        <f>ez_thomson!F189</f>
        <v>98.75</v>
      </c>
      <c r="G188" t="str">
        <f>ez_thomson!G189</f>
        <v>NA</v>
      </c>
      <c r="H188" s="14" t="str">
        <f>ez_thomson!N189</f>
        <v>#N/A N/A</v>
      </c>
    </row>
    <row r="189" spans="1:8" x14ac:dyDescent="0.25">
      <c r="A189" s="6">
        <f>ez_thomson!A190</f>
        <v>37118</v>
      </c>
      <c r="B189">
        <f>ez_thomson!B190</f>
        <v>-8.6</v>
      </c>
      <c r="C189">
        <f>ez_thomson!C190</f>
        <v>100.51</v>
      </c>
      <c r="D189">
        <f>ez_thomson!D190</f>
        <v>101.1</v>
      </c>
      <c r="E189">
        <f>ez_thomson!E190</f>
        <v>39640</v>
      </c>
      <c r="F189">
        <f>ez_thomson!F190</f>
        <v>100.87</v>
      </c>
      <c r="G189" t="str">
        <f>ez_thomson!G190</f>
        <v>NA</v>
      </c>
      <c r="H189" s="14" t="str">
        <f>ez_thomson!N190</f>
        <v>#N/A N/A</v>
      </c>
    </row>
    <row r="190" spans="1:8" x14ac:dyDescent="0.25">
      <c r="A190" s="6">
        <f>ez_thomson!A191</f>
        <v>37149</v>
      </c>
      <c r="B190">
        <f>ez_thomson!B191</f>
        <v>-9</v>
      </c>
      <c r="C190">
        <f>ez_thomson!C191</f>
        <v>100.71</v>
      </c>
      <c r="D190">
        <f>ez_thomson!D191</f>
        <v>101.4</v>
      </c>
      <c r="E190">
        <f>ez_thomson!E191</f>
        <v>39618</v>
      </c>
      <c r="F190">
        <f>ez_thomson!F191</f>
        <v>99.59</v>
      </c>
      <c r="G190" t="str">
        <f>ez_thomson!G191</f>
        <v>NA</v>
      </c>
      <c r="H190" s="14" t="str">
        <f>ez_thomson!N191</f>
        <v>#N/A N/A</v>
      </c>
    </row>
    <row r="191" spans="1:8" x14ac:dyDescent="0.25">
      <c r="A191" s="6">
        <f>ez_thomson!A192</f>
        <v>37179</v>
      </c>
      <c r="B191">
        <f>ez_thomson!B192</f>
        <v>-11.1</v>
      </c>
      <c r="C191">
        <f>ez_thomson!C192</f>
        <v>99.43</v>
      </c>
      <c r="D191">
        <f>ez_thomson!D192</f>
        <v>102.6</v>
      </c>
      <c r="E191">
        <f>ez_thomson!E192</f>
        <v>39617</v>
      </c>
      <c r="F191">
        <f>ez_thomson!F192</f>
        <v>98.22</v>
      </c>
      <c r="G191" t="str">
        <f>ez_thomson!G192</f>
        <v>NA</v>
      </c>
      <c r="H191" s="14" t="str">
        <f>ez_thomson!N192</f>
        <v>#N/A N/A</v>
      </c>
    </row>
    <row r="192" spans="1:8" x14ac:dyDescent="0.25">
      <c r="A192" s="6">
        <f>ez_thomson!A193</f>
        <v>37210</v>
      </c>
      <c r="B192">
        <f>ez_thomson!B193</f>
        <v>-12.9</v>
      </c>
      <c r="C192">
        <f>ez_thomson!C193</f>
        <v>100.71</v>
      </c>
      <c r="D192">
        <f>ez_thomson!D193</f>
        <v>102.9</v>
      </c>
      <c r="E192">
        <f>ez_thomson!E193</f>
        <v>39647</v>
      </c>
      <c r="F192">
        <f>ez_thomson!F193</f>
        <v>97.65</v>
      </c>
      <c r="G192" t="str">
        <f>ez_thomson!G193</f>
        <v>NA</v>
      </c>
      <c r="H192" s="14" t="str">
        <f>ez_thomson!N193</f>
        <v>#N/A N/A</v>
      </c>
    </row>
    <row r="193" spans="1:8" x14ac:dyDescent="0.25">
      <c r="A193" s="6">
        <f>ez_thomson!A194</f>
        <v>37240</v>
      </c>
      <c r="B193">
        <f>ez_thomson!B194</f>
        <v>-11.2</v>
      </c>
      <c r="C193">
        <f>ez_thomson!C194</f>
        <v>101.2</v>
      </c>
      <c r="D193">
        <f>ez_thomson!D194</f>
        <v>103.1</v>
      </c>
      <c r="E193">
        <f>ez_thomson!E194</f>
        <v>39660</v>
      </c>
      <c r="F193">
        <f>ez_thomson!F194</f>
        <v>98.24</v>
      </c>
      <c r="G193" t="str">
        <f>ez_thomson!G194</f>
        <v>NA</v>
      </c>
      <c r="H193" s="14" t="str">
        <f>ez_thomson!N194</f>
        <v>#N/A N/A</v>
      </c>
    </row>
    <row r="194" spans="1:8" x14ac:dyDescent="0.25">
      <c r="A194" s="6">
        <f>ez_thomson!A195</f>
        <v>37271</v>
      </c>
      <c r="B194">
        <f>ez_thomson!B195</f>
        <v>-10.1</v>
      </c>
      <c r="C194">
        <f>ez_thomson!C195</f>
        <v>99.92</v>
      </c>
      <c r="D194">
        <f>ez_thomson!D195</f>
        <v>102.8</v>
      </c>
      <c r="E194">
        <f>ez_thomson!E195</f>
        <v>39683</v>
      </c>
      <c r="F194">
        <f>ez_thomson!F195</f>
        <v>98.22</v>
      </c>
      <c r="G194">
        <f>ez_thomson!G195</f>
        <v>67.349999999999994</v>
      </c>
      <c r="H194" s="14" t="str">
        <f>ez_thomson!N195</f>
        <v>#N/A N/A</v>
      </c>
    </row>
    <row r="195" spans="1:8" x14ac:dyDescent="0.25">
      <c r="A195" s="6">
        <f>ez_thomson!A196</f>
        <v>37302</v>
      </c>
      <c r="B195">
        <f>ez_thomson!B196</f>
        <v>-9.3000000000000007</v>
      </c>
      <c r="C195">
        <f>ez_thomson!C196</f>
        <v>101.2</v>
      </c>
      <c r="D195">
        <f>ez_thomson!D196</f>
        <v>102.3</v>
      </c>
      <c r="E195">
        <f>ez_thomson!E196</f>
        <v>39672</v>
      </c>
      <c r="F195">
        <f>ez_thomson!F196</f>
        <v>98.39</v>
      </c>
      <c r="G195">
        <f>ez_thomson!G196</f>
        <v>68.349999999999994</v>
      </c>
      <c r="H195" s="14" t="str">
        <f>ez_thomson!N196</f>
        <v>#N/A N/A</v>
      </c>
    </row>
    <row r="196" spans="1:8" x14ac:dyDescent="0.25">
      <c r="A196" s="6">
        <f>ez_thomson!A197</f>
        <v>37330</v>
      </c>
      <c r="B196">
        <f>ez_thomson!B197</f>
        <v>-8.4</v>
      </c>
      <c r="C196">
        <f>ez_thomson!C197</f>
        <v>101.7</v>
      </c>
      <c r="D196">
        <f>ez_thomson!D197</f>
        <v>101.7</v>
      </c>
      <c r="E196">
        <f>ez_thomson!E197</f>
        <v>39640</v>
      </c>
      <c r="F196">
        <f>ez_thomson!F197</f>
        <v>99.02</v>
      </c>
      <c r="G196">
        <f>ez_thomson!G197</f>
        <v>69.81</v>
      </c>
      <c r="H196" s="14" t="str">
        <f>ez_thomson!N197</f>
        <v>#N/A N/A</v>
      </c>
    </row>
    <row r="197" spans="1:8" x14ac:dyDescent="0.25">
      <c r="A197" s="6">
        <f>ez_thomson!A198</f>
        <v>37361</v>
      </c>
      <c r="B197">
        <f>ez_thomson!B198</f>
        <v>-8.8000000000000007</v>
      </c>
      <c r="C197">
        <f>ez_thomson!C198</f>
        <v>101.01</v>
      </c>
      <c r="D197">
        <f>ez_thomson!D198</f>
        <v>101.6</v>
      </c>
      <c r="E197">
        <f>ez_thomson!E198</f>
        <v>39627</v>
      </c>
      <c r="F197">
        <f>ez_thomson!F198</f>
        <v>99.27</v>
      </c>
      <c r="G197">
        <f>ez_thomson!G198</f>
        <v>69.61</v>
      </c>
      <c r="H197" s="14" t="str">
        <f>ez_thomson!N198</f>
        <v>#N/A N/A</v>
      </c>
    </row>
    <row r="198" spans="1:8" x14ac:dyDescent="0.25">
      <c r="A198" s="6">
        <f>ez_thomson!A199</f>
        <v>37391</v>
      </c>
      <c r="B198">
        <f>ez_thomson!B199</f>
        <v>-7.1</v>
      </c>
      <c r="C198">
        <f>ez_thomson!C199</f>
        <v>101.5</v>
      </c>
      <c r="D198">
        <f>ez_thomson!D199</f>
        <v>102.1</v>
      </c>
      <c r="E198">
        <f>ez_thomson!E199</f>
        <v>39592</v>
      </c>
      <c r="F198">
        <f>ez_thomson!F199</f>
        <v>99.5</v>
      </c>
      <c r="G198">
        <f>ez_thomson!G199</f>
        <v>69.209999999999994</v>
      </c>
      <c r="H198" s="14" t="str">
        <f>ez_thomson!N199</f>
        <v>#N/A N/A</v>
      </c>
    </row>
    <row r="199" spans="1:8" x14ac:dyDescent="0.25">
      <c r="A199" s="6">
        <f>ez_thomson!A200</f>
        <v>37422</v>
      </c>
      <c r="B199">
        <f>ez_thomson!B200</f>
        <v>-7.8</v>
      </c>
      <c r="C199">
        <f>ez_thomson!C200</f>
        <v>100.91</v>
      </c>
      <c r="D199">
        <f>ez_thomson!D200</f>
        <v>103.2</v>
      </c>
      <c r="E199">
        <f>ez_thomson!E200</f>
        <v>39498</v>
      </c>
      <c r="F199">
        <f>ez_thomson!F200</f>
        <v>99.8</v>
      </c>
      <c r="G199">
        <f>ez_thomson!G200</f>
        <v>71.66</v>
      </c>
      <c r="H199" s="14" t="str">
        <f>ez_thomson!N200</f>
        <v>#N/A N/A</v>
      </c>
    </row>
    <row r="200" spans="1:8" x14ac:dyDescent="0.25">
      <c r="A200" s="6">
        <f>ez_thomson!A201</f>
        <v>37452</v>
      </c>
      <c r="B200">
        <f>ez_thomson!B201</f>
        <v>-9.5</v>
      </c>
      <c r="C200">
        <f>ez_thomson!C201</f>
        <v>101.89</v>
      </c>
      <c r="D200">
        <f>ez_thomson!D201</f>
        <v>103.8</v>
      </c>
      <c r="E200">
        <f>ez_thomson!E201</f>
        <v>39492</v>
      </c>
      <c r="F200">
        <f>ez_thomson!F201</f>
        <v>99.3</v>
      </c>
      <c r="G200">
        <f>ez_thomson!G201</f>
        <v>69.92</v>
      </c>
      <c r="H200" s="14" t="str">
        <f>ez_thomson!N201</f>
        <v>#N/A N/A</v>
      </c>
    </row>
    <row r="201" spans="1:8" x14ac:dyDescent="0.25">
      <c r="A201" s="6">
        <f>ez_thomson!A202</f>
        <v>37483</v>
      </c>
      <c r="B201">
        <f>ez_thomson!B202</f>
        <v>-10.9</v>
      </c>
      <c r="C201">
        <f>ez_thomson!C202</f>
        <v>101.99</v>
      </c>
      <c r="D201">
        <f>ez_thomson!D202</f>
        <v>103.3</v>
      </c>
      <c r="E201">
        <f>ez_thomson!E202</f>
        <v>39432</v>
      </c>
      <c r="F201">
        <f>ez_thomson!F202</f>
        <v>99.65</v>
      </c>
      <c r="G201">
        <f>ez_thomson!G202</f>
        <v>70.900000000000006</v>
      </c>
      <c r="H201" s="14" t="str">
        <f>ez_thomson!N202</f>
        <v>#N/A N/A</v>
      </c>
    </row>
    <row r="202" spans="1:8" x14ac:dyDescent="0.25">
      <c r="A202" s="6">
        <f>ez_thomson!A203</f>
        <v>37514</v>
      </c>
      <c r="B202">
        <f>ez_thomson!B203</f>
        <v>-9.6999999999999993</v>
      </c>
      <c r="C202">
        <f>ez_thomson!C203</f>
        <v>102.29</v>
      </c>
      <c r="D202">
        <f>ez_thomson!D203</f>
        <v>103</v>
      </c>
      <c r="E202">
        <f>ez_thomson!E203</f>
        <v>39398</v>
      </c>
      <c r="F202">
        <f>ez_thomson!F203</f>
        <v>99.85</v>
      </c>
      <c r="G202">
        <f>ez_thomson!G203</f>
        <v>70.7</v>
      </c>
      <c r="H202" s="14" t="str">
        <f>ez_thomson!N203</f>
        <v>#N/A N/A</v>
      </c>
    </row>
    <row r="203" spans="1:8" x14ac:dyDescent="0.25">
      <c r="A203" s="6">
        <f>ez_thomson!A204</f>
        <v>37544</v>
      </c>
      <c r="B203">
        <f>ez_thomson!B204</f>
        <v>-13</v>
      </c>
      <c r="C203">
        <f>ez_thomson!C204</f>
        <v>102.39</v>
      </c>
      <c r="D203">
        <f>ez_thomson!D204</f>
        <v>102.9</v>
      </c>
      <c r="E203">
        <f>ez_thomson!E204</f>
        <v>39352</v>
      </c>
      <c r="F203">
        <f>ez_thomson!F204</f>
        <v>99.27</v>
      </c>
      <c r="G203">
        <f>ez_thomson!G204</f>
        <v>71.3</v>
      </c>
      <c r="H203" s="14" t="str">
        <f>ez_thomson!N204</f>
        <v>#N/A N/A</v>
      </c>
    </row>
    <row r="204" spans="1:8" x14ac:dyDescent="0.25">
      <c r="A204" s="6">
        <f>ez_thomson!A205</f>
        <v>37575</v>
      </c>
      <c r="B204">
        <f>ez_thomson!B205</f>
        <v>-14.9</v>
      </c>
      <c r="C204">
        <f>ez_thomson!C205</f>
        <v>101.7</v>
      </c>
      <c r="D204">
        <f>ez_thomson!D205</f>
        <v>103.9</v>
      </c>
      <c r="E204">
        <f>ez_thomson!E205</f>
        <v>39301</v>
      </c>
      <c r="F204">
        <f>ez_thomson!F205</f>
        <v>99.73</v>
      </c>
      <c r="G204">
        <f>ez_thomson!G205</f>
        <v>71.52</v>
      </c>
      <c r="H204" s="14" t="str">
        <f>ez_thomson!N205</f>
        <v>#N/A N/A</v>
      </c>
    </row>
    <row r="205" spans="1:8" x14ac:dyDescent="0.25">
      <c r="A205" s="6">
        <f>ez_thomson!A206</f>
        <v>37605</v>
      </c>
      <c r="B205">
        <f>ez_thomson!B206</f>
        <v>-17.399999999999999</v>
      </c>
      <c r="C205">
        <f>ez_thomson!C206</f>
        <v>101.5</v>
      </c>
      <c r="D205">
        <f>ez_thomson!D206</f>
        <v>103.2</v>
      </c>
      <c r="E205">
        <f>ez_thomson!E206</f>
        <v>39284</v>
      </c>
      <c r="F205">
        <f>ez_thomson!F206</f>
        <v>98.57</v>
      </c>
      <c r="G205">
        <f>ez_thomson!G206</f>
        <v>69</v>
      </c>
      <c r="H205" s="14" t="str">
        <f>ez_thomson!N206</f>
        <v>#N/A N/A</v>
      </c>
    </row>
    <row r="206" spans="1:8" x14ac:dyDescent="0.25">
      <c r="A206" s="6">
        <f>ez_thomson!A207</f>
        <v>37636</v>
      </c>
      <c r="B206">
        <f>ez_thomson!B207</f>
        <v>-17.7</v>
      </c>
      <c r="C206">
        <f>ez_thomson!C207</f>
        <v>101.8</v>
      </c>
      <c r="D206">
        <f>ez_thomson!D207</f>
        <v>103.1</v>
      </c>
      <c r="E206">
        <f>ez_thomson!E207</f>
        <v>39215</v>
      </c>
      <c r="F206">
        <f>ez_thomson!F207</f>
        <v>99.91</v>
      </c>
      <c r="G206">
        <f>ez_thomson!G207</f>
        <v>70.55</v>
      </c>
      <c r="H206" s="14" t="str">
        <f>ez_thomson!N207</f>
        <v>#N/A N/A</v>
      </c>
    </row>
    <row r="207" spans="1:8" x14ac:dyDescent="0.25">
      <c r="A207" s="6">
        <f>ez_thomson!A208</f>
        <v>37667</v>
      </c>
      <c r="B207">
        <f>ez_thomson!B208</f>
        <v>-19.3</v>
      </c>
      <c r="C207">
        <f>ez_thomson!C208</f>
        <v>102.09</v>
      </c>
      <c r="D207">
        <f>ez_thomson!D208</f>
        <v>103</v>
      </c>
      <c r="E207">
        <f>ez_thomson!E208</f>
        <v>39206</v>
      </c>
      <c r="F207">
        <f>ez_thomson!F208</f>
        <v>100.13</v>
      </c>
      <c r="G207">
        <f>ez_thomson!G208</f>
        <v>69.88</v>
      </c>
      <c r="H207" s="14" t="str">
        <f>ez_thomson!N208</f>
        <v>#N/A N/A</v>
      </c>
    </row>
    <row r="208" spans="1:8" x14ac:dyDescent="0.25">
      <c r="A208" s="6">
        <f>ez_thomson!A209</f>
        <v>37695</v>
      </c>
      <c r="B208">
        <f>ez_thomson!B209</f>
        <v>-20.8</v>
      </c>
      <c r="C208">
        <f>ez_thomson!C209</f>
        <v>101.7</v>
      </c>
      <c r="D208">
        <f>ez_thomson!D209</f>
        <v>103.4</v>
      </c>
      <c r="E208">
        <f>ez_thomson!E209</f>
        <v>39130</v>
      </c>
      <c r="F208">
        <f>ez_thomson!F209</f>
        <v>99.41</v>
      </c>
      <c r="G208">
        <f>ez_thomson!G209</f>
        <v>68.510000000000005</v>
      </c>
      <c r="H208" s="14" t="str">
        <f>ez_thomson!N209</f>
        <v>#N/A N/A</v>
      </c>
    </row>
    <row r="209" spans="1:8" x14ac:dyDescent="0.25">
      <c r="A209" s="6">
        <f>ez_thomson!A210</f>
        <v>37726</v>
      </c>
      <c r="B209">
        <f>ez_thomson!B210</f>
        <v>-18.8</v>
      </c>
      <c r="C209">
        <f>ez_thomson!C210</f>
        <v>102.48</v>
      </c>
      <c r="D209">
        <f>ez_thomson!D210</f>
        <v>104.9</v>
      </c>
      <c r="E209">
        <f>ez_thomson!E210</f>
        <v>39027</v>
      </c>
      <c r="F209">
        <f>ez_thomson!F210</f>
        <v>99.65</v>
      </c>
      <c r="G209">
        <f>ez_thomson!G210</f>
        <v>68.739999999999995</v>
      </c>
      <c r="H209" s="14" t="str">
        <f>ez_thomson!N210</f>
        <v>#N/A N/A</v>
      </c>
    </row>
    <row r="210" spans="1:8" x14ac:dyDescent="0.25">
      <c r="A210" s="6">
        <f>ez_thomson!A211</f>
        <v>37756</v>
      </c>
      <c r="B210">
        <f>ez_thomson!B211</f>
        <v>-18.7</v>
      </c>
      <c r="C210">
        <f>ez_thomson!C211</f>
        <v>102.39</v>
      </c>
      <c r="D210">
        <f>ez_thomson!D211</f>
        <v>106</v>
      </c>
      <c r="E210">
        <f>ez_thomson!E211</f>
        <v>38994</v>
      </c>
      <c r="F210">
        <f>ez_thomson!F211</f>
        <v>98.14</v>
      </c>
      <c r="G210">
        <f>ez_thomson!G211</f>
        <v>68.78</v>
      </c>
      <c r="H210" s="14" t="str">
        <f>ez_thomson!N211</f>
        <v>#N/A N/A</v>
      </c>
    </row>
    <row r="211" spans="1:8" x14ac:dyDescent="0.25">
      <c r="A211" s="6">
        <f>ez_thomson!A212</f>
        <v>37787</v>
      </c>
      <c r="B211">
        <f>ez_thomson!B212</f>
        <v>-17.600000000000001</v>
      </c>
      <c r="C211">
        <f>ez_thomson!C212</f>
        <v>102.19</v>
      </c>
      <c r="D211">
        <f>ez_thomson!D212</f>
        <v>105.9</v>
      </c>
      <c r="E211">
        <f>ez_thomson!E212</f>
        <v>39034</v>
      </c>
      <c r="F211">
        <f>ez_thomson!F212</f>
        <v>98.21</v>
      </c>
      <c r="G211">
        <f>ez_thomson!G212</f>
        <v>68.63</v>
      </c>
      <c r="H211" s="14" t="str">
        <f>ez_thomson!N212</f>
        <v>#N/A N/A</v>
      </c>
    </row>
    <row r="212" spans="1:8" x14ac:dyDescent="0.25">
      <c r="A212" s="6">
        <f>ez_thomson!A213</f>
        <v>37817</v>
      </c>
      <c r="B212">
        <f>ez_thomson!B213</f>
        <v>-17.7</v>
      </c>
      <c r="C212">
        <f>ez_thomson!C213</f>
        <v>102.29</v>
      </c>
      <c r="D212">
        <f>ez_thomson!D213</f>
        <v>105.8</v>
      </c>
      <c r="E212">
        <f>ez_thomson!E213</f>
        <v>39100</v>
      </c>
      <c r="F212">
        <f>ez_thomson!F213</f>
        <v>99.61</v>
      </c>
      <c r="G212">
        <f>ez_thomson!G213</f>
        <v>69.430000000000007</v>
      </c>
      <c r="H212" s="14" t="str">
        <f>ez_thomson!N213</f>
        <v>#N/A N/A</v>
      </c>
    </row>
    <row r="213" spans="1:8" x14ac:dyDescent="0.25">
      <c r="A213" s="6">
        <f>ez_thomson!A214</f>
        <v>37848</v>
      </c>
      <c r="B213">
        <f>ez_thomson!B214</f>
        <v>-16.899999999999999</v>
      </c>
      <c r="C213">
        <f>ez_thomson!C214</f>
        <v>101.99</v>
      </c>
      <c r="D213">
        <f>ez_thomson!D214</f>
        <v>105.3</v>
      </c>
      <c r="E213">
        <f>ez_thomson!E214</f>
        <v>39019</v>
      </c>
      <c r="F213">
        <f>ez_thomson!F214</f>
        <v>98.68</v>
      </c>
      <c r="G213">
        <f>ez_thomson!G214</f>
        <v>70.39</v>
      </c>
      <c r="H213" s="14" t="str">
        <f>ez_thomson!N214</f>
        <v>#N/A N/A</v>
      </c>
    </row>
    <row r="214" spans="1:8" x14ac:dyDescent="0.25">
      <c r="A214" s="6">
        <f>ez_thomson!A215</f>
        <v>37879</v>
      </c>
      <c r="B214">
        <f>ez_thomson!B215</f>
        <v>-16.7</v>
      </c>
      <c r="C214">
        <f>ez_thomson!C215</f>
        <v>102.68</v>
      </c>
      <c r="D214">
        <f>ez_thomson!D215</f>
        <v>105.5</v>
      </c>
      <c r="E214">
        <f>ez_thomson!E215</f>
        <v>39012</v>
      </c>
      <c r="F214">
        <f>ez_thomson!F215</f>
        <v>98.41</v>
      </c>
      <c r="G214">
        <f>ez_thomson!G215</f>
        <v>70.98</v>
      </c>
      <c r="H214" s="14" t="str">
        <f>ez_thomson!N215</f>
        <v>#N/A N/A</v>
      </c>
    </row>
    <row r="215" spans="1:8" x14ac:dyDescent="0.25">
      <c r="A215" s="6">
        <f>ez_thomson!A216</f>
        <v>37909</v>
      </c>
      <c r="B215">
        <f>ez_thomson!B216</f>
        <v>-17.5</v>
      </c>
      <c r="C215">
        <f>ez_thomson!C216</f>
        <v>103.08</v>
      </c>
      <c r="D215">
        <f>ez_thomson!D216</f>
        <v>105.5</v>
      </c>
      <c r="E215">
        <f>ez_thomson!E216</f>
        <v>39044</v>
      </c>
      <c r="F215">
        <f>ez_thomson!F216</f>
        <v>100.72</v>
      </c>
      <c r="G215">
        <f>ez_thomson!G216</f>
        <v>71.86</v>
      </c>
      <c r="H215" s="14" t="str">
        <f>ez_thomson!N216</f>
        <v>#N/A N/A</v>
      </c>
    </row>
    <row r="216" spans="1:8" x14ac:dyDescent="0.25">
      <c r="A216" s="6">
        <f>ez_thomson!A217</f>
        <v>37940</v>
      </c>
      <c r="B216">
        <f>ez_thomson!B217</f>
        <v>-16.2</v>
      </c>
      <c r="C216">
        <f>ez_thomson!C217</f>
        <v>102.58</v>
      </c>
      <c r="D216">
        <f>ez_thomson!D217</f>
        <v>105.5</v>
      </c>
      <c r="E216">
        <f>ez_thomson!E217</f>
        <v>39035</v>
      </c>
      <c r="F216">
        <f>ez_thomson!F217</f>
        <v>100.41</v>
      </c>
      <c r="G216">
        <f>ez_thomson!G217</f>
        <v>72.510000000000005</v>
      </c>
      <c r="H216" s="14" t="str">
        <f>ez_thomson!N217</f>
        <v>#N/A N/A</v>
      </c>
    </row>
    <row r="217" spans="1:8" x14ac:dyDescent="0.25">
      <c r="A217" s="6">
        <f>ez_thomson!A218</f>
        <v>37970</v>
      </c>
      <c r="B217">
        <f>ez_thomson!B218</f>
        <v>-16.399999999999999</v>
      </c>
      <c r="C217">
        <f>ez_thomson!C218</f>
        <v>102.29</v>
      </c>
      <c r="D217">
        <f>ez_thomson!D218</f>
        <v>105.8</v>
      </c>
      <c r="E217">
        <f>ez_thomson!E218</f>
        <v>39056</v>
      </c>
      <c r="F217">
        <f>ez_thomson!F218</f>
        <v>100.83</v>
      </c>
      <c r="G217">
        <f>ez_thomson!G218</f>
        <v>72.42</v>
      </c>
      <c r="H217" s="14" t="str">
        <f>ez_thomson!N218</f>
        <v>#N/A N/A</v>
      </c>
    </row>
    <row r="218" spans="1:8" x14ac:dyDescent="0.25">
      <c r="A218" s="6">
        <f>ez_thomson!A219</f>
        <v>38001</v>
      </c>
      <c r="B218">
        <f>ez_thomson!B219</f>
        <v>-14.9</v>
      </c>
      <c r="C218">
        <f>ez_thomson!C219</f>
        <v>103.27</v>
      </c>
      <c r="D218">
        <f>ez_thomson!D219</f>
        <v>105.7</v>
      </c>
      <c r="E218">
        <f>ez_thomson!E219</f>
        <v>39134</v>
      </c>
      <c r="F218">
        <f>ez_thomson!F219</f>
        <v>100.53</v>
      </c>
      <c r="G218">
        <f>ez_thomson!G219</f>
        <v>70.540000000000006</v>
      </c>
      <c r="H218" s="14" t="str">
        <f>ez_thomson!N219</f>
        <v>#N/A N/A</v>
      </c>
    </row>
    <row r="219" spans="1:8" x14ac:dyDescent="0.25">
      <c r="A219" s="6">
        <f>ez_thomson!A220</f>
        <v>38032</v>
      </c>
      <c r="B219">
        <f>ez_thomson!B220</f>
        <v>-14.7</v>
      </c>
      <c r="C219">
        <f>ez_thomson!C220</f>
        <v>102.78</v>
      </c>
      <c r="D219">
        <f>ez_thomson!D220</f>
        <v>105.7</v>
      </c>
      <c r="E219">
        <f>ez_thomson!E220</f>
        <v>39150</v>
      </c>
      <c r="F219">
        <f>ez_thomson!F220</f>
        <v>101.05</v>
      </c>
      <c r="G219">
        <f>ez_thomson!G220</f>
        <v>73.069999999999993</v>
      </c>
      <c r="H219" s="14" t="str">
        <f>ez_thomson!N220</f>
        <v>#N/A N/A</v>
      </c>
    </row>
    <row r="220" spans="1:8" x14ac:dyDescent="0.25">
      <c r="A220" s="6">
        <f>ez_thomson!A221</f>
        <v>38061</v>
      </c>
      <c r="B220">
        <f>ez_thomson!B221</f>
        <v>-14.1</v>
      </c>
      <c r="C220">
        <f>ez_thomson!C221</f>
        <v>103.17</v>
      </c>
      <c r="D220">
        <f>ez_thomson!D221</f>
        <v>104.9</v>
      </c>
      <c r="E220">
        <f>ez_thomson!E221</f>
        <v>39199</v>
      </c>
      <c r="F220">
        <f>ez_thomson!F221</f>
        <v>101.03</v>
      </c>
      <c r="G220">
        <f>ez_thomson!G221</f>
        <v>73.14</v>
      </c>
      <c r="H220" s="14" t="str">
        <f>ez_thomson!N221</f>
        <v>#N/A N/A</v>
      </c>
    </row>
    <row r="221" spans="1:8" x14ac:dyDescent="0.25">
      <c r="A221" s="6">
        <f>ez_thomson!A222</f>
        <v>38092</v>
      </c>
      <c r="B221">
        <f>ez_thomson!B222</f>
        <v>-13.6</v>
      </c>
      <c r="C221">
        <f>ez_thomson!C222</f>
        <v>104.06</v>
      </c>
      <c r="D221">
        <f>ez_thomson!D222</f>
        <v>104.7</v>
      </c>
      <c r="E221">
        <f>ez_thomson!E222</f>
        <v>39266</v>
      </c>
      <c r="F221">
        <f>ez_thomson!F222</f>
        <v>101.6</v>
      </c>
      <c r="G221">
        <f>ez_thomson!G222</f>
        <v>74.540000000000006</v>
      </c>
      <c r="H221" s="14" t="str">
        <f>ez_thomson!N222</f>
        <v>#N/A N/A</v>
      </c>
    </row>
    <row r="222" spans="1:8" x14ac:dyDescent="0.25">
      <c r="A222" s="6">
        <f>ez_thomson!A223</f>
        <v>38122</v>
      </c>
      <c r="B222">
        <f>ez_thomson!B223</f>
        <v>-14.7</v>
      </c>
      <c r="C222">
        <f>ez_thomson!C223</f>
        <v>103.17</v>
      </c>
      <c r="D222">
        <f>ez_thomson!D223</f>
        <v>104.2</v>
      </c>
      <c r="E222">
        <f>ez_thomson!E223</f>
        <v>39234</v>
      </c>
      <c r="F222">
        <f>ez_thomson!F223</f>
        <v>102</v>
      </c>
      <c r="G222">
        <f>ez_thomson!G223</f>
        <v>75.290000000000006</v>
      </c>
      <c r="H222" s="14" t="str">
        <f>ez_thomson!N223</f>
        <v>#N/A N/A</v>
      </c>
    </row>
    <row r="223" spans="1:8" x14ac:dyDescent="0.25">
      <c r="A223" s="6">
        <f>ez_thomson!A224</f>
        <v>38153</v>
      </c>
      <c r="B223">
        <f>ez_thomson!B224</f>
        <v>-13.5</v>
      </c>
      <c r="C223">
        <f>ez_thomson!C224</f>
        <v>104.16</v>
      </c>
      <c r="D223">
        <f>ez_thomson!D224</f>
        <v>104.6</v>
      </c>
      <c r="E223">
        <f>ez_thomson!E224</f>
        <v>39252</v>
      </c>
      <c r="F223">
        <f>ez_thomson!F224</f>
        <v>101.87</v>
      </c>
      <c r="G223">
        <f>ez_thomson!G224</f>
        <v>74.7</v>
      </c>
      <c r="H223" s="14" t="str">
        <f>ez_thomson!N224</f>
        <v>#N/A N/A</v>
      </c>
    </row>
    <row r="224" spans="1:8" x14ac:dyDescent="0.25">
      <c r="A224" s="6">
        <f>ez_thomson!A225</f>
        <v>38183</v>
      </c>
      <c r="B224">
        <f>ez_thomson!B225</f>
        <v>-14.1</v>
      </c>
      <c r="C224">
        <f>ez_thomson!C225</f>
        <v>104.16</v>
      </c>
      <c r="D224">
        <f>ez_thomson!D225</f>
        <v>104.4</v>
      </c>
      <c r="E224">
        <f>ez_thomson!E225</f>
        <v>39236</v>
      </c>
      <c r="F224">
        <f>ez_thomson!F225</f>
        <v>102.46</v>
      </c>
      <c r="G224">
        <f>ez_thomson!G225</f>
        <v>74.540000000000006</v>
      </c>
      <c r="H224" s="14" t="str">
        <f>ez_thomson!N225</f>
        <v>#N/A N/A</v>
      </c>
    </row>
    <row r="225" spans="1:8" x14ac:dyDescent="0.25">
      <c r="A225" s="6">
        <f>ez_thomson!A226</f>
        <v>38214</v>
      </c>
      <c r="B225">
        <f>ez_thomson!B226</f>
        <v>-14</v>
      </c>
      <c r="C225">
        <f>ez_thomson!C226</f>
        <v>103.47</v>
      </c>
      <c r="D225">
        <f>ez_thomson!D226</f>
        <v>103.7</v>
      </c>
      <c r="E225">
        <f>ez_thomson!E226</f>
        <v>39238</v>
      </c>
      <c r="F225">
        <f>ez_thomson!F226</f>
        <v>100.94</v>
      </c>
      <c r="G225">
        <f>ez_thomson!G226</f>
        <v>73.77</v>
      </c>
      <c r="H225" s="14" t="str">
        <f>ez_thomson!N226</f>
        <v>#N/A N/A</v>
      </c>
    </row>
    <row r="226" spans="1:8" x14ac:dyDescent="0.25">
      <c r="A226" s="6">
        <f>ez_thomson!A227</f>
        <v>38245</v>
      </c>
      <c r="B226">
        <f>ez_thomson!B227</f>
        <v>-13.1</v>
      </c>
      <c r="C226">
        <f>ez_thomson!C227</f>
        <v>103.77</v>
      </c>
      <c r="D226">
        <f>ez_thomson!D227</f>
        <v>103.6</v>
      </c>
      <c r="E226">
        <f>ez_thomson!E227</f>
        <v>39248</v>
      </c>
      <c r="F226">
        <f>ez_thomson!F227</f>
        <v>102.13</v>
      </c>
      <c r="G226">
        <f>ez_thomson!G227</f>
        <v>73.73</v>
      </c>
      <c r="H226" s="14" t="str">
        <f>ez_thomson!N227</f>
        <v>#N/A N/A</v>
      </c>
    </row>
    <row r="227" spans="1:8" x14ac:dyDescent="0.25">
      <c r="A227" s="6">
        <f>ez_thomson!A228</f>
        <v>38275</v>
      </c>
      <c r="B227">
        <f>ez_thomson!B228</f>
        <v>-14.3</v>
      </c>
      <c r="C227">
        <f>ez_thomson!C228</f>
        <v>104.26</v>
      </c>
      <c r="D227">
        <f>ez_thomson!D228</f>
        <v>102.7</v>
      </c>
      <c r="E227">
        <f>ez_thomson!E228</f>
        <v>39241</v>
      </c>
      <c r="F227">
        <f>ez_thomson!F228</f>
        <v>102.51</v>
      </c>
      <c r="G227">
        <f>ez_thomson!G228</f>
        <v>75.599999999999994</v>
      </c>
      <c r="H227" s="14" t="str">
        <f>ez_thomson!N228</f>
        <v>#N/A N/A</v>
      </c>
    </row>
    <row r="228" spans="1:8" x14ac:dyDescent="0.25">
      <c r="A228" s="6">
        <f>ez_thomson!A229</f>
        <v>38306</v>
      </c>
      <c r="B228">
        <f>ez_thomson!B229</f>
        <v>-13.9</v>
      </c>
      <c r="C228">
        <f>ez_thomson!C229</f>
        <v>104.46</v>
      </c>
      <c r="D228">
        <f>ez_thomson!D229</f>
        <v>104</v>
      </c>
      <c r="E228">
        <f>ez_thomson!E229</f>
        <v>39219</v>
      </c>
      <c r="F228">
        <f>ez_thomson!F229</f>
        <v>101.55</v>
      </c>
      <c r="G228">
        <f>ez_thomson!G229</f>
        <v>74.45</v>
      </c>
      <c r="H228" s="14" t="str">
        <f>ez_thomson!N229</f>
        <v>#N/A N/A</v>
      </c>
    </row>
    <row r="229" spans="1:8" x14ac:dyDescent="0.25">
      <c r="A229" s="6">
        <f>ez_thomson!A230</f>
        <v>38336</v>
      </c>
      <c r="B229">
        <f>ez_thomson!B230</f>
        <v>-14.1</v>
      </c>
      <c r="C229">
        <f>ez_thomson!C230</f>
        <v>104.55</v>
      </c>
      <c r="D229">
        <f>ez_thomson!D230</f>
        <v>104.6</v>
      </c>
      <c r="E229">
        <f>ez_thomson!E230</f>
        <v>39185</v>
      </c>
      <c r="F229">
        <f>ez_thomson!F230</f>
        <v>101.66</v>
      </c>
      <c r="G229">
        <f>ez_thomson!G230</f>
        <v>76.53</v>
      </c>
      <c r="H229" s="14" t="str">
        <f>ez_thomson!N230</f>
        <v>#N/A N/A</v>
      </c>
    </row>
    <row r="230" spans="1:8" x14ac:dyDescent="0.25">
      <c r="A230" s="6">
        <f>ez_thomson!A231</f>
        <v>38367</v>
      </c>
      <c r="B230">
        <f>ez_thomson!B231</f>
        <v>-12.8</v>
      </c>
      <c r="C230">
        <f>ez_thomson!C231</f>
        <v>105.15</v>
      </c>
      <c r="D230">
        <f>ez_thomson!D231</f>
        <v>104</v>
      </c>
      <c r="E230">
        <f>ez_thomson!E231</f>
        <v>39157</v>
      </c>
      <c r="F230">
        <f>ez_thomson!F231</f>
        <v>102.36</v>
      </c>
      <c r="G230">
        <f>ez_thomson!G231</f>
        <v>76.790000000000006</v>
      </c>
      <c r="H230" s="14" t="str">
        <f>ez_thomson!N231</f>
        <v>#N/A N/A</v>
      </c>
    </row>
    <row r="231" spans="1:8" x14ac:dyDescent="0.25">
      <c r="A231" s="6">
        <f>ez_thomson!A232</f>
        <v>38398</v>
      </c>
      <c r="B231">
        <f>ez_thomson!B232</f>
        <v>-14</v>
      </c>
      <c r="C231">
        <f>ez_thomson!C232</f>
        <v>104.75</v>
      </c>
      <c r="D231">
        <f>ez_thomson!D232</f>
        <v>103.5</v>
      </c>
      <c r="E231">
        <f>ez_thomson!E232</f>
        <v>39153</v>
      </c>
      <c r="F231">
        <f>ez_thomson!F232</f>
        <v>101.94</v>
      </c>
      <c r="G231">
        <f>ez_thomson!G232</f>
        <v>73.569999999999993</v>
      </c>
      <c r="H231" s="14" t="str">
        <f>ez_thomson!N232</f>
        <v>#N/A N/A</v>
      </c>
    </row>
    <row r="232" spans="1:8" x14ac:dyDescent="0.25">
      <c r="A232" s="6">
        <f>ez_thomson!A233</f>
        <v>38426</v>
      </c>
      <c r="B232">
        <f>ez_thomson!B233</f>
        <v>-14.3</v>
      </c>
      <c r="C232">
        <f>ez_thomson!C233</f>
        <v>105.05</v>
      </c>
      <c r="D232">
        <f>ez_thomson!D233</f>
        <v>102.6</v>
      </c>
      <c r="E232">
        <f>ez_thomson!E233</f>
        <v>39121</v>
      </c>
      <c r="F232">
        <f>ez_thomson!F233</f>
        <v>102.05</v>
      </c>
      <c r="G232">
        <f>ez_thomson!G233</f>
        <v>73.23</v>
      </c>
      <c r="H232" s="14" t="str">
        <f>ez_thomson!N233</f>
        <v>#N/A N/A</v>
      </c>
    </row>
    <row r="233" spans="1:8" x14ac:dyDescent="0.25">
      <c r="A233" s="6">
        <f>ez_thomson!A234</f>
        <v>38457</v>
      </c>
      <c r="B233">
        <f>ez_thomson!B234</f>
        <v>-13.2</v>
      </c>
      <c r="C233">
        <f>ez_thomson!C234</f>
        <v>103.86</v>
      </c>
      <c r="D233">
        <f>ez_thomson!D234</f>
        <v>102.9</v>
      </c>
      <c r="E233">
        <f>ez_thomson!E234</f>
        <v>39113</v>
      </c>
      <c r="F233">
        <f>ez_thomson!F234</f>
        <v>103.15</v>
      </c>
      <c r="G233">
        <f>ez_thomson!G234</f>
        <v>77.83</v>
      </c>
      <c r="H233" s="14" t="str">
        <f>ez_thomson!N234</f>
        <v>#N/A N/A</v>
      </c>
    </row>
    <row r="234" spans="1:8" x14ac:dyDescent="0.25">
      <c r="A234" s="6">
        <f>ez_thomson!A235</f>
        <v>38487</v>
      </c>
      <c r="B234">
        <f>ez_thomson!B235</f>
        <v>-14.2</v>
      </c>
      <c r="C234">
        <f>ez_thomson!C235</f>
        <v>104.85</v>
      </c>
      <c r="D234">
        <f>ez_thomson!D235</f>
        <v>103.1</v>
      </c>
      <c r="E234">
        <f>ez_thomson!E235</f>
        <v>39128</v>
      </c>
      <c r="F234">
        <f>ez_thomson!F235</f>
        <v>101.83</v>
      </c>
      <c r="G234">
        <f>ez_thomson!G235</f>
        <v>77.5</v>
      </c>
      <c r="H234" s="14" t="str">
        <f>ez_thomson!N235</f>
        <v>#N/A N/A</v>
      </c>
    </row>
    <row r="235" spans="1:8" x14ac:dyDescent="0.25">
      <c r="A235" s="6">
        <f>ez_thomson!A236</f>
        <v>38518</v>
      </c>
      <c r="B235">
        <f>ez_thomson!B236</f>
        <v>-14.5</v>
      </c>
      <c r="C235">
        <f>ez_thomson!C236</f>
        <v>105.15</v>
      </c>
      <c r="D235">
        <f>ez_thomson!D236</f>
        <v>101.9</v>
      </c>
      <c r="E235">
        <f>ez_thomson!E236</f>
        <v>39176</v>
      </c>
      <c r="F235">
        <f>ez_thomson!F236</f>
        <v>102.82</v>
      </c>
      <c r="G235">
        <f>ez_thomson!G236</f>
        <v>78.150000000000006</v>
      </c>
      <c r="H235" s="14" t="str">
        <f>ez_thomson!N236</f>
        <v>#N/A N/A</v>
      </c>
    </row>
    <row r="236" spans="1:8" x14ac:dyDescent="0.25">
      <c r="A236" s="6">
        <f>ez_thomson!A237</f>
        <v>38548</v>
      </c>
      <c r="B236">
        <f>ez_thomson!B237</f>
        <v>-14.9</v>
      </c>
      <c r="C236">
        <f>ez_thomson!C237</f>
        <v>104.75</v>
      </c>
      <c r="D236">
        <f>ez_thomson!D237</f>
        <v>101.6</v>
      </c>
      <c r="E236">
        <f>ez_thomson!E237</f>
        <v>39156</v>
      </c>
      <c r="F236">
        <f>ez_thomson!F237</f>
        <v>103.54</v>
      </c>
      <c r="G236">
        <f>ez_thomson!G237</f>
        <v>77.849999999999994</v>
      </c>
      <c r="H236" s="14" t="str">
        <f>ez_thomson!N237</f>
        <v>#N/A N/A</v>
      </c>
    </row>
    <row r="237" spans="1:8" x14ac:dyDescent="0.25">
      <c r="A237" s="6">
        <f>ez_thomson!A238</f>
        <v>38579</v>
      </c>
      <c r="B237">
        <f>ez_thomson!B238</f>
        <v>-14.6</v>
      </c>
      <c r="C237">
        <f>ez_thomson!C238</f>
        <v>105.64</v>
      </c>
      <c r="D237">
        <f>ez_thomson!D238</f>
        <v>101</v>
      </c>
      <c r="E237">
        <f>ez_thomson!E238</f>
        <v>39238</v>
      </c>
      <c r="F237">
        <f>ez_thomson!F238</f>
        <v>102.5</v>
      </c>
      <c r="G237">
        <f>ez_thomson!G238</f>
        <v>78.92</v>
      </c>
      <c r="H237" s="14" t="str">
        <f>ez_thomson!N238</f>
        <v>#N/A N/A</v>
      </c>
    </row>
    <row r="238" spans="1:8" x14ac:dyDescent="0.25">
      <c r="A238" s="6">
        <f>ez_thomson!A239</f>
        <v>38610</v>
      </c>
      <c r="B238">
        <f>ez_thomson!B239</f>
        <v>-14.3</v>
      </c>
      <c r="C238">
        <f>ez_thomson!C239</f>
        <v>105.64</v>
      </c>
      <c r="D238">
        <f>ez_thomson!D239</f>
        <v>101.1</v>
      </c>
      <c r="E238">
        <f>ez_thomson!E239</f>
        <v>39311</v>
      </c>
      <c r="F238">
        <f>ez_thomson!F239</f>
        <v>103.71</v>
      </c>
      <c r="G238">
        <f>ez_thomson!G239</f>
        <v>79.8</v>
      </c>
      <c r="H238" s="14" t="str">
        <f>ez_thomson!N239</f>
        <v>#N/A N/A</v>
      </c>
    </row>
    <row r="239" spans="1:8" x14ac:dyDescent="0.25">
      <c r="A239" s="6">
        <f>ez_thomson!A240</f>
        <v>38640</v>
      </c>
      <c r="B239">
        <f>ez_thomson!B240</f>
        <v>-13.5</v>
      </c>
      <c r="C239">
        <f>ez_thomson!C240</f>
        <v>105.84</v>
      </c>
      <c r="D239">
        <f>ez_thomson!D240</f>
        <v>100.5</v>
      </c>
      <c r="E239">
        <f>ez_thomson!E240</f>
        <v>39339</v>
      </c>
      <c r="F239">
        <f>ez_thomson!F240</f>
        <v>103.94</v>
      </c>
      <c r="G239">
        <f>ez_thomson!G240</f>
        <v>79.069999999999993</v>
      </c>
      <c r="H239" s="14" t="str">
        <f>ez_thomson!N240</f>
        <v>#N/A N/A</v>
      </c>
    </row>
    <row r="240" spans="1:8" x14ac:dyDescent="0.25">
      <c r="A240" s="6">
        <f>ez_thomson!A241</f>
        <v>38671</v>
      </c>
      <c r="B240">
        <f>ez_thomson!B241</f>
        <v>-13.7</v>
      </c>
      <c r="C240">
        <f>ez_thomson!C241</f>
        <v>105.84</v>
      </c>
      <c r="D240">
        <f>ez_thomson!D241</f>
        <v>100.6</v>
      </c>
      <c r="E240">
        <f>ez_thomson!E241</f>
        <v>39365</v>
      </c>
      <c r="F240">
        <f>ez_thomson!F241</f>
        <v>105.39</v>
      </c>
      <c r="G240">
        <f>ez_thomson!G241</f>
        <v>80.3</v>
      </c>
      <c r="H240" s="14" t="str">
        <f>ez_thomson!N241</f>
        <v>#N/A N/A</v>
      </c>
    </row>
    <row r="241" spans="1:8" x14ac:dyDescent="0.25">
      <c r="A241" s="6">
        <f>ez_thomson!A242</f>
        <v>38701</v>
      </c>
      <c r="B241">
        <f>ez_thomson!B242</f>
        <v>-11.6</v>
      </c>
      <c r="C241">
        <f>ez_thomson!C242</f>
        <v>105.54</v>
      </c>
      <c r="D241">
        <f>ez_thomson!D242</f>
        <v>100.2</v>
      </c>
      <c r="E241">
        <f>ez_thomson!E242</f>
        <v>39377</v>
      </c>
      <c r="F241">
        <f>ez_thomson!F242</f>
        <v>104.75</v>
      </c>
      <c r="G241">
        <f>ez_thomson!G242</f>
        <v>83.15</v>
      </c>
      <c r="H241" s="14" t="str">
        <f>ez_thomson!N242</f>
        <v>#N/A N/A</v>
      </c>
    </row>
    <row r="242" spans="1:8" x14ac:dyDescent="0.25">
      <c r="A242" s="6">
        <f>ez_thomson!A243</f>
        <v>38732</v>
      </c>
      <c r="B242">
        <f>ez_thomson!B243</f>
        <v>-10.7</v>
      </c>
      <c r="C242">
        <f>ez_thomson!C243</f>
        <v>106.62</v>
      </c>
      <c r="D242">
        <f>ez_thomson!D243</f>
        <v>99.7</v>
      </c>
      <c r="E242">
        <f>ez_thomson!E243</f>
        <v>39213</v>
      </c>
      <c r="F242">
        <f>ez_thomson!F243</f>
        <v>105.44</v>
      </c>
      <c r="G242">
        <f>ez_thomson!G243</f>
        <v>94.23</v>
      </c>
      <c r="H242" s="14" t="str">
        <f>ez_thomson!N243</f>
        <v>#N/A N/A</v>
      </c>
    </row>
    <row r="243" spans="1:8" x14ac:dyDescent="0.25">
      <c r="A243" s="6">
        <f>ez_thomson!A244</f>
        <v>38763</v>
      </c>
      <c r="B243">
        <f>ez_thomson!B244</f>
        <v>-10.9</v>
      </c>
      <c r="C243">
        <f>ez_thomson!C244</f>
        <v>106.62</v>
      </c>
      <c r="D243">
        <f>ez_thomson!D244</f>
        <v>99.7</v>
      </c>
      <c r="E243">
        <f>ez_thomson!E244</f>
        <v>39226</v>
      </c>
      <c r="F243">
        <f>ez_thomson!F244</f>
        <v>105.47</v>
      </c>
      <c r="G243">
        <f>ez_thomson!G244</f>
        <v>93.28</v>
      </c>
      <c r="H243" s="14" t="str">
        <f>ez_thomson!N244</f>
        <v>#N/A N/A</v>
      </c>
    </row>
    <row r="244" spans="1:8" x14ac:dyDescent="0.25">
      <c r="A244" s="6">
        <f>ez_thomson!A245</f>
        <v>38791</v>
      </c>
      <c r="B244">
        <f>ez_thomson!B245</f>
        <v>-11.4</v>
      </c>
      <c r="C244">
        <f>ez_thomson!C245</f>
        <v>105.84</v>
      </c>
      <c r="D244">
        <f>ez_thomson!D245</f>
        <v>99.6</v>
      </c>
      <c r="E244">
        <f>ez_thomson!E245</f>
        <v>39252</v>
      </c>
      <c r="F244">
        <f>ez_thomson!F245</f>
        <v>106.01</v>
      </c>
      <c r="G244">
        <f>ez_thomson!G245</f>
        <v>93.54</v>
      </c>
      <c r="H244" s="14" t="str">
        <f>ez_thomson!N245</f>
        <v>#N/A N/A</v>
      </c>
    </row>
    <row r="245" spans="1:8" x14ac:dyDescent="0.25">
      <c r="A245" s="6">
        <f>ez_thomson!A246</f>
        <v>38822</v>
      </c>
      <c r="B245">
        <f>ez_thomson!B246</f>
        <v>-10.4</v>
      </c>
      <c r="C245">
        <f>ez_thomson!C246</f>
        <v>106.92</v>
      </c>
      <c r="D245">
        <f>ez_thomson!D246</f>
        <v>98.9</v>
      </c>
      <c r="E245">
        <f>ez_thomson!E246</f>
        <v>39337</v>
      </c>
      <c r="F245">
        <f>ez_thomson!F246</f>
        <v>106.35</v>
      </c>
      <c r="G245">
        <f>ez_thomson!G246</f>
        <v>95.44</v>
      </c>
      <c r="H245" s="14" t="str">
        <f>ez_thomson!N246</f>
        <v>#N/A N/A</v>
      </c>
    </row>
    <row r="246" spans="1:8" x14ac:dyDescent="0.25">
      <c r="A246" s="6">
        <f>ez_thomson!A247</f>
        <v>38852</v>
      </c>
      <c r="B246">
        <f>ez_thomson!B247</f>
        <v>-8.6999999999999993</v>
      </c>
      <c r="C246">
        <f>ez_thomson!C247</f>
        <v>107.21</v>
      </c>
      <c r="D246">
        <f>ez_thomson!D247</f>
        <v>99.1</v>
      </c>
      <c r="E246">
        <f>ez_thomson!E247</f>
        <v>39483</v>
      </c>
      <c r="F246">
        <f>ez_thomson!F247</f>
        <v>107.83</v>
      </c>
      <c r="G246">
        <f>ez_thomson!G247</f>
        <v>94.77</v>
      </c>
      <c r="H246" s="14" t="str">
        <f>ez_thomson!N247</f>
        <v>#N/A N/A</v>
      </c>
    </row>
    <row r="247" spans="1:8" x14ac:dyDescent="0.25">
      <c r="A247" s="6">
        <f>ez_thomson!A248</f>
        <v>38883</v>
      </c>
      <c r="B247">
        <f>ez_thomson!B248</f>
        <v>-8.8000000000000007</v>
      </c>
      <c r="C247">
        <f>ez_thomson!C248</f>
        <v>107.21</v>
      </c>
      <c r="D247">
        <f>ez_thomson!D248</f>
        <v>99.1</v>
      </c>
      <c r="E247">
        <f>ez_thomson!E248</f>
        <v>39597</v>
      </c>
      <c r="F247">
        <f>ez_thomson!F248</f>
        <v>107.84</v>
      </c>
      <c r="G247">
        <f>ez_thomson!G248</f>
        <v>93.55</v>
      </c>
      <c r="H247" s="14" t="str">
        <f>ez_thomson!N248</f>
        <v>#N/A N/A</v>
      </c>
    </row>
    <row r="248" spans="1:8" x14ac:dyDescent="0.25">
      <c r="A248" s="6">
        <f>ez_thomson!A249</f>
        <v>38913</v>
      </c>
      <c r="B248">
        <f>ez_thomson!B249</f>
        <v>-8.1</v>
      </c>
      <c r="C248">
        <f>ez_thomson!C249</f>
        <v>107.51</v>
      </c>
      <c r="D248">
        <f>ez_thomson!D249</f>
        <v>98.4</v>
      </c>
      <c r="E248">
        <f>ez_thomson!E249</f>
        <v>39669</v>
      </c>
      <c r="F248">
        <f>ez_thomson!F249</f>
        <v>107.69</v>
      </c>
      <c r="G248">
        <f>ez_thomson!G249</f>
        <v>93.89</v>
      </c>
      <c r="H248" s="14" t="str">
        <f>ez_thomson!N249</f>
        <v>#N/A N/A</v>
      </c>
    </row>
    <row r="249" spans="1:8" x14ac:dyDescent="0.25">
      <c r="A249" s="6">
        <f>ez_thomson!A250</f>
        <v>38944</v>
      </c>
      <c r="B249">
        <f>ez_thomson!B250</f>
        <v>-8.6999999999999993</v>
      </c>
      <c r="C249">
        <f>ez_thomson!C250</f>
        <v>108.3</v>
      </c>
      <c r="D249">
        <f>ez_thomson!D250</f>
        <v>98.4</v>
      </c>
      <c r="E249">
        <f>ez_thomson!E250</f>
        <v>39703</v>
      </c>
      <c r="F249">
        <f>ez_thomson!F250</f>
        <v>108.17</v>
      </c>
      <c r="G249">
        <f>ez_thomson!G250</f>
        <v>95.89</v>
      </c>
      <c r="H249" s="14" t="str">
        <f>ez_thomson!N250</f>
        <v>#N/A N/A</v>
      </c>
    </row>
    <row r="250" spans="1:8" x14ac:dyDescent="0.25">
      <c r="A250" s="6">
        <f>ez_thomson!A251</f>
        <v>38975</v>
      </c>
      <c r="B250">
        <f>ez_thomson!B251</f>
        <v>-8</v>
      </c>
      <c r="C250">
        <f>ez_thomson!C251</f>
        <v>107.41</v>
      </c>
      <c r="D250">
        <f>ez_thomson!D251</f>
        <v>99.2</v>
      </c>
      <c r="E250">
        <f>ez_thomson!E251</f>
        <v>39724</v>
      </c>
      <c r="F250">
        <f>ez_thomson!F251</f>
        <v>108.18</v>
      </c>
      <c r="G250">
        <f>ez_thomson!G251</f>
        <v>99.93</v>
      </c>
      <c r="H250" s="14" t="str">
        <f>ez_thomson!N251</f>
        <v>#N/A N/A</v>
      </c>
    </row>
    <row r="251" spans="1:8" x14ac:dyDescent="0.25">
      <c r="A251" s="6">
        <f>ez_thomson!A252</f>
        <v>39005</v>
      </c>
      <c r="B251">
        <f>ez_thomson!B252</f>
        <v>-8.3000000000000007</v>
      </c>
      <c r="C251">
        <f>ez_thomson!C252</f>
        <v>107.61</v>
      </c>
      <c r="D251">
        <f>ez_thomson!D252</f>
        <v>99.7</v>
      </c>
      <c r="E251">
        <f>ez_thomson!E252</f>
        <v>39743</v>
      </c>
      <c r="F251">
        <f>ez_thomson!F252</f>
        <v>107.94</v>
      </c>
      <c r="G251">
        <f>ez_thomson!G252</f>
        <v>99.88</v>
      </c>
      <c r="H251" s="14" t="str">
        <f>ez_thomson!N252</f>
        <v>#N/A N/A</v>
      </c>
    </row>
    <row r="252" spans="1:8" x14ac:dyDescent="0.25">
      <c r="A252" s="6">
        <f>ez_thomson!A253</f>
        <v>39036</v>
      </c>
      <c r="B252">
        <f>ez_thomson!B253</f>
        <v>-7.9</v>
      </c>
      <c r="C252">
        <f>ez_thomson!C253</f>
        <v>108.1</v>
      </c>
      <c r="D252">
        <f>ez_thomson!D253</f>
        <v>100.1</v>
      </c>
      <c r="E252">
        <f>ez_thomson!E253</f>
        <v>39831</v>
      </c>
      <c r="F252">
        <f>ez_thomson!F253</f>
        <v>109.02</v>
      </c>
      <c r="G252">
        <f>ez_thomson!G253</f>
        <v>102.77</v>
      </c>
      <c r="H252" s="14" t="str">
        <f>ez_thomson!N253</f>
        <v>#N/A N/A</v>
      </c>
    </row>
    <row r="253" spans="1:8" x14ac:dyDescent="0.25">
      <c r="A253" s="6">
        <f>ez_thomson!A254</f>
        <v>39066</v>
      </c>
      <c r="B253">
        <f>ez_thomson!B254</f>
        <v>-6.8</v>
      </c>
      <c r="C253">
        <f>ez_thomson!C254</f>
        <v>108.59</v>
      </c>
      <c r="D253">
        <f>ez_thomson!D254</f>
        <v>100.4</v>
      </c>
      <c r="E253">
        <f>ez_thomson!E254</f>
        <v>39917</v>
      </c>
      <c r="F253">
        <f>ez_thomson!F254</f>
        <v>110.98</v>
      </c>
      <c r="G253">
        <f>ez_thomson!G254</f>
        <v>103.08</v>
      </c>
      <c r="H253" s="14" t="str">
        <f>ez_thomson!N254</f>
        <v>#N/A N/A</v>
      </c>
    </row>
    <row r="254" spans="1:8" x14ac:dyDescent="0.25">
      <c r="A254" s="6">
        <f>ez_thomson!A255</f>
        <v>39097</v>
      </c>
      <c r="B254">
        <f>ez_thomson!B255</f>
        <v>-6.2</v>
      </c>
      <c r="C254">
        <f>ez_thomson!C255</f>
        <v>107.19</v>
      </c>
      <c r="D254">
        <f>ez_thomson!D255</f>
        <v>100.9</v>
      </c>
      <c r="E254">
        <f>ez_thomson!E255</f>
        <v>39980</v>
      </c>
      <c r="F254">
        <f>ez_thomson!F255</f>
        <v>109.77</v>
      </c>
      <c r="G254">
        <f>ez_thomson!G255</f>
        <v>100.3</v>
      </c>
      <c r="H254" s="14" t="str">
        <f>ez_thomson!N255</f>
        <v>#N/A N/A</v>
      </c>
    </row>
    <row r="255" spans="1:8" x14ac:dyDescent="0.25">
      <c r="A255" s="6">
        <f>ez_thomson!A256</f>
        <v>39128</v>
      </c>
      <c r="B255">
        <f>ez_thomson!B256</f>
        <v>-5.4</v>
      </c>
      <c r="C255">
        <f>ez_thomson!C256</f>
        <v>107.49</v>
      </c>
      <c r="D255">
        <f>ez_thomson!D256</f>
        <v>100.8</v>
      </c>
      <c r="E255">
        <f>ez_thomson!E256</f>
        <v>40054</v>
      </c>
      <c r="F255">
        <f>ez_thomson!F256</f>
        <v>110.46</v>
      </c>
      <c r="G255">
        <f>ez_thomson!G256</f>
        <v>100.16</v>
      </c>
      <c r="H255" s="14" t="str">
        <f>ez_thomson!N256</f>
        <v>#N/A N/A</v>
      </c>
    </row>
    <row r="256" spans="1:8" x14ac:dyDescent="0.25">
      <c r="A256" s="6">
        <f>ez_thomson!A257</f>
        <v>39156</v>
      </c>
      <c r="B256">
        <f>ez_thomson!B257</f>
        <v>-5.3</v>
      </c>
      <c r="C256">
        <f>ez_thomson!C257</f>
        <v>108.02</v>
      </c>
      <c r="D256">
        <f>ez_thomson!D257</f>
        <v>100.5</v>
      </c>
      <c r="E256">
        <f>ez_thomson!E257</f>
        <v>40099</v>
      </c>
      <c r="F256">
        <f>ez_thomson!F257</f>
        <v>111.14</v>
      </c>
      <c r="G256">
        <f>ez_thomson!G257</f>
        <v>101.31</v>
      </c>
      <c r="H256" s="14" t="str">
        <f>ez_thomson!N257</f>
        <v>#N/A N/A</v>
      </c>
    </row>
    <row r="257" spans="1:8" x14ac:dyDescent="0.25">
      <c r="A257" s="6">
        <f>ez_thomson!A258</f>
        <v>39187</v>
      </c>
      <c r="B257">
        <f>ez_thomson!B258</f>
        <v>-4.5</v>
      </c>
      <c r="C257">
        <f>ez_thomson!C258</f>
        <v>107.95</v>
      </c>
      <c r="D257">
        <f>ez_thomson!D258</f>
        <v>100.1</v>
      </c>
      <c r="E257">
        <f>ez_thomson!E258</f>
        <v>40183</v>
      </c>
      <c r="F257">
        <f>ez_thomson!F258</f>
        <v>109.79</v>
      </c>
      <c r="G257">
        <f>ez_thomson!G258</f>
        <v>100.21</v>
      </c>
      <c r="H257" s="14" t="str">
        <f>ez_thomson!N258</f>
        <v>#N/A N/A</v>
      </c>
    </row>
    <row r="258" spans="1:8" x14ac:dyDescent="0.25">
      <c r="A258" s="6">
        <f>ez_thomson!A259</f>
        <v>39217</v>
      </c>
      <c r="B258">
        <f>ez_thomson!B259</f>
        <v>-1.3</v>
      </c>
      <c r="C258">
        <f>ez_thomson!C259</f>
        <v>107.07</v>
      </c>
      <c r="D258">
        <f>ez_thomson!D259</f>
        <v>100.1</v>
      </c>
      <c r="E258">
        <f>ez_thomson!E259</f>
        <v>40224</v>
      </c>
      <c r="F258">
        <f>ez_thomson!F259</f>
        <v>111.91</v>
      </c>
      <c r="G258">
        <f>ez_thomson!G259</f>
        <v>99.27</v>
      </c>
      <c r="H258" s="14" t="str">
        <f>ez_thomson!N259</f>
        <v>#N/A N/A</v>
      </c>
    </row>
    <row r="259" spans="1:8" x14ac:dyDescent="0.25">
      <c r="A259" s="6">
        <f>ez_thomson!A260</f>
        <v>39248</v>
      </c>
      <c r="B259">
        <f>ez_thomson!B260</f>
        <v>-1.7</v>
      </c>
      <c r="C259">
        <f>ez_thomson!C260</f>
        <v>107.7</v>
      </c>
      <c r="D259">
        <f>ez_thomson!D260</f>
        <v>99.9</v>
      </c>
      <c r="E259">
        <f>ez_thomson!E260</f>
        <v>40248</v>
      </c>
      <c r="F259">
        <f>ez_thomson!F260</f>
        <v>111.83</v>
      </c>
      <c r="G259">
        <f>ez_thomson!G260</f>
        <v>103.06</v>
      </c>
      <c r="H259" s="14" t="str">
        <f>ez_thomson!N260</f>
        <v>#N/A N/A</v>
      </c>
    </row>
    <row r="260" spans="1:8" x14ac:dyDescent="0.25">
      <c r="A260" s="6">
        <f>ez_thomson!A261</f>
        <v>39278</v>
      </c>
      <c r="B260">
        <f>ez_thomson!B261</f>
        <v>-1.8</v>
      </c>
      <c r="C260">
        <f>ez_thomson!C261</f>
        <v>108.06</v>
      </c>
      <c r="D260">
        <f>ez_thomson!D261</f>
        <v>99.8</v>
      </c>
      <c r="E260">
        <f>ez_thomson!E261</f>
        <v>40291</v>
      </c>
      <c r="F260">
        <f>ez_thomson!F261</f>
        <v>112.02</v>
      </c>
      <c r="G260">
        <f>ez_thomson!G261</f>
        <v>101.81</v>
      </c>
      <c r="H260" s="14" t="str">
        <f>ez_thomson!N261</f>
        <v>#N/A N/A</v>
      </c>
    </row>
    <row r="261" spans="1:8" x14ac:dyDescent="0.25">
      <c r="A261" s="6">
        <f>ez_thomson!A262</f>
        <v>39309</v>
      </c>
      <c r="B261">
        <f>ez_thomson!B262</f>
        <v>-4.2</v>
      </c>
      <c r="C261">
        <f>ez_thomson!C262</f>
        <v>107.99</v>
      </c>
      <c r="D261">
        <f>ez_thomson!D262</f>
        <v>100.2</v>
      </c>
      <c r="E261">
        <f>ez_thomson!E262</f>
        <v>40327</v>
      </c>
      <c r="F261">
        <f>ez_thomson!F262</f>
        <v>112.7</v>
      </c>
      <c r="G261">
        <f>ez_thomson!G262</f>
        <v>104.64</v>
      </c>
      <c r="H261" s="14" t="str">
        <f>ez_thomson!N262</f>
        <v>#N/A N/A</v>
      </c>
    </row>
    <row r="262" spans="1:8" x14ac:dyDescent="0.25">
      <c r="A262" s="6">
        <f>ez_thomson!A263</f>
        <v>39340</v>
      </c>
      <c r="B262">
        <f>ez_thomson!B263</f>
        <v>-6.2</v>
      </c>
      <c r="C262">
        <f>ez_thomson!C263</f>
        <v>108.19</v>
      </c>
      <c r="D262">
        <f>ez_thomson!D263</f>
        <v>99.9</v>
      </c>
      <c r="E262">
        <f>ez_thomson!E263</f>
        <v>40347</v>
      </c>
      <c r="F262">
        <f>ez_thomson!F263</f>
        <v>112.39</v>
      </c>
      <c r="G262">
        <f>ez_thomson!G263</f>
        <v>105.56</v>
      </c>
      <c r="H262" s="14" t="str">
        <f>ez_thomson!N263</f>
        <v>#N/A N/A</v>
      </c>
    </row>
    <row r="263" spans="1:8" x14ac:dyDescent="0.25">
      <c r="A263" s="6">
        <f>ez_thomson!A264</f>
        <v>39370</v>
      </c>
      <c r="B263">
        <f>ez_thomson!B264</f>
        <v>-7.1</v>
      </c>
      <c r="C263">
        <f>ez_thomson!C264</f>
        <v>107.58</v>
      </c>
      <c r="D263">
        <f>ez_thomson!D264</f>
        <v>99.1</v>
      </c>
      <c r="E263">
        <f>ez_thomson!E264</f>
        <v>40429</v>
      </c>
      <c r="F263">
        <f>ez_thomson!F264</f>
        <v>113.12</v>
      </c>
      <c r="G263">
        <f>ez_thomson!G264</f>
        <v>104.84</v>
      </c>
      <c r="H263" s="14" t="str">
        <f>ez_thomson!N264</f>
        <v>#N/A N/A</v>
      </c>
    </row>
    <row r="264" spans="1:8" x14ac:dyDescent="0.25">
      <c r="A264" s="6">
        <f>ez_thomson!A265</f>
        <v>39401</v>
      </c>
      <c r="B264">
        <f>ez_thomson!B265</f>
        <v>-9.1999999999999993</v>
      </c>
      <c r="C264">
        <f>ez_thomson!C265</f>
        <v>107</v>
      </c>
      <c r="D264">
        <f>ez_thomson!D265</f>
        <v>98.6</v>
      </c>
      <c r="E264">
        <f>ez_thomson!E265</f>
        <v>40462</v>
      </c>
      <c r="F264">
        <f>ez_thomson!F265</f>
        <v>112.55</v>
      </c>
      <c r="G264">
        <f>ez_thomson!G265</f>
        <v>105.42</v>
      </c>
      <c r="H264" s="14" t="str">
        <f>ez_thomson!N265</f>
        <v>#N/A N/A</v>
      </c>
    </row>
    <row r="265" spans="1:8" x14ac:dyDescent="0.25">
      <c r="A265" s="6">
        <f>ez_thomson!A266</f>
        <v>39431</v>
      </c>
      <c r="B265">
        <f>ez_thomson!B266</f>
        <v>-9.4</v>
      </c>
      <c r="C265">
        <f>ez_thomson!C266</f>
        <v>106.93</v>
      </c>
      <c r="D265">
        <f>ez_thomson!D266</f>
        <v>98.6</v>
      </c>
      <c r="E265">
        <f>ez_thomson!E266</f>
        <v>40476</v>
      </c>
      <c r="F265">
        <f>ez_thomson!F266</f>
        <v>112.88</v>
      </c>
      <c r="G265">
        <f>ez_thomson!G266</f>
        <v>102.67</v>
      </c>
      <c r="H265" s="14" t="str">
        <f>ez_thomson!N266</f>
        <v>#N/A N/A</v>
      </c>
    </row>
    <row r="266" spans="1:8" x14ac:dyDescent="0.25">
      <c r="A266" s="6">
        <f>ez_thomson!A267</f>
        <v>39462</v>
      </c>
      <c r="B266">
        <f>ez_thomson!B267</f>
        <v>-11.4</v>
      </c>
      <c r="C266">
        <f>ez_thomson!C267</f>
        <v>103.04</v>
      </c>
      <c r="D266">
        <f>ez_thomson!D267</f>
        <v>98.4</v>
      </c>
      <c r="E266">
        <f>ez_thomson!E267</f>
        <v>40642</v>
      </c>
      <c r="F266">
        <f>ez_thomson!F267</f>
        <v>113.99</v>
      </c>
      <c r="G266">
        <f>ez_thomson!G267</f>
        <v>108.46</v>
      </c>
      <c r="H266" s="14" t="str">
        <f>ez_thomson!N267</f>
        <v>#N/A N/A</v>
      </c>
    </row>
    <row r="267" spans="1:8" x14ac:dyDescent="0.25">
      <c r="A267" s="6">
        <f>ez_thomson!A268</f>
        <v>39493</v>
      </c>
      <c r="B267">
        <f>ez_thomson!B268</f>
        <v>-12.5</v>
      </c>
      <c r="C267">
        <f>ez_thomson!C268</f>
        <v>102.84</v>
      </c>
      <c r="D267">
        <f>ez_thomson!D268</f>
        <v>97.8</v>
      </c>
      <c r="E267">
        <f>ez_thomson!E268</f>
        <v>40693</v>
      </c>
      <c r="F267">
        <f>ez_thomson!F268</f>
        <v>113.72</v>
      </c>
      <c r="G267">
        <f>ez_thomson!G268</f>
        <v>107.85</v>
      </c>
      <c r="H267" s="14" t="str">
        <f>ez_thomson!N268</f>
        <v>#N/A N/A</v>
      </c>
    </row>
    <row r="268" spans="1:8" x14ac:dyDescent="0.25">
      <c r="A268" s="6">
        <f>ez_thomson!A269</f>
        <v>39522</v>
      </c>
      <c r="B268">
        <f>ez_thomson!B269</f>
        <v>-13</v>
      </c>
      <c r="C268">
        <f>ez_thomson!C269</f>
        <v>102.58</v>
      </c>
      <c r="D268">
        <f>ez_thomson!D269</f>
        <v>97.5</v>
      </c>
      <c r="E268">
        <f>ez_thomson!E269</f>
        <v>40720</v>
      </c>
      <c r="F268">
        <f>ez_thomson!F269</f>
        <v>113.36</v>
      </c>
      <c r="G268">
        <f>ez_thomson!G269</f>
        <v>103.73</v>
      </c>
      <c r="H268" s="14" t="str">
        <f>ez_thomson!N269</f>
        <v>#N/A N/A</v>
      </c>
    </row>
    <row r="269" spans="1:8" x14ac:dyDescent="0.25">
      <c r="A269" s="6">
        <f>ez_thomson!A270</f>
        <v>39553</v>
      </c>
      <c r="B269">
        <f>ez_thomson!B270</f>
        <v>-12.6</v>
      </c>
      <c r="C269">
        <f>ez_thomson!C270</f>
        <v>102.29</v>
      </c>
      <c r="D269">
        <f>ez_thomson!D270</f>
        <v>97</v>
      </c>
      <c r="E269">
        <f>ez_thomson!E270</f>
        <v>40733</v>
      </c>
      <c r="F269">
        <f>ez_thomson!F270</f>
        <v>114.87</v>
      </c>
      <c r="G269">
        <f>ez_thomson!G270</f>
        <v>110.79</v>
      </c>
      <c r="H269" s="14" t="str">
        <f>ez_thomson!N270</f>
        <v>#N/A N/A</v>
      </c>
    </row>
    <row r="270" spans="1:8" x14ac:dyDescent="0.25">
      <c r="A270" s="6">
        <f>ez_thomson!A271</f>
        <v>39583</v>
      </c>
      <c r="B270">
        <f>ez_thomson!B271</f>
        <v>-14</v>
      </c>
      <c r="C270">
        <f>ez_thomson!C271</f>
        <v>102.73</v>
      </c>
      <c r="D270">
        <f>ez_thomson!D271</f>
        <v>95.6</v>
      </c>
      <c r="E270">
        <f>ez_thomson!E271</f>
        <v>40745</v>
      </c>
      <c r="F270">
        <f>ez_thomson!F271</f>
        <v>111.43</v>
      </c>
      <c r="G270">
        <f>ez_thomson!G271</f>
        <v>104.56</v>
      </c>
      <c r="H270" s="14" t="str">
        <f>ez_thomson!N271</f>
        <v>#N/A N/A</v>
      </c>
    </row>
    <row r="271" spans="1:8" x14ac:dyDescent="0.25">
      <c r="A271" s="6">
        <f>ez_thomson!A272</f>
        <v>39614</v>
      </c>
      <c r="B271">
        <f>ez_thomson!B272</f>
        <v>-16.3</v>
      </c>
      <c r="C271">
        <f>ez_thomson!C272</f>
        <v>102</v>
      </c>
      <c r="D271">
        <f>ez_thomson!D272</f>
        <v>94.7</v>
      </c>
      <c r="E271">
        <f>ez_thomson!E272</f>
        <v>40785</v>
      </c>
      <c r="F271">
        <f>ez_thomson!F272</f>
        <v>111.69</v>
      </c>
      <c r="G271">
        <f>ez_thomson!G272</f>
        <v>107.26</v>
      </c>
      <c r="H271" s="14" t="str">
        <f>ez_thomson!N272</f>
        <v>#N/A N/A</v>
      </c>
    </row>
    <row r="272" spans="1:8" x14ac:dyDescent="0.25">
      <c r="A272" s="6">
        <f>ez_thomson!A273</f>
        <v>39644</v>
      </c>
      <c r="B272">
        <f>ez_thomson!B273</f>
        <v>-19.5</v>
      </c>
      <c r="C272">
        <f>ez_thomson!C273</f>
        <v>101.88</v>
      </c>
      <c r="D272">
        <f>ez_thomson!D273</f>
        <v>94.5</v>
      </c>
      <c r="E272">
        <f>ez_thomson!E273</f>
        <v>40842</v>
      </c>
      <c r="F272">
        <f>ez_thomson!F273</f>
        <v>110.72</v>
      </c>
      <c r="G272">
        <f>ez_thomson!G273</f>
        <v>105.13</v>
      </c>
      <c r="H272" s="14" t="str">
        <f>ez_thomson!N273</f>
        <v>#N/A N/A</v>
      </c>
    </row>
    <row r="273" spans="1:8" x14ac:dyDescent="0.25">
      <c r="A273" s="6">
        <f>ez_thomson!A274</f>
        <v>39675</v>
      </c>
      <c r="B273">
        <f>ez_thomson!B274</f>
        <v>-19.600000000000001</v>
      </c>
      <c r="C273">
        <f>ez_thomson!C274</f>
        <v>101.61</v>
      </c>
      <c r="D273">
        <f>ez_thomson!D274</f>
        <v>95.1</v>
      </c>
      <c r="E273">
        <f>ez_thomson!E274</f>
        <v>40833</v>
      </c>
      <c r="F273">
        <f>ez_thomson!F274</f>
        <v>110.18</v>
      </c>
      <c r="G273">
        <f>ez_thomson!G274</f>
        <v>105.44</v>
      </c>
      <c r="H273" s="14" t="str">
        <f>ez_thomson!N274</f>
        <v>#N/A N/A</v>
      </c>
    </row>
    <row r="274" spans="1:8" x14ac:dyDescent="0.25">
      <c r="A274" s="6">
        <f>ez_thomson!A275</f>
        <v>39706</v>
      </c>
      <c r="B274">
        <f>ez_thomson!B275</f>
        <v>-19.3</v>
      </c>
      <c r="C274">
        <f>ez_thomson!C275</f>
        <v>101.66</v>
      </c>
      <c r="D274">
        <f>ez_thomson!D275</f>
        <v>95.7</v>
      </c>
      <c r="E274">
        <f>ez_thomson!E275</f>
        <v>40886</v>
      </c>
      <c r="F274">
        <f>ez_thomson!F275</f>
        <v>109.18</v>
      </c>
      <c r="G274">
        <f>ez_thomson!G275</f>
        <v>104.98</v>
      </c>
      <c r="H274" s="14" t="str">
        <f>ez_thomson!N275</f>
        <v>#N/A N/A</v>
      </c>
    </row>
    <row r="275" spans="1:8" x14ac:dyDescent="0.25">
      <c r="A275" s="6">
        <f>ez_thomson!A276</f>
        <v>39736</v>
      </c>
      <c r="B275">
        <f>ez_thomson!B276</f>
        <v>-24.6</v>
      </c>
      <c r="C275">
        <f>ez_thomson!C276</f>
        <v>100.9</v>
      </c>
      <c r="D275">
        <f>ez_thomson!D276</f>
        <v>98.1</v>
      </c>
      <c r="E275">
        <f>ez_thomson!E276</f>
        <v>40931</v>
      </c>
      <c r="F275">
        <f>ez_thomson!F276</f>
        <v>106.37</v>
      </c>
      <c r="G275">
        <f>ez_thomson!G276</f>
        <v>102.09</v>
      </c>
      <c r="H275" s="14" t="str">
        <f>ez_thomson!N276</f>
        <v>#N/A N/A</v>
      </c>
    </row>
    <row r="276" spans="1:8" x14ac:dyDescent="0.25">
      <c r="A276" s="6">
        <f>ez_thomson!A277</f>
        <v>39767</v>
      </c>
      <c r="B276">
        <f>ez_thomson!B277</f>
        <v>-26.7</v>
      </c>
      <c r="C276">
        <f>ez_thomson!C277</f>
        <v>100.62</v>
      </c>
      <c r="D276">
        <f>ez_thomson!D277</f>
        <v>100.2</v>
      </c>
      <c r="E276">
        <f>ez_thomson!E277</f>
        <v>40927</v>
      </c>
      <c r="F276">
        <f>ez_thomson!F277</f>
        <v>102.33</v>
      </c>
      <c r="G276">
        <f>ez_thomson!G277</f>
        <v>98.46</v>
      </c>
      <c r="H276" s="14" t="str">
        <f>ez_thomson!N277</f>
        <v>#N/A N/A</v>
      </c>
    </row>
    <row r="277" spans="1:8" x14ac:dyDescent="0.25">
      <c r="A277" s="6">
        <f>ez_thomson!A278</f>
        <v>39797</v>
      </c>
      <c r="B277">
        <f>ez_thomson!B278</f>
        <v>-31.1</v>
      </c>
      <c r="C277">
        <f>ez_thomson!C278</f>
        <v>100.36</v>
      </c>
      <c r="D277">
        <f>ez_thomson!D278</f>
        <v>102.8</v>
      </c>
      <c r="E277">
        <f>ez_thomson!E278</f>
        <v>40932</v>
      </c>
      <c r="F277">
        <f>ez_thomson!F278</f>
        <v>98.65</v>
      </c>
      <c r="G277">
        <f>ez_thomson!G278</f>
        <v>90.63</v>
      </c>
      <c r="H277" s="14" t="str">
        <f>ez_thomson!N278</f>
        <v>#N/A N/A</v>
      </c>
    </row>
    <row r="278" spans="1:8" x14ac:dyDescent="0.25">
      <c r="A278" s="6">
        <f>ez_thomson!A279</f>
        <v>39828</v>
      </c>
      <c r="B278">
        <f>ez_thomson!B279</f>
        <v>-30.8</v>
      </c>
      <c r="C278">
        <f>ez_thomson!C279</f>
        <v>100.06</v>
      </c>
      <c r="D278">
        <f>ez_thomson!D279</f>
        <v>103.3</v>
      </c>
      <c r="E278">
        <f>ez_thomson!E279</f>
        <v>40968</v>
      </c>
      <c r="F278">
        <f>ez_thomson!F279</f>
        <v>94.52</v>
      </c>
      <c r="G278">
        <f>ez_thomson!G279</f>
        <v>84.34</v>
      </c>
      <c r="H278" s="14" t="str">
        <f>ez_thomson!N279</f>
        <v>#N/A N/A</v>
      </c>
    </row>
    <row r="279" spans="1:8" x14ac:dyDescent="0.25">
      <c r="A279" s="6">
        <f>ez_thomson!A280</f>
        <v>39859</v>
      </c>
      <c r="B279">
        <f>ez_thomson!B280</f>
        <v>-33.1</v>
      </c>
      <c r="C279">
        <f>ez_thomson!C280</f>
        <v>99.04</v>
      </c>
      <c r="D279">
        <f>ez_thomson!D280</f>
        <v>103.5</v>
      </c>
      <c r="E279">
        <f>ez_thomson!E280</f>
        <v>40983</v>
      </c>
      <c r="F279">
        <f>ez_thomson!F280</f>
        <v>92.39</v>
      </c>
      <c r="G279">
        <f>ez_thomson!G280</f>
        <v>85.13</v>
      </c>
      <c r="H279" s="14" t="str">
        <f>ez_thomson!N280</f>
        <v>#N/A N/A</v>
      </c>
    </row>
    <row r="280" spans="1:8" x14ac:dyDescent="0.25">
      <c r="A280" s="6">
        <f>ez_thomson!A281</f>
        <v>39887</v>
      </c>
      <c r="B280">
        <f>ez_thomson!B281</f>
        <v>-34.4</v>
      </c>
      <c r="C280">
        <f>ez_thomson!C281</f>
        <v>98.76</v>
      </c>
      <c r="D280">
        <f>ez_thomson!D281</f>
        <v>103.6</v>
      </c>
      <c r="E280">
        <f>ez_thomson!E281</f>
        <v>40945</v>
      </c>
      <c r="F280">
        <f>ez_thomson!F281</f>
        <v>91.26</v>
      </c>
      <c r="G280">
        <f>ez_thomson!G281</f>
        <v>84.8</v>
      </c>
      <c r="H280" s="14" t="str">
        <f>ez_thomson!N281</f>
        <v>#N/A N/A</v>
      </c>
    </row>
    <row r="281" spans="1:8" x14ac:dyDescent="0.25">
      <c r="A281" s="6">
        <f>ez_thomson!A282</f>
        <v>39918</v>
      </c>
      <c r="B281">
        <f>ez_thomson!B282</f>
        <v>-30.6</v>
      </c>
      <c r="C281">
        <f>ez_thomson!C282</f>
        <v>99.59</v>
      </c>
      <c r="D281">
        <f>ez_thomson!D282</f>
        <v>104.4</v>
      </c>
      <c r="E281">
        <f>ez_thomson!E282</f>
        <v>40917</v>
      </c>
      <c r="F281">
        <f>ez_thomson!F282</f>
        <v>90.04</v>
      </c>
      <c r="G281">
        <f>ez_thomson!G282</f>
        <v>85.55</v>
      </c>
      <c r="H281" s="14" t="str">
        <f>ez_thomson!N282</f>
        <v>#N/A N/A</v>
      </c>
    </row>
    <row r="282" spans="1:8" x14ac:dyDescent="0.25">
      <c r="A282" s="6">
        <f>ez_thomson!A283</f>
        <v>39948</v>
      </c>
      <c r="B282">
        <f>ez_thomson!B283</f>
        <v>-28.3</v>
      </c>
      <c r="C282">
        <f>ez_thomson!C283</f>
        <v>98.94</v>
      </c>
      <c r="D282">
        <f>ez_thomson!D283</f>
        <v>104.4</v>
      </c>
      <c r="E282">
        <f>ez_thomson!E283</f>
        <v>40846</v>
      </c>
      <c r="F282">
        <f>ez_thomson!F283</f>
        <v>92.08</v>
      </c>
      <c r="G282">
        <f>ez_thomson!G283</f>
        <v>84.97</v>
      </c>
      <c r="H282" s="14" t="str">
        <f>ez_thomson!N283</f>
        <v>#N/A N/A</v>
      </c>
    </row>
    <row r="283" spans="1:8" x14ac:dyDescent="0.25">
      <c r="A283" s="6">
        <f>ez_thomson!A284</f>
        <v>39979</v>
      </c>
      <c r="B283">
        <f>ez_thomson!B284</f>
        <v>-25.2</v>
      </c>
      <c r="C283">
        <f>ez_thomson!C284</f>
        <v>98.92</v>
      </c>
      <c r="D283">
        <f>ez_thomson!D284</f>
        <v>104</v>
      </c>
      <c r="E283">
        <f>ez_thomson!E284</f>
        <v>40788</v>
      </c>
      <c r="F283">
        <f>ez_thomson!F284</f>
        <v>92.59</v>
      </c>
      <c r="G283">
        <f>ez_thomson!G284</f>
        <v>85.51</v>
      </c>
      <c r="H283" s="14" t="str">
        <f>ez_thomson!N284</f>
        <v>#N/A N/A</v>
      </c>
    </row>
    <row r="284" spans="1:8" x14ac:dyDescent="0.25">
      <c r="A284" s="6">
        <f>ez_thomson!A285</f>
        <v>40009</v>
      </c>
      <c r="B284">
        <f>ez_thomson!B285</f>
        <v>-23.2</v>
      </c>
      <c r="C284">
        <f>ez_thomson!C285</f>
        <v>99.11</v>
      </c>
      <c r="D284">
        <f>ez_thomson!D285</f>
        <v>104.9</v>
      </c>
      <c r="E284">
        <f>ez_thomson!E285</f>
        <v>40773</v>
      </c>
      <c r="F284">
        <f>ez_thomson!F285</f>
        <v>92.84</v>
      </c>
      <c r="G284">
        <f>ez_thomson!G285</f>
        <v>88.4</v>
      </c>
      <c r="H284" s="14" t="str">
        <f>ez_thomson!N285</f>
        <v>#N/A N/A</v>
      </c>
    </row>
    <row r="285" spans="1:8" x14ac:dyDescent="0.25">
      <c r="A285" s="6">
        <f>ez_thomson!A286</f>
        <v>40040</v>
      </c>
      <c r="B285">
        <f>ez_thomson!B286</f>
        <v>-22.2</v>
      </c>
      <c r="C285">
        <f>ez_thomson!C286</f>
        <v>98.87</v>
      </c>
      <c r="D285">
        <f>ez_thomson!D286</f>
        <v>103.6</v>
      </c>
      <c r="E285">
        <f>ez_thomson!E286</f>
        <v>40781</v>
      </c>
      <c r="F285">
        <f>ez_thomson!F286</f>
        <v>93.07</v>
      </c>
      <c r="G285">
        <f>ez_thomson!G286</f>
        <v>86.93</v>
      </c>
      <c r="H285" s="14" t="str">
        <f>ez_thomson!N286</f>
        <v>#N/A N/A</v>
      </c>
    </row>
    <row r="286" spans="1:8" x14ac:dyDescent="0.25">
      <c r="A286" s="6">
        <f>ez_thomson!A287</f>
        <v>40071</v>
      </c>
      <c r="B286">
        <f>ez_thomson!B287</f>
        <v>-19.2</v>
      </c>
      <c r="C286">
        <f>ez_thomson!C287</f>
        <v>98.64</v>
      </c>
      <c r="D286">
        <f>ez_thomson!D287</f>
        <v>104.5</v>
      </c>
      <c r="E286">
        <f>ez_thomson!E287</f>
        <v>40799</v>
      </c>
      <c r="F286">
        <f>ez_thomson!F287</f>
        <v>95.03</v>
      </c>
      <c r="G286">
        <f>ez_thomson!G287</f>
        <v>88.62</v>
      </c>
      <c r="H286" s="14" t="str">
        <f>ez_thomson!N287</f>
        <v>#N/A N/A</v>
      </c>
    </row>
    <row r="287" spans="1:8" x14ac:dyDescent="0.25">
      <c r="A287" s="6">
        <f>ez_thomson!A288</f>
        <v>40101</v>
      </c>
      <c r="B287">
        <f>ez_thomson!B288</f>
        <v>-17.899999999999999</v>
      </c>
      <c r="C287">
        <f>ez_thomson!C288</f>
        <v>99.15</v>
      </c>
      <c r="D287">
        <f>ez_thomson!D288</f>
        <v>104</v>
      </c>
      <c r="E287">
        <f>ez_thomson!E288</f>
        <v>40779</v>
      </c>
      <c r="F287">
        <f>ez_thomson!F288</f>
        <v>94.63</v>
      </c>
      <c r="G287">
        <f>ez_thomson!G288</f>
        <v>89.85</v>
      </c>
      <c r="H287" s="14" t="str">
        <f>ez_thomson!N288</f>
        <v>#N/A N/A</v>
      </c>
    </row>
    <row r="288" spans="1:8" x14ac:dyDescent="0.25">
      <c r="A288" s="6">
        <f>ez_thomson!A289</f>
        <v>40132</v>
      </c>
      <c r="B288">
        <f>ez_thomson!B289</f>
        <v>-17.5</v>
      </c>
      <c r="C288">
        <f>ez_thomson!C289</f>
        <v>98.76</v>
      </c>
      <c r="D288">
        <f>ez_thomson!D289</f>
        <v>103.6</v>
      </c>
      <c r="E288">
        <f>ez_thomson!E289</f>
        <v>40777</v>
      </c>
      <c r="F288">
        <f>ez_thomson!F289</f>
        <v>94.86</v>
      </c>
      <c r="G288">
        <f>ez_thomson!G289</f>
        <v>92.53</v>
      </c>
      <c r="H288" s="14" t="str">
        <f>ez_thomson!N289</f>
        <v>#N/A N/A</v>
      </c>
    </row>
    <row r="289" spans="1:8" x14ac:dyDescent="0.25">
      <c r="A289" s="6">
        <f>ez_thomson!A290</f>
        <v>40162</v>
      </c>
      <c r="B289">
        <f>ez_thomson!B290</f>
        <v>-16.3</v>
      </c>
      <c r="C289">
        <f>ez_thomson!C290</f>
        <v>99.85</v>
      </c>
      <c r="D289">
        <f>ez_thomson!D290</f>
        <v>103.4</v>
      </c>
      <c r="E289">
        <f>ez_thomson!E290</f>
        <v>40804</v>
      </c>
      <c r="F289">
        <f>ez_thomson!F290</f>
        <v>95.08</v>
      </c>
      <c r="G289">
        <f>ez_thomson!G290</f>
        <v>91.93</v>
      </c>
      <c r="H289" s="14" t="str">
        <f>ez_thomson!N290</f>
        <v>#N/A N/A</v>
      </c>
    </row>
    <row r="290" spans="1:8" x14ac:dyDescent="0.25">
      <c r="A290" s="6">
        <f>ez_thomson!A291</f>
        <v>40193</v>
      </c>
      <c r="B290">
        <f>ez_thomson!B291</f>
        <v>-15.8</v>
      </c>
      <c r="C290">
        <f>ez_thomson!C291</f>
        <v>99.5</v>
      </c>
      <c r="D290">
        <f>ez_thomson!D291</f>
        <v>102.3</v>
      </c>
      <c r="E290">
        <f>ez_thomson!E291</f>
        <v>40760</v>
      </c>
      <c r="F290">
        <f>ez_thomson!F291</f>
        <v>96.74</v>
      </c>
      <c r="G290">
        <f>ez_thomson!G291</f>
        <v>90.06</v>
      </c>
      <c r="H290" s="14" t="str">
        <f>ez_thomson!N291</f>
        <v>#N/A N/A</v>
      </c>
    </row>
    <row r="291" spans="1:8" x14ac:dyDescent="0.25">
      <c r="A291" s="6">
        <f>ez_thomson!A292</f>
        <v>40224</v>
      </c>
      <c r="B291">
        <f>ez_thomson!B292</f>
        <v>-17.5</v>
      </c>
      <c r="C291">
        <f>ez_thomson!C292</f>
        <v>99.56</v>
      </c>
      <c r="D291">
        <f>ez_thomson!D292</f>
        <v>101.9</v>
      </c>
      <c r="E291">
        <f>ez_thomson!E292</f>
        <v>40750</v>
      </c>
      <c r="F291">
        <f>ez_thomson!F292</f>
        <v>96.2</v>
      </c>
      <c r="G291">
        <f>ez_thomson!G292</f>
        <v>93.01</v>
      </c>
      <c r="H291" s="14" t="str">
        <f>ez_thomson!N292</f>
        <v>#N/A N/A</v>
      </c>
    </row>
    <row r="292" spans="1:8" x14ac:dyDescent="0.25">
      <c r="A292" s="6">
        <f>ez_thomson!A293</f>
        <v>40252</v>
      </c>
      <c r="B292">
        <f>ez_thomson!B293</f>
        <v>-17.5</v>
      </c>
      <c r="C292">
        <f>ez_thomson!C293</f>
        <v>100.19</v>
      </c>
      <c r="D292">
        <f>ez_thomson!D293</f>
        <v>100.9</v>
      </c>
      <c r="E292">
        <f>ez_thomson!E293</f>
        <v>40812</v>
      </c>
      <c r="F292">
        <f>ez_thomson!F293</f>
        <v>97.95</v>
      </c>
      <c r="G292">
        <f>ez_thomson!G293</f>
        <v>98.56</v>
      </c>
      <c r="H292" s="14" t="str">
        <f>ez_thomson!N293</f>
        <v>#N/A N/A</v>
      </c>
    </row>
    <row r="293" spans="1:8" x14ac:dyDescent="0.25">
      <c r="A293" s="6">
        <f>ez_thomson!A294</f>
        <v>40283</v>
      </c>
      <c r="B293">
        <f>ez_thomson!B294</f>
        <v>-15.2</v>
      </c>
      <c r="C293">
        <f>ez_thomson!C294</f>
        <v>99.44</v>
      </c>
      <c r="D293">
        <f>ez_thomson!D294</f>
        <v>100</v>
      </c>
      <c r="E293">
        <f>ez_thomson!E294</f>
        <v>40883</v>
      </c>
      <c r="F293">
        <f>ez_thomson!F294</f>
        <v>98.41</v>
      </c>
      <c r="G293">
        <f>ez_thomson!G294</f>
        <v>96.06</v>
      </c>
      <c r="H293" s="14" t="str">
        <f>ez_thomson!N294</f>
        <v>#N/A N/A</v>
      </c>
    </row>
    <row r="294" spans="1:8" x14ac:dyDescent="0.25">
      <c r="A294" s="6">
        <f>ez_thomson!A295</f>
        <v>40313</v>
      </c>
      <c r="B294">
        <f>ez_thomson!B295</f>
        <v>-17.899999999999999</v>
      </c>
      <c r="C294">
        <f>ez_thomson!C295</f>
        <v>99.82</v>
      </c>
      <c r="D294">
        <f>ez_thomson!D295</f>
        <v>99.7</v>
      </c>
      <c r="E294">
        <f>ez_thomson!E295</f>
        <v>40936</v>
      </c>
      <c r="F294">
        <f>ez_thomson!F295</f>
        <v>100.45</v>
      </c>
      <c r="G294">
        <f>ez_thomson!G295</f>
        <v>99.84</v>
      </c>
      <c r="H294" s="14" t="str">
        <f>ez_thomson!N295</f>
        <v>#N/A N/A</v>
      </c>
    </row>
    <row r="295" spans="1:8" x14ac:dyDescent="0.25">
      <c r="A295" s="6">
        <f>ez_thomson!A296</f>
        <v>40344</v>
      </c>
      <c r="B295">
        <f>ez_thomson!B296</f>
        <v>-17.399999999999999</v>
      </c>
      <c r="C295">
        <f>ez_thomson!C296</f>
        <v>100.12</v>
      </c>
      <c r="D295">
        <f>ez_thomson!D296</f>
        <v>99.3</v>
      </c>
      <c r="E295">
        <f>ez_thomson!E296</f>
        <v>40984</v>
      </c>
      <c r="F295">
        <f>ez_thomson!F296</f>
        <v>100.16</v>
      </c>
      <c r="G295">
        <f>ez_thomson!G296</f>
        <v>101.1</v>
      </c>
      <c r="H295" s="14" t="str">
        <f>ez_thomson!N296</f>
        <v>#N/A N/A</v>
      </c>
    </row>
    <row r="296" spans="1:8" x14ac:dyDescent="0.25">
      <c r="A296" s="6">
        <f>ez_thomson!A297</f>
        <v>40374</v>
      </c>
      <c r="B296">
        <f>ez_thomson!B297</f>
        <v>-14.2</v>
      </c>
      <c r="C296">
        <f>ez_thomson!C297</f>
        <v>100.26</v>
      </c>
      <c r="D296">
        <f>ez_thomson!D297</f>
        <v>99.5</v>
      </c>
      <c r="E296">
        <f>ez_thomson!E297</f>
        <v>40983</v>
      </c>
      <c r="F296">
        <f>ez_thomson!F297</f>
        <v>99.97</v>
      </c>
      <c r="G296">
        <f>ez_thomson!G297</f>
        <v>101.55</v>
      </c>
      <c r="H296" s="14" t="str">
        <f>ez_thomson!N297</f>
        <v>#N/A N/A</v>
      </c>
    </row>
    <row r="297" spans="1:8" x14ac:dyDescent="0.25">
      <c r="A297" s="6">
        <f>ez_thomson!A298</f>
        <v>40405</v>
      </c>
      <c r="B297">
        <f>ez_thomson!B298</f>
        <v>-11.6</v>
      </c>
      <c r="C297">
        <f>ez_thomson!C298</f>
        <v>100.17</v>
      </c>
      <c r="D297">
        <f>ez_thomson!D298</f>
        <v>99.7</v>
      </c>
      <c r="E297">
        <f>ez_thomson!E298</f>
        <v>41039</v>
      </c>
      <c r="F297">
        <f>ez_thomson!F298</f>
        <v>100.34</v>
      </c>
      <c r="G297">
        <f>ez_thomson!G298</f>
        <v>102.7</v>
      </c>
      <c r="H297" s="14" t="str">
        <f>ez_thomson!N298</f>
        <v>#N/A N/A</v>
      </c>
    </row>
    <row r="298" spans="1:8" x14ac:dyDescent="0.25">
      <c r="A298" s="6">
        <f>ez_thomson!A299</f>
        <v>40436</v>
      </c>
      <c r="B298">
        <f>ez_thomson!B299</f>
        <v>-11.3</v>
      </c>
      <c r="C298">
        <f>ez_thomson!C299</f>
        <v>100.02</v>
      </c>
      <c r="D298">
        <f>ez_thomson!D299</f>
        <v>99.7</v>
      </c>
      <c r="E298">
        <f>ez_thomson!E299</f>
        <v>41086</v>
      </c>
      <c r="F298">
        <f>ez_thomson!F299</f>
        <v>101.2</v>
      </c>
      <c r="G298">
        <f>ez_thomson!G299</f>
        <v>102.73</v>
      </c>
      <c r="H298" s="14" t="str">
        <f>ez_thomson!N299</f>
        <v>#N/A N/A</v>
      </c>
    </row>
    <row r="299" spans="1:8" x14ac:dyDescent="0.25">
      <c r="A299" s="6">
        <f>ez_thomson!A300</f>
        <v>40466</v>
      </c>
      <c r="B299">
        <f>ez_thomson!B300</f>
        <v>-11.1</v>
      </c>
      <c r="C299">
        <f>ez_thomson!C300</f>
        <v>100</v>
      </c>
      <c r="D299">
        <f>ez_thomson!D300</f>
        <v>99.9</v>
      </c>
      <c r="E299">
        <f>ez_thomson!E300</f>
        <v>41136</v>
      </c>
      <c r="F299">
        <f>ez_thomson!F300</f>
        <v>102.19</v>
      </c>
      <c r="G299">
        <f>ez_thomson!G300</f>
        <v>105.49</v>
      </c>
      <c r="H299" s="14" t="str">
        <f>ez_thomson!N300</f>
        <v>#N/A N/A</v>
      </c>
    </row>
    <row r="300" spans="1:8" x14ac:dyDescent="0.25">
      <c r="A300" s="6">
        <f>ez_thomson!A301</f>
        <v>40497</v>
      </c>
      <c r="B300">
        <f>ez_thomson!B301</f>
        <v>-9.6999999999999993</v>
      </c>
      <c r="C300">
        <f>ez_thomson!C301</f>
        <v>99.9</v>
      </c>
      <c r="D300">
        <f>ez_thomson!D301</f>
        <v>99.3</v>
      </c>
      <c r="E300">
        <f>ez_thomson!E301</f>
        <v>41184</v>
      </c>
      <c r="F300">
        <f>ez_thomson!F301</f>
        <v>102.91</v>
      </c>
      <c r="G300">
        <f>ez_thomson!G301</f>
        <v>104.52</v>
      </c>
      <c r="H300" s="14" t="str">
        <f>ez_thomson!N301</f>
        <v>#N/A N/A</v>
      </c>
    </row>
    <row r="301" spans="1:8" x14ac:dyDescent="0.25">
      <c r="A301" s="6">
        <f>ez_thomson!A302</f>
        <v>40527</v>
      </c>
      <c r="B301">
        <f>ez_thomson!B302</f>
        <v>-11.3</v>
      </c>
      <c r="C301">
        <f>ez_thomson!C302</f>
        <v>99.54</v>
      </c>
      <c r="D301">
        <f>ez_thomson!D302</f>
        <v>98.2</v>
      </c>
      <c r="E301">
        <f>ez_thomson!E302</f>
        <v>41246</v>
      </c>
      <c r="F301">
        <f>ez_thomson!F302</f>
        <v>103.48</v>
      </c>
      <c r="G301">
        <f>ez_thomson!G302</f>
        <v>104.09</v>
      </c>
      <c r="H301" s="14" t="str">
        <f>ez_thomson!N302</f>
        <v>#N/A N/A</v>
      </c>
    </row>
    <row r="302" spans="1:8" x14ac:dyDescent="0.25">
      <c r="A302" s="6">
        <f>ez_thomson!A303</f>
        <v>40558</v>
      </c>
      <c r="B302">
        <f>ez_thomson!B303</f>
        <v>-11.4</v>
      </c>
      <c r="C302">
        <f>ez_thomson!C303</f>
        <v>99.68</v>
      </c>
      <c r="D302">
        <f>ez_thomson!D303</f>
        <v>97.7</v>
      </c>
      <c r="E302">
        <f>ez_thomson!E303</f>
        <v>41268</v>
      </c>
      <c r="F302">
        <f>ez_thomson!F303</f>
        <v>103.31</v>
      </c>
      <c r="G302">
        <f>ez_thomson!G303</f>
        <v>107.22</v>
      </c>
      <c r="H302" s="14" t="str">
        <f>ez_thomson!N303</f>
        <v>#N/A N/A</v>
      </c>
    </row>
    <row r="303" spans="1:8" x14ac:dyDescent="0.25">
      <c r="A303" s="6">
        <f>ez_thomson!A304</f>
        <v>40589</v>
      </c>
      <c r="B303">
        <f>ez_thomson!B304</f>
        <v>-10.1</v>
      </c>
      <c r="C303">
        <f>ez_thomson!C304</f>
        <v>100.56</v>
      </c>
      <c r="D303">
        <f>ez_thomson!D304</f>
        <v>97.1</v>
      </c>
      <c r="E303">
        <f>ez_thomson!E304</f>
        <v>41344</v>
      </c>
      <c r="F303">
        <f>ez_thomson!F304</f>
        <v>104.18</v>
      </c>
      <c r="G303">
        <f>ez_thomson!G304</f>
        <v>106.29</v>
      </c>
      <c r="H303" s="14" t="str">
        <f>ez_thomson!N304</f>
        <v>#N/A N/A</v>
      </c>
    </row>
    <row r="304" spans="1:8" x14ac:dyDescent="0.25">
      <c r="A304" s="6">
        <f>ez_thomson!A305</f>
        <v>40617</v>
      </c>
      <c r="B304">
        <f>ez_thomson!B305</f>
        <v>-10.8</v>
      </c>
      <c r="C304">
        <f>ez_thomson!C305</f>
        <v>99.07</v>
      </c>
      <c r="D304">
        <f>ez_thomson!D305</f>
        <v>96.3</v>
      </c>
      <c r="E304">
        <f>ez_thomson!E305</f>
        <v>41389</v>
      </c>
      <c r="F304">
        <f>ez_thomson!F305</f>
        <v>104.06</v>
      </c>
      <c r="G304">
        <f>ez_thomson!G305</f>
        <v>107.49</v>
      </c>
      <c r="H304" s="14" t="str">
        <f>ez_thomson!N305</f>
        <v>#N/A N/A</v>
      </c>
    </row>
    <row r="305" spans="1:8" x14ac:dyDescent="0.25">
      <c r="A305" s="6">
        <f>ez_thomson!A306</f>
        <v>40648</v>
      </c>
      <c r="B305">
        <f>ez_thomson!B306</f>
        <v>-11.8</v>
      </c>
      <c r="C305">
        <f>ez_thomson!C306</f>
        <v>100.33</v>
      </c>
      <c r="D305">
        <f>ez_thomson!D306</f>
        <v>96.4</v>
      </c>
      <c r="E305">
        <f>ez_thomson!E306</f>
        <v>41440</v>
      </c>
      <c r="F305">
        <f>ez_thomson!F306</f>
        <v>103.81</v>
      </c>
      <c r="G305">
        <f>ez_thomson!G306</f>
        <v>107.27</v>
      </c>
      <c r="H305" s="14" t="str">
        <f>ez_thomson!N306</f>
        <v>#N/A N/A</v>
      </c>
    </row>
    <row r="306" spans="1:8" x14ac:dyDescent="0.25">
      <c r="A306" s="6">
        <f>ez_thomson!A307</f>
        <v>40678</v>
      </c>
      <c r="B306">
        <f>ez_thomson!B307</f>
        <v>-10</v>
      </c>
      <c r="C306">
        <f>ez_thomson!C307</f>
        <v>98.41</v>
      </c>
      <c r="D306">
        <f>ez_thomson!D307</f>
        <v>97</v>
      </c>
      <c r="E306">
        <f>ez_thomson!E307</f>
        <v>41478</v>
      </c>
      <c r="F306">
        <f>ez_thomson!F307</f>
        <v>104.11</v>
      </c>
      <c r="G306">
        <f>ez_thomson!G307</f>
        <v>112.09</v>
      </c>
      <c r="H306" s="14" t="str">
        <f>ez_thomson!N307</f>
        <v>#N/A N/A</v>
      </c>
    </row>
    <row r="307" spans="1:8" x14ac:dyDescent="0.25">
      <c r="A307" s="6">
        <f>ez_thomson!A308</f>
        <v>40709</v>
      </c>
      <c r="B307">
        <f>ez_thomson!B308</f>
        <v>-9.8000000000000007</v>
      </c>
      <c r="C307">
        <f>ez_thomson!C308</f>
        <v>99.32</v>
      </c>
      <c r="D307">
        <f>ez_thomson!D308</f>
        <v>97.5</v>
      </c>
      <c r="E307">
        <f>ez_thomson!E308</f>
        <v>41531</v>
      </c>
      <c r="F307">
        <f>ez_thomson!F308</f>
        <v>102.85</v>
      </c>
      <c r="G307">
        <f>ez_thomson!G308</f>
        <v>103.48</v>
      </c>
      <c r="H307" s="14" t="str">
        <f>ez_thomson!N308</f>
        <v>#N/A N/A</v>
      </c>
    </row>
    <row r="308" spans="1:8" x14ac:dyDescent="0.25">
      <c r="A308" s="6">
        <f>ez_thomson!A309</f>
        <v>40739</v>
      </c>
      <c r="B308">
        <f>ez_thomson!B309</f>
        <v>-11.2</v>
      </c>
      <c r="C308">
        <f>ez_thomson!C309</f>
        <v>99.52</v>
      </c>
      <c r="D308">
        <f>ez_thomson!D309</f>
        <v>97.2</v>
      </c>
      <c r="E308">
        <f>ez_thomson!E309</f>
        <v>41538</v>
      </c>
      <c r="F308">
        <f>ez_thomson!F309</f>
        <v>104.25</v>
      </c>
      <c r="G308">
        <f>ez_thomson!G309</f>
        <v>106.68</v>
      </c>
      <c r="H308" s="14" t="str">
        <f>ez_thomson!N309</f>
        <v>#N/A N/A</v>
      </c>
    </row>
    <row r="309" spans="1:8" x14ac:dyDescent="0.25">
      <c r="A309" s="6">
        <f>ez_thomson!A310</f>
        <v>40770</v>
      </c>
      <c r="B309">
        <f>ez_thomson!B310</f>
        <v>-16.5</v>
      </c>
      <c r="C309">
        <f>ez_thomson!C310</f>
        <v>99.24</v>
      </c>
      <c r="D309">
        <f>ez_thomson!D310</f>
        <v>97.5</v>
      </c>
      <c r="E309">
        <f>ez_thomson!E310</f>
        <v>41587</v>
      </c>
      <c r="F309">
        <f>ez_thomson!F310</f>
        <v>104.67</v>
      </c>
      <c r="G309">
        <f>ez_thomson!G310</f>
        <v>107.91</v>
      </c>
      <c r="H309" s="14" t="str">
        <f>ez_thomson!N310</f>
        <v>#N/A N/A</v>
      </c>
    </row>
    <row r="310" spans="1:8" x14ac:dyDescent="0.25">
      <c r="A310" s="6">
        <f>ez_thomson!A311</f>
        <v>40801</v>
      </c>
      <c r="B310">
        <f>ez_thomson!B311</f>
        <v>-19.100000000000001</v>
      </c>
      <c r="C310">
        <f>ez_thomson!C311</f>
        <v>99.1</v>
      </c>
      <c r="D310">
        <f>ez_thomson!D311</f>
        <v>97.3</v>
      </c>
      <c r="E310">
        <f>ez_thomson!E311</f>
        <v>41613</v>
      </c>
      <c r="F310">
        <f>ez_thomson!F311</f>
        <v>103.08</v>
      </c>
      <c r="G310">
        <f>ez_thomson!G311</f>
        <v>108.05</v>
      </c>
      <c r="H310" s="14" t="str">
        <f>ez_thomson!N311</f>
        <v>#N/A N/A</v>
      </c>
    </row>
    <row r="311" spans="1:8" x14ac:dyDescent="0.25">
      <c r="A311" s="6">
        <f>ez_thomson!A312</f>
        <v>40831</v>
      </c>
      <c r="B311">
        <f>ez_thomson!B312</f>
        <v>-19.899999999999999</v>
      </c>
      <c r="C311">
        <f>ez_thomson!C312</f>
        <v>99.39</v>
      </c>
      <c r="D311">
        <f>ez_thomson!D312</f>
        <v>97.2</v>
      </c>
      <c r="E311">
        <f>ez_thomson!E312</f>
        <v>41630</v>
      </c>
      <c r="F311">
        <f>ez_thomson!F312</f>
        <v>102.88</v>
      </c>
      <c r="G311">
        <f>ez_thomson!G312</f>
        <v>107.03</v>
      </c>
      <c r="H311" s="14" t="str">
        <f>ez_thomson!N312</f>
        <v>#N/A N/A</v>
      </c>
    </row>
    <row r="312" spans="1:8" x14ac:dyDescent="0.25">
      <c r="A312" s="6">
        <f>ez_thomson!A313</f>
        <v>40862</v>
      </c>
      <c r="B312">
        <f>ez_thomson!B313</f>
        <v>-20.3</v>
      </c>
      <c r="C312">
        <f>ez_thomson!C313</f>
        <v>98.62</v>
      </c>
      <c r="D312">
        <f>ez_thomson!D313</f>
        <v>96.8</v>
      </c>
      <c r="E312">
        <f>ez_thomson!E313</f>
        <v>41694</v>
      </c>
      <c r="F312">
        <f>ez_thomson!F313</f>
        <v>102.82</v>
      </c>
      <c r="G312">
        <f>ez_thomson!G313</f>
        <v>109.16</v>
      </c>
      <c r="H312" s="14" t="str">
        <f>ez_thomson!N313</f>
        <v>#N/A N/A</v>
      </c>
    </row>
    <row r="313" spans="1:8" x14ac:dyDescent="0.25">
      <c r="A313" s="6">
        <f>ez_thomson!A314</f>
        <v>40892</v>
      </c>
      <c r="B313">
        <f>ez_thomson!B314</f>
        <v>-21.1</v>
      </c>
      <c r="C313">
        <f>ez_thomson!C314</f>
        <v>98.63</v>
      </c>
      <c r="D313">
        <f>ez_thomson!D314</f>
        <v>96.6</v>
      </c>
      <c r="E313">
        <f>ez_thomson!E314</f>
        <v>41755</v>
      </c>
      <c r="F313">
        <f>ez_thomson!F314</f>
        <v>101.99</v>
      </c>
      <c r="G313">
        <f>ez_thomson!G314</f>
        <v>112.88</v>
      </c>
      <c r="H313" s="14" t="str">
        <f>ez_thomson!N314</f>
        <v>#N/A N/A</v>
      </c>
    </row>
    <row r="314" spans="1:8" x14ac:dyDescent="0.25">
      <c r="A314" s="6">
        <f>ez_thomson!A315</f>
        <v>40923</v>
      </c>
      <c r="B314">
        <f>ez_thomson!B315</f>
        <v>-20.3</v>
      </c>
      <c r="C314">
        <f>ez_thomson!C315</f>
        <v>98.52</v>
      </c>
      <c r="D314">
        <f>ez_thomson!D315</f>
        <v>96</v>
      </c>
      <c r="E314">
        <f>ez_thomson!E315</f>
        <v>41847</v>
      </c>
      <c r="F314">
        <f>ez_thomson!F315</f>
        <v>101.78</v>
      </c>
      <c r="G314">
        <f>ez_thomson!G315</f>
        <v>111.96</v>
      </c>
      <c r="H314" s="14" t="str">
        <f>ez_thomson!N315</f>
        <v>#N/A N/A</v>
      </c>
    </row>
    <row r="315" spans="1:8" x14ac:dyDescent="0.25">
      <c r="A315" s="6">
        <f>ez_thomson!A316</f>
        <v>40954</v>
      </c>
      <c r="B315">
        <f>ez_thomson!B316</f>
        <v>-19.899999999999999</v>
      </c>
      <c r="C315">
        <f>ez_thomson!C316</f>
        <v>98.41</v>
      </c>
      <c r="D315">
        <f>ez_thomson!D316</f>
        <v>95.6</v>
      </c>
      <c r="E315">
        <f>ez_thomson!E316</f>
        <v>41847</v>
      </c>
      <c r="F315">
        <f>ez_thomson!F316</f>
        <v>101.95</v>
      </c>
      <c r="G315">
        <f>ez_thomson!G316</f>
        <v>110.63</v>
      </c>
      <c r="H315" s="14" t="str">
        <f>ez_thomson!N316</f>
        <v>#N/A N/A</v>
      </c>
    </row>
    <row r="316" spans="1:8" x14ac:dyDescent="0.25">
      <c r="A316" s="6">
        <f>ez_thomson!A317</f>
        <v>40983</v>
      </c>
      <c r="B316">
        <f>ez_thomson!B317</f>
        <v>-18.7</v>
      </c>
      <c r="C316">
        <f>ez_thomson!C317</f>
        <v>98.74</v>
      </c>
      <c r="D316">
        <f>ez_thomson!D317</f>
        <v>95.3</v>
      </c>
      <c r="E316">
        <f>ez_thomson!E317</f>
        <v>41891</v>
      </c>
      <c r="F316">
        <f>ez_thomson!F317</f>
        <v>102.04</v>
      </c>
      <c r="G316">
        <f>ez_thomson!G317</f>
        <v>111.79</v>
      </c>
      <c r="H316" s="14" t="str">
        <f>ez_thomson!N317</f>
        <v>#N/A N/A</v>
      </c>
    </row>
    <row r="317" spans="1:8" x14ac:dyDescent="0.25">
      <c r="A317" s="6">
        <f>ez_thomson!A318</f>
        <v>41014</v>
      </c>
      <c r="B317">
        <f>ez_thomson!B318</f>
        <v>-19.5</v>
      </c>
      <c r="C317">
        <f>ez_thomson!C318</f>
        <v>97.46</v>
      </c>
      <c r="D317">
        <f>ez_thomson!D318</f>
        <v>95.8</v>
      </c>
      <c r="E317">
        <f>ez_thomson!E318</f>
        <v>41905</v>
      </c>
      <c r="F317">
        <f>ez_thomson!F318</f>
        <v>101.14</v>
      </c>
      <c r="G317">
        <f>ez_thomson!G318</f>
        <v>110.63</v>
      </c>
      <c r="H317" s="14" t="str">
        <f>ez_thomson!N318</f>
        <v>#N/A N/A</v>
      </c>
    </row>
    <row r="318" spans="1:8" x14ac:dyDescent="0.25">
      <c r="A318" s="6">
        <f>ez_thomson!A319</f>
        <v>41044</v>
      </c>
      <c r="B318">
        <f>ez_thomson!B319</f>
        <v>-18.8</v>
      </c>
      <c r="C318">
        <f>ez_thomson!C319</f>
        <v>97.72</v>
      </c>
      <c r="D318">
        <f>ez_thomson!D319</f>
        <v>96.2</v>
      </c>
      <c r="E318">
        <f>ez_thomson!E319</f>
        <v>41937</v>
      </c>
      <c r="F318">
        <f>ez_thomson!F319</f>
        <v>101.79</v>
      </c>
      <c r="G318">
        <f>ez_thomson!G319</f>
        <v>111.09</v>
      </c>
      <c r="H318" s="14">
        <f>ez_thomson!N319</f>
        <v>45.1</v>
      </c>
    </row>
    <row r="319" spans="1:8" x14ac:dyDescent="0.25">
      <c r="A319" s="6">
        <f>ez_thomson!A320</f>
        <v>41075</v>
      </c>
      <c r="B319">
        <f>ez_thomson!B320</f>
        <v>-19.3</v>
      </c>
      <c r="C319">
        <f>ez_thomson!C320</f>
        <v>98.21</v>
      </c>
      <c r="D319">
        <f>ez_thomson!D320</f>
        <v>97.3</v>
      </c>
      <c r="E319">
        <f>ez_thomson!E320</f>
        <v>41954</v>
      </c>
      <c r="F319">
        <f>ez_thomson!F320</f>
        <v>100.93</v>
      </c>
      <c r="G319">
        <f>ez_thomson!G320</f>
        <v>113.25</v>
      </c>
      <c r="H319" s="14">
        <f>ez_thomson!N320</f>
        <v>45.1</v>
      </c>
    </row>
    <row r="320" spans="1:8" x14ac:dyDescent="0.25">
      <c r="A320" s="6">
        <f>ez_thomson!A321</f>
        <v>41105</v>
      </c>
      <c r="B320">
        <f>ez_thomson!B321</f>
        <v>-21</v>
      </c>
      <c r="C320">
        <f>ez_thomson!C321</f>
        <v>98.38</v>
      </c>
      <c r="D320">
        <f>ez_thomson!D321</f>
        <v>97</v>
      </c>
      <c r="E320">
        <f>ez_thomson!E321</f>
        <v>41997</v>
      </c>
      <c r="F320">
        <f>ez_thomson!F321</f>
        <v>101.46</v>
      </c>
      <c r="G320">
        <f>ez_thomson!G321</f>
        <v>111.32</v>
      </c>
      <c r="H320" s="14">
        <f>ez_thomson!N321</f>
        <v>44</v>
      </c>
    </row>
    <row r="321" spans="1:10" x14ac:dyDescent="0.25">
      <c r="A321" s="6">
        <f>ez_thomson!A322</f>
        <v>41136</v>
      </c>
      <c r="B321">
        <f>ez_thomson!B322</f>
        <v>-24.2</v>
      </c>
      <c r="C321">
        <f>ez_thomson!C322</f>
        <v>97.93</v>
      </c>
      <c r="D321">
        <f>ez_thomson!D322</f>
        <v>96.3</v>
      </c>
      <c r="E321">
        <f>ez_thomson!E322</f>
        <v>42030</v>
      </c>
      <c r="F321">
        <f>ez_thomson!F322</f>
        <v>102.48</v>
      </c>
      <c r="G321">
        <f>ez_thomson!G322</f>
        <v>113.88</v>
      </c>
      <c r="H321" s="14">
        <f>ez_thomson!N322</f>
        <v>45.1</v>
      </c>
    </row>
    <row r="322" spans="1:10" x14ac:dyDescent="0.25">
      <c r="A322" s="6">
        <f>ez_thomson!A323</f>
        <v>41167</v>
      </c>
      <c r="B322">
        <f>ez_thomson!B323</f>
        <v>-25.5</v>
      </c>
      <c r="C322">
        <f>ez_thomson!C323</f>
        <v>97.1</v>
      </c>
      <c r="D322">
        <f>ez_thomson!D323</f>
        <v>97</v>
      </c>
      <c r="E322">
        <f>ez_thomson!E323</f>
        <v>42042</v>
      </c>
      <c r="F322">
        <f>ez_thomson!F323</f>
        <v>100.45</v>
      </c>
      <c r="G322">
        <f>ez_thomson!G323</f>
        <v>112.05</v>
      </c>
      <c r="H322" s="14">
        <f>ez_thomson!N323</f>
        <v>46.1</v>
      </c>
    </row>
    <row r="323" spans="1:10" x14ac:dyDescent="0.25">
      <c r="A323" s="6">
        <f>ez_thomson!A324</f>
        <v>41197</v>
      </c>
      <c r="B323">
        <f>ez_thomson!B324</f>
        <v>-25.2</v>
      </c>
      <c r="C323">
        <f>ez_thomson!C324</f>
        <v>96.79</v>
      </c>
      <c r="D323">
        <f>ez_thomson!D324</f>
        <v>97.2</v>
      </c>
      <c r="E323">
        <f>ez_thomson!E324</f>
        <v>42083</v>
      </c>
      <c r="F323">
        <f>ez_thomson!F324</f>
        <v>99.77</v>
      </c>
      <c r="G323">
        <f>ez_thomson!G324</f>
        <v>111.37</v>
      </c>
      <c r="H323" s="14">
        <f>ez_thomson!N324</f>
        <v>45.4</v>
      </c>
    </row>
    <row r="324" spans="1:10" s="9" customFormat="1" x14ac:dyDescent="0.25">
      <c r="A324" s="6">
        <f>ez_thomson!A325</f>
        <v>41228</v>
      </c>
      <c r="B324">
        <f>ez_thomson!B325</f>
        <v>-26.4</v>
      </c>
      <c r="C324">
        <f>ez_thomson!C325</f>
        <v>96.52</v>
      </c>
      <c r="D324">
        <f>ez_thomson!D325</f>
        <v>97.3</v>
      </c>
      <c r="E324">
        <f>ez_thomson!E325</f>
        <v>42107</v>
      </c>
      <c r="F324">
        <f>ez_thomson!F325</f>
        <v>99.06</v>
      </c>
      <c r="G324">
        <f>ez_thomson!G325</f>
        <v>111.79</v>
      </c>
      <c r="H324" s="14">
        <f>ez_thomson!N325</f>
        <v>46.2</v>
      </c>
      <c r="I324"/>
      <c r="J324"/>
    </row>
    <row r="325" spans="1:10" s="9" customFormat="1" x14ac:dyDescent="0.25">
      <c r="A325" s="6">
        <f>ez_thomson!A326</f>
        <v>41258</v>
      </c>
      <c r="B325">
        <f>ez_thomson!B326</f>
        <v>-26</v>
      </c>
      <c r="C325">
        <f>ez_thomson!C326</f>
        <v>96.2</v>
      </c>
      <c r="D325">
        <f>ez_thomson!D326</f>
        <v>97.6</v>
      </c>
      <c r="E325">
        <f>ez_thomson!E326</f>
        <v>42104</v>
      </c>
      <c r="F325">
        <f>ez_thomson!F326</f>
        <v>99.62</v>
      </c>
      <c r="G325">
        <f>ez_thomson!G326</f>
        <v>109.9</v>
      </c>
      <c r="H325" s="14">
        <f>ez_thomson!N326</f>
        <v>46.1</v>
      </c>
      <c r="I325"/>
      <c r="J325"/>
    </row>
    <row r="326" spans="1:10" s="9" customFormat="1" x14ac:dyDescent="0.25">
      <c r="A326" s="6">
        <f>ez_thomson!A327</f>
        <v>41289</v>
      </c>
      <c r="B326">
        <f>ez_thomson!B327</f>
        <v>-23.7</v>
      </c>
      <c r="C326">
        <f>ez_thomson!C327</f>
        <v>96.6</v>
      </c>
      <c r="D326">
        <f>ez_thomson!D327</f>
        <v>97.7</v>
      </c>
      <c r="E326">
        <f>ez_thomson!E327</f>
        <v>42118</v>
      </c>
      <c r="F326">
        <f>ez_thomson!F327</f>
        <v>99.17</v>
      </c>
      <c r="G326">
        <f>ez_thomson!G327</f>
        <v>113.02</v>
      </c>
      <c r="H326" s="14">
        <f>ez_thomson!N327</f>
        <v>47.9</v>
      </c>
      <c r="I326"/>
      <c r="J326"/>
    </row>
    <row r="327" spans="1:10" s="9" customFormat="1" x14ac:dyDescent="0.25">
      <c r="A327" s="6">
        <f>ez_thomson!A328</f>
        <v>41320</v>
      </c>
      <c r="B327">
        <f>ez_thomson!B328</f>
        <v>-23.4</v>
      </c>
      <c r="C327">
        <f>ez_thomson!C328</f>
        <v>96.39</v>
      </c>
      <c r="D327">
        <f>ez_thomson!D328</f>
        <v>97.3</v>
      </c>
      <c r="E327">
        <f>ez_thomson!E328</f>
        <v>42142</v>
      </c>
      <c r="F327">
        <f>ez_thomson!F328</f>
        <v>99.32</v>
      </c>
      <c r="G327">
        <f>ez_thomson!G328</f>
        <v>111.89</v>
      </c>
      <c r="H327" s="14">
        <f>ez_thomson!N328</f>
        <v>47.9</v>
      </c>
      <c r="I327"/>
      <c r="J327"/>
    </row>
    <row r="328" spans="1:10" s="9" customFormat="1" x14ac:dyDescent="0.25">
      <c r="A328" s="6">
        <f>ez_thomson!A329</f>
        <v>41348</v>
      </c>
      <c r="B328">
        <f>ez_thomson!B329</f>
        <v>-23.3</v>
      </c>
      <c r="C328">
        <f>ez_thomson!C329</f>
        <v>96.5</v>
      </c>
      <c r="D328">
        <f>ez_thomson!D329</f>
        <v>97.5</v>
      </c>
      <c r="E328">
        <f>ez_thomson!E329</f>
        <v>42136</v>
      </c>
      <c r="F328">
        <f>ez_thomson!F329</f>
        <v>100.33</v>
      </c>
      <c r="G328">
        <f>ez_thomson!G329</f>
        <v>115.87</v>
      </c>
      <c r="H328" s="14">
        <f>ez_thomson!N329</f>
        <v>46.8</v>
      </c>
      <c r="I328"/>
      <c r="J328"/>
    </row>
    <row r="329" spans="1:10" s="9" customFormat="1" x14ac:dyDescent="0.25">
      <c r="A329" s="6">
        <f>ez_thomson!A330</f>
        <v>41379</v>
      </c>
      <c r="B329">
        <f>ez_thomson!B330</f>
        <v>-22</v>
      </c>
      <c r="C329">
        <f>ez_thomson!C330</f>
        <v>96.33</v>
      </c>
      <c r="D329">
        <f>ez_thomson!D330</f>
        <v>98.4</v>
      </c>
      <c r="E329">
        <f>ez_thomson!E330</f>
        <v>42148</v>
      </c>
      <c r="F329">
        <f>ez_thomson!F330</f>
        <v>100.54</v>
      </c>
      <c r="G329">
        <f>ez_thomson!G330</f>
        <v>114.22</v>
      </c>
      <c r="H329" s="14">
        <f>ez_thomson!N330</f>
        <v>46.7</v>
      </c>
      <c r="I329"/>
      <c r="J329"/>
    </row>
    <row r="330" spans="1:10" s="9" customFormat="1" x14ac:dyDescent="0.25">
      <c r="A330" s="6">
        <f>ez_thomson!A331</f>
        <v>41409</v>
      </c>
      <c r="B330">
        <f>ez_thomson!B331</f>
        <v>-21.8</v>
      </c>
      <c r="C330">
        <f>ez_thomson!C331</f>
        <v>97.39</v>
      </c>
      <c r="D330">
        <f>ez_thomson!D331</f>
        <v>98.6</v>
      </c>
      <c r="E330">
        <f>ez_thomson!E331</f>
        <v>42195</v>
      </c>
      <c r="F330">
        <f>ez_thomson!F331</f>
        <v>100.19</v>
      </c>
      <c r="G330">
        <f>ez_thomson!G331</f>
        <v>111.47</v>
      </c>
      <c r="H330" s="14">
        <f>ez_thomson!N331</f>
        <v>48.3</v>
      </c>
      <c r="I330"/>
      <c r="J330"/>
    </row>
    <row r="331" spans="1:10" s="9" customFormat="1" x14ac:dyDescent="0.25">
      <c r="A331" s="6">
        <f>ez_thomson!A332</f>
        <v>41440</v>
      </c>
      <c r="B331">
        <f>ez_thomson!B332</f>
        <v>-18.7</v>
      </c>
      <c r="C331">
        <f>ez_thomson!C332</f>
        <v>96.46</v>
      </c>
      <c r="D331">
        <f>ez_thomson!D332</f>
        <v>98.9</v>
      </c>
      <c r="E331">
        <f>ez_thomson!E332</f>
        <v>42207</v>
      </c>
      <c r="F331">
        <f>ez_thomson!F332</f>
        <v>100.57</v>
      </c>
      <c r="G331">
        <f>ez_thomson!G332</f>
        <v>113.71</v>
      </c>
      <c r="H331" s="14">
        <f>ez_thomson!N332</f>
        <v>48.8</v>
      </c>
      <c r="I331"/>
      <c r="J331"/>
    </row>
    <row r="332" spans="1:10" s="9" customFormat="1" x14ac:dyDescent="0.25">
      <c r="A332" s="6">
        <f>ez_thomson!A333</f>
        <v>41470</v>
      </c>
      <c r="B332">
        <f>ez_thomson!B333</f>
        <v>-17.3</v>
      </c>
      <c r="C332">
        <f>ez_thomson!C333</f>
        <v>97.42</v>
      </c>
      <c r="D332">
        <f>ez_thomson!D333</f>
        <v>98.9</v>
      </c>
      <c r="E332">
        <f>ez_thomson!E333</f>
        <v>42254</v>
      </c>
      <c r="F332">
        <f>ez_thomson!F333</f>
        <v>99.75</v>
      </c>
      <c r="G332">
        <f>ez_thomson!G333</f>
        <v>112.62</v>
      </c>
      <c r="H332" s="14">
        <f>ez_thomson!N333</f>
        <v>50.3</v>
      </c>
      <c r="I332"/>
      <c r="J332"/>
    </row>
    <row r="333" spans="1:10" s="9" customFormat="1" x14ac:dyDescent="0.25">
      <c r="A333" s="6">
        <f>ez_thomson!A334</f>
        <v>41501</v>
      </c>
      <c r="B333">
        <f>ez_thomson!B334</f>
        <v>-15.5</v>
      </c>
      <c r="C333">
        <f>ez_thomson!C334</f>
        <v>97.28</v>
      </c>
      <c r="D333">
        <f>ez_thomson!D334</f>
        <v>98.8</v>
      </c>
      <c r="E333">
        <f>ez_thomson!E334</f>
        <v>42279</v>
      </c>
      <c r="F333">
        <f>ez_thomson!F334</f>
        <v>100.81</v>
      </c>
      <c r="G333">
        <f>ez_thomson!G334</f>
        <v>113.7</v>
      </c>
      <c r="H333" s="14">
        <f>ez_thomson!N334</f>
        <v>51.4</v>
      </c>
      <c r="I333"/>
      <c r="J333"/>
    </row>
    <row r="334" spans="1:10" s="9" customFormat="1" x14ac:dyDescent="0.25">
      <c r="A334" s="6">
        <f>ez_thomson!A335</f>
        <v>41532</v>
      </c>
      <c r="B334">
        <f>ez_thomson!B335</f>
        <v>-14.8</v>
      </c>
      <c r="C334">
        <f>ez_thomson!C335</f>
        <v>97.11</v>
      </c>
      <c r="D334">
        <f>ez_thomson!D335</f>
        <v>98.8</v>
      </c>
      <c r="E334">
        <f>ez_thomson!E335</f>
        <v>42286</v>
      </c>
      <c r="F334">
        <f>ez_thomson!F335</f>
        <v>100.68</v>
      </c>
      <c r="G334">
        <f>ez_thomson!G335</f>
        <v>113.72</v>
      </c>
      <c r="H334" s="14">
        <f>ez_thomson!N335</f>
        <v>51.1</v>
      </c>
      <c r="I334"/>
      <c r="J334"/>
    </row>
    <row r="335" spans="1:10" s="9" customFormat="1" x14ac:dyDescent="0.25">
      <c r="A335" s="6">
        <f>ez_thomson!A336</f>
        <v>41562</v>
      </c>
      <c r="B335">
        <f>ez_thomson!B336</f>
        <v>-14.4</v>
      </c>
      <c r="C335">
        <f>ez_thomson!C336</f>
        <v>96.66</v>
      </c>
      <c r="D335">
        <f>ez_thomson!D336</f>
        <v>99.1</v>
      </c>
      <c r="E335">
        <f>ez_thomson!E336</f>
        <v>42295</v>
      </c>
      <c r="F335">
        <f>ez_thomson!F336</f>
        <v>100.11</v>
      </c>
      <c r="G335">
        <f>ez_thomson!G336</f>
        <v>113.76</v>
      </c>
      <c r="H335" s="14">
        <f>ez_thomson!N336</f>
        <v>51.3</v>
      </c>
      <c r="I335"/>
      <c r="J335"/>
    </row>
    <row r="336" spans="1:10" s="9" customFormat="1" x14ac:dyDescent="0.25">
      <c r="A336" s="6">
        <f>ez_thomson!A337</f>
        <v>41593</v>
      </c>
      <c r="B336">
        <f>ez_thomson!B337</f>
        <v>-15.3</v>
      </c>
      <c r="C336">
        <f>ez_thomson!C337</f>
        <v>97.69</v>
      </c>
      <c r="D336">
        <f>ez_thomson!D337</f>
        <v>99</v>
      </c>
      <c r="E336">
        <f>ez_thomson!E337</f>
        <v>42311</v>
      </c>
      <c r="F336">
        <f>ez_thomson!F337</f>
        <v>101.66</v>
      </c>
      <c r="G336">
        <f>ez_thomson!G337</f>
        <v>113.9</v>
      </c>
      <c r="H336" s="14">
        <f>ez_thomson!N337</f>
        <v>51.6</v>
      </c>
      <c r="I336"/>
      <c r="J336"/>
    </row>
    <row r="337" spans="1:10" s="9" customFormat="1" x14ac:dyDescent="0.25">
      <c r="A337" s="6">
        <f>ez_thomson!A338</f>
        <v>41623</v>
      </c>
      <c r="B337">
        <f>ez_thomson!B338</f>
        <v>-13.5</v>
      </c>
      <c r="C337">
        <f>ez_thomson!C338</f>
        <v>96.35</v>
      </c>
      <c r="D337">
        <f>ez_thomson!D338</f>
        <v>99</v>
      </c>
      <c r="E337">
        <f>ez_thomson!E338</f>
        <v>42329</v>
      </c>
      <c r="F337">
        <f>ez_thomson!F338</f>
        <v>101.25</v>
      </c>
      <c r="G337">
        <f>ez_thomson!G338</f>
        <v>112.35</v>
      </c>
      <c r="H337" s="14">
        <f>ez_thomson!N338</f>
        <v>52.7</v>
      </c>
      <c r="I337"/>
      <c r="J337"/>
    </row>
    <row r="338" spans="1:10" s="9" customFormat="1" x14ac:dyDescent="0.25">
      <c r="A338" s="6">
        <f>ez_thomson!A339</f>
        <v>41654</v>
      </c>
      <c r="B338">
        <f>ez_thomson!B339</f>
        <v>-11.6</v>
      </c>
      <c r="C338">
        <f>ez_thomson!C339</f>
        <v>97.2</v>
      </c>
      <c r="D338">
        <f>ez_thomson!D339</f>
        <v>99.2</v>
      </c>
      <c r="E338">
        <f>ez_thomson!E339</f>
        <v>42382</v>
      </c>
      <c r="F338">
        <f>ez_thomson!F339</f>
        <v>101.3</v>
      </c>
      <c r="G338">
        <f>ez_thomson!G339</f>
        <v>113.91</v>
      </c>
      <c r="H338" s="14">
        <f>ez_thomson!N339</f>
        <v>54</v>
      </c>
      <c r="I338"/>
      <c r="J338"/>
    </row>
    <row r="339" spans="1:10" s="9" customFormat="1" x14ac:dyDescent="0.25">
      <c r="A339" s="6">
        <f>ez_thomson!A340</f>
        <v>41685</v>
      </c>
      <c r="B339">
        <f>ez_thomson!B340</f>
        <v>-12.7</v>
      </c>
      <c r="C339">
        <f>ez_thomson!C340</f>
        <v>97.39</v>
      </c>
      <c r="D339">
        <f>ez_thomson!D340</f>
        <v>99.3</v>
      </c>
      <c r="E339">
        <f>ez_thomson!E340</f>
        <v>42445</v>
      </c>
      <c r="F339">
        <f>ez_thomson!F340</f>
        <v>101.26</v>
      </c>
      <c r="G339">
        <f>ez_thomson!G340</f>
        <v>115.49</v>
      </c>
      <c r="H339" s="14">
        <f>ez_thomson!N340</f>
        <v>53.2</v>
      </c>
      <c r="I339"/>
      <c r="J339"/>
    </row>
    <row r="340" spans="1:10" s="9" customFormat="1" x14ac:dyDescent="0.25">
      <c r="A340" s="6">
        <f>ez_thomson!A341</f>
        <v>41713</v>
      </c>
      <c r="B340">
        <f>ez_thomson!B341</f>
        <v>-9.3000000000000007</v>
      </c>
      <c r="C340">
        <f>ez_thomson!C341</f>
        <v>97.64</v>
      </c>
      <c r="D340">
        <f>ez_thomson!D341</f>
        <v>99.7</v>
      </c>
      <c r="E340">
        <f>ez_thomson!E341</f>
        <v>42490</v>
      </c>
      <c r="F340">
        <f>ez_thomson!F341</f>
        <v>100.8</v>
      </c>
      <c r="G340">
        <f>ez_thomson!G341</f>
        <v>114.75</v>
      </c>
      <c r="H340" s="14">
        <f>ez_thomson!N341</f>
        <v>53</v>
      </c>
      <c r="I340"/>
      <c r="J340"/>
    </row>
    <row r="341" spans="1:10" s="9" customFormat="1" x14ac:dyDescent="0.25">
      <c r="A341" s="6">
        <f>ez_thomson!A342</f>
        <v>41744</v>
      </c>
      <c r="B341">
        <f>ez_thomson!B342</f>
        <v>-8.6</v>
      </c>
      <c r="C341">
        <f>ez_thomson!C342</f>
        <v>97.74</v>
      </c>
      <c r="D341">
        <f>ez_thomson!D342</f>
        <v>100.1</v>
      </c>
      <c r="E341">
        <f>ez_thomson!E342</f>
        <v>42547</v>
      </c>
      <c r="F341">
        <f>ez_thomson!F342</f>
        <v>101.95</v>
      </c>
      <c r="G341">
        <f>ez_thomson!G342</f>
        <v>115.15</v>
      </c>
      <c r="H341" s="14">
        <f>ez_thomson!N342</f>
        <v>53.4</v>
      </c>
      <c r="I341"/>
      <c r="J341"/>
    </row>
    <row r="342" spans="1:10" s="9" customFormat="1" x14ac:dyDescent="0.25">
      <c r="A342" s="6">
        <f>ez_thomson!A343</f>
        <v>41774</v>
      </c>
      <c r="B342">
        <f>ez_thomson!B343</f>
        <v>-7.1</v>
      </c>
      <c r="C342">
        <f>ez_thomson!C343</f>
        <v>97.87</v>
      </c>
      <c r="D342">
        <f>ez_thomson!D343</f>
        <v>100.1</v>
      </c>
      <c r="E342">
        <f>ez_thomson!E343</f>
        <v>42554</v>
      </c>
      <c r="F342">
        <f>ez_thomson!F343</f>
        <v>100.88</v>
      </c>
      <c r="G342">
        <f>ez_thomson!G343</f>
        <v>115.45</v>
      </c>
      <c r="H342" s="14">
        <f>ez_thomson!N343</f>
        <v>52.2</v>
      </c>
      <c r="I342"/>
      <c r="J342"/>
    </row>
    <row r="343" spans="1:10" s="9" customFormat="1" x14ac:dyDescent="0.25">
      <c r="A343" s="6">
        <f>ez_thomson!A344</f>
        <v>41805</v>
      </c>
      <c r="B343">
        <f>ez_thomson!B344</f>
        <v>-7.5</v>
      </c>
      <c r="C343">
        <f>ez_thomson!C344</f>
        <v>98.33</v>
      </c>
      <c r="D343">
        <f>ez_thomson!D344</f>
        <v>100</v>
      </c>
      <c r="E343">
        <f>ez_thomson!E344</f>
        <v>42594</v>
      </c>
      <c r="F343">
        <f>ez_thomson!F344</f>
        <v>100.63</v>
      </c>
      <c r="G343">
        <f>ez_thomson!G344</f>
        <v>113.78</v>
      </c>
      <c r="H343" s="14">
        <f>ez_thomson!N344</f>
        <v>51.8</v>
      </c>
      <c r="I343"/>
      <c r="J343"/>
    </row>
    <row r="344" spans="1:10" s="9" customFormat="1" x14ac:dyDescent="0.25">
      <c r="A344" s="6">
        <f>ez_thomson!A345</f>
        <v>41835</v>
      </c>
      <c r="B344">
        <f>ez_thomson!B345</f>
        <v>-8.3000000000000007</v>
      </c>
      <c r="C344">
        <f>ez_thomson!C345</f>
        <v>98.03</v>
      </c>
      <c r="D344">
        <f>ez_thomson!D345</f>
        <v>100.5</v>
      </c>
      <c r="E344">
        <f>ez_thomson!E345</f>
        <v>42630</v>
      </c>
      <c r="F344">
        <f>ez_thomson!F345</f>
        <v>101.52</v>
      </c>
      <c r="G344">
        <f>ez_thomson!G345</f>
        <v>114.23</v>
      </c>
      <c r="H344" s="14">
        <f>ez_thomson!N345</f>
        <v>51.8</v>
      </c>
      <c r="I344"/>
      <c r="J344"/>
    </row>
    <row r="345" spans="1:10" s="9" customFormat="1" x14ac:dyDescent="0.25">
      <c r="A345" s="6">
        <f>ez_thomson!A346</f>
        <v>41866</v>
      </c>
      <c r="B345">
        <f>ez_thomson!B346</f>
        <v>-10.1</v>
      </c>
      <c r="C345">
        <f>ez_thomson!C346</f>
        <v>98.62</v>
      </c>
      <c r="D345">
        <f>ez_thomson!D346</f>
        <v>100.6</v>
      </c>
      <c r="E345">
        <f>ez_thomson!E346</f>
        <v>42607</v>
      </c>
      <c r="F345">
        <f>ez_thomson!F346</f>
        <v>100.31</v>
      </c>
      <c r="G345">
        <f>ez_thomson!G346</f>
        <v>112.65</v>
      </c>
      <c r="H345" s="14">
        <f>ez_thomson!N346</f>
        <v>50.7</v>
      </c>
      <c r="I345"/>
      <c r="J345"/>
    </row>
    <row r="346" spans="1:10" s="9" customFormat="1" x14ac:dyDescent="0.25">
      <c r="A346" s="6">
        <f>ez_thomson!A347</f>
        <v>41897</v>
      </c>
      <c r="B346">
        <f>ez_thomson!B347</f>
        <v>-11.4</v>
      </c>
      <c r="C346">
        <f>ez_thomson!C347</f>
        <v>97.78</v>
      </c>
      <c r="D346">
        <f>ez_thomson!D347</f>
        <v>100.5</v>
      </c>
      <c r="E346">
        <f>ez_thomson!E347</f>
        <v>42641</v>
      </c>
      <c r="F346">
        <f>ez_thomson!F347</f>
        <v>100.93</v>
      </c>
      <c r="G346">
        <f>ez_thomson!G347</f>
        <v>116.74</v>
      </c>
      <c r="H346" s="14">
        <f>ez_thomson!N347</f>
        <v>50.3</v>
      </c>
      <c r="I346"/>
      <c r="J346"/>
    </row>
    <row r="347" spans="1:10" s="9" customFormat="1" x14ac:dyDescent="0.25">
      <c r="A347" s="6">
        <f>ez_thomson!A348</f>
        <v>41927</v>
      </c>
      <c r="B347">
        <f>ez_thomson!B348</f>
        <v>-11.1</v>
      </c>
      <c r="C347">
        <f>ez_thomson!C348</f>
        <v>98.29</v>
      </c>
      <c r="D347">
        <f>ez_thomson!D348</f>
        <v>100.7</v>
      </c>
      <c r="E347">
        <f>ez_thomson!E348</f>
        <v>42676</v>
      </c>
      <c r="F347">
        <f>ez_thomson!F348</f>
        <v>101.02</v>
      </c>
      <c r="G347">
        <f>ez_thomson!G348</f>
        <v>116.73</v>
      </c>
      <c r="H347" s="14">
        <f>ez_thomson!N348</f>
        <v>50.6</v>
      </c>
      <c r="I347"/>
      <c r="J347"/>
    </row>
    <row r="348" spans="1:10" s="9" customFormat="1" x14ac:dyDescent="0.25">
      <c r="A348" s="6">
        <f>ez_thomson!A349</f>
        <v>41958</v>
      </c>
      <c r="B348">
        <f>ez_thomson!B349</f>
        <v>-11.6</v>
      </c>
      <c r="C348">
        <f>ez_thomson!C349</f>
        <v>98.97</v>
      </c>
      <c r="D348">
        <f>ez_thomson!D349</f>
        <v>101.5</v>
      </c>
      <c r="E348">
        <f>ez_thomson!E349</f>
        <v>42697</v>
      </c>
      <c r="F348">
        <f>ez_thomson!F349</f>
        <v>101.23</v>
      </c>
      <c r="G348">
        <f>ez_thomson!G349</f>
        <v>117.29</v>
      </c>
      <c r="H348" s="14">
        <f>ez_thomson!N349</f>
        <v>50.1</v>
      </c>
      <c r="I348"/>
      <c r="J348"/>
    </row>
    <row r="349" spans="1:10" s="9" customFormat="1" x14ac:dyDescent="0.25">
      <c r="A349" s="6">
        <f>ez_thomson!A350</f>
        <v>41988</v>
      </c>
      <c r="B349">
        <f>ez_thomson!B350</f>
        <v>-10.9</v>
      </c>
      <c r="C349">
        <f>ez_thomson!C350</f>
        <v>99.46</v>
      </c>
      <c r="D349">
        <f>ez_thomson!D350</f>
        <v>102.9</v>
      </c>
      <c r="E349">
        <f>ez_thomson!E350</f>
        <v>42727</v>
      </c>
      <c r="F349">
        <f>ez_thomson!F350</f>
        <v>101.82</v>
      </c>
      <c r="G349">
        <f>ez_thomson!G350</f>
        <v>116.8</v>
      </c>
      <c r="H349" s="14">
        <f>ez_thomson!N350</f>
        <v>50.6</v>
      </c>
      <c r="I349"/>
      <c r="J349"/>
    </row>
    <row r="350" spans="1:10" s="9" customFormat="1" x14ac:dyDescent="0.25">
      <c r="A350" s="6">
        <f>ez_thomson!A351</f>
        <v>42019</v>
      </c>
      <c r="B350">
        <f>ez_thomson!B351</f>
        <v>-8.5</v>
      </c>
      <c r="C350">
        <f>ez_thomson!C351</f>
        <v>99.87</v>
      </c>
      <c r="D350">
        <f>ez_thomson!D351</f>
        <v>104.2</v>
      </c>
      <c r="E350">
        <f>ez_thomson!E351</f>
        <v>42712</v>
      </c>
      <c r="F350">
        <f>ez_thomson!F351</f>
        <v>101.51</v>
      </c>
      <c r="G350">
        <f>ez_thomson!G351</f>
        <v>115.3</v>
      </c>
      <c r="H350" s="14">
        <f>ez_thomson!N351</f>
        <v>51</v>
      </c>
      <c r="I350"/>
      <c r="J350"/>
    </row>
    <row r="351" spans="1:10" s="9" customFormat="1" x14ac:dyDescent="0.25">
      <c r="A351" s="6">
        <f>ez_thomson!A352</f>
        <v>42050</v>
      </c>
      <c r="B351">
        <f>ez_thomson!B352</f>
        <v>-6.7</v>
      </c>
      <c r="C351">
        <f>ez_thomson!C352</f>
        <v>99.93</v>
      </c>
      <c r="D351">
        <f>ez_thomson!D352</f>
        <v>103.1</v>
      </c>
      <c r="E351">
        <f>ez_thomson!E352</f>
        <v>42719</v>
      </c>
      <c r="F351">
        <f>ez_thomson!F352</f>
        <v>102.6</v>
      </c>
      <c r="G351" t="str">
        <f>ez_thomson!G352</f>
        <v>NA</v>
      </c>
      <c r="H351" s="14">
        <f>ez_thomson!N352</f>
        <v>51</v>
      </c>
      <c r="I351"/>
      <c r="J351"/>
    </row>
    <row r="352" spans="1:10" s="9" customFormat="1" x14ac:dyDescent="0.25">
      <c r="A352" s="6">
        <f>ez_thomson!A353</f>
        <v>42078</v>
      </c>
      <c r="B352">
        <f>ez_thomson!B353</f>
        <v>-3.7</v>
      </c>
      <c r="C352">
        <f>ez_thomson!C353</f>
        <v>99.12</v>
      </c>
      <c r="D352">
        <f>ez_thomson!D353</f>
        <v>102.6</v>
      </c>
      <c r="E352">
        <f>ez_thomson!E353</f>
        <v>42730</v>
      </c>
      <c r="F352" t="str">
        <f>ez_thomson!F353</f>
        <v>NA</v>
      </c>
      <c r="G352" t="str">
        <f>ez_thomson!G353</f>
        <v>NA</v>
      </c>
      <c r="H352" s="14">
        <f>ez_thomson!N353</f>
        <v>52.2</v>
      </c>
      <c r="I352"/>
      <c r="J352"/>
    </row>
    <row r="353" spans="1:10" s="9" customFormat="1" x14ac:dyDescent="0.25">
      <c r="A353" s="6">
        <f>ez_thomson!A354</f>
        <v>42109</v>
      </c>
      <c r="B353">
        <f>ez_thomson!B354</f>
        <v>-4.5999999999999996</v>
      </c>
      <c r="C353" t="str">
        <f>ez_thomson!C354</f>
        <v>NA</v>
      </c>
      <c r="D353" t="str">
        <f>ez_thomson!D354</f>
        <v>NA</v>
      </c>
      <c r="E353" t="str">
        <f>ez_thomson!E354</f>
        <v>NA</v>
      </c>
      <c r="F353" t="str">
        <f>ez_thomson!F354</f>
        <v>NA</v>
      </c>
      <c r="G353" t="str">
        <f>ez_thomson!G354</f>
        <v>NA</v>
      </c>
      <c r="H353" s="14">
        <f>ez_thomson!N354</f>
        <v>52</v>
      </c>
      <c r="I353"/>
      <c r="J353"/>
    </row>
    <row r="354" spans="1:10" x14ac:dyDescent="0.25">
      <c r="A354" s="6"/>
    </row>
    <row r="355" spans="1:10" x14ac:dyDescent="0.25">
      <c r="A355" s="6"/>
    </row>
    <row r="356" spans="1:10" x14ac:dyDescent="0.25">
      <c r="A356" s="6"/>
    </row>
    <row r="357" spans="1:10" x14ac:dyDescent="0.25">
      <c r="A357" s="6"/>
    </row>
    <row r="358" spans="1:10" x14ac:dyDescent="0.25">
      <c r="A358" s="6"/>
    </row>
    <row r="359" spans="1:10" x14ac:dyDescent="0.25">
      <c r="A359" s="6"/>
    </row>
    <row r="360" spans="1:10" x14ac:dyDescent="0.25">
      <c r="A360" s="6"/>
    </row>
    <row r="361" spans="1:10" x14ac:dyDescent="0.25">
      <c r="A361" s="6"/>
    </row>
    <row r="362" spans="1:10" x14ac:dyDescent="0.25">
      <c r="A362" s="6"/>
    </row>
    <row r="363" spans="1:10" x14ac:dyDescent="0.25">
      <c r="A363" s="6"/>
    </row>
    <row r="364" spans="1:10" x14ac:dyDescent="0.25">
      <c r="A364" s="6"/>
    </row>
    <row r="365" spans="1:10" x14ac:dyDescent="0.25">
      <c r="A365" s="6"/>
    </row>
    <row r="366" spans="1:10" x14ac:dyDescent="0.25">
      <c r="A366" s="6"/>
    </row>
    <row r="367" spans="1:10" x14ac:dyDescent="0.25">
      <c r="A367" s="6"/>
    </row>
    <row r="368" spans="1:10" x14ac:dyDescent="0.25">
      <c r="A368" s="6"/>
    </row>
    <row r="369" spans="1:1" x14ac:dyDescent="0.25">
      <c r="A369" s="6"/>
    </row>
    <row r="370" spans="1:1" x14ac:dyDescent="0.25">
      <c r="A370" s="6"/>
    </row>
    <row r="371" spans="1:1" x14ac:dyDescent="0.25">
      <c r="A371" s="6"/>
    </row>
    <row r="372" spans="1:1" x14ac:dyDescent="0.25">
      <c r="A372" s="6"/>
    </row>
    <row r="373" spans="1:1" x14ac:dyDescent="0.25">
      <c r="A373" s="6"/>
    </row>
    <row r="374" spans="1:1" x14ac:dyDescent="0.25">
      <c r="A374" s="6"/>
    </row>
    <row r="375" spans="1:1" x14ac:dyDescent="0.25">
      <c r="A375" s="6"/>
    </row>
    <row r="376" spans="1:1" x14ac:dyDescent="0.25">
      <c r="A376" s="6"/>
    </row>
    <row r="377" spans="1:1" x14ac:dyDescent="0.25">
      <c r="A377" s="6"/>
    </row>
    <row r="378" spans="1:1" x14ac:dyDescent="0.25">
      <c r="A378" s="6"/>
    </row>
    <row r="379" spans="1:1" x14ac:dyDescent="0.25">
      <c r="A379" s="6"/>
    </row>
    <row r="380" spans="1:1" x14ac:dyDescent="0.25">
      <c r="A380" s="6"/>
    </row>
    <row r="381" spans="1:1" x14ac:dyDescent="0.25">
      <c r="A381" s="6"/>
    </row>
    <row r="382" spans="1:1" x14ac:dyDescent="0.25">
      <c r="A382" s="6"/>
    </row>
    <row r="383" spans="1:1" x14ac:dyDescent="0.25">
      <c r="A383" s="6"/>
    </row>
    <row r="384" spans="1:1" x14ac:dyDescent="0.25">
      <c r="A384" s="6"/>
    </row>
    <row r="385" spans="1:1" x14ac:dyDescent="0.25">
      <c r="A385" s="6"/>
    </row>
    <row r="386" spans="1:1" x14ac:dyDescent="0.25">
      <c r="A386" s="6"/>
    </row>
    <row r="387" spans="1:1" x14ac:dyDescent="0.25">
      <c r="A387" s="6"/>
    </row>
    <row r="388" spans="1:1" x14ac:dyDescent="0.25">
      <c r="A388" s="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578"/>
  <sheetViews>
    <sheetView workbookViewId="0">
      <selection activeCell="N342" sqref="N1:N1048576"/>
    </sheetView>
  </sheetViews>
  <sheetFormatPr defaultRowHeight="15" x14ac:dyDescent="0.25"/>
  <cols>
    <col min="1" max="1" width="10.7109375" bestFit="1" customWidth="1"/>
    <col min="13" max="13" width="10.7109375" bestFit="1" customWidth="1"/>
  </cols>
  <sheetData>
    <row r="1" spans="1:14" x14ac:dyDescent="0.25">
      <c r="A1" t="str">
        <f>_xll.Thomson.Reuters.AFOSpreadsheetFormulas.DSGRID("EKCNFCONQ,EMRETTOTG,BDTOTPRCF,BDEMPTOTO,EKIPTOT.G,EKEBEXGTG"," ","1/1/1986","TIME","M","RowHeader=true;ColHeader=true;Code=true;SeriesMetaDataLink=true;DispSeriesDescription=false;YearlyTSFormat=false;QuarterlyTSFormat=false","")</f>
        <v>Application offline! Unable to process the request</v>
      </c>
      <c r="B1" s="2" t="s">
        <v>56</v>
      </c>
      <c r="C1" s="2" t="s">
        <v>59</v>
      </c>
      <c r="D1" s="2" t="s">
        <v>57</v>
      </c>
      <c r="E1" s="2" t="s">
        <v>278</v>
      </c>
      <c r="F1" s="2" t="s">
        <v>200</v>
      </c>
      <c r="G1" s="2" t="s">
        <v>408</v>
      </c>
      <c r="J1" t="str">
        <f>_xll.Thomson.Reuters.AFOSpreadsheetFormulas.DSGRID("EMGDP...D"," ","1/1/1986","TIME","Q","RowHeader=true;ColHeader=true;Code=true;SeriesMetaDataLink=true;DispSeriesDescription=false;YearlyTSFormat=false;QuarterlyTSFormat=false","")</f>
        <v>Application offline! Unable to process the request</v>
      </c>
      <c r="K1" s="2" t="s">
        <v>202</v>
      </c>
      <c r="N1" s="2"/>
    </row>
    <row r="2" spans="1:14" x14ac:dyDescent="0.25">
      <c r="A2" s="2" t="s">
        <v>0</v>
      </c>
      <c r="B2" s="7" t="s">
        <v>54</v>
      </c>
      <c r="C2" s="7" t="s">
        <v>58</v>
      </c>
      <c r="D2" s="7" t="s">
        <v>55</v>
      </c>
      <c r="E2" s="11" t="s">
        <v>277</v>
      </c>
      <c r="F2" s="11" t="s">
        <v>199</v>
      </c>
      <c r="G2" s="11" t="s">
        <v>71</v>
      </c>
      <c r="J2" s="2" t="s">
        <v>0</v>
      </c>
      <c r="K2" s="11" t="s">
        <v>201</v>
      </c>
      <c r="M2" t="s">
        <v>392</v>
      </c>
      <c r="N2" s="7" t="s">
        <v>411</v>
      </c>
    </row>
    <row r="3" spans="1:14" x14ac:dyDescent="0.25">
      <c r="A3" s="4">
        <v>31427</v>
      </c>
      <c r="B3" s="2">
        <v>-9.8000000000000007</v>
      </c>
      <c r="C3" s="2" t="s">
        <v>1</v>
      </c>
      <c r="D3" s="2">
        <v>86.4</v>
      </c>
      <c r="E3" s="2" t="s">
        <v>1</v>
      </c>
      <c r="F3" s="2" t="s">
        <v>1</v>
      </c>
      <c r="G3" s="2" t="s">
        <v>1</v>
      </c>
      <c r="J3" s="2" t="s">
        <v>191</v>
      </c>
      <c r="K3" s="2" t="s">
        <v>1</v>
      </c>
      <c r="M3" s="4">
        <f>_xll.BDH(N2,M2:M2,"1/1/1986","","Dir=V","Dts=S","Sort=a","Quote=g","QtTyp=Y","Days=w","Per=cm","DtFmt=D","Fill=P","UseDPDF=Y","cols=2;rows=353")</f>
        <v>31443</v>
      </c>
      <c r="N3" s="2" t="s">
        <v>394</v>
      </c>
    </row>
    <row r="4" spans="1:14" x14ac:dyDescent="0.25">
      <c r="A4" s="4">
        <v>31458</v>
      </c>
      <c r="B4" s="2">
        <v>-9.3000000000000007</v>
      </c>
      <c r="C4" s="2" t="s">
        <v>1</v>
      </c>
      <c r="D4" s="2">
        <v>88.6</v>
      </c>
      <c r="E4" s="5" t="s">
        <v>1</v>
      </c>
      <c r="F4" s="5" t="s">
        <v>1</v>
      </c>
      <c r="G4" s="5" t="s">
        <v>1</v>
      </c>
      <c r="J4" s="2" t="s">
        <v>74</v>
      </c>
      <c r="K4" s="2" t="s">
        <v>1</v>
      </c>
      <c r="M4" s="4">
        <v>31471</v>
      </c>
      <c r="N4" s="2" t="s">
        <v>394</v>
      </c>
    </row>
    <row r="5" spans="1:14" x14ac:dyDescent="0.25">
      <c r="A5" s="4">
        <v>31486</v>
      </c>
      <c r="B5" s="2">
        <v>-7.3</v>
      </c>
      <c r="C5" s="2" t="s">
        <v>1</v>
      </c>
      <c r="D5" s="2">
        <v>90.5</v>
      </c>
      <c r="E5" s="5" t="s">
        <v>1</v>
      </c>
      <c r="F5" s="5" t="s">
        <v>1</v>
      </c>
      <c r="G5" s="5" t="s">
        <v>1</v>
      </c>
      <c r="J5" s="2" t="s">
        <v>75</v>
      </c>
      <c r="K5" s="2" t="s">
        <v>1</v>
      </c>
      <c r="M5" s="4">
        <v>31502</v>
      </c>
      <c r="N5" s="2" t="s">
        <v>394</v>
      </c>
    </row>
    <row r="6" spans="1:14" x14ac:dyDescent="0.25">
      <c r="A6" s="4">
        <v>31517</v>
      </c>
      <c r="B6" s="2">
        <v>-6.5</v>
      </c>
      <c r="C6" s="2" t="s">
        <v>1</v>
      </c>
      <c r="D6" s="2">
        <v>92.4</v>
      </c>
      <c r="E6" s="5" t="s">
        <v>1</v>
      </c>
      <c r="F6" s="5" t="s">
        <v>1</v>
      </c>
      <c r="G6" s="5" t="s">
        <v>1</v>
      </c>
      <c r="J6" s="2" t="s">
        <v>76</v>
      </c>
      <c r="K6" s="2" t="s">
        <v>1</v>
      </c>
      <c r="M6" s="4">
        <v>31532</v>
      </c>
      <c r="N6" s="2" t="s">
        <v>394</v>
      </c>
    </row>
    <row r="7" spans="1:14" x14ac:dyDescent="0.25">
      <c r="A7" s="4">
        <v>31547</v>
      </c>
      <c r="B7" s="2">
        <v>-5.6</v>
      </c>
      <c r="C7" s="2" t="s">
        <v>1</v>
      </c>
      <c r="D7" s="2">
        <v>93.7</v>
      </c>
      <c r="E7" s="5" t="s">
        <v>1</v>
      </c>
      <c r="F7" s="5" t="s">
        <v>1</v>
      </c>
      <c r="G7" s="5" t="s">
        <v>1</v>
      </c>
      <c r="J7" s="2" t="s">
        <v>77</v>
      </c>
      <c r="K7" s="2" t="s">
        <v>1</v>
      </c>
      <c r="M7" s="4">
        <v>31563</v>
      </c>
      <c r="N7" s="2" t="s">
        <v>394</v>
      </c>
    </row>
    <row r="8" spans="1:14" x14ac:dyDescent="0.25">
      <c r="A8" s="4">
        <v>31578</v>
      </c>
      <c r="B8" s="2">
        <v>-7.4</v>
      </c>
      <c r="C8" s="2" t="s">
        <v>1</v>
      </c>
      <c r="D8" s="2">
        <v>95</v>
      </c>
      <c r="E8" s="5" t="s">
        <v>1</v>
      </c>
      <c r="F8" s="5" t="s">
        <v>1</v>
      </c>
      <c r="G8" s="5" t="s">
        <v>1</v>
      </c>
      <c r="J8" s="2" t="s">
        <v>78</v>
      </c>
      <c r="K8" s="2" t="s">
        <v>1</v>
      </c>
      <c r="M8" s="4">
        <v>31593</v>
      </c>
      <c r="N8" s="2" t="s">
        <v>394</v>
      </c>
    </row>
    <row r="9" spans="1:14" x14ac:dyDescent="0.25">
      <c r="A9" s="4">
        <v>31608</v>
      </c>
      <c r="B9" s="2">
        <v>-8</v>
      </c>
      <c r="C9" s="2" t="s">
        <v>1</v>
      </c>
      <c r="D9" s="2">
        <v>97.3</v>
      </c>
      <c r="E9" s="5" t="s">
        <v>1</v>
      </c>
      <c r="F9" s="5" t="s">
        <v>1</v>
      </c>
      <c r="G9" s="5" t="s">
        <v>1</v>
      </c>
      <c r="J9" s="2" t="s">
        <v>79</v>
      </c>
      <c r="K9" s="2" t="s">
        <v>1</v>
      </c>
      <c r="M9" s="4">
        <v>31624</v>
      </c>
      <c r="N9" s="2" t="s">
        <v>394</v>
      </c>
    </row>
    <row r="10" spans="1:14" x14ac:dyDescent="0.25">
      <c r="A10" s="4">
        <v>31639</v>
      </c>
      <c r="B10" s="2">
        <v>-8</v>
      </c>
      <c r="C10" s="2" t="s">
        <v>1</v>
      </c>
      <c r="D10" s="2">
        <v>97.4</v>
      </c>
      <c r="E10" s="5" t="s">
        <v>1</v>
      </c>
      <c r="F10" s="5" t="s">
        <v>1</v>
      </c>
      <c r="G10" s="5" t="s">
        <v>1</v>
      </c>
      <c r="J10" s="2" t="s">
        <v>80</v>
      </c>
      <c r="K10" s="2" t="s">
        <v>1</v>
      </c>
      <c r="M10" s="4">
        <v>31655</v>
      </c>
      <c r="N10" s="2" t="s">
        <v>394</v>
      </c>
    </row>
    <row r="11" spans="1:14" x14ac:dyDescent="0.25">
      <c r="A11" s="4">
        <v>31670</v>
      </c>
      <c r="B11" s="2">
        <v>-8.1999999999999993</v>
      </c>
      <c r="C11" s="2" t="s">
        <v>1</v>
      </c>
      <c r="D11" s="2">
        <v>97</v>
      </c>
      <c r="E11" s="5" t="s">
        <v>1</v>
      </c>
      <c r="F11" s="5" t="s">
        <v>1</v>
      </c>
      <c r="G11" s="5" t="s">
        <v>1</v>
      </c>
      <c r="J11" s="2" t="s">
        <v>81</v>
      </c>
      <c r="K11" s="2" t="s">
        <v>1</v>
      </c>
      <c r="M11" s="4">
        <v>31685</v>
      </c>
      <c r="N11" s="2" t="s">
        <v>394</v>
      </c>
    </row>
    <row r="12" spans="1:14" x14ac:dyDescent="0.25">
      <c r="A12" s="4">
        <v>31700</v>
      </c>
      <c r="B12" s="2">
        <v>-7.7</v>
      </c>
      <c r="C12" s="2" t="s">
        <v>1</v>
      </c>
      <c r="D12" s="2">
        <v>98.2</v>
      </c>
      <c r="E12" s="5" t="s">
        <v>1</v>
      </c>
      <c r="F12" s="5" t="s">
        <v>1</v>
      </c>
      <c r="G12" s="5" t="s">
        <v>1</v>
      </c>
      <c r="J12" s="2" t="s">
        <v>82</v>
      </c>
      <c r="K12" s="2" t="s">
        <v>1</v>
      </c>
      <c r="M12" s="4">
        <v>31716</v>
      </c>
      <c r="N12" s="2" t="s">
        <v>394</v>
      </c>
    </row>
    <row r="13" spans="1:14" x14ac:dyDescent="0.25">
      <c r="A13" s="4">
        <v>31731</v>
      </c>
      <c r="B13" s="2">
        <v>-8</v>
      </c>
      <c r="C13" s="2" t="s">
        <v>1</v>
      </c>
      <c r="D13" s="2">
        <v>98.2</v>
      </c>
      <c r="E13" s="5" t="s">
        <v>1</v>
      </c>
      <c r="F13" s="5" t="s">
        <v>1</v>
      </c>
      <c r="G13" s="5" t="s">
        <v>1</v>
      </c>
      <c r="J13" s="2" t="s">
        <v>83</v>
      </c>
      <c r="K13" s="2" t="s">
        <v>1</v>
      </c>
      <c r="M13" s="4">
        <v>31746</v>
      </c>
      <c r="N13" s="2" t="s">
        <v>394</v>
      </c>
    </row>
    <row r="14" spans="1:14" x14ac:dyDescent="0.25">
      <c r="A14" s="4">
        <v>31761</v>
      </c>
      <c r="B14" s="2">
        <v>-8.6</v>
      </c>
      <c r="C14" s="2" t="s">
        <v>1</v>
      </c>
      <c r="D14" s="2">
        <v>98.3</v>
      </c>
      <c r="E14" s="5" t="s">
        <v>1</v>
      </c>
      <c r="F14" s="5" t="s">
        <v>1</v>
      </c>
      <c r="G14" s="5" t="s">
        <v>1</v>
      </c>
      <c r="J14" s="2" t="s">
        <v>84</v>
      </c>
      <c r="K14" s="2" t="s">
        <v>1</v>
      </c>
      <c r="M14" s="4">
        <v>31777</v>
      </c>
      <c r="N14" s="2" t="s">
        <v>394</v>
      </c>
    </row>
    <row r="15" spans="1:14" x14ac:dyDescent="0.25">
      <c r="A15" s="4">
        <v>31792</v>
      </c>
      <c r="B15" s="2">
        <v>-9.6999999999999993</v>
      </c>
      <c r="C15" s="2" t="s">
        <v>1</v>
      </c>
      <c r="D15" s="2">
        <v>98.3</v>
      </c>
      <c r="E15" s="5" t="s">
        <v>1</v>
      </c>
      <c r="F15" s="5" t="s">
        <v>1</v>
      </c>
      <c r="G15" s="5" t="s">
        <v>1</v>
      </c>
      <c r="J15" s="2" t="s">
        <v>85</v>
      </c>
      <c r="K15" s="2" t="s">
        <v>1</v>
      </c>
      <c r="M15" s="4">
        <v>31808</v>
      </c>
      <c r="N15" s="2" t="s">
        <v>394</v>
      </c>
    </row>
    <row r="16" spans="1:14" x14ac:dyDescent="0.25">
      <c r="A16" s="4">
        <v>31823</v>
      </c>
      <c r="B16" s="2">
        <v>-11.1</v>
      </c>
      <c r="C16" s="2" t="s">
        <v>1</v>
      </c>
      <c r="D16" s="2">
        <v>99</v>
      </c>
      <c r="E16" s="5" t="s">
        <v>1</v>
      </c>
      <c r="F16" s="5" t="s">
        <v>1</v>
      </c>
      <c r="G16" s="5" t="s">
        <v>1</v>
      </c>
      <c r="J16" s="2" t="s">
        <v>86</v>
      </c>
      <c r="K16" s="2" t="s">
        <v>1</v>
      </c>
      <c r="M16" s="4">
        <v>31836</v>
      </c>
      <c r="N16" s="2" t="s">
        <v>394</v>
      </c>
    </row>
    <row r="17" spans="1:14" x14ac:dyDescent="0.25">
      <c r="A17" s="4">
        <v>31851</v>
      </c>
      <c r="B17" s="2">
        <v>-11.1</v>
      </c>
      <c r="C17" s="2" t="s">
        <v>1</v>
      </c>
      <c r="D17" s="2">
        <v>99</v>
      </c>
      <c r="E17" s="5" t="s">
        <v>1</v>
      </c>
      <c r="F17" s="5" t="s">
        <v>1</v>
      </c>
      <c r="G17" s="5" t="s">
        <v>1</v>
      </c>
      <c r="J17" s="2" t="s">
        <v>87</v>
      </c>
      <c r="K17" s="2" t="s">
        <v>1</v>
      </c>
      <c r="M17" s="4">
        <v>31867</v>
      </c>
      <c r="N17" s="2" t="s">
        <v>394</v>
      </c>
    </row>
    <row r="18" spans="1:14" x14ac:dyDescent="0.25">
      <c r="A18" s="4">
        <v>31882</v>
      </c>
      <c r="B18" s="2">
        <v>-11.5</v>
      </c>
      <c r="C18" s="2" t="s">
        <v>1</v>
      </c>
      <c r="D18" s="2">
        <v>98.7</v>
      </c>
      <c r="E18" s="5" t="s">
        <v>1</v>
      </c>
      <c r="F18" s="5" t="s">
        <v>1</v>
      </c>
      <c r="G18" s="5" t="s">
        <v>1</v>
      </c>
      <c r="J18" s="2" t="s">
        <v>88</v>
      </c>
      <c r="K18" s="2" t="s">
        <v>1</v>
      </c>
      <c r="M18" s="4">
        <v>31897</v>
      </c>
      <c r="N18" s="2" t="s">
        <v>394</v>
      </c>
    </row>
    <row r="19" spans="1:14" x14ac:dyDescent="0.25">
      <c r="A19" s="4">
        <v>31912</v>
      </c>
      <c r="B19" s="2">
        <v>-12.2</v>
      </c>
      <c r="C19" s="2" t="s">
        <v>1</v>
      </c>
      <c r="D19" s="2">
        <v>98.7</v>
      </c>
      <c r="E19" s="5" t="s">
        <v>1</v>
      </c>
      <c r="F19" s="5" t="s">
        <v>1</v>
      </c>
      <c r="G19" s="5" t="s">
        <v>1</v>
      </c>
      <c r="J19" s="2" t="s">
        <v>89</v>
      </c>
      <c r="K19" s="2" t="s">
        <v>1</v>
      </c>
      <c r="M19" s="4">
        <v>31928</v>
      </c>
      <c r="N19" s="2" t="s">
        <v>394</v>
      </c>
    </row>
    <row r="20" spans="1:14" x14ac:dyDescent="0.25">
      <c r="A20" s="4">
        <v>31943</v>
      </c>
      <c r="B20" s="2">
        <v>-11.2</v>
      </c>
      <c r="C20" s="2" t="s">
        <v>1</v>
      </c>
      <c r="D20" s="2">
        <v>98.7</v>
      </c>
      <c r="E20" s="5" t="s">
        <v>1</v>
      </c>
      <c r="F20" s="5" t="s">
        <v>1</v>
      </c>
      <c r="G20" s="5" t="s">
        <v>1</v>
      </c>
      <c r="J20" s="2" t="s">
        <v>90</v>
      </c>
      <c r="K20" s="2" t="s">
        <v>1</v>
      </c>
      <c r="M20" s="4">
        <v>31958</v>
      </c>
      <c r="N20" s="2" t="s">
        <v>394</v>
      </c>
    </row>
    <row r="21" spans="1:14" x14ac:dyDescent="0.25">
      <c r="A21" s="4">
        <v>31973</v>
      </c>
      <c r="B21" s="2">
        <v>-11.3</v>
      </c>
      <c r="C21" s="2" t="s">
        <v>1</v>
      </c>
      <c r="D21" s="2">
        <v>98.3</v>
      </c>
      <c r="E21" s="5" t="s">
        <v>1</v>
      </c>
      <c r="F21" s="5" t="s">
        <v>1</v>
      </c>
      <c r="G21" s="5" t="s">
        <v>1</v>
      </c>
      <c r="J21" s="2" t="s">
        <v>91</v>
      </c>
      <c r="K21" s="2" t="s">
        <v>1</v>
      </c>
      <c r="M21" s="4">
        <v>31989</v>
      </c>
      <c r="N21" s="2" t="s">
        <v>394</v>
      </c>
    </row>
    <row r="22" spans="1:14" x14ac:dyDescent="0.25">
      <c r="A22" s="4">
        <v>32004</v>
      </c>
      <c r="B22" s="2">
        <v>-12.3</v>
      </c>
      <c r="C22" s="2" t="s">
        <v>1</v>
      </c>
      <c r="D22" s="2">
        <v>98</v>
      </c>
      <c r="E22" s="5" t="s">
        <v>1</v>
      </c>
      <c r="F22" s="5" t="s">
        <v>1</v>
      </c>
      <c r="G22" s="5" t="s">
        <v>1</v>
      </c>
      <c r="J22" s="2" t="s">
        <v>92</v>
      </c>
      <c r="K22" s="2" t="s">
        <v>1</v>
      </c>
      <c r="M22" s="4">
        <v>32020</v>
      </c>
      <c r="N22" s="2" t="s">
        <v>394</v>
      </c>
    </row>
    <row r="23" spans="1:14" x14ac:dyDescent="0.25">
      <c r="A23" s="4">
        <v>32035</v>
      </c>
      <c r="B23" s="2">
        <v>-10.3</v>
      </c>
      <c r="C23" s="2" t="s">
        <v>1</v>
      </c>
      <c r="D23" s="2">
        <v>98.6</v>
      </c>
      <c r="E23" s="5" t="s">
        <v>1</v>
      </c>
      <c r="F23" s="5" t="s">
        <v>1</v>
      </c>
      <c r="G23" s="5" t="s">
        <v>1</v>
      </c>
      <c r="J23" s="2" t="s">
        <v>93</v>
      </c>
      <c r="K23" s="2" t="s">
        <v>1</v>
      </c>
      <c r="M23" s="4">
        <v>32050</v>
      </c>
      <c r="N23" s="2" t="s">
        <v>394</v>
      </c>
    </row>
    <row r="24" spans="1:14" x14ac:dyDescent="0.25">
      <c r="A24" s="4">
        <v>32065</v>
      </c>
      <c r="B24" s="2">
        <v>-12.2</v>
      </c>
      <c r="C24" s="2" t="s">
        <v>1</v>
      </c>
      <c r="D24" s="2">
        <v>98.2</v>
      </c>
      <c r="E24" s="5" t="s">
        <v>1</v>
      </c>
      <c r="F24" s="5" t="s">
        <v>1</v>
      </c>
      <c r="G24" s="5" t="s">
        <v>1</v>
      </c>
      <c r="J24" s="2" t="s">
        <v>94</v>
      </c>
      <c r="K24" s="2" t="s">
        <v>1</v>
      </c>
      <c r="M24" s="4">
        <v>32081</v>
      </c>
      <c r="N24" s="2" t="s">
        <v>394</v>
      </c>
    </row>
    <row r="25" spans="1:14" x14ac:dyDescent="0.25">
      <c r="A25" s="4">
        <v>32096</v>
      </c>
      <c r="B25" s="2">
        <v>-13.1</v>
      </c>
      <c r="C25" s="2" t="s">
        <v>1</v>
      </c>
      <c r="D25" s="2">
        <v>99.5</v>
      </c>
      <c r="E25" s="5" t="s">
        <v>1</v>
      </c>
      <c r="F25" s="5" t="s">
        <v>1</v>
      </c>
      <c r="G25" s="5" t="s">
        <v>1</v>
      </c>
      <c r="J25" s="2" t="s">
        <v>95</v>
      </c>
      <c r="K25" s="2" t="s">
        <v>1</v>
      </c>
      <c r="M25" s="4">
        <v>32111</v>
      </c>
      <c r="N25" s="2" t="s">
        <v>394</v>
      </c>
    </row>
    <row r="26" spans="1:14" x14ac:dyDescent="0.25">
      <c r="A26" s="4">
        <v>32126</v>
      </c>
      <c r="B26" s="2">
        <v>-13</v>
      </c>
      <c r="C26" s="2" t="s">
        <v>1</v>
      </c>
      <c r="D26" s="2">
        <v>99.8</v>
      </c>
      <c r="E26" s="5" t="s">
        <v>1</v>
      </c>
      <c r="F26" s="5" t="s">
        <v>1</v>
      </c>
      <c r="G26" s="5" t="s">
        <v>1</v>
      </c>
      <c r="J26" s="2" t="s">
        <v>96</v>
      </c>
      <c r="K26" s="2" t="s">
        <v>1</v>
      </c>
      <c r="M26" s="4">
        <v>32142</v>
      </c>
      <c r="N26" s="2" t="s">
        <v>394</v>
      </c>
    </row>
    <row r="27" spans="1:14" x14ac:dyDescent="0.25">
      <c r="A27" s="4">
        <v>32157</v>
      </c>
      <c r="B27" s="2">
        <v>-13.7</v>
      </c>
      <c r="C27" s="2" t="s">
        <v>1</v>
      </c>
      <c r="D27" s="2">
        <v>99.9</v>
      </c>
      <c r="E27" s="5" t="s">
        <v>1</v>
      </c>
      <c r="F27" s="5" t="s">
        <v>1</v>
      </c>
      <c r="G27" s="5" t="s">
        <v>1</v>
      </c>
      <c r="J27" s="2" t="s">
        <v>97</v>
      </c>
      <c r="K27" s="2" t="s">
        <v>1</v>
      </c>
      <c r="M27" s="4">
        <v>32173</v>
      </c>
      <c r="N27" s="2" t="s">
        <v>394</v>
      </c>
    </row>
    <row r="28" spans="1:14" x14ac:dyDescent="0.25">
      <c r="A28" s="4">
        <v>32188</v>
      </c>
      <c r="B28" s="2">
        <v>-13.3</v>
      </c>
      <c r="C28" s="2" t="s">
        <v>1</v>
      </c>
      <c r="D28" s="2">
        <v>99.8</v>
      </c>
      <c r="E28" s="5" t="s">
        <v>1</v>
      </c>
      <c r="F28" s="5" t="s">
        <v>1</v>
      </c>
      <c r="G28" s="5" t="s">
        <v>1</v>
      </c>
      <c r="J28" s="2" t="s">
        <v>98</v>
      </c>
      <c r="K28" s="2" t="s">
        <v>1</v>
      </c>
      <c r="M28" s="4">
        <v>32202</v>
      </c>
      <c r="N28" s="2" t="s">
        <v>394</v>
      </c>
    </row>
    <row r="29" spans="1:14" x14ac:dyDescent="0.25">
      <c r="A29" s="4">
        <v>32217</v>
      </c>
      <c r="B29" s="2">
        <v>-12.7</v>
      </c>
      <c r="C29" s="2" t="s">
        <v>1</v>
      </c>
      <c r="D29" s="2">
        <v>100.1</v>
      </c>
      <c r="E29" s="5" t="s">
        <v>1</v>
      </c>
      <c r="F29" s="5" t="s">
        <v>1</v>
      </c>
      <c r="G29" s="5" t="s">
        <v>1</v>
      </c>
      <c r="J29" s="2" t="s">
        <v>99</v>
      </c>
      <c r="K29" s="2" t="s">
        <v>1</v>
      </c>
      <c r="M29" s="4">
        <v>32233</v>
      </c>
      <c r="N29" s="2" t="s">
        <v>394</v>
      </c>
    </row>
    <row r="30" spans="1:14" x14ac:dyDescent="0.25">
      <c r="A30" s="4">
        <v>32248</v>
      </c>
      <c r="B30" s="2">
        <v>-11.2</v>
      </c>
      <c r="C30" s="2" t="s">
        <v>1</v>
      </c>
      <c r="D30" s="2">
        <v>100.1</v>
      </c>
      <c r="E30" s="5" t="s">
        <v>1</v>
      </c>
      <c r="F30" s="5" t="s">
        <v>1</v>
      </c>
      <c r="G30" s="5" t="s">
        <v>1</v>
      </c>
      <c r="J30" s="2" t="s">
        <v>100</v>
      </c>
      <c r="K30" s="2" t="s">
        <v>1</v>
      </c>
      <c r="M30" s="4">
        <v>32263</v>
      </c>
      <c r="N30" s="2" t="s">
        <v>394</v>
      </c>
    </row>
    <row r="31" spans="1:14" x14ac:dyDescent="0.25">
      <c r="A31" s="4">
        <v>32278</v>
      </c>
      <c r="B31" s="2">
        <v>-9.9</v>
      </c>
      <c r="C31" s="2" t="s">
        <v>1</v>
      </c>
      <c r="D31" s="2">
        <v>99.9</v>
      </c>
      <c r="E31" s="5" t="s">
        <v>1</v>
      </c>
      <c r="F31" s="5" t="s">
        <v>1</v>
      </c>
      <c r="G31" s="5" t="s">
        <v>1</v>
      </c>
      <c r="J31" s="2" t="s">
        <v>101</v>
      </c>
      <c r="K31" s="2" t="s">
        <v>1</v>
      </c>
      <c r="M31" s="4">
        <v>32294</v>
      </c>
      <c r="N31" s="2" t="s">
        <v>394</v>
      </c>
    </row>
    <row r="32" spans="1:14" x14ac:dyDescent="0.25">
      <c r="A32" s="4">
        <v>32309</v>
      </c>
      <c r="B32" s="2">
        <v>-9.4</v>
      </c>
      <c r="C32" s="2" t="s">
        <v>1</v>
      </c>
      <c r="D32" s="2">
        <v>99.4</v>
      </c>
      <c r="E32" s="5" t="s">
        <v>1</v>
      </c>
      <c r="F32" s="5" t="s">
        <v>1</v>
      </c>
      <c r="G32" s="5" t="s">
        <v>1</v>
      </c>
      <c r="J32" s="2" t="s">
        <v>102</v>
      </c>
      <c r="K32" s="2" t="s">
        <v>1</v>
      </c>
      <c r="M32" s="4">
        <v>32324</v>
      </c>
      <c r="N32" s="2" t="s">
        <v>394</v>
      </c>
    </row>
    <row r="33" spans="1:14" x14ac:dyDescent="0.25">
      <c r="A33" s="4">
        <v>32339</v>
      </c>
      <c r="B33" s="2">
        <v>-10.1</v>
      </c>
      <c r="C33" s="2" t="s">
        <v>1</v>
      </c>
      <c r="D33" s="2">
        <v>99.2</v>
      </c>
      <c r="E33" s="5" t="s">
        <v>1</v>
      </c>
      <c r="F33" s="5" t="s">
        <v>1</v>
      </c>
      <c r="G33" s="5" t="s">
        <v>1</v>
      </c>
      <c r="J33" s="2" t="s">
        <v>103</v>
      </c>
      <c r="K33" s="2" t="s">
        <v>1</v>
      </c>
      <c r="M33" s="4">
        <v>32355</v>
      </c>
      <c r="N33" s="2" t="s">
        <v>394</v>
      </c>
    </row>
    <row r="34" spans="1:14" x14ac:dyDescent="0.25">
      <c r="A34" s="4">
        <v>32370</v>
      </c>
      <c r="B34" s="2">
        <v>-9.4</v>
      </c>
      <c r="C34" s="2" t="s">
        <v>1</v>
      </c>
      <c r="D34" s="2">
        <v>98.7</v>
      </c>
      <c r="E34" s="5" t="s">
        <v>1</v>
      </c>
      <c r="F34" s="5" t="s">
        <v>1</v>
      </c>
      <c r="G34" s="5" t="s">
        <v>1</v>
      </c>
      <c r="J34" s="2" t="s">
        <v>104</v>
      </c>
      <c r="K34" s="2" t="s">
        <v>1</v>
      </c>
      <c r="M34" s="4">
        <v>32386</v>
      </c>
      <c r="N34" s="2" t="s">
        <v>394</v>
      </c>
    </row>
    <row r="35" spans="1:14" x14ac:dyDescent="0.25">
      <c r="A35" s="4">
        <v>32401</v>
      </c>
      <c r="B35" s="2">
        <v>-9.5</v>
      </c>
      <c r="C35" s="2" t="s">
        <v>1</v>
      </c>
      <c r="D35" s="2">
        <v>99.5</v>
      </c>
      <c r="E35" s="5" t="s">
        <v>1</v>
      </c>
      <c r="F35" s="5" t="s">
        <v>1</v>
      </c>
      <c r="G35" s="5" t="s">
        <v>1</v>
      </c>
      <c r="J35" s="2" t="s">
        <v>105</v>
      </c>
      <c r="K35" s="2" t="s">
        <v>1</v>
      </c>
      <c r="M35" s="4">
        <v>32416</v>
      </c>
      <c r="N35" s="2" t="s">
        <v>394</v>
      </c>
    </row>
    <row r="36" spans="1:14" x14ac:dyDescent="0.25">
      <c r="A36" s="4">
        <v>32431</v>
      </c>
      <c r="B36" s="2">
        <v>-7.5</v>
      </c>
      <c r="C36" s="2" t="s">
        <v>1</v>
      </c>
      <c r="D36" s="2">
        <v>99.8</v>
      </c>
      <c r="E36" s="5" t="s">
        <v>1</v>
      </c>
      <c r="F36" s="5" t="s">
        <v>1</v>
      </c>
      <c r="G36" s="5" t="s">
        <v>1</v>
      </c>
      <c r="J36" s="2" t="s">
        <v>106</v>
      </c>
      <c r="K36" s="2" t="s">
        <v>1</v>
      </c>
      <c r="M36" s="4">
        <v>32447</v>
      </c>
      <c r="N36" s="2" t="s">
        <v>394</v>
      </c>
    </row>
    <row r="37" spans="1:14" x14ac:dyDescent="0.25">
      <c r="A37" s="4">
        <v>32462</v>
      </c>
      <c r="B37" s="2">
        <v>-5.8</v>
      </c>
      <c r="C37" s="2" t="s">
        <v>1</v>
      </c>
      <c r="D37" s="2">
        <v>99.9</v>
      </c>
      <c r="E37" s="5" t="s">
        <v>1</v>
      </c>
      <c r="F37" s="5" t="s">
        <v>1</v>
      </c>
      <c r="G37" s="5" t="s">
        <v>1</v>
      </c>
      <c r="J37" s="2" t="s">
        <v>107</v>
      </c>
      <c r="K37" s="2" t="s">
        <v>1</v>
      </c>
      <c r="M37" s="4">
        <v>32477</v>
      </c>
      <c r="N37" s="2" t="s">
        <v>394</v>
      </c>
    </row>
    <row r="38" spans="1:14" x14ac:dyDescent="0.25">
      <c r="A38" s="4">
        <v>32492</v>
      </c>
      <c r="B38" s="2">
        <v>-6.4</v>
      </c>
      <c r="C38" s="2" t="s">
        <v>1</v>
      </c>
      <c r="D38" s="2">
        <v>99.1</v>
      </c>
      <c r="E38" s="5" t="s">
        <v>1</v>
      </c>
      <c r="F38" s="5" t="s">
        <v>1</v>
      </c>
      <c r="G38" s="5" t="s">
        <v>1</v>
      </c>
      <c r="J38" s="2" t="s">
        <v>108</v>
      </c>
      <c r="K38" s="2" t="s">
        <v>1</v>
      </c>
      <c r="M38" s="4">
        <v>32508</v>
      </c>
      <c r="N38" s="2" t="s">
        <v>394</v>
      </c>
    </row>
    <row r="39" spans="1:14" x14ac:dyDescent="0.25">
      <c r="A39" s="4">
        <v>32523</v>
      </c>
      <c r="B39" s="2">
        <v>-6.1</v>
      </c>
      <c r="C39" s="2" t="s">
        <v>1</v>
      </c>
      <c r="D39" s="2">
        <v>97.7</v>
      </c>
      <c r="E39" s="5" t="s">
        <v>1</v>
      </c>
      <c r="F39" s="5" t="s">
        <v>1</v>
      </c>
      <c r="G39" s="5" t="s">
        <v>1</v>
      </c>
      <c r="J39" s="2" t="s">
        <v>109</v>
      </c>
      <c r="K39" s="2">
        <v>1771.43</v>
      </c>
      <c r="M39" s="4">
        <v>32539</v>
      </c>
      <c r="N39" s="2" t="s">
        <v>394</v>
      </c>
    </row>
    <row r="40" spans="1:14" x14ac:dyDescent="0.25">
      <c r="A40" s="4">
        <v>32554</v>
      </c>
      <c r="B40" s="2">
        <v>-7.6</v>
      </c>
      <c r="C40" s="2" t="s">
        <v>1</v>
      </c>
      <c r="D40" s="2">
        <v>97.8</v>
      </c>
      <c r="E40" s="5" t="s">
        <v>1</v>
      </c>
      <c r="F40" s="5" t="s">
        <v>1</v>
      </c>
      <c r="G40" s="5" t="s">
        <v>1</v>
      </c>
      <c r="J40" s="2" t="s">
        <v>110</v>
      </c>
      <c r="K40" s="2">
        <v>1781.72</v>
      </c>
      <c r="M40" s="4">
        <v>32567</v>
      </c>
      <c r="N40" s="2" t="s">
        <v>394</v>
      </c>
    </row>
    <row r="41" spans="1:14" x14ac:dyDescent="0.25">
      <c r="A41" s="4">
        <v>32582</v>
      </c>
      <c r="B41" s="2">
        <v>-7.2</v>
      </c>
      <c r="C41" s="2" t="s">
        <v>1</v>
      </c>
      <c r="D41" s="2">
        <v>97.4</v>
      </c>
      <c r="E41" s="5" t="s">
        <v>1</v>
      </c>
      <c r="F41" s="5" t="s">
        <v>1</v>
      </c>
      <c r="G41" s="5" t="s">
        <v>1</v>
      </c>
      <c r="J41" s="2" t="s">
        <v>111</v>
      </c>
      <c r="K41" s="2">
        <v>1788.04</v>
      </c>
      <c r="M41" s="4">
        <v>32598</v>
      </c>
      <c r="N41" s="2" t="s">
        <v>394</v>
      </c>
    </row>
    <row r="42" spans="1:14" x14ac:dyDescent="0.25">
      <c r="A42" s="4">
        <v>32613</v>
      </c>
      <c r="B42" s="2">
        <v>-6.6</v>
      </c>
      <c r="C42" s="2" t="s">
        <v>1</v>
      </c>
      <c r="D42" s="2">
        <v>96.8</v>
      </c>
      <c r="E42" s="5" t="s">
        <v>1</v>
      </c>
      <c r="F42" s="5" t="s">
        <v>1</v>
      </c>
      <c r="G42" s="5" t="s">
        <v>1</v>
      </c>
      <c r="J42" s="2" t="s">
        <v>112</v>
      </c>
      <c r="K42" s="2">
        <v>1794.11</v>
      </c>
      <c r="M42" s="4">
        <v>32628</v>
      </c>
      <c r="N42" s="2" t="s">
        <v>394</v>
      </c>
    </row>
    <row r="43" spans="1:14" x14ac:dyDescent="0.25">
      <c r="A43" s="4">
        <v>32643</v>
      </c>
      <c r="B43" s="2">
        <v>-5.8</v>
      </c>
      <c r="C43" s="2" t="s">
        <v>1</v>
      </c>
      <c r="D43" s="2">
        <v>97</v>
      </c>
      <c r="E43" s="5" t="s">
        <v>1</v>
      </c>
      <c r="F43" s="5" t="s">
        <v>1</v>
      </c>
      <c r="G43" s="5" t="s">
        <v>1</v>
      </c>
      <c r="J43" s="2" t="s">
        <v>113</v>
      </c>
      <c r="K43" s="2">
        <v>1794.61</v>
      </c>
      <c r="M43" s="4">
        <v>32659</v>
      </c>
      <c r="N43" s="2" t="s">
        <v>394</v>
      </c>
    </row>
    <row r="44" spans="1:14" x14ac:dyDescent="0.25">
      <c r="A44" s="4">
        <v>32674</v>
      </c>
      <c r="B44" s="2">
        <v>-4.5999999999999996</v>
      </c>
      <c r="C44" s="2" t="s">
        <v>1</v>
      </c>
      <c r="D44" s="2">
        <v>97.5</v>
      </c>
      <c r="E44" s="5" t="s">
        <v>1</v>
      </c>
      <c r="F44" s="5" t="s">
        <v>1</v>
      </c>
      <c r="G44" s="5" t="s">
        <v>1</v>
      </c>
      <c r="J44" s="2" t="s">
        <v>114</v>
      </c>
      <c r="K44" s="2">
        <v>1808.01</v>
      </c>
      <c r="M44" s="4">
        <v>32689</v>
      </c>
      <c r="N44" s="2" t="s">
        <v>394</v>
      </c>
    </row>
    <row r="45" spans="1:14" x14ac:dyDescent="0.25">
      <c r="A45" s="4">
        <v>32704</v>
      </c>
      <c r="B45" s="2">
        <v>-3.3</v>
      </c>
      <c r="C45" s="2" t="s">
        <v>1</v>
      </c>
      <c r="D45" s="2">
        <v>98.7</v>
      </c>
      <c r="E45" s="5" t="s">
        <v>1</v>
      </c>
      <c r="F45" s="5" t="s">
        <v>1</v>
      </c>
      <c r="G45" s="5" t="s">
        <v>1</v>
      </c>
      <c r="J45" s="2" t="s">
        <v>115</v>
      </c>
      <c r="K45" s="2">
        <v>1818.09</v>
      </c>
      <c r="M45" s="4">
        <v>32720</v>
      </c>
      <c r="N45" s="2" t="s">
        <v>394</v>
      </c>
    </row>
    <row r="46" spans="1:14" x14ac:dyDescent="0.25">
      <c r="A46" s="4">
        <v>32735</v>
      </c>
      <c r="B46" s="2">
        <v>-4.3</v>
      </c>
      <c r="C46" s="2" t="s">
        <v>1</v>
      </c>
      <c r="D46" s="2">
        <v>98.4</v>
      </c>
      <c r="E46" s="5" t="s">
        <v>1</v>
      </c>
      <c r="F46" s="5" t="s">
        <v>1</v>
      </c>
      <c r="G46" s="5" t="s">
        <v>1</v>
      </c>
      <c r="J46" s="2" t="s">
        <v>116</v>
      </c>
      <c r="K46" s="2">
        <v>1823.37</v>
      </c>
      <c r="M46" s="4">
        <v>32751</v>
      </c>
      <c r="N46" s="2" t="s">
        <v>394</v>
      </c>
    </row>
    <row r="47" spans="1:14" x14ac:dyDescent="0.25">
      <c r="A47" s="4">
        <v>32766</v>
      </c>
      <c r="B47" s="2">
        <v>-4.4000000000000004</v>
      </c>
      <c r="C47" s="2" t="s">
        <v>1</v>
      </c>
      <c r="D47" s="2">
        <v>98.1</v>
      </c>
      <c r="E47" s="5" t="s">
        <v>1</v>
      </c>
      <c r="F47" s="5" t="s">
        <v>1</v>
      </c>
      <c r="G47" s="5" t="s">
        <v>1</v>
      </c>
      <c r="J47" s="2" t="s">
        <v>117</v>
      </c>
      <c r="K47" s="2">
        <v>1829.51</v>
      </c>
      <c r="M47" s="4">
        <v>32781</v>
      </c>
      <c r="N47" s="2" t="s">
        <v>394</v>
      </c>
    </row>
    <row r="48" spans="1:14" x14ac:dyDescent="0.25">
      <c r="A48" s="4">
        <v>32796</v>
      </c>
      <c r="B48" s="2">
        <v>-5.2</v>
      </c>
      <c r="C48" s="2" t="s">
        <v>1</v>
      </c>
      <c r="D48" s="2">
        <v>98.4</v>
      </c>
      <c r="E48" s="5" t="s">
        <v>1</v>
      </c>
      <c r="F48" s="5" t="s">
        <v>1</v>
      </c>
      <c r="G48" s="5" t="s">
        <v>1</v>
      </c>
      <c r="J48" s="2" t="s">
        <v>118</v>
      </c>
      <c r="K48" s="2">
        <v>1852.08</v>
      </c>
      <c r="M48" s="4">
        <v>32812</v>
      </c>
      <c r="N48" s="2" t="s">
        <v>394</v>
      </c>
    </row>
    <row r="49" spans="1:14" x14ac:dyDescent="0.25">
      <c r="A49" s="4">
        <v>32827</v>
      </c>
      <c r="B49" s="2">
        <v>-6</v>
      </c>
      <c r="C49" s="2" t="s">
        <v>1</v>
      </c>
      <c r="D49" s="2">
        <v>99</v>
      </c>
      <c r="E49" s="5" t="s">
        <v>1</v>
      </c>
      <c r="F49" s="5" t="s">
        <v>1</v>
      </c>
      <c r="G49" s="5" t="s">
        <v>1</v>
      </c>
      <c r="J49" s="2" t="s">
        <v>119</v>
      </c>
      <c r="K49" s="2">
        <v>1865.06</v>
      </c>
      <c r="M49" s="4">
        <v>32842</v>
      </c>
      <c r="N49" s="2" t="s">
        <v>394</v>
      </c>
    </row>
    <row r="50" spans="1:14" x14ac:dyDescent="0.25">
      <c r="A50" s="4">
        <v>32857</v>
      </c>
      <c r="B50" s="2">
        <v>-4.5999999999999996</v>
      </c>
      <c r="C50" s="2" t="s">
        <v>1</v>
      </c>
      <c r="D50" s="2">
        <v>99.1</v>
      </c>
      <c r="E50" s="5" t="s">
        <v>1</v>
      </c>
      <c r="F50" s="5" t="s">
        <v>1</v>
      </c>
      <c r="G50" s="5" t="s">
        <v>1</v>
      </c>
      <c r="J50" s="2" t="s">
        <v>120</v>
      </c>
      <c r="K50" s="2">
        <v>1885.13</v>
      </c>
      <c r="M50" s="4">
        <v>32873</v>
      </c>
      <c r="N50" s="2" t="s">
        <v>394</v>
      </c>
    </row>
    <row r="51" spans="1:14" x14ac:dyDescent="0.25">
      <c r="A51" s="4">
        <v>32888</v>
      </c>
      <c r="B51" s="2">
        <v>-4.7</v>
      </c>
      <c r="C51" s="2" t="s">
        <v>1</v>
      </c>
      <c r="D51" s="2">
        <v>99.6</v>
      </c>
      <c r="E51" s="5" t="s">
        <v>1</v>
      </c>
      <c r="F51" s="5" t="s">
        <v>1</v>
      </c>
      <c r="G51" s="5" t="s">
        <v>1</v>
      </c>
      <c r="J51" s="2" t="s">
        <v>121</v>
      </c>
      <c r="K51" s="2">
        <v>1896.27</v>
      </c>
      <c r="M51" s="4">
        <v>32904</v>
      </c>
      <c r="N51" s="2" t="s">
        <v>394</v>
      </c>
    </row>
    <row r="52" spans="1:14" x14ac:dyDescent="0.25">
      <c r="A52" s="4">
        <v>32919</v>
      </c>
      <c r="B52" s="2">
        <v>-6.7</v>
      </c>
      <c r="C52" s="2" t="s">
        <v>1</v>
      </c>
      <c r="D52" s="2">
        <v>100.1</v>
      </c>
      <c r="E52" s="5" t="s">
        <v>1</v>
      </c>
      <c r="F52" s="5" t="s">
        <v>1</v>
      </c>
      <c r="G52" s="5" t="s">
        <v>1</v>
      </c>
      <c r="J52" s="2" t="s">
        <v>122</v>
      </c>
      <c r="K52" s="2">
        <v>1905.8</v>
      </c>
      <c r="M52" s="4">
        <v>32932</v>
      </c>
      <c r="N52" s="2" t="s">
        <v>394</v>
      </c>
    </row>
    <row r="53" spans="1:14" x14ac:dyDescent="0.25">
      <c r="A53" s="4">
        <v>32947</v>
      </c>
      <c r="B53" s="2">
        <v>-6.2</v>
      </c>
      <c r="C53" s="2" t="s">
        <v>1</v>
      </c>
      <c r="D53" s="2">
        <v>100.1</v>
      </c>
      <c r="E53" s="5" t="s">
        <v>1</v>
      </c>
      <c r="F53" s="5" t="s">
        <v>1</v>
      </c>
      <c r="G53" s="5" t="s">
        <v>1</v>
      </c>
      <c r="J53" s="2" t="s">
        <v>123</v>
      </c>
      <c r="K53" s="2">
        <v>1915.48</v>
      </c>
      <c r="M53" s="4">
        <v>32963</v>
      </c>
      <c r="N53" s="2" t="s">
        <v>394</v>
      </c>
    </row>
    <row r="54" spans="1:14" x14ac:dyDescent="0.25">
      <c r="A54" s="4">
        <v>32978</v>
      </c>
      <c r="B54" s="2">
        <v>-4.3</v>
      </c>
      <c r="C54" s="2" t="s">
        <v>1</v>
      </c>
      <c r="D54" s="2">
        <v>101.2</v>
      </c>
      <c r="E54" s="5" t="s">
        <v>1</v>
      </c>
      <c r="F54" s="5" t="s">
        <v>1</v>
      </c>
      <c r="G54" s="5" t="s">
        <v>1</v>
      </c>
      <c r="J54" s="2" t="s">
        <v>124</v>
      </c>
      <c r="K54" s="2">
        <v>1920.19</v>
      </c>
      <c r="M54" s="4">
        <v>32993</v>
      </c>
      <c r="N54" s="2" t="s">
        <v>394</v>
      </c>
    </row>
    <row r="55" spans="1:14" x14ac:dyDescent="0.25">
      <c r="A55" s="4">
        <v>33008</v>
      </c>
      <c r="B55" s="2">
        <v>-4.8</v>
      </c>
      <c r="C55" s="2" t="s">
        <v>1</v>
      </c>
      <c r="D55" s="2">
        <v>101.9</v>
      </c>
      <c r="E55" s="5" t="s">
        <v>1</v>
      </c>
      <c r="F55" s="5" t="s">
        <v>1</v>
      </c>
      <c r="G55" s="5" t="s">
        <v>1</v>
      </c>
      <c r="J55" s="2" t="s">
        <v>125</v>
      </c>
      <c r="K55" s="2">
        <v>1937.34</v>
      </c>
      <c r="M55" s="4">
        <v>33024</v>
      </c>
      <c r="N55" s="2" t="s">
        <v>394</v>
      </c>
    </row>
    <row r="56" spans="1:14" x14ac:dyDescent="0.25">
      <c r="A56" s="4">
        <v>33039</v>
      </c>
      <c r="B56" s="2">
        <v>-4.9000000000000004</v>
      </c>
      <c r="C56" s="2" t="s">
        <v>1</v>
      </c>
      <c r="D56" s="2">
        <v>102.5</v>
      </c>
      <c r="E56" s="5" t="s">
        <v>1</v>
      </c>
      <c r="F56" s="5" t="s">
        <v>1</v>
      </c>
      <c r="G56" s="5" t="s">
        <v>1</v>
      </c>
      <c r="J56" s="2" t="s">
        <v>126</v>
      </c>
      <c r="K56" s="2">
        <v>1950.28</v>
      </c>
      <c r="M56" s="4">
        <v>33054</v>
      </c>
      <c r="N56" s="2" t="s">
        <v>394</v>
      </c>
    </row>
    <row r="57" spans="1:14" x14ac:dyDescent="0.25">
      <c r="A57" s="4">
        <v>33069</v>
      </c>
      <c r="B57" s="2">
        <v>-4.2</v>
      </c>
      <c r="C57" s="2" t="s">
        <v>1</v>
      </c>
      <c r="D57" s="2">
        <v>102.6</v>
      </c>
      <c r="E57" s="5" t="s">
        <v>1</v>
      </c>
      <c r="F57" s="5" t="s">
        <v>1</v>
      </c>
      <c r="G57" s="5" t="s">
        <v>1</v>
      </c>
      <c r="J57" s="2" t="s">
        <v>127</v>
      </c>
      <c r="K57" s="2">
        <v>1971.56</v>
      </c>
      <c r="M57" s="4">
        <v>33085</v>
      </c>
      <c r="N57" s="2" t="s">
        <v>394</v>
      </c>
    </row>
    <row r="58" spans="1:14" x14ac:dyDescent="0.25">
      <c r="A58" s="4">
        <v>33100</v>
      </c>
      <c r="B58" s="2">
        <v>-5.3</v>
      </c>
      <c r="C58" s="2" t="s">
        <v>1</v>
      </c>
      <c r="D58" s="2">
        <v>101.2</v>
      </c>
      <c r="E58" s="5" t="s">
        <v>1</v>
      </c>
      <c r="F58" s="5" t="s">
        <v>1</v>
      </c>
      <c r="G58" s="5" t="s">
        <v>1</v>
      </c>
      <c r="J58" s="2" t="s">
        <v>128</v>
      </c>
      <c r="K58" s="2">
        <v>1996.03</v>
      </c>
      <c r="M58" s="4">
        <v>33116</v>
      </c>
      <c r="N58" s="2" t="s">
        <v>394</v>
      </c>
    </row>
    <row r="59" spans="1:14" x14ac:dyDescent="0.25">
      <c r="A59" s="4">
        <v>33131</v>
      </c>
      <c r="B59" s="2">
        <v>-12.4</v>
      </c>
      <c r="C59" s="2" t="s">
        <v>1</v>
      </c>
      <c r="D59" s="2">
        <v>98.9</v>
      </c>
      <c r="E59" s="5" t="s">
        <v>1</v>
      </c>
      <c r="F59" s="5" t="s">
        <v>1</v>
      </c>
      <c r="G59" s="5" t="s">
        <v>1</v>
      </c>
      <c r="J59" s="2" t="s">
        <v>129</v>
      </c>
      <c r="K59" s="2">
        <v>2019.29</v>
      </c>
      <c r="M59" s="4">
        <v>33146</v>
      </c>
      <c r="N59" s="2" t="s">
        <v>394</v>
      </c>
    </row>
    <row r="60" spans="1:14" x14ac:dyDescent="0.25">
      <c r="A60" s="4">
        <v>33161</v>
      </c>
      <c r="B60" s="2">
        <v>-12.4</v>
      </c>
      <c r="C60" s="2" t="s">
        <v>1</v>
      </c>
      <c r="D60" s="2">
        <v>97.5</v>
      </c>
      <c r="E60" s="5" t="s">
        <v>1</v>
      </c>
      <c r="F60" s="5" t="s">
        <v>1</v>
      </c>
      <c r="G60" s="5" t="s">
        <v>1</v>
      </c>
      <c r="J60" s="2" t="s">
        <v>130</v>
      </c>
      <c r="K60" s="2">
        <v>2038.16</v>
      </c>
      <c r="M60" s="4">
        <v>33177</v>
      </c>
      <c r="N60" s="2" t="s">
        <v>394</v>
      </c>
    </row>
    <row r="61" spans="1:14" x14ac:dyDescent="0.25">
      <c r="A61" s="4">
        <v>33192</v>
      </c>
      <c r="B61" s="2">
        <v>-12.7</v>
      </c>
      <c r="C61" s="2" t="s">
        <v>1</v>
      </c>
      <c r="D61" s="2">
        <v>98.5</v>
      </c>
      <c r="E61" s="5" t="s">
        <v>1</v>
      </c>
      <c r="F61" s="5" t="s">
        <v>1</v>
      </c>
      <c r="G61" s="5" t="s">
        <v>1</v>
      </c>
      <c r="J61" s="2" t="s">
        <v>131</v>
      </c>
      <c r="K61" s="2">
        <v>2047.93</v>
      </c>
      <c r="M61" s="4">
        <v>33207</v>
      </c>
      <c r="N61" s="2" t="s">
        <v>394</v>
      </c>
    </row>
    <row r="62" spans="1:14" x14ac:dyDescent="0.25">
      <c r="A62" s="4">
        <v>33222</v>
      </c>
      <c r="B62" s="2">
        <v>-12.4</v>
      </c>
      <c r="C62" s="2" t="s">
        <v>1</v>
      </c>
      <c r="D62" s="2">
        <v>99.2</v>
      </c>
      <c r="E62" s="5" t="s">
        <v>1</v>
      </c>
      <c r="F62" s="5" t="s">
        <v>1</v>
      </c>
      <c r="G62" s="5" t="s">
        <v>1</v>
      </c>
      <c r="J62" s="2" t="s">
        <v>132</v>
      </c>
      <c r="K62" s="2">
        <v>2063</v>
      </c>
      <c r="M62" s="4">
        <v>33238</v>
      </c>
      <c r="N62" s="2" t="s">
        <v>394</v>
      </c>
    </row>
    <row r="63" spans="1:14" x14ac:dyDescent="0.25">
      <c r="A63" s="4">
        <v>33253</v>
      </c>
      <c r="B63" s="2">
        <v>-15.9</v>
      </c>
      <c r="C63" s="2" t="s">
        <v>1</v>
      </c>
      <c r="D63" s="2">
        <v>100</v>
      </c>
      <c r="E63" s="5" t="s">
        <v>1</v>
      </c>
      <c r="F63" s="5">
        <v>88.14</v>
      </c>
      <c r="G63" s="5" t="s">
        <v>1</v>
      </c>
      <c r="J63" s="2" t="s">
        <v>133</v>
      </c>
      <c r="K63" s="2">
        <v>2131.2800000000002</v>
      </c>
      <c r="M63" s="4">
        <v>33269</v>
      </c>
      <c r="N63" s="2" t="s">
        <v>394</v>
      </c>
    </row>
    <row r="64" spans="1:14" x14ac:dyDescent="0.25">
      <c r="A64" s="4">
        <v>33284</v>
      </c>
      <c r="B64" s="2">
        <v>-17</v>
      </c>
      <c r="C64" s="2" t="s">
        <v>1</v>
      </c>
      <c r="D64" s="2">
        <v>100.7</v>
      </c>
      <c r="E64" s="5" t="s">
        <v>1</v>
      </c>
      <c r="F64" s="5">
        <v>87.2</v>
      </c>
      <c r="G64" s="5" t="s">
        <v>1</v>
      </c>
      <c r="J64" s="2" t="s">
        <v>134</v>
      </c>
      <c r="K64" s="2">
        <v>2132.36</v>
      </c>
      <c r="M64" s="4">
        <v>33297</v>
      </c>
      <c r="N64" s="2" t="s">
        <v>394</v>
      </c>
    </row>
    <row r="65" spans="1:14" x14ac:dyDescent="0.25">
      <c r="A65" s="4">
        <v>33312</v>
      </c>
      <c r="B65" s="2">
        <v>-12.9</v>
      </c>
      <c r="C65" s="2" t="s">
        <v>1</v>
      </c>
      <c r="D65" s="2">
        <v>100.6</v>
      </c>
      <c r="E65" s="5" t="s">
        <v>1</v>
      </c>
      <c r="F65" s="5">
        <v>86.35</v>
      </c>
      <c r="G65" s="5" t="s">
        <v>1</v>
      </c>
      <c r="J65" s="2" t="s">
        <v>135</v>
      </c>
      <c r="K65" s="2">
        <v>2133.2199999999998</v>
      </c>
      <c r="M65" s="4">
        <v>33328</v>
      </c>
      <c r="N65" s="2" t="s">
        <v>394</v>
      </c>
    </row>
    <row r="66" spans="1:14" x14ac:dyDescent="0.25">
      <c r="A66" s="4">
        <v>33343</v>
      </c>
      <c r="B66" s="2">
        <v>-14.3</v>
      </c>
      <c r="C66" s="2" t="s">
        <v>1</v>
      </c>
      <c r="D66" s="2">
        <v>100</v>
      </c>
      <c r="E66" s="5" t="s">
        <v>1</v>
      </c>
      <c r="F66" s="5">
        <v>85.9</v>
      </c>
      <c r="G66" s="5" t="s">
        <v>1</v>
      </c>
      <c r="J66" s="2" t="s">
        <v>136</v>
      </c>
      <c r="K66" s="2">
        <v>2135.77</v>
      </c>
      <c r="M66" s="4">
        <v>33358</v>
      </c>
      <c r="N66" s="2" t="s">
        <v>394</v>
      </c>
    </row>
    <row r="67" spans="1:14" x14ac:dyDescent="0.25">
      <c r="A67" s="4">
        <v>33373</v>
      </c>
      <c r="B67" s="2">
        <v>-13.7</v>
      </c>
      <c r="C67" s="2" t="s">
        <v>1</v>
      </c>
      <c r="D67" s="2">
        <v>100.1</v>
      </c>
      <c r="E67" s="5" t="s">
        <v>1</v>
      </c>
      <c r="F67" s="5">
        <v>85.82</v>
      </c>
      <c r="G67" s="5" t="s">
        <v>1</v>
      </c>
      <c r="J67" s="2" t="s">
        <v>137</v>
      </c>
      <c r="K67" s="2">
        <v>2140.2600000000002</v>
      </c>
      <c r="M67" s="4">
        <v>33389</v>
      </c>
      <c r="N67" s="2" t="s">
        <v>394</v>
      </c>
    </row>
    <row r="68" spans="1:14" x14ac:dyDescent="0.25">
      <c r="A68" s="4">
        <v>33404</v>
      </c>
      <c r="B68" s="2">
        <v>-14.3</v>
      </c>
      <c r="C68" s="2" t="s">
        <v>1</v>
      </c>
      <c r="D68" s="2">
        <v>99.9</v>
      </c>
      <c r="E68" s="5" t="s">
        <v>1</v>
      </c>
      <c r="F68" s="5">
        <v>87.43</v>
      </c>
      <c r="G68" s="5" t="s">
        <v>1</v>
      </c>
      <c r="J68" s="2" t="s">
        <v>138</v>
      </c>
      <c r="K68" s="2">
        <v>2151.0700000000002</v>
      </c>
      <c r="M68" s="4">
        <v>33419</v>
      </c>
      <c r="N68" s="2" t="s">
        <v>394</v>
      </c>
    </row>
    <row r="69" spans="1:14" x14ac:dyDescent="0.25">
      <c r="A69" s="4">
        <v>33434</v>
      </c>
      <c r="B69" s="2">
        <v>-17</v>
      </c>
      <c r="C69" s="2" t="s">
        <v>1</v>
      </c>
      <c r="D69" s="2">
        <v>100</v>
      </c>
      <c r="E69" s="5" t="s">
        <v>1</v>
      </c>
      <c r="F69" s="5">
        <v>85.75</v>
      </c>
      <c r="G69" s="5" t="s">
        <v>1</v>
      </c>
      <c r="J69" s="2" t="s">
        <v>139</v>
      </c>
      <c r="K69" s="2">
        <v>2158.4899999999998</v>
      </c>
      <c r="M69" s="4">
        <v>33450</v>
      </c>
      <c r="N69" s="2" t="s">
        <v>394</v>
      </c>
    </row>
    <row r="70" spans="1:14" x14ac:dyDescent="0.25">
      <c r="A70" s="4">
        <v>33465</v>
      </c>
      <c r="B70" s="2">
        <v>-17.3</v>
      </c>
      <c r="C70" s="2" t="s">
        <v>1</v>
      </c>
      <c r="D70" s="2">
        <v>100.5</v>
      </c>
      <c r="E70" s="5" t="s">
        <v>1</v>
      </c>
      <c r="F70" s="5">
        <v>85.61</v>
      </c>
      <c r="G70" s="5" t="s">
        <v>1</v>
      </c>
      <c r="J70" s="2" t="s">
        <v>140</v>
      </c>
      <c r="K70" s="2">
        <v>2159.41</v>
      </c>
      <c r="M70" s="4">
        <v>33481</v>
      </c>
      <c r="N70" s="2" t="s">
        <v>394</v>
      </c>
    </row>
    <row r="71" spans="1:14" x14ac:dyDescent="0.25">
      <c r="A71" s="4">
        <v>33496</v>
      </c>
      <c r="B71" s="2">
        <v>-14.3</v>
      </c>
      <c r="C71" s="2" t="s">
        <v>1</v>
      </c>
      <c r="D71" s="2">
        <v>100.9</v>
      </c>
      <c r="E71" s="5" t="s">
        <v>1</v>
      </c>
      <c r="F71" s="5">
        <v>85.74</v>
      </c>
      <c r="G71" s="5" t="s">
        <v>1</v>
      </c>
      <c r="J71" s="2" t="s">
        <v>141</v>
      </c>
      <c r="K71" s="2">
        <v>2154.39</v>
      </c>
      <c r="M71" s="4">
        <v>33511</v>
      </c>
      <c r="N71" s="2" t="s">
        <v>394</v>
      </c>
    </row>
    <row r="72" spans="1:14" x14ac:dyDescent="0.25">
      <c r="A72" s="4">
        <v>33526</v>
      </c>
      <c r="B72" s="2">
        <v>-15.3</v>
      </c>
      <c r="C72" s="2" t="s">
        <v>1</v>
      </c>
      <c r="D72" s="2">
        <v>100.7</v>
      </c>
      <c r="E72" s="5" t="s">
        <v>1</v>
      </c>
      <c r="F72" s="5">
        <v>86.12</v>
      </c>
      <c r="G72" s="5" t="s">
        <v>1</v>
      </c>
      <c r="J72" s="2" t="s">
        <v>142</v>
      </c>
      <c r="K72" s="2">
        <v>2156.27</v>
      </c>
      <c r="M72" s="4">
        <v>33542</v>
      </c>
      <c r="N72" s="2" t="s">
        <v>394</v>
      </c>
    </row>
    <row r="73" spans="1:14" x14ac:dyDescent="0.25">
      <c r="A73" s="4">
        <v>33557</v>
      </c>
      <c r="B73" s="2">
        <v>-16.100000000000001</v>
      </c>
      <c r="C73" s="2" t="s">
        <v>1</v>
      </c>
      <c r="D73" s="2">
        <v>100.9</v>
      </c>
      <c r="E73" s="5" t="s">
        <v>1</v>
      </c>
      <c r="F73" s="5">
        <v>87.16</v>
      </c>
      <c r="G73" s="5" t="s">
        <v>1</v>
      </c>
      <c r="J73" s="2" t="s">
        <v>143</v>
      </c>
      <c r="K73" s="2">
        <v>2167.21</v>
      </c>
      <c r="M73" s="4">
        <v>33572</v>
      </c>
      <c r="N73" s="2" t="s">
        <v>394</v>
      </c>
    </row>
    <row r="74" spans="1:14" x14ac:dyDescent="0.25">
      <c r="A74" s="4">
        <v>33587</v>
      </c>
      <c r="B74" s="2">
        <v>-17</v>
      </c>
      <c r="C74" s="2" t="s">
        <v>1</v>
      </c>
      <c r="D74" s="2">
        <v>102.1</v>
      </c>
      <c r="E74" s="5" t="s">
        <v>1</v>
      </c>
      <c r="F74" s="5">
        <v>86.75</v>
      </c>
      <c r="G74" s="5" t="s">
        <v>1</v>
      </c>
      <c r="J74" s="2" t="s">
        <v>144</v>
      </c>
      <c r="K74" s="2">
        <v>2183.3200000000002</v>
      </c>
      <c r="M74" s="4">
        <v>33603</v>
      </c>
      <c r="N74" s="2" t="s">
        <v>394</v>
      </c>
    </row>
    <row r="75" spans="1:14" x14ac:dyDescent="0.25">
      <c r="A75" s="4">
        <v>33618</v>
      </c>
      <c r="B75" s="2">
        <v>-16.3</v>
      </c>
      <c r="C75" s="2" t="s">
        <v>1</v>
      </c>
      <c r="D75" s="2">
        <v>102.6</v>
      </c>
      <c r="E75" s="5">
        <v>38565</v>
      </c>
      <c r="F75" s="5">
        <v>87.43</v>
      </c>
      <c r="G75" s="5" t="s">
        <v>1</v>
      </c>
      <c r="J75" s="2" t="s">
        <v>145</v>
      </c>
      <c r="K75" s="2">
        <v>2193.79</v>
      </c>
      <c r="M75" s="4">
        <v>33634</v>
      </c>
      <c r="N75" s="2" t="s">
        <v>394</v>
      </c>
    </row>
    <row r="76" spans="1:14" x14ac:dyDescent="0.25">
      <c r="A76" s="4">
        <v>33649</v>
      </c>
      <c r="B76" s="2">
        <v>-15.8</v>
      </c>
      <c r="C76" s="2" t="s">
        <v>1</v>
      </c>
      <c r="D76" s="2">
        <v>102.6</v>
      </c>
      <c r="E76" s="5">
        <v>38524</v>
      </c>
      <c r="F76" s="5">
        <v>87.72</v>
      </c>
      <c r="G76" s="5" t="s">
        <v>1</v>
      </c>
      <c r="J76" s="2" t="s">
        <v>146</v>
      </c>
      <c r="K76" s="2">
        <v>2206</v>
      </c>
      <c r="M76" s="4">
        <v>33663</v>
      </c>
      <c r="N76" s="2" t="s">
        <v>394</v>
      </c>
    </row>
    <row r="77" spans="1:14" x14ac:dyDescent="0.25">
      <c r="A77" s="4">
        <v>33678</v>
      </c>
      <c r="B77" s="2">
        <v>-17.2</v>
      </c>
      <c r="C77" s="2" t="s">
        <v>1</v>
      </c>
      <c r="D77" s="2">
        <v>102.5</v>
      </c>
      <c r="E77" s="5">
        <v>38478</v>
      </c>
      <c r="F77" s="5">
        <v>86.82</v>
      </c>
      <c r="G77" s="5" t="s">
        <v>1</v>
      </c>
      <c r="J77" s="2" t="s">
        <v>147</v>
      </c>
      <c r="K77" s="2">
        <v>2212.9699999999998</v>
      </c>
      <c r="M77" s="4">
        <v>33694</v>
      </c>
      <c r="N77" s="2" t="s">
        <v>394</v>
      </c>
    </row>
    <row r="78" spans="1:14" x14ac:dyDescent="0.25">
      <c r="A78" s="4">
        <v>33709</v>
      </c>
      <c r="B78" s="2">
        <v>-17</v>
      </c>
      <c r="C78" s="2" t="s">
        <v>1</v>
      </c>
      <c r="D78" s="2">
        <v>102.8</v>
      </c>
      <c r="E78" s="5">
        <v>38451</v>
      </c>
      <c r="F78" s="5">
        <v>86.71</v>
      </c>
      <c r="G78" s="5" t="s">
        <v>1</v>
      </c>
      <c r="J78" s="2" t="s">
        <v>148</v>
      </c>
      <c r="K78" s="2">
        <v>2220.41</v>
      </c>
      <c r="M78" s="4">
        <v>33724</v>
      </c>
      <c r="N78" s="2" t="s">
        <v>394</v>
      </c>
    </row>
    <row r="79" spans="1:14" x14ac:dyDescent="0.25">
      <c r="A79" s="4">
        <v>33739</v>
      </c>
      <c r="B79" s="2">
        <v>-17.3</v>
      </c>
      <c r="C79" s="2" t="s">
        <v>1</v>
      </c>
      <c r="D79" s="2">
        <v>102.9</v>
      </c>
      <c r="E79" s="5">
        <v>38425</v>
      </c>
      <c r="F79" s="5">
        <v>86.18</v>
      </c>
      <c r="G79" s="5" t="s">
        <v>1</v>
      </c>
      <c r="J79" s="2" t="s">
        <v>149</v>
      </c>
      <c r="K79" s="2">
        <v>2223.5</v>
      </c>
      <c r="M79" s="4">
        <v>33755</v>
      </c>
      <c r="N79" s="2" t="s">
        <v>394</v>
      </c>
    </row>
    <row r="80" spans="1:14" x14ac:dyDescent="0.25">
      <c r="A80" s="4">
        <v>33770</v>
      </c>
      <c r="B80" s="2">
        <v>-18.100000000000001</v>
      </c>
      <c r="C80" s="2" t="s">
        <v>1</v>
      </c>
      <c r="D80" s="2">
        <v>103.4</v>
      </c>
      <c r="E80" s="5">
        <v>38371</v>
      </c>
      <c r="F80" s="5">
        <v>85.35</v>
      </c>
      <c r="G80" s="5" t="s">
        <v>1</v>
      </c>
      <c r="J80" s="2" t="s">
        <v>150</v>
      </c>
      <c r="K80" s="2">
        <v>2238.69</v>
      </c>
      <c r="M80" s="4">
        <v>33785</v>
      </c>
      <c r="N80" s="2" t="s">
        <v>394</v>
      </c>
    </row>
    <row r="81" spans="1:14" x14ac:dyDescent="0.25">
      <c r="A81" s="4">
        <v>33800</v>
      </c>
      <c r="B81" s="2">
        <v>-18.899999999999999</v>
      </c>
      <c r="C81" s="2" t="s">
        <v>1</v>
      </c>
      <c r="D81" s="2">
        <v>104.2</v>
      </c>
      <c r="E81" s="5">
        <v>38303</v>
      </c>
      <c r="F81" s="5">
        <v>84.09</v>
      </c>
      <c r="G81" s="5" t="s">
        <v>1</v>
      </c>
      <c r="J81" s="2" t="s">
        <v>151</v>
      </c>
      <c r="K81" s="2">
        <v>2254.0700000000002</v>
      </c>
      <c r="M81" s="4">
        <v>33816</v>
      </c>
      <c r="N81" s="2" t="s">
        <v>394</v>
      </c>
    </row>
    <row r="82" spans="1:14" x14ac:dyDescent="0.25">
      <c r="A82" s="4">
        <v>33831</v>
      </c>
      <c r="B82" s="2">
        <v>-20.2</v>
      </c>
      <c r="C82" s="2" t="s">
        <v>1</v>
      </c>
      <c r="D82" s="2">
        <v>104.9</v>
      </c>
      <c r="E82" s="5">
        <v>38224</v>
      </c>
      <c r="F82" s="5">
        <v>84.11</v>
      </c>
      <c r="G82" s="5" t="s">
        <v>1</v>
      </c>
      <c r="J82" s="2" t="s">
        <v>152</v>
      </c>
      <c r="K82" s="2">
        <v>2267.1799999999998</v>
      </c>
      <c r="M82" s="4">
        <v>33847</v>
      </c>
      <c r="N82" s="2" t="s">
        <v>394</v>
      </c>
    </row>
    <row r="83" spans="1:14" x14ac:dyDescent="0.25">
      <c r="A83" s="4">
        <v>33862</v>
      </c>
      <c r="B83" s="2">
        <v>-21.4</v>
      </c>
      <c r="C83" s="2" t="s">
        <v>1</v>
      </c>
      <c r="D83" s="2">
        <v>105.2</v>
      </c>
      <c r="E83" s="5">
        <v>38157</v>
      </c>
      <c r="F83" s="5">
        <v>83.32</v>
      </c>
      <c r="G83" s="5" t="s">
        <v>1</v>
      </c>
      <c r="J83" s="2" t="s">
        <v>153</v>
      </c>
      <c r="K83" s="2">
        <v>2287.85</v>
      </c>
      <c r="M83" s="4">
        <v>33877</v>
      </c>
      <c r="N83" s="2" t="s">
        <v>394</v>
      </c>
    </row>
    <row r="84" spans="1:14" x14ac:dyDescent="0.25">
      <c r="A84" s="4">
        <v>33892</v>
      </c>
      <c r="B84" s="2">
        <v>-24.2</v>
      </c>
      <c r="C84" s="2" t="s">
        <v>1</v>
      </c>
      <c r="D84" s="2">
        <v>104.8</v>
      </c>
      <c r="E84" s="5">
        <v>38099</v>
      </c>
      <c r="F84" s="5">
        <v>83.53</v>
      </c>
      <c r="G84" s="5" t="s">
        <v>1</v>
      </c>
      <c r="J84" s="2" t="s">
        <v>154</v>
      </c>
      <c r="K84" s="2">
        <v>2312.9899999999998</v>
      </c>
      <c r="M84" s="4">
        <v>33908</v>
      </c>
      <c r="N84" s="2" t="s">
        <v>394</v>
      </c>
    </row>
    <row r="85" spans="1:14" x14ac:dyDescent="0.25">
      <c r="A85" s="4">
        <v>33923</v>
      </c>
      <c r="B85" s="2">
        <v>-26</v>
      </c>
      <c r="C85" s="2" t="s">
        <v>1</v>
      </c>
      <c r="D85" s="2">
        <v>104.6</v>
      </c>
      <c r="E85" s="5">
        <v>38050</v>
      </c>
      <c r="F85" s="5">
        <v>82.68</v>
      </c>
      <c r="G85" s="5" t="s">
        <v>1</v>
      </c>
      <c r="J85" s="2" t="s">
        <v>155</v>
      </c>
      <c r="K85" s="2">
        <v>2327.0100000000002</v>
      </c>
      <c r="M85" s="4">
        <v>33938</v>
      </c>
      <c r="N85" s="2" t="s">
        <v>394</v>
      </c>
    </row>
    <row r="86" spans="1:14" x14ac:dyDescent="0.25">
      <c r="A86" s="4">
        <v>33953</v>
      </c>
      <c r="B86" s="2">
        <v>-28.1</v>
      </c>
      <c r="C86" s="2" t="s">
        <v>1</v>
      </c>
      <c r="D86" s="2">
        <v>104.7</v>
      </c>
      <c r="E86" s="5">
        <v>38015</v>
      </c>
      <c r="F86" s="5">
        <v>81.25</v>
      </c>
      <c r="G86" s="5" t="s">
        <v>1</v>
      </c>
      <c r="J86" s="2" t="s">
        <v>156</v>
      </c>
      <c r="K86" s="2">
        <v>2351.9899999999998</v>
      </c>
      <c r="M86" s="4">
        <v>33969</v>
      </c>
      <c r="N86" s="2" t="s">
        <v>394</v>
      </c>
    </row>
    <row r="87" spans="1:14" x14ac:dyDescent="0.25">
      <c r="A87" s="4">
        <v>33984</v>
      </c>
      <c r="B87" s="2">
        <v>-27.9</v>
      </c>
      <c r="C87" s="2" t="s">
        <v>1</v>
      </c>
      <c r="D87" s="2">
        <v>104.7</v>
      </c>
      <c r="E87" s="5">
        <v>38002</v>
      </c>
      <c r="F87" s="5">
        <v>81.72</v>
      </c>
      <c r="G87" s="5" t="s">
        <v>1</v>
      </c>
      <c r="J87" s="2" t="s">
        <v>157</v>
      </c>
      <c r="K87" s="2">
        <v>2378.46</v>
      </c>
      <c r="M87" s="4">
        <v>34000</v>
      </c>
      <c r="N87" s="2" t="s">
        <v>394</v>
      </c>
    </row>
    <row r="88" spans="1:14" x14ac:dyDescent="0.25">
      <c r="A88" s="4">
        <v>34015</v>
      </c>
      <c r="B88" s="2">
        <v>-28.1</v>
      </c>
      <c r="C88" s="2" t="s">
        <v>1</v>
      </c>
      <c r="D88" s="2">
        <v>104.7</v>
      </c>
      <c r="E88" s="5">
        <v>37971</v>
      </c>
      <c r="F88" s="5">
        <v>81.040000000000006</v>
      </c>
      <c r="G88" s="5" t="s">
        <v>1</v>
      </c>
      <c r="J88" s="2" t="s">
        <v>158</v>
      </c>
      <c r="K88" s="2">
        <v>2393.42</v>
      </c>
      <c r="M88" s="4">
        <v>34028</v>
      </c>
      <c r="N88" s="2" t="s">
        <v>394</v>
      </c>
    </row>
    <row r="89" spans="1:14" x14ac:dyDescent="0.25">
      <c r="A89" s="4">
        <v>34043</v>
      </c>
      <c r="B89" s="2">
        <v>-29</v>
      </c>
      <c r="C89" s="2" t="s">
        <v>1</v>
      </c>
      <c r="D89" s="2">
        <v>104.8</v>
      </c>
      <c r="E89" s="5">
        <v>37917</v>
      </c>
      <c r="F89" s="5">
        <v>80.7</v>
      </c>
      <c r="G89" s="5" t="s">
        <v>1</v>
      </c>
      <c r="J89" s="2" t="s">
        <v>159</v>
      </c>
      <c r="K89" s="2">
        <v>2404.25</v>
      </c>
      <c r="M89" s="4">
        <v>34059</v>
      </c>
      <c r="N89" s="2" t="s">
        <v>394</v>
      </c>
    </row>
    <row r="90" spans="1:14" x14ac:dyDescent="0.25">
      <c r="A90" s="4">
        <v>34074</v>
      </c>
      <c r="B90" s="2">
        <v>-25.7</v>
      </c>
      <c r="C90" s="2" t="s">
        <v>1</v>
      </c>
      <c r="D90" s="2">
        <v>105.4</v>
      </c>
      <c r="E90" s="5">
        <v>37858</v>
      </c>
      <c r="F90" s="5">
        <v>80.28</v>
      </c>
      <c r="G90" s="5" t="s">
        <v>1</v>
      </c>
      <c r="J90" s="2" t="s">
        <v>160</v>
      </c>
      <c r="K90" s="2">
        <v>2414.9299999999998</v>
      </c>
      <c r="M90" s="4">
        <v>34089</v>
      </c>
      <c r="N90" s="2" t="s">
        <v>394</v>
      </c>
    </row>
    <row r="91" spans="1:14" x14ac:dyDescent="0.25">
      <c r="A91" s="4">
        <v>34104</v>
      </c>
      <c r="B91" s="2">
        <v>-26</v>
      </c>
      <c r="C91" s="2" t="s">
        <v>1</v>
      </c>
      <c r="D91" s="2">
        <v>105.7</v>
      </c>
      <c r="E91" s="5">
        <v>37785</v>
      </c>
      <c r="F91" s="5">
        <v>80.13</v>
      </c>
      <c r="G91" s="5" t="s">
        <v>1</v>
      </c>
      <c r="J91" s="2" t="s">
        <v>161</v>
      </c>
      <c r="K91" s="2">
        <v>2437.9699999999998</v>
      </c>
      <c r="M91" s="4">
        <v>34120</v>
      </c>
      <c r="N91" s="2" t="s">
        <v>394</v>
      </c>
    </row>
    <row r="92" spans="1:14" x14ac:dyDescent="0.25">
      <c r="A92" s="4">
        <v>34135</v>
      </c>
      <c r="B92" s="2">
        <v>-27.9</v>
      </c>
      <c r="C92" s="2" t="s">
        <v>1</v>
      </c>
      <c r="D92" s="2">
        <v>105.6</v>
      </c>
      <c r="E92" s="5">
        <v>37760</v>
      </c>
      <c r="F92" s="5">
        <v>79.72</v>
      </c>
      <c r="G92" s="5" t="s">
        <v>1</v>
      </c>
      <c r="J92" s="2" t="s">
        <v>162</v>
      </c>
      <c r="K92" s="2">
        <v>2427.7399999999998</v>
      </c>
      <c r="M92" s="4">
        <v>34150</v>
      </c>
      <c r="N92" s="2" t="s">
        <v>394</v>
      </c>
    </row>
    <row r="93" spans="1:14" x14ac:dyDescent="0.25">
      <c r="A93" s="4">
        <v>34165</v>
      </c>
      <c r="B93" s="2">
        <v>-28.4</v>
      </c>
      <c r="C93" s="2" t="s">
        <v>1</v>
      </c>
      <c r="D93" s="2">
        <v>105</v>
      </c>
      <c r="E93" s="5">
        <v>37732</v>
      </c>
      <c r="F93" s="5">
        <v>79.22</v>
      </c>
      <c r="G93" s="5" t="s">
        <v>1</v>
      </c>
      <c r="J93" s="2" t="s">
        <v>163</v>
      </c>
      <c r="K93" s="2">
        <v>2414.3000000000002</v>
      </c>
      <c r="M93" s="4">
        <v>34181</v>
      </c>
      <c r="N93" s="2" t="s">
        <v>394</v>
      </c>
    </row>
    <row r="94" spans="1:14" x14ac:dyDescent="0.25">
      <c r="A94" s="4">
        <v>34196</v>
      </c>
      <c r="B94" s="2">
        <v>-28.4</v>
      </c>
      <c r="C94" s="2" t="s">
        <v>1</v>
      </c>
      <c r="D94" s="2">
        <v>105.4</v>
      </c>
      <c r="E94" s="5">
        <v>37710</v>
      </c>
      <c r="F94" s="5">
        <v>80.31</v>
      </c>
      <c r="G94" s="5" t="s">
        <v>1</v>
      </c>
      <c r="J94" s="2" t="s">
        <v>164</v>
      </c>
      <c r="K94" s="2">
        <v>2370.39</v>
      </c>
      <c r="M94" s="4">
        <v>34212</v>
      </c>
      <c r="N94" s="2" t="s">
        <v>394</v>
      </c>
    </row>
    <row r="95" spans="1:14" x14ac:dyDescent="0.25">
      <c r="A95" s="4">
        <v>34227</v>
      </c>
      <c r="B95" s="2">
        <v>-26.5</v>
      </c>
      <c r="C95" s="2" t="s">
        <v>1</v>
      </c>
      <c r="D95" s="2">
        <v>106.2</v>
      </c>
      <c r="E95" s="5">
        <v>37699</v>
      </c>
      <c r="F95" s="5">
        <v>80.64</v>
      </c>
      <c r="G95" s="5" t="s">
        <v>1</v>
      </c>
      <c r="J95" s="2" t="s">
        <v>165</v>
      </c>
      <c r="K95" s="2">
        <v>2318.52</v>
      </c>
      <c r="M95" s="4">
        <v>34242</v>
      </c>
      <c r="N95" s="2" t="s">
        <v>394</v>
      </c>
    </row>
    <row r="96" spans="1:14" x14ac:dyDescent="0.25">
      <c r="A96" s="4">
        <v>34257</v>
      </c>
      <c r="B96" s="2">
        <v>-26.9</v>
      </c>
      <c r="C96" s="2" t="s">
        <v>1</v>
      </c>
      <c r="D96" s="2">
        <v>106.2</v>
      </c>
      <c r="E96" s="5">
        <v>37668</v>
      </c>
      <c r="F96" s="5">
        <v>80.63</v>
      </c>
      <c r="G96" s="5" t="s">
        <v>1</v>
      </c>
      <c r="J96" s="2" t="s">
        <v>166</v>
      </c>
      <c r="K96" s="2">
        <v>2314.13</v>
      </c>
      <c r="M96" s="4">
        <v>34273</v>
      </c>
      <c r="N96" s="2" t="s">
        <v>394</v>
      </c>
    </row>
    <row r="97" spans="1:14" x14ac:dyDescent="0.25">
      <c r="A97" s="4">
        <v>34288</v>
      </c>
      <c r="B97" s="2">
        <v>-28.6</v>
      </c>
      <c r="C97" s="2" t="s">
        <v>1</v>
      </c>
      <c r="D97" s="2">
        <v>105.7</v>
      </c>
      <c r="E97" s="5">
        <v>37644</v>
      </c>
      <c r="F97" s="5">
        <v>80.84</v>
      </c>
      <c r="G97" s="5" t="s">
        <v>1</v>
      </c>
      <c r="J97" s="2" t="s">
        <v>167</v>
      </c>
      <c r="K97" s="2">
        <v>2321.77</v>
      </c>
      <c r="M97" s="4">
        <v>34303</v>
      </c>
      <c r="N97" s="2" t="s">
        <v>394</v>
      </c>
    </row>
    <row r="98" spans="1:14" x14ac:dyDescent="0.25">
      <c r="A98" s="4">
        <v>34318</v>
      </c>
      <c r="B98" s="2">
        <v>-26.6</v>
      </c>
      <c r="C98" s="2" t="s">
        <v>1</v>
      </c>
      <c r="D98" s="2">
        <v>105.8</v>
      </c>
      <c r="E98" s="5">
        <v>37670</v>
      </c>
      <c r="F98" s="5">
        <v>80.86</v>
      </c>
      <c r="G98" s="5" t="s">
        <v>1</v>
      </c>
      <c r="J98" s="2" t="s">
        <v>168</v>
      </c>
      <c r="K98" s="2">
        <v>2333.02</v>
      </c>
      <c r="M98" s="4">
        <v>34334</v>
      </c>
      <c r="N98" s="2" t="s">
        <v>394</v>
      </c>
    </row>
    <row r="99" spans="1:14" x14ac:dyDescent="0.25">
      <c r="A99" s="4">
        <v>34349</v>
      </c>
      <c r="B99" s="2">
        <v>-24.7</v>
      </c>
      <c r="C99" s="2" t="s">
        <v>1</v>
      </c>
      <c r="D99" s="2">
        <v>105.5</v>
      </c>
      <c r="E99" s="5">
        <v>37737</v>
      </c>
      <c r="F99" s="5">
        <v>81.06</v>
      </c>
      <c r="G99" s="5" t="s">
        <v>1</v>
      </c>
      <c r="J99" s="2" t="s">
        <v>169</v>
      </c>
      <c r="K99" s="2">
        <v>2342.23</v>
      </c>
      <c r="M99" s="4">
        <v>34365</v>
      </c>
      <c r="N99" s="2" t="s">
        <v>394</v>
      </c>
    </row>
    <row r="100" spans="1:14" x14ac:dyDescent="0.25">
      <c r="A100" s="4">
        <v>34380</v>
      </c>
      <c r="B100" s="2">
        <v>-23.3</v>
      </c>
      <c r="C100" s="2" t="s">
        <v>1</v>
      </c>
      <c r="D100" s="2">
        <v>105.4</v>
      </c>
      <c r="E100" s="5">
        <v>37765</v>
      </c>
      <c r="F100" s="5">
        <v>82.18</v>
      </c>
      <c r="G100" s="5" t="s">
        <v>1</v>
      </c>
      <c r="J100" s="2" t="s">
        <v>170</v>
      </c>
      <c r="K100" s="2">
        <v>2365.96</v>
      </c>
      <c r="M100" s="4">
        <v>34393</v>
      </c>
      <c r="N100" s="2" t="s">
        <v>394</v>
      </c>
    </row>
    <row r="101" spans="1:14" x14ac:dyDescent="0.25">
      <c r="A101" s="4">
        <v>34408</v>
      </c>
      <c r="B101" s="2">
        <v>-20.9</v>
      </c>
      <c r="C101" s="2" t="s">
        <v>1</v>
      </c>
      <c r="D101" s="2">
        <v>105.7</v>
      </c>
      <c r="E101" s="5">
        <v>37744</v>
      </c>
      <c r="F101" s="5">
        <v>82.18</v>
      </c>
      <c r="G101" s="5" t="s">
        <v>1</v>
      </c>
      <c r="J101" s="2" t="s">
        <v>171</v>
      </c>
      <c r="K101" s="2">
        <v>2375.67</v>
      </c>
      <c r="M101" s="4">
        <v>34424</v>
      </c>
      <c r="N101" s="2" t="s">
        <v>394</v>
      </c>
    </row>
    <row r="102" spans="1:14" x14ac:dyDescent="0.25">
      <c r="A102" s="4">
        <v>34439</v>
      </c>
      <c r="B102" s="2">
        <v>-17.100000000000001</v>
      </c>
      <c r="C102" s="2" t="s">
        <v>1</v>
      </c>
      <c r="D102" s="2">
        <v>105.5</v>
      </c>
      <c r="E102" s="5">
        <v>37700</v>
      </c>
      <c r="F102" s="5">
        <v>83.61</v>
      </c>
      <c r="G102" s="5" t="s">
        <v>1</v>
      </c>
      <c r="J102" s="2" t="s">
        <v>172</v>
      </c>
      <c r="K102" s="2">
        <v>2386.69</v>
      </c>
      <c r="M102" s="4">
        <v>34454</v>
      </c>
      <c r="N102" s="2" t="s">
        <v>394</v>
      </c>
    </row>
    <row r="103" spans="1:14" x14ac:dyDescent="0.25">
      <c r="A103" s="4">
        <v>34469</v>
      </c>
      <c r="B103" s="2">
        <v>-13.3</v>
      </c>
      <c r="C103" s="2" t="s">
        <v>1</v>
      </c>
      <c r="D103" s="2">
        <v>105.3</v>
      </c>
      <c r="E103" s="5">
        <v>37725</v>
      </c>
      <c r="F103" s="5">
        <v>83.49</v>
      </c>
      <c r="G103" s="5" t="s">
        <v>1</v>
      </c>
      <c r="J103" s="2" t="s">
        <v>173</v>
      </c>
      <c r="K103" s="2">
        <v>2412.5300000000002</v>
      </c>
      <c r="M103" s="4">
        <v>34485</v>
      </c>
      <c r="N103" s="2" t="s">
        <v>394</v>
      </c>
    </row>
    <row r="104" spans="1:14" x14ac:dyDescent="0.25">
      <c r="A104" s="4">
        <v>34500</v>
      </c>
      <c r="B104" s="2">
        <v>-10</v>
      </c>
      <c r="C104" s="2" t="s">
        <v>1</v>
      </c>
      <c r="D104" s="2">
        <v>104.9</v>
      </c>
      <c r="E104" s="5">
        <v>37746</v>
      </c>
      <c r="F104" s="5">
        <v>84</v>
      </c>
      <c r="G104" s="5" t="s">
        <v>1</v>
      </c>
      <c r="J104" s="2" t="s">
        <v>174</v>
      </c>
      <c r="K104" s="2">
        <v>2413.0100000000002</v>
      </c>
      <c r="M104" s="4">
        <v>34515</v>
      </c>
      <c r="N104" s="2" t="s">
        <v>394</v>
      </c>
    </row>
    <row r="105" spans="1:14" x14ac:dyDescent="0.25">
      <c r="A105" s="4">
        <v>34530</v>
      </c>
      <c r="B105" s="2">
        <v>-10.9</v>
      </c>
      <c r="C105" s="2" t="s">
        <v>1</v>
      </c>
      <c r="D105" s="2">
        <v>105.3</v>
      </c>
      <c r="E105" s="5">
        <v>37743</v>
      </c>
      <c r="F105" s="5">
        <v>84.2</v>
      </c>
      <c r="G105" s="5" t="s">
        <v>1</v>
      </c>
      <c r="J105" s="2" t="s">
        <v>175</v>
      </c>
      <c r="K105" s="2">
        <v>2411.92</v>
      </c>
      <c r="M105" s="4">
        <v>34546</v>
      </c>
      <c r="N105" s="2" t="s">
        <v>394</v>
      </c>
    </row>
    <row r="106" spans="1:14" x14ac:dyDescent="0.25">
      <c r="A106" s="4">
        <v>34561</v>
      </c>
      <c r="B106" s="2">
        <v>-10.199999999999999</v>
      </c>
      <c r="C106" s="2" t="s">
        <v>1</v>
      </c>
      <c r="D106" s="2">
        <v>105.6</v>
      </c>
      <c r="E106" s="5">
        <v>37784</v>
      </c>
      <c r="F106" s="5">
        <v>84.31</v>
      </c>
      <c r="G106" s="5" t="s">
        <v>1</v>
      </c>
      <c r="J106" s="2" t="s">
        <v>176</v>
      </c>
      <c r="K106" s="2">
        <v>2404.41</v>
      </c>
      <c r="M106" s="4">
        <v>34577</v>
      </c>
      <c r="N106" s="2" t="s">
        <v>394</v>
      </c>
    </row>
    <row r="107" spans="1:14" x14ac:dyDescent="0.25">
      <c r="A107" s="4">
        <v>34592</v>
      </c>
      <c r="B107" s="2">
        <v>-7</v>
      </c>
      <c r="C107" s="2" t="s">
        <v>1</v>
      </c>
      <c r="D107" s="2">
        <v>105.6</v>
      </c>
      <c r="E107" s="5">
        <v>37821</v>
      </c>
      <c r="F107" s="5">
        <v>84.92</v>
      </c>
      <c r="G107" s="5" t="s">
        <v>1</v>
      </c>
      <c r="J107" s="2" t="s">
        <v>177</v>
      </c>
      <c r="K107" s="2">
        <v>2401.9299999999998</v>
      </c>
      <c r="M107" s="4">
        <v>34607</v>
      </c>
      <c r="N107" s="2" t="s">
        <v>394</v>
      </c>
    </row>
    <row r="108" spans="1:14" x14ac:dyDescent="0.25">
      <c r="A108" s="4">
        <v>34622</v>
      </c>
      <c r="B108" s="2">
        <v>-7.8</v>
      </c>
      <c r="C108" s="2" t="s">
        <v>1</v>
      </c>
      <c r="D108" s="2">
        <v>105.6</v>
      </c>
      <c r="E108" s="5">
        <v>37833</v>
      </c>
      <c r="F108" s="5">
        <v>85.73</v>
      </c>
      <c r="G108" s="5" t="s">
        <v>1</v>
      </c>
      <c r="J108" s="2" t="s">
        <v>178</v>
      </c>
      <c r="K108" s="2">
        <v>2394.2399999999998</v>
      </c>
      <c r="M108" s="4">
        <v>34638</v>
      </c>
      <c r="N108" s="2" t="s">
        <v>394</v>
      </c>
    </row>
    <row r="109" spans="1:14" x14ac:dyDescent="0.25">
      <c r="A109" s="4">
        <v>34653</v>
      </c>
      <c r="B109" s="2">
        <v>-8.1</v>
      </c>
      <c r="C109" s="2" t="s">
        <v>1</v>
      </c>
      <c r="D109" s="2">
        <v>105.5</v>
      </c>
      <c r="E109" s="5">
        <v>37854</v>
      </c>
      <c r="F109" s="5">
        <v>86.4</v>
      </c>
      <c r="G109" s="5" t="s">
        <v>1</v>
      </c>
      <c r="J109" s="2" t="s">
        <v>179</v>
      </c>
      <c r="K109" s="2">
        <v>2390.92</v>
      </c>
      <c r="M109" s="4">
        <v>34668</v>
      </c>
      <c r="N109" s="2" t="s">
        <v>394</v>
      </c>
    </row>
    <row r="110" spans="1:14" x14ac:dyDescent="0.25">
      <c r="A110" s="4">
        <v>34683</v>
      </c>
      <c r="B110" s="2">
        <v>-8.5</v>
      </c>
      <c r="C110" s="2" t="s">
        <v>1</v>
      </c>
      <c r="D110" s="2">
        <v>105</v>
      </c>
      <c r="E110" s="5">
        <v>37873</v>
      </c>
      <c r="F110" s="5">
        <v>87.3</v>
      </c>
      <c r="G110" s="5" t="s">
        <v>1</v>
      </c>
      <c r="J110" s="2" t="s">
        <v>180</v>
      </c>
      <c r="K110" s="2">
        <v>2381.16</v>
      </c>
      <c r="M110" s="4">
        <v>34699</v>
      </c>
      <c r="N110" s="2" t="s">
        <v>394</v>
      </c>
    </row>
    <row r="111" spans="1:14" x14ac:dyDescent="0.25">
      <c r="A111" s="4">
        <v>34714</v>
      </c>
      <c r="B111" s="2">
        <v>-7.6</v>
      </c>
      <c r="C111" s="2">
        <v>89.38</v>
      </c>
      <c r="D111" s="2">
        <v>105.1</v>
      </c>
      <c r="E111" s="5">
        <v>37849</v>
      </c>
      <c r="F111" s="5">
        <v>86.77</v>
      </c>
      <c r="G111" s="5" t="s">
        <v>1</v>
      </c>
      <c r="J111" s="2" t="s">
        <v>181</v>
      </c>
      <c r="K111" s="2">
        <v>2372.09</v>
      </c>
      <c r="M111" s="4">
        <v>34730</v>
      </c>
      <c r="N111" s="2" t="s">
        <v>394</v>
      </c>
    </row>
    <row r="112" spans="1:14" x14ac:dyDescent="0.25">
      <c r="A112" s="4">
        <v>34745</v>
      </c>
      <c r="B112" s="2">
        <v>-8</v>
      </c>
      <c r="C112" s="2">
        <v>89.77</v>
      </c>
      <c r="D112" s="2">
        <v>105.3</v>
      </c>
      <c r="E112" s="5">
        <v>37845</v>
      </c>
      <c r="F112" s="5">
        <v>86.78</v>
      </c>
      <c r="G112" s="5" t="s">
        <v>1</v>
      </c>
      <c r="J112" s="2" t="s">
        <v>182</v>
      </c>
      <c r="K112" s="2">
        <v>2380.39</v>
      </c>
      <c r="M112" s="4">
        <v>34758</v>
      </c>
      <c r="N112" s="2" t="s">
        <v>394</v>
      </c>
    </row>
    <row r="113" spans="1:14" x14ac:dyDescent="0.25">
      <c r="A113" s="4">
        <v>34773</v>
      </c>
      <c r="B113" s="2">
        <v>-8.1</v>
      </c>
      <c r="C113" s="2">
        <v>89.58</v>
      </c>
      <c r="D113" s="2">
        <v>106.2</v>
      </c>
      <c r="E113" s="5">
        <v>37868</v>
      </c>
      <c r="F113" s="5">
        <v>86.72</v>
      </c>
      <c r="G113" s="5" t="s">
        <v>1</v>
      </c>
      <c r="J113" s="2" t="s">
        <v>183</v>
      </c>
      <c r="K113" s="2">
        <v>2384.5700000000002</v>
      </c>
      <c r="M113" s="4">
        <v>34789</v>
      </c>
      <c r="N113" s="2" t="s">
        <v>394</v>
      </c>
    </row>
    <row r="114" spans="1:14" x14ac:dyDescent="0.25">
      <c r="A114" s="4">
        <v>34804</v>
      </c>
      <c r="B114" s="2">
        <v>-8.1</v>
      </c>
      <c r="C114" s="2">
        <v>89.58</v>
      </c>
      <c r="D114" s="2">
        <v>106.3</v>
      </c>
      <c r="E114" s="5">
        <v>37912</v>
      </c>
      <c r="F114" s="5">
        <v>87.04</v>
      </c>
      <c r="G114" s="5" t="s">
        <v>1</v>
      </c>
      <c r="J114" s="2" t="s">
        <v>184</v>
      </c>
      <c r="K114" s="2">
        <v>2391.08</v>
      </c>
      <c r="M114" s="4">
        <v>34819</v>
      </c>
      <c r="N114" s="2" t="s">
        <v>394</v>
      </c>
    </row>
    <row r="115" spans="1:14" x14ac:dyDescent="0.25">
      <c r="A115" s="4">
        <v>34834</v>
      </c>
      <c r="B115" s="2">
        <v>-5.5</v>
      </c>
      <c r="C115" s="2">
        <v>90.07</v>
      </c>
      <c r="D115" s="2">
        <v>106.6</v>
      </c>
      <c r="E115" s="5">
        <v>37847</v>
      </c>
      <c r="F115" s="5">
        <v>87.32</v>
      </c>
      <c r="G115" s="5" t="s">
        <v>1</v>
      </c>
      <c r="J115" s="2" t="s">
        <v>185</v>
      </c>
      <c r="K115" s="2">
        <v>2403.0500000000002</v>
      </c>
      <c r="M115" s="4">
        <v>34850</v>
      </c>
      <c r="N115" s="2" t="s">
        <v>394</v>
      </c>
    </row>
    <row r="116" spans="1:14" x14ac:dyDescent="0.25">
      <c r="A116" s="4">
        <v>34865</v>
      </c>
      <c r="B116" s="2">
        <v>-5.7</v>
      </c>
      <c r="C116" s="2">
        <v>90.17</v>
      </c>
      <c r="D116" s="2">
        <v>107</v>
      </c>
      <c r="E116" s="5">
        <v>37867</v>
      </c>
      <c r="F116" s="5">
        <v>86.94</v>
      </c>
      <c r="G116" s="5" t="s">
        <v>1</v>
      </c>
      <c r="J116" s="2" t="s">
        <v>186</v>
      </c>
      <c r="K116" s="2">
        <v>2404.64</v>
      </c>
      <c r="M116" s="4">
        <v>34880</v>
      </c>
      <c r="N116" s="2" t="s">
        <v>394</v>
      </c>
    </row>
    <row r="117" spans="1:14" x14ac:dyDescent="0.25">
      <c r="A117" s="4">
        <v>34895</v>
      </c>
      <c r="B117" s="2">
        <v>-6.7</v>
      </c>
      <c r="C117" s="2">
        <v>90.07</v>
      </c>
      <c r="D117" s="2">
        <v>107.6</v>
      </c>
      <c r="E117" s="5">
        <v>37878</v>
      </c>
      <c r="F117" s="5">
        <v>86.89</v>
      </c>
      <c r="G117" s="5" t="s">
        <v>1</v>
      </c>
      <c r="J117" s="2" t="s">
        <v>187</v>
      </c>
      <c r="K117" s="2">
        <v>2409</v>
      </c>
      <c r="M117" s="4">
        <v>34911</v>
      </c>
      <c r="N117" s="2" t="s">
        <v>394</v>
      </c>
    </row>
    <row r="118" spans="1:14" x14ac:dyDescent="0.25">
      <c r="A118" s="4">
        <v>34926</v>
      </c>
      <c r="B118" s="2">
        <v>-7.5</v>
      </c>
      <c r="C118" s="2">
        <v>90.27</v>
      </c>
      <c r="D118" s="2">
        <v>107.3</v>
      </c>
      <c r="E118" s="5">
        <v>37863</v>
      </c>
      <c r="F118" s="5">
        <v>86.78</v>
      </c>
      <c r="G118" s="5" t="s">
        <v>1</v>
      </c>
      <c r="J118" s="2" t="s">
        <v>188</v>
      </c>
      <c r="K118" s="2">
        <v>2416.9299999999998</v>
      </c>
      <c r="M118" s="4">
        <v>34942</v>
      </c>
      <c r="N118" s="2" t="s">
        <v>394</v>
      </c>
    </row>
    <row r="119" spans="1:14" x14ac:dyDescent="0.25">
      <c r="A119" s="4">
        <v>34957</v>
      </c>
      <c r="B119" s="2">
        <v>-10.3</v>
      </c>
      <c r="C119" s="2">
        <v>90.36</v>
      </c>
      <c r="D119" s="2">
        <v>107</v>
      </c>
      <c r="E119" s="5">
        <v>37877</v>
      </c>
      <c r="F119" s="5">
        <v>87.33</v>
      </c>
      <c r="G119" s="5" t="s">
        <v>1</v>
      </c>
      <c r="M119" s="4">
        <v>34972</v>
      </c>
      <c r="N119" s="2" t="s">
        <v>394</v>
      </c>
    </row>
    <row r="120" spans="1:14" x14ac:dyDescent="0.25">
      <c r="A120" s="4">
        <v>34987</v>
      </c>
      <c r="B120" s="2">
        <v>-11.8</v>
      </c>
      <c r="C120" s="2">
        <v>89.67</v>
      </c>
      <c r="D120" s="2">
        <v>107.3</v>
      </c>
      <c r="E120" s="5">
        <v>37912</v>
      </c>
      <c r="F120" s="5">
        <v>86.19</v>
      </c>
      <c r="G120" s="5" t="s">
        <v>1</v>
      </c>
      <c r="M120" s="4">
        <v>35003</v>
      </c>
      <c r="N120" s="2" t="s">
        <v>394</v>
      </c>
    </row>
    <row r="121" spans="1:14" x14ac:dyDescent="0.25">
      <c r="A121" s="4">
        <v>35018</v>
      </c>
      <c r="B121" s="2">
        <v>-12.5</v>
      </c>
      <c r="C121" s="2">
        <v>90.46</v>
      </c>
      <c r="D121" s="2">
        <v>107.2</v>
      </c>
      <c r="E121" s="5">
        <v>37916</v>
      </c>
      <c r="F121" s="5">
        <v>86.59</v>
      </c>
      <c r="G121" s="5" t="s">
        <v>1</v>
      </c>
      <c r="M121" s="4">
        <v>35033</v>
      </c>
      <c r="N121" s="2" t="s">
        <v>394</v>
      </c>
    </row>
    <row r="122" spans="1:14" x14ac:dyDescent="0.25">
      <c r="A122" s="4">
        <v>35048</v>
      </c>
      <c r="B122" s="2">
        <v>-14.5</v>
      </c>
      <c r="C122" s="2">
        <v>90.76</v>
      </c>
      <c r="D122" s="2">
        <v>106.8</v>
      </c>
      <c r="E122" s="5">
        <v>37947</v>
      </c>
      <c r="F122" s="5">
        <v>87.51</v>
      </c>
      <c r="G122" s="5" t="s">
        <v>1</v>
      </c>
      <c r="M122" s="4">
        <v>35064</v>
      </c>
      <c r="N122" s="2" t="s">
        <v>394</v>
      </c>
    </row>
    <row r="123" spans="1:14" x14ac:dyDescent="0.25">
      <c r="A123" s="4">
        <v>35079</v>
      </c>
      <c r="B123" s="2">
        <v>-15.1</v>
      </c>
      <c r="C123" s="2">
        <v>90.07</v>
      </c>
      <c r="D123" s="2">
        <v>106.4</v>
      </c>
      <c r="E123" s="5">
        <v>37925</v>
      </c>
      <c r="F123" s="5">
        <v>86.41</v>
      </c>
      <c r="G123" s="5" t="s">
        <v>1</v>
      </c>
      <c r="M123" s="4">
        <v>35095</v>
      </c>
      <c r="N123" s="2" t="s">
        <v>394</v>
      </c>
    </row>
    <row r="124" spans="1:14" x14ac:dyDescent="0.25">
      <c r="A124" s="4">
        <v>35110</v>
      </c>
      <c r="B124" s="2">
        <v>-16.3</v>
      </c>
      <c r="C124" s="2">
        <v>90.17</v>
      </c>
      <c r="D124" s="2">
        <v>106.6</v>
      </c>
      <c r="E124" s="5">
        <v>37900</v>
      </c>
      <c r="F124" s="5">
        <v>86.22</v>
      </c>
      <c r="G124" s="5" t="s">
        <v>1</v>
      </c>
      <c r="M124" s="4">
        <v>35124</v>
      </c>
      <c r="N124" s="2" t="s">
        <v>394</v>
      </c>
    </row>
    <row r="125" spans="1:14" x14ac:dyDescent="0.25">
      <c r="A125" s="4">
        <v>35139</v>
      </c>
      <c r="B125" s="2">
        <v>-16.899999999999999</v>
      </c>
      <c r="C125" s="2">
        <v>90.46</v>
      </c>
      <c r="D125" s="2">
        <v>106.3</v>
      </c>
      <c r="E125" s="5">
        <v>37833</v>
      </c>
      <c r="F125" s="5">
        <v>86.29</v>
      </c>
      <c r="G125" s="5" t="s">
        <v>1</v>
      </c>
      <c r="M125" s="4">
        <v>35155</v>
      </c>
      <c r="N125" s="2" t="s">
        <v>394</v>
      </c>
    </row>
    <row r="126" spans="1:14" x14ac:dyDescent="0.25">
      <c r="A126" s="4">
        <v>35170</v>
      </c>
      <c r="B126" s="2">
        <v>-17.399999999999999</v>
      </c>
      <c r="C126" s="2">
        <v>90.36</v>
      </c>
      <c r="D126" s="2">
        <v>106</v>
      </c>
      <c r="E126" s="5">
        <v>37903</v>
      </c>
      <c r="F126" s="5">
        <v>85.53</v>
      </c>
      <c r="G126" s="5" t="s">
        <v>1</v>
      </c>
      <c r="M126" s="4">
        <v>35185</v>
      </c>
      <c r="N126" s="2" t="s">
        <v>394</v>
      </c>
    </row>
    <row r="127" spans="1:14" x14ac:dyDescent="0.25">
      <c r="A127" s="4">
        <v>35200</v>
      </c>
      <c r="B127" s="2">
        <v>-15.9</v>
      </c>
      <c r="C127" s="2">
        <v>89.77</v>
      </c>
      <c r="D127" s="2">
        <v>106.2</v>
      </c>
      <c r="E127" s="5">
        <v>37976</v>
      </c>
      <c r="F127" s="5">
        <v>86.52</v>
      </c>
      <c r="G127" s="5" t="s">
        <v>1</v>
      </c>
      <c r="M127" s="4">
        <v>35216</v>
      </c>
      <c r="N127" s="2" t="s">
        <v>394</v>
      </c>
    </row>
    <row r="128" spans="1:14" x14ac:dyDescent="0.25">
      <c r="A128" s="4">
        <v>35231</v>
      </c>
      <c r="B128" s="2">
        <v>-15.6</v>
      </c>
      <c r="C128" s="2">
        <v>90.36</v>
      </c>
      <c r="D128" s="2">
        <v>106.7</v>
      </c>
      <c r="E128" s="5">
        <v>37925</v>
      </c>
      <c r="F128" s="5">
        <v>86.45</v>
      </c>
      <c r="G128" s="5" t="s">
        <v>1</v>
      </c>
      <c r="M128" s="4">
        <v>35246</v>
      </c>
      <c r="N128" s="2" t="s">
        <v>394</v>
      </c>
    </row>
    <row r="129" spans="1:14" x14ac:dyDescent="0.25">
      <c r="A129" s="4">
        <v>35261</v>
      </c>
      <c r="B129" s="2">
        <v>-17.3</v>
      </c>
      <c r="C129" s="2">
        <v>89.87</v>
      </c>
      <c r="D129" s="2">
        <v>106.8</v>
      </c>
      <c r="E129" s="5">
        <v>37920</v>
      </c>
      <c r="F129" s="5">
        <v>85.71</v>
      </c>
      <c r="G129" s="5" t="s">
        <v>1</v>
      </c>
      <c r="M129" s="4">
        <v>35277</v>
      </c>
      <c r="N129" s="2" t="s">
        <v>394</v>
      </c>
    </row>
    <row r="130" spans="1:14" x14ac:dyDescent="0.25">
      <c r="A130" s="4">
        <v>35292</v>
      </c>
      <c r="B130" s="2">
        <v>-16.600000000000001</v>
      </c>
      <c r="C130" s="2">
        <v>90.46</v>
      </c>
      <c r="D130" s="2">
        <v>106.9</v>
      </c>
      <c r="E130" s="5">
        <v>37894</v>
      </c>
      <c r="F130" s="5">
        <v>86.75</v>
      </c>
      <c r="G130" s="5" t="s">
        <v>1</v>
      </c>
      <c r="M130" s="4">
        <v>35308</v>
      </c>
      <c r="N130" s="2" t="s">
        <v>394</v>
      </c>
    </row>
    <row r="131" spans="1:14" x14ac:dyDescent="0.25">
      <c r="A131" s="4">
        <v>35323</v>
      </c>
      <c r="B131" s="2">
        <v>-17</v>
      </c>
      <c r="C131" s="2">
        <v>90.86</v>
      </c>
      <c r="D131" s="2">
        <v>106.2</v>
      </c>
      <c r="E131" s="5">
        <v>37855</v>
      </c>
      <c r="F131" s="5">
        <v>86.87</v>
      </c>
      <c r="G131" s="5" t="s">
        <v>1</v>
      </c>
      <c r="M131" s="4">
        <v>35338</v>
      </c>
      <c r="N131" s="2" t="s">
        <v>394</v>
      </c>
    </row>
    <row r="132" spans="1:14" x14ac:dyDescent="0.25">
      <c r="A132" s="4">
        <v>35353</v>
      </c>
      <c r="B132" s="2">
        <v>-17.100000000000001</v>
      </c>
      <c r="C132" s="2">
        <v>90.56</v>
      </c>
      <c r="D132" s="2">
        <v>105.7</v>
      </c>
      <c r="E132" s="5">
        <v>37843</v>
      </c>
      <c r="F132" s="5">
        <v>86.33</v>
      </c>
      <c r="G132" s="5" t="s">
        <v>1</v>
      </c>
      <c r="M132" s="4">
        <v>35369</v>
      </c>
      <c r="N132" s="2" t="s">
        <v>394</v>
      </c>
    </row>
    <row r="133" spans="1:14" x14ac:dyDescent="0.25">
      <c r="A133" s="4">
        <v>35384</v>
      </c>
      <c r="B133" s="2">
        <v>-17.899999999999999</v>
      </c>
      <c r="C133" s="2">
        <v>90.07</v>
      </c>
      <c r="D133" s="2">
        <v>105.5</v>
      </c>
      <c r="E133" s="5">
        <v>37850</v>
      </c>
      <c r="F133" s="5">
        <v>87.03</v>
      </c>
      <c r="G133" s="5" t="s">
        <v>1</v>
      </c>
      <c r="M133" s="4">
        <v>35399</v>
      </c>
      <c r="N133" s="2" t="s">
        <v>394</v>
      </c>
    </row>
    <row r="134" spans="1:14" x14ac:dyDescent="0.25">
      <c r="A134" s="4">
        <v>35414</v>
      </c>
      <c r="B134" s="2">
        <v>-16.899999999999999</v>
      </c>
      <c r="C134" s="2">
        <v>90.66</v>
      </c>
      <c r="D134" s="2">
        <v>104.8</v>
      </c>
      <c r="E134" s="5">
        <v>37835</v>
      </c>
      <c r="F134" s="5">
        <v>86.96</v>
      </c>
      <c r="G134" s="5" t="s">
        <v>1</v>
      </c>
      <c r="M134" s="4">
        <v>35430</v>
      </c>
      <c r="N134" s="2" t="s">
        <v>394</v>
      </c>
    </row>
    <row r="135" spans="1:14" x14ac:dyDescent="0.25">
      <c r="A135" s="4">
        <v>35445</v>
      </c>
      <c r="B135" s="2">
        <v>-15.7</v>
      </c>
      <c r="C135" s="2">
        <v>90.76</v>
      </c>
      <c r="D135" s="2">
        <v>104.2</v>
      </c>
      <c r="E135" s="5">
        <v>37745</v>
      </c>
      <c r="F135" s="5">
        <v>87.13</v>
      </c>
      <c r="G135" s="5" t="s">
        <v>1</v>
      </c>
      <c r="M135" s="4">
        <v>35461</v>
      </c>
      <c r="N135" s="2" t="s">
        <v>394</v>
      </c>
    </row>
    <row r="136" spans="1:14" x14ac:dyDescent="0.25">
      <c r="A136" s="4">
        <v>35476</v>
      </c>
      <c r="B136" s="2">
        <v>-16.399999999999999</v>
      </c>
      <c r="C136" s="2">
        <v>90.86</v>
      </c>
      <c r="D136" s="2">
        <v>103.7</v>
      </c>
      <c r="E136" s="5">
        <v>37793</v>
      </c>
      <c r="F136" s="5">
        <v>87.69</v>
      </c>
      <c r="G136" s="5" t="s">
        <v>1</v>
      </c>
      <c r="M136" s="4">
        <v>35489</v>
      </c>
      <c r="N136" s="2" t="s">
        <v>394</v>
      </c>
    </row>
    <row r="137" spans="1:14" x14ac:dyDescent="0.25">
      <c r="A137" s="4">
        <v>35504</v>
      </c>
      <c r="B137" s="2">
        <v>-16.2</v>
      </c>
      <c r="C137" s="2">
        <v>91.05</v>
      </c>
      <c r="D137" s="2">
        <v>103.9</v>
      </c>
      <c r="E137" s="5">
        <v>37804</v>
      </c>
      <c r="F137" s="5">
        <v>88.56</v>
      </c>
      <c r="G137" s="5" t="s">
        <v>1</v>
      </c>
      <c r="M137" s="4">
        <v>35520</v>
      </c>
      <c r="N137" s="2" t="s">
        <v>394</v>
      </c>
    </row>
    <row r="138" spans="1:14" x14ac:dyDescent="0.25">
      <c r="A138" s="4">
        <v>35535</v>
      </c>
      <c r="B138" s="2">
        <v>-15.6</v>
      </c>
      <c r="C138" s="2">
        <v>91.65</v>
      </c>
      <c r="D138" s="2">
        <v>104.3</v>
      </c>
      <c r="E138" s="5">
        <v>37840</v>
      </c>
      <c r="F138" s="5">
        <v>89.41</v>
      </c>
      <c r="G138" s="5" t="s">
        <v>1</v>
      </c>
      <c r="M138" s="4">
        <v>35550</v>
      </c>
      <c r="N138" s="2" t="s">
        <v>394</v>
      </c>
    </row>
    <row r="139" spans="1:14" x14ac:dyDescent="0.25">
      <c r="A139" s="4">
        <v>35565</v>
      </c>
      <c r="B139" s="2">
        <v>-14.8</v>
      </c>
      <c r="C139" s="2">
        <v>91.35</v>
      </c>
      <c r="D139" s="2">
        <v>104</v>
      </c>
      <c r="E139" s="5">
        <v>37844</v>
      </c>
      <c r="F139" s="5">
        <v>88.67</v>
      </c>
      <c r="G139" s="5" t="s">
        <v>1</v>
      </c>
      <c r="M139" s="4">
        <v>35581</v>
      </c>
      <c r="N139" s="2" t="s">
        <v>394</v>
      </c>
    </row>
    <row r="140" spans="1:14" x14ac:dyDescent="0.25">
      <c r="A140" s="4">
        <v>35596</v>
      </c>
      <c r="B140" s="2">
        <v>-13.1</v>
      </c>
      <c r="C140" s="2">
        <v>91.35</v>
      </c>
      <c r="D140" s="2">
        <v>104.5</v>
      </c>
      <c r="E140" s="5">
        <v>37848</v>
      </c>
      <c r="F140" s="5">
        <v>90.23</v>
      </c>
      <c r="G140" s="5" t="s">
        <v>1</v>
      </c>
      <c r="M140" s="4">
        <v>35611</v>
      </c>
      <c r="N140" s="2" t="s">
        <v>394</v>
      </c>
    </row>
    <row r="141" spans="1:14" x14ac:dyDescent="0.25">
      <c r="A141" s="4">
        <v>35626</v>
      </c>
      <c r="B141" s="2">
        <v>-12.4</v>
      </c>
      <c r="C141" s="2">
        <v>91.25</v>
      </c>
      <c r="D141" s="2">
        <v>103.9</v>
      </c>
      <c r="E141" s="5">
        <v>37880</v>
      </c>
      <c r="F141" s="5">
        <v>90.82</v>
      </c>
      <c r="G141" s="5" t="s">
        <v>1</v>
      </c>
      <c r="M141" s="4">
        <v>35642</v>
      </c>
      <c r="N141" s="2" t="s">
        <v>394</v>
      </c>
    </row>
    <row r="142" spans="1:14" x14ac:dyDescent="0.25">
      <c r="A142" s="4">
        <v>35657</v>
      </c>
      <c r="B142" s="2">
        <v>-11.1</v>
      </c>
      <c r="C142" s="2">
        <v>90.86</v>
      </c>
      <c r="D142" s="2">
        <v>103.3</v>
      </c>
      <c r="E142" s="5">
        <v>37917</v>
      </c>
      <c r="F142" s="5">
        <v>90.77</v>
      </c>
      <c r="G142" s="5" t="s">
        <v>1</v>
      </c>
      <c r="M142" s="4">
        <v>35673</v>
      </c>
      <c r="N142" s="2" t="s">
        <v>394</v>
      </c>
    </row>
    <row r="143" spans="1:14" x14ac:dyDescent="0.25">
      <c r="A143" s="4">
        <v>35688</v>
      </c>
      <c r="B143" s="2">
        <v>-10</v>
      </c>
      <c r="C143" s="2">
        <v>91.84</v>
      </c>
      <c r="D143" s="2">
        <v>103.9</v>
      </c>
      <c r="E143" s="5">
        <v>37913</v>
      </c>
      <c r="F143" s="5">
        <v>90.57</v>
      </c>
      <c r="G143" s="5" t="s">
        <v>1</v>
      </c>
      <c r="M143" s="4">
        <v>35703</v>
      </c>
      <c r="N143" s="2" t="s">
        <v>394</v>
      </c>
    </row>
    <row r="144" spans="1:14" x14ac:dyDescent="0.25">
      <c r="A144" s="4">
        <v>35718</v>
      </c>
      <c r="B144" s="2">
        <v>-9.6</v>
      </c>
      <c r="C144" s="2">
        <v>92.63</v>
      </c>
      <c r="D144" s="2">
        <v>104.1</v>
      </c>
      <c r="E144" s="5">
        <v>37927</v>
      </c>
      <c r="F144" s="5">
        <v>91.88</v>
      </c>
      <c r="G144" s="5" t="s">
        <v>1</v>
      </c>
      <c r="M144" s="4">
        <v>35734</v>
      </c>
      <c r="N144" s="2" t="s">
        <v>394</v>
      </c>
    </row>
    <row r="145" spans="1:14" x14ac:dyDescent="0.25">
      <c r="A145" s="4">
        <v>35749</v>
      </c>
      <c r="B145" s="2">
        <v>-9.6</v>
      </c>
      <c r="C145" s="2">
        <v>91.65</v>
      </c>
      <c r="D145" s="2">
        <v>104.5</v>
      </c>
      <c r="E145" s="5">
        <v>37923</v>
      </c>
      <c r="F145" s="5">
        <v>91.65</v>
      </c>
      <c r="G145" s="5" t="s">
        <v>1</v>
      </c>
      <c r="M145" s="4">
        <v>35764</v>
      </c>
      <c r="N145" s="2" t="s">
        <v>394</v>
      </c>
    </row>
    <row r="146" spans="1:14" x14ac:dyDescent="0.25">
      <c r="A146" s="4">
        <v>35779</v>
      </c>
      <c r="B146" s="2">
        <v>-9.6</v>
      </c>
      <c r="C146" s="2">
        <v>92.33</v>
      </c>
      <c r="D146" s="2">
        <v>104.4</v>
      </c>
      <c r="E146" s="5">
        <v>37885</v>
      </c>
      <c r="F146" s="5">
        <v>92.5</v>
      </c>
      <c r="G146" s="5" t="s">
        <v>1</v>
      </c>
      <c r="M146" s="4">
        <v>35795</v>
      </c>
      <c r="N146" s="2" t="s">
        <v>394</v>
      </c>
    </row>
    <row r="147" spans="1:14" x14ac:dyDescent="0.25">
      <c r="A147" s="4">
        <v>35810</v>
      </c>
      <c r="B147" s="2">
        <v>-9.1999999999999993</v>
      </c>
      <c r="C147" s="2">
        <v>93.32</v>
      </c>
      <c r="D147" s="2">
        <v>104.5</v>
      </c>
      <c r="E147" s="5">
        <v>37932</v>
      </c>
      <c r="F147" s="5">
        <v>92.83</v>
      </c>
      <c r="G147" s="5" t="s">
        <v>1</v>
      </c>
      <c r="M147" s="4">
        <v>35826</v>
      </c>
      <c r="N147" s="2" t="s">
        <v>394</v>
      </c>
    </row>
    <row r="148" spans="1:14" x14ac:dyDescent="0.25">
      <c r="A148" s="4">
        <v>35841</v>
      </c>
      <c r="B148" s="2">
        <v>-8.1999999999999993</v>
      </c>
      <c r="C148" s="2">
        <v>93.12</v>
      </c>
      <c r="D148" s="2">
        <v>105</v>
      </c>
      <c r="E148" s="5">
        <v>37987</v>
      </c>
      <c r="F148" s="5">
        <v>93.21</v>
      </c>
      <c r="G148" s="5" t="s">
        <v>1</v>
      </c>
      <c r="M148" s="4">
        <v>35854</v>
      </c>
      <c r="N148" s="2" t="s">
        <v>394</v>
      </c>
    </row>
    <row r="149" spans="1:14" x14ac:dyDescent="0.25">
      <c r="A149" s="4">
        <v>35869</v>
      </c>
      <c r="B149" s="2">
        <v>-6.9</v>
      </c>
      <c r="C149" s="2">
        <v>93.52</v>
      </c>
      <c r="D149" s="2">
        <v>105.6</v>
      </c>
      <c r="E149" s="5">
        <v>38067</v>
      </c>
      <c r="F149" s="5">
        <v>93.44</v>
      </c>
      <c r="G149" s="5" t="s">
        <v>1</v>
      </c>
      <c r="M149" s="4">
        <v>35885</v>
      </c>
      <c r="N149" s="2" t="s">
        <v>394</v>
      </c>
    </row>
    <row r="150" spans="1:14" x14ac:dyDescent="0.25">
      <c r="A150" s="4">
        <v>35900</v>
      </c>
      <c r="B150" s="2">
        <v>-6.1</v>
      </c>
      <c r="C150" s="2">
        <v>93.62</v>
      </c>
      <c r="D150" s="2">
        <v>105.9</v>
      </c>
      <c r="E150" s="5">
        <v>38142</v>
      </c>
      <c r="F150" s="5">
        <v>93.62</v>
      </c>
      <c r="G150" s="5" t="s">
        <v>1</v>
      </c>
      <c r="M150" s="4">
        <v>35915</v>
      </c>
      <c r="N150" s="2" t="s">
        <v>394</v>
      </c>
    </row>
    <row r="151" spans="1:14" x14ac:dyDescent="0.25">
      <c r="A151" s="4">
        <v>35930</v>
      </c>
      <c r="B151" s="2">
        <v>-4.7</v>
      </c>
      <c r="C151" s="2">
        <v>94.5</v>
      </c>
      <c r="D151" s="2">
        <v>106.2</v>
      </c>
      <c r="E151" s="5">
        <v>38205</v>
      </c>
      <c r="F151" s="5">
        <v>93.84</v>
      </c>
      <c r="G151" s="5" t="s">
        <v>1</v>
      </c>
      <c r="M151" s="4">
        <v>35946</v>
      </c>
      <c r="N151" s="2" t="s">
        <v>394</v>
      </c>
    </row>
    <row r="152" spans="1:14" x14ac:dyDescent="0.25">
      <c r="A152" s="4">
        <v>35961</v>
      </c>
      <c r="B152" s="2">
        <v>-4.9000000000000004</v>
      </c>
      <c r="C152" s="2">
        <v>93.62</v>
      </c>
      <c r="D152" s="2">
        <v>107.2</v>
      </c>
      <c r="E152" s="5">
        <v>38272</v>
      </c>
      <c r="F152" s="5">
        <v>93.44</v>
      </c>
      <c r="G152" s="5" t="s">
        <v>1</v>
      </c>
      <c r="M152" s="4">
        <v>35976</v>
      </c>
      <c r="N152" s="2" t="s">
        <v>394</v>
      </c>
    </row>
    <row r="153" spans="1:14" x14ac:dyDescent="0.25">
      <c r="A153" s="4">
        <v>35991</v>
      </c>
      <c r="B153" s="2">
        <v>-2.7</v>
      </c>
      <c r="C153" s="2">
        <v>94.7</v>
      </c>
      <c r="D153" s="2">
        <v>107.6</v>
      </c>
      <c r="E153" s="5">
        <v>38357</v>
      </c>
      <c r="F153" s="5">
        <v>94.17</v>
      </c>
      <c r="G153" s="5" t="s">
        <v>1</v>
      </c>
      <c r="M153" s="4">
        <v>36007</v>
      </c>
      <c r="N153" s="2" t="s">
        <v>394</v>
      </c>
    </row>
    <row r="154" spans="1:14" x14ac:dyDescent="0.25">
      <c r="A154" s="4">
        <v>36022</v>
      </c>
      <c r="B154" s="2">
        <v>-4.0999999999999996</v>
      </c>
      <c r="C154" s="2">
        <v>95</v>
      </c>
      <c r="D154" s="2">
        <v>108.1</v>
      </c>
      <c r="E154" s="5">
        <v>38443</v>
      </c>
      <c r="F154" s="5">
        <v>93.08</v>
      </c>
      <c r="G154" s="5" t="s">
        <v>1</v>
      </c>
      <c r="M154" s="4">
        <v>36038</v>
      </c>
      <c r="N154" s="2" t="s">
        <v>394</v>
      </c>
    </row>
    <row r="155" spans="1:14" x14ac:dyDescent="0.25">
      <c r="A155" s="4">
        <v>36053</v>
      </c>
      <c r="B155" s="2">
        <v>-4.4000000000000004</v>
      </c>
      <c r="C155" s="2">
        <v>94.7</v>
      </c>
      <c r="D155" s="2">
        <v>108.8</v>
      </c>
      <c r="E155" s="5">
        <v>38530</v>
      </c>
      <c r="F155" s="5">
        <v>93.32</v>
      </c>
      <c r="G155" s="5" t="s">
        <v>1</v>
      </c>
      <c r="M155" s="4">
        <v>36068</v>
      </c>
      <c r="N155" s="2" t="s">
        <v>394</v>
      </c>
    </row>
    <row r="156" spans="1:14" x14ac:dyDescent="0.25">
      <c r="A156" s="4">
        <v>36083</v>
      </c>
      <c r="B156" s="2">
        <v>-3.7</v>
      </c>
      <c r="C156" s="2">
        <v>94.5</v>
      </c>
      <c r="D156" s="2">
        <v>109.5</v>
      </c>
      <c r="E156" s="5">
        <v>38597</v>
      </c>
      <c r="F156" s="5">
        <v>93.53</v>
      </c>
      <c r="G156" s="5" t="s">
        <v>1</v>
      </c>
      <c r="M156" s="4">
        <v>36099</v>
      </c>
      <c r="N156" s="2" t="s">
        <v>394</v>
      </c>
    </row>
    <row r="157" spans="1:14" x14ac:dyDescent="0.25">
      <c r="A157" s="4">
        <v>36114</v>
      </c>
      <c r="B157" s="2">
        <v>-2.1</v>
      </c>
      <c r="C157" s="2">
        <v>95.59</v>
      </c>
      <c r="D157" s="2">
        <v>109.8</v>
      </c>
      <c r="E157" s="5">
        <v>38607</v>
      </c>
      <c r="F157" s="5">
        <v>93.01</v>
      </c>
      <c r="G157" s="5" t="s">
        <v>1</v>
      </c>
      <c r="M157" s="4">
        <v>36129</v>
      </c>
      <c r="N157" s="2" t="s">
        <v>394</v>
      </c>
    </row>
    <row r="158" spans="1:14" x14ac:dyDescent="0.25">
      <c r="A158" s="4">
        <v>36144</v>
      </c>
      <c r="B158" s="2">
        <v>-3.5</v>
      </c>
      <c r="C158" s="2">
        <v>95.39</v>
      </c>
      <c r="D158" s="2">
        <v>110.1</v>
      </c>
      <c r="E158" s="5">
        <v>38628</v>
      </c>
      <c r="F158" s="5">
        <v>92.43</v>
      </c>
      <c r="G158" s="5" t="s">
        <v>1</v>
      </c>
      <c r="M158" s="4">
        <v>36160</v>
      </c>
      <c r="N158" s="2" t="s">
        <v>394</v>
      </c>
    </row>
    <row r="159" spans="1:14" x14ac:dyDescent="0.25">
      <c r="A159" s="4">
        <v>36175</v>
      </c>
      <c r="B159" s="2">
        <v>-1.8</v>
      </c>
      <c r="C159" s="2">
        <v>95.19</v>
      </c>
      <c r="D159" s="2">
        <v>109.8</v>
      </c>
      <c r="E159" s="5">
        <v>38661</v>
      </c>
      <c r="F159" s="5">
        <v>93.83</v>
      </c>
      <c r="G159" s="5" t="s">
        <v>1</v>
      </c>
      <c r="M159" s="4">
        <v>36191</v>
      </c>
      <c r="N159" s="2" t="s">
        <v>394</v>
      </c>
    </row>
    <row r="160" spans="1:14" x14ac:dyDescent="0.25">
      <c r="A160" s="4">
        <v>36206</v>
      </c>
      <c r="B160" s="2">
        <v>-2</v>
      </c>
      <c r="C160" s="2">
        <v>95</v>
      </c>
      <c r="D160" s="2">
        <v>109.8</v>
      </c>
      <c r="E160" s="5">
        <v>38678</v>
      </c>
      <c r="F160" s="5">
        <v>92.64</v>
      </c>
      <c r="G160" s="5" t="s">
        <v>1</v>
      </c>
      <c r="M160" s="4">
        <v>36219</v>
      </c>
      <c r="N160" s="2" t="s">
        <v>394</v>
      </c>
    </row>
    <row r="161" spans="1:14" x14ac:dyDescent="0.25">
      <c r="A161" s="4">
        <v>36234</v>
      </c>
      <c r="B161" s="2">
        <v>-3.4</v>
      </c>
      <c r="C161" s="2">
        <v>96.67</v>
      </c>
      <c r="D161" s="2">
        <v>109.1</v>
      </c>
      <c r="E161" s="5">
        <v>38703</v>
      </c>
      <c r="F161" s="5">
        <v>92.82</v>
      </c>
      <c r="G161" s="5" t="s">
        <v>1</v>
      </c>
      <c r="M161" s="4">
        <v>36250</v>
      </c>
      <c r="N161" s="2" t="s">
        <v>394</v>
      </c>
    </row>
    <row r="162" spans="1:14" x14ac:dyDescent="0.25">
      <c r="A162" s="4">
        <v>36265</v>
      </c>
      <c r="B162" s="2">
        <v>-5.7</v>
      </c>
      <c r="C162" s="2">
        <v>95.09</v>
      </c>
      <c r="D162" s="2">
        <v>108.5</v>
      </c>
      <c r="E162" s="5">
        <v>38573</v>
      </c>
      <c r="F162" s="5">
        <v>93.34</v>
      </c>
      <c r="G162" s="5" t="s">
        <v>1</v>
      </c>
      <c r="M162" s="4">
        <v>36280</v>
      </c>
      <c r="N162" s="2" t="s">
        <v>394</v>
      </c>
    </row>
    <row r="163" spans="1:14" x14ac:dyDescent="0.25">
      <c r="A163" s="4">
        <v>36295</v>
      </c>
      <c r="B163" s="2">
        <v>-5.3</v>
      </c>
      <c r="C163" s="2">
        <v>95.69</v>
      </c>
      <c r="D163" s="2">
        <v>108.2</v>
      </c>
      <c r="E163" s="5">
        <v>38689</v>
      </c>
      <c r="F163" s="5">
        <v>93.34</v>
      </c>
      <c r="G163" s="5" t="s">
        <v>1</v>
      </c>
      <c r="M163" s="4">
        <v>36311</v>
      </c>
      <c r="N163" s="2" t="s">
        <v>394</v>
      </c>
    </row>
    <row r="164" spans="1:14" x14ac:dyDescent="0.25">
      <c r="A164" s="4">
        <v>36326</v>
      </c>
      <c r="B164" s="2">
        <v>-5.6</v>
      </c>
      <c r="C164" s="2">
        <v>96.38</v>
      </c>
      <c r="D164" s="2">
        <v>108.1</v>
      </c>
      <c r="E164" s="5">
        <v>38885</v>
      </c>
      <c r="F164" s="5">
        <v>94.09</v>
      </c>
      <c r="G164" s="5" t="s">
        <v>1</v>
      </c>
      <c r="M164" s="4">
        <v>36341</v>
      </c>
      <c r="N164" s="2" t="s">
        <v>394</v>
      </c>
    </row>
    <row r="165" spans="1:14" x14ac:dyDescent="0.25">
      <c r="A165" s="4">
        <v>36356</v>
      </c>
      <c r="B165" s="2">
        <v>-3.8</v>
      </c>
      <c r="C165" s="2">
        <v>96.47</v>
      </c>
      <c r="D165" s="2">
        <v>107.4</v>
      </c>
      <c r="E165" s="5">
        <v>38951</v>
      </c>
      <c r="F165" s="5">
        <v>94.82</v>
      </c>
      <c r="G165" s="5" t="s">
        <v>1</v>
      </c>
      <c r="M165" s="4">
        <v>36372</v>
      </c>
      <c r="N165" s="2" t="s">
        <v>394</v>
      </c>
    </row>
    <row r="166" spans="1:14" x14ac:dyDescent="0.25">
      <c r="A166" s="4">
        <v>36387</v>
      </c>
      <c r="B166" s="2">
        <v>-4.2</v>
      </c>
      <c r="C166" s="2">
        <v>96.67</v>
      </c>
      <c r="D166" s="2">
        <v>106.9</v>
      </c>
      <c r="E166" s="5">
        <v>39065</v>
      </c>
      <c r="F166" s="5">
        <v>94.66</v>
      </c>
      <c r="G166" s="5" t="s">
        <v>1</v>
      </c>
      <c r="M166" s="4">
        <v>36403</v>
      </c>
      <c r="N166" s="2" t="s">
        <v>394</v>
      </c>
    </row>
    <row r="167" spans="1:14" x14ac:dyDescent="0.25">
      <c r="A167" s="4">
        <v>36418</v>
      </c>
      <c r="B167" s="2">
        <v>-3.7</v>
      </c>
      <c r="C167" s="2">
        <v>96.18</v>
      </c>
      <c r="D167" s="2">
        <v>106.1</v>
      </c>
      <c r="E167" s="5">
        <v>39108</v>
      </c>
      <c r="F167" s="5">
        <v>95.48</v>
      </c>
      <c r="G167" s="5" t="s">
        <v>1</v>
      </c>
      <c r="M167" s="4">
        <v>36433</v>
      </c>
      <c r="N167" s="2" t="s">
        <v>394</v>
      </c>
    </row>
    <row r="168" spans="1:14" x14ac:dyDescent="0.25">
      <c r="A168" s="4">
        <v>36448</v>
      </c>
      <c r="B168" s="2">
        <v>-2.5</v>
      </c>
      <c r="C168" s="2">
        <v>98.05</v>
      </c>
      <c r="D168" s="2">
        <v>105.8</v>
      </c>
      <c r="E168" s="5">
        <v>39158</v>
      </c>
      <c r="F168" s="5">
        <v>96.41</v>
      </c>
      <c r="G168" s="5" t="s">
        <v>1</v>
      </c>
      <c r="M168" s="4">
        <v>36464</v>
      </c>
      <c r="N168" s="2" t="s">
        <v>394</v>
      </c>
    </row>
    <row r="169" spans="1:14" x14ac:dyDescent="0.25">
      <c r="A169" s="4">
        <v>36479</v>
      </c>
      <c r="B169" s="2">
        <v>-1.9</v>
      </c>
      <c r="C169" s="2">
        <v>97.85</v>
      </c>
      <c r="D169" s="2">
        <v>104.7</v>
      </c>
      <c r="E169" s="5">
        <v>39236</v>
      </c>
      <c r="F169" s="5">
        <v>96.82</v>
      </c>
      <c r="G169" s="5" t="s">
        <v>1</v>
      </c>
      <c r="M169" s="4">
        <v>36494</v>
      </c>
      <c r="N169" s="2" t="s">
        <v>394</v>
      </c>
    </row>
    <row r="170" spans="1:14" x14ac:dyDescent="0.25">
      <c r="A170" s="4">
        <v>36509</v>
      </c>
      <c r="B170" s="2">
        <v>-1.4</v>
      </c>
      <c r="C170" s="2">
        <v>97.85</v>
      </c>
      <c r="D170" s="2">
        <v>103.4</v>
      </c>
      <c r="E170" s="5">
        <v>39402</v>
      </c>
      <c r="F170" s="5">
        <v>96.56</v>
      </c>
      <c r="G170" s="5" t="s">
        <v>1</v>
      </c>
      <c r="M170" s="4">
        <v>36525</v>
      </c>
      <c r="N170" s="2" t="s">
        <v>394</v>
      </c>
    </row>
    <row r="171" spans="1:14" x14ac:dyDescent="0.25">
      <c r="A171" s="4">
        <v>36540</v>
      </c>
      <c r="B171" s="2">
        <v>0.6</v>
      </c>
      <c r="C171" s="2">
        <v>97.36</v>
      </c>
      <c r="D171" s="2">
        <v>103</v>
      </c>
      <c r="E171" s="5">
        <v>39594</v>
      </c>
      <c r="F171" s="5">
        <v>96.44</v>
      </c>
      <c r="G171" s="5" t="s">
        <v>1</v>
      </c>
      <c r="M171" s="4">
        <v>36556</v>
      </c>
      <c r="N171" s="2" t="s">
        <v>394</v>
      </c>
    </row>
    <row r="172" spans="1:14" x14ac:dyDescent="0.25">
      <c r="A172" s="4">
        <v>36571</v>
      </c>
      <c r="B172" s="2">
        <v>-0.1</v>
      </c>
      <c r="C172" s="2">
        <v>98.25</v>
      </c>
      <c r="D172" s="2">
        <v>102</v>
      </c>
      <c r="E172" s="5">
        <v>39657</v>
      </c>
      <c r="F172" s="5">
        <v>97.55</v>
      </c>
      <c r="G172" s="5" t="s">
        <v>1</v>
      </c>
      <c r="M172" s="4">
        <v>36585</v>
      </c>
      <c r="N172" s="2" t="s">
        <v>394</v>
      </c>
    </row>
    <row r="173" spans="1:14" x14ac:dyDescent="0.25">
      <c r="A173" s="4">
        <v>36600</v>
      </c>
      <c r="B173" s="2">
        <v>0.7</v>
      </c>
      <c r="C173" s="2">
        <v>96.97</v>
      </c>
      <c r="D173" s="2">
        <v>101.4</v>
      </c>
      <c r="E173" s="5">
        <v>39729</v>
      </c>
      <c r="F173" s="5">
        <v>97.88</v>
      </c>
      <c r="G173" s="5" t="s">
        <v>1</v>
      </c>
      <c r="M173" s="4">
        <v>36616</v>
      </c>
      <c r="N173" s="2" t="s">
        <v>394</v>
      </c>
    </row>
    <row r="174" spans="1:14" x14ac:dyDescent="0.25">
      <c r="A174" s="4">
        <v>36631</v>
      </c>
      <c r="B174" s="2">
        <v>1.7</v>
      </c>
      <c r="C174" s="2">
        <v>98.64</v>
      </c>
      <c r="D174" s="2">
        <v>102</v>
      </c>
      <c r="E174" s="5">
        <v>39758</v>
      </c>
      <c r="F174" s="5">
        <v>98.91</v>
      </c>
      <c r="G174" s="5" t="s">
        <v>1</v>
      </c>
      <c r="M174" s="4">
        <v>36646</v>
      </c>
      <c r="N174" s="2" t="s">
        <v>394</v>
      </c>
    </row>
    <row r="175" spans="1:14" x14ac:dyDescent="0.25">
      <c r="A175" s="4">
        <v>36661</v>
      </c>
      <c r="B175" s="2">
        <v>2.4</v>
      </c>
      <c r="C175" s="2">
        <v>98.74</v>
      </c>
      <c r="D175" s="2">
        <v>100.9</v>
      </c>
      <c r="E175" s="5">
        <v>39805</v>
      </c>
      <c r="F175" s="5">
        <v>100.13</v>
      </c>
      <c r="G175" s="5" t="s">
        <v>1</v>
      </c>
      <c r="M175" s="4">
        <v>36677</v>
      </c>
      <c r="N175" s="2" t="s">
        <v>394</v>
      </c>
    </row>
    <row r="176" spans="1:14" x14ac:dyDescent="0.25">
      <c r="A176" s="4">
        <v>36692</v>
      </c>
      <c r="B176" s="2">
        <v>1.5</v>
      </c>
      <c r="C176" s="2">
        <v>98.64</v>
      </c>
      <c r="D176" s="2">
        <v>100.9</v>
      </c>
      <c r="E176" s="5">
        <v>39828</v>
      </c>
      <c r="F176" s="5">
        <v>98.83</v>
      </c>
      <c r="G176" s="5" t="s">
        <v>1</v>
      </c>
      <c r="M176" s="4">
        <v>36707</v>
      </c>
      <c r="N176" s="2" t="s">
        <v>394</v>
      </c>
    </row>
    <row r="177" spans="1:14" x14ac:dyDescent="0.25">
      <c r="A177" s="4">
        <v>36722</v>
      </c>
      <c r="B177" s="2">
        <v>2</v>
      </c>
      <c r="C177" s="2">
        <v>98.74</v>
      </c>
      <c r="D177" s="2">
        <v>100.7</v>
      </c>
      <c r="E177" s="5">
        <v>39860</v>
      </c>
      <c r="F177" s="5">
        <v>100.1</v>
      </c>
      <c r="G177" s="5" t="s">
        <v>1</v>
      </c>
      <c r="M177" s="4">
        <v>36738</v>
      </c>
      <c r="N177" s="2" t="s">
        <v>394</v>
      </c>
    </row>
    <row r="178" spans="1:14" x14ac:dyDescent="0.25">
      <c r="A178" s="4">
        <v>36753</v>
      </c>
      <c r="B178" s="2">
        <v>2.2000000000000002</v>
      </c>
      <c r="C178" s="2">
        <v>98.54</v>
      </c>
      <c r="D178" s="2">
        <v>99.9</v>
      </c>
      <c r="E178" s="5">
        <v>39851</v>
      </c>
      <c r="F178" s="5">
        <v>100.23</v>
      </c>
      <c r="G178" s="5" t="s">
        <v>1</v>
      </c>
      <c r="M178" s="4">
        <v>36769</v>
      </c>
      <c r="N178" s="2" t="s">
        <v>394</v>
      </c>
    </row>
    <row r="179" spans="1:14" x14ac:dyDescent="0.25">
      <c r="A179" s="4">
        <v>36784</v>
      </c>
      <c r="B179" s="2">
        <v>-1.5</v>
      </c>
      <c r="C179" s="2">
        <v>98.84</v>
      </c>
      <c r="D179" s="2">
        <v>98.5</v>
      </c>
      <c r="E179" s="5">
        <v>39838</v>
      </c>
      <c r="F179" s="5">
        <v>100.25</v>
      </c>
      <c r="G179" s="5" t="s">
        <v>1</v>
      </c>
      <c r="M179" s="4">
        <v>36799</v>
      </c>
      <c r="N179" s="2" t="s">
        <v>394</v>
      </c>
    </row>
    <row r="180" spans="1:14" x14ac:dyDescent="0.25">
      <c r="A180" s="4">
        <v>36814</v>
      </c>
      <c r="B180" s="2">
        <v>-0.5</v>
      </c>
      <c r="C180" s="2">
        <v>98.94</v>
      </c>
      <c r="D180" s="2">
        <v>98.4</v>
      </c>
      <c r="E180" s="5">
        <v>39877</v>
      </c>
      <c r="F180" s="5">
        <v>100.31</v>
      </c>
      <c r="G180" s="5" t="s">
        <v>1</v>
      </c>
      <c r="M180" s="4">
        <v>36830</v>
      </c>
      <c r="N180" s="2" t="s">
        <v>394</v>
      </c>
    </row>
    <row r="181" spans="1:14" x14ac:dyDescent="0.25">
      <c r="A181" s="4">
        <v>36845</v>
      </c>
      <c r="B181" s="2">
        <v>-0.2</v>
      </c>
      <c r="C181" s="2">
        <v>99.33</v>
      </c>
      <c r="D181" s="2">
        <v>98</v>
      </c>
      <c r="E181" s="5">
        <v>39845</v>
      </c>
      <c r="F181" s="5">
        <v>101.36</v>
      </c>
      <c r="G181" s="5" t="s">
        <v>1</v>
      </c>
      <c r="M181" s="4">
        <v>36860</v>
      </c>
      <c r="N181" s="2" t="s">
        <v>394</v>
      </c>
    </row>
    <row r="182" spans="1:14" x14ac:dyDescent="0.25">
      <c r="A182" s="4">
        <v>36875</v>
      </c>
      <c r="B182" s="2">
        <v>0.7</v>
      </c>
      <c r="C182" s="2">
        <v>99.13</v>
      </c>
      <c r="D182" s="2">
        <v>99.5</v>
      </c>
      <c r="E182" s="5">
        <v>39860</v>
      </c>
      <c r="F182" s="5">
        <v>102.05</v>
      </c>
      <c r="G182" s="5" t="s">
        <v>1</v>
      </c>
      <c r="M182" s="4">
        <v>36891</v>
      </c>
      <c r="N182" s="2" t="s">
        <v>394</v>
      </c>
    </row>
    <row r="183" spans="1:14" x14ac:dyDescent="0.25">
      <c r="A183" s="4">
        <v>36906</v>
      </c>
      <c r="B183" s="2">
        <v>0.8</v>
      </c>
      <c r="C183" s="2">
        <v>100.51</v>
      </c>
      <c r="D183" s="2">
        <v>100.1</v>
      </c>
      <c r="E183" s="5">
        <v>39712</v>
      </c>
      <c r="F183" s="5">
        <v>101.04</v>
      </c>
      <c r="G183" s="5" t="s">
        <v>1</v>
      </c>
      <c r="M183" s="4">
        <v>36922</v>
      </c>
      <c r="N183" s="2" t="s">
        <v>394</v>
      </c>
    </row>
    <row r="184" spans="1:14" x14ac:dyDescent="0.25">
      <c r="A184" s="4">
        <v>36937</v>
      </c>
      <c r="B184" s="2">
        <v>-0.3</v>
      </c>
      <c r="C184" s="2">
        <v>99.82</v>
      </c>
      <c r="D184" s="2">
        <v>99.9</v>
      </c>
      <c r="E184" s="5">
        <v>39704</v>
      </c>
      <c r="F184" s="5">
        <v>101.49</v>
      </c>
      <c r="G184" s="5" t="s">
        <v>1</v>
      </c>
      <c r="M184" s="4">
        <v>36950</v>
      </c>
      <c r="N184" s="2" t="s">
        <v>394</v>
      </c>
    </row>
    <row r="185" spans="1:14" x14ac:dyDescent="0.25">
      <c r="A185" s="4">
        <v>36965</v>
      </c>
      <c r="B185" s="2">
        <v>0</v>
      </c>
      <c r="C185" s="2">
        <v>99.82</v>
      </c>
      <c r="D185" s="2">
        <v>100.2</v>
      </c>
      <c r="E185" s="5">
        <v>39694</v>
      </c>
      <c r="F185" s="5">
        <v>100.76</v>
      </c>
      <c r="G185" s="5" t="s">
        <v>1</v>
      </c>
      <c r="M185" s="4">
        <v>36981</v>
      </c>
      <c r="N185" s="2" t="s">
        <v>394</v>
      </c>
    </row>
    <row r="186" spans="1:14" x14ac:dyDescent="0.25">
      <c r="A186" s="4">
        <v>36996</v>
      </c>
      <c r="B186" s="2">
        <v>-0.8</v>
      </c>
      <c r="C186" s="2">
        <v>100.02</v>
      </c>
      <c r="D186" s="2">
        <v>99.9</v>
      </c>
      <c r="E186" s="5">
        <v>39716</v>
      </c>
      <c r="F186" s="5">
        <v>100.08</v>
      </c>
      <c r="G186" s="5" t="s">
        <v>1</v>
      </c>
      <c r="M186" s="4">
        <v>37011</v>
      </c>
      <c r="N186" s="2" t="s">
        <v>394</v>
      </c>
    </row>
    <row r="187" spans="1:14" x14ac:dyDescent="0.25">
      <c r="A187" s="4">
        <v>37026</v>
      </c>
      <c r="B187" s="2">
        <v>-2.2000000000000002</v>
      </c>
      <c r="C187" s="2">
        <v>100.32</v>
      </c>
      <c r="D187" s="2">
        <v>99.3</v>
      </c>
      <c r="E187" s="5">
        <v>39724</v>
      </c>
      <c r="F187" s="5">
        <v>100.47</v>
      </c>
      <c r="G187" s="5" t="s">
        <v>1</v>
      </c>
      <c r="M187" s="4">
        <v>37042</v>
      </c>
      <c r="N187" s="2" t="s">
        <v>394</v>
      </c>
    </row>
    <row r="188" spans="1:14" x14ac:dyDescent="0.25">
      <c r="A188" s="4">
        <v>37057</v>
      </c>
      <c r="B188" s="2">
        <v>-3</v>
      </c>
      <c r="C188" s="2">
        <v>100.42</v>
      </c>
      <c r="D188" s="2">
        <v>99.3</v>
      </c>
      <c r="E188" s="5">
        <v>39650</v>
      </c>
      <c r="F188" s="5">
        <v>100.33</v>
      </c>
      <c r="G188" s="5" t="s">
        <v>1</v>
      </c>
      <c r="M188" s="4">
        <v>37072</v>
      </c>
      <c r="N188" s="2" t="s">
        <v>394</v>
      </c>
    </row>
    <row r="189" spans="1:14" x14ac:dyDescent="0.25">
      <c r="A189" s="4">
        <v>37087</v>
      </c>
      <c r="B189" s="2">
        <v>-5.5</v>
      </c>
      <c r="C189" s="2">
        <v>100.32</v>
      </c>
      <c r="D189" s="2">
        <v>100.5</v>
      </c>
      <c r="E189" s="5">
        <v>39623</v>
      </c>
      <c r="F189" s="5">
        <v>98.75</v>
      </c>
      <c r="G189" s="5" t="s">
        <v>1</v>
      </c>
      <c r="M189" s="4">
        <v>37103</v>
      </c>
      <c r="N189" s="2" t="s">
        <v>394</v>
      </c>
    </row>
    <row r="190" spans="1:14" x14ac:dyDescent="0.25">
      <c r="A190" s="4">
        <v>37118</v>
      </c>
      <c r="B190" s="2">
        <v>-8.6</v>
      </c>
      <c r="C190" s="2">
        <v>100.51</v>
      </c>
      <c r="D190" s="2">
        <v>101.1</v>
      </c>
      <c r="E190" s="5">
        <v>39640</v>
      </c>
      <c r="F190" s="5">
        <v>100.87</v>
      </c>
      <c r="G190" s="5" t="s">
        <v>1</v>
      </c>
      <c r="M190" s="4">
        <v>37134</v>
      </c>
      <c r="N190" s="2" t="s">
        <v>394</v>
      </c>
    </row>
    <row r="191" spans="1:14" x14ac:dyDescent="0.25">
      <c r="A191" s="4">
        <v>37149</v>
      </c>
      <c r="B191" s="2">
        <v>-9</v>
      </c>
      <c r="C191" s="2">
        <v>100.71</v>
      </c>
      <c r="D191" s="2">
        <v>101.4</v>
      </c>
      <c r="E191" s="5">
        <v>39618</v>
      </c>
      <c r="F191" s="5">
        <v>99.59</v>
      </c>
      <c r="G191" s="5" t="s">
        <v>1</v>
      </c>
      <c r="M191" s="4">
        <v>37164</v>
      </c>
      <c r="N191" s="2" t="s">
        <v>394</v>
      </c>
    </row>
    <row r="192" spans="1:14" x14ac:dyDescent="0.25">
      <c r="A192" s="4">
        <v>37179</v>
      </c>
      <c r="B192" s="2">
        <v>-11.1</v>
      </c>
      <c r="C192" s="2">
        <v>99.43</v>
      </c>
      <c r="D192" s="2">
        <v>102.6</v>
      </c>
      <c r="E192" s="5">
        <v>39617</v>
      </c>
      <c r="F192" s="5">
        <v>98.22</v>
      </c>
      <c r="G192" s="5" t="s">
        <v>1</v>
      </c>
      <c r="M192" s="4">
        <v>37195</v>
      </c>
      <c r="N192" s="2" t="s">
        <v>394</v>
      </c>
    </row>
    <row r="193" spans="1:14" x14ac:dyDescent="0.25">
      <c r="A193" s="4">
        <v>37210</v>
      </c>
      <c r="B193" s="2">
        <v>-12.9</v>
      </c>
      <c r="C193" s="2">
        <v>100.71</v>
      </c>
      <c r="D193" s="2">
        <v>102.9</v>
      </c>
      <c r="E193" s="5">
        <v>39647</v>
      </c>
      <c r="F193" s="5">
        <v>97.65</v>
      </c>
      <c r="G193" s="5" t="s">
        <v>1</v>
      </c>
      <c r="M193" s="4">
        <v>37225</v>
      </c>
      <c r="N193" s="2" t="s">
        <v>394</v>
      </c>
    </row>
    <row r="194" spans="1:14" x14ac:dyDescent="0.25">
      <c r="A194" s="4">
        <v>37240</v>
      </c>
      <c r="B194" s="2">
        <v>-11.2</v>
      </c>
      <c r="C194" s="2">
        <v>101.2</v>
      </c>
      <c r="D194" s="2">
        <v>103.1</v>
      </c>
      <c r="E194" s="5">
        <v>39660</v>
      </c>
      <c r="F194" s="5">
        <v>98.24</v>
      </c>
      <c r="G194" s="5" t="s">
        <v>1</v>
      </c>
      <c r="M194" s="4">
        <v>37256</v>
      </c>
      <c r="N194" s="2" t="s">
        <v>394</v>
      </c>
    </row>
    <row r="195" spans="1:14" x14ac:dyDescent="0.25">
      <c r="A195" s="4">
        <v>37271</v>
      </c>
      <c r="B195" s="2">
        <v>-10.1</v>
      </c>
      <c r="C195" s="2">
        <v>99.92</v>
      </c>
      <c r="D195" s="2">
        <v>102.8</v>
      </c>
      <c r="E195" s="5">
        <v>39683</v>
      </c>
      <c r="F195" s="5">
        <v>98.22</v>
      </c>
      <c r="G195" s="5">
        <v>67.349999999999994</v>
      </c>
      <c r="M195" s="4">
        <v>37287</v>
      </c>
      <c r="N195" s="2" t="s">
        <v>394</v>
      </c>
    </row>
    <row r="196" spans="1:14" x14ac:dyDescent="0.25">
      <c r="A196" s="4">
        <v>37302</v>
      </c>
      <c r="B196" s="2">
        <v>-9.3000000000000007</v>
      </c>
      <c r="C196" s="2">
        <v>101.2</v>
      </c>
      <c r="D196" s="2">
        <v>102.3</v>
      </c>
      <c r="E196" s="5">
        <v>39672</v>
      </c>
      <c r="F196" s="5">
        <v>98.39</v>
      </c>
      <c r="G196" s="5">
        <v>68.349999999999994</v>
      </c>
      <c r="M196" s="4">
        <v>37315</v>
      </c>
      <c r="N196" s="2" t="s">
        <v>394</v>
      </c>
    </row>
    <row r="197" spans="1:14" x14ac:dyDescent="0.25">
      <c r="A197" s="4">
        <v>37330</v>
      </c>
      <c r="B197" s="2">
        <v>-8.4</v>
      </c>
      <c r="C197" s="2">
        <v>101.7</v>
      </c>
      <c r="D197" s="2">
        <v>101.7</v>
      </c>
      <c r="E197" s="5">
        <v>39640</v>
      </c>
      <c r="F197" s="5">
        <v>99.02</v>
      </c>
      <c r="G197" s="5">
        <v>69.81</v>
      </c>
      <c r="M197" s="4">
        <v>37346</v>
      </c>
      <c r="N197" s="2" t="s">
        <v>394</v>
      </c>
    </row>
    <row r="198" spans="1:14" x14ac:dyDescent="0.25">
      <c r="A198" s="4">
        <v>37361</v>
      </c>
      <c r="B198" s="2">
        <v>-8.8000000000000007</v>
      </c>
      <c r="C198" s="2">
        <v>101.01</v>
      </c>
      <c r="D198" s="2">
        <v>101.6</v>
      </c>
      <c r="E198" s="5">
        <v>39627</v>
      </c>
      <c r="F198" s="5">
        <v>99.27</v>
      </c>
      <c r="G198" s="5">
        <v>69.61</v>
      </c>
      <c r="M198" s="4">
        <v>37376</v>
      </c>
      <c r="N198" s="2" t="s">
        <v>394</v>
      </c>
    </row>
    <row r="199" spans="1:14" x14ac:dyDescent="0.25">
      <c r="A199" s="4">
        <v>37391</v>
      </c>
      <c r="B199" s="2">
        <v>-7.1</v>
      </c>
      <c r="C199" s="2">
        <v>101.5</v>
      </c>
      <c r="D199" s="2">
        <v>102.1</v>
      </c>
      <c r="E199" s="5">
        <v>39592</v>
      </c>
      <c r="F199" s="5">
        <v>99.5</v>
      </c>
      <c r="G199" s="5">
        <v>69.209999999999994</v>
      </c>
      <c r="M199" s="4">
        <v>37407</v>
      </c>
      <c r="N199" s="2" t="s">
        <v>394</v>
      </c>
    </row>
    <row r="200" spans="1:14" x14ac:dyDescent="0.25">
      <c r="A200" s="4">
        <v>37422</v>
      </c>
      <c r="B200" s="2">
        <v>-7.8</v>
      </c>
      <c r="C200" s="2">
        <v>100.91</v>
      </c>
      <c r="D200" s="2">
        <v>103.2</v>
      </c>
      <c r="E200" s="5">
        <v>39498</v>
      </c>
      <c r="F200" s="5">
        <v>99.8</v>
      </c>
      <c r="G200" s="5">
        <v>71.66</v>
      </c>
      <c r="M200" s="4">
        <v>37437</v>
      </c>
      <c r="N200" s="2" t="s">
        <v>394</v>
      </c>
    </row>
    <row r="201" spans="1:14" x14ac:dyDescent="0.25">
      <c r="A201" s="4">
        <v>37452</v>
      </c>
      <c r="B201" s="2">
        <v>-9.5</v>
      </c>
      <c r="C201" s="2">
        <v>101.89</v>
      </c>
      <c r="D201" s="2">
        <v>103.8</v>
      </c>
      <c r="E201" s="5">
        <v>39492</v>
      </c>
      <c r="F201" s="5">
        <v>99.3</v>
      </c>
      <c r="G201" s="5">
        <v>69.92</v>
      </c>
      <c r="M201" s="4">
        <v>37468</v>
      </c>
      <c r="N201" s="2" t="s">
        <v>394</v>
      </c>
    </row>
    <row r="202" spans="1:14" x14ac:dyDescent="0.25">
      <c r="A202" s="4">
        <v>37483</v>
      </c>
      <c r="B202" s="2">
        <v>-10.9</v>
      </c>
      <c r="C202" s="2">
        <v>101.99</v>
      </c>
      <c r="D202" s="2">
        <v>103.3</v>
      </c>
      <c r="E202" s="5">
        <v>39432</v>
      </c>
      <c r="F202" s="5">
        <v>99.65</v>
      </c>
      <c r="G202" s="5">
        <v>70.900000000000006</v>
      </c>
      <c r="M202" s="4">
        <v>37499</v>
      </c>
      <c r="N202" s="2" t="s">
        <v>394</v>
      </c>
    </row>
    <row r="203" spans="1:14" x14ac:dyDescent="0.25">
      <c r="A203" s="4">
        <v>37514</v>
      </c>
      <c r="B203" s="2">
        <v>-9.6999999999999993</v>
      </c>
      <c r="C203" s="2">
        <v>102.29</v>
      </c>
      <c r="D203" s="2">
        <v>103</v>
      </c>
      <c r="E203" s="5">
        <v>39398</v>
      </c>
      <c r="F203" s="5">
        <v>99.85</v>
      </c>
      <c r="G203" s="5">
        <v>70.7</v>
      </c>
      <c r="M203" s="4">
        <v>37529</v>
      </c>
      <c r="N203" s="2" t="s">
        <v>394</v>
      </c>
    </row>
    <row r="204" spans="1:14" x14ac:dyDescent="0.25">
      <c r="A204" s="4">
        <v>37544</v>
      </c>
      <c r="B204" s="2">
        <v>-13</v>
      </c>
      <c r="C204" s="2">
        <v>102.39</v>
      </c>
      <c r="D204" s="2">
        <v>102.9</v>
      </c>
      <c r="E204" s="5">
        <v>39352</v>
      </c>
      <c r="F204" s="5">
        <v>99.27</v>
      </c>
      <c r="G204" s="5">
        <v>71.3</v>
      </c>
      <c r="M204" s="4">
        <v>37560</v>
      </c>
      <c r="N204" s="2" t="s">
        <v>394</v>
      </c>
    </row>
    <row r="205" spans="1:14" x14ac:dyDescent="0.25">
      <c r="A205" s="4">
        <v>37575</v>
      </c>
      <c r="B205" s="2">
        <v>-14.9</v>
      </c>
      <c r="C205" s="2">
        <v>101.7</v>
      </c>
      <c r="D205" s="2">
        <v>103.9</v>
      </c>
      <c r="E205" s="5">
        <v>39301</v>
      </c>
      <c r="F205" s="5">
        <v>99.73</v>
      </c>
      <c r="G205" s="5">
        <v>71.52</v>
      </c>
      <c r="M205" s="4">
        <v>37590</v>
      </c>
      <c r="N205" s="2" t="s">
        <v>394</v>
      </c>
    </row>
    <row r="206" spans="1:14" x14ac:dyDescent="0.25">
      <c r="A206" s="4">
        <v>37605</v>
      </c>
      <c r="B206" s="2">
        <v>-17.399999999999999</v>
      </c>
      <c r="C206" s="2">
        <v>101.5</v>
      </c>
      <c r="D206" s="2">
        <v>103.2</v>
      </c>
      <c r="E206" s="5">
        <v>39284</v>
      </c>
      <c r="F206" s="5">
        <v>98.57</v>
      </c>
      <c r="G206" s="5">
        <v>69</v>
      </c>
      <c r="M206" s="4">
        <v>37621</v>
      </c>
      <c r="N206" s="2" t="s">
        <v>394</v>
      </c>
    </row>
    <row r="207" spans="1:14" x14ac:dyDescent="0.25">
      <c r="A207" s="4">
        <v>37636</v>
      </c>
      <c r="B207" s="2">
        <v>-17.7</v>
      </c>
      <c r="C207" s="2">
        <v>101.8</v>
      </c>
      <c r="D207" s="2">
        <v>103.1</v>
      </c>
      <c r="E207" s="5">
        <v>39215</v>
      </c>
      <c r="F207" s="5">
        <v>99.91</v>
      </c>
      <c r="G207" s="5">
        <v>70.55</v>
      </c>
      <c r="M207" s="4">
        <v>37652</v>
      </c>
      <c r="N207" s="2" t="s">
        <v>394</v>
      </c>
    </row>
    <row r="208" spans="1:14" x14ac:dyDescent="0.25">
      <c r="A208" s="4">
        <v>37667</v>
      </c>
      <c r="B208" s="2">
        <v>-19.3</v>
      </c>
      <c r="C208" s="2">
        <v>102.09</v>
      </c>
      <c r="D208" s="2">
        <v>103</v>
      </c>
      <c r="E208" s="5">
        <v>39206</v>
      </c>
      <c r="F208" s="5">
        <v>100.13</v>
      </c>
      <c r="G208" s="5">
        <v>69.88</v>
      </c>
      <c r="M208" s="4">
        <v>37680</v>
      </c>
      <c r="N208" s="2" t="s">
        <v>394</v>
      </c>
    </row>
    <row r="209" spans="1:14" x14ac:dyDescent="0.25">
      <c r="A209" s="4">
        <v>37695</v>
      </c>
      <c r="B209" s="2">
        <v>-20.8</v>
      </c>
      <c r="C209" s="2">
        <v>101.7</v>
      </c>
      <c r="D209" s="2">
        <v>103.4</v>
      </c>
      <c r="E209" s="5">
        <v>39130</v>
      </c>
      <c r="F209" s="5">
        <v>99.41</v>
      </c>
      <c r="G209" s="5">
        <v>68.510000000000005</v>
      </c>
      <c r="M209" s="4">
        <v>37711</v>
      </c>
      <c r="N209" s="2" t="s">
        <v>394</v>
      </c>
    </row>
    <row r="210" spans="1:14" x14ac:dyDescent="0.25">
      <c r="A210" s="4">
        <v>37726</v>
      </c>
      <c r="B210" s="2">
        <v>-18.8</v>
      </c>
      <c r="C210" s="2">
        <v>102.48</v>
      </c>
      <c r="D210" s="2">
        <v>104.9</v>
      </c>
      <c r="E210" s="5">
        <v>39027</v>
      </c>
      <c r="F210" s="5">
        <v>99.65</v>
      </c>
      <c r="G210" s="5">
        <v>68.739999999999995</v>
      </c>
      <c r="M210" s="4">
        <v>37741</v>
      </c>
      <c r="N210" s="2" t="s">
        <v>394</v>
      </c>
    </row>
    <row r="211" spans="1:14" x14ac:dyDescent="0.25">
      <c r="A211" s="4">
        <v>37756</v>
      </c>
      <c r="B211" s="2">
        <v>-18.7</v>
      </c>
      <c r="C211" s="2">
        <v>102.39</v>
      </c>
      <c r="D211" s="2">
        <v>106</v>
      </c>
      <c r="E211" s="5">
        <v>38994</v>
      </c>
      <c r="F211" s="5">
        <v>98.14</v>
      </c>
      <c r="G211" s="5">
        <v>68.78</v>
      </c>
      <c r="M211" s="4">
        <v>37772</v>
      </c>
      <c r="N211" s="2" t="s">
        <v>394</v>
      </c>
    </row>
    <row r="212" spans="1:14" x14ac:dyDescent="0.25">
      <c r="A212" s="4">
        <v>37787</v>
      </c>
      <c r="B212" s="2">
        <v>-17.600000000000001</v>
      </c>
      <c r="C212" s="2">
        <v>102.19</v>
      </c>
      <c r="D212" s="2">
        <v>105.9</v>
      </c>
      <c r="E212" s="5">
        <v>39034</v>
      </c>
      <c r="F212" s="5">
        <v>98.21</v>
      </c>
      <c r="G212" s="5">
        <v>68.63</v>
      </c>
      <c r="M212" s="4">
        <v>37802</v>
      </c>
      <c r="N212" s="2" t="s">
        <v>394</v>
      </c>
    </row>
    <row r="213" spans="1:14" x14ac:dyDescent="0.25">
      <c r="A213" s="4">
        <v>37817</v>
      </c>
      <c r="B213" s="2">
        <v>-17.7</v>
      </c>
      <c r="C213" s="2">
        <v>102.29</v>
      </c>
      <c r="D213" s="2">
        <v>105.8</v>
      </c>
      <c r="E213" s="5">
        <v>39100</v>
      </c>
      <c r="F213" s="5">
        <v>99.61</v>
      </c>
      <c r="G213" s="5">
        <v>69.430000000000007</v>
      </c>
      <c r="M213" s="4">
        <v>37833</v>
      </c>
      <c r="N213" s="2" t="s">
        <v>394</v>
      </c>
    </row>
    <row r="214" spans="1:14" x14ac:dyDescent="0.25">
      <c r="A214" s="4">
        <v>37848</v>
      </c>
      <c r="B214" s="2">
        <v>-16.899999999999999</v>
      </c>
      <c r="C214" s="2">
        <v>101.99</v>
      </c>
      <c r="D214" s="2">
        <v>105.3</v>
      </c>
      <c r="E214" s="5">
        <v>39019</v>
      </c>
      <c r="F214" s="5">
        <v>98.68</v>
      </c>
      <c r="G214" s="5">
        <v>70.39</v>
      </c>
      <c r="M214" s="4">
        <v>37864</v>
      </c>
      <c r="N214" s="2" t="s">
        <v>394</v>
      </c>
    </row>
    <row r="215" spans="1:14" x14ac:dyDescent="0.25">
      <c r="A215" s="4">
        <v>37879</v>
      </c>
      <c r="B215" s="2">
        <v>-16.7</v>
      </c>
      <c r="C215" s="2">
        <v>102.68</v>
      </c>
      <c r="D215" s="2">
        <v>105.5</v>
      </c>
      <c r="E215" s="5">
        <v>39012</v>
      </c>
      <c r="F215" s="5">
        <v>98.41</v>
      </c>
      <c r="G215" s="5">
        <v>70.98</v>
      </c>
      <c r="M215" s="4">
        <v>37894</v>
      </c>
      <c r="N215" s="2" t="s">
        <v>394</v>
      </c>
    </row>
    <row r="216" spans="1:14" x14ac:dyDescent="0.25">
      <c r="A216" s="4">
        <v>37909</v>
      </c>
      <c r="B216" s="2">
        <v>-17.5</v>
      </c>
      <c r="C216" s="2">
        <v>103.08</v>
      </c>
      <c r="D216" s="2">
        <v>105.5</v>
      </c>
      <c r="E216" s="5">
        <v>39044</v>
      </c>
      <c r="F216" s="5">
        <v>100.72</v>
      </c>
      <c r="G216" s="5">
        <v>71.86</v>
      </c>
      <c r="M216" s="4">
        <v>37925</v>
      </c>
      <c r="N216" s="2" t="s">
        <v>394</v>
      </c>
    </row>
    <row r="217" spans="1:14" x14ac:dyDescent="0.25">
      <c r="A217" s="4">
        <v>37940</v>
      </c>
      <c r="B217" s="2">
        <v>-16.2</v>
      </c>
      <c r="C217" s="2">
        <v>102.58</v>
      </c>
      <c r="D217" s="2">
        <v>105.5</v>
      </c>
      <c r="E217" s="5">
        <v>39035</v>
      </c>
      <c r="F217" s="5">
        <v>100.41</v>
      </c>
      <c r="G217" s="5">
        <v>72.510000000000005</v>
      </c>
      <c r="M217" s="4">
        <v>37955</v>
      </c>
      <c r="N217" s="2" t="s">
        <v>394</v>
      </c>
    </row>
    <row r="218" spans="1:14" x14ac:dyDescent="0.25">
      <c r="A218" s="4">
        <v>37970</v>
      </c>
      <c r="B218" s="2">
        <v>-16.399999999999999</v>
      </c>
      <c r="C218" s="2">
        <v>102.29</v>
      </c>
      <c r="D218" s="2">
        <v>105.8</v>
      </c>
      <c r="E218" s="5">
        <v>39056</v>
      </c>
      <c r="F218" s="5">
        <v>100.83</v>
      </c>
      <c r="G218" s="5">
        <v>72.42</v>
      </c>
      <c r="M218" s="4">
        <v>37986</v>
      </c>
      <c r="N218" s="2" t="s">
        <v>394</v>
      </c>
    </row>
    <row r="219" spans="1:14" x14ac:dyDescent="0.25">
      <c r="A219" s="4">
        <v>38001</v>
      </c>
      <c r="B219" s="2">
        <v>-14.9</v>
      </c>
      <c r="C219" s="2">
        <v>103.27</v>
      </c>
      <c r="D219" s="2">
        <v>105.7</v>
      </c>
      <c r="E219" s="5">
        <v>39134</v>
      </c>
      <c r="F219" s="5">
        <v>100.53</v>
      </c>
      <c r="G219" s="5">
        <v>70.540000000000006</v>
      </c>
      <c r="M219" s="4">
        <v>38017</v>
      </c>
      <c r="N219" s="2" t="s">
        <v>394</v>
      </c>
    </row>
    <row r="220" spans="1:14" x14ac:dyDescent="0.25">
      <c r="A220" s="4">
        <v>38032</v>
      </c>
      <c r="B220" s="2">
        <v>-14.7</v>
      </c>
      <c r="C220" s="2">
        <v>102.78</v>
      </c>
      <c r="D220" s="2">
        <v>105.7</v>
      </c>
      <c r="E220" s="5">
        <v>39150</v>
      </c>
      <c r="F220" s="5">
        <v>101.05</v>
      </c>
      <c r="G220" s="5">
        <v>73.069999999999993</v>
      </c>
      <c r="M220" s="4">
        <v>38046</v>
      </c>
      <c r="N220" s="2" t="s">
        <v>394</v>
      </c>
    </row>
    <row r="221" spans="1:14" x14ac:dyDescent="0.25">
      <c r="A221" s="4">
        <v>38061</v>
      </c>
      <c r="B221" s="2">
        <v>-14.1</v>
      </c>
      <c r="C221" s="2">
        <v>103.17</v>
      </c>
      <c r="D221" s="2">
        <v>104.9</v>
      </c>
      <c r="E221" s="5">
        <v>39199</v>
      </c>
      <c r="F221" s="5">
        <v>101.03</v>
      </c>
      <c r="G221" s="5">
        <v>73.14</v>
      </c>
      <c r="M221" s="4">
        <v>38077</v>
      </c>
      <c r="N221" s="2" t="s">
        <v>394</v>
      </c>
    </row>
    <row r="222" spans="1:14" x14ac:dyDescent="0.25">
      <c r="A222" s="4">
        <v>38092</v>
      </c>
      <c r="B222" s="2">
        <v>-13.6</v>
      </c>
      <c r="C222" s="2">
        <v>104.06</v>
      </c>
      <c r="D222" s="2">
        <v>104.7</v>
      </c>
      <c r="E222" s="5">
        <v>39266</v>
      </c>
      <c r="F222" s="5">
        <v>101.6</v>
      </c>
      <c r="G222" s="5">
        <v>74.540000000000006</v>
      </c>
      <c r="M222" s="4">
        <v>38107</v>
      </c>
      <c r="N222" s="2" t="s">
        <v>394</v>
      </c>
    </row>
    <row r="223" spans="1:14" x14ac:dyDescent="0.25">
      <c r="A223" s="4">
        <v>38122</v>
      </c>
      <c r="B223" s="2">
        <v>-14.7</v>
      </c>
      <c r="C223" s="2">
        <v>103.17</v>
      </c>
      <c r="D223" s="2">
        <v>104.2</v>
      </c>
      <c r="E223" s="5">
        <v>39234</v>
      </c>
      <c r="F223" s="5">
        <v>102</v>
      </c>
      <c r="G223" s="5">
        <v>75.290000000000006</v>
      </c>
      <c r="M223" s="4">
        <v>38138</v>
      </c>
      <c r="N223" s="2" t="s">
        <v>394</v>
      </c>
    </row>
    <row r="224" spans="1:14" x14ac:dyDescent="0.25">
      <c r="A224" s="4">
        <v>38153</v>
      </c>
      <c r="B224" s="2">
        <v>-13.5</v>
      </c>
      <c r="C224" s="2">
        <v>104.16</v>
      </c>
      <c r="D224" s="2">
        <v>104.6</v>
      </c>
      <c r="E224" s="5">
        <v>39252</v>
      </c>
      <c r="F224" s="5">
        <v>101.87</v>
      </c>
      <c r="G224" s="5">
        <v>74.7</v>
      </c>
      <c r="M224" s="4">
        <v>38168</v>
      </c>
      <c r="N224" s="2" t="s">
        <v>394</v>
      </c>
    </row>
    <row r="225" spans="1:14" x14ac:dyDescent="0.25">
      <c r="A225" s="4">
        <v>38183</v>
      </c>
      <c r="B225" s="2">
        <v>-14.1</v>
      </c>
      <c r="C225" s="2">
        <v>104.16</v>
      </c>
      <c r="D225" s="2">
        <v>104.4</v>
      </c>
      <c r="E225" s="5">
        <v>39236</v>
      </c>
      <c r="F225" s="5">
        <v>102.46</v>
      </c>
      <c r="G225" s="5">
        <v>74.540000000000006</v>
      </c>
      <c r="M225" s="4">
        <v>38199</v>
      </c>
      <c r="N225" s="2" t="s">
        <v>394</v>
      </c>
    </row>
    <row r="226" spans="1:14" x14ac:dyDescent="0.25">
      <c r="A226" s="4">
        <v>38214</v>
      </c>
      <c r="B226" s="2">
        <v>-14</v>
      </c>
      <c r="C226" s="2">
        <v>103.47</v>
      </c>
      <c r="D226" s="2">
        <v>103.7</v>
      </c>
      <c r="E226" s="5">
        <v>39238</v>
      </c>
      <c r="F226" s="5">
        <v>100.94</v>
      </c>
      <c r="G226" s="5">
        <v>73.77</v>
      </c>
      <c r="M226" s="4">
        <v>38230</v>
      </c>
      <c r="N226" s="2" t="s">
        <v>394</v>
      </c>
    </row>
    <row r="227" spans="1:14" x14ac:dyDescent="0.25">
      <c r="A227" s="4">
        <v>38245</v>
      </c>
      <c r="B227" s="2">
        <v>-13.1</v>
      </c>
      <c r="C227" s="2">
        <v>103.77</v>
      </c>
      <c r="D227" s="2">
        <v>103.6</v>
      </c>
      <c r="E227" s="5">
        <v>39248</v>
      </c>
      <c r="F227" s="5">
        <v>102.13</v>
      </c>
      <c r="G227" s="5">
        <v>73.73</v>
      </c>
      <c r="M227" s="4">
        <v>38260</v>
      </c>
      <c r="N227" s="2" t="s">
        <v>394</v>
      </c>
    </row>
    <row r="228" spans="1:14" x14ac:dyDescent="0.25">
      <c r="A228" s="4">
        <v>38275</v>
      </c>
      <c r="B228" s="2">
        <v>-14.3</v>
      </c>
      <c r="C228" s="2">
        <v>104.26</v>
      </c>
      <c r="D228" s="2">
        <v>102.7</v>
      </c>
      <c r="E228" s="5">
        <v>39241</v>
      </c>
      <c r="F228" s="5">
        <v>102.51</v>
      </c>
      <c r="G228" s="5">
        <v>75.599999999999994</v>
      </c>
      <c r="M228" s="4">
        <v>38291</v>
      </c>
      <c r="N228" s="2" t="s">
        <v>394</v>
      </c>
    </row>
    <row r="229" spans="1:14" x14ac:dyDescent="0.25">
      <c r="A229" s="4">
        <v>38306</v>
      </c>
      <c r="B229" s="2">
        <v>-13.9</v>
      </c>
      <c r="C229" s="2">
        <v>104.46</v>
      </c>
      <c r="D229" s="2">
        <v>104</v>
      </c>
      <c r="E229" s="5">
        <v>39219</v>
      </c>
      <c r="F229" s="5">
        <v>101.55</v>
      </c>
      <c r="G229" s="5">
        <v>74.45</v>
      </c>
      <c r="M229" s="4">
        <v>38321</v>
      </c>
      <c r="N229" s="2" t="s">
        <v>394</v>
      </c>
    </row>
    <row r="230" spans="1:14" x14ac:dyDescent="0.25">
      <c r="A230" s="4">
        <v>38336</v>
      </c>
      <c r="B230" s="2">
        <v>-14.1</v>
      </c>
      <c r="C230" s="2">
        <v>104.55</v>
      </c>
      <c r="D230" s="2">
        <v>104.6</v>
      </c>
      <c r="E230" s="5">
        <v>39185</v>
      </c>
      <c r="F230" s="5">
        <v>101.66</v>
      </c>
      <c r="G230" s="5">
        <v>76.53</v>
      </c>
      <c r="M230" s="4">
        <v>38352</v>
      </c>
      <c r="N230" s="2" t="s">
        <v>394</v>
      </c>
    </row>
    <row r="231" spans="1:14" x14ac:dyDescent="0.25">
      <c r="A231" s="4">
        <v>38367</v>
      </c>
      <c r="B231" s="2">
        <v>-12.8</v>
      </c>
      <c r="C231" s="2">
        <v>105.15</v>
      </c>
      <c r="D231" s="2">
        <v>104</v>
      </c>
      <c r="E231" s="5">
        <v>39157</v>
      </c>
      <c r="F231" s="5">
        <v>102.36</v>
      </c>
      <c r="G231" s="5">
        <v>76.790000000000006</v>
      </c>
      <c r="M231" s="4">
        <v>38383</v>
      </c>
      <c r="N231" s="2" t="s">
        <v>394</v>
      </c>
    </row>
    <row r="232" spans="1:14" x14ac:dyDescent="0.25">
      <c r="A232" s="4">
        <v>38398</v>
      </c>
      <c r="B232" s="2">
        <v>-14</v>
      </c>
      <c r="C232" s="2">
        <v>104.75</v>
      </c>
      <c r="D232" s="2">
        <v>103.5</v>
      </c>
      <c r="E232" s="5">
        <v>39153</v>
      </c>
      <c r="F232" s="5">
        <v>101.94</v>
      </c>
      <c r="G232" s="5">
        <v>73.569999999999993</v>
      </c>
      <c r="M232" s="4">
        <v>38411</v>
      </c>
      <c r="N232" s="2" t="s">
        <v>394</v>
      </c>
    </row>
    <row r="233" spans="1:14" x14ac:dyDescent="0.25">
      <c r="A233" s="4">
        <v>38426</v>
      </c>
      <c r="B233" s="2">
        <v>-14.3</v>
      </c>
      <c r="C233" s="2">
        <v>105.05</v>
      </c>
      <c r="D233" s="2">
        <v>102.6</v>
      </c>
      <c r="E233" s="5">
        <v>39121</v>
      </c>
      <c r="F233" s="5">
        <v>102.05</v>
      </c>
      <c r="G233" s="5">
        <v>73.23</v>
      </c>
      <c r="M233" s="4">
        <v>38442</v>
      </c>
      <c r="N233" s="2" t="s">
        <v>394</v>
      </c>
    </row>
    <row r="234" spans="1:14" x14ac:dyDescent="0.25">
      <c r="A234" s="4">
        <v>38457</v>
      </c>
      <c r="B234" s="2">
        <v>-13.2</v>
      </c>
      <c r="C234" s="2">
        <v>103.86</v>
      </c>
      <c r="D234" s="2">
        <v>102.9</v>
      </c>
      <c r="E234" s="5">
        <v>39113</v>
      </c>
      <c r="F234" s="5">
        <v>103.15</v>
      </c>
      <c r="G234" s="5">
        <v>77.83</v>
      </c>
      <c r="M234" s="4">
        <v>38472</v>
      </c>
      <c r="N234" s="2" t="s">
        <v>394</v>
      </c>
    </row>
    <row r="235" spans="1:14" x14ac:dyDescent="0.25">
      <c r="A235" s="4">
        <v>38487</v>
      </c>
      <c r="B235" s="2">
        <v>-14.2</v>
      </c>
      <c r="C235" s="2">
        <v>104.85</v>
      </c>
      <c r="D235" s="2">
        <v>103.1</v>
      </c>
      <c r="E235" s="5">
        <v>39128</v>
      </c>
      <c r="F235" s="5">
        <v>101.83</v>
      </c>
      <c r="G235" s="5">
        <v>77.5</v>
      </c>
      <c r="M235" s="4">
        <v>38503</v>
      </c>
      <c r="N235" s="2" t="s">
        <v>394</v>
      </c>
    </row>
    <row r="236" spans="1:14" x14ac:dyDescent="0.25">
      <c r="A236" s="4">
        <v>38518</v>
      </c>
      <c r="B236" s="2">
        <v>-14.5</v>
      </c>
      <c r="C236" s="2">
        <v>105.15</v>
      </c>
      <c r="D236" s="2">
        <v>101.9</v>
      </c>
      <c r="E236" s="5">
        <v>39176</v>
      </c>
      <c r="F236" s="5">
        <v>102.82</v>
      </c>
      <c r="G236" s="5">
        <v>78.150000000000006</v>
      </c>
      <c r="M236" s="4">
        <v>38533</v>
      </c>
      <c r="N236" s="2" t="s">
        <v>394</v>
      </c>
    </row>
    <row r="237" spans="1:14" x14ac:dyDescent="0.25">
      <c r="A237" s="4">
        <v>38548</v>
      </c>
      <c r="B237" s="2">
        <v>-14.9</v>
      </c>
      <c r="C237" s="2">
        <v>104.75</v>
      </c>
      <c r="D237" s="2">
        <v>101.6</v>
      </c>
      <c r="E237" s="5">
        <v>39156</v>
      </c>
      <c r="F237" s="5">
        <v>103.54</v>
      </c>
      <c r="G237" s="5">
        <v>77.849999999999994</v>
      </c>
      <c r="M237" s="4">
        <v>38564</v>
      </c>
      <c r="N237" s="2" t="s">
        <v>394</v>
      </c>
    </row>
    <row r="238" spans="1:14" x14ac:dyDescent="0.25">
      <c r="A238" s="4">
        <v>38579</v>
      </c>
      <c r="B238" s="2">
        <v>-14.6</v>
      </c>
      <c r="C238" s="2">
        <v>105.64</v>
      </c>
      <c r="D238" s="2">
        <v>101</v>
      </c>
      <c r="E238" s="5">
        <v>39238</v>
      </c>
      <c r="F238" s="5">
        <v>102.5</v>
      </c>
      <c r="G238" s="5">
        <v>78.92</v>
      </c>
      <c r="M238" s="4">
        <v>38595</v>
      </c>
      <c r="N238" s="2" t="s">
        <v>394</v>
      </c>
    </row>
    <row r="239" spans="1:14" x14ac:dyDescent="0.25">
      <c r="A239" s="4">
        <v>38610</v>
      </c>
      <c r="B239" s="2">
        <v>-14.3</v>
      </c>
      <c r="C239" s="2">
        <v>105.64</v>
      </c>
      <c r="D239" s="2">
        <v>101.1</v>
      </c>
      <c r="E239" s="5">
        <v>39311</v>
      </c>
      <c r="F239" s="5">
        <v>103.71</v>
      </c>
      <c r="G239" s="5">
        <v>79.8</v>
      </c>
      <c r="M239" s="4">
        <v>38625</v>
      </c>
      <c r="N239" s="2" t="s">
        <v>394</v>
      </c>
    </row>
    <row r="240" spans="1:14" x14ac:dyDescent="0.25">
      <c r="A240" s="4">
        <v>38640</v>
      </c>
      <c r="B240" s="2">
        <v>-13.5</v>
      </c>
      <c r="C240" s="2">
        <v>105.84</v>
      </c>
      <c r="D240" s="2">
        <v>100.5</v>
      </c>
      <c r="E240" s="5">
        <v>39339</v>
      </c>
      <c r="F240" s="5">
        <v>103.94</v>
      </c>
      <c r="G240" s="5">
        <v>79.069999999999993</v>
      </c>
      <c r="M240" s="4">
        <v>38656</v>
      </c>
      <c r="N240" s="2" t="s">
        <v>394</v>
      </c>
    </row>
    <row r="241" spans="1:14" x14ac:dyDescent="0.25">
      <c r="A241" s="4">
        <v>38671</v>
      </c>
      <c r="B241" s="2">
        <v>-13.7</v>
      </c>
      <c r="C241" s="2">
        <v>105.84</v>
      </c>
      <c r="D241" s="2">
        <v>100.6</v>
      </c>
      <c r="E241" s="5">
        <v>39365</v>
      </c>
      <c r="F241" s="5">
        <v>105.39</v>
      </c>
      <c r="G241" s="5">
        <v>80.3</v>
      </c>
      <c r="M241" s="4">
        <v>38686</v>
      </c>
      <c r="N241" s="2" t="s">
        <v>394</v>
      </c>
    </row>
    <row r="242" spans="1:14" x14ac:dyDescent="0.25">
      <c r="A242" s="4">
        <v>38701</v>
      </c>
      <c r="B242" s="2">
        <v>-11.6</v>
      </c>
      <c r="C242" s="2">
        <v>105.54</v>
      </c>
      <c r="D242" s="2">
        <v>100.2</v>
      </c>
      <c r="E242" s="5">
        <v>39377</v>
      </c>
      <c r="F242" s="5">
        <v>104.75</v>
      </c>
      <c r="G242" s="5">
        <v>83.15</v>
      </c>
      <c r="M242" s="4">
        <v>38717</v>
      </c>
      <c r="N242" s="2" t="s">
        <v>394</v>
      </c>
    </row>
    <row r="243" spans="1:14" x14ac:dyDescent="0.25">
      <c r="A243" s="4">
        <v>38732</v>
      </c>
      <c r="B243" s="2">
        <v>-10.7</v>
      </c>
      <c r="C243" s="2">
        <v>106.62</v>
      </c>
      <c r="D243" s="2">
        <v>99.7</v>
      </c>
      <c r="E243" s="5">
        <v>39213</v>
      </c>
      <c r="F243" s="5">
        <v>105.44</v>
      </c>
      <c r="G243" s="5">
        <v>94.23</v>
      </c>
      <c r="M243" s="4">
        <v>38748</v>
      </c>
      <c r="N243" s="2" t="s">
        <v>394</v>
      </c>
    </row>
    <row r="244" spans="1:14" x14ac:dyDescent="0.25">
      <c r="A244" s="4">
        <v>38763</v>
      </c>
      <c r="B244" s="2">
        <v>-10.9</v>
      </c>
      <c r="C244" s="2">
        <v>106.62</v>
      </c>
      <c r="D244" s="2">
        <v>99.7</v>
      </c>
      <c r="E244" s="5">
        <v>39226</v>
      </c>
      <c r="F244" s="5">
        <v>105.47</v>
      </c>
      <c r="G244" s="5">
        <v>93.28</v>
      </c>
      <c r="M244" s="4">
        <v>38776</v>
      </c>
      <c r="N244" s="2" t="s">
        <v>394</v>
      </c>
    </row>
    <row r="245" spans="1:14" x14ac:dyDescent="0.25">
      <c r="A245" s="4">
        <v>38791</v>
      </c>
      <c r="B245" s="2">
        <v>-11.4</v>
      </c>
      <c r="C245" s="2">
        <v>105.84</v>
      </c>
      <c r="D245" s="2">
        <v>99.6</v>
      </c>
      <c r="E245" s="5">
        <v>39252</v>
      </c>
      <c r="F245" s="5">
        <v>106.01</v>
      </c>
      <c r="G245" s="5">
        <v>93.54</v>
      </c>
      <c r="M245" s="4">
        <v>38807</v>
      </c>
      <c r="N245" s="2" t="s">
        <v>394</v>
      </c>
    </row>
    <row r="246" spans="1:14" x14ac:dyDescent="0.25">
      <c r="A246" s="4">
        <v>38822</v>
      </c>
      <c r="B246" s="2">
        <v>-10.4</v>
      </c>
      <c r="C246" s="2">
        <v>106.92</v>
      </c>
      <c r="D246" s="2">
        <v>98.9</v>
      </c>
      <c r="E246" s="5">
        <v>39337</v>
      </c>
      <c r="F246" s="5">
        <v>106.35</v>
      </c>
      <c r="G246" s="5">
        <v>95.44</v>
      </c>
      <c r="M246" s="4">
        <v>38837</v>
      </c>
      <c r="N246" s="2" t="s">
        <v>394</v>
      </c>
    </row>
    <row r="247" spans="1:14" x14ac:dyDescent="0.25">
      <c r="A247" s="4">
        <v>38852</v>
      </c>
      <c r="B247" s="2">
        <v>-8.6999999999999993</v>
      </c>
      <c r="C247" s="2">
        <v>107.21</v>
      </c>
      <c r="D247" s="2">
        <v>99.1</v>
      </c>
      <c r="E247" s="5">
        <v>39483</v>
      </c>
      <c r="F247" s="5">
        <v>107.83</v>
      </c>
      <c r="G247" s="5">
        <v>94.77</v>
      </c>
      <c r="M247" s="4">
        <v>38868</v>
      </c>
      <c r="N247" s="2" t="s">
        <v>394</v>
      </c>
    </row>
    <row r="248" spans="1:14" x14ac:dyDescent="0.25">
      <c r="A248" s="4">
        <v>38883</v>
      </c>
      <c r="B248" s="2">
        <v>-8.8000000000000007</v>
      </c>
      <c r="C248" s="2">
        <v>107.21</v>
      </c>
      <c r="D248" s="2">
        <v>99.1</v>
      </c>
      <c r="E248" s="5">
        <v>39597</v>
      </c>
      <c r="F248" s="5">
        <v>107.84</v>
      </c>
      <c r="G248" s="5">
        <v>93.55</v>
      </c>
      <c r="M248" s="4">
        <v>38898</v>
      </c>
      <c r="N248" s="2" t="s">
        <v>394</v>
      </c>
    </row>
    <row r="249" spans="1:14" x14ac:dyDescent="0.25">
      <c r="A249" s="4">
        <v>38913</v>
      </c>
      <c r="B249" s="2">
        <v>-8.1</v>
      </c>
      <c r="C249" s="2">
        <v>107.51</v>
      </c>
      <c r="D249" s="2">
        <v>98.4</v>
      </c>
      <c r="E249" s="5">
        <v>39669</v>
      </c>
      <c r="F249" s="5">
        <v>107.69</v>
      </c>
      <c r="G249" s="5">
        <v>93.89</v>
      </c>
      <c r="M249" s="4">
        <v>38929</v>
      </c>
      <c r="N249" s="2" t="s">
        <v>394</v>
      </c>
    </row>
    <row r="250" spans="1:14" x14ac:dyDescent="0.25">
      <c r="A250" s="4">
        <v>38944</v>
      </c>
      <c r="B250" s="2">
        <v>-8.6999999999999993</v>
      </c>
      <c r="C250" s="2">
        <v>108.3</v>
      </c>
      <c r="D250" s="2">
        <v>98.4</v>
      </c>
      <c r="E250" s="5">
        <v>39703</v>
      </c>
      <c r="F250" s="5">
        <v>108.17</v>
      </c>
      <c r="G250" s="5">
        <v>95.89</v>
      </c>
      <c r="M250" s="4">
        <v>38960</v>
      </c>
      <c r="N250" s="2" t="s">
        <v>394</v>
      </c>
    </row>
    <row r="251" spans="1:14" x14ac:dyDescent="0.25">
      <c r="A251" s="4">
        <v>38975</v>
      </c>
      <c r="B251" s="2">
        <v>-8</v>
      </c>
      <c r="C251" s="2">
        <v>107.41</v>
      </c>
      <c r="D251" s="2">
        <v>99.2</v>
      </c>
      <c r="E251" s="5">
        <v>39724</v>
      </c>
      <c r="F251" s="5">
        <v>108.18</v>
      </c>
      <c r="G251" s="5">
        <v>99.93</v>
      </c>
      <c r="M251" s="4">
        <v>38990</v>
      </c>
      <c r="N251" s="2" t="s">
        <v>394</v>
      </c>
    </row>
    <row r="252" spans="1:14" x14ac:dyDescent="0.25">
      <c r="A252" s="4">
        <v>39005</v>
      </c>
      <c r="B252" s="2">
        <v>-8.3000000000000007</v>
      </c>
      <c r="C252" s="2">
        <v>107.61</v>
      </c>
      <c r="D252" s="2">
        <v>99.7</v>
      </c>
      <c r="E252" s="5">
        <v>39743</v>
      </c>
      <c r="F252" s="5">
        <v>107.94</v>
      </c>
      <c r="G252" s="5">
        <v>99.88</v>
      </c>
      <c r="M252" s="4">
        <v>39021</v>
      </c>
      <c r="N252" s="2" t="s">
        <v>394</v>
      </c>
    </row>
    <row r="253" spans="1:14" x14ac:dyDescent="0.25">
      <c r="A253" s="4">
        <v>39036</v>
      </c>
      <c r="B253" s="2">
        <v>-7.9</v>
      </c>
      <c r="C253" s="2">
        <v>108.1</v>
      </c>
      <c r="D253" s="2">
        <v>100.1</v>
      </c>
      <c r="E253" s="5">
        <v>39831</v>
      </c>
      <c r="F253" s="5">
        <v>109.02</v>
      </c>
      <c r="G253" s="5">
        <v>102.77</v>
      </c>
      <c r="M253" s="4">
        <v>39051</v>
      </c>
      <c r="N253" s="2" t="s">
        <v>394</v>
      </c>
    </row>
    <row r="254" spans="1:14" x14ac:dyDescent="0.25">
      <c r="A254" s="4">
        <v>39066</v>
      </c>
      <c r="B254" s="2">
        <v>-6.8</v>
      </c>
      <c r="C254" s="2">
        <v>108.59</v>
      </c>
      <c r="D254" s="2">
        <v>100.4</v>
      </c>
      <c r="E254" s="5">
        <v>39917</v>
      </c>
      <c r="F254" s="5">
        <v>110.98</v>
      </c>
      <c r="G254" s="5">
        <v>103.08</v>
      </c>
      <c r="M254" s="4">
        <v>39082</v>
      </c>
      <c r="N254" s="2" t="s">
        <v>394</v>
      </c>
    </row>
    <row r="255" spans="1:14" x14ac:dyDescent="0.25">
      <c r="A255" s="4">
        <v>39097</v>
      </c>
      <c r="B255" s="2">
        <v>-6.2</v>
      </c>
      <c r="C255" s="2">
        <v>107.19</v>
      </c>
      <c r="D255" s="2">
        <v>100.9</v>
      </c>
      <c r="E255" s="5">
        <v>39980</v>
      </c>
      <c r="F255" s="5">
        <v>109.77</v>
      </c>
      <c r="G255" s="5">
        <v>100.3</v>
      </c>
      <c r="M255" s="4">
        <v>39113</v>
      </c>
      <c r="N255" s="2" t="s">
        <v>394</v>
      </c>
    </row>
    <row r="256" spans="1:14" x14ac:dyDescent="0.25">
      <c r="A256" s="4">
        <v>39128</v>
      </c>
      <c r="B256" s="2">
        <v>-5.4</v>
      </c>
      <c r="C256" s="2">
        <v>107.49</v>
      </c>
      <c r="D256" s="2">
        <v>100.8</v>
      </c>
      <c r="E256" s="5">
        <v>40054</v>
      </c>
      <c r="F256" s="5">
        <v>110.46</v>
      </c>
      <c r="G256" s="5">
        <v>100.16</v>
      </c>
      <c r="M256" s="4">
        <v>39141</v>
      </c>
      <c r="N256" s="2" t="s">
        <v>394</v>
      </c>
    </row>
    <row r="257" spans="1:14" x14ac:dyDescent="0.25">
      <c r="A257" s="4">
        <v>39156</v>
      </c>
      <c r="B257" s="2">
        <v>-5.3</v>
      </c>
      <c r="C257" s="2">
        <v>108.02</v>
      </c>
      <c r="D257" s="2">
        <v>100.5</v>
      </c>
      <c r="E257" s="5">
        <v>40099</v>
      </c>
      <c r="F257" s="5">
        <v>111.14</v>
      </c>
      <c r="G257" s="5">
        <v>101.31</v>
      </c>
      <c r="M257" s="4">
        <v>39172</v>
      </c>
      <c r="N257" s="2" t="s">
        <v>394</v>
      </c>
    </row>
    <row r="258" spans="1:14" x14ac:dyDescent="0.25">
      <c r="A258" s="4">
        <v>39187</v>
      </c>
      <c r="B258" s="2">
        <v>-4.5</v>
      </c>
      <c r="C258" s="2">
        <v>107.95</v>
      </c>
      <c r="D258" s="2">
        <v>100.1</v>
      </c>
      <c r="E258" s="5">
        <v>40183</v>
      </c>
      <c r="F258" s="5">
        <v>109.79</v>
      </c>
      <c r="G258" s="5">
        <v>100.21</v>
      </c>
      <c r="M258" s="4">
        <v>39202</v>
      </c>
      <c r="N258" s="2" t="s">
        <v>394</v>
      </c>
    </row>
    <row r="259" spans="1:14" x14ac:dyDescent="0.25">
      <c r="A259" s="4">
        <v>39217</v>
      </c>
      <c r="B259" s="2">
        <v>-1.3</v>
      </c>
      <c r="C259" s="2">
        <v>107.07</v>
      </c>
      <c r="D259" s="2">
        <v>100.1</v>
      </c>
      <c r="E259" s="5">
        <v>40224</v>
      </c>
      <c r="F259" s="5">
        <v>111.91</v>
      </c>
      <c r="G259" s="5">
        <v>99.27</v>
      </c>
      <c r="M259" s="4">
        <v>39233</v>
      </c>
      <c r="N259" s="2" t="s">
        <v>394</v>
      </c>
    </row>
    <row r="260" spans="1:14" x14ac:dyDescent="0.25">
      <c r="A260" s="4">
        <v>39248</v>
      </c>
      <c r="B260" s="2">
        <v>-1.7</v>
      </c>
      <c r="C260" s="2">
        <v>107.7</v>
      </c>
      <c r="D260" s="2">
        <v>99.9</v>
      </c>
      <c r="E260" s="5">
        <v>40248</v>
      </c>
      <c r="F260" s="5">
        <v>111.83</v>
      </c>
      <c r="G260" s="5">
        <v>103.06</v>
      </c>
      <c r="M260" s="4">
        <v>39263</v>
      </c>
      <c r="N260" s="2" t="s">
        <v>394</v>
      </c>
    </row>
    <row r="261" spans="1:14" x14ac:dyDescent="0.25">
      <c r="A261" s="4">
        <v>39278</v>
      </c>
      <c r="B261" s="2">
        <v>-1.8</v>
      </c>
      <c r="C261" s="2">
        <v>108.06</v>
      </c>
      <c r="D261" s="2">
        <v>99.8</v>
      </c>
      <c r="E261" s="5">
        <v>40291</v>
      </c>
      <c r="F261" s="5">
        <v>112.02</v>
      </c>
      <c r="G261" s="5">
        <v>101.81</v>
      </c>
      <c r="M261" s="4">
        <v>39294</v>
      </c>
      <c r="N261" s="2" t="s">
        <v>394</v>
      </c>
    </row>
    <row r="262" spans="1:14" x14ac:dyDescent="0.25">
      <c r="A262" s="4">
        <v>39309</v>
      </c>
      <c r="B262" s="2">
        <v>-4.2</v>
      </c>
      <c r="C262" s="2">
        <v>107.99</v>
      </c>
      <c r="D262" s="2">
        <v>100.2</v>
      </c>
      <c r="E262" s="5">
        <v>40327</v>
      </c>
      <c r="F262" s="5">
        <v>112.7</v>
      </c>
      <c r="G262" s="5">
        <v>104.64</v>
      </c>
      <c r="M262" s="4">
        <v>39325</v>
      </c>
      <c r="N262" s="2" t="s">
        <v>394</v>
      </c>
    </row>
    <row r="263" spans="1:14" x14ac:dyDescent="0.25">
      <c r="A263" s="4">
        <v>39340</v>
      </c>
      <c r="B263" s="2">
        <v>-6.2</v>
      </c>
      <c r="C263" s="2">
        <v>108.19</v>
      </c>
      <c r="D263" s="2">
        <v>99.9</v>
      </c>
      <c r="E263" s="5">
        <v>40347</v>
      </c>
      <c r="F263" s="5">
        <v>112.39</v>
      </c>
      <c r="G263" s="5">
        <v>105.56</v>
      </c>
      <c r="M263" s="4">
        <v>39355</v>
      </c>
      <c r="N263" s="2" t="s">
        <v>394</v>
      </c>
    </row>
    <row r="264" spans="1:14" x14ac:dyDescent="0.25">
      <c r="A264" s="4">
        <v>39370</v>
      </c>
      <c r="B264" s="2">
        <v>-7.1</v>
      </c>
      <c r="C264" s="2">
        <v>107.58</v>
      </c>
      <c r="D264" s="2">
        <v>99.1</v>
      </c>
      <c r="E264" s="5">
        <v>40429</v>
      </c>
      <c r="F264" s="5">
        <v>113.12</v>
      </c>
      <c r="G264" s="5">
        <v>104.84</v>
      </c>
      <c r="M264" s="4">
        <v>39386</v>
      </c>
      <c r="N264" s="2" t="s">
        <v>394</v>
      </c>
    </row>
    <row r="265" spans="1:14" x14ac:dyDescent="0.25">
      <c r="A265" s="4">
        <v>39401</v>
      </c>
      <c r="B265" s="2">
        <v>-9.1999999999999993</v>
      </c>
      <c r="C265" s="2">
        <v>107</v>
      </c>
      <c r="D265" s="2">
        <v>98.6</v>
      </c>
      <c r="E265" s="5">
        <v>40462</v>
      </c>
      <c r="F265" s="5">
        <v>112.55</v>
      </c>
      <c r="G265" s="5">
        <v>105.42</v>
      </c>
      <c r="M265" s="4">
        <v>39416</v>
      </c>
      <c r="N265" s="2" t="s">
        <v>394</v>
      </c>
    </row>
    <row r="266" spans="1:14" x14ac:dyDescent="0.25">
      <c r="A266" s="4">
        <v>39431</v>
      </c>
      <c r="B266" s="2">
        <v>-9.4</v>
      </c>
      <c r="C266" s="2">
        <v>106.93</v>
      </c>
      <c r="D266" s="2">
        <v>98.6</v>
      </c>
      <c r="E266" s="5">
        <v>40476</v>
      </c>
      <c r="F266" s="5">
        <v>112.88</v>
      </c>
      <c r="G266" s="5">
        <v>102.67</v>
      </c>
      <c r="M266" s="4">
        <v>39447</v>
      </c>
      <c r="N266" s="2" t="s">
        <v>394</v>
      </c>
    </row>
    <row r="267" spans="1:14" x14ac:dyDescent="0.25">
      <c r="A267" s="4">
        <v>39462</v>
      </c>
      <c r="B267" s="2">
        <v>-11.4</v>
      </c>
      <c r="C267" s="2">
        <v>103.04</v>
      </c>
      <c r="D267" s="2">
        <v>98.4</v>
      </c>
      <c r="E267" s="5">
        <v>40642</v>
      </c>
      <c r="F267" s="5">
        <v>113.99</v>
      </c>
      <c r="G267" s="5">
        <v>108.46</v>
      </c>
      <c r="M267" s="4">
        <v>39478</v>
      </c>
      <c r="N267" s="2" t="s">
        <v>394</v>
      </c>
    </row>
    <row r="268" spans="1:14" x14ac:dyDescent="0.25">
      <c r="A268" s="4">
        <v>39493</v>
      </c>
      <c r="B268" s="2">
        <v>-12.5</v>
      </c>
      <c r="C268" s="2">
        <v>102.84</v>
      </c>
      <c r="D268" s="2">
        <v>97.8</v>
      </c>
      <c r="E268" s="5">
        <v>40693</v>
      </c>
      <c r="F268" s="5">
        <v>113.72</v>
      </c>
      <c r="G268" s="5">
        <v>107.85</v>
      </c>
      <c r="M268" s="4">
        <v>39507</v>
      </c>
      <c r="N268" s="2" t="s">
        <v>394</v>
      </c>
    </row>
    <row r="269" spans="1:14" x14ac:dyDescent="0.25">
      <c r="A269" s="4">
        <v>39522</v>
      </c>
      <c r="B269" s="2">
        <v>-13</v>
      </c>
      <c r="C269" s="2">
        <v>102.58</v>
      </c>
      <c r="D269" s="2">
        <v>97.5</v>
      </c>
      <c r="E269" s="5">
        <v>40720</v>
      </c>
      <c r="F269" s="5">
        <v>113.36</v>
      </c>
      <c r="G269" s="5">
        <v>103.73</v>
      </c>
      <c r="M269" s="4">
        <v>39538</v>
      </c>
      <c r="N269" s="2" t="s">
        <v>394</v>
      </c>
    </row>
    <row r="270" spans="1:14" x14ac:dyDescent="0.25">
      <c r="A270" s="4">
        <v>39553</v>
      </c>
      <c r="B270" s="2">
        <v>-12.6</v>
      </c>
      <c r="C270" s="2">
        <v>102.29</v>
      </c>
      <c r="D270" s="2">
        <v>97</v>
      </c>
      <c r="E270" s="5">
        <v>40733</v>
      </c>
      <c r="F270" s="5">
        <v>114.87</v>
      </c>
      <c r="G270" s="5">
        <v>110.79</v>
      </c>
      <c r="M270" s="4">
        <v>39568</v>
      </c>
      <c r="N270" s="2" t="s">
        <v>394</v>
      </c>
    </row>
    <row r="271" spans="1:14" x14ac:dyDescent="0.25">
      <c r="A271" s="4">
        <v>39583</v>
      </c>
      <c r="B271" s="2">
        <v>-14</v>
      </c>
      <c r="C271" s="2">
        <v>102.73</v>
      </c>
      <c r="D271" s="2">
        <v>95.6</v>
      </c>
      <c r="E271" s="5">
        <v>40745</v>
      </c>
      <c r="F271" s="5">
        <v>111.43</v>
      </c>
      <c r="G271" s="5">
        <v>104.56</v>
      </c>
      <c r="M271" s="4">
        <v>39599</v>
      </c>
      <c r="N271" s="2" t="s">
        <v>394</v>
      </c>
    </row>
    <row r="272" spans="1:14" x14ac:dyDescent="0.25">
      <c r="A272" s="4">
        <v>39614</v>
      </c>
      <c r="B272" s="2">
        <v>-16.3</v>
      </c>
      <c r="C272" s="2">
        <v>102</v>
      </c>
      <c r="D272" s="2">
        <v>94.7</v>
      </c>
      <c r="E272" s="5">
        <v>40785</v>
      </c>
      <c r="F272" s="5">
        <v>111.69</v>
      </c>
      <c r="G272" s="5">
        <v>107.26</v>
      </c>
      <c r="M272" s="4">
        <v>39629</v>
      </c>
      <c r="N272" s="2" t="s">
        <v>394</v>
      </c>
    </row>
    <row r="273" spans="1:14" x14ac:dyDescent="0.25">
      <c r="A273" s="4">
        <v>39644</v>
      </c>
      <c r="B273" s="2">
        <v>-19.5</v>
      </c>
      <c r="C273" s="2">
        <v>101.88</v>
      </c>
      <c r="D273" s="2">
        <v>94.5</v>
      </c>
      <c r="E273" s="5">
        <v>40842</v>
      </c>
      <c r="F273" s="5">
        <v>110.72</v>
      </c>
      <c r="G273" s="5">
        <v>105.13</v>
      </c>
      <c r="M273" s="4">
        <v>39660</v>
      </c>
      <c r="N273" s="2" t="s">
        <v>394</v>
      </c>
    </row>
    <row r="274" spans="1:14" x14ac:dyDescent="0.25">
      <c r="A274" s="4">
        <v>39675</v>
      </c>
      <c r="B274" s="2">
        <v>-19.600000000000001</v>
      </c>
      <c r="C274" s="2">
        <v>101.61</v>
      </c>
      <c r="D274" s="2">
        <v>95.1</v>
      </c>
      <c r="E274" s="5">
        <v>40833</v>
      </c>
      <c r="F274" s="5">
        <v>110.18</v>
      </c>
      <c r="G274" s="5">
        <v>105.44</v>
      </c>
      <c r="M274" s="4">
        <v>39691</v>
      </c>
      <c r="N274" s="2" t="s">
        <v>394</v>
      </c>
    </row>
    <row r="275" spans="1:14" x14ac:dyDescent="0.25">
      <c r="A275" s="4">
        <v>39706</v>
      </c>
      <c r="B275" s="2">
        <v>-19.3</v>
      </c>
      <c r="C275" s="2">
        <v>101.66</v>
      </c>
      <c r="D275" s="2">
        <v>95.7</v>
      </c>
      <c r="E275" s="5">
        <v>40886</v>
      </c>
      <c r="F275" s="5">
        <v>109.18</v>
      </c>
      <c r="G275" s="5">
        <v>104.98</v>
      </c>
      <c r="M275" s="4">
        <v>39721</v>
      </c>
      <c r="N275" s="2" t="s">
        <v>394</v>
      </c>
    </row>
    <row r="276" spans="1:14" x14ac:dyDescent="0.25">
      <c r="A276" s="4">
        <v>39736</v>
      </c>
      <c r="B276" s="2">
        <v>-24.6</v>
      </c>
      <c r="C276" s="2">
        <v>100.9</v>
      </c>
      <c r="D276" s="2">
        <v>98.1</v>
      </c>
      <c r="E276" s="5">
        <v>40931</v>
      </c>
      <c r="F276" s="5">
        <v>106.37</v>
      </c>
      <c r="G276" s="5">
        <v>102.09</v>
      </c>
      <c r="M276" s="4">
        <v>39752</v>
      </c>
      <c r="N276" s="2" t="s">
        <v>394</v>
      </c>
    </row>
    <row r="277" spans="1:14" x14ac:dyDescent="0.25">
      <c r="A277" s="4">
        <v>39767</v>
      </c>
      <c r="B277" s="2">
        <v>-26.7</v>
      </c>
      <c r="C277" s="2">
        <v>100.62</v>
      </c>
      <c r="D277" s="2">
        <v>100.2</v>
      </c>
      <c r="E277" s="5">
        <v>40927</v>
      </c>
      <c r="F277" s="5">
        <v>102.33</v>
      </c>
      <c r="G277" s="5">
        <v>98.46</v>
      </c>
      <c r="M277" s="4">
        <v>39782</v>
      </c>
      <c r="N277" s="2" t="s">
        <v>394</v>
      </c>
    </row>
    <row r="278" spans="1:14" x14ac:dyDescent="0.25">
      <c r="A278" s="4">
        <v>39797</v>
      </c>
      <c r="B278" s="2">
        <v>-31.1</v>
      </c>
      <c r="C278" s="2">
        <v>100.36</v>
      </c>
      <c r="D278" s="2">
        <v>102.8</v>
      </c>
      <c r="E278" s="5">
        <v>40932</v>
      </c>
      <c r="F278" s="5">
        <v>98.65</v>
      </c>
      <c r="G278" s="5">
        <v>90.63</v>
      </c>
      <c r="M278" s="4">
        <v>39813</v>
      </c>
      <c r="N278" s="2" t="s">
        <v>394</v>
      </c>
    </row>
    <row r="279" spans="1:14" x14ac:dyDescent="0.25">
      <c r="A279" s="4">
        <v>39828</v>
      </c>
      <c r="B279" s="2">
        <v>-30.8</v>
      </c>
      <c r="C279" s="2">
        <v>100.06</v>
      </c>
      <c r="D279" s="2">
        <v>103.3</v>
      </c>
      <c r="E279" s="5">
        <v>40968</v>
      </c>
      <c r="F279" s="5">
        <v>94.52</v>
      </c>
      <c r="G279" s="5">
        <v>84.34</v>
      </c>
      <c r="M279" s="4">
        <v>39844</v>
      </c>
      <c r="N279" s="2" t="s">
        <v>394</v>
      </c>
    </row>
    <row r="280" spans="1:14" x14ac:dyDescent="0.25">
      <c r="A280" s="4">
        <v>39859</v>
      </c>
      <c r="B280" s="2">
        <v>-33.1</v>
      </c>
      <c r="C280" s="2">
        <v>99.04</v>
      </c>
      <c r="D280" s="2">
        <v>103.5</v>
      </c>
      <c r="E280" s="5">
        <v>40983</v>
      </c>
      <c r="F280" s="5">
        <v>92.39</v>
      </c>
      <c r="G280" s="5">
        <v>85.13</v>
      </c>
      <c r="M280" s="4">
        <v>39872</v>
      </c>
      <c r="N280" s="2" t="s">
        <v>394</v>
      </c>
    </row>
    <row r="281" spans="1:14" x14ac:dyDescent="0.25">
      <c r="A281" s="4">
        <v>39887</v>
      </c>
      <c r="B281" s="2">
        <v>-34.4</v>
      </c>
      <c r="C281" s="2">
        <v>98.76</v>
      </c>
      <c r="D281" s="2">
        <v>103.6</v>
      </c>
      <c r="E281" s="5">
        <v>40945</v>
      </c>
      <c r="F281" s="5">
        <v>91.26</v>
      </c>
      <c r="G281" s="5">
        <v>84.8</v>
      </c>
      <c r="M281" s="4">
        <v>39903</v>
      </c>
      <c r="N281" s="2" t="s">
        <v>394</v>
      </c>
    </row>
    <row r="282" spans="1:14" x14ac:dyDescent="0.25">
      <c r="A282" s="4">
        <v>39918</v>
      </c>
      <c r="B282" s="2">
        <v>-30.6</v>
      </c>
      <c r="C282" s="2">
        <v>99.59</v>
      </c>
      <c r="D282" s="2">
        <v>104.4</v>
      </c>
      <c r="E282" s="5">
        <v>40917</v>
      </c>
      <c r="F282" s="5">
        <v>90.04</v>
      </c>
      <c r="G282" s="5">
        <v>85.55</v>
      </c>
      <c r="M282" s="4">
        <v>39933</v>
      </c>
      <c r="N282" s="2" t="s">
        <v>394</v>
      </c>
    </row>
    <row r="283" spans="1:14" x14ac:dyDescent="0.25">
      <c r="A283" s="4">
        <v>39948</v>
      </c>
      <c r="B283" s="2">
        <v>-28.3</v>
      </c>
      <c r="C283" s="2">
        <v>98.94</v>
      </c>
      <c r="D283" s="2">
        <v>104.4</v>
      </c>
      <c r="E283" s="5">
        <v>40846</v>
      </c>
      <c r="F283" s="5">
        <v>92.08</v>
      </c>
      <c r="G283" s="5">
        <v>84.97</v>
      </c>
      <c r="M283" s="4">
        <v>39964</v>
      </c>
      <c r="N283" s="2" t="s">
        <v>394</v>
      </c>
    </row>
    <row r="284" spans="1:14" x14ac:dyDescent="0.25">
      <c r="A284" s="4">
        <v>39979</v>
      </c>
      <c r="B284" s="2">
        <v>-25.2</v>
      </c>
      <c r="C284" s="2">
        <v>98.92</v>
      </c>
      <c r="D284" s="2">
        <v>104</v>
      </c>
      <c r="E284" s="5">
        <v>40788</v>
      </c>
      <c r="F284" s="5">
        <v>92.59</v>
      </c>
      <c r="G284" s="5">
        <v>85.51</v>
      </c>
      <c r="M284" s="4">
        <v>39994</v>
      </c>
      <c r="N284" s="2" t="s">
        <v>394</v>
      </c>
    </row>
    <row r="285" spans="1:14" x14ac:dyDescent="0.25">
      <c r="A285" s="4">
        <v>40009</v>
      </c>
      <c r="B285" s="2">
        <v>-23.2</v>
      </c>
      <c r="C285" s="2">
        <v>99.11</v>
      </c>
      <c r="D285" s="2">
        <v>104.9</v>
      </c>
      <c r="E285" s="5">
        <v>40773</v>
      </c>
      <c r="F285" s="5">
        <v>92.84</v>
      </c>
      <c r="G285" s="5">
        <v>88.4</v>
      </c>
      <c r="M285" s="4">
        <v>40025</v>
      </c>
      <c r="N285" s="2" t="s">
        <v>394</v>
      </c>
    </row>
    <row r="286" spans="1:14" x14ac:dyDescent="0.25">
      <c r="A286" s="4">
        <v>40040</v>
      </c>
      <c r="B286" s="2">
        <v>-22.2</v>
      </c>
      <c r="C286" s="2">
        <v>98.87</v>
      </c>
      <c r="D286" s="2">
        <v>103.6</v>
      </c>
      <c r="E286" s="5">
        <v>40781</v>
      </c>
      <c r="F286" s="5">
        <v>93.07</v>
      </c>
      <c r="G286" s="5">
        <v>86.93</v>
      </c>
      <c r="M286" s="4">
        <v>40056</v>
      </c>
      <c r="N286" s="2" t="s">
        <v>394</v>
      </c>
    </row>
    <row r="287" spans="1:14" x14ac:dyDescent="0.25">
      <c r="A287" s="4">
        <v>40071</v>
      </c>
      <c r="B287" s="2">
        <v>-19.2</v>
      </c>
      <c r="C287" s="2">
        <v>98.64</v>
      </c>
      <c r="D287" s="2">
        <v>104.5</v>
      </c>
      <c r="E287" s="5">
        <v>40799</v>
      </c>
      <c r="F287" s="5">
        <v>95.03</v>
      </c>
      <c r="G287" s="5">
        <v>88.62</v>
      </c>
      <c r="M287" s="4">
        <v>40086</v>
      </c>
      <c r="N287" s="2" t="s">
        <v>394</v>
      </c>
    </row>
    <row r="288" spans="1:14" x14ac:dyDescent="0.25">
      <c r="A288" s="4">
        <v>40101</v>
      </c>
      <c r="B288" s="2">
        <v>-17.899999999999999</v>
      </c>
      <c r="C288" s="2">
        <v>99.15</v>
      </c>
      <c r="D288" s="2">
        <v>104</v>
      </c>
      <c r="E288" s="5">
        <v>40779</v>
      </c>
      <c r="F288" s="5">
        <v>94.63</v>
      </c>
      <c r="G288" s="5">
        <v>89.85</v>
      </c>
      <c r="M288" s="4">
        <v>40117</v>
      </c>
      <c r="N288" s="2" t="s">
        <v>394</v>
      </c>
    </row>
    <row r="289" spans="1:14" x14ac:dyDescent="0.25">
      <c r="A289" s="4">
        <v>40132</v>
      </c>
      <c r="B289" s="2">
        <v>-17.5</v>
      </c>
      <c r="C289" s="2">
        <v>98.76</v>
      </c>
      <c r="D289" s="2">
        <v>103.6</v>
      </c>
      <c r="E289" s="5">
        <v>40777</v>
      </c>
      <c r="F289" s="5">
        <v>94.86</v>
      </c>
      <c r="G289" s="5">
        <v>92.53</v>
      </c>
      <c r="M289" s="4">
        <v>40147</v>
      </c>
      <c r="N289" s="2" t="s">
        <v>394</v>
      </c>
    </row>
    <row r="290" spans="1:14" x14ac:dyDescent="0.25">
      <c r="A290" s="4">
        <v>40162</v>
      </c>
      <c r="B290" s="2">
        <v>-16.3</v>
      </c>
      <c r="C290" s="2">
        <v>99.85</v>
      </c>
      <c r="D290" s="2">
        <v>103.4</v>
      </c>
      <c r="E290" s="5">
        <v>40804</v>
      </c>
      <c r="F290" s="5">
        <v>95.08</v>
      </c>
      <c r="G290" s="5">
        <v>91.93</v>
      </c>
      <c r="M290" s="4">
        <v>40178</v>
      </c>
      <c r="N290" s="2" t="s">
        <v>394</v>
      </c>
    </row>
    <row r="291" spans="1:14" x14ac:dyDescent="0.25">
      <c r="A291" s="4">
        <v>40193</v>
      </c>
      <c r="B291" s="2">
        <v>-15.8</v>
      </c>
      <c r="C291" s="2">
        <v>99.5</v>
      </c>
      <c r="D291" s="2">
        <v>102.3</v>
      </c>
      <c r="E291" s="5">
        <v>40760</v>
      </c>
      <c r="F291" s="5">
        <v>96.74</v>
      </c>
      <c r="G291" s="5">
        <v>90.06</v>
      </c>
      <c r="M291" s="4">
        <v>40209</v>
      </c>
      <c r="N291" s="2" t="s">
        <v>394</v>
      </c>
    </row>
    <row r="292" spans="1:14" x14ac:dyDescent="0.25">
      <c r="A292" s="4">
        <v>40224</v>
      </c>
      <c r="B292" s="2">
        <v>-17.5</v>
      </c>
      <c r="C292" s="2">
        <v>99.56</v>
      </c>
      <c r="D292" s="2">
        <v>101.9</v>
      </c>
      <c r="E292" s="5">
        <v>40750</v>
      </c>
      <c r="F292" s="5">
        <v>96.2</v>
      </c>
      <c r="G292" s="5">
        <v>93.01</v>
      </c>
      <c r="M292" s="4">
        <v>40237</v>
      </c>
      <c r="N292" s="2" t="s">
        <v>394</v>
      </c>
    </row>
    <row r="293" spans="1:14" x14ac:dyDescent="0.25">
      <c r="A293" s="4">
        <v>40252</v>
      </c>
      <c r="B293" s="2">
        <v>-17.5</v>
      </c>
      <c r="C293" s="2">
        <v>100.19</v>
      </c>
      <c r="D293" s="2">
        <v>100.9</v>
      </c>
      <c r="E293" s="5">
        <v>40812</v>
      </c>
      <c r="F293" s="5">
        <v>97.95</v>
      </c>
      <c r="G293" s="5">
        <v>98.56</v>
      </c>
      <c r="M293" s="4">
        <v>40268</v>
      </c>
      <c r="N293" s="2" t="s">
        <v>394</v>
      </c>
    </row>
    <row r="294" spans="1:14" x14ac:dyDescent="0.25">
      <c r="A294" s="4">
        <v>40283</v>
      </c>
      <c r="B294" s="2">
        <v>-15.2</v>
      </c>
      <c r="C294" s="2">
        <v>99.44</v>
      </c>
      <c r="D294" s="2">
        <v>100</v>
      </c>
      <c r="E294" s="5">
        <v>40883</v>
      </c>
      <c r="F294" s="5">
        <v>98.41</v>
      </c>
      <c r="G294" s="5">
        <v>96.06</v>
      </c>
      <c r="M294" s="4">
        <v>40298</v>
      </c>
      <c r="N294" s="2" t="s">
        <v>394</v>
      </c>
    </row>
    <row r="295" spans="1:14" x14ac:dyDescent="0.25">
      <c r="A295" s="4">
        <v>40313</v>
      </c>
      <c r="B295" s="2">
        <v>-17.899999999999999</v>
      </c>
      <c r="C295" s="2">
        <v>99.82</v>
      </c>
      <c r="D295" s="2">
        <v>99.7</v>
      </c>
      <c r="E295" s="5">
        <v>40936</v>
      </c>
      <c r="F295" s="5">
        <v>100.45</v>
      </c>
      <c r="G295" s="5">
        <v>99.84</v>
      </c>
      <c r="M295" s="4">
        <v>40329</v>
      </c>
      <c r="N295" s="2" t="s">
        <v>394</v>
      </c>
    </row>
    <row r="296" spans="1:14" x14ac:dyDescent="0.25">
      <c r="A296" s="4">
        <v>40344</v>
      </c>
      <c r="B296" s="2">
        <v>-17.399999999999999</v>
      </c>
      <c r="C296" s="2">
        <v>100.12</v>
      </c>
      <c r="D296" s="2">
        <v>99.3</v>
      </c>
      <c r="E296" s="5">
        <v>40984</v>
      </c>
      <c r="F296" s="5">
        <v>100.16</v>
      </c>
      <c r="G296" s="5">
        <v>101.1</v>
      </c>
      <c r="M296" s="4">
        <v>40359</v>
      </c>
      <c r="N296" s="2" t="s">
        <v>394</v>
      </c>
    </row>
    <row r="297" spans="1:14" x14ac:dyDescent="0.25">
      <c r="A297" s="4">
        <v>40374</v>
      </c>
      <c r="B297" s="2">
        <v>-14.2</v>
      </c>
      <c r="C297" s="2">
        <v>100.26</v>
      </c>
      <c r="D297" s="2">
        <v>99.5</v>
      </c>
      <c r="E297" s="5">
        <v>40983</v>
      </c>
      <c r="F297" s="5">
        <v>99.97</v>
      </c>
      <c r="G297" s="5">
        <v>101.55</v>
      </c>
      <c r="M297" s="4">
        <v>40390</v>
      </c>
      <c r="N297" s="2" t="s">
        <v>394</v>
      </c>
    </row>
    <row r="298" spans="1:14" x14ac:dyDescent="0.25">
      <c r="A298" s="4">
        <v>40405</v>
      </c>
      <c r="B298" s="2">
        <v>-11.6</v>
      </c>
      <c r="C298" s="2">
        <v>100.17</v>
      </c>
      <c r="D298" s="2">
        <v>99.7</v>
      </c>
      <c r="E298" s="5">
        <v>41039</v>
      </c>
      <c r="F298" s="5">
        <v>100.34</v>
      </c>
      <c r="G298" s="5">
        <v>102.7</v>
      </c>
      <c r="M298" s="4">
        <v>40421</v>
      </c>
      <c r="N298" s="2" t="s">
        <v>394</v>
      </c>
    </row>
    <row r="299" spans="1:14" x14ac:dyDescent="0.25">
      <c r="A299" s="4">
        <v>40436</v>
      </c>
      <c r="B299" s="2">
        <v>-11.3</v>
      </c>
      <c r="C299" s="2">
        <v>100.02</v>
      </c>
      <c r="D299" s="2">
        <v>99.7</v>
      </c>
      <c r="E299" s="5">
        <v>41086</v>
      </c>
      <c r="F299" s="5">
        <v>101.2</v>
      </c>
      <c r="G299" s="5">
        <v>102.73</v>
      </c>
      <c r="M299" s="4">
        <v>40451</v>
      </c>
      <c r="N299" s="2" t="s">
        <v>394</v>
      </c>
    </row>
    <row r="300" spans="1:14" x14ac:dyDescent="0.25">
      <c r="A300" s="4">
        <v>40466</v>
      </c>
      <c r="B300" s="2">
        <v>-11.1</v>
      </c>
      <c r="C300" s="2">
        <v>100</v>
      </c>
      <c r="D300" s="2">
        <v>99.9</v>
      </c>
      <c r="E300" s="5">
        <v>41136</v>
      </c>
      <c r="F300" s="5">
        <v>102.19</v>
      </c>
      <c r="G300" s="5">
        <v>105.49</v>
      </c>
      <c r="M300" s="4">
        <v>40482</v>
      </c>
      <c r="N300" s="2" t="s">
        <v>394</v>
      </c>
    </row>
    <row r="301" spans="1:14" x14ac:dyDescent="0.25">
      <c r="A301" s="4">
        <v>40497</v>
      </c>
      <c r="B301" s="2">
        <v>-9.6999999999999993</v>
      </c>
      <c r="C301" s="2">
        <v>99.9</v>
      </c>
      <c r="D301" s="2">
        <v>99.3</v>
      </c>
      <c r="E301" s="5">
        <v>41184</v>
      </c>
      <c r="F301" s="5">
        <v>102.91</v>
      </c>
      <c r="G301" s="5">
        <v>104.52</v>
      </c>
      <c r="M301" s="4">
        <v>40512</v>
      </c>
      <c r="N301" s="2" t="s">
        <v>394</v>
      </c>
    </row>
    <row r="302" spans="1:14" x14ac:dyDescent="0.25">
      <c r="A302" s="4">
        <v>40527</v>
      </c>
      <c r="B302" s="2">
        <v>-11.3</v>
      </c>
      <c r="C302" s="2">
        <v>99.54</v>
      </c>
      <c r="D302" s="2">
        <v>98.2</v>
      </c>
      <c r="E302" s="5">
        <v>41246</v>
      </c>
      <c r="F302" s="5">
        <v>103.48</v>
      </c>
      <c r="G302" s="5">
        <v>104.09</v>
      </c>
      <c r="M302" s="4">
        <v>40543</v>
      </c>
      <c r="N302" s="2" t="s">
        <v>394</v>
      </c>
    </row>
    <row r="303" spans="1:14" x14ac:dyDescent="0.25">
      <c r="A303" s="4">
        <v>40558</v>
      </c>
      <c r="B303" s="2">
        <v>-11.4</v>
      </c>
      <c r="C303" s="2">
        <v>99.68</v>
      </c>
      <c r="D303" s="2">
        <v>97.7</v>
      </c>
      <c r="E303" s="5">
        <v>41268</v>
      </c>
      <c r="F303" s="5">
        <v>103.31</v>
      </c>
      <c r="G303" s="5">
        <v>107.22</v>
      </c>
      <c r="M303" s="4">
        <v>40574</v>
      </c>
      <c r="N303" s="2" t="s">
        <v>394</v>
      </c>
    </row>
    <row r="304" spans="1:14" x14ac:dyDescent="0.25">
      <c r="A304" s="4">
        <v>40589</v>
      </c>
      <c r="B304" s="2">
        <v>-10.1</v>
      </c>
      <c r="C304" s="2">
        <v>100.56</v>
      </c>
      <c r="D304" s="2">
        <v>97.1</v>
      </c>
      <c r="E304" s="5">
        <v>41344</v>
      </c>
      <c r="F304" s="5">
        <v>104.18</v>
      </c>
      <c r="G304" s="5">
        <v>106.29</v>
      </c>
      <c r="M304" s="4">
        <v>40602</v>
      </c>
      <c r="N304" s="2" t="s">
        <v>394</v>
      </c>
    </row>
    <row r="305" spans="1:14" x14ac:dyDescent="0.25">
      <c r="A305" s="4">
        <v>40617</v>
      </c>
      <c r="B305" s="2">
        <v>-10.8</v>
      </c>
      <c r="C305" s="2">
        <v>99.07</v>
      </c>
      <c r="D305" s="2">
        <v>96.3</v>
      </c>
      <c r="E305" s="5">
        <v>41389</v>
      </c>
      <c r="F305" s="5">
        <v>104.06</v>
      </c>
      <c r="G305" s="5">
        <v>107.49</v>
      </c>
      <c r="M305" s="4">
        <v>40633</v>
      </c>
      <c r="N305" s="2" t="s">
        <v>394</v>
      </c>
    </row>
    <row r="306" spans="1:14" x14ac:dyDescent="0.25">
      <c r="A306" s="4">
        <v>40648</v>
      </c>
      <c r="B306" s="2">
        <v>-11.8</v>
      </c>
      <c r="C306" s="2">
        <v>100.33</v>
      </c>
      <c r="D306" s="2">
        <v>96.4</v>
      </c>
      <c r="E306" s="5">
        <v>41440</v>
      </c>
      <c r="F306" s="5">
        <v>103.81</v>
      </c>
      <c r="G306" s="5">
        <v>107.27</v>
      </c>
      <c r="M306" s="4">
        <v>40663</v>
      </c>
      <c r="N306" s="2" t="s">
        <v>394</v>
      </c>
    </row>
    <row r="307" spans="1:14" x14ac:dyDescent="0.25">
      <c r="A307" s="4">
        <v>40678</v>
      </c>
      <c r="B307" s="2">
        <v>-10</v>
      </c>
      <c r="C307" s="2">
        <v>98.41</v>
      </c>
      <c r="D307" s="2">
        <v>97</v>
      </c>
      <c r="E307" s="5">
        <v>41478</v>
      </c>
      <c r="F307" s="5">
        <v>104.11</v>
      </c>
      <c r="G307" s="5">
        <v>112.09</v>
      </c>
      <c r="M307" s="4">
        <v>40694</v>
      </c>
      <c r="N307" s="2" t="s">
        <v>394</v>
      </c>
    </row>
    <row r="308" spans="1:14" x14ac:dyDescent="0.25">
      <c r="A308" s="4">
        <v>40709</v>
      </c>
      <c r="B308" s="2">
        <v>-9.8000000000000007</v>
      </c>
      <c r="C308" s="2">
        <v>99.32</v>
      </c>
      <c r="D308" s="2">
        <v>97.5</v>
      </c>
      <c r="E308" s="5">
        <v>41531</v>
      </c>
      <c r="F308" s="5">
        <v>102.85</v>
      </c>
      <c r="G308" s="5">
        <v>103.48</v>
      </c>
      <c r="M308" s="4">
        <v>40724</v>
      </c>
      <c r="N308" s="2" t="s">
        <v>394</v>
      </c>
    </row>
    <row r="309" spans="1:14" x14ac:dyDescent="0.25">
      <c r="A309" s="4">
        <v>40739</v>
      </c>
      <c r="B309" s="2">
        <v>-11.2</v>
      </c>
      <c r="C309" s="2">
        <v>99.52</v>
      </c>
      <c r="D309" s="2">
        <v>97.2</v>
      </c>
      <c r="E309" s="5">
        <v>41538</v>
      </c>
      <c r="F309" s="5">
        <v>104.25</v>
      </c>
      <c r="G309" s="5">
        <v>106.68</v>
      </c>
      <c r="M309" s="4">
        <v>40755</v>
      </c>
      <c r="N309" s="2" t="s">
        <v>394</v>
      </c>
    </row>
    <row r="310" spans="1:14" x14ac:dyDescent="0.25">
      <c r="A310" s="4">
        <v>40770</v>
      </c>
      <c r="B310" s="2">
        <v>-16.5</v>
      </c>
      <c r="C310" s="2">
        <v>99.24</v>
      </c>
      <c r="D310" s="2">
        <v>97.5</v>
      </c>
      <c r="E310" s="5">
        <v>41587</v>
      </c>
      <c r="F310" s="5">
        <v>104.67</v>
      </c>
      <c r="G310" s="5">
        <v>107.91</v>
      </c>
      <c r="M310" s="4">
        <v>40786</v>
      </c>
      <c r="N310" s="2" t="s">
        <v>394</v>
      </c>
    </row>
    <row r="311" spans="1:14" x14ac:dyDescent="0.25">
      <c r="A311" s="4">
        <v>40801</v>
      </c>
      <c r="B311" s="2">
        <v>-19.100000000000001</v>
      </c>
      <c r="C311" s="2">
        <v>99.1</v>
      </c>
      <c r="D311" s="2">
        <v>97.3</v>
      </c>
      <c r="E311" s="5">
        <v>41613</v>
      </c>
      <c r="F311" s="5">
        <v>103.08</v>
      </c>
      <c r="G311" s="5">
        <v>108.05</v>
      </c>
      <c r="M311" s="4">
        <v>40816</v>
      </c>
      <c r="N311" s="2" t="s">
        <v>394</v>
      </c>
    </row>
    <row r="312" spans="1:14" x14ac:dyDescent="0.25">
      <c r="A312" s="4">
        <v>40831</v>
      </c>
      <c r="B312" s="2">
        <v>-19.899999999999999</v>
      </c>
      <c r="C312" s="2">
        <v>99.39</v>
      </c>
      <c r="D312" s="2">
        <v>97.2</v>
      </c>
      <c r="E312" s="5">
        <v>41630</v>
      </c>
      <c r="F312" s="5">
        <v>102.88</v>
      </c>
      <c r="G312" s="5">
        <v>107.03</v>
      </c>
      <c r="M312" s="4">
        <v>40847</v>
      </c>
      <c r="N312" s="2" t="s">
        <v>394</v>
      </c>
    </row>
    <row r="313" spans="1:14" x14ac:dyDescent="0.25">
      <c r="A313" s="4">
        <v>40862</v>
      </c>
      <c r="B313" s="2">
        <v>-20.3</v>
      </c>
      <c r="C313" s="2">
        <v>98.62</v>
      </c>
      <c r="D313" s="2">
        <v>96.8</v>
      </c>
      <c r="E313" s="5">
        <v>41694</v>
      </c>
      <c r="F313" s="5">
        <v>102.82</v>
      </c>
      <c r="G313" s="5">
        <v>109.16</v>
      </c>
      <c r="M313" s="4">
        <v>40877</v>
      </c>
      <c r="N313" s="2" t="s">
        <v>394</v>
      </c>
    </row>
    <row r="314" spans="1:14" x14ac:dyDescent="0.25">
      <c r="A314" s="4">
        <v>40892</v>
      </c>
      <c r="B314" s="2">
        <v>-21.1</v>
      </c>
      <c r="C314" s="2">
        <v>98.63</v>
      </c>
      <c r="D314" s="2">
        <v>96.6</v>
      </c>
      <c r="E314" s="5">
        <v>41755</v>
      </c>
      <c r="F314" s="5">
        <v>101.99</v>
      </c>
      <c r="G314" s="5">
        <v>112.88</v>
      </c>
      <c r="M314" s="4">
        <v>40908</v>
      </c>
      <c r="N314" s="2" t="s">
        <v>394</v>
      </c>
    </row>
    <row r="315" spans="1:14" x14ac:dyDescent="0.25">
      <c r="A315" s="4">
        <v>40923</v>
      </c>
      <c r="B315" s="2">
        <v>-20.3</v>
      </c>
      <c r="C315" s="2">
        <v>98.52</v>
      </c>
      <c r="D315" s="2">
        <v>96</v>
      </c>
      <c r="E315" s="5">
        <v>41847</v>
      </c>
      <c r="F315" s="5">
        <v>101.78</v>
      </c>
      <c r="G315" s="5">
        <v>111.96</v>
      </c>
      <c r="M315" s="4">
        <v>40939</v>
      </c>
      <c r="N315" s="2" t="s">
        <v>394</v>
      </c>
    </row>
    <row r="316" spans="1:14" x14ac:dyDescent="0.25">
      <c r="A316" s="4">
        <v>40954</v>
      </c>
      <c r="B316" s="2">
        <v>-19.899999999999999</v>
      </c>
      <c r="C316" s="2">
        <v>98.41</v>
      </c>
      <c r="D316" s="2">
        <v>95.6</v>
      </c>
      <c r="E316" s="5">
        <v>41847</v>
      </c>
      <c r="F316" s="5">
        <v>101.95</v>
      </c>
      <c r="G316" s="5">
        <v>110.63</v>
      </c>
      <c r="M316" s="4">
        <v>40968</v>
      </c>
      <c r="N316" s="2" t="s">
        <v>394</v>
      </c>
    </row>
    <row r="317" spans="1:14" x14ac:dyDescent="0.25">
      <c r="A317" s="4">
        <v>40983</v>
      </c>
      <c r="B317" s="2">
        <v>-18.7</v>
      </c>
      <c r="C317" s="2">
        <v>98.74</v>
      </c>
      <c r="D317" s="2">
        <v>95.3</v>
      </c>
      <c r="E317" s="5">
        <v>41891</v>
      </c>
      <c r="F317" s="5">
        <v>102.04</v>
      </c>
      <c r="G317" s="5">
        <v>111.79</v>
      </c>
      <c r="M317" s="4">
        <v>40999</v>
      </c>
      <c r="N317" s="2" t="s">
        <v>394</v>
      </c>
    </row>
    <row r="318" spans="1:14" x14ac:dyDescent="0.25">
      <c r="A318" s="4">
        <v>41014</v>
      </c>
      <c r="B318" s="2">
        <v>-19.5</v>
      </c>
      <c r="C318" s="2">
        <v>97.46</v>
      </c>
      <c r="D318" s="2">
        <v>95.8</v>
      </c>
      <c r="E318" s="5">
        <v>41905</v>
      </c>
      <c r="F318" s="5">
        <v>101.14</v>
      </c>
      <c r="G318" s="5">
        <v>110.63</v>
      </c>
      <c r="M318" s="4">
        <v>41029</v>
      </c>
      <c r="N318" s="2" t="s">
        <v>394</v>
      </c>
    </row>
    <row r="319" spans="1:14" x14ac:dyDescent="0.25">
      <c r="A319" s="4">
        <v>41044</v>
      </c>
      <c r="B319" s="2">
        <v>-18.8</v>
      </c>
      <c r="C319" s="2">
        <v>97.72</v>
      </c>
      <c r="D319" s="2">
        <v>96.2</v>
      </c>
      <c r="E319" s="5">
        <v>41937</v>
      </c>
      <c r="F319" s="5">
        <v>101.79</v>
      </c>
      <c r="G319" s="5">
        <v>111.09</v>
      </c>
      <c r="M319" s="4">
        <v>41060</v>
      </c>
      <c r="N319" s="2">
        <v>45.1</v>
      </c>
    </row>
    <row r="320" spans="1:14" x14ac:dyDescent="0.25">
      <c r="A320" s="4">
        <v>41075</v>
      </c>
      <c r="B320" s="2">
        <v>-19.3</v>
      </c>
      <c r="C320" s="2">
        <v>98.21</v>
      </c>
      <c r="D320" s="2">
        <v>97.3</v>
      </c>
      <c r="E320" s="5">
        <v>41954</v>
      </c>
      <c r="F320" s="5">
        <v>100.93</v>
      </c>
      <c r="G320" s="5">
        <v>113.25</v>
      </c>
      <c r="M320" s="4">
        <v>41090</v>
      </c>
      <c r="N320" s="2">
        <v>45.1</v>
      </c>
    </row>
    <row r="321" spans="1:14" x14ac:dyDescent="0.25">
      <c r="A321" s="4">
        <v>41105</v>
      </c>
      <c r="B321" s="2">
        <v>-21</v>
      </c>
      <c r="C321" s="2">
        <v>98.38</v>
      </c>
      <c r="D321" s="2">
        <v>97</v>
      </c>
      <c r="E321" s="5">
        <v>41997</v>
      </c>
      <c r="F321" s="5">
        <v>101.46</v>
      </c>
      <c r="G321" s="5">
        <v>111.32</v>
      </c>
      <c r="M321" s="4">
        <v>41121</v>
      </c>
      <c r="N321" s="2">
        <v>44</v>
      </c>
    </row>
    <row r="322" spans="1:14" x14ac:dyDescent="0.25">
      <c r="A322" s="4">
        <v>41136</v>
      </c>
      <c r="B322" s="2">
        <v>-24.2</v>
      </c>
      <c r="C322" s="2">
        <v>97.93</v>
      </c>
      <c r="D322" s="2">
        <v>96.3</v>
      </c>
      <c r="E322" s="5">
        <v>42030</v>
      </c>
      <c r="F322" s="5">
        <v>102.48</v>
      </c>
      <c r="G322" s="5">
        <v>113.88</v>
      </c>
      <c r="M322" s="4">
        <v>41152</v>
      </c>
      <c r="N322" s="2">
        <v>45.1</v>
      </c>
    </row>
    <row r="323" spans="1:14" x14ac:dyDescent="0.25">
      <c r="A323" s="4">
        <v>41167</v>
      </c>
      <c r="B323" s="2">
        <v>-25.5</v>
      </c>
      <c r="C323" s="2">
        <v>97.1</v>
      </c>
      <c r="D323" s="2">
        <v>97</v>
      </c>
      <c r="E323" s="5">
        <v>42042</v>
      </c>
      <c r="F323" s="5">
        <v>100.45</v>
      </c>
      <c r="G323" s="5">
        <v>112.05</v>
      </c>
      <c r="M323" s="4">
        <v>41182</v>
      </c>
      <c r="N323" s="2">
        <v>46.1</v>
      </c>
    </row>
    <row r="324" spans="1:14" x14ac:dyDescent="0.25">
      <c r="A324" s="4">
        <v>41197</v>
      </c>
      <c r="B324" s="2">
        <v>-25.2</v>
      </c>
      <c r="C324" s="2">
        <v>96.79</v>
      </c>
      <c r="D324" s="2">
        <v>97.2</v>
      </c>
      <c r="E324" s="5">
        <v>42083</v>
      </c>
      <c r="F324" s="5">
        <v>99.77</v>
      </c>
      <c r="G324" s="5">
        <v>111.37</v>
      </c>
      <c r="M324" s="4">
        <v>41213</v>
      </c>
      <c r="N324" s="2">
        <v>45.4</v>
      </c>
    </row>
    <row r="325" spans="1:14" x14ac:dyDescent="0.25">
      <c r="A325" s="4">
        <v>41228</v>
      </c>
      <c r="B325" s="2">
        <v>-26.4</v>
      </c>
      <c r="C325" s="2">
        <v>96.52</v>
      </c>
      <c r="D325" s="2">
        <v>97.3</v>
      </c>
      <c r="E325" s="5">
        <v>42107</v>
      </c>
      <c r="F325" s="5">
        <v>99.06</v>
      </c>
      <c r="G325" s="5">
        <v>111.79</v>
      </c>
      <c r="M325" s="4">
        <v>41243</v>
      </c>
      <c r="N325" s="2">
        <v>46.2</v>
      </c>
    </row>
    <row r="326" spans="1:14" x14ac:dyDescent="0.25">
      <c r="A326" s="4">
        <v>41258</v>
      </c>
      <c r="B326" s="2">
        <v>-26</v>
      </c>
      <c r="C326" s="2">
        <v>96.2</v>
      </c>
      <c r="D326" s="2">
        <v>97.6</v>
      </c>
      <c r="E326" s="5">
        <v>42104</v>
      </c>
      <c r="F326" s="5">
        <v>99.62</v>
      </c>
      <c r="G326" s="5">
        <v>109.9</v>
      </c>
      <c r="M326" s="4">
        <v>41274</v>
      </c>
      <c r="N326" s="2">
        <v>46.1</v>
      </c>
    </row>
    <row r="327" spans="1:14" x14ac:dyDescent="0.25">
      <c r="A327" s="4">
        <v>41289</v>
      </c>
      <c r="B327" s="2">
        <v>-23.7</v>
      </c>
      <c r="C327" s="2">
        <v>96.6</v>
      </c>
      <c r="D327" s="2">
        <v>97.7</v>
      </c>
      <c r="E327" s="5">
        <v>42118</v>
      </c>
      <c r="F327" s="5">
        <v>99.17</v>
      </c>
      <c r="G327" s="5">
        <v>113.02</v>
      </c>
      <c r="M327" s="4">
        <v>41305</v>
      </c>
      <c r="N327" s="2">
        <v>47.9</v>
      </c>
    </row>
    <row r="328" spans="1:14" x14ac:dyDescent="0.25">
      <c r="A328" s="4">
        <v>41320</v>
      </c>
      <c r="B328" s="2">
        <v>-23.4</v>
      </c>
      <c r="C328" s="2">
        <v>96.39</v>
      </c>
      <c r="D328" s="2">
        <v>97.3</v>
      </c>
      <c r="E328" s="5">
        <v>42142</v>
      </c>
      <c r="F328" s="5">
        <v>99.32</v>
      </c>
      <c r="G328" s="5">
        <v>111.89</v>
      </c>
      <c r="M328" s="4">
        <v>41333</v>
      </c>
      <c r="N328" s="2">
        <v>47.9</v>
      </c>
    </row>
    <row r="329" spans="1:14" x14ac:dyDescent="0.25">
      <c r="A329" s="4">
        <v>41348</v>
      </c>
      <c r="B329" s="2">
        <v>-23.3</v>
      </c>
      <c r="C329" s="2">
        <v>96.5</v>
      </c>
      <c r="D329" s="2">
        <v>97.5</v>
      </c>
      <c r="E329" s="5">
        <v>42136</v>
      </c>
      <c r="F329" s="5">
        <v>100.33</v>
      </c>
      <c r="G329" s="5">
        <v>115.87</v>
      </c>
      <c r="M329" s="4">
        <v>41364</v>
      </c>
      <c r="N329" s="2">
        <v>46.8</v>
      </c>
    </row>
    <row r="330" spans="1:14" x14ac:dyDescent="0.25">
      <c r="A330" s="4">
        <v>41379</v>
      </c>
      <c r="B330" s="2">
        <v>-22</v>
      </c>
      <c r="C330" s="2">
        <v>96.33</v>
      </c>
      <c r="D330" s="2">
        <v>98.4</v>
      </c>
      <c r="E330" s="5">
        <v>42148</v>
      </c>
      <c r="F330" s="5">
        <v>100.54</v>
      </c>
      <c r="G330" s="5">
        <v>114.22</v>
      </c>
      <c r="M330" s="4">
        <v>41394</v>
      </c>
      <c r="N330" s="2">
        <v>46.7</v>
      </c>
    </row>
    <row r="331" spans="1:14" x14ac:dyDescent="0.25">
      <c r="A331" s="4">
        <v>41409</v>
      </c>
      <c r="B331" s="2">
        <v>-21.8</v>
      </c>
      <c r="C331" s="2">
        <v>97.39</v>
      </c>
      <c r="D331" s="2">
        <v>98.6</v>
      </c>
      <c r="E331" s="5">
        <v>42195</v>
      </c>
      <c r="F331" s="5">
        <v>100.19</v>
      </c>
      <c r="G331" s="5">
        <v>111.47</v>
      </c>
      <c r="M331" s="4">
        <v>41425</v>
      </c>
      <c r="N331" s="2">
        <v>48.3</v>
      </c>
    </row>
    <row r="332" spans="1:14" x14ac:dyDescent="0.25">
      <c r="A332" s="4">
        <v>41440</v>
      </c>
      <c r="B332" s="2">
        <v>-18.7</v>
      </c>
      <c r="C332" s="2">
        <v>96.46</v>
      </c>
      <c r="D332" s="2">
        <v>98.9</v>
      </c>
      <c r="E332" s="5">
        <v>42207</v>
      </c>
      <c r="F332" s="5">
        <v>100.57</v>
      </c>
      <c r="G332" s="5">
        <v>113.71</v>
      </c>
      <c r="M332" s="4">
        <v>41455</v>
      </c>
      <c r="N332" s="2">
        <v>48.8</v>
      </c>
    </row>
    <row r="333" spans="1:14" x14ac:dyDescent="0.25">
      <c r="A333" s="4">
        <v>41470</v>
      </c>
      <c r="B333" s="2">
        <v>-17.3</v>
      </c>
      <c r="C333" s="2">
        <v>97.42</v>
      </c>
      <c r="D333" s="2">
        <v>98.9</v>
      </c>
      <c r="E333" s="5">
        <v>42254</v>
      </c>
      <c r="F333" s="5">
        <v>99.75</v>
      </c>
      <c r="G333" s="5">
        <v>112.62</v>
      </c>
      <c r="M333" s="4">
        <v>41486</v>
      </c>
      <c r="N333" s="2">
        <v>50.3</v>
      </c>
    </row>
    <row r="334" spans="1:14" x14ac:dyDescent="0.25">
      <c r="A334" s="4">
        <v>41501</v>
      </c>
      <c r="B334" s="2">
        <v>-15.5</v>
      </c>
      <c r="C334" s="2">
        <v>97.28</v>
      </c>
      <c r="D334" s="2">
        <v>98.8</v>
      </c>
      <c r="E334" s="5">
        <v>42279</v>
      </c>
      <c r="F334" s="5">
        <v>100.81</v>
      </c>
      <c r="G334" s="5">
        <v>113.7</v>
      </c>
      <c r="M334" s="4">
        <v>41517</v>
      </c>
      <c r="N334" s="2">
        <v>51.4</v>
      </c>
    </row>
    <row r="335" spans="1:14" x14ac:dyDescent="0.25">
      <c r="A335" s="4">
        <v>41532</v>
      </c>
      <c r="B335" s="2">
        <v>-14.8</v>
      </c>
      <c r="C335" s="2">
        <v>97.11</v>
      </c>
      <c r="D335" s="2">
        <v>98.8</v>
      </c>
      <c r="E335" s="5">
        <v>42286</v>
      </c>
      <c r="F335" s="5">
        <v>100.68</v>
      </c>
      <c r="G335" s="5">
        <v>113.72</v>
      </c>
      <c r="M335" s="4">
        <v>41547</v>
      </c>
      <c r="N335" s="2">
        <v>51.1</v>
      </c>
    </row>
    <row r="336" spans="1:14" x14ac:dyDescent="0.25">
      <c r="A336" s="4">
        <v>41562</v>
      </c>
      <c r="B336" s="2">
        <v>-14.4</v>
      </c>
      <c r="C336" s="2">
        <v>96.66</v>
      </c>
      <c r="D336" s="2">
        <v>99.1</v>
      </c>
      <c r="E336" s="5">
        <v>42295</v>
      </c>
      <c r="F336" s="5">
        <v>100.11</v>
      </c>
      <c r="G336" s="5">
        <v>113.76</v>
      </c>
      <c r="M336" s="4">
        <v>41578</v>
      </c>
      <c r="N336" s="2">
        <v>51.3</v>
      </c>
    </row>
    <row r="337" spans="1:14" x14ac:dyDescent="0.25">
      <c r="A337" s="4">
        <v>41593</v>
      </c>
      <c r="B337" s="2">
        <v>-15.3</v>
      </c>
      <c r="C337" s="2">
        <v>97.69</v>
      </c>
      <c r="D337" s="2">
        <v>99</v>
      </c>
      <c r="E337" s="5">
        <v>42311</v>
      </c>
      <c r="F337" s="5">
        <v>101.66</v>
      </c>
      <c r="G337" s="5">
        <v>113.9</v>
      </c>
      <c r="M337" s="4">
        <v>41608</v>
      </c>
      <c r="N337" s="2">
        <v>51.6</v>
      </c>
    </row>
    <row r="338" spans="1:14" x14ac:dyDescent="0.25">
      <c r="A338" s="4">
        <v>41623</v>
      </c>
      <c r="B338" s="2">
        <v>-13.5</v>
      </c>
      <c r="C338" s="2">
        <v>96.35</v>
      </c>
      <c r="D338" s="2">
        <v>99</v>
      </c>
      <c r="E338" s="5">
        <v>42329</v>
      </c>
      <c r="F338" s="5">
        <v>101.25</v>
      </c>
      <c r="G338" s="5">
        <v>112.35</v>
      </c>
      <c r="M338" s="4">
        <v>41639</v>
      </c>
      <c r="N338" s="2">
        <v>52.7</v>
      </c>
    </row>
    <row r="339" spans="1:14" x14ac:dyDescent="0.25">
      <c r="A339" s="4">
        <v>41654</v>
      </c>
      <c r="B339" s="2">
        <v>-11.6</v>
      </c>
      <c r="C339" s="2">
        <v>97.2</v>
      </c>
      <c r="D339" s="2">
        <v>99.2</v>
      </c>
      <c r="E339" s="5">
        <v>42382</v>
      </c>
      <c r="F339" s="5">
        <v>101.3</v>
      </c>
      <c r="G339" s="5">
        <v>113.91</v>
      </c>
      <c r="M339" s="4">
        <v>41670</v>
      </c>
      <c r="N339" s="2">
        <v>54</v>
      </c>
    </row>
    <row r="340" spans="1:14" x14ac:dyDescent="0.25">
      <c r="A340" s="4">
        <v>41685</v>
      </c>
      <c r="B340" s="2">
        <v>-12.7</v>
      </c>
      <c r="C340" s="2">
        <v>97.39</v>
      </c>
      <c r="D340" s="2">
        <v>99.3</v>
      </c>
      <c r="E340" s="5">
        <v>42445</v>
      </c>
      <c r="F340" s="5">
        <v>101.26</v>
      </c>
      <c r="G340" s="5">
        <v>115.49</v>
      </c>
      <c r="M340" s="4">
        <v>41698</v>
      </c>
      <c r="N340" s="2">
        <v>53.2</v>
      </c>
    </row>
    <row r="341" spans="1:14" x14ac:dyDescent="0.25">
      <c r="A341" s="4">
        <v>41713</v>
      </c>
      <c r="B341" s="2">
        <v>-9.3000000000000007</v>
      </c>
      <c r="C341" s="2">
        <v>97.64</v>
      </c>
      <c r="D341" s="2">
        <v>99.7</v>
      </c>
      <c r="E341" s="5">
        <v>42490</v>
      </c>
      <c r="F341" s="5">
        <v>100.8</v>
      </c>
      <c r="G341" s="5">
        <v>114.75</v>
      </c>
      <c r="M341" s="4">
        <v>41729</v>
      </c>
      <c r="N341" s="2">
        <v>53</v>
      </c>
    </row>
    <row r="342" spans="1:14" x14ac:dyDescent="0.25">
      <c r="A342" s="4">
        <v>41744</v>
      </c>
      <c r="B342" s="2">
        <v>-8.6</v>
      </c>
      <c r="C342" s="2">
        <v>97.74</v>
      </c>
      <c r="D342" s="2">
        <v>100.1</v>
      </c>
      <c r="E342" s="5">
        <v>42547</v>
      </c>
      <c r="F342" s="5">
        <v>101.95</v>
      </c>
      <c r="G342" s="5">
        <v>115.15</v>
      </c>
      <c r="M342" s="4">
        <v>41759</v>
      </c>
      <c r="N342" s="2">
        <v>53.4</v>
      </c>
    </row>
    <row r="343" spans="1:14" x14ac:dyDescent="0.25">
      <c r="A343" s="4">
        <v>41774</v>
      </c>
      <c r="B343" s="2">
        <v>-7.1</v>
      </c>
      <c r="C343" s="2">
        <v>97.87</v>
      </c>
      <c r="D343" s="2">
        <v>100.1</v>
      </c>
      <c r="E343" s="5">
        <v>42554</v>
      </c>
      <c r="F343" s="5">
        <v>100.88</v>
      </c>
      <c r="G343" s="5">
        <v>115.45</v>
      </c>
      <c r="M343" s="4">
        <v>41790</v>
      </c>
      <c r="N343" s="2">
        <v>52.2</v>
      </c>
    </row>
    <row r="344" spans="1:14" x14ac:dyDescent="0.25">
      <c r="A344" s="4">
        <v>41805</v>
      </c>
      <c r="B344" s="2">
        <v>-7.5</v>
      </c>
      <c r="C344" s="2">
        <v>98.33</v>
      </c>
      <c r="D344" s="2">
        <v>100</v>
      </c>
      <c r="E344" s="5">
        <v>42594</v>
      </c>
      <c r="F344" s="5">
        <v>100.63</v>
      </c>
      <c r="G344" s="5">
        <v>113.78</v>
      </c>
      <c r="M344" s="4">
        <v>41820</v>
      </c>
      <c r="N344" s="2">
        <v>51.8</v>
      </c>
    </row>
    <row r="345" spans="1:14" x14ac:dyDescent="0.25">
      <c r="A345" s="4">
        <v>41835</v>
      </c>
      <c r="B345" s="2">
        <v>-8.3000000000000007</v>
      </c>
      <c r="C345" s="2">
        <v>98.03</v>
      </c>
      <c r="D345" s="2">
        <v>100.5</v>
      </c>
      <c r="E345" s="5">
        <v>42630</v>
      </c>
      <c r="F345" s="5">
        <v>101.52</v>
      </c>
      <c r="G345" s="5">
        <v>114.23</v>
      </c>
      <c r="M345" s="4">
        <v>41851</v>
      </c>
      <c r="N345" s="2">
        <v>51.8</v>
      </c>
    </row>
    <row r="346" spans="1:14" x14ac:dyDescent="0.25">
      <c r="A346" s="4">
        <v>41866</v>
      </c>
      <c r="B346" s="2">
        <v>-10.1</v>
      </c>
      <c r="C346" s="2">
        <v>98.62</v>
      </c>
      <c r="D346" s="2">
        <v>100.6</v>
      </c>
      <c r="E346" s="5">
        <v>42607</v>
      </c>
      <c r="F346" s="5">
        <v>100.31</v>
      </c>
      <c r="G346" s="5">
        <v>112.65</v>
      </c>
      <c r="M346" s="4">
        <v>41882</v>
      </c>
      <c r="N346" s="2">
        <v>50.7</v>
      </c>
    </row>
    <row r="347" spans="1:14" x14ac:dyDescent="0.25">
      <c r="A347" s="4">
        <v>41897</v>
      </c>
      <c r="B347" s="2">
        <v>-11.4</v>
      </c>
      <c r="C347" s="2">
        <v>97.78</v>
      </c>
      <c r="D347" s="2">
        <v>100.5</v>
      </c>
      <c r="E347" s="5">
        <v>42641</v>
      </c>
      <c r="F347" s="5">
        <v>100.93</v>
      </c>
      <c r="G347" s="5">
        <v>116.74</v>
      </c>
      <c r="M347" s="4">
        <v>41912</v>
      </c>
      <c r="N347" s="2">
        <v>50.3</v>
      </c>
    </row>
    <row r="348" spans="1:14" x14ac:dyDescent="0.25">
      <c r="A348" s="4">
        <v>41927</v>
      </c>
      <c r="B348" s="2">
        <v>-11.1</v>
      </c>
      <c r="C348" s="2">
        <v>98.29</v>
      </c>
      <c r="D348" s="2">
        <v>100.7</v>
      </c>
      <c r="E348" s="5">
        <v>42676</v>
      </c>
      <c r="F348" s="5">
        <v>101.02</v>
      </c>
      <c r="G348" s="5">
        <v>116.73</v>
      </c>
      <c r="M348" s="4">
        <v>41943</v>
      </c>
      <c r="N348" s="2">
        <v>50.6</v>
      </c>
    </row>
    <row r="349" spans="1:14" x14ac:dyDescent="0.25">
      <c r="A349" s="4">
        <v>41958</v>
      </c>
      <c r="B349" s="2">
        <v>-11.6</v>
      </c>
      <c r="C349" s="2">
        <v>98.97</v>
      </c>
      <c r="D349" s="2">
        <v>101.5</v>
      </c>
      <c r="E349" s="5">
        <v>42697</v>
      </c>
      <c r="F349" s="5">
        <v>101.23</v>
      </c>
      <c r="G349" s="5">
        <v>117.29</v>
      </c>
      <c r="M349" s="4">
        <v>41973</v>
      </c>
      <c r="N349" s="2">
        <v>50.1</v>
      </c>
    </row>
    <row r="350" spans="1:14" x14ac:dyDescent="0.25">
      <c r="A350" s="4">
        <v>41988</v>
      </c>
      <c r="B350" s="2">
        <v>-10.9</v>
      </c>
      <c r="C350" s="2">
        <v>99.46</v>
      </c>
      <c r="D350" s="2">
        <v>102.9</v>
      </c>
      <c r="E350" s="5">
        <v>42727</v>
      </c>
      <c r="F350" s="5">
        <v>101.82</v>
      </c>
      <c r="G350" s="5">
        <v>116.8</v>
      </c>
      <c r="M350" s="4">
        <v>42004</v>
      </c>
      <c r="N350" s="2">
        <v>50.6</v>
      </c>
    </row>
    <row r="351" spans="1:14" x14ac:dyDescent="0.25">
      <c r="A351" s="4">
        <v>42019</v>
      </c>
      <c r="B351" s="2">
        <v>-8.5</v>
      </c>
      <c r="C351" s="2">
        <v>99.87</v>
      </c>
      <c r="D351" s="2">
        <v>104.2</v>
      </c>
      <c r="E351" s="5">
        <v>42712</v>
      </c>
      <c r="F351" s="5">
        <v>101.51</v>
      </c>
      <c r="G351" s="5">
        <v>115.3</v>
      </c>
      <c r="M351" s="4">
        <v>42035</v>
      </c>
      <c r="N351" s="2">
        <v>51</v>
      </c>
    </row>
    <row r="352" spans="1:14" x14ac:dyDescent="0.25">
      <c r="A352" s="4">
        <v>42050</v>
      </c>
      <c r="B352" s="2">
        <v>-6.7</v>
      </c>
      <c r="C352" s="2">
        <v>99.93</v>
      </c>
      <c r="D352" s="2">
        <v>103.1</v>
      </c>
      <c r="E352" s="5">
        <v>42719</v>
      </c>
      <c r="F352" s="2">
        <v>102.6</v>
      </c>
      <c r="G352" s="5" t="s">
        <v>1</v>
      </c>
      <c r="M352" s="4">
        <v>42063</v>
      </c>
      <c r="N352" s="2">
        <v>51</v>
      </c>
    </row>
    <row r="353" spans="1:14" x14ac:dyDescent="0.25">
      <c r="A353" s="4">
        <v>42078</v>
      </c>
      <c r="B353" s="2">
        <v>-3.7</v>
      </c>
      <c r="C353" s="2">
        <v>99.12</v>
      </c>
      <c r="D353" s="2">
        <v>102.6</v>
      </c>
      <c r="E353" s="5">
        <v>42730</v>
      </c>
      <c r="F353" s="2" t="s">
        <v>1</v>
      </c>
      <c r="G353" s="5" t="s">
        <v>1</v>
      </c>
      <c r="M353" s="4">
        <v>42094</v>
      </c>
      <c r="N353" s="2">
        <v>52.2</v>
      </c>
    </row>
    <row r="354" spans="1:14" x14ac:dyDescent="0.25">
      <c r="A354" s="4">
        <v>42109</v>
      </c>
      <c r="B354" s="2">
        <v>-4.5999999999999996</v>
      </c>
      <c r="C354" s="2" t="s">
        <v>1</v>
      </c>
      <c r="D354" s="2" t="s">
        <v>1</v>
      </c>
      <c r="E354" s="2" t="s">
        <v>1</v>
      </c>
      <c r="F354" s="2" t="s">
        <v>1</v>
      </c>
      <c r="G354" t="s">
        <v>1</v>
      </c>
      <c r="M354" s="4">
        <v>42124</v>
      </c>
      <c r="N354">
        <v>52</v>
      </c>
    </row>
    <row r="355" spans="1:14" x14ac:dyDescent="0.25">
      <c r="A355" s="2"/>
      <c r="B355" s="2"/>
      <c r="C355" s="2"/>
      <c r="D355" s="2"/>
      <c r="E355" s="2"/>
      <c r="F355" s="2"/>
      <c r="M355" s="4">
        <v>42155</v>
      </c>
      <c r="N355">
        <v>52</v>
      </c>
    </row>
    <row r="356" spans="1:14" x14ac:dyDescent="0.25">
      <c r="A356" s="2"/>
      <c r="B356" s="2"/>
      <c r="C356" s="2"/>
      <c r="D356" s="2"/>
      <c r="E356" s="2"/>
      <c r="F356" s="2"/>
    </row>
    <row r="357" spans="1:14" x14ac:dyDescent="0.25">
      <c r="A357" s="2"/>
      <c r="B357" s="2"/>
      <c r="C357" s="2"/>
      <c r="D357" s="2"/>
      <c r="E357" s="2"/>
      <c r="F357" s="2"/>
    </row>
    <row r="358" spans="1:14" x14ac:dyDescent="0.25">
      <c r="A358" s="2"/>
      <c r="B358" s="2"/>
      <c r="C358" s="2"/>
      <c r="D358" s="2"/>
      <c r="E358" s="2"/>
      <c r="F358" s="2"/>
    </row>
    <row r="359" spans="1:14" x14ac:dyDescent="0.25">
      <c r="A359" s="2"/>
      <c r="B359" s="2"/>
      <c r="C359" s="2"/>
      <c r="D359" s="2"/>
      <c r="E359" s="2"/>
      <c r="F359" s="2"/>
    </row>
    <row r="360" spans="1:14" x14ac:dyDescent="0.25">
      <c r="A360" s="2"/>
      <c r="B360" s="2"/>
      <c r="C360" s="2"/>
      <c r="D360" s="2"/>
      <c r="E360" s="2"/>
      <c r="F360" s="2"/>
    </row>
    <row r="361" spans="1:14" x14ac:dyDescent="0.25">
      <c r="A361" s="2"/>
      <c r="B361" s="2"/>
      <c r="C361" s="2"/>
      <c r="D361" s="2"/>
      <c r="E361" s="2"/>
      <c r="F361" s="2"/>
    </row>
    <row r="362" spans="1:14" x14ac:dyDescent="0.25">
      <c r="A362" s="2"/>
      <c r="B362" s="2"/>
      <c r="C362" s="2"/>
      <c r="D362" s="2"/>
      <c r="E362" s="2"/>
      <c r="F362" s="2"/>
    </row>
    <row r="363" spans="1:14" x14ac:dyDescent="0.25">
      <c r="A363" s="2"/>
      <c r="B363" s="2"/>
      <c r="C363" s="2"/>
      <c r="D363" s="2"/>
      <c r="E363" s="2"/>
      <c r="F363" s="2"/>
    </row>
    <row r="364" spans="1:14" x14ac:dyDescent="0.25">
      <c r="A364" s="2"/>
      <c r="B364" s="2"/>
      <c r="C364" s="2"/>
      <c r="D364" s="2"/>
      <c r="E364" s="2"/>
      <c r="F364" s="2"/>
    </row>
    <row r="365" spans="1:14" x14ac:dyDescent="0.25">
      <c r="A365" s="2"/>
      <c r="B365" s="2"/>
      <c r="C365" s="2"/>
      <c r="D365" s="2"/>
      <c r="E365" s="2"/>
      <c r="F365" s="2"/>
    </row>
    <row r="366" spans="1:14" x14ac:dyDescent="0.25">
      <c r="A366" s="2"/>
      <c r="B366" s="2"/>
      <c r="C366" s="2"/>
      <c r="D366" s="2"/>
      <c r="E366" s="2"/>
      <c r="F366" s="2"/>
    </row>
    <row r="367" spans="1:14" x14ac:dyDescent="0.25">
      <c r="A367" s="2"/>
      <c r="B367" s="2"/>
      <c r="C367" s="2"/>
      <c r="D367" s="2"/>
      <c r="E367" s="2"/>
      <c r="F367" s="2"/>
    </row>
    <row r="368" spans="1:14" x14ac:dyDescent="0.25">
      <c r="A368" s="2"/>
      <c r="B368" s="2"/>
      <c r="C368" s="2"/>
      <c r="D368" s="2"/>
      <c r="E368" s="2"/>
      <c r="F368" s="2"/>
    </row>
    <row r="369" spans="1:6" x14ac:dyDescent="0.25">
      <c r="A369" s="2"/>
      <c r="B369" s="2"/>
      <c r="C369" s="2"/>
      <c r="D369" s="2"/>
      <c r="E369" s="2"/>
      <c r="F369" s="2"/>
    </row>
    <row r="370" spans="1:6" x14ac:dyDescent="0.25">
      <c r="A370" s="2"/>
      <c r="B370" s="2"/>
      <c r="C370" s="2"/>
      <c r="D370" s="2"/>
      <c r="E370" s="2"/>
      <c r="F370" s="2"/>
    </row>
    <row r="371" spans="1:6" x14ac:dyDescent="0.25">
      <c r="A371" s="2"/>
      <c r="B371" s="2"/>
      <c r="C371" s="2"/>
      <c r="D371" s="2"/>
      <c r="E371" s="2"/>
      <c r="F371" s="2"/>
    </row>
    <row r="372" spans="1:6" x14ac:dyDescent="0.25">
      <c r="A372" s="2"/>
      <c r="B372" s="2"/>
      <c r="C372" s="2"/>
      <c r="D372" s="2"/>
      <c r="E372" s="2"/>
      <c r="F372" s="2"/>
    </row>
    <row r="373" spans="1:6" x14ac:dyDescent="0.25">
      <c r="A373" s="2"/>
      <c r="B373" s="2"/>
      <c r="C373" s="2"/>
      <c r="D373" s="2"/>
      <c r="E373" s="2"/>
      <c r="F373" s="2"/>
    </row>
    <row r="374" spans="1:6" x14ac:dyDescent="0.25">
      <c r="A374" s="2"/>
      <c r="B374" s="2"/>
      <c r="C374" s="2"/>
      <c r="D374" s="2"/>
      <c r="E374" s="2"/>
      <c r="F374" s="2"/>
    </row>
    <row r="375" spans="1:6" x14ac:dyDescent="0.25">
      <c r="A375" s="2"/>
      <c r="B375" s="2"/>
      <c r="C375" s="2"/>
      <c r="D375" s="2"/>
      <c r="E375" s="2"/>
      <c r="F375" s="2"/>
    </row>
    <row r="376" spans="1:6" x14ac:dyDescent="0.25">
      <c r="A376" s="2"/>
      <c r="B376" s="2"/>
      <c r="C376" s="2"/>
      <c r="D376" s="2"/>
      <c r="E376" s="2"/>
      <c r="F376" s="2"/>
    </row>
    <row r="377" spans="1:6" x14ac:dyDescent="0.25">
      <c r="A377" s="2"/>
      <c r="B377" s="2"/>
      <c r="C377" s="2"/>
      <c r="D377" s="2"/>
      <c r="E377" s="2"/>
      <c r="F377" s="2"/>
    </row>
    <row r="378" spans="1:6" x14ac:dyDescent="0.25">
      <c r="A378" s="2"/>
      <c r="B378" s="2"/>
      <c r="C378" s="2"/>
      <c r="D378" s="2"/>
      <c r="E378" s="2"/>
      <c r="F378" s="2"/>
    </row>
    <row r="379" spans="1:6" x14ac:dyDescent="0.25">
      <c r="A379" s="2"/>
      <c r="B379" s="2"/>
      <c r="C379" s="2"/>
      <c r="D379" s="2"/>
      <c r="E379" s="2"/>
      <c r="F379" s="2"/>
    </row>
    <row r="380" spans="1:6" x14ac:dyDescent="0.25">
      <c r="A380" s="2"/>
      <c r="B380" s="2"/>
      <c r="C380" s="2"/>
      <c r="D380" s="2"/>
      <c r="E380" s="2"/>
      <c r="F380" s="2"/>
    </row>
    <row r="381" spans="1:6" x14ac:dyDescent="0.25">
      <c r="A381" s="2"/>
      <c r="B381" s="2"/>
      <c r="C381" s="2"/>
      <c r="D381" s="2"/>
      <c r="E381" s="2"/>
      <c r="F381" s="2"/>
    </row>
    <row r="382" spans="1:6" x14ac:dyDescent="0.25">
      <c r="A382" s="2"/>
      <c r="B382" s="2"/>
      <c r="C382" s="2"/>
      <c r="D382" s="2"/>
      <c r="E382" s="2"/>
      <c r="F382" s="2"/>
    </row>
    <row r="383" spans="1:6" x14ac:dyDescent="0.25">
      <c r="A383" s="2"/>
      <c r="B383" s="2"/>
      <c r="C383" s="2"/>
      <c r="D383" s="2"/>
      <c r="E383" s="2"/>
      <c r="F383" s="2"/>
    </row>
    <row r="384" spans="1:6" x14ac:dyDescent="0.25">
      <c r="A384" s="2"/>
      <c r="B384" s="2"/>
      <c r="C384" s="2"/>
      <c r="D384" s="2"/>
      <c r="E384" s="2"/>
      <c r="F384" s="2"/>
    </row>
    <row r="385" spans="1:6" x14ac:dyDescent="0.25">
      <c r="A385" s="2"/>
      <c r="B385" s="2"/>
      <c r="C385" s="2"/>
      <c r="D385" s="2"/>
      <c r="E385" s="2"/>
      <c r="F385" s="2"/>
    </row>
    <row r="386" spans="1:6" x14ac:dyDescent="0.25">
      <c r="A386" s="2"/>
      <c r="B386" s="2"/>
      <c r="C386" s="2"/>
      <c r="D386" s="2"/>
      <c r="E386" s="2"/>
      <c r="F386" s="2"/>
    </row>
    <row r="387" spans="1:6" x14ac:dyDescent="0.25">
      <c r="A387" s="2"/>
      <c r="B387" s="2"/>
      <c r="C387" s="2"/>
      <c r="D387" s="2"/>
      <c r="E387" s="2"/>
      <c r="F387" s="2"/>
    </row>
    <row r="388" spans="1:6" x14ac:dyDescent="0.25">
      <c r="A388" s="2"/>
      <c r="B388" s="2"/>
      <c r="C388" s="2"/>
      <c r="D388" s="2"/>
      <c r="E388" s="2"/>
      <c r="F388" s="2"/>
    </row>
    <row r="389" spans="1:6" x14ac:dyDescent="0.25">
      <c r="A389" s="2"/>
      <c r="B389" s="2"/>
      <c r="C389" s="2"/>
      <c r="D389" s="2"/>
      <c r="E389" s="2"/>
      <c r="F389" s="2"/>
    </row>
    <row r="390" spans="1:6" x14ac:dyDescent="0.25">
      <c r="A390" s="2"/>
      <c r="B390" s="2"/>
      <c r="C390" s="2"/>
      <c r="D390" s="2"/>
      <c r="E390" s="2"/>
      <c r="F390" s="2"/>
    </row>
    <row r="391" spans="1:6" x14ac:dyDescent="0.25">
      <c r="A391" s="2"/>
      <c r="B391" s="2"/>
      <c r="C391" s="2"/>
      <c r="D391" s="2"/>
      <c r="E391" s="2"/>
      <c r="F391" s="2"/>
    </row>
    <row r="392" spans="1:6" x14ac:dyDescent="0.25">
      <c r="A392" s="2"/>
      <c r="B392" s="2"/>
      <c r="C392" s="2"/>
      <c r="D392" s="2"/>
      <c r="E392" s="2"/>
      <c r="F392" s="2"/>
    </row>
    <row r="393" spans="1:6" x14ac:dyDescent="0.25">
      <c r="A393" s="2"/>
      <c r="B393" s="2"/>
      <c r="C393" s="2"/>
      <c r="D393" s="2"/>
      <c r="E393" s="2"/>
      <c r="F393" s="2"/>
    </row>
    <row r="394" spans="1:6" x14ac:dyDescent="0.25">
      <c r="A394" s="2"/>
      <c r="B394" s="2"/>
      <c r="C394" s="2"/>
      <c r="D394" s="2"/>
      <c r="E394" s="2"/>
      <c r="F394" s="2"/>
    </row>
    <row r="395" spans="1:6" x14ac:dyDescent="0.25">
      <c r="A395" s="2"/>
      <c r="B395" s="2"/>
      <c r="C395" s="2"/>
      <c r="D395" s="2"/>
      <c r="E395" s="2"/>
      <c r="F395" s="2"/>
    </row>
    <row r="396" spans="1:6" x14ac:dyDescent="0.25">
      <c r="A396" s="2"/>
      <c r="B396" s="2"/>
      <c r="C396" s="2"/>
      <c r="D396" s="2"/>
      <c r="E396" s="2"/>
      <c r="F396" s="2"/>
    </row>
    <row r="397" spans="1:6" x14ac:dyDescent="0.25">
      <c r="A397" s="2"/>
      <c r="B397" s="2"/>
      <c r="C397" s="2"/>
      <c r="D397" s="2"/>
      <c r="E397" s="2"/>
      <c r="F397" s="2"/>
    </row>
    <row r="398" spans="1:6" x14ac:dyDescent="0.25">
      <c r="A398" s="2"/>
      <c r="B398" s="2"/>
      <c r="C398" s="2"/>
      <c r="D398" s="2"/>
      <c r="E398" s="2"/>
      <c r="F398" s="2"/>
    </row>
    <row r="399" spans="1:6" x14ac:dyDescent="0.25">
      <c r="A399" s="2"/>
      <c r="B399" s="2"/>
      <c r="C399" s="2"/>
      <c r="D399" s="2"/>
      <c r="E399" s="2"/>
      <c r="F399" s="2"/>
    </row>
    <row r="400" spans="1:6" x14ac:dyDescent="0.25">
      <c r="A400" s="2"/>
      <c r="B400" s="2"/>
      <c r="C400" s="2"/>
      <c r="D400" s="2"/>
      <c r="E400" s="2"/>
      <c r="F400" s="2"/>
    </row>
    <row r="401" spans="1:6" x14ac:dyDescent="0.25">
      <c r="A401" s="2"/>
      <c r="B401" s="2"/>
      <c r="C401" s="2"/>
      <c r="D401" s="2"/>
      <c r="E401" s="2"/>
      <c r="F401" s="2"/>
    </row>
    <row r="402" spans="1:6" x14ac:dyDescent="0.25">
      <c r="A402" s="2"/>
      <c r="B402" s="2"/>
      <c r="C402" s="2"/>
      <c r="D402" s="2"/>
      <c r="E402" s="2"/>
      <c r="F402" s="2"/>
    </row>
    <row r="403" spans="1:6" x14ac:dyDescent="0.25">
      <c r="A403" s="2"/>
      <c r="B403" s="2"/>
      <c r="C403" s="2"/>
      <c r="D403" s="2"/>
      <c r="E403" s="2"/>
      <c r="F403" s="2"/>
    </row>
    <row r="404" spans="1:6" x14ac:dyDescent="0.25">
      <c r="A404" s="2"/>
      <c r="B404" s="2"/>
      <c r="C404" s="2"/>
      <c r="D404" s="2"/>
      <c r="E404" s="2"/>
      <c r="F404" s="2"/>
    </row>
    <row r="405" spans="1:6" x14ac:dyDescent="0.25">
      <c r="A405" s="2"/>
      <c r="B405" s="2"/>
      <c r="C405" s="2"/>
      <c r="D405" s="2"/>
      <c r="E405" s="2"/>
      <c r="F405" s="2"/>
    </row>
    <row r="406" spans="1:6" x14ac:dyDescent="0.25">
      <c r="A406" s="2"/>
      <c r="B406" s="2"/>
      <c r="C406" s="2"/>
      <c r="D406" s="2"/>
      <c r="E406" s="2"/>
      <c r="F406" s="2"/>
    </row>
    <row r="407" spans="1:6" x14ac:dyDescent="0.25">
      <c r="A407" s="2"/>
      <c r="B407" s="2"/>
      <c r="C407" s="2"/>
      <c r="D407" s="2"/>
      <c r="E407" s="2"/>
      <c r="F407" s="2"/>
    </row>
    <row r="408" spans="1:6" x14ac:dyDescent="0.25">
      <c r="A408" s="2"/>
      <c r="B408" s="2"/>
      <c r="C408" s="2"/>
      <c r="D408" s="2"/>
      <c r="E408" s="2"/>
      <c r="F408" s="2"/>
    </row>
    <row r="409" spans="1:6" x14ac:dyDescent="0.25">
      <c r="A409" s="2"/>
      <c r="B409" s="2"/>
      <c r="C409" s="2"/>
      <c r="D409" s="2"/>
      <c r="E409" s="2"/>
      <c r="F409" s="2"/>
    </row>
    <row r="410" spans="1:6" x14ac:dyDescent="0.25">
      <c r="A410" s="2"/>
      <c r="B410" s="2"/>
      <c r="C410" s="2"/>
      <c r="D410" s="2"/>
      <c r="E410" s="2"/>
      <c r="F410" s="2"/>
    </row>
    <row r="411" spans="1:6" x14ac:dyDescent="0.25">
      <c r="A411" s="2"/>
      <c r="B411" s="2"/>
      <c r="C411" s="2"/>
      <c r="D411" s="2"/>
      <c r="E411" s="2"/>
      <c r="F411" s="2"/>
    </row>
    <row r="412" spans="1:6" x14ac:dyDescent="0.25">
      <c r="A412" s="2"/>
      <c r="B412" s="2"/>
      <c r="C412" s="2"/>
      <c r="D412" s="2"/>
      <c r="E412" s="2"/>
      <c r="F412" s="2"/>
    </row>
    <row r="413" spans="1:6" x14ac:dyDescent="0.25">
      <c r="A413" s="2"/>
      <c r="B413" s="2"/>
      <c r="C413" s="2"/>
      <c r="D413" s="2"/>
      <c r="E413" s="2"/>
      <c r="F413" s="2"/>
    </row>
    <row r="414" spans="1:6" x14ac:dyDescent="0.25">
      <c r="A414" s="2"/>
      <c r="B414" s="2"/>
      <c r="C414" s="2"/>
      <c r="D414" s="2"/>
      <c r="E414" s="2"/>
      <c r="F414" s="2"/>
    </row>
    <row r="415" spans="1:6" x14ac:dyDescent="0.25">
      <c r="A415" s="2"/>
      <c r="B415" s="2"/>
      <c r="C415" s="2"/>
      <c r="D415" s="2"/>
      <c r="E415" s="2"/>
      <c r="F415" s="2"/>
    </row>
    <row r="416" spans="1:6" x14ac:dyDescent="0.25">
      <c r="A416" s="2"/>
      <c r="B416" s="2"/>
      <c r="C416" s="2"/>
      <c r="D416" s="2"/>
      <c r="E416" s="2"/>
      <c r="F416" s="2"/>
    </row>
    <row r="417" spans="1:6" x14ac:dyDescent="0.25">
      <c r="A417" s="2"/>
      <c r="B417" s="2"/>
      <c r="C417" s="2"/>
      <c r="D417" s="2"/>
      <c r="E417" s="2"/>
      <c r="F417" s="2"/>
    </row>
    <row r="418" spans="1:6" x14ac:dyDescent="0.25">
      <c r="A418" s="2"/>
      <c r="B418" s="2"/>
      <c r="C418" s="2"/>
      <c r="D418" s="2"/>
      <c r="E418" s="2"/>
      <c r="F418" s="2"/>
    </row>
    <row r="419" spans="1:6" x14ac:dyDescent="0.25">
      <c r="A419" s="2"/>
      <c r="B419" s="2"/>
      <c r="C419" s="2"/>
      <c r="D419" s="2"/>
      <c r="E419" s="2"/>
      <c r="F419" s="2"/>
    </row>
    <row r="420" spans="1:6" x14ac:dyDescent="0.25">
      <c r="A420" s="2"/>
      <c r="B420" s="2"/>
      <c r="C420" s="2"/>
      <c r="D420" s="2"/>
      <c r="E420" s="2"/>
      <c r="F420" s="2"/>
    </row>
    <row r="421" spans="1:6" x14ac:dyDescent="0.25">
      <c r="A421" s="2"/>
      <c r="B421" s="2"/>
      <c r="C421" s="2"/>
      <c r="D421" s="2"/>
      <c r="E421" s="2"/>
      <c r="F421" s="2"/>
    </row>
    <row r="422" spans="1:6" x14ac:dyDescent="0.25">
      <c r="A422" s="2"/>
      <c r="B422" s="2"/>
      <c r="C422" s="2"/>
      <c r="D422" s="2"/>
      <c r="E422" s="2"/>
      <c r="F422" s="2"/>
    </row>
    <row r="423" spans="1:6" x14ac:dyDescent="0.25">
      <c r="A423" s="2"/>
      <c r="B423" s="2"/>
      <c r="C423" s="2"/>
      <c r="D423" s="2"/>
      <c r="E423" s="2"/>
      <c r="F423" s="2"/>
    </row>
    <row r="424" spans="1:6" x14ac:dyDescent="0.25">
      <c r="A424" s="2"/>
      <c r="B424" s="2"/>
      <c r="C424" s="2"/>
      <c r="D424" s="2"/>
      <c r="E424" s="2"/>
      <c r="F424" s="2"/>
    </row>
    <row r="425" spans="1:6" x14ac:dyDescent="0.25">
      <c r="A425" s="2"/>
      <c r="B425" s="2"/>
      <c r="C425" s="2"/>
      <c r="D425" s="2"/>
      <c r="E425" s="2"/>
      <c r="F425" s="2"/>
    </row>
    <row r="426" spans="1:6" x14ac:dyDescent="0.25">
      <c r="A426" s="2"/>
      <c r="B426" s="2"/>
      <c r="C426" s="2"/>
      <c r="D426" s="2"/>
      <c r="E426" s="2"/>
      <c r="F426" s="2"/>
    </row>
    <row r="427" spans="1:6" x14ac:dyDescent="0.25">
      <c r="A427" s="2"/>
      <c r="B427" s="2"/>
      <c r="C427" s="2"/>
      <c r="D427" s="2"/>
      <c r="E427" s="2"/>
      <c r="F427" s="2"/>
    </row>
    <row r="428" spans="1:6" x14ac:dyDescent="0.25">
      <c r="A428" s="2"/>
      <c r="B428" s="2"/>
      <c r="C428" s="2"/>
      <c r="D428" s="2"/>
      <c r="E428" s="2"/>
      <c r="F428" s="2"/>
    </row>
    <row r="429" spans="1:6" x14ac:dyDescent="0.25">
      <c r="A429" s="2"/>
      <c r="B429" s="2"/>
      <c r="C429" s="2"/>
      <c r="D429" s="2"/>
      <c r="E429" s="2"/>
      <c r="F429" s="2"/>
    </row>
    <row r="430" spans="1:6" x14ac:dyDescent="0.25">
      <c r="A430" s="2"/>
      <c r="B430" s="2"/>
      <c r="C430" s="2"/>
      <c r="D430" s="2"/>
      <c r="E430" s="2"/>
      <c r="F430" s="2"/>
    </row>
    <row r="431" spans="1:6" x14ac:dyDescent="0.25">
      <c r="A431" s="2"/>
      <c r="B431" s="2"/>
      <c r="C431" s="2"/>
      <c r="D431" s="2"/>
      <c r="E431" s="2"/>
      <c r="F431" s="2"/>
    </row>
    <row r="432" spans="1:6" x14ac:dyDescent="0.25">
      <c r="A432" s="2"/>
      <c r="B432" s="2"/>
      <c r="C432" s="2"/>
      <c r="D432" s="2"/>
      <c r="E432" s="2"/>
      <c r="F432" s="2"/>
    </row>
    <row r="433" spans="1:6" x14ac:dyDescent="0.25">
      <c r="A433" s="2"/>
      <c r="B433" s="2"/>
      <c r="C433" s="2"/>
      <c r="D433" s="2"/>
      <c r="E433" s="2"/>
      <c r="F433" s="2"/>
    </row>
    <row r="434" spans="1:6" x14ac:dyDescent="0.25">
      <c r="A434" s="2"/>
      <c r="B434" s="2"/>
      <c r="C434" s="2"/>
      <c r="D434" s="2"/>
      <c r="E434" s="2"/>
      <c r="F434" s="2"/>
    </row>
    <row r="435" spans="1:6" x14ac:dyDescent="0.25">
      <c r="A435" s="2"/>
      <c r="B435" s="2"/>
      <c r="C435" s="2"/>
      <c r="D435" s="2"/>
      <c r="E435" s="2"/>
      <c r="F435" s="2"/>
    </row>
    <row r="436" spans="1:6" x14ac:dyDescent="0.25">
      <c r="A436" s="2"/>
      <c r="B436" s="2"/>
      <c r="C436" s="2"/>
      <c r="D436" s="2"/>
      <c r="E436" s="2"/>
      <c r="F436" s="2"/>
    </row>
    <row r="437" spans="1:6" x14ac:dyDescent="0.25">
      <c r="A437" s="2"/>
      <c r="B437" s="2"/>
      <c r="C437" s="2"/>
      <c r="D437" s="2"/>
      <c r="E437" s="2"/>
      <c r="F437" s="2"/>
    </row>
    <row r="438" spans="1:6" x14ac:dyDescent="0.25">
      <c r="A438" s="2"/>
      <c r="B438" s="2"/>
      <c r="C438" s="2"/>
      <c r="D438" s="2"/>
      <c r="E438" s="2"/>
      <c r="F438" s="2"/>
    </row>
    <row r="439" spans="1:6" x14ac:dyDescent="0.25">
      <c r="A439" s="2"/>
      <c r="B439" s="2"/>
      <c r="C439" s="2"/>
      <c r="D439" s="2"/>
      <c r="E439" s="2"/>
      <c r="F439" s="2"/>
    </row>
    <row r="440" spans="1:6" x14ac:dyDescent="0.25">
      <c r="A440" s="2"/>
      <c r="B440" s="2"/>
      <c r="C440" s="2"/>
      <c r="D440" s="2"/>
      <c r="E440" s="2"/>
      <c r="F440" s="2"/>
    </row>
    <row r="441" spans="1:6" x14ac:dyDescent="0.25">
      <c r="A441" s="2"/>
      <c r="B441" s="2"/>
      <c r="C441" s="2"/>
      <c r="D441" s="2"/>
      <c r="E441" s="2"/>
      <c r="F441" s="2"/>
    </row>
    <row r="442" spans="1:6" x14ac:dyDescent="0.25">
      <c r="A442" s="2"/>
      <c r="B442" s="2"/>
      <c r="C442" s="2"/>
      <c r="D442" s="2"/>
      <c r="E442" s="2"/>
      <c r="F442" s="2"/>
    </row>
    <row r="443" spans="1:6" x14ac:dyDescent="0.25">
      <c r="A443" s="2"/>
      <c r="B443" s="2"/>
      <c r="C443" s="2"/>
      <c r="D443" s="2"/>
      <c r="E443" s="2"/>
      <c r="F443" s="2"/>
    </row>
    <row r="444" spans="1:6" x14ac:dyDescent="0.25">
      <c r="A444" s="2"/>
      <c r="B444" s="2"/>
      <c r="C444" s="2"/>
      <c r="D444" s="2"/>
      <c r="E444" s="2"/>
      <c r="F444" s="2"/>
    </row>
    <row r="445" spans="1:6" x14ac:dyDescent="0.25">
      <c r="A445" s="2"/>
      <c r="B445" s="2"/>
      <c r="C445" s="2"/>
      <c r="D445" s="2"/>
      <c r="E445" s="2"/>
      <c r="F445" s="2"/>
    </row>
    <row r="446" spans="1:6" x14ac:dyDescent="0.25">
      <c r="A446" s="2"/>
      <c r="B446" s="2"/>
      <c r="C446" s="2"/>
      <c r="D446" s="2"/>
      <c r="E446" s="2"/>
      <c r="F446" s="2"/>
    </row>
    <row r="447" spans="1:6" x14ac:dyDescent="0.25">
      <c r="A447" s="2"/>
      <c r="B447" s="2"/>
      <c r="C447" s="2"/>
      <c r="D447" s="2"/>
      <c r="E447" s="2"/>
      <c r="F447" s="2"/>
    </row>
    <row r="448" spans="1:6" x14ac:dyDescent="0.25">
      <c r="A448" s="2"/>
      <c r="B448" s="2"/>
      <c r="C448" s="2"/>
      <c r="D448" s="2"/>
      <c r="E448" s="2"/>
      <c r="F448" s="2"/>
    </row>
    <row r="449" spans="1:6" x14ac:dyDescent="0.25">
      <c r="A449" s="2"/>
      <c r="B449" s="2"/>
      <c r="C449" s="2"/>
      <c r="D449" s="2"/>
      <c r="E449" s="2"/>
      <c r="F449" s="2"/>
    </row>
    <row r="450" spans="1:6" x14ac:dyDescent="0.25">
      <c r="A450" s="2"/>
      <c r="B450" s="2"/>
      <c r="C450" s="2"/>
      <c r="D450" s="2"/>
      <c r="E450" s="2"/>
      <c r="F450" s="2"/>
    </row>
    <row r="451" spans="1:6" x14ac:dyDescent="0.25">
      <c r="A451" s="2"/>
      <c r="B451" s="2"/>
      <c r="C451" s="2"/>
      <c r="D451" s="2"/>
      <c r="E451" s="2"/>
      <c r="F451" s="2"/>
    </row>
    <row r="452" spans="1:6" x14ac:dyDescent="0.25">
      <c r="A452" s="2"/>
      <c r="B452" s="2"/>
      <c r="C452" s="2"/>
      <c r="D452" s="2"/>
      <c r="E452" s="2"/>
      <c r="F452" s="2"/>
    </row>
    <row r="453" spans="1:6" x14ac:dyDescent="0.25">
      <c r="A453" s="2"/>
      <c r="B453" s="2"/>
      <c r="C453" s="2"/>
      <c r="D453" s="2"/>
      <c r="E453" s="2"/>
      <c r="F453" s="2"/>
    </row>
    <row r="454" spans="1:6" x14ac:dyDescent="0.25">
      <c r="A454" s="2"/>
      <c r="B454" s="2"/>
      <c r="C454" s="2"/>
      <c r="D454" s="2"/>
      <c r="E454" s="2"/>
      <c r="F454" s="2"/>
    </row>
    <row r="455" spans="1:6" x14ac:dyDescent="0.25">
      <c r="A455" s="2"/>
      <c r="B455" s="2"/>
      <c r="C455" s="2"/>
      <c r="D455" s="2"/>
      <c r="E455" s="2"/>
      <c r="F455" s="2"/>
    </row>
    <row r="456" spans="1:6" x14ac:dyDescent="0.25">
      <c r="A456" s="2"/>
      <c r="B456" s="2"/>
      <c r="C456" s="2"/>
      <c r="D456" s="2"/>
      <c r="E456" s="2"/>
      <c r="F456" s="2"/>
    </row>
    <row r="457" spans="1:6" x14ac:dyDescent="0.25">
      <c r="A457" s="2"/>
      <c r="B457" s="2"/>
      <c r="C457" s="2"/>
      <c r="D457" s="2"/>
      <c r="E457" s="2"/>
      <c r="F457" s="2"/>
    </row>
    <row r="458" spans="1:6" x14ac:dyDescent="0.25">
      <c r="A458" s="2"/>
      <c r="B458" s="2"/>
      <c r="C458" s="2"/>
      <c r="D458" s="2"/>
      <c r="E458" s="2"/>
      <c r="F458" s="2"/>
    </row>
    <row r="459" spans="1:6" x14ac:dyDescent="0.25">
      <c r="A459" s="2"/>
      <c r="B459" s="2"/>
      <c r="C459" s="2"/>
      <c r="D459" s="2"/>
      <c r="E459" s="2"/>
      <c r="F459" s="2"/>
    </row>
    <row r="460" spans="1:6" x14ac:dyDescent="0.25">
      <c r="A460" s="2"/>
      <c r="B460" s="2"/>
      <c r="C460" s="2"/>
      <c r="D460" s="2"/>
      <c r="E460" s="2"/>
      <c r="F460" s="2"/>
    </row>
    <row r="461" spans="1:6" x14ac:dyDescent="0.25">
      <c r="A461" s="2"/>
      <c r="B461" s="2"/>
      <c r="C461" s="2"/>
      <c r="D461" s="2"/>
      <c r="E461" s="2"/>
      <c r="F461" s="2"/>
    </row>
    <row r="462" spans="1:6" x14ac:dyDescent="0.25">
      <c r="A462" s="2"/>
      <c r="B462" s="2"/>
      <c r="C462" s="2"/>
      <c r="D462" s="2"/>
      <c r="E462" s="2"/>
      <c r="F462" s="2"/>
    </row>
    <row r="463" spans="1:6" x14ac:dyDescent="0.25">
      <c r="A463" s="2"/>
      <c r="B463" s="2"/>
      <c r="C463" s="2"/>
      <c r="D463" s="2"/>
      <c r="E463" s="2"/>
      <c r="F463" s="2"/>
    </row>
    <row r="464" spans="1:6" x14ac:dyDescent="0.25">
      <c r="A464" s="2"/>
      <c r="B464" s="2"/>
      <c r="C464" s="2"/>
      <c r="D464" s="2"/>
      <c r="E464" s="2"/>
      <c r="F464" s="2"/>
    </row>
    <row r="465" spans="1:6" x14ac:dyDescent="0.25">
      <c r="A465" s="2"/>
      <c r="B465" s="2"/>
      <c r="C465" s="2"/>
      <c r="D465" s="2"/>
      <c r="E465" s="2"/>
      <c r="F465" s="2"/>
    </row>
    <row r="466" spans="1:6" x14ac:dyDescent="0.25">
      <c r="A466" s="2"/>
      <c r="B466" s="2"/>
      <c r="C466" s="2"/>
      <c r="D466" s="2"/>
      <c r="E466" s="2"/>
      <c r="F466" s="2"/>
    </row>
    <row r="467" spans="1:6" x14ac:dyDescent="0.25">
      <c r="A467" s="2"/>
      <c r="B467" s="2"/>
      <c r="C467" s="2"/>
      <c r="D467" s="2"/>
      <c r="E467" s="2"/>
      <c r="F467" s="2"/>
    </row>
    <row r="468" spans="1:6" x14ac:dyDescent="0.25">
      <c r="A468" s="2"/>
      <c r="B468" s="2"/>
      <c r="C468" s="2"/>
      <c r="D468" s="2"/>
      <c r="E468" s="2"/>
      <c r="F468" s="2"/>
    </row>
    <row r="469" spans="1:6" x14ac:dyDescent="0.25">
      <c r="A469" s="2"/>
      <c r="B469" s="2"/>
      <c r="C469" s="2"/>
      <c r="D469" s="2"/>
      <c r="E469" s="2"/>
      <c r="F469" s="2"/>
    </row>
    <row r="470" spans="1:6" x14ac:dyDescent="0.25">
      <c r="A470" s="2"/>
      <c r="B470" s="2"/>
      <c r="C470" s="2"/>
      <c r="D470" s="2"/>
      <c r="E470" s="2"/>
      <c r="F470" s="2"/>
    </row>
    <row r="471" spans="1:6" x14ac:dyDescent="0.25">
      <c r="A471" s="2"/>
      <c r="B471" s="2"/>
      <c r="C471" s="2"/>
      <c r="D471" s="2"/>
      <c r="E471" s="2"/>
      <c r="F471" s="2"/>
    </row>
    <row r="472" spans="1:6" x14ac:dyDescent="0.25">
      <c r="A472" s="2"/>
      <c r="B472" s="2"/>
      <c r="C472" s="2"/>
      <c r="D472" s="2"/>
      <c r="E472" s="2"/>
      <c r="F472" s="2"/>
    </row>
    <row r="473" spans="1:6" x14ac:dyDescent="0.25">
      <c r="A473" s="2"/>
      <c r="B473" s="2"/>
      <c r="C473" s="2"/>
      <c r="D473" s="2"/>
      <c r="E473" s="2"/>
      <c r="F473" s="2"/>
    </row>
    <row r="474" spans="1:6" x14ac:dyDescent="0.25">
      <c r="A474" s="2"/>
      <c r="B474" s="2"/>
      <c r="C474" s="2"/>
      <c r="D474" s="2"/>
      <c r="E474" s="2"/>
      <c r="F474" s="2"/>
    </row>
    <row r="475" spans="1:6" x14ac:dyDescent="0.25">
      <c r="A475" s="2"/>
      <c r="B475" s="2"/>
      <c r="C475" s="2"/>
      <c r="D475" s="2"/>
      <c r="E475" s="2"/>
      <c r="F475" s="2"/>
    </row>
    <row r="476" spans="1:6" x14ac:dyDescent="0.25">
      <c r="A476" s="2"/>
      <c r="B476" s="2"/>
      <c r="C476" s="2"/>
      <c r="D476" s="2"/>
      <c r="E476" s="2"/>
      <c r="F476" s="2"/>
    </row>
    <row r="477" spans="1:6" x14ac:dyDescent="0.25">
      <c r="A477" s="2"/>
      <c r="B477" s="2"/>
      <c r="C477" s="2"/>
      <c r="D477" s="2"/>
      <c r="E477" s="2"/>
      <c r="F477" s="2"/>
    </row>
    <row r="478" spans="1:6" x14ac:dyDescent="0.25">
      <c r="A478" s="2"/>
      <c r="B478" s="2"/>
      <c r="C478" s="2"/>
      <c r="D478" s="2"/>
      <c r="E478" s="2"/>
      <c r="F478" s="2"/>
    </row>
    <row r="479" spans="1:6" x14ac:dyDescent="0.25">
      <c r="A479" s="2"/>
      <c r="B479" s="2"/>
      <c r="C479" s="2"/>
      <c r="D479" s="2"/>
      <c r="E479" s="2"/>
      <c r="F479" s="2"/>
    </row>
    <row r="480" spans="1:6" x14ac:dyDescent="0.25">
      <c r="A480" s="2"/>
      <c r="B480" s="2"/>
      <c r="C480" s="2"/>
      <c r="D480" s="2"/>
      <c r="E480" s="2"/>
      <c r="F480" s="2"/>
    </row>
    <row r="481" spans="1:6" x14ac:dyDescent="0.25">
      <c r="A481" s="2"/>
      <c r="B481" s="2"/>
      <c r="C481" s="2"/>
      <c r="D481" s="2"/>
      <c r="E481" s="2"/>
      <c r="F481" s="2"/>
    </row>
    <row r="482" spans="1:6" x14ac:dyDescent="0.25">
      <c r="A482" s="2"/>
      <c r="B482" s="2"/>
      <c r="C482" s="2"/>
      <c r="D482" s="2"/>
      <c r="E482" s="2"/>
      <c r="F482" s="2"/>
    </row>
    <row r="483" spans="1:6" x14ac:dyDescent="0.25">
      <c r="A483" s="2"/>
      <c r="B483" s="2"/>
      <c r="C483" s="2"/>
      <c r="D483" s="2"/>
      <c r="E483" s="2"/>
      <c r="F483" s="2"/>
    </row>
    <row r="484" spans="1:6" x14ac:dyDescent="0.25">
      <c r="A484" s="2"/>
      <c r="B484" s="2"/>
      <c r="C484" s="2"/>
      <c r="D484" s="2"/>
      <c r="E484" s="2"/>
      <c r="F484" s="2"/>
    </row>
    <row r="485" spans="1:6" x14ac:dyDescent="0.25">
      <c r="A485" s="2"/>
      <c r="B485" s="2"/>
      <c r="C485" s="2"/>
      <c r="D485" s="2"/>
      <c r="E485" s="2"/>
      <c r="F485" s="2"/>
    </row>
    <row r="486" spans="1:6" x14ac:dyDescent="0.25">
      <c r="A486" s="2"/>
      <c r="B486" s="2"/>
      <c r="C486" s="2"/>
      <c r="D486" s="2"/>
      <c r="E486" s="2"/>
      <c r="F486" s="2"/>
    </row>
    <row r="487" spans="1:6" x14ac:dyDescent="0.25">
      <c r="A487" s="2"/>
      <c r="B487" s="2"/>
      <c r="C487" s="2"/>
      <c r="D487" s="2"/>
      <c r="E487" s="2"/>
      <c r="F487" s="2"/>
    </row>
    <row r="488" spans="1:6" x14ac:dyDescent="0.25">
      <c r="A488" s="2"/>
      <c r="B488" s="2"/>
      <c r="C488" s="2"/>
      <c r="D488" s="2"/>
      <c r="E488" s="2"/>
      <c r="F488" s="2"/>
    </row>
    <row r="489" spans="1:6" x14ac:dyDescent="0.25">
      <c r="A489" s="2"/>
      <c r="B489" s="2"/>
      <c r="C489" s="2"/>
      <c r="D489" s="2"/>
      <c r="E489" s="2"/>
      <c r="F489" s="2"/>
    </row>
    <row r="490" spans="1:6" x14ac:dyDescent="0.25">
      <c r="A490" s="2"/>
      <c r="B490" s="2"/>
      <c r="C490" s="2"/>
      <c r="D490" s="2"/>
      <c r="E490" s="2"/>
      <c r="F490" s="2"/>
    </row>
    <row r="491" spans="1:6" x14ac:dyDescent="0.25">
      <c r="A491" s="2"/>
      <c r="B491" s="2"/>
      <c r="C491" s="2"/>
      <c r="D491" s="2"/>
      <c r="E491" s="2"/>
      <c r="F491" s="2"/>
    </row>
    <row r="492" spans="1:6" x14ac:dyDescent="0.25">
      <c r="A492" s="2"/>
      <c r="B492" s="2"/>
      <c r="C492" s="2"/>
      <c r="D492" s="2"/>
      <c r="E492" s="2"/>
      <c r="F492" s="2"/>
    </row>
    <row r="493" spans="1:6" x14ac:dyDescent="0.25">
      <c r="A493" s="2"/>
      <c r="B493" s="2"/>
      <c r="C493" s="2"/>
      <c r="D493" s="2"/>
      <c r="E493" s="2"/>
      <c r="F493" s="2"/>
    </row>
    <row r="494" spans="1:6" x14ac:dyDescent="0.25">
      <c r="A494" s="2"/>
      <c r="B494" s="2"/>
      <c r="C494" s="2"/>
      <c r="D494" s="2"/>
      <c r="E494" s="2"/>
      <c r="F494" s="2"/>
    </row>
    <row r="495" spans="1:6" x14ac:dyDescent="0.25">
      <c r="A495" s="2"/>
      <c r="B495" s="2"/>
      <c r="C495" s="2"/>
      <c r="D495" s="2"/>
      <c r="E495" s="2"/>
      <c r="F495" s="2"/>
    </row>
    <row r="496" spans="1:6" x14ac:dyDescent="0.25">
      <c r="A496" s="2"/>
      <c r="B496" s="2"/>
      <c r="C496" s="2"/>
      <c r="D496" s="2"/>
      <c r="E496" s="2"/>
      <c r="F496" s="2"/>
    </row>
    <row r="497" spans="1:6" x14ac:dyDescent="0.25">
      <c r="A497" s="2"/>
      <c r="B497" s="2"/>
      <c r="C497" s="2"/>
      <c r="D497" s="2"/>
      <c r="E497" s="2"/>
      <c r="F497" s="2"/>
    </row>
    <row r="498" spans="1:6" x14ac:dyDescent="0.25">
      <c r="A498" s="2"/>
      <c r="B498" s="2"/>
      <c r="C498" s="2"/>
      <c r="D498" s="2"/>
      <c r="E498" s="2"/>
      <c r="F498" s="2"/>
    </row>
    <row r="499" spans="1:6" x14ac:dyDescent="0.25">
      <c r="A499" s="2"/>
      <c r="B499" s="2"/>
      <c r="C499" s="2"/>
      <c r="D499" s="2"/>
      <c r="E499" s="2"/>
      <c r="F499" s="2"/>
    </row>
    <row r="500" spans="1:6" x14ac:dyDescent="0.25">
      <c r="A500" s="2"/>
      <c r="B500" s="2"/>
      <c r="C500" s="2"/>
      <c r="D500" s="2"/>
      <c r="E500" s="2"/>
      <c r="F500" s="2"/>
    </row>
    <row r="501" spans="1:6" x14ac:dyDescent="0.25">
      <c r="A501" s="2"/>
      <c r="B501" s="2"/>
      <c r="C501" s="2"/>
      <c r="D501" s="2"/>
      <c r="E501" s="2"/>
      <c r="F501" s="2"/>
    </row>
    <row r="502" spans="1:6" x14ac:dyDescent="0.25">
      <c r="A502" s="2"/>
      <c r="B502" s="2"/>
      <c r="C502" s="2"/>
      <c r="D502" s="2"/>
      <c r="E502" s="2"/>
      <c r="F502" s="2"/>
    </row>
    <row r="503" spans="1:6" x14ac:dyDescent="0.25">
      <c r="A503" s="2"/>
      <c r="B503" s="2"/>
      <c r="C503" s="2"/>
      <c r="D503" s="2"/>
      <c r="E503" s="2"/>
      <c r="F503" s="2"/>
    </row>
    <row r="504" spans="1:6" x14ac:dyDescent="0.25">
      <c r="A504" s="2"/>
      <c r="B504" s="2"/>
      <c r="C504" s="2"/>
      <c r="D504" s="2"/>
      <c r="E504" s="2"/>
      <c r="F504" s="2"/>
    </row>
    <row r="505" spans="1:6" x14ac:dyDescent="0.25">
      <c r="A505" s="2"/>
      <c r="B505" s="2"/>
      <c r="C505" s="2"/>
      <c r="D505" s="2"/>
      <c r="E505" s="2"/>
      <c r="F505" s="2"/>
    </row>
    <row r="506" spans="1:6" x14ac:dyDescent="0.25">
      <c r="A506" s="2"/>
      <c r="B506" s="2"/>
      <c r="C506" s="2"/>
      <c r="D506" s="2"/>
      <c r="E506" s="2"/>
      <c r="F506" s="2"/>
    </row>
    <row r="507" spans="1:6" x14ac:dyDescent="0.25">
      <c r="A507" s="2"/>
      <c r="B507" s="2"/>
      <c r="C507" s="2"/>
      <c r="D507" s="2"/>
      <c r="E507" s="2"/>
      <c r="F507" s="2"/>
    </row>
    <row r="508" spans="1:6" x14ac:dyDescent="0.25">
      <c r="A508" s="2"/>
      <c r="B508" s="2"/>
      <c r="C508" s="2"/>
      <c r="D508" s="2"/>
      <c r="E508" s="2"/>
      <c r="F508" s="2"/>
    </row>
    <row r="509" spans="1:6" x14ac:dyDescent="0.25">
      <c r="A509" s="2"/>
      <c r="B509" s="2"/>
      <c r="C509" s="2"/>
      <c r="D509" s="2"/>
      <c r="E509" s="2"/>
      <c r="F509" s="2"/>
    </row>
    <row r="510" spans="1:6" x14ac:dyDescent="0.25">
      <c r="A510" s="2"/>
      <c r="B510" s="2"/>
      <c r="C510" s="2"/>
      <c r="D510" s="2"/>
      <c r="E510" s="2"/>
      <c r="F510" s="2"/>
    </row>
    <row r="511" spans="1:6" x14ac:dyDescent="0.25">
      <c r="A511" s="2"/>
      <c r="B511" s="2"/>
      <c r="C511" s="2"/>
      <c r="D511" s="2"/>
      <c r="E511" s="2"/>
      <c r="F511" s="2"/>
    </row>
    <row r="512" spans="1:6" x14ac:dyDescent="0.25">
      <c r="A512" s="2"/>
      <c r="B512" s="2"/>
      <c r="C512" s="2"/>
      <c r="D512" s="2"/>
      <c r="E512" s="2"/>
      <c r="F512" s="2"/>
    </row>
    <row r="513" spans="1:6" x14ac:dyDescent="0.25">
      <c r="A513" s="2"/>
      <c r="B513" s="2"/>
      <c r="C513" s="2"/>
      <c r="D513" s="2"/>
      <c r="E513" s="2"/>
      <c r="F513" s="2"/>
    </row>
    <row r="514" spans="1:6" x14ac:dyDescent="0.25">
      <c r="A514" s="2"/>
      <c r="B514" s="2"/>
      <c r="C514" s="2"/>
      <c r="D514" s="2"/>
      <c r="E514" s="2"/>
      <c r="F514" s="2"/>
    </row>
    <row r="515" spans="1:6" x14ac:dyDescent="0.25">
      <c r="A515" s="2"/>
      <c r="B515" s="2"/>
      <c r="C515" s="2"/>
      <c r="D515" s="2"/>
      <c r="E515" s="2"/>
      <c r="F515" s="2"/>
    </row>
    <row r="516" spans="1:6" x14ac:dyDescent="0.25">
      <c r="A516" s="2"/>
      <c r="B516" s="2"/>
      <c r="C516" s="2"/>
      <c r="D516" s="2"/>
      <c r="E516" s="2"/>
      <c r="F516" s="2"/>
    </row>
    <row r="517" spans="1:6" x14ac:dyDescent="0.25">
      <c r="A517" s="2"/>
      <c r="B517" s="2"/>
      <c r="C517" s="2"/>
      <c r="D517" s="2"/>
      <c r="E517" s="2"/>
      <c r="F517" s="2"/>
    </row>
    <row r="518" spans="1:6" x14ac:dyDescent="0.25">
      <c r="A518" s="2"/>
      <c r="B518" s="2"/>
      <c r="C518" s="2"/>
      <c r="D518" s="2"/>
      <c r="E518" s="2"/>
      <c r="F518" s="2"/>
    </row>
    <row r="519" spans="1:6" x14ac:dyDescent="0.25">
      <c r="A519" s="2"/>
      <c r="B519" s="2"/>
      <c r="C519" s="2"/>
      <c r="D519" s="2"/>
      <c r="E519" s="2"/>
      <c r="F519" s="2"/>
    </row>
    <row r="520" spans="1:6" x14ac:dyDescent="0.25">
      <c r="A520" s="2"/>
      <c r="B520" s="2"/>
      <c r="C520" s="2"/>
      <c r="D520" s="2"/>
      <c r="E520" s="2"/>
      <c r="F520" s="2"/>
    </row>
    <row r="521" spans="1:6" x14ac:dyDescent="0.25">
      <c r="A521" s="2"/>
      <c r="B521" s="2"/>
      <c r="C521" s="2"/>
      <c r="D521" s="2"/>
      <c r="E521" s="2"/>
      <c r="F521" s="2"/>
    </row>
    <row r="522" spans="1:6" x14ac:dyDescent="0.25">
      <c r="A522" s="2"/>
      <c r="B522" s="2"/>
      <c r="C522" s="2"/>
      <c r="D522" s="2"/>
      <c r="E522" s="2"/>
      <c r="F522" s="2"/>
    </row>
    <row r="523" spans="1:6" x14ac:dyDescent="0.25">
      <c r="A523" s="2"/>
      <c r="B523" s="2"/>
      <c r="C523" s="2"/>
      <c r="D523" s="2"/>
      <c r="E523" s="2"/>
      <c r="F523" s="2"/>
    </row>
    <row r="524" spans="1:6" x14ac:dyDescent="0.25">
      <c r="A524" s="2"/>
      <c r="B524" s="2"/>
      <c r="C524" s="2"/>
      <c r="D524" s="2"/>
      <c r="E524" s="2"/>
      <c r="F524" s="2"/>
    </row>
    <row r="525" spans="1:6" x14ac:dyDescent="0.25">
      <c r="A525" s="2"/>
      <c r="B525" s="2"/>
      <c r="C525" s="2"/>
      <c r="D525" s="2"/>
      <c r="E525" s="2"/>
      <c r="F525" s="2"/>
    </row>
    <row r="526" spans="1:6" x14ac:dyDescent="0.25">
      <c r="A526" s="2"/>
      <c r="B526" s="2"/>
      <c r="C526" s="2"/>
      <c r="D526" s="2"/>
      <c r="E526" s="2"/>
      <c r="F526" s="2"/>
    </row>
    <row r="527" spans="1:6" x14ac:dyDescent="0.25">
      <c r="A527" s="2"/>
      <c r="B527" s="2"/>
      <c r="C527" s="2"/>
      <c r="D527" s="2"/>
      <c r="E527" s="2"/>
      <c r="F527" s="2"/>
    </row>
    <row r="528" spans="1:6" x14ac:dyDescent="0.25">
      <c r="A528" s="2"/>
      <c r="B528" s="2"/>
      <c r="C528" s="2"/>
      <c r="D528" s="2"/>
      <c r="E528" s="2"/>
      <c r="F528" s="2"/>
    </row>
    <row r="529" spans="1:6" x14ac:dyDescent="0.25">
      <c r="A529" s="2"/>
      <c r="B529" s="2"/>
      <c r="C529" s="2"/>
      <c r="D529" s="2"/>
      <c r="E529" s="2"/>
      <c r="F529" s="2"/>
    </row>
    <row r="530" spans="1:6" x14ac:dyDescent="0.25">
      <c r="A530" s="2"/>
      <c r="B530" s="2"/>
      <c r="C530" s="2"/>
      <c r="D530" s="2"/>
      <c r="E530" s="2"/>
      <c r="F530" s="2"/>
    </row>
    <row r="531" spans="1:6" x14ac:dyDescent="0.25">
      <c r="A531" s="2"/>
      <c r="B531" s="2"/>
      <c r="C531" s="2"/>
      <c r="D531" s="2"/>
      <c r="E531" s="2"/>
      <c r="F531" s="2"/>
    </row>
    <row r="532" spans="1:6" x14ac:dyDescent="0.25">
      <c r="A532" s="2"/>
      <c r="B532" s="2"/>
      <c r="C532" s="2"/>
      <c r="D532" s="2"/>
      <c r="E532" s="2"/>
      <c r="F532" s="2"/>
    </row>
    <row r="533" spans="1:6" x14ac:dyDescent="0.25">
      <c r="A533" s="2"/>
      <c r="B533" s="2"/>
      <c r="C533" s="2"/>
      <c r="D533" s="2"/>
      <c r="E533" s="2"/>
      <c r="F533" s="2"/>
    </row>
    <row r="534" spans="1:6" x14ac:dyDescent="0.25">
      <c r="A534" s="2"/>
      <c r="B534" s="2"/>
      <c r="C534" s="2"/>
      <c r="D534" s="2"/>
      <c r="E534" s="2"/>
      <c r="F534" s="2"/>
    </row>
    <row r="535" spans="1:6" x14ac:dyDescent="0.25">
      <c r="A535" s="2"/>
      <c r="B535" s="2"/>
      <c r="C535" s="2"/>
      <c r="D535" s="2"/>
      <c r="E535" s="2"/>
      <c r="F535" s="2"/>
    </row>
    <row r="536" spans="1:6" x14ac:dyDescent="0.25">
      <c r="A536" s="2"/>
      <c r="B536" s="2"/>
      <c r="C536" s="2"/>
      <c r="D536" s="2"/>
      <c r="E536" s="2"/>
      <c r="F536" s="2"/>
    </row>
    <row r="537" spans="1:6" x14ac:dyDescent="0.25">
      <c r="A537" s="2"/>
      <c r="B537" s="2"/>
      <c r="C537" s="2"/>
      <c r="D537" s="2"/>
      <c r="E537" s="2"/>
      <c r="F537" s="2"/>
    </row>
    <row r="538" spans="1:6" x14ac:dyDescent="0.25">
      <c r="A538" s="2"/>
      <c r="B538" s="2"/>
      <c r="C538" s="2"/>
      <c r="D538" s="2"/>
      <c r="E538" s="2"/>
      <c r="F538" s="2"/>
    </row>
    <row r="539" spans="1:6" x14ac:dyDescent="0.25">
      <c r="A539" s="2"/>
      <c r="B539" s="2"/>
      <c r="C539" s="2"/>
      <c r="D539" s="2"/>
      <c r="E539" s="2"/>
      <c r="F539" s="2"/>
    </row>
    <row r="540" spans="1:6" x14ac:dyDescent="0.25">
      <c r="A540" s="2"/>
      <c r="B540" s="2"/>
      <c r="C540" s="2"/>
      <c r="D540" s="2"/>
      <c r="E540" s="2"/>
      <c r="F540" s="2"/>
    </row>
    <row r="541" spans="1:6" x14ac:dyDescent="0.25">
      <c r="A541" s="2"/>
      <c r="B541" s="2"/>
      <c r="C541" s="2"/>
      <c r="D541" s="2"/>
      <c r="E541" s="2"/>
      <c r="F541" s="2"/>
    </row>
    <row r="542" spans="1:6" x14ac:dyDescent="0.25">
      <c r="A542" s="2"/>
      <c r="B542" s="2"/>
      <c r="C542" s="2"/>
      <c r="D542" s="2"/>
      <c r="E542" s="2"/>
      <c r="F542" s="2"/>
    </row>
    <row r="543" spans="1:6" x14ac:dyDescent="0.25">
      <c r="A543" s="2"/>
      <c r="B543" s="2"/>
      <c r="C543" s="2"/>
      <c r="D543" s="2"/>
      <c r="E543" s="2"/>
      <c r="F543" s="2"/>
    </row>
    <row r="544" spans="1:6" x14ac:dyDescent="0.25">
      <c r="A544" s="2"/>
      <c r="B544" s="2"/>
      <c r="C544" s="2"/>
      <c r="D544" s="2"/>
      <c r="E544" s="2"/>
      <c r="F544" s="2"/>
    </row>
    <row r="545" spans="1:6" x14ac:dyDescent="0.25">
      <c r="A545" s="2"/>
      <c r="B545" s="2"/>
      <c r="C545" s="2"/>
      <c r="D545" s="2"/>
      <c r="E545" s="2"/>
      <c r="F545" s="2"/>
    </row>
    <row r="546" spans="1:6" x14ac:dyDescent="0.25">
      <c r="A546" s="2"/>
      <c r="B546" s="2"/>
      <c r="C546" s="2"/>
      <c r="D546" s="2"/>
      <c r="E546" s="2"/>
      <c r="F546" s="2"/>
    </row>
    <row r="547" spans="1:6" x14ac:dyDescent="0.25">
      <c r="A547" s="2"/>
      <c r="B547" s="2"/>
      <c r="C547" s="2"/>
      <c r="D547" s="2"/>
      <c r="E547" s="2"/>
      <c r="F547" s="2"/>
    </row>
    <row r="548" spans="1:6" x14ac:dyDescent="0.25">
      <c r="A548" s="2"/>
      <c r="B548" s="2"/>
      <c r="C548" s="2"/>
      <c r="D548" s="2"/>
      <c r="E548" s="2"/>
      <c r="F548" s="2"/>
    </row>
    <row r="549" spans="1:6" x14ac:dyDescent="0.25">
      <c r="A549" s="2"/>
      <c r="B549" s="2"/>
      <c r="C549" s="2"/>
      <c r="D549" s="2"/>
      <c r="E549" s="2"/>
      <c r="F549" s="2"/>
    </row>
    <row r="550" spans="1:6" x14ac:dyDescent="0.25">
      <c r="A550" s="2"/>
      <c r="B550" s="2"/>
      <c r="C550" s="2"/>
      <c r="D550" s="2"/>
      <c r="E550" s="2"/>
      <c r="F550" s="2"/>
    </row>
    <row r="551" spans="1:6" x14ac:dyDescent="0.25">
      <c r="A551" s="2"/>
      <c r="B551" s="2"/>
      <c r="C551" s="2"/>
      <c r="D551" s="2"/>
      <c r="E551" s="2"/>
      <c r="F551" s="2"/>
    </row>
    <row r="552" spans="1:6" x14ac:dyDescent="0.25">
      <c r="A552" s="2"/>
      <c r="B552" s="2"/>
      <c r="C552" s="2"/>
      <c r="D552" s="2"/>
      <c r="E552" s="2"/>
      <c r="F552" s="2"/>
    </row>
    <row r="553" spans="1:6" x14ac:dyDescent="0.25">
      <c r="A553" s="2"/>
      <c r="B553" s="2"/>
      <c r="C553" s="2"/>
      <c r="D553" s="2"/>
      <c r="E553" s="2"/>
      <c r="F553" s="2"/>
    </row>
    <row r="554" spans="1:6" x14ac:dyDescent="0.25">
      <c r="A554" s="2"/>
      <c r="B554" s="2"/>
      <c r="C554" s="2"/>
      <c r="D554" s="2"/>
      <c r="E554" s="2"/>
      <c r="F554" s="2"/>
    </row>
    <row r="555" spans="1:6" x14ac:dyDescent="0.25">
      <c r="A555" s="2"/>
      <c r="B555" s="2"/>
      <c r="C555" s="2"/>
      <c r="D555" s="2"/>
      <c r="E555" s="2"/>
      <c r="F555" s="2"/>
    </row>
    <row r="556" spans="1:6" x14ac:dyDescent="0.25">
      <c r="A556" s="2"/>
      <c r="B556" s="2"/>
      <c r="C556" s="2"/>
      <c r="D556" s="2"/>
      <c r="E556" s="2"/>
      <c r="F556" s="2"/>
    </row>
    <row r="557" spans="1:6" x14ac:dyDescent="0.25">
      <c r="A557" s="2"/>
      <c r="B557" s="2"/>
      <c r="C557" s="2"/>
      <c r="D557" s="2"/>
      <c r="E557" s="2"/>
      <c r="F557" s="2"/>
    </row>
    <row r="558" spans="1:6" x14ac:dyDescent="0.25">
      <c r="A558" s="2"/>
      <c r="B558" s="2"/>
      <c r="C558" s="2"/>
      <c r="D558" s="2"/>
      <c r="E558" s="2"/>
      <c r="F558" s="2"/>
    </row>
    <row r="559" spans="1:6" x14ac:dyDescent="0.25">
      <c r="A559" s="2"/>
      <c r="B559" s="2"/>
      <c r="C559" s="2"/>
      <c r="D559" s="2"/>
      <c r="E559" s="2"/>
      <c r="F559" s="2"/>
    </row>
    <row r="560" spans="1:6" x14ac:dyDescent="0.25">
      <c r="A560" s="2"/>
      <c r="B560" s="2"/>
      <c r="C560" s="2"/>
      <c r="D560" s="2"/>
      <c r="E560" s="2"/>
      <c r="F560" s="2"/>
    </row>
    <row r="561" spans="1:6" x14ac:dyDescent="0.25">
      <c r="A561" s="2"/>
      <c r="B561" s="2"/>
      <c r="C561" s="2"/>
      <c r="D561" s="2"/>
      <c r="E561" s="2"/>
      <c r="F561" s="2"/>
    </row>
    <row r="562" spans="1:6" x14ac:dyDescent="0.25">
      <c r="A562" s="2"/>
      <c r="B562" s="2"/>
      <c r="C562" s="2"/>
      <c r="D562" s="2"/>
      <c r="E562" s="2"/>
      <c r="F562" s="2"/>
    </row>
    <row r="563" spans="1:6" x14ac:dyDescent="0.25">
      <c r="A563" s="2"/>
      <c r="B563" s="2"/>
      <c r="C563" s="2"/>
      <c r="D563" s="2"/>
      <c r="E563" s="2"/>
      <c r="F563" s="2"/>
    </row>
    <row r="564" spans="1:6" x14ac:dyDescent="0.25">
      <c r="A564" s="2"/>
      <c r="B564" s="2"/>
      <c r="C564" s="2"/>
      <c r="D564" s="2"/>
      <c r="E564" s="2"/>
      <c r="F564" s="2"/>
    </row>
    <row r="565" spans="1:6" x14ac:dyDescent="0.25">
      <c r="A565" s="2"/>
      <c r="B565" s="2"/>
      <c r="C565" s="2"/>
      <c r="D565" s="2"/>
      <c r="E565" s="2"/>
      <c r="F565" s="2"/>
    </row>
    <row r="566" spans="1:6" x14ac:dyDescent="0.25">
      <c r="A566" s="2"/>
      <c r="B566" s="2"/>
      <c r="C566" s="2"/>
      <c r="D566" s="2"/>
      <c r="E566" s="2"/>
      <c r="F566" s="2"/>
    </row>
    <row r="567" spans="1:6" x14ac:dyDescent="0.25">
      <c r="A567" s="2"/>
      <c r="B567" s="2"/>
      <c r="C567" s="2"/>
      <c r="D567" s="2"/>
      <c r="E567" s="2"/>
      <c r="F567" s="2"/>
    </row>
    <row r="568" spans="1:6" x14ac:dyDescent="0.25">
      <c r="A568" s="2"/>
      <c r="B568" s="2"/>
      <c r="C568" s="2"/>
      <c r="D568" s="2"/>
      <c r="E568" s="2"/>
      <c r="F568" s="2"/>
    </row>
    <row r="569" spans="1:6" x14ac:dyDescent="0.25">
      <c r="A569" s="2"/>
      <c r="B569" s="2"/>
      <c r="C569" s="2"/>
      <c r="D569" s="2"/>
      <c r="E569" s="2"/>
      <c r="F569" s="2"/>
    </row>
    <row r="570" spans="1:6" x14ac:dyDescent="0.25">
      <c r="A570" s="2"/>
      <c r="B570" s="2"/>
      <c r="C570" s="2"/>
      <c r="D570" s="2"/>
      <c r="E570" s="2"/>
      <c r="F570" s="2"/>
    </row>
    <row r="571" spans="1:6" x14ac:dyDescent="0.25">
      <c r="A571" s="2"/>
      <c r="B571" s="2"/>
      <c r="C571" s="2"/>
      <c r="D571" s="2"/>
      <c r="E571" s="2"/>
      <c r="F571" s="2"/>
    </row>
    <row r="572" spans="1:6" x14ac:dyDescent="0.25">
      <c r="A572" s="2"/>
      <c r="B572" s="2"/>
      <c r="C572" s="2"/>
      <c r="D572" s="2"/>
      <c r="E572" s="2"/>
      <c r="F572" s="2"/>
    </row>
    <row r="573" spans="1:6" x14ac:dyDescent="0.25">
      <c r="A573" s="2"/>
      <c r="B573" s="2"/>
      <c r="C573" s="2"/>
      <c r="D573" s="2"/>
      <c r="E573" s="2"/>
      <c r="F573" s="2"/>
    </row>
    <row r="574" spans="1:6" x14ac:dyDescent="0.25">
      <c r="A574" s="2"/>
      <c r="B574" s="2"/>
      <c r="C574" s="2"/>
      <c r="D574" s="2"/>
      <c r="E574" s="2"/>
      <c r="F574" s="2"/>
    </row>
    <row r="575" spans="1:6" x14ac:dyDescent="0.25">
      <c r="A575" s="2"/>
      <c r="B575" s="2"/>
      <c r="C575" s="2"/>
      <c r="D575" s="2"/>
      <c r="E575" s="2"/>
      <c r="F575" s="2"/>
    </row>
    <row r="576" spans="1:6" x14ac:dyDescent="0.25">
      <c r="A576" s="2"/>
      <c r="B576" s="2"/>
      <c r="C576" s="2"/>
      <c r="D576" s="2"/>
      <c r="E576" s="2"/>
      <c r="F576" s="2"/>
    </row>
    <row r="577" spans="1:6" x14ac:dyDescent="0.25">
      <c r="A577" s="2"/>
      <c r="B577" s="2"/>
      <c r="C577" s="2"/>
      <c r="D577" s="2"/>
      <c r="E577" s="2"/>
      <c r="F577" s="2"/>
    </row>
    <row r="578" spans="1:6" x14ac:dyDescent="0.25">
      <c r="A578" s="2"/>
      <c r="B578" s="2"/>
      <c r="C578" s="2"/>
      <c r="D578" s="2"/>
      <c r="E578" s="2"/>
      <c r="F578" s="2"/>
    </row>
  </sheetData>
  <dataValidations count="2">
    <dataValidation allowBlank="1" showErrorMessage="1" promptTitle="TRAFO" prompt="$J$1:$K$118" sqref="J1"/>
    <dataValidation allowBlank="1" showErrorMessage="1" promptTitle="TRAFO" prompt="$A$1:$G$354" sqref="A1"/>
  </dataValidations>
  <hyperlinks>
    <hyperlink ref="K2" r:id="rId1" tooltip="Link to Datastream Navigator metadata for EMGDP...D; right-click for more"/>
    <hyperlink ref="B2" r:id="rId2" tooltip="Link to Datastream Navigator metadata for EKCNFCONQ; right-click for more"/>
    <hyperlink ref="C2" r:id="rId3" tooltip="Link to Datastream Navigator metadata for EMRETTOTG; right-click for more"/>
    <hyperlink ref="D2" r:id="rId4" tooltip="Link to Datastream Navigator metadata for BDTOTPRCF; right-click for more"/>
    <hyperlink ref="E2" r:id="rId5" tooltip="Link to Datastream Navigator metadata for BDEMPTOTO; right-click for more"/>
    <hyperlink ref="F2" r:id="rId6" tooltip="Link to Datastream Navigator metadata for EKIPTOT.G; right-click for more"/>
    <hyperlink ref="G2" r:id="rId7" tooltip="Link to Datastream Navigator metadata for EKEBEXGTG; right-click for more"/>
  </hyperlinks>
  <pageMargins left="0.7" right="0.7" top="0.75" bottom="0.75" header="0.3" footer="0.3"/>
  <pageSetup orientation="portrait" r:id="rId8"/>
  <legacyDrawing r:id="rId9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8"/>
  <sheetViews>
    <sheetView zoomScale="60" zoomScaleNormal="60" workbookViewId="0">
      <pane xSplit="1" ySplit="1" topLeftCell="B337" activePane="bottomRight" state="frozen"/>
      <selection activeCell="E2" sqref="E2"/>
      <selection pane="topRight" activeCell="E2" sqref="E2"/>
      <selection pane="bottomLeft" activeCell="E2" sqref="E2"/>
      <selection pane="bottomRight" activeCell="A353" sqref="A353:G364"/>
    </sheetView>
  </sheetViews>
  <sheetFormatPr defaultRowHeight="15" x14ac:dyDescent="0.25"/>
  <cols>
    <col min="1" max="1" width="10.5703125" bestFit="1" customWidth="1"/>
    <col min="2" max="2" width="11.140625" bestFit="1" customWidth="1"/>
    <col min="3" max="3" width="15.42578125" customWidth="1"/>
    <col min="4" max="4" width="11.28515625" customWidth="1"/>
    <col min="5" max="5" width="14" customWidth="1"/>
    <col min="6" max="6" width="14.7109375" bestFit="1" customWidth="1"/>
    <col min="7" max="7" width="32.28515625" bestFit="1" customWidth="1"/>
    <col min="8" max="8" width="32.7109375" bestFit="1" customWidth="1"/>
  </cols>
  <sheetData>
    <row r="1" spans="1:13" x14ac:dyDescent="0.25">
      <c r="B1" t="s">
        <v>16</v>
      </c>
      <c r="C1" t="s">
        <v>17</v>
      </c>
      <c r="D1" t="s">
        <v>18</v>
      </c>
      <c r="E1" t="s">
        <v>279</v>
      </c>
      <c r="F1" t="s">
        <v>19</v>
      </c>
      <c r="G1" t="s">
        <v>70</v>
      </c>
      <c r="I1" s="2"/>
      <c r="J1" s="2" t="s">
        <v>194</v>
      </c>
    </row>
    <row r="2" spans="1:13" x14ac:dyDescent="0.25">
      <c r="A2" s="8">
        <f>jp_thomson!A3</f>
        <v>31427</v>
      </c>
      <c r="B2" t="str">
        <f>jp_thomson!B3</f>
        <v>NA</v>
      </c>
      <c r="C2">
        <f>jp_thomson!C3</f>
        <v>89.73</v>
      </c>
      <c r="D2">
        <f>jp_thomson!D3</f>
        <v>126.2</v>
      </c>
      <c r="E2">
        <f>jp_thomson!E3</f>
        <v>58410</v>
      </c>
      <c r="F2">
        <f>jp_thomson!F3</f>
        <v>84.8</v>
      </c>
      <c r="G2">
        <f>jp_thomson!G3</f>
        <v>44.44</v>
      </c>
      <c r="I2" s="2" t="str">
        <f>jp_thomson!J3</f>
        <v>Q1 1986</v>
      </c>
      <c r="J2">
        <f>jp_thomson!K3</f>
        <v>341487.3</v>
      </c>
    </row>
    <row r="3" spans="1:13" x14ac:dyDescent="0.25">
      <c r="A3" s="8">
        <f>jp_thomson!A4</f>
        <v>31458</v>
      </c>
      <c r="B3" t="str">
        <f>jp_thomson!B4</f>
        <v>NA</v>
      </c>
      <c r="C3">
        <f>jp_thomson!C4</f>
        <v>89.74</v>
      </c>
      <c r="D3">
        <f>jp_thomson!D4</f>
        <v>130.9</v>
      </c>
      <c r="E3">
        <f>jp_thomson!E4</f>
        <v>58500</v>
      </c>
      <c r="F3">
        <f>jp_thomson!F4</f>
        <v>84.8</v>
      </c>
      <c r="G3">
        <f>jp_thomson!G4</f>
        <v>51</v>
      </c>
      <c r="H3" s="2"/>
      <c r="I3" s="2" t="str">
        <f>jp_thomson!J4</f>
        <v>Q2 1986</v>
      </c>
      <c r="J3">
        <f>jp_thomson!K4</f>
        <v>340507.5</v>
      </c>
      <c r="K3" s="2"/>
      <c r="L3" s="2"/>
      <c r="M3" s="2"/>
    </row>
    <row r="4" spans="1:13" x14ac:dyDescent="0.25">
      <c r="A4" s="8">
        <f>jp_thomson!A5</f>
        <v>31486</v>
      </c>
      <c r="B4">
        <f>jp_thomson!B5</f>
        <v>46.8</v>
      </c>
      <c r="C4">
        <f>jp_thomson!C5</f>
        <v>89.74</v>
      </c>
      <c r="D4">
        <f>jp_thomson!D5</f>
        <v>144.5</v>
      </c>
      <c r="E4">
        <f>jp_thomson!E5</f>
        <v>58410</v>
      </c>
      <c r="F4">
        <f>jp_thomson!F5</f>
        <v>84.7</v>
      </c>
      <c r="G4">
        <f>jp_thomson!G5</f>
        <v>57.65</v>
      </c>
      <c r="I4" s="2" t="str">
        <f>jp_thomson!J5</f>
        <v>Q3 1986</v>
      </c>
      <c r="J4">
        <f>jp_thomson!K5</f>
        <v>343152.1</v>
      </c>
    </row>
    <row r="5" spans="1:13" x14ac:dyDescent="0.25">
      <c r="A5" s="8">
        <f>jp_thomson!A6</f>
        <v>31517</v>
      </c>
      <c r="B5" t="str">
        <f>jp_thomson!B6</f>
        <v>NA</v>
      </c>
      <c r="C5">
        <f>jp_thomson!C6</f>
        <v>90.25</v>
      </c>
      <c r="D5">
        <f>jp_thomson!D6</f>
        <v>154.9</v>
      </c>
      <c r="E5">
        <f>jp_thomson!E6</f>
        <v>58420</v>
      </c>
      <c r="F5">
        <f>jp_thomson!F6</f>
        <v>84.7</v>
      </c>
      <c r="G5">
        <f>jp_thomson!G6</f>
        <v>57.03</v>
      </c>
      <c r="H5" s="2"/>
      <c r="I5" s="2" t="str">
        <f>jp_thomson!J6</f>
        <v>Q4 1986</v>
      </c>
      <c r="J5">
        <f>jp_thomson!K6</f>
        <v>346751.7</v>
      </c>
      <c r="K5" s="2"/>
      <c r="L5" s="2"/>
    </row>
    <row r="6" spans="1:13" x14ac:dyDescent="0.25">
      <c r="A6" s="8">
        <f>jp_thomson!A7</f>
        <v>31547</v>
      </c>
      <c r="B6" t="str">
        <f>jp_thomson!B7</f>
        <v>NA</v>
      </c>
      <c r="C6">
        <f>jp_thomson!C7</f>
        <v>88.71</v>
      </c>
      <c r="D6">
        <f>jp_thomson!D7</f>
        <v>163.9</v>
      </c>
      <c r="E6">
        <f>jp_thomson!E7</f>
        <v>58320</v>
      </c>
      <c r="F6">
        <f>jp_thomson!F7</f>
        <v>84.6</v>
      </c>
      <c r="G6">
        <f>jp_thomson!G7</f>
        <v>55.64</v>
      </c>
      <c r="I6" s="2" t="str">
        <f>jp_thomson!J7</f>
        <v>Q1 1987</v>
      </c>
      <c r="J6">
        <f>jp_thomson!K7</f>
        <v>345435</v>
      </c>
    </row>
    <row r="7" spans="1:13" x14ac:dyDescent="0.25">
      <c r="A7" s="8">
        <f>jp_thomson!A8</f>
        <v>31578</v>
      </c>
      <c r="B7">
        <f>jp_thomson!B8</f>
        <v>45.6</v>
      </c>
      <c r="C7">
        <f>jp_thomson!C8</f>
        <v>90.1</v>
      </c>
      <c r="D7">
        <f>jp_thomson!D8</f>
        <v>167.9</v>
      </c>
      <c r="E7">
        <f>jp_thomson!E8</f>
        <v>58400</v>
      </c>
      <c r="F7">
        <f>jp_thomson!F8</f>
        <v>85</v>
      </c>
      <c r="G7">
        <f>jp_thomson!G8</f>
        <v>55.29</v>
      </c>
      <c r="I7" s="2" t="str">
        <f>jp_thomson!J8</f>
        <v>Q2 1987</v>
      </c>
      <c r="J7">
        <f>jp_thomson!K8</f>
        <v>352589.7</v>
      </c>
    </row>
    <row r="8" spans="1:13" x14ac:dyDescent="0.25">
      <c r="A8" s="8">
        <f>jp_thomson!A9</f>
        <v>31608</v>
      </c>
      <c r="B8" t="str">
        <f>jp_thomson!B9</f>
        <v>NA</v>
      </c>
      <c r="C8">
        <f>jp_thomson!C9</f>
        <v>89.77</v>
      </c>
      <c r="D8">
        <f>jp_thomson!D9</f>
        <v>176</v>
      </c>
      <c r="E8">
        <f>jp_thomson!E9</f>
        <v>58630</v>
      </c>
      <c r="F8">
        <f>jp_thomson!F9</f>
        <v>85.2</v>
      </c>
      <c r="G8">
        <f>jp_thomson!G9</f>
        <v>58.27</v>
      </c>
      <c r="I8" s="2" t="str">
        <f>jp_thomson!J9</f>
        <v>Q3 1987</v>
      </c>
      <c r="J8">
        <f>jp_thomson!K9</f>
        <v>359479</v>
      </c>
    </row>
    <row r="9" spans="1:13" x14ac:dyDescent="0.25">
      <c r="A9" s="8">
        <f>jp_thomson!A10</f>
        <v>31639</v>
      </c>
      <c r="B9" t="str">
        <f>jp_thomson!B10</f>
        <v>NA</v>
      </c>
      <c r="C9">
        <f>jp_thomson!C10</f>
        <v>91.12</v>
      </c>
      <c r="D9">
        <f>jp_thomson!D10</f>
        <v>184.8</v>
      </c>
      <c r="E9">
        <f>jp_thomson!E10</f>
        <v>58670</v>
      </c>
      <c r="F9">
        <f>jp_thomson!F10</f>
        <v>83</v>
      </c>
      <c r="G9">
        <f>jp_thomson!G10</f>
        <v>50.72</v>
      </c>
      <c r="I9" s="2" t="str">
        <f>jp_thomson!J10</f>
        <v>Q4 1987</v>
      </c>
      <c r="J9">
        <f>jp_thomson!K10</f>
        <v>368754.3</v>
      </c>
    </row>
    <row r="10" spans="1:13" x14ac:dyDescent="0.25">
      <c r="A10" s="8">
        <f>jp_thomson!A11</f>
        <v>31670</v>
      </c>
      <c r="B10">
        <f>jp_thomson!B11</f>
        <v>43.7</v>
      </c>
      <c r="C10">
        <f>jp_thomson!C11</f>
        <v>89.92</v>
      </c>
      <c r="D10">
        <f>jp_thomson!D11</f>
        <v>183.7</v>
      </c>
      <c r="E10">
        <f>jp_thomson!E11</f>
        <v>58640</v>
      </c>
      <c r="F10">
        <f>jp_thomson!F11</f>
        <v>85.8</v>
      </c>
      <c r="G10">
        <f>jp_thomson!G11</f>
        <v>57.86</v>
      </c>
      <c r="I10" s="2" t="str">
        <f>jp_thomson!J11</f>
        <v>Q1 1988</v>
      </c>
      <c r="J10">
        <f>jp_thomson!K11</f>
        <v>377068.6</v>
      </c>
    </row>
    <row r="11" spans="1:13" x14ac:dyDescent="0.25">
      <c r="A11" s="8">
        <f>jp_thomson!A12</f>
        <v>31700</v>
      </c>
      <c r="B11" t="str">
        <f>jp_thomson!B12</f>
        <v>NA</v>
      </c>
      <c r="C11">
        <f>jp_thomson!C12</f>
        <v>90.44</v>
      </c>
      <c r="D11">
        <f>jp_thomson!D12</f>
        <v>178.4</v>
      </c>
      <c r="E11">
        <f>jp_thomson!E12</f>
        <v>58720</v>
      </c>
      <c r="F11">
        <f>jp_thomson!F12</f>
        <v>84.6</v>
      </c>
      <c r="G11">
        <f>jp_thomson!G12</f>
        <v>57.58</v>
      </c>
      <c r="I11" s="2" t="str">
        <f>jp_thomson!J12</f>
        <v>Q2 1988</v>
      </c>
      <c r="J11">
        <f>jp_thomson!K12</f>
        <v>377537.7</v>
      </c>
    </row>
    <row r="12" spans="1:13" x14ac:dyDescent="0.25">
      <c r="A12" s="8">
        <f>jp_thomson!A13</f>
        <v>31731</v>
      </c>
      <c r="B12" t="str">
        <f>jp_thomson!B13</f>
        <v>NA</v>
      </c>
      <c r="C12">
        <f>jp_thomson!C13</f>
        <v>90.49</v>
      </c>
      <c r="D12">
        <f>jp_thomson!D13</f>
        <v>177.1</v>
      </c>
      <c r="E12">
        <f>jp_thomson!E13</f>
        <v>58660</v>
      </c>
      <c r="F12">
        <f>jp_thomson!F13</f>
        <v>83.5</v>
      </c>
      <c r="G12">
        <f>jp_thomson!G13</f>
        <v>51.07</v>
      </c>
      <c r="I12" s="2" t="str">
        <f>jp_thomson!J13</f>
        <v>Q3 1988</v>
      </c>
      <c r="J12">
        <f>jp_thomson!K13</f>
        <v>385157.6</v>
      </c>
    </row>
    <row r="13" spans="1:13" x14ac:dyDescent="0.25">
      <c r="A13" s="8">
        <f>jp_thomson!A14</f>
        <v>31761</v>
      </c>
      <c r="B13">
        <f>jp_thomson!B14</f>
        <v>42.3</v>
      </c>
      <c r="C13">
        <f>jp_thomson!C14</f>
        <v>91.14</v>
      </c>
      <c r="D13">
        <f>jp_thomson!D14</f>
        <v>175.5</v>
      </c>
      <c r="E13">
        <f>jp_thomson!E14</f>
        <v>58650</v>
      </c>
      <c r="F13">
        <f>jp_thomson!F14</f>
        <v>85.6</v>
      </c>
      <c r="G13">
        <f>jp_thomson!G14</f>
        <v>60.41</v>
      </c>
      <c r="I13" s="2" t="str">
        <f>jp_thomson!J14</f>
        <v>Q4 1988</v>
      </c>
      <c r="J13">
        <f>jp_thomson!K14</f>
        <v>389483</v>
      </c>
    </row>
    <row r="14" spans="1:13" x14ac:dyDescent="0.25">
      <c r="A14" s="8">
        <f>jp_thomson!A15</f>
        <v>31792</v>
      </c>
      <c r="B14" t="str">
        <f>jp_thomson!B15</f>
        <v>NA</v>
      </c>
      <c r="C14">
        <f>jp_thomson!C15</f>
        <v>92.96</v>
      </c>
      <c r="D14">
        <f>jp_thomson!D15</f>
        <v>172.6</v>
      </c>
      <c r="E14">
        <f>jp_thomson!E15</f>
        <v>58640</v>
      </c>
      <c r="F14">
        <f>jp_thomson!F15</f>
        <v>85.1</v>
      </c>
      <c r="G14">
        <f>jp_thomson!G15</f>
        <v>45.55</v>
      </c>
      <c r="I14" s="2" t="str">
        <f>jp_thomson!J15</f>
        <v>Q1 1989</v>
      </c>
      <c r="J14">
        <f>jp_thomson!K15</f>
        <v>400212.7</v>
      </c>
    </row>
    <row r="15" spans="1:13" x14ac:dyDescent="0.25">
      <c r="A15" s="8">
        <f>jp_thomson!A16</f>
        <v>31823</v>
      </c>
      <c r="B15" t="str">
        <f>jp_thomson!B16</f>
        <v>NA</v>
      </c>
      <c r="C15">
        <f>jp_thomson!C16</f>
        <v>93.05</v>
      </c>
      <c r="D15">
        <f>jp_thomson!D16</f>
        <v>169.2</v>
      </c>
      <c r="E15">
        <f>jp_thomson!E16</f>
        <v>58640</v>
      </c>
      <c r="F15">
        <f>jp_thomson!F16</f>
        <v>84.8</v>
      </c>
      <c r="G15">
        <f>jp_thomson!G16</f>
        <v>51.35</v>
      </c>
      <c r="I15" s="2" t="str">
        <f>jp_thomson!J16</f>
        <v>Q2 1989</v>
      </c>
      <c r="J15">
        <f>jp_thomson!K16</f>
        <v>394994.4</v>
      </c>
    </row>
    <row r="16" spans="1:13" x14ac:dyDescent="0.25">
      <c r="A16" s="8">
        <f>jp_thomson!A17</f>
        <v>31851</v>
      </c>
      <c r="B16">
        <f>jp_thomson!B17</f>
        <v>41</v>
      </c>
      <c r="C16">
        <f>jp_thomson!C17</f>
        <v>93</v>
      </c>
      <c r="D16">
        <f>jp_thomson!D17</f>
        <v>168</v>
      </c>
      <c r="E16">
        <f>jp_thomson!E17</f>
        <v>58850</v>
      </c>
      <c r="F16">
        <f>jp_thomson!F17</f>
        <v>86.1</v>
      </c>
      <c r="G16">
        <f>jp_thomson!G17</f>
        <v>57.93</v>
      </c>
      <c r="I16" s="2" t="str">
        <f>jp_thomson!J17</f>
        <v>Q3 1989</v>
      </c>
      <c r="J16">
        <f>jp_thomson!K17</f>
        <v>401727.1</v>
      </c>
    </row>
    <row r="17" spans="1:10" x14ac:dyDescent="0.25">
      <c r="A17" s="8">
        <f>jp_thomson!A18</f>
        <v>31882</v>
      </c>
      <c r="B17" t="str">
        <f>jp_thomson!B18</f>
        <v>NA</v>
      </c>
      <c r="C17">
        <f>jp_thomson!C18</f>
        <v>93.23</v>
      </c>
      <c r="D17">
        <f>jp_thomson!D18</f>
        <v>168.8</v>
      </c>
      <c r="E17">
        <f>jp_thomson!E18</f>
        <v>58880</v>
      </c>
      <c r="F17">
        <f>jp_thomson!F18</f>
        <v>85.3</v>
      </c>
      <c r="G17">
        <f>jp_thomson!G18</f>
        <v>56.48</v>
      </c>
      <c r="I17" s="2" t="str">
        <f>jp_thomson!J18</f>
        <v>Q4 1989</v>
      </c>
      <c r="J17">
        <f>jp_thomson!K18</f>
        <v>414055.2</v>
      </c>
    </row>
    <row r="18" spans="1:10" x14ac:dyDescent="0.25">
      <c r="A18" s="8">
        <f>jp_thomson!A19</f>
        <v>31912</v>
      </c>
      <c r="B18" t="str">
        <f>jp_thomson!B19</f>
        <v>NA</v>
      </c>
      <c r="C18">
        <f>jp_thomson!C19</f>
        <v>93.9</v>
      </c>
      <c r="D18">
        <f>jp_thomson!D19</f>
        <v>167</v>
      </c>
      <c r="E18">
        <f>jp_thomson!E19</f>
        <v>58850</v>
      </c>
      <c r="F18">
        <f>jp_thomson!F19</f>
        <v>83.8</v>
      </c>
      <c r="G18">
        <f>jp_thomson!G19</f>
        <v>53.7</v>
      </c>
      <c r="I18" s="2" t="str">
        <f>jp_thomson!J19</f>
        <v>Q1 1990</v>
      </c>
      <c r="J18">
        <f>jp_thomson!K19</f>
        <v>411079</v>
      </c>
    </row>
    <row r="19" spans="1:10" x14ac:dyDescent="0.25">
      <c r="A19" s="8">
        <f>jp_thomson!A20</f>
        <v>31943</v>
      </c>
      <c r="B19">
        <f>jp_thomson!B20</f>
        <v>44.3</v>
      </c>
      <c r="C19">
        <f>jp_thomson!C20</f>
        <v>94.46</v>
      </c>
      <c r="D19">
        <f>jp_thomson!D20</f>
        <v>166.6</v>
      </c>
      <c r="E19">
        <f>jp_thomson!E20</f>
        <v>59030</v>
      </c>
      <c r="F19">
        <f>jp_thomson!F20</f>
        <v>87</v>
      </c>
      <c r="G19">
        <f>jp_thomson!G20</f>
        <v>54.33</v>
      </c>
      <c r="I19" s="2" t="str">
        <f>jp_thomson!J20</f>
        <v>Q2 1990</v>
      </c>
      <c r="J19">
        <f>jp_thomson!K20</f>
        <v>423493.4</v>
      </c>
    </row>
    <row r="20" spans="1:10" x14ac:dyDescent="0.25">
      <c r="A20" s="8">
        <f>jp_thomson!A21</f>
        <v>31973</v>
      </c>
      <c r="B20" t="str">
        <f>jp_thomson!B21</f>
        <v>NA</v>
      </c>
      <c r="C20">
        <f>jp_thomson!C21</f>
        <v>95.06</v>
      </c>
      <c r="D20">
        <f>jp_thomson!D21</f>
        <v>164.7</v>
      </c>
      <c r="E20">
        <f>jp_thomson!E21</f>
        <v>59040</v>
      </c>
      <c r="F20">
        <f>jp_thomson!F21</f>
        <v>87.7</v>
      </c>
      <c r="G20">
        <f>jp_thomson!G21</f>
        <v>57.65</v>
      </c>
      <c r="I20" s="2" t="str">
        <f>jp_thomson!J21</f>
        <v>Q3 1990</v>
      </c>
      <c r="J20">
        <f>jp_thomson!K21</f>
        <v>431371.4</v>
      </c>
    </row>
    <row r="21" spans="1:10" x14ac:dyDescent="0.25">
      <c r="A21" s="8">
        <f>jp_thomson!A22</f>
        <v>32004</v>
      </c>
      <c r="B21" t="str">
        <f>jp_thomson!B22</f>
        <v>NA</v>
      </c>
      <c r="C21">
        <f>jp_thomson!C22</f>
        <v>95.4</v>
      </c>
      <c r="D21">
        <f>jp_thomson!D22</f>
        <v>162.69999999999999</v>
      </c>
      <c r="E21">
        <f>jp_thomson!E22</f>
        <v>59320</v>
      </c>
      <c r="F21">
        <f>jp_thomson!F22</f>
        <v>87.9</v>
      </c>
      <c r="G21">
        <f>jp_thomson!G22</f>
        <v>51.21</v>
      </c>
      <c r="I21" s="2" t="str">
        <f>jp_thomson!J22</f>
        <v>Q4 1990</v>
      </c>
      <c r="J21">
        <f>jp_thomson!K22</f>
        <v>430372.3</v>
      </c>
    </row>
    <row r="22" spans="1:10" x14ac:dyDescent="0.25">
      <c r="A22" s="8">
        <f>jp_thomson!A23</f>
        <v>32035</v>
      </c>
      <c r="B22">
        <f>jp_thomson!B23</f>
        <v>46.9</v>
      </c>
      <c r="C22">
        <f>jp_thomson!C23</f>
        <v>95.51</v>
      </c>
      <c r="D22">
        <f>jp_thomson!D23</f>
        <v>162.69999999999999</v>
      </c>
      <c r="E22">
        <f>jp_thomson!E23</f>
        <v>59300</v>
      </c>
      <c r="F22">
        <f>jp_thomson!F23</f>
        <v>89.4</v>
      </c>
      <c r="G22">
        <f>jp_thomson!G23</f>
        <v>57.65</v>
      </c>
      <c r="I22" s="2" t="str">
        <f>jp_thomson!J23</f>
        <v>Q1 1991</v>
      </c>
      <c r="J22">
        <f>jp_thomson!K23</f>
        <v>434156</v>
      </c>
    </row>
    <row r="23" spans="1:10" x14ac:dyDescent="0.25">
      <c r="A23" s="8">
        <f>jp_thomson!A24</f>
        <v>32065</v>
      </c>
      <c r="B23" t="str">
        <f>jp_thomson!B24</f>
        <v>NA</v>
      </c>
      <c r="C23">
        <f>jp_thomson!C24</f>
        <v>95.25</v>
      </c>
      <c r="D23">
        <f>jp_thomson!D24</f>
        <v>161.5</v>
      </c>
      <c r="E23">
        <f>jp_thomson!E24</f>
        <v>59370</v>
      </c>
      <c r="F23">
        <f>jp_thomson!F24</f>
        <v>90.9</v>
      </c>
      <c r="G23">
        <f>jp_thomson!G24</f>
        <v>59.16</v>
      </c>
      <c r="I23" s="2" t="str">
        <f>jp_thomson!J24</f>
        <v>Q2 1991</v>
      </c>
      <c r="J23">
        <f>jp_thomson!K24</f>
        <v>439233.8</v>
      </c>
    </row>
    <row r="24" spans="1:10" x14ac:dyDescent="0.25">
      <c r="A24" s="8">
        <f>jp_thomson!A25</f>
        <v>32096</v>
      </c>
      <c r="B24" t="str">
        <f>jp_thomson!B25</f>
        <v>NA</v>
      </c>
      <c r="C24">
        <f>jp_thomson!C25</f>
        <v>96.75</v>
      </c>
      <c r="D24">
        <f>jp_thomson!D25</f>
        <v>162.9</v>
      </c>
      <c r="E24">
        <f>jp_thomson!E25</f>
        <v>59590</v>
      </c>
      <c r="F24">
        <f>jp_thomson!F25</f>
        <v>91.3</v>
      </c>
      <c r="G24">
        <f>jp_thomson!G25</f>
        <v>52.39</v>
      </c>
      <c r="I24" s="2" t="str">
        <f>jp_thomson!J25</f>
        <v>Q3 1991</v>
      </c>
      <c r="J24">
        <f>jp_thomson!K25</f>
        <v>439251.9</v>
      </c>
    </row>
    <row r="25" spans="1:10" x14ac:dyDescent="0.25">
      <c r="A25" s="8">
        <f>jp_thomson!A26</f>
        <v>32126</v>
      </c>
      <c r="B25">
        <f>jp_thomson!B26</f>
        <v>48.4</v>
      </c>
      <c r="C25">
        <f>jp_thomson!C26</f>
        <v>97.21</v>
      </c>
      <c r="D25">
        <f>jp_thomson!D26</f>
        <v>164.4</v>
      </c>
      <c r="E25">
        <f>jp_thomson!E26</f>
        <v>59770</v>
      </c>
      <c r="F25">
        <f>jp_thomson!F26</f>
        <v>92.3</v>
      </c>
      <c r="G25">
        <f>jp_thomson!G26</f>
        <v>62.97</v>
      </c>
      <c r="I25" s="2" t="str">
        <f>jp_thomson!J26</f>
        <v>Q4 1991</v>
      </c>
      <c r="J25">
        <f>jp_thomson!K26</f>
        <v>441980.9</v>
      </c>
    </row>
    <row r="26" spans="1:10" x14ac:dyDescent="0.25">
      <c r="A26" s="8">
        <f>jp_thomson!A27</f>
        <v>32157</v>
      </c>
      <c r="B26" t="str">
        <f>jp_thomson!B27</f>
        <v>NA</v>
      </c>
      <c r="C26">
        <f>jp_thomson!C27</f>
        <v>97.9</v>
      </c>
      <c r="D26">
        <f>jp_thomson!D27</f>
        <v>167.3</v>
      </c>
      <c r="E26">
        <f>jp_thomson!E27</f>
        <v>59780</v>
      </c>
      <c r="F26">
        <f>jp_thomson!F27</f>
        <v>92.9</v>
      </c>
      <c r="G26">
        <f>jp_thomson!G27</f>
        <v>45.62</v>
      </c>
      <c r="I26" s="2" t="str">
        <f>jp_thomson!J27</f>
        <v>Q1 1992</v>
      </c>
      <c r="J26">
        <f>jp_thomson!K27</f>
        <v>442620.8</v>
      </c>
    </row>
    <row r="27" spans="1:10" x14ac:dyDescent="0.25">
      <c r="A27" s="8">
        <f>jp_thomson!A28</f>
        <v>32188</v>
      </c>
      <c r="B27" t="str">
        <f>jp_thomson!B28</f>
        <v>NA</v>
      </c>
      <c r="C27">
        <f>jp_thomson!C28</f>
        <v>99.73</v>
      </c>
      <c r="D27">
        <f>jp_thomson!D28</f>
        <v>167.5</v>
      </c>
      <c r="E27">
        <f>jp_thomson!E28</f>
        <v>59640</v>
      </c>
      <c r="F27">
        <f>jp_thomson!F28</f>
        <v>95.6</v>
      </c>
      <c r="G27">
        <f>jp_thomson!G28</f>
        <v>53.77</v>
      </c>
      <c r="I27" s="2" t="str">
        <f>jp_thomson!J28</f>
        <v>Q2 1992</v>
      </c>
      <c r="J27">
        <f>jp_thomson!K28</f>
        <v>442382.2</v>
      </c>
    </row>
    <row r="28" spans="1:10" x14ac:dyDescent="0.25">
      <c r="A28" s="8">
        <f>jp_thomson!A29</f>
        <v>32217</v>
      </c>
      <c r="B28">
        <f>jp_thomson!B29</f>
        <v>49.9</v>
      </c>
      <c r="C28">
        <f>jp_thomson!C29</f>
        <v>97.44</v>
      </c>
      <c r="D28">
        <f>jp_thomson!D29</f>
        <v>166.7</v>
      </c>
      <c r="E28">
        <f>jp_thomson!E29</f>
        <v>59720</v>
      </c>
      <c r="F28">
        <f>jp_thomson!F29</f>
        <v>93.7</v>
      </c>
      <c r="G28">
        <f>jp_thomson!G29</f>
        <v>59.99</v>
      </c>
      <c r="I28" s="2" t="str">
        <f>jp_thomson!J29</f>
        <v>Q3 1992</v>
      </c>
      <c r="J28">
        <f>jp_thomson!K29</f>
        <v>444549.6</v>
      </c>
    </row>
    <row r="29" spans="1:10" x14ac:dyDescent="0.25">
      <c r="A29" s="8">
        <f>jp_thomson!A30</f>
        <v>32248</v>
      </c>
      <c r="B29" t="str">
        <f>jp_thomson!B30</f>
        <v>NA</v>
      </c>
      <c r="C29">
        <f>jp_thomson!C30</f>
        <v>98.39</v>
      </c>
      <c r="D29">
        <f>jp_thomson!D30</f>
        <v>170.2</v>
      </c>
      <c r="E29">
        <f>jp_thomson!E30</f>
        <v>59980</v>
      </c>
      <c r="F29">
        <f>jp_thomson!F30</f>
        <v>96.1</v>
      </c>
      <c r="G29">
        <f>jp_thomson!G30</f>
        <v>58.41</v>
      </c>
      <c r="I29" s="2" t="str">
        <f>jp_thomson!J30</f>
        <v>Q4 1992</v>
      </c>
      <c r="J29">
        <f>jp_thomson!K30</f>
        <v>441745.3</v>
      </c>
    </row>
    <row r="30" spans="1:10" x14ac:dyDescent="0.25">
      <c r="A30" s="8">
        <f>jp_thomson!A31</f>
        <v>32278</v>
      </c>
      <c r="B30" t="str">
        <f>jp_thomson!B31</f>
        <v>NA</v>
      </c>
      <c r="C30">
        <f>jp_thomson!C31</f>
        <v>98.39</v>
      </c>
      <c r="D30">
        <f>jp_thomson!D31</f>
        <v>169.6</v>
      </c>
      <c r="E30">
        <f>jp_thomson!E31</f>
        <v>60120</v>
      </c>
      <c r="F30">
        <f>jp_thomson!F31</f>
        <v>95.2</v>
      </c>
      <c r="G30">
        <f>jp_thomson!G31</f>
        <v>53.7</v>
      </c>
      <c r="I30" s="2" t="str">
        <f>jp_thomson!J31</f>
        <v>Q1 1993</v>
      </c>
      <c r="J30">
        <f>jp_thomson!K31</f>
        <v>446109.7</v>
      </c>
    </row>
    <row r="31" spans="1:10" x14ac:dyDescent="0.25">
      <c r="A31" s="8">
        <f>jp_thomson!A32</f>
        <v>32309</v>
      </c>
      <c r="B31">
        <f>jp_thomson!B32</f>
        <v>49.8</v>
      </c>
      <c r="C31">
        <f>jp_thomson!C32</f>
        <v>98.95</v>
      </c>
      <c r="D31">
        <f>jp_thomson!D32</f>
        <v>166.9</v>
      </c>
      <c r="E31">
        <f>jp_thomson!E32</f>
        <v>60090</v>
      </c>
      <c r="F31">
        <f>jp_thomson!F32</f>
        <v>95.4</v>
      </c>
      <c r="G31">
        <f>jp_thomson!G32</f>
        <v>57.24</v>
      </c>
      <c r="I31" s="2" t="str">
        <f>jp_thomson!J32</f>
        <v>Q2 1993</v>
      </c>
      <c r="J31">
        <f>jp_thomson!K32</f>
        <v>443035.3</v>
      </c>
    </row>
    <row r="32" spans="1:10" x14ac:dyDescent="0.25">
      <c r="A32" s="8">
        <f>jp_thomson!A33</f>
        <v>32339</v>
      </c>
      <c r="B32" t="str">
        <f>jp_thomson!B33</f>
        <v>NA</v>
      </c>
      <c r="C32">
        <f>jp_thomson!C33</f>
        <v>99.29</v>
      </c>
      <c r="D32">
        <f>jp_thomson!D33</f>
        <v>167.6</v>
      </c>
      <c r="E32">
        <f>jp_thomson!E33</f>
        <v>60180</v>
      </c>
      <c r="F32">
        <f>jp_thomson!F33</f>
        <v>95.7</v>
      </c>
      <c r="G32">
        <f>jp_thomson!G33</f>
        <v>61.17</v>
      </c>
      <c r="I32" s="2" t="str">
        <f>jp_thomson!J33</f>
        <v>Q3 1993</v>
      </c>
      <c r="J32">
        <f>jp_thomson!K33</f>
        <v>441001.8</v>
      </c>
    </row>
    <row r="33" spans="1:10" x14ac:dyDescent="0.25">
      <c r="A33" s="8">
        <f>jp_thomson!A34</f>
        <v>32370</v>
      </c>
      <c r="B33" t="str">
        <f>jp_thomson!B34</f>
        <v>NA</v>
      </c>
      <c r="C33">
        <f>jp_thomson!C34</f>
        <v>99.53</v>
      </c>
      <c r="D33">
        <f>jp_thomson!D34</f>
        <v>169.9</v>
      </c>
      <c r="E33">
        <f>jp_thomson!E34</f>
        <v>60240</v>
      </c>
      <c r="F33">
        <f>jp_thomson!F34</f>
        <v>96.4</v>
      </c>
      <c r="G33">
        <f>jp_thomson!G34</f>
        <v>55.08</v>
      </c>
      <c r="I33" s="2" t="str">
        <f>jp_thomson!J34</f>
        <v>Q4 1993</v>
      </c>
      <c r="J33">
        <f>jp_thomson!K34</f>
        <v>443412.1</v>
      </c>
    </row>
    <row r="34" spans="1:10" x14ac:dyDescent="0.25">
      <c r="A34" s="8">
        <f>jp_thomson!A35</f>
        <v>32401</v>
      </c>
      <c r="B34">
        <f>jp_thomson!B35</f>
        <v>49.9</v>
      </c>
      <c r="C34">
        <f>jp_thomson!C35</f>
        <v>99.32</v>
      </c>
      <c r="D34">
        <f>jp_thomson!D35</f>
        <v>170.1</v>
      </c>
      <c r="E34">
        <f>jp_thomson!E35</f>
        <v>60200</v>
      </c>
      <c r="F34">
        <f>jp_thomson!F35</f>
        <v>98</v>
      </c>
      <c r="G34">
        <f>jp_thomson!G35</f>
        <v>61.93</v>
      </c>
      <c r="I34" s="2" t="str">
        <f>jp_thomson!J35</f>
        <v>Q1 1994</v>
      </c>
      <c r="J34">
        <f>jp_thomson!K35</f>
        <v>447207.6</v>
      </c>
    </row>
    <row r="35" spans="1:10" x14ac:dyDescent="0.25">
      <c r="A35" s="8">
        <f>jp_thomson!A36</f>
        <v>32431</v>
      </c>
      <c r="B35" t="str">
        <f>jp_thomson!B36</f>
        <v>NA</v>
      </c>
      <c r="C35">
        <f>jp_thomson!C36</f>
        <v>98.55</v>
      </c>
      <c r="D35">
        <f>jp_thomson!D36</f>
        <v>171.2</v>
      </c>
      <c r="E35">
        <f>jp_thomson!E36</f>
        <v>60280</v>
      </c>
      <c r="F35">
        <f>jp_thomson!F36</f>
        <v>96.6</v>
      </c>
      <c r="G35">
        <f>jp_thomson!G36</f>
        <v>61.38</v>
      </c>
      <c r="I35" s="2" t="str">
        <f>jp_thomson!J36</f>
        <v>Q2 1994</v>
      </c>
      <c r="J35">
        <f>jp_thomson!K36</f>
        <v>442420.7</v>
      </c>
    </row>
    <row r="36" spans="1:10" x14ac:dyDescent="0.25">
      <c r="A36" s="8">
        <f>jp_thomson!A37</f>
        <v>32462</v>
      </c>
      <c r="B36" t="str">
        <f>jp_thomson!B37</f>
        <v>NA</v>
      </c>
      <c r="C36">
        <f>jp_thomson!C37</f>
        <v>100.23</v>
      </c>
      <c r="D36">
        <f>jp_thomson!D37</f>
        <v>176.2</v>
      </c>
      <c r="E36">
        <f>jp_thomson!E37</f>
        <v>60430</v>
      </c>
      <c r="F36">
        <f>jp_thomson!F37</f>
        <v>98.4</v>
      </c>
      <c r="G36">
        <f>jp_thomson!G37</f>
        <v>58.2</v>
      </c>
      <c r="I36" s="2" t="str">
        <f>jp_thomson!J37</f>
        <v>Q3 1994</v>
      </c>
      <c r="J36">
        <f>jp_thomson!K37</f>
        <v>451081.3</v>
      </c>
    </row>
    <row r="37" spans="1:10" x14ac:dyDescent="0.25">
      <c r="A37" s="8">
        <f>jp_thomson!A38</f>
        <v>32492</v>
      </c>
      <c r="B37">
        <f>jp_thomson!B38</f>
        <v>50.8</v>
      </c>
      <c r="C37">
        <f>jp_thomson!C38</f>
        <v>100.79</v>
      </c>
      <c r="D37">
        <f>jp_thomson!D38</f>
        <v>176.8</v>
      </c>
      <c r="E37">
        <f>jp_thomson!E38</f>
        <v>60590</v>
      </c>
      <c r="F37">
        <f>jp_thomson!F38</f>
        <v>99.4</v>
      </c>
      <c r="G37">
        <f>jp_thomson!G38</f>
        <v>66.08</v>
      </c>
      <c r="I37" s="2" t="str">
        <f>jp_thomson!J38</f>
        <v>Q4 1994</v>
      </c>
      <c r="J37">
        <f>jp_thomson!K38</f>
        <v>446333.8</v>
      </c>
    </row>
    <row r="38" spans="1:10" x14ac:dyDescent="0.25">
      <c r="A38" s="8">
        <f>jp_thomson!A39</f>
        <v>32523</v>
      </c>
      <c r="B38" t="str">
        <f>jp_thomson!B39</f>
        <v>NA</v>
      </c>
      <c r="C38">
        <f>jp_thomson!C39</f>
        <v>100.22</v>
      </c>
      <c r="D38">
        <f>jp_thomson!D39</f>
        <v>173.7</v>
      </c>
      <c r="E38">
        <f>jp_thomson!E39</f>
        <v>60560</v>
      </c>
      <c r="F38">
        <f>jp_thomson!F39</f>
        <v>100.3</v>
      </c>
      <c r="G38">
        <f>jp_thomson!G39</f>
        <v>48.72</v>
      </c>
      <c r="I38" s="2" t="str">
        <f>jp_thomson!J39</f>
        <v>Q1 1995</v>
      </c>
      <c r="J38">
        <f>jp_thomson!K39</f>
        <v>448985.59999999998</v>
      </c>
    </row>
    <row r="39" spans="1:10" x14ac:dyDescent="0.25">
      <c r="A39" s="8">
        <f>jp_thomson!A40</f>
        <v>32554</v>
      </c>
      <c r="B39" t="str">
        <f>jp_thomson!B40</f>
        <v>NA</v>
      </c>
      <c r="C39">
        <f>jp_thomson!C40</f>
        <v>100.9</v>
      </c>
      <c r="D39">
        <f>jp_thomson!D40</f>
        <v>169.8</v>
      </c>
      <c r="E39">
        <f>jp_thomson!E40</f>
        <v>60750</v>
      </c>
      <c r="F39">
        <f>jp_thomson!F40</f>
        <v>99.9</v>
      </c>
      <c r="G39">
        <f>jp_thomson!G40</f>
        <v>56.96</v>
      </c>
      <c r="I39" s="2" t="str">
        <f>jp_thomson!J40</f>
        <v>Q2 1995</v>
      </c>
      <c r="J39">
        <f>jp_thomson!K40</f>
        <v>455337.5</v>
      </c>
    </row>
    <row r="40" spans="1:10" x14ac:dyDescent="0.25">
      <c r="A40" s="8">
        <f>jp_thomson!A41</f>
        <v>32582</v>
      </c>
      <c r="B40">
        <f>jp_thomson!B41</f>
        <v>48.7</v>
      </c>
      <c r="C40">
        <f>jp_thomson!C41</f>
        <v>107.27</v>
      </c>
      <c r="D40">
        <f>jp_thomson!D41</f>
        <v>168.3</v>
      </c>
      <c r="E40">
        <f>jp_thomson!E41</f>
        <v>60800</v>
      </c>
      <c r="F40">
        <f>jp_thomson!F41</f>
        <v>103.4</v>
      </c>
      <c r="G40">
        <f>jp_thomson!G41</f>
        <v>67.67</v>
      </c>
      <c r="I40" s="2" t="str">
        <f>jp_thomson!J41</f>
        <v>Q3 1995</v>
      </c>
      <c r="J40">
        <f>jp_thomson!K41</f>
        <v>458551.1</v>
      </c>
    </row>
    <row r="41" spans="1:10" x14ac:dyDescent="0.25">
      <c r="A41" s="8">
        <f>jp_thomson!A42</f>
        <v>32613</v>
      </c>
      <c r="B41" t="str">
        <f>jp_thomson!B42</f>
        <v>NA</v>
      </c>
      <c r="C41">
        <f>jp_thomson!C42</f>
        <v>98.92</v>
      </c>
      <c r="D41">
        <f>jp_thomson!D42</f>
        <v>164.8</v>
      </c>
      <c r="E41">
        <f>jp_thomson!E42</f>
        <v>60980</v>
      </c>
      <c r="F41">
        <f>jp_thomson!F42</f>
        <v>101.6</v>
      </c>
      <c r="G41">
        <f>jp_thomson!G42</f>
        <v>59.71</v>
      </c>
      <c r="I41" s="2" t="str">
        <f>jp_thomson!J42</f>
        <v>Q4 1995</v>
      </c>
      <c r="J41">
        <f>jp_thomson!K42</f>
        <v>458600</v>
      </c>
    </row>
    <row r="42" spans="1:10" x14ac:dyDescent="0.25">
      <c r="A42" s="8">
        <f>jp_thomson!A43</f>
        <v>32643</v>
      </c>
      <c r="B42" t="str">
        <f>jp_thomson!B43</f>
        <v>NA</v>
      </c>
      <c r="C42">
        <f>jp_thomson!C43</f>
        <v>100.83</v>
      </c>
      <c r="D42">
        <f>jp_thomson!D43</f>
        <v>161.80000000000001</v>
      </c>
      <c r="E42">
        <f>jp_thomson!E43</f>
        <v>61130</v>
      </c>
      <c r="F42">
        <f>jp_thomson!F43</f>
        <v>101.5</v>
      </c>
      <c r="G42">
        <f>jp_thomson!G43</f>
        <v>56.2</v>
      </c>
      <c r="I42" s="2" t="str">
        <f>jp_thomson!J43</f>
        <v>Q1 1996</v>
      </c>
      <c r="J42">
        <f>jp_thomson!K43</f>
        <v>462156.3</v>
      </c>
    </row>
    <row r="43" spans="1:10" x14ac:dyDescent="0.25">
      <c r="A43" s="8">
        <f>jp_thomson!A44</f>
        <v>32674</v>
      </c>
      <c r="B43">
        <f>jp_thomson!B44</f>
        <v>47.6</v>
      </c>
      <c r="C43">
        <f>jp_thomson!C44</f>
        <v>100.38</v>
      </c>
      <c r="D43">
        <f>jp_thomson!D44</f>
        <v>162.30000000000001</v>
      </c>
      <c r="E43">
        <f>jp_thomson!E44</f>
        <v>61390</v>
      </c>
      <c r="F43">
        <f>jp_thomson!F44</f>
        <v>102.9</v>
      </c>
      <c r="G43">
        <f>jp_thomson!G44</f>
        <v>61.03</v>
      </c>
      <c r="I43" s="2" t="str">
        <f>jp_thomson!J44</f>
        <v>Q2 1996</v>
      </c>
      <c r="J43">
        <f>jp_thomson!K44</f>
        <v>466828.2</v>
      </c>
    </row>
    <row r="44" spans="1:10" x14ac:dyDescent="0.25">
      <c r="A44" s="8">
        <f>jp_thomson!A45</f>
        <v>32704</v>
      </c>
      <c r="B44" t="str">
        <f>jp_thomson!B45</f>
        <v>NA</v>
      </c>
      <c r="C44">
        <f>jp_thomson!C45</f>
        <v>102.5</v>
      </c>
      <c r="D44">
        <f>jp_thomson!D45</f>
        <v>162.80000000000001</v>
      </c>
      <c r="E44">
        <f>jp_thomson!E45</f>
        <v>61560</v>
      </c>
      <c r="F44">
        <f>jp_thomson!F45</f>
        <v>100.7</v>
      </c>
      <c r="G44">
        <f>jp_thomson!G45</f>
        <v>62.21</v>
      </c>
      <c r="I44" s="2" t="str">
        <f>jp_thomson!J45</f>
        <v>Q3 1996</v>
      </c>
      <c r="J44">
        <f>jp_thomson!K45</f>
        <v>467031.2</v>
      </c>
    </row>
    <row r="45" spans="1:10" x14ac:dyDescent="0.25">
      <c r="A45" s="8">
        <f>jp_thomson!A46</f>
        <v>32735</v>
      </c>
      <c r="B45" t="str">
        <f>jp_thomson!B46</f>
        <v>NA</v>
      </c>
      <c r="C45">
        <f>jp_thomson!C46</f>
        <v>103.28</v>
      </c>
      <c r="D45">
        <f>jp_thomson!D46</f>
        <v>162.69999999999999</v>
      </c>
      <c r="E45">
        <f>jp_thomson!E46</f>
        <v>61490</v>
      </c>
      <c r="F45">
        <f>jp_thomson!F46</f>
        <v>102.7</v>
      </c>
      <c r="G45">
        <f>jp_thomson!G46</f>
        <v>58.68</v>
      </c>
      <c r="I45" s="2" t="str">
        <f>jp_thomson!J46</f>
        <v>Q4 1996</v>
      </c>
      <c r="J45">
        <f>jp_thomson!K46</f>
        <v>473993.9</v>
      </c>
    </row>
    <row r="46" spans="1:10" x14ac:dyDescent="0.25">
      <c r="A46" s="8">
        <f>jp_thomson!A47</f>
        <v>32766</v>
      </c>
      <c r="B46">
        <f>jp_thomson!B47</f>
        <v>49.2</v>
      </c>
      <c r="C46">
        <f>jp_thomson!C47</f>
        <v>103.49</v>
      </c>
      <c r="D46">
        <f>jp_thomson!D47</f>
        <v>163.1</v>
      </c>
      <c r="E46">
        <f>jp_thomson!E47</f>
        <v>61460</v>
      </c>
      <c r="F46">
        <f>jp_thomson!F47</f>
        <v>102</v>
      </c>
      <c r="G46">
        <f>jp_thomson!G47</f>
        <v>66.5</v>
      </c>
      <c r="I46" s="2" t="str">
        <f>jp_thomson!J47</f>
        <v>Q1 1997</v>
      </c>
      <c r="J46">
        <f>jp_thomson!K47</f>
        <v>477564</v>
      </c>
    </row>
    <row r="47" spans="1:10" x14ac:dyDescent="0.25">
      <c r="A47" s="8">
        <f>jp_thomson!A48</f>
        <v>32796</v>
      </c>
      <c r="B47" t="str">
        <f>jp_thomson!B48</f>
        <v>NA</v>
      </c>
      <c r="C47">
        <f>jp_thomson!C48</f>
        <v>103.92</v>
      </c>
      <c r="D47">
        <f>jp_thomson!D48</f>
        <v>163.80000000000001</v>
      </c>
      <c r="E47">
        <f>jp_thomson!E48</f>
        <v>61600</v>
      </c>
      <c r="F47">
        <f>jp_thomson!F48</f>
        <v>101.4</v>
      </c>
      <c r="G47">
        <f>jp_thomson!G48</f>
        <v>61.65</v>
      </c>
      <c r="I47" s="2" t="str">
        <f>jp_thomson!J48</f>
        <v>Q2 1997</v>
      </c>
      <c r="J47">
        <f>jp_thomson!K48</f>
        <v>472967.1</v>
      </c>
    </row>
    <row r="48" spans="1:10" x14ac:dyDescent="0.25">
      <c r="A48" s="8">
        <f>jp_thomson!A49</f>
        <v>32827</v>
      </c>
      <c r="B48" t="str">
        <f>jp_thomson!B49</f>
        <v>NA</v>
      </c>
      <c r="C48">
        <f>jp_thomson!C49</f>
        <v>105.38</v>
      </c>
      <c r="D48">
        <f>jp_thomson!D49</f>
        <v>164.3</v>
      </c>
      <c r="E48">
        <f>jp_thomson!E49</f>
        <v>61720</v>
      </c>
      <c r="F48">
        <f>jp_thomson!F49</f>
        <v>102.4</v>
      </c>
      <c r="G48">
        <f>jp_thomson!G49</f>
        <v>58.34</v>
      </c>
      <c r="I48" s="2" t="str">
        <f>jp_thomson!J49</f>
        <v>Q3 1997</v>
      </c>
      <c r="J48">
        <f>jp_thomson!K49</f>
        <v>474949.3</v>
      </c>
    </row>
    <row r="49" spans="1:10" x14ac:dyDescent="0.25">
      <c r="A49" s="8">
        <f>jp_thomson!A50</f>
        <v>32857</v>
      </c>
      <c r="B49">
        <f>jp_thomson!B50</f>
        <v>50.7</v>
      </c>
      <c r="C49">
        <f>jp_thomson!C50</f>
        <v>106.92</v>
      </c>
      <c r="D49">
        <f>jp_thomson!D50</f>
        <v>164.3</v>
      </c>
      <c r="E49">
        <f>jp_thomson!E50</f>
        <v>61900</v>
      </c>
      <c r="F49">
        <f>jp_thomson!F50</f>
        <v>102.8</v>
      </c>
      <c r="G49">
        <f>jp_thomson!G50</f>
        <v>65.459999999999994</v>
      </c>
      <c r="I49" s="2" t="str">
        <f>jp_thomson!J50</f>
        <v>Q4 1997</v>
      </c>
      <c r="J49">
        <f>jp_thomson!K50</f>
        <v>474522.5</v>
      </c>
    </row>
    <row r="50" spans="1:10" x14ac:dyDescent="0.25">
      <c r="A50" s="8">
        <f>jp_thomson!A51</f>
        <v>32888</v>
      </c>
      <c r="B50" t="str">
        <f>jp_thomson!B51</f>
        <v>NA</v>
      </c>
      <c r="C50">
        <f>jp_thomson!C51</f>
        <v>106.35</v>
      </c>
      <c r="D50">
        <f>jp_thomson!D51</f>
        <v>163.5</v>
      </c>
      <c r="E50">
        <f>jp_thomson!E51</f>
        <v>61880</v>
      </c>
      <c r="F50">
        <f>jp_thomson!F51</f>
        <v>101.8</v>
      </c>
      <c r="G50">
        <f>jp_thomson!G51</f>
        <v>49.83</v>
      </c>
      <c r="I50" s="2" t="str">
        <f>jp_thomson!J51</f>
        <v>Q1 1998</v>
      </c>
      <c r="J50">
        <f>jp_thomson!K51</f>
        <v>465555.1</v>
      </c>
    </row>
    <row r="51" spans="1:10" x14ac:dyDescent="0.25">
      <c r="A51" s="8">
        <f>jp_thomson!A52</f>
        <v>32919</v>
      </c>
      <c r="B51" t="str">
        <f>jp_thomson!B52</f>
        <v>NA</v>
      </c>
      <c r="C51">
        <f>jp_thomson!C52</f>
        <v>107.34</v>
      </c>
      <c r="D51">
        <f>jp_thomson!D52</f>
        <v>161.69999999999999</v>
      </c>
      <c r="E51">
        <f>jp_thomson!E52</f>
        <v>62050</v>
      </c>
      <c r="F51">
        <f>jp_thomson!F52</f>
        <v>102.8</v>
      </c>
      <c r="G51">
        <f>jp_thomson!G52</f>
        <v>58.68</v>
      </c>
      <c r="I51" s="2" t="str">
        <f>jp_thomson!J52</f>
        <v>Q2 1998</v>
      </c>
      <c r="J51">
        <f>jp_thomson!K52</f>
        <v>463063.7</v>
      </c>
    </row>
    <row r="52" spans="1:10" x14ac:dyDescent="0.25">
      <c r="A52" s="8">
        <f>jp_thomson!A53</f>
        <v>32947</v>
      </c>
      <c r="B52">
        <f>jp_thomson!B53</f>
        <v>50</v>
      </c>
      <c r="C52">
        <f>jp_thomson!C53</f>
        <v>107.76</v>
      </c>
      <c r="D52">
        <f>jp_thomson!D53</f>
        <v>160.19999999999999</v>
      </c>
      <c r="E52">
        <f>jp_thomson!E53</f>
        <v>62310</v>
      </c>
      <c r="F52">
        <f>jp_thomson!F53</f>
        <v>104.6</v>
      </c>
      <c r="G52">
        <f>jp_thomson!G53</f>
        <v>70.5</v>
      </c>
      <c r="I52" s="2" t="str">
        <f>jp_thomson!J53</f>
        <v>Q3 1998</v>
      </c>
      <c r="J52">
        <f>jp_thomson!K53</f>
        <v>464426.1</v>
      </c>
    </row>
    <row r="53" spans="1:10" x14ac:dyDescent="0.25">
      <c r="A53" s="8">
        <f>jp_thomson!A54</f>
        <v>32978</v>
      </c>
      <c r="B53" t="str">
        <f>jp_thomson!B54</f>
        <v>NA</v>
      </c>
      <c r="C53">
        <f>jp_thomson!C54</f>
        <v>107.28</v>
      </c>
      <c r="D53">
        <f>jp_thomson!D54</f>
        <v>159.80000000000001</v>
      </c>
      <c r="E53">
        <f>jp_thomson!E54</f>
        <v>62240</v>
      </c>
      <c r="F53">
        <f>jp_thomson!F54</f>
        <v>104.7</v>
      </c>
      <c r="G53">
        <f>jp_thomson!G54</f>
        <v>61.1</v>
      </c>
      <c r="I53" s="2" t="str">
        <f>jp_thomson!J54</f>
        <v>Q4 1998</v>
      </c>
      <c r="J53">
        <f>jp_thomson!K54</f>
        <v>466958.4</v>
      </c>
    </row>
    <row r="54" spans="1:10" x14ac:dyDescent="0.25">
      <c r="A54" s="8">
        <f>jp_thomson!A55</f>
        <v>33008</v>
      </c>
      <c r="B54" t="str">
        <f>jp_thomson!B55</f>
        <v>NA</v>
      </c>
      <c r="C54">
        <f>jp_thomson!C55</f>
        <v>106.82</v>
      </c>
      <c r="D54">
        <f>jp_thomson!D55</f>
        <v>159.69999999999999</v>
      </c>
      <c r="E54">
        <f>jp_thomson!E55</f>
        <v>62450</v>
      </c>
      <c r="F54">
        <f>jp_thomson!F55</f>
        <v>105.5</v>
      </c>
      <c r="G54">
        <f>jp_thomson!G55</f>
        <v>60.26</v>
      </c>
      <c r="I54" s="2" t="str">
        <f>jp_thomson!J55</f>
        <v>Q1 1999</v>
      </c>
      <c r="J54">
        <f>jp_thomson!K55</f>
        <v>462977.1</v>
      </c>
    </row>
    <row r="55" spans="1:10" x14ac:dyDescent="0.25">
      <c r="A55" s="8">
        <f>jp_thomson!A56</f>
        <v>33039</v>
      </c>
      <c r="B55">
        <f>jp_thomson!B56</f>
        <v>49.9</v>
      </c>
      <c r="C55">
        <f>jp_thomson!C56</f>
        <v>107.93</v>
      </c>
      <c r="D55">
        <f>jp_thomson!D56</f>
        <v>161.1</v>
      </c>
      <c r="E55">
        <f>jp_thomson!E56</f>
        <v>62360</v>
      </c>
      <c r="F55">
        <f>jp_thomson!F56</f>
        <v>105.7</v>
      </c>
      <c r="G55">
        <f>jp_thomson!G56</f>
        <v>65.94</v>
      </c>
      <c r="I55" s="2" t="str">
        <f>jp_thomson!J56</f>
        <v>Q2 1999</v>
      </c>
      <c r="J55">
        <f>jp_thomson!K56</f>
        <v>464831.2</v>
      </c>
    </row>
    <row r="56" spans="1:10" x14ac:dyDescent="0.25">
      <c r="A56" s="8">
        <f>jp_thomson!A57</f>
        <v>33069</v>
      </c>
      <c r="B56" t="str">
        <f>jp_thomson!B57</f>
        <v>NA</v>
      </c>
      <c r="C56">
        <f>jp_thomson!C57</f>
        <v>108.48</v>
      </c>
      <c r="D56">
        <f>jp_thomson!D57</f>
        <v>162</v>
      </c>
      <c r="E56">
        <f>jp_thomson!E57</f>
        <v>62550</v>
      </c>
      <c r="F56">
        <f>jp_thomson!F57</f>
        <v>106.7</v>
      </c>
      <c r="G56">
        <f>jp_thomson!G57</f>
        <v>65.599999999999994</v>
      </c>
      <c r="I56" s="2" t="str">
        <f>jp_thomson!J57</f>
        <v>Q3 1999</v>
      </c>
      <c r="J56">
        <f>jp_thomson!K57</f>
        <v>464033.7</v>
      </c>
    </row>
    <row r="57" spans="1:10" x14ac:dyDescent="0.25">
      <c r="A57" s="8">
        <f>jp_thomson!A58</f>
        <v>33100</v>
      </c>
      <c r="B57" t="str">
        <f>jp_thomson!B58</f>
        <v>NA</v>
      </c>
      <c r="C57">
        <f>jp_thomson!C58</f>
        <v>108.89</v>
      </c>
      <c r="D57">
        <f>jp_thomson!D58</f>
        <v>159.4</v>
      </c>
      <c r="E57">
        <f>jp_thomson!E58</f>
        <v>62470</v>
      </c>
      <c r="F57">
        <f>jp_thomson!F58</f>
        <v>107.4</v>
      </c>
      <c r="G57">
        <f>jp_thomson!G58</f>
        <v>61.31</v>
      </c>
      <c r="I57" s="2" t="str">
        <f>jp_thomson!J58</f>
        <v>Q4 1999</v>
      </c>
      <c r="J57">
        <f>jp_thomson!K58</f>
        <v>466515.8</v>
      </c>
    </row>
    <row r="58" spans="1:10" x14ac:dyDescent="0.25">
      <c r="A58" s="8">
        <f>jp_thomson!A59</f>
        <v>33131</v>
      </c>
      <c r="B58">
        <f>jp_thomson!B59</f>
        <v>48.6</v>
      </c>
      <c r="C58">
        <f>jp_thomson!C59</f>
        <v>108.95</v>
      </c>
      <c r="D58">
        <f>jp_thomson!D59</f>
        <v>150.4</v>
      </c>
      <c r="E58">
        <f>jp_thomson!E59</f>
        <v>62860</v>
      </c>
      <c r="F58">
        <f>jp_thomson!F59</f>
        <v>106.7</v>
      </c>
      <c r="G58">
        <f>jp_thomson!G59</f>
        <v>67.739999999999995</v>
      </c>
      <c r="I58" s="2" t="str">
        <f>jp_thomson!J59</f>
        <v>Q1 2000</v>
      </c>
      <c r="J58">
        <f>jp_thomson!K59</f>
        <v>474198.7</v>
      </c>
    </row>
    <row r="59" spans="1:10" x14ac:dyDescent="0.25">
      <c r="A59" s="8">
        <f>jp_thomson!A60</f>
        <v>33161</v>
      </c>
      <c r="B59" t="str">
        <f>jp_thomson!B60</f>
        <v>NA</v>
      </c>
      <c r="C59">
        <f>jp_thomson!C60</f>
        <v>108.88</v>
      </c>
      <c r="D59">
        <f>jp_thomson!D60</f>
        <v>142.30000000000001</v>
      </c>
      <c r="E59">
        <f>jp_thomson!E60</f>
        <v>62920</v>
      </c>
      <c r="F59">
        <f>jp_thomson!F60</f>
        <v>108.8</v>
      </c>
      <c r="G59">
        <f>jp_thomson!G60</f>
        <v>67.81</v>
      </c>
      <c r="I59" s="2" t="str">
        <f>jp_thomson!J60</f>
        <v>Q2 2000</v>
      </c>
      <c r="J59">
        <f>jp_thomson!K60</f>
        <v>475075.2</v>
      </c>
    </row>
    <row r="60" spans="1:10" x14ac:dyDescent="0.25">
      <c r="A60" s="8">
        <f>jp_thomson!A61</f>
        <v>33192</v>
      </c>
      <c r="B60" t="str">
        <f>jp_thomson!B61</f>
        <v>NA</v>
      </c>
      <c r="C60">
        <f>jp_thomson!C61</f>
        <v>109.32</v>
      </c>
      <c r="D60">
        <f>jp_thomson!D61</f>
        <v>140.69999999999999</v>
      </c>
      <c r="E60">
        <f>jp_thomson!E61</f>
        <v>62880</v>
      </c>
      <c r="F60">
        <f>jp_thomson!F61</f>
        <v>108.1</v>
      </c>
      <c r="G60">
        <f>jp_thomson!G61</f>
        <v>64.28</v>
      </c>
      <c r="I60" s="2" t="str">
        <f>jp_thomson!J61</f>
        <v>Q3 2000</v>
      </c>
      <c r="J60">
        <f>jp_thomson!K61</f>
        <v>473690.1</v>
      </c>
    </row>
    <row r="61" spans="1:10" x14ac:dyDescent="0.25">
      <c r="A61" s="8">
        <f>jp_thomson!A62</f>
        <v>33222</v>
      </c>
      <c r="B61">
        <f>jp_thomson!B62</f>
        <v>49</v>
      </c>
      <c r="C61">
        <f>jp_thomson!C62</f>
        <v>110.5</v>
      </c>
      <c r="D61">
        <f>jp_thomson!D62</f>
        <v>142.19999999999999</v>
      </c>
      <c r="E61">
        <f>jp_thomson!E62</f>
        <v>62930</v>
      </c>
      <c r="F61">
        <f>jp_thomson!F62</f>
        <v>108.2</v>
      </c>
      <c r="G61">
        <f>jp_thomson!G62</f>
        <v>71.12</v>
      </c>
      <c r="I61" s="2" t="str">
        <f>jp_thomson!J62</f>
        <v>Q4 2000</v>
      </c>
      <c r="J61">
        <f>jp_thomson!K62</f>
        <v>477094.40000000002</v>
      </c>
    </row>
    <row r="62" spans="1:10" x14ac:dyDescent="0.25">
      <c r="A62" s="8">
        <f>jp_thomson!A63</f>
        <v>33253</v>
      </c>
      <c r="B62" t="str">
        <f>jp_thomson!B63</f>
        <v>NA</v>
      </c>
      <c r="C62">
        <f>jp_thomson!C63</f>
        <v>109.59</v>
      </c>
      <c r="D62">
        <f>jp_thomson!D63</f>
        <v>147.4</v>
      </c>
      <c r="E62">
        <f>jp_thomson!E63</f>
        <v>63270</v>
      </c>
      <c r="F62">
        <f>jp_thomson!F63</f>
        <v>109</v>
      </c>
      <c r="G62">
        <f>jp_thomson!G63</f>
        <v>54.67</v>
      </c>
      <c r="I62" s="2" t="str">
        <f>jp_thomson!J63</f>
        <v>Q1 2001</v>
      </c>
      <c r="J62">
        <f>jp_thomson!K63</f>
        <v>480183.4</v>
      </c>
    </row>
    <row r="63" spans="1:10" x14ac:dyDescent="0.25">
      <c r="A63" s="8">
        <f>jp_thomson!A64</f>
        <v>33284</v>
      </c>
      <c r="B63" t="str">
        <f>jp_thomson!B64</f>
        <v>NA</v>
      </c>
      <c r="C63">
        <f>jp_thomson!C64</f>
        <v>109.72</v>
      </c>
      <c r="D63">
        <f>jp_thomson!D64</f>
        <v>152.5</v>
      </c>
      <c r="E63">
        <f>jp_thomson!E64</f>
        <v>63210</v>
      </c>
      <c r="F63">
        <f>jp_thomson!F64</f>
        <v>109.2</v>
      </c>
      <c r="G63">
        <f>jp_thomson!G64</f>
        <v>60.76</v>
      </c>
      <c r="I63" s="2" t="str">
        <f>jp_thomson!J64</f>
        <v>Q2 2001</v>
      </c>
      <c r="J63">
        <f>jp_thomson!K64</f>
        <v>479275.1</v>
      </c>
    </row>
    <row r="64" spans="1:10" x14ac:dyDescent="0.25">
      <c r="A64" s="8">
        <f>jp_thomson!A65</f>
        <v>33312</v>
      </c>
      <c r="B64">
        <f>jp_thomson!B65</f>
        <v>49.9</v>
      </c>
      <c r="C64">
        <f>jp_thomson!C65</f>
        <v>110.85</v>
      </c>
      <c r="D64">
        <f>jp_thomson!D65</f>
        <v>159.19999999999999</v>
      </c>
      <c r="E64">
        <f>jp_thomson!E65</f>
        <v>63420</v>
      </c>
      <c r="F64">
        <f>jp_thomson!F65</f>
        <v>108.1</v>
      </c>
      <c r="G64">
        <f>jp_thomson!G65</f>
        <v>72.64</v>
      </c>
      <c r="I64" s="2" t="str">
        <f>jp_thomson!J65</f>
        <v>Q3 2001</v>
      </c>
      <c r="J64">
        <f>jp_thomson!K65</f>
        <v>473973.8</v>
      </c>
    </row>
    <row r="65" spans="1:10" x14ac:dyDescent="0.25">
      <c r="A65" s="8">
        <f>jp_thomson!A66</f>
        <v>33343</v>
      </c>
      <c r="B65" t="str">
        <f>jp_thomson!B66</f>
        <v>NA</v>
      </c>
      <c r="C65">
        <f>jp_thomson!C66</f>
        <v>109.74</v>
      </c>
      <c r="D65">
        <f>jp_thomson!D66</f>
        <v>160.19999999999999</v>
      </c>
      <c r="E65">
        <f>jp_thomson!E66</f>
        <v>63460</v>
      </c>
      <c r="F65">
        <f>jp_thomson!F66</f>
        <v>108.6</v>
      </c>
      <c r="G65">
        <f>jp_thomson!G66</f>
        <v>60.19</v>
      </c>
      <c r="I65" s="2" t="str">
        <f>jp_thomson!J66</f>
        <v>Q4 2001</v>
      </c>
      <c r="J65">
        <f>jp_thomson!K66</f>
        <v>473367.2</v>
      </c>
    </row>
    <row r="66" spans="1:10" x14ac:dyDescent="0.25">
      <c r="A66" s="8">
        <f>jp_thomson!A67</f>
        <v>33373</v>
      </c>
      <c r="B66" t="str">
        <f>jp_thomson!B67</f>
        <v>NA</v>
      </c>
      <c r="C66">
        <f>jp_thomson!C67</f>
        <v>110.66</v>
      </c>
      <c r="D66">
        <f>jp_thomson!D67</f>
        <v>161.69999999999999</v>
      </c>
      <c r="E66">
        <f>jp_thomson!E67</f>
        <v>63530</v>
      </c>
      <c r="F66">
        <f>jp_thomson!F67</f>
        <v>109.6</v>
      </c>
      <c r="G66">
        <f>jp_thomson!G67</f>
        <v>62.48</v>
      </c>
      <c r="I66" s="2" t="str">
        <f>jp_thomson!J67</f>
        <v>Q1 2002</v>
      </c>
      <c r="J66">
        <f>jp_thomson!K67</f>
        <v>472362.1</v>
      </c>
    </row>
    <row r="67" spans="1:10" x14ac:dyDescent="0.25">
      <c r="A67" s="8">
        <f>jp_thomson!A68</f>
        <v>33404</v>
      </c>
      <c r="B67">
        <f>jp_thomson!B68</f>
        <v>48.7</v>
      </c>
      <c r="C67">
        <f>jp_thomson!C68</f>
        <v>111.31</v>
      </c>
      <c r="D67">
        <f>jp_thomson!D68</f>
        <v>161.30000000000001</v>
      </c>
      <c r="E67">
        <f>jp_thomson!E68</f>
        <v>63780</v>
      </c>
      <c r="F67">
        <f>jp_thomson!F68</f>
        <v>106.3</v>
      </c>
      <c r="G67">
        <f>jp_thomson!G68</f>
        <v>64.62</v>
      </c>
      <c r="I67" s="2" t="str">
        <f>jp_thomson!J68</f>
        <v>Q2 2002</v>
      </c>
      <c r="J67">
        <f>jp_thomson!K68</f>
        <v>477313.8</v>
      </c>
    </row>
    <row r="68" spans="1:10" x14ac:dyDescent="0.25">
      <c r="A68" s="8">
        <f>jp_thomson!A69</f>
        <v>33434</v>
      </c>
      <c r="B68" t="str">
        <f>jp_thomson!B69</f>
        <v>NA</v>
      </c>
      <c r="C68">
        <f>jp_thomson!C69</f>
        <v>111.74</v>
      </c>
      <c r="D68">
        <f>jp_thomson!D69</f>
        <v>162.5</v>
      </c>
      <c r="E68">
        <f>jp_thomson!E69</f>
        <v>63700</v>
      </c>
      <c r="F68">
        <f>jp_thomson!F69</f>
        <v>108.8</v>
      </c>
      <c r="G68">
        <f>jp_thomson!G69</f>
        <v>68.150000000000006</v>
      </c>
      <c r="I68" s="2" t="str">
        <f>jp_thomson!J69</f>
        <v>Q3 2002</v>
      </c>
      <c r="J68">
        <f>jp_thomson!K69</f>
        <v>480359.8</v>
      </c>
    </row>
    <row r="69" spans="1:10" x14ac:dyDescent="0.25">
      <c r="A69" s="8">
        <f>jp_thomson!A70</f>
        <v>33465</v>
      </c>
      <c r="B69" t="str">
        <f>jp_thomson!B70</f>
        <v>NA</v>
      </c>
      <c r="C69">
        <f>jp_thomson!C70</f>
        <v>111.72</v>
      </c>
      <c r="D69">
        <f>jp_thomson!D70</f>
        <v>163.5</v>
      </c>
      <c r="E69">
        <f>jp_thomson!E70</f>
        <v>63870</v>
      </c>
      <c r="F69">
        <f>jp_thomson!F70</f>
        <v>107.3</v>
      </c>
      <c r="G69">
        <f>jp_thomson!G70</f>
        <v>62.9</v>
      </c>
      <c r="I69" s="2" t="str">
        <f>jp_thomson!J70</f>
        <v>Q4 2002</v>
      </c>
      <c r="J69">
        <f>jp_thomson!K70</f>
        <v>482165.6</v>
      </c>
    </row>
    <row r="70" spans="1:10" x14ac:dyDescent="0.25">
      <c r="A70" s="8">
        <f>jp_thomson!A71</f>
        <v>33496</v>
      </c>
      <c r="B70">
        <f>jp_thomson!B71</f>
        <v>48.1</v>
      </c>
      <c r="C70">
        <f>jp_thomson!C71</f>
        <v>110.87</v>
      </c>
      <c r="D70">
        <f>jp_thomson!D71</f>
        <v>163.5</v>
      </c>
      <c r="E70">
        <f>jp_thomson!E71</f>
        <v>63970</v>
      </c>
      <c r="F70">
        <f>jp_thomson!F71</f>
        <v>107.2</v>
      </c>
      <c r="G70">
        <f>jp_thomson!G71</f>
        <v>68.56</v>
      </c>
      <c r="I70" s="2" t="str">
        <f>jp_thomson!J71</f>
        <v>Q1 2003</v>
      </c>
      <c r="J70">
        <f>jp_thomson!K71</f>
        <v>479468.79999999999</v>
      </c>
    </row>
    <row r="71" spans="1:10" x14ac:dyDescent="0.25">
      <c r="A71" s="8">
        <f>jp_thomson!A72</f>
        <v>33526</v>
      </c>
      <c r="B71" t="str">
        <f>jp_thomson!B72</f>
        <v>NA</v>
      </c>
      <c r="C71">
        <f>jp_thomson!C72</f>
        <v>110.47</v>
      </c>
      <c r="D71">
        <f>jp_thomson!D72</f>
        <v>163</v>
      </c>
      <c r="E71">
        <f>jp_thomson!E72</f>
        <v>63860</v>
      </c>
      <c r="F71">
        <f>jp_thomson!F72</f>
        <v>106.5</v>
      </c>
      <c r="G71">
        <f>jp_thomson!G72</f>
        <v>70.02</v>
      </c>
      <c r="I71" s="2" t="str">
        <f>jp_thomson!J72</f>
        <v>Q2 2003</v>
      </c>
      <c r="J71">
        <f>jp_thomson!K72</f>
        <v>485540.4</v>
      </c>
    </row>
    <row r="72" spans="1:10" x14ac:dyDescent="0.25">
      <c r="A72" s="8">
        <f>jp_thomson!A73</f>
        <v>33557</v>
      </c>
      <c r="B72" t="str">
        <f>jp_thomson!B73</f>
        <v>NA</v>
      </c>
      <c r="C72">
        <f>jp_thomson!C73</f>
        <v>111.28</v>
      </c>
      <c r="D72">
        <f>jp_thomson!D73</f>
        <v>162</v>
      </c>
      <c r="E72">
        <f>jp_thomson!E73</f>
        <v>63990</v>
      </c>
      <c r="F72">
        <f>jp_thomson!F73</f>
        <v>107.1</v>
      </c>
      <c r="G72">
        <f>jp_thomson!G73</f>
        <v>66.430000000000007</v>
      </c>
      <c r="I72" s="2" t="str">
        <f>jp_thomson!J73</f>
        <v>Q3 2003</v>
      </c>
      <c r="J72">
        <f>jp_thomson!K73</f>
        <v>487539.20000000001</v>
      </c>
    </row>
    <row r="73" spans="1:10" x14ac:dyDescent="0.25">
      <c r="A73" s="8">
        <f>jp_thomson!A74</f>
        <v>33587</v>
      </c>
      <c r="B73">
        <f>jp_thomson!B74</f>
        <v>46.1</v>
      </c>
      <c r="C73">
        <f>jp_thomson!C74</f>
        <v>110.81</v>
      </c>
      <c r="D73">
        <f>jp_thomson!D74</f>
        <v>162.80000000000001</v>
      </c>
      <c r="E73">
        <f>jp_thomson!E74</f>
        <v>64170</v>
      </c>
      <c r="F73">
        <f>jp_thomson!F74</f>
        <v>105.7</v>
      </c>
      <c r="G73">
        <f>jp_thomson!G74</f>
        <v>71.260000000000005</v>
      </c>
      <c r="I73" s="2" t="str">
        <f>jp_thomson!J74</f>
        <v>Q4 2003</v>
      </c>
      <c r="J73">
        <f>jp_thomson!K74</f>
        <v>492594.3</v>
      </c>
    </row>
    <row r="74" spans="1:10" x14ac:dyDescent="0.25">
      <c r="A74" s="8">
        <f>jp_thomson!A75</f>
        <v>33618</v>
      </c>
      <c r="B74" t="str">
        <f>jp_thomson!B75</f>
        <v>NA</v>
      </c>
      <c r="C74">
        <f>jp_thomson!C75</f>
        <v>110.52</v>
      </c>
      <c r="D74">
        <f>jp_thomson!D75</f>
        <v>164.9</v>
      </c>
      <c r="E74">
        <f>jp_thomson!E75</f>
        <v>64130</v>
      </c>
      <c r="F74">
        <f>jp_thomson!F75</f>
        <v>104.8</v>
      </c>
      <c r="G74">
        <f>jp_thomson!G75</f>
        <v>56.48</v>
      </c>
      <c r="I74" s="2" t="str">
        <f>jp_thomson!J75</f>
        <v>Q1 2004</v>
      </c>
      <c r="J74">
        <f>jp_thomson!K75</f>
        <v>497224.1</v>
      </c>
    </row>
    <row r="75" spans="1:10" x14ac:dyDescent="0.25">
      <c r="A75" s="8">
        <f>jp_thomson!A76</f>
        <v>33649</v>
      </c>
      <c r="B75" t="str">
        <f>jp_thomson!B76</f>
        <v>NA</v>
      </c>
      <c r="C75">
        <f>jp_thomson!C76</f>
        <v>108.65</v>
      </c>
      <c r="D75">
        <f>jp_thomson!D76</f>
        <v>165</v>
      </c>
      <c r="E75">
        <f>jp_thomson!E76</f>
        <v>64600</v>
      </c>
      <c r="F75">
        <f>jp_thomson!F76</f>
        <v>104.4</v>
      </c>
      <c r="G75">
        <f>jp_thomson!G76</f>
        <v>65.94</v>
      </c>
      <c r="I75" s="2" t="str">
        <f>jp_thomson!J76</f>
        <v>Q2 2004</v>
      </c>
      <c r="J75">
        <f>jp_thomson!K76</f>
        <v>497606</v>
      </c>
    </row>
    <row r="76" spans="1:10" x14ac:dyDescent="0.25">
      <c r="A76" s="8">
        <f>jp_thomson!A77</f>
        <v>33678</v>
      </c>
      <c r="B76">
        <f>jp_thomson!B77</f>
        <v>45.2</v>
      </c>
      <c r="C76">
        <f>jp_thomson!C77</f>
        <v>109.85</v>
      </c>
      <c r="D76">
        <f>jp_thomson!D77</f>
        <v>166.1</v>
      </c>
      <c r="E76">
        <f>jp_thomson!E77</f>
        <v>64300</v>
      </c>
      <c r="F76">
        <f>jp_thomson!F77</f>
        <v>102.9</v>
      </c>
      <c r="G76">
        <f>jp_thomson!G77</f>
        <v>72.569999999999993</v>
      </c>
      <c r="I76" s="2" t="str">
        <f>jp_thomson!J77</f>
        <v>Q3 2004</v>
      </c>
      <c r="J76">
        <f>jp_thomson!K77</f>
        <v>498287.6</v>
      </c>
    </row>
    <row r="77" spans="1:10" x14ac:dyDescent="0.25">
      <c r="A77" s="8">
        <f>jp_thomson!A78</f>
        <v>33709</v>
      </c>
      <c r="B77" t="str">
        <f>jp_thomson!B78</f>
        <v>NA</v>
      </c>
      <c r="C77">
        <f>jp_thomson!C78</f>
        <v>110.58</v>
      </c>
      <c r="D77">
        <f>jp_thomson!D78</f>
        <v>166.2</v>
      </c>
      <c r="E77">
        <f>jp_thomson!E78</f>
        <v>64140</v>
      </c>
      <c r="F77">
        <f>jp_thomson!F78</f>
        <v>102.4</v>
      </c>
      <c r="G77">
        <f>jp_thomson!G78</f>
        <v>65.88</v>
      </c>
      <c r="I77" s="2" t="str">
        <f>jp_thomson!J78</f>
        <v>Q4 2004</v>
      </c>
      <c r="J77">
        <f>jp_thomson!K78</f>
        <v>496978.2</v>
      </c>
    </row>
    <row r="78" spans="1:10" x14ac:dyDescent="0.25">
      <c r="A78" s="8">
        <f>jp_thomson!A79</f>
        <v>33739</v>
      </c>
      <c r="B78" t="str">
        <f>jp_thomson!B79</f>
        <v>NA</v>
      </c>
      <c r="C78">
        <f>jp_thomson!C79</f>
        <v>109.83</v>
      </c>
      <c r="D78">
        <f>jp_thomson!D79</f>
        <v>164.6</v>
      </c>
      <c r="E78">
        <f>jp_thomson!E79</f>
        <v>64210</v>
      </c>
      <c r="F78">
        <f>jp_thomson!F79</f>
        <v>100</v>
      </c>
      <c r="G78">
        <f>jp_thomson!G79</f>
        <v>61.03</v>
      </c>
      <c r="I78" s="2" t="str">
        <f>jp_thomson!J79</f>
        <v>Q1 2005</v>
      </c>
      <c r="J78">
        <f>jp_thomson!K79</f>
        <v>498019.5</v>
      </c>
    </row>
    <row r="79" spans="1:10" x14ac:dyDescent="0.25">
      <c r="A79" s="8">
        <f>jp_thomson!A80</f>
        <v>33770</v>
      </c>
      <c r="B79">
        <f>jp_thomson!B80</f>
        <v>43.8</v>
      </c>
      <c r="C79">
        <f>jp_thomson!C80</f>
        <v>109.5</v>
      </c>
      <c r="D79">
        <f>jp_thomson!D80</f>
        <v>163.80000000000001</v>
      </c>
      <c r="E79">
        <f>jp_thomson!E80</f>
        <v>64210</v>
      </c>
      <c r="F79">
        <f>jp_thomson!F80</f>
        <v>102.3</v>
      </c>
      <c r="G79">
        <f>jp_thomson!G80</f>
        <v>66.290000000000006</v>
      </c>
      <c r="I79" s="2" t="str">
        <f>jp_thomson!J80</f>
        <v>Q2 2005</v>
      </c>
      <c r="J79">
        <f>jp_thomson!K80</f>
        <v>504571.8</v>
      </c>
    </row>
    <row r="80" spans="1:10" x14ac:dyDescent="0.25">
      <c r="A80" s="8">
        <f>jp_thomson!A81</f>
        <v>33800</v>
      </c>
      <c r="B80" t="str">
        <f>jp_thomson!B81</f>
        <v>NA</v>
      </c>
      <c r="C80">
        <f>jp_thomson!C81</f>
        <v>110.5</v>
      </c>
      <c r="D80">
        <f>jp_thomson!D81</f>
        <v>161.9</v>
      </c>
      <c r="E80">
        <f>jp_thomson!E81</f>
        <v>64110</v>
      </c>
      <c r="F80">
        <f>jp_thomson!F81</f>
        <v>101.8</v>
      </c>
      <c r="G80">
        <f>jp_thomson!G81</f>
        <v>69.19</v>
      </c>
      <c r="I80" s="2" t="str">
        <f>jp_thomson!J81</f>
        <v>Q3 2005</v>
      </c>
      <c r="J80">
        <f>jp_thomson!K81</f>
        <v>506344.2</v>
      </c>
    </row>
    <row r="81" spans="1:10" x14ac:dyDescent="0.25">
      <c r="A81" s="8">
        <f>jp_thomson!A82</f>
        <v>33831</v>
      </c>
      <c r="B81" t="str">
        <f>jp_thomson!B82</f>
        <v>NA</v>
      </c>
      <c r="C81">
        <f>jp_thomson!C82</f>
        <v>108.86</v>
      </c>
      <c r="D81">
        <f>jp_thomson!D82</f>
        <v>161.5</v>
      </c>
      <c r="E81">
        <f>jp_thomson!E82</f>
        <v>64370</v>
      </c>
      <c r="F81">
        <f>jp_thomson!F82</f>
        <v>98.5</v>
      </c>
      <c r="G81">
        <f>jp_thomson!G82</f>
        <v>61.17</v>
      </c>
      <c r="I81" s="2" t="str">
        <f>jp_thomson!J82</f>
        <v>Q4 2005</v>
      </c>
      <c r="J81">
        <f>jp_thomson!K82</f>
        <v>507232.7</v>
      </c>
    </row>
    <row r="82" spans="1:10" x14ac:dyDescent="0.25">
      <c r="A82" s="8">
        <f>jp_thomson!A83</f>
        <v>33862</v>
      </c>
      <c r="B82">
        <f>jp_thomson!B83</f>
        <v>41.4</v>
      </c>
      <c r="C82">
        <f>jp_thomson!C83</f>
        <v>107.99</v>
      </c>
      <c r="D82">
        <f>jp_thomson!D83</f>
        <v>162.80000000000001</v>
      </c>
      <c r="E82">
        <f>jp_thomson!E83</f>
        <v>64360</v>
      </c>
      <c r="F82">
        <f>jp_thomson!F83</f>
        <v>102.8</v>
      </c>
      <c r="G82">
        <f>jp_thomson!G83</f>
        <v>72.09</v>
      </c>
      <c r="I82" s="2" t="str">
        <f>jp_thomson!J83</f>
        <v>Q1 2006</v>
      </c>
      <c r="J82">
        <f>jp_thomson!K83</f>
        <v>509451.8</v>
      </c>
    </row>
    <row r="83" spans="1:10" x14ac:dyDescent="0.25">
      <c r="A83" s="8">
        <f>jp_thomson!A84</f>
        <v>33892</v>
      </c>
      <c r="B83" t="str">
        <f>jp_thomson!B84</f>
        <v>NA</v>
      </c>
      <c r="C83">
        <f>jp_thomson!C84</f>
        <v>107.67</v>
      </c>
      <c r="D83">
        <f>jp_thomson!D84</f>
        <v>164</v>
      </c>
      <c r="E83">
        <f>jp_thomson!E84</f>
        <v>64590</v>
      </c>
      <c r="F83">
        <f>jp_thomson!F84</f>
        <v>99.4</v>
      </c>
      <c r="G83">
        <f>jp_thomson!G84</f>
        <v>70.849999999999994</v>
      </c>
      <c r="I83" s="2" t="str">
        <f>jp_thomson!J84</f>
        <v>Q2 2006</v>
      </c>
      <c r="J83">
        <f>jp_thomson!K84</f>
        <v>511637.3</v>
      </c>
    </row>
    <row r="84" spans="1:10" x14ac:dyDescent="0.25">
      <c r="A84" s="8">
        <f>jp_thomson!A85</f>
        <v>33923</v>
      </c>
      <c r="B84" t="str">
        <f>jp_thomson!B85</f>
        <v>NA</v>
      </c>
      <c r="C84">
        <f>jp_thomson!C85</f>
        <v>107.99</v>
      </c>
      <c r="D84">
        <f>jp_thomson!D85</f>
        <v>163.9</v>
      </c>
      <c r="E84">
        <f>jp_thomson!E85</f>
        <v>64730</v>
      </c>
      <c r="F84">
        <f>jp_thomson!F85</f>
        <v>98</v>
      </c>
      <c r="G84">
        <f>jp_thomson!G85</f>
        <v>63.24</v>
      </c>
      <c r="I84" s="2" t="str">
        <f>jp_thomson!J85</f>
        <v>Q3 2006</v>
      </c>
      <c r="J84">
        <f>jp_thomson!K85</f>
        <v>511208.6</v>
      </c>
    </row>
    <row r="85" spans="1:10" x14ac:dyDescent="0.25">
      <c r="A85" s="8">
        <f>jp_thomson!A86</f>
        <v>33953</v>
      </c>
      <c r="B85">
        <f>jp_thomson!B86</f>
        <v>40.1</v>
      </c>
      <c r="C85">
        <f>jp_thomson!C86</f>
        <v>109.94</v>
      </c>
      <c r="D85">
        <f>jp_thomson!D86</f>
        <v>163.9</v>
      </c>
      <c r="E85">
        <f>jp_thomson!E86</f>
        <v>64600</v>
      </c>
      <c r="F85">
        <f>jp_thomson!F86</f>
        <v>97.2</v>
      </c>
      <c r="G85">
        <f>jp_thomson!G86</f>
        <v>71.12</v>
      </c>
      <c r="I85" s="2" t="str">
        <f>jp_thomson!J86</f>
        <v>Q4 2006</v>
      </c>
      <c r="J85">
        <f>jp_thomson!K86</f>
        <v>517721.9</v>
      </c>
    </row>
    <row r="86" spans="1:10" x14ac:dyDescent="0.25">
      <c r="A86" s="8">
        <f>jp_thomson!A87</f>
        <v>33984</v>
      </c>
      <c r="B86" t="str">
        <f>jp_thomson!B87</f>
        <v>NA</v>
      </c>
      <c r="C86">
        <f>jp_thomson!C87</f>
        <v>106.47</v>
      </c>
      <c r="D86">
        <f>jp_thomson!D87</f>
        <v>164.7</v>
      </c>
      <c r="E86">
        <f>jp_thomson!E87</f>
        <v>64400</v>
      </c>
      <c r="F86">
        <f>jp_thomson!F87</f>
        <v>99.1</v>
      </c>
      <c r="G86">
        <f>jp_thomson!G87</f>
        <v>54.88</v>
      </c>
      <c r="I86" s="2" t="str">
        <f>jp_thomson!J87</f>
        <v>Q1 2007</v>
      </c>
      <c r="J86">
        <f>jp_thomson!K87</f>
        <v>522919.4</v>
      </c>
    </row>
    <row r="87" spans="1:10" x14ac:dyDescent="0.25">
      <c r="A87" s="8">
        <f>jp_thomson!A88</f>
        <v>34015</v>
      </c>
      <c r="B87" t="str">
        <f>jp_thomson!B88</f>
        <v>NA</v>
      </c>
      <c r="C87">
        <f>jp_thomson!C88</f>
        <v>107.88</v>
      </c>
      <c r="D87">
        <f>jp_thomson!D88</f>
        <v>163.80000000000001</v>
      </c>
      <c r="E87">
        <f>jp_thomson!E88</f>
        <v>64330</v>
      </c>
      <c r="F87">
        <f>jp_thomson!F88</f>
        <v>100.2</v>
      </c>
      <c r="G87">
        <f>jp_thomson!G88</f>
        <v>63.86</v>
      </c>
      <c r="I87" s="2" t="str">
        <f>jp_thomson!J88</f>
        <v>Q2 2007</v>
      </c>
      <c r="J87">
        <f>jp_thomson!K88</f>
        <v>523763</v>
      </c>
    </row>
    <row r="88" spans="1:10" x14ac:dyDescent="0.25">
      <c r="A88" s="8">
        <f>jp_thomson!A89</f>
        <v>34043</v>
      </c>
      <c r="B88">
        <f>jp_thomson!B89</f>
        <v>39</v>
      </c>
      <c r="C88">
        <f>jp_thomson!C89</f>
        <v>107.23</v>
      </c>
      <c r="D88">
        <f>jp_thomson!D89</f>
        <v>163.4</v>
      </c>
      <c r="E88">
        <f>jp_thomson!E89</f>
        <v>64350</v>
      </c>
      <c r="F88">
        <f>jp_thomson!F89</f>
        <v>96.2</v>
      </c>
      <c r="G88">
        <f>jp_thomson!G89</f>
        <v>76.73</v>
      </c>
      <c r="I88" s="2" t="str">
        <f>jp_thomson!J89</f>
        <v>Q3 2007</v>
      </c>
      <c r="J88">
        <f>jp_thomson!K89</f>
        <v>521684.8</v>
      </c>
    </row>
    <row r="89" spans="1:10" x14ac:dyDescent="0.25">
      <c r="A89" s="8">
        <f>jp_thomson!A90</f>
        <v>34074</v>
      </c>
      <c r="B89" t="str">
        <f>jp_thomson!B90</f>
        <v>NA</v>
      </c>
      <c r="C89">
        <f>jp_thomson!C90</f>
        <v>107.24</v>
      </c>
      <c r="D89">
        <f>jp_thomson!D90</f>
        <v>163.19999999999999</v>
      </c>
      <c r="E89">
        <f>jp_thomson!E90</f>
        <v>64460</v>
      </c>
      <c r="F89">
        <f>jp_thomson!F90</f>
        <v>97.9</v>
      </c>
      <c r="G89">
        <f>jp_thomson!G90</f>
        <v>68.5</v>
      </c>
      <c r="I89" s="2" t="str">
        <f>jp_thomson!J90</f>
        <v>Q4 2007</v>
      </c>
      <c r="J89">
        <f>jp_thomson!K90</f>
        <v>526088.30000000005</v>
      </c>
    </row>
    <row r="90" spans="1:10" x14ac:dyDescent="0.25">
      <c r="A90" s="8">
        <f>jp_thomson!A91</f>
        <v>34104</v>
      </c>
      <c r="B90" t="str">
        <f>jp_thomson!B91</f>
        <v>NA</v>
      </c>
      <c r="C90">
        <f>jp_thomson!C91</f>
        <v>106.17</v>
      </c>
      <c r="D90">
        <f>jp_thomson!D91</f>
        <v>162.6</v>
      </c>
      <c r="E90">
        <f>jp_thomson!E91</f>
        <v>64420</v>
      </c>
      <c r="F90">
        <f>jp_thomson!F91</f>
        <v>99.3</v>
      </c>
      <c r="G90">
        <f>jp_thomson!G91</f>
        <v>58.81</v>
      </c>
      <c r="I90" s="2" t="str">
        <f>jp_thomson!J91</f>
        <v>Q1 2008</v>
      </c>
      <c r="J90">
        <f>jp_thomson!K91</f>
        <v>529665.80000000005</v>
      </c>
    </row>
    <row r="91" spans="1:10" x14ac:dyDescent="0.25">
      <c r="A91" s="8">
        <f>jp_thomson!A92</f>
        <v>34135</v>
      </c>
      <c r="B91">
        <f>jp_thomson!B92</f>
        <v>42.3</v>
      </c>
      <c r="C91">
        <f>jp_thomson!C92</f>
        <v>106.38</v>
      </c>
      <c r="D91">
        <f>jp_thomson!D92</f>
        <v>163.9</v>
      </c>
      <c r="E91">
        <f>jp_thomson!E92</f>
        <v>64390</v>
      </c>
      <c r="F91">
        <f>jp_thomson!F92</f>
        <v>97.6</v>
      </c>
      <c r="G91">
        <f>jp_thomson!G92</f>
        <v>65.39</v>
      </c>
      <c r="I91" s="2" t="str">
        <f>jp_thomson!J92</f>
        <v>Q2 2008</v>
      </c>
      <c r="J91">
        <f>jp_thomson!K92</f>
        <v>523612.9</v>
      </c>
    </row>
    <row r="92" spans="1:10" x14ac:dyDescent="0.25">
      <c r="A92" s="8">
        <f>jp_thomson!A93</f>
        <v>34165</v>
      </c>
      <c r="B92" t="str">
        <f>jp_thomson!B93</f>
        <v>NA</v>
      </c>
      <c r="C92">
        <f>jp_thomson!C93</f>
        <v>105.32</v>
      </c>
      <c r="D92">
        <f>jp_thomson!D93</f>
        <v>166.2</v>
      </c>
      <c r="E92">
        <f>jp_thomson!E93</f>
        <v>64520</v>
      </c>
      <c r="F92">
        <f>jp_thomson!F93</f>
        <v>98.1</v>
      </c>
      <c r="G92">
        <f>jp_thomson!G93</f>
        <v>69.81</v>
      </c>
      <c r="I92" s="2" t="str">
        <f>jp_thomson!J93</f>
        <v>Q3 2008</v>
      </c>
      <c r="J92">
        <f>jp_thomson!K93</f>
        <v>517969.4</v>
      </c>
    </row>
    <row r="93" spans="1:10" x14ac:dyDescent="0.25">
      <c r="A93" s="8">
        <f>jp_thomson!A94</f>
        <v>34196</v>
      </c>
      <c r="B93" t="str">
        <f>jp_thomson!B94</f>
        <v>NA</v>
      </c>
      <c r="C93">
        <f>jp_thomson!C94</f>
        <v>104.9</v>
      </c>
      <c r="D93">
        <f>jp_thomson!D94</f>
        <v>170.2</v>
      </c>
      <c r="E93">
        <f>jp_thomson!E94</f>
        <v>64560</v>
      </c>
      <c r="F93">
        <f>jp_thomson!F94</f>
        <v>97.1</v>
      </c>
      <c r="G93">
        <f>jp_thomson!G94</f>
        <v>59.3</v>
      </c>
      <c r="I93" s="2" t="str">
        <f>jp_thomson!J94</f>
        <v>Q4 2008</v>
      </c>
      <c r="J93">
        <f>jp_thomson!K94</f>
        <v>500807.8</v>
      </c>
    </row>
    <row r="94" spans="1:10" x14ac:dyDescent="0.25">
      <c r="A94" s="8">
        <f>jp_thomson!A95</f>
        <v>34227</v>
      </c>
      <c r="B94">
        <f>jp_thomson!B95</f>
        <v>39.5</v>
      </c>
      <c r="C94">
        <f>jp_thomson!C95</f>
        <v>105.64</v>
      </c>
      <c r="D94">
        <f>jp_thomson!D95</f>
        <v>174.6</v>
      </c>
      <c r="E94">
        <f>jp_thomson!E95</f>
        <v>64490</v>
      </c>
      <c r="F94">
        <f>jp_thomson!F95</f>
        <v>97.1</v>
      </c>
      <c r="G94">
        <f>jp_thomson!G95</f>
        <v>70.64</v>
      </c>
      <c r="I94" s="2" t="str">
        <f>jp_thomson!J95</f>
        <v>Q1 2009</v>
      </c>
      <c r="J94">
        <f>jp_thomson!K95</f>
        <v>480827.1</v>
      </c>
    </row>
    <row r="95" spans="1:10" x14ac:dyDescent="0.25">
      <c r="A95" s="8">
        <f>jp_thomson!A96</f>
        <v>34257</v>
      </c>
      <c r="B95" t="str">
        <f>jp_thomson!B96</f>
        <v>NA</v>
      </c>
      <c r="C95">
        <f>jp_thomson!C96</f>
        <v>105.96</v>
      </c>
      <c r="D95">
        <f>jp_thomson!D96</f>
        <v>177.4</v>
      </c>
      <c r="E95">
        <f>jp_thomson!E96</f>
        <v>64640</v>
      </c>
      <c r="F95">
        <f>jp_thomson!F96</f>
        <v>95.7</v>
      </c>
      <c r="G95">
        <f>jp_thomson!G96</f>
        <v>66.150000000000006</v>
      </c>
      <c r="I95" s="2" t="str">
        <f>jp_thomson!J96</f>
        <v>Q2 2009</v>
      </c>
      <c r="J95">
        <f>jp_thomson!K96</f>
        <v>489398.8</v>
      </c>
    </row>
    <row r="96" spans="1:10" x14ac:dyDescent="0.25">
      <c r="A96" s="8">
        <f>jp_thomson!A97</f>
        <v>34288</v>
      </c>
      <c r="B96" t="str">
        <f>jp_thomson!B97</f>
        <v>NA</v>
      </c>
      <c r="C96">
        <f>jp_thomson!C97</f>
        <v>105.74</v>
      </c>
      <c r="D96">
        <f>jp_thomson!D97</f>
        <v>176.4</v>
      </c>
      <c r="E96">
        <f>jp_thomson!E97</f>
        <v>64720</v>
      </c>
      <c r="F96">
        <f>jp_thomson!F97</f>
        <v>95.7</v>
      </c>
      <c r="G96">
        <f>jp_thomson!G97</f>
        <v>60.62</v>
      </c>
      <c r="I96" s="2" t="str">
        <f>jp_thomson!J97</f>
        <v>Q3 2009</v>
      </c>
      <c r="J96">
        <f>jp_thomson!K97</f>
        <v>489592.3</v>
      </c>
    </row>
    <row r="97" spans="1:10" x14ac:dyDescent="0.25">
      <c r="A97" s="8">
        <f>jp_thomson!A98</f>
        <v>34318</v>
      </c>
      <c r="B97">
        <f>jp_thomson!B98</f>
        <v>36.4</v>
      </c>
      <c r="C97">
        <f>jp_thomson!C98</f>
        <v>105.74</v>
      </c>
      <c r="D97">
        <f>jp_thomson!D98</f>
        <v>177.3</v>
      </c>
      <c r="E97">
        <f>jp_thomson!E98</f>
        <v>64720</v>
      </c>
      <c r="F97">
        <f>jp_thomson!F98</f>
        <v>94.9</v>
      </c>
      <c r="G97">
        <f>jp_thomson!G98</f>
        <v>69.19</v>
      </c>
      <c r="I97" s="2" t="str">
        <f>jp_thomson!J98</f>
        <v>Q4 2009</v>
      </c>
      <c r="J97">
        <f>jp_thomson!K98</f>
        <v>497824.9</v>
      </c>
    </row>
    <row r="98" spans="1:10" x14ac:dyDescent="0.25">
      <c r="A98" s="8">
        <f>jp_thomson!A99</f>
        <v>34349</v>
      </c>
      <c r="B98" t="str">
        <f>jp_thomson!B99</f>
        <v>NA</v>
      </c>
      <c r="C98">
        <f>jp_thomson!C99</f>
        <v>105.85</v>
      </c>
      <c r="D98">
        <f>jp_thomson!D99</f>
        <v>179.2</v>
      </c>
      <c r="E98">
        <f>jp_thomson!E99</f>
        <v>64650</v>
      </c>
      <c r="F98">
        <f>jp_thomson!F99</f>
        <v>93.8</v>
      </c>
      <c r="G98">
        <f>jp_thomson!G99</f>
        <v>54.95</v>
      </c>
      <c r="I98" s="2" t="str">
        <f>jp_thomson!J99</f>
        <v>Q1 2010</v>
      </c>
      <c r="J98">
        <f>jp_thomson!K99</f>
        <v>505043.9</v>
      </c>
    </row>
    <row r="99" spans="1:10" x14ac:dyDescent="0.25">
      <c r="A99" s="8">
        <f>jp_thomson!A100</f>
        <v>34380</v>
      </c>
      <c r="B99" t="str">
        <f>jp_thomson!B100</f>
        <v>NA</v>
      </c>
      <c r="C99">
        <f>jp_thomson!C100</f>
        <v>105.64</v>
      </c>
      <c r="D99">
        <f>jp_thomson!D100</f>
        <v>177.4</v>
      </c>
      <c r="E99">
        <f>jp_thomson!E100</f>
        <v>64490</v>
      </c>
      <c r="F99">
        <f>jp_thomson!F100</f>
        <v>95.4</v>
      </c>
      <c r="G99">
        <f>jp_thomson!G100</f>
        <v>61.24</v>
      </c>
      <c r="I99" s="2" t="str">
        <f>jp_thomson!J100</f>
        <v>Q2 2010</v>
      </c>
      <c r="J99">
        <f>jp_thomson!K100</f>
        <v>510901.2</v>
      </c>
    </row>
    <row r="100" spans="1:10" x14ac:dyDescent="0.25">
      <c r="A100" s="8">
        <f>jp_thomson!A101</f>
        <v>34408</v>
      </c>
      <c r="B100">
        <f>jp_thomson!B101</f>
        <v>41</v>
      </c>
      <c r="C100">
        <f>jp_thomson!C101</f>
        <v>105.75</v>
      </c>
      <c r="D100">
        <f>jp_thomson!D101</f>
        <v>177.2</v>
      </c>
      <c r="E100">
        <f>jp_thomson!E101</f>
        <v>64450</v>
      </c>
      <c r="F100">
        <f>jp_thomson!F101</f>
        <v>96.4</v>
      </c>
      <c r="G100">
        <f>jp_thomson!G101</f>
        <v>73.41</v>
      </c>
      <c r="I100" s="2" t="str">
        <f>jp_thomson!J101</f>
        <v>Q3 2010</v>
      </c>
      <c r="J100">
        <f>jp_thomson!K101</f>
        <v>518183.2</v>
      </c>
    </row>
    <row r="101" spans="1:10" x14ac:dyDescent="0.25">
      <c r="A101" s="8">
        <f>jp_thomson!A102</f>
        <v>34439</v>
      </c>
      <c r="B101" t="str">
        <f>jp_thomson!B102</f>
        <v>NA</v>
      </c>
      <c r="C101">
        <f>jp_thomson!C102</f>
        <v>105.44</v>
      </c>
      <c r="D101">
        <f>jp_thomson!D102</f>
        <v>178.1</v>
      </c>
      <c r="E101">
        <f>jp_thomson!E102</f>
        <v>64710</v>
      </c>
      <c r="F101">
        <f>jp_thomson!F102</f>
        <v>97.5</v>
      </c>
      <c r="G101">
        <f>jp_thomson!G102</f>
        <v>67.53</v>
      </c>
      <c r="I101" s="2" t="str">
        <f>jp_thomson!J102</f>
        <v>Q4 2010</v>
      </c>
      <c r="J101">
        <f>jp_thomson!K102</f>
        <v>515185</v>
      </c>
    </row>
    <row r="102" spans="1:10" x14ac:dyDescent="0.25">
      <c r="A102" s="8">
        <f>jp_thomson!A103</f>
        <v>34469</v>
      </c>
      <c r="B102" t="str">
        <f>jp_thomson!B103</f>
        <v>NA</v>
      </c>
      <c r="C102">
        <f>jp_thomson!C103</f>
        <v>105.65</v>
      </c>
      <c r="D102">
        <f>jp_thomson!D103</f>
        <v>176</v>
      </c>
      <c r="E102">
        <f>jp_thomson!E103</f>
        <v>64780</v>
      </c>
      <c r="F102">
        <f>jp_thomson!F103</f>
        <v>97</v>
      </c>
      <c r="G102">
        <f>jp_thomson!G103</f>
        <v>57.37</v>
      </c>
      <c r="I102" s="2" t="str">
        <f>jp_thomson!J103</f>
        <v>Q1 2011</v>
      </c>
      <c r="J102">
        <f>jp_thomson!K103</f>
        <v>505540.6</v>
      </c>
    </row>
    <row r="103" spans="1:10" x14ac:dyDescent="0.25">
      <c r="A103" s="8">
        <f>jp_thomson!A104</f>
        <v>34500</v>
      </c>
      <c r="B103">
        <f>jp_thomson!B104</f>
        <v>42.8</v>
      </c>
      <c r="C103">
        <f>jp_thomson!C104</f>
        <v>106.28</v>
      </c>
      <c r="D103">
        <f>jp_thomson!D104</f>
        <v>173.9</v>
      </c>
      <c r="E103">
        <f>jp_thomson!E104</f>
        <v>64530</v>
      </c>
      <c r="F103">
        <f>jp_thomson!F104</f>
        <v>98.3</v>
      </c>
      <c r="G103">
        <f>jp_thomson!G104</f>
        <v>69.540000000000006</v>
      </c>
      <c r="I103" s="2" t="str">
        <f>jp_thomson!J104</f>
        <v>Q2 2011</v>
      </c>
      <c r="J103">
        <f>jp_thomson!K104</f>
        <v>502805.4</v>
      </c>
    </row>
    <row r="104" spans="1:10" x14ac:dyDescent="0.25">
      <c r="A104" s="8">
        <f>jp_thomson!A105</f>
        <v>34530</v>
      </c>
      <c r="B104" t="str">
        <f>jp_thomson!B105</f>
        <v>NA</v>
      </c>
      <c r="C104">
        <f>jp_thomson!C105</f>
        <v>109.49</v>
      </c>
      <c r="D104">
        <f>jp_thomson!D105</f>
        <v>172.6</v>
      </c>
      <c r="E104">
        <f>jp_thomson!E105</f>
        <v>64430</v>
      </c>
      <c r="F104">
        <f>jp_thomson!F105</f>
        <v>99.1</v>
      </c>
      <c r="G104">
        <f>jp_thomson!G105</f>
        <v>69.05</v>
      </c>
      <c r="I104" s="2" t="str">
        <f>jp_thomson!J105</f>
        <v>Q3 2011</v>
      </c>
      <c r="J104">
        <f>jp_thomson!K105</f>
        <v>515879.1</v>
      </c>
    </row>
    <row r="105" spans="1:10" x14ac:dyDescent="0.25">
      <c r="A105" s="8">
        <f>jp_thomson!A106</f>
        <v>34561</v>
      </c>
      <c r="B105" t="str">
        <f>jp_thomson!B106</f>
        <v>NA</v>
      </c>
      <c r="C105">
        <f>jp_thomson!C106</f>
        <v>107.88</v>
      </c>
      <c r="D105">
        <f>jp_thomson!D106</f>
        <v>170.6</v>
      </c>
      <c r="E105">
        <f>jp_thomson!E106</f>
        <v>64520</v>
      </c>
      <c r="F105">
        <f>jp_thomson!F106</f>
        <v>99.9</v>
      </c>
      <c r="G105">
        <f>jp_thomson!G106</f>
        <v>63.38</v>
      </c>
      <c r="I105" s="2" t="str">
        <f>jp_thomson!J106</f>
        <v>Q4 2011</v>
      </c>
      <c r="J105">
        <f>jp_thomson!K106</f>
        <v>516606.7</v>
      </c>
    </row>
    <row r="106" spans="1:10" x14ac:dyDescent="0.25">
      <c r="A106" s="8">
        <f>jp_thomson!A107</f>
        <v>34592</v>
      </c>
      <c r="B106">
        <f>jp_thomson!B107</f>
        <v>45.3</v>
      </c>
      <c r="C106">
        <f>jp_thomson!C107</f>
        <v>106.6</v>
      </c>
      <c r="D106">
        <f>jp_thomson!D107</f>
        <v>170.2</v>
      </c>
      <c r="E106">
        <f>jp_thomson!E107</f>
        <v>64380</v>
      </c>
      <c r="F106">
        <f>jp_thomson!F107</f>
        <v>99.4</v>
      </c>
      <c r="G106">
        <f>jp_thomson!G107</f>
        <v>72.3</v>
      </c>
      <c r="I106" s="2" t="str">
        <f>jp_thomson!J107</f>
        <v>Q1 2012</v>
      </c>
      <c r="J106">
        <f>jp_thomson!K107</f>
        <v>522122.6</v>
      </c>
    </row>
    <row r="107" spans="1:10" x14ac:dyDescent="0.25">
      <c r="A107" s="8">
        <f>jp_thomson!A108</f>
        <v>34622</v>
      </c>
      <c r="B107" t="str">
        <f>jp_thomson!B108</f>
        <v>NA</v>
      </c>
      <c r="C107">
        <f>jp_thomson!C108</f>
        <v>106.19</v>
      </c>
      <c r="D107">
        <f>jp_thomson!D108</f>
        <v>170.6</v>
      </c>
      <c r="E107">
        <f>jp_thomson!E108</f>
        <v>64430</v>
      </c>
      <c r="F107">
        <f>jp_thomson!F108</f>
        <v>100.2</v>
      </c>
      <c r="G107">
        <f>jp_thomson!G108</f>
        <v>68.5</v>
      </c>
      <c r="I107" s="2" t="str">
        <f>jp_thomson!J108</f>
        <v>Q2 2012</v>
      </c>
      <c r="J107">
        <f>jp_thomson!K108</f>
        <v>520284.9</v>
      </c>
    </row>
    <row r="108" spans="1:10" s="1" customFormat="1" x14ac:dyDescent="0.25">
      <c r="A108" s="8">
        <f>jp_thomson!A109</f>
        <v>34653</v>
      </c>
      <c r="B108" t="str">
        <f>jp_thomson!B109</f>
        <v>NA</v>
      </c>
      <c r="C108">
        <f>jp_thomson!C109</f>
        <v>106.4</v>
      </c>
      <c r="D108">
        <f>jp_thomson!D109</f>
        <v>168</v>
      </c>
      <c r="E108">
        <f>jp_thomson!E109</f>
        <v>64540</v>
      </c>
      <c r="F108">
        <f>jp_thomson!F109</f>
        <v>101</v>
      </c>
      <c r="G108">
        <f>jp_thomson!G109</f>
        <v>67.12</v>
      </c>
      <c r="I108" s="2" t="str">
        <f>jp_thomson!J109</f>
        <v>Q3 2012</v>
      </c>
      <c r="J108">
        <f>jp_thomson!K109</f>
        <v>517460.3</v>
      </c>
    </row>
    <row r="109" spans="1:10" x14ac:dyDescent="0.25">
      <c r="A109" s="8">
        <f>jp_thomson!A110</f>
        <v>34683</v>
      </c>
      <c r="B109">
        <f>jp_thomson!B110</f>
        <v>46.9</v>
      </c>
      <c r="C109">
        <f>jp_thomson!C110</f>
        <v>107.24</v>
      </c>
      <c r="D109">
        <f>jp_thomson!D110</f>
        <v>165.7</v>
      </c>
      <c r="E109">
        <f>jp_thomson!E110</f>
        <v>64530</v>
      </c>
      <c r="F109">
        <f>jp_thomson!F110</f>
        <v>101.7</v>
      </c>
      <c r="G109">
        <f>jp_thomson!G110</f>
        <v>73.62</v>
      </c>
      <c r="I109" s="2" t="str">
        <f>jp_thomson!J110</f>
        <v>Q4 2012</v>
      </c>
      <c r="J109">
        <f>jp_thomson!K110</f>
        <v>516623.7</v>
      </c>
    </row>
    <row r="110" spans="1:10" x14ac:dyDescent="0.25">
      <c r="A110" s="8">
        <f>jp_thomson!A111</f>
        <v>34714</v>
      </c>
      <c r="B110" t="str">
        <f>jp_thomson!B111</f>
        <v>NA</v>
      </c>
      <c r="C110">
        <f>jp_thomson!C111</f>
        <v>105.65</v>
      </c>
      <c r="D110">
        <f>jp_thomson!D111</f>
        <v>165.4</v>
      </c>
      <c r="E110">
        <f>jp_thomson!E111</f>
        <v>64550</v>
      </c>
      <c r="F110">
        <f>jp_thomson!F111</f>
        <v>98.9</v>
      </c>
      <c r="G110">
        <f>jp_thomson!G111</f>
        <v>52.6</v>
      </c>
      <c r="I110" s="2" t="str">
        <f>jp_thomson!J111</f>
        <v>Q1 2013</v>
      </c>
      <c r="J110">
        <f>jp_thomson!K111</f>
        <v>523658.6</v>
      </c>
    </row>
    <row r="111" spans="1:10" x14ac:dyDescent="0.25">
      <c r="A111" s="8">
        <f>jp_thomson!A112</f>
        <v>34745</v>
      </c>
      <c r="B111" t="str">
        <f>jp_thomson!B112</f>
        <v>NA</v>
      </c>
      <c r="C111">
        <f>jp_thomson!C112</f>
        <v>106.6</v>
      </c>
      <c r="D111">
        <f>jp_thomson!D112</f>
        <v>165.1</v>
      </c>
      <c r="E111">
        <f>jp_thomson!E112</f>
        <v>64610</v>
      </c>
      <c r="F111">
        <f>jp_thomson!F112</f>
        <v>101.1</v>
      </c>
      <c r="G111">
        <f>jp_thomson!G112</f>
        <v>68.84</v>
      </c>
      <c r="I111" s="2" t="str">
        <f>jp_thomson!J112</f>
        <v>Q2 2013</v>
      </c>
      <c r="J111">
        <f>jp_thomson!K112</f>
        <v>527962.6</v>
      </c>
    </row>
    <row r="112" spans="1:10" x14ac:dyDescent="0.25">
      <c r="A112" s="8">
        <f>jp_thomson!A113</f>
        <v>34773</v>
      </c>
      <c r="B112">
        <f>jp_thomson!B113</f>
        <v>44.8</v>
      </c>
      <c r="C112">
        <f>jp_thomson!C113</f>
        <v>106.6</v>
      </c>
      <c r="D112">
        <f>jp_thomson!D113</f>
        <v>164.8</v>
      </c>
      <c r="E112">
        <f>jp_thomson!E113</f>
        <v>64580</v>
      </c>
      <c r="F112">
        <f>jp_thomson!F113</f>
        <v>102</v>
      </c>
      <c r="G112">
        <f>jp_thomson!G113</f>
        <v>79.97</v>
      </c>
      <c r="I112" s="2" t="str">
        <f>jp_thomson!J113</f>
        <v>Q3 2013</v>
      </c>
      <c r="J112">
        <f>jp_thomson!K113</f>
        <v>529842.69999999995</v>
      </c>
    </row>
    <row r="113" spans="1:10" x14ac:dyDescent="0.25">
      <c r="A113" s="8">
        <f>jp_thomson!A114</f>
        <v>34804</v>
      </c>
      <c r="B113" t="str">
        <f>jp_thomson!B114</f>
        <v>NA</v>
      </c>
      <c r="C113">
        <f>jp_thomson!C114</f>
        <v>105.96</v>
      </c>
      <c r="D113">
        <f>jp_thomson!D114</f>
        <v>167.2</v>
      </c>
      <c r="E113">
        <f>jp_thomson!E114</f>
        <v>64520</v>
      </c>
      <c r="F113">
        <f>jp_thomson!F114</f>
        <v>103.3</v>
      </c>
      <c r="G113">
        <f>jp_thomson!G114</f>
        <v>72.709999999999994</v>
      </c>
      <c r="I113" s="2" t="str">
        <f>jp_thomson!J114</f>
        <v>Q4 2013</v>
      </c>
      <c r="J113">
        <f>jp_thomson!K114</f>
        <v>528260.9</v>
      </c>
    </row>
    <row r="114" spans="1:10" x14ac:dyDescent="0.25">
      <c r="A114" s="8">
        <f>jp_thomson!A115</f>
        <v>34834</v>
      </c>
      <c r="B114" t="str">
        <f>jp_thomson!B115</f>
        <v>NA</v>
      </c>
      <c r="C114">
        <f>jp_thomson!C115</f>
        <v>106.18</v>
      </c>
      <c r="D114">
        <f>jp_thomson!D115</f>
        <v>168.5</v>
      </c>
      <c r="E114">
        <f>jp_thomson!E115</f>
        <v>64510</v>
      </c>
      <c r="F114">
        <f>jp_thomson!F115</f>
        <v>101.4</v>
      </c>
      <c r="G114">
        <f>jp_thomson!G115</f>
        <v>64.84</v>
      </c>
      <c r="I114" s="2" t="str">
        <f>jp_thomson!J115</f>
        <v>Q1 2014</v>
      </c>
      <c r="J114">
        <f>jp_thomson!K115</f>
        <v>534882.1</v>
      </c>
    </row>
    <row r="115" spans="1:10" x14ac:dyDescent="0.25">
      <c r="A115" s="8">
        <f>jp_thomson!A116</f>
        <v>34865</v>
      </c>
      <c r="B115">
        <f>jp_thomson!B116</f>
        <v>41.9</v>
      </c>
      <c r="C115">
        <f>jp_thomson!C116</f>
        <v>106.71</v>
      </c>
      <c r="D115">
        <f>jp_thomson!D116</f>
        <v>169.3</v>
      </c>
      <c r="E115">
        <f>jp_thomson!E116</f>
        <v>64590</v>
      </c>
      <c r="F115">
        <f>jp_thomson!F116</f>
        <v>101.6</v>
      </c>
      <c r="G115">
        <f>jp_thomson!G116</f>
        <v>74.45</v>
      </c>
      <c r="I115" s="2" t="str">
        <f>jp_thomson!J116</f>
        <v>Q2 2014</v>
      </c>
      <c r="J115">
        <f>jp_thomson!K116</f>
        <v>526078</v>
      </c>
    </row>
    <row r="116" spans="1:10" x14ac:dyDescent="0.25">
      <c r="A116" s="8">
        <f>jp_thomson!A117</f>
        <v>34895</v>
      </c>
      <c r="B116" t="str">
        <f>jp_thomson!B117</f>
        <v>NA</v>
      </c>
      <c r="C116">
        <f>jp_thomson!C117</f>
        <v>107.77</v>
      </c>
      <c r="D116">
        <f>jp_thomson!D117</f>
        <v>172.3</v>
      </c>
      <c r="E116">
        <f>jp_thomson!E117</f>
        <v>64650</v>
      </c>
      <c r="F116">
        <f>jp_thomson!F117</f>
        <v>100</v>
      </c>
      <c r="G116">
        <f>jp_thomson!G117</f>
        <v>68.430000000000007</v>
      </c>
      <c r="I116" s="2" t="str">
        <f>jp_thomson!J117</f>
        <v>Q3 2014</v>
      </c>
      <c r="J116">
        <f>jp_thomson!K117</f>
        <v>522635.7</v>
      </c>
    </row>
    <row r="117" spans="1:10" x14ac:dyDescent="0.25">
      <c r="A117" s="8">
        <f>jp_thomson!A118</f>
        <v>34926</v>
      </c>
      <c r="B117" t="str">
        <f>jp_thomson!B118</f>
        <v>NA</v>
      </c>
      <c r="C117">
        <f>jp_thomson!C118</f>
        <v>107.13</v>
      </c>
      <c r="D117">
        <f>jp_thomson!D118</f>
        <v>173.9</v>
      </c>
      <c r="E117">
        <f>jp_thomson!E118</f>
        <v>64570</v>
      </c>
      <c r="F117">
        <f>jp_thomson!F118</f>
        <v>100.9</v>
      </c>
      <c r="G117">
        <f>jp_thomson!G118</f>
        <v>65.53</v>
      </c>
      <c r="I117" s="2" t="str">
        <f>jp_thomson!J118</f>
        <v>Q4 2014</v>
      </c>
      <c r="J117">
        <f>jp_thomson!K118</f>
        <v>524603</v>
      </c>
    </row>
    <row r="118" spans="1:10" x14ac:dyDescent="0.25">
      <c r="A118" s="8">
        <f>jp_thomson!A119</f>
        <v>34957</v>
      </c>
      <c r="B118">
        <f>jp_thomson!B119</f>
        <v>41.6</v>
      </c>
      <c r="C118">
        <f>jp_thomson!C119</f>
        <v>106.71</v>
      </c>
      <c r="D118">
        <f>jp_thomson!D119</f>
        <v>174.1</v>
      </c>
      <c r="E118">
        <f>jp_thomson!E119</f>
        <v>64820</v>
      </c>
      <c r="F118">
        <f>jp_thomson!F119</f>
        <v>100</v>
      </c>
      <c r="G118">
        <f>jp_thomson!G119</f>
        <v>73.48</v>
      </c>
      <c r="I118" s="2"/>
    </row>
    <row r="119" spans="1:10" x14ac:dyDescent="0.25">
      <c r="A119" s="8">
        <f>jp_thomson!A120</f>
        <v>34987</v>
      </c>
      <c r="B119" t="str">
        <f>jp_thomson!B120</f>
        <v>NA</v>
      </c>
      <c r="C119">
        <f>jp_thomson!C120</f>
        <v>106.28</v>
      </c>
      <c r="D119">
        <f>jp_thomson!D120</f>
        <v>173.2</v>
      </c>
      <c r="E119">
        <f>jp_thomson!E120</f>
        <v>64590</v>
      </c>
      <c r="F119">
        <f>jp_thomson!F120</f>
        <v>101.3</v>
      </c>
      <c r="G119">
        <f>jp_thomson!G120</f>
        <v>67.95</v>
      </c>
      <c r="I119" s="2"/>
    </row>
    <row r="120" spans="1:10" x14ac:dyDescent="0.25">
      <c r="A120" s="8">
        <f>jp_thomson!A121</f>
        <v>35018</v>
      </c>
      <c r="B120" t="str">
        <f>jp_thomson!B121</f>
        <v>NA</v>
      </c>
      <c r="C120">
        <f>jp_thomson!C121</f>
        <v>106.92</v>
      </c>
      <c r="D120">
        <f>jp_thomson!D121</f>
        <v>172</v>
      </c>
      <c r="E120">
        <f>jp_thomson!E121</f>
        <v>64430</v>
      </c>
      <c r="F120">
        <f>jp_thomson!F121</f>
        <v>102</v>
      </c>
      <c r="G120">
        <f>jp_thomson!G121</f>
        <v>67.739999999999995</v>
      </c>
      <c r="I120" s="2"/>
    </row>
    <row r="121" spans="1:10" x14ac:dyDescent="0.25">
      <c r="A121" s="8">
        <f>jp_thomson!A122</f>
        <v>35048</v>
      </c>
      <c r="B121">
        <f>jp_thomson!B122</f>
        <v>44</v>
      </c>
      <c r="C121">
        <f>jp_thomson!C122</f>
        <v>107.24</v>
      </c>
      <c r="D121">
        <f>jp_thomson!D122</f>
        <v>171.4</v>
      </c>
      <c r="E121">
        <f>jp_thomson!E122</f>
        <v>64460</v>
      </c>
      <c r="F121">
        <f>jp_thomson!F122</f>
        <v>103.3</v>
      </c>
      <c r="G121">
        <f>jp_thomson!G122</f>
        <v>76.17</v>
      </c>
      <c r="I121" s="2"/>
    </row>
    <row r="122" spans="1:10" x14ac:dyDescent="0.25">
      <c r="A122" s="8">
        <f>jp_thomson!A123</f>
        <v>35079</v>
      </c>
      <c r="B122" t="str">
        <f>jp_thomson!B123</f>
        <v>NA</v>
      </c>
      <c r="C122">
        <f>jp_thomson!C123</f>
        <v>107.45</v>
      </c>
      <c r="D122">
        <f>jp_thomson!D123</f>
        <v>169.1</v>
      </c>
      <c r="E122">
        <f>jp_thomson!E123</f>
        <v>64430</v>
      </c>
      <c r="F122">
        <f>jp_thomson!F123</f>
        <v>101.6</v>
      </c>
      <c r="G122">
        <f>jp_thomson!G123</f>
        <v>55.98</v>
      </c>
    </row>
    <row r="123" spans="1:10" x14ac:dyDescent="0.25">
      <c r="A123" s="8">
        <f>jp_thomson!A124</f>
        <v>35110</v>
      </c>
      <c r="B123" t="str">
        <f>jp_thomson!B124</f>
        <v>NA</v>
      </c>
      <c r="C123">
        <f>jp_thomson!C124</f>
        <v>107.13</v>
      </c>
      <c r="D123">
        <f>jp_thomson!D124</f>
        <v>168.1</v>
      </c>
      <c r="E123">
        <f>jp_thomson!E124</f>
        <v>64400</v>
      </c>
      <c r="F123">
        <f>jp_thomson!F124</f>
        <v>101.7</v>
      </c>
      <c r="G123">
        <f>jp_thomson!G124</f>
        <v>65.94</v>
      </c>
    </row>
    <row r="124" spans="1:10" x14ac:dyDescent="0.25">
      <c r="A124" s="8">
        <f>jp_thomson!A125</f>
        <v>35139</v>
      </c>
      <c r="B124">
        <f>jp_thomson!B125</f>
        <v>45.1</v>
      </c>
      <c r="C124">
        <f>jp_thomson!C125</f>
        <v>107.56</v>
      </c>
      <c r="D124">
        <f>jp_thomson!D125</f>
        <v>167.8</v>
      </c>
      <c r="E124">
        <f>jp_thomson!E125</f>
        <v>64710</v>
      </c>
      <c r="F124">
        <f>jp_thomson!F125</f>
        <v>101.5</v>
      </c>
      <c r="G124">
        <f>jp_thomson!G125</f>
        <v>75.760000000000005</v>
      </c>
    </row>
    <row r="125" spans="1:10" x14ac:dyDescent="0.25">
      <c r="A125" s="8">
        <f>jp_thomson!A126</f>
        <v>35170</v>
      </c>
      <c r="B125" t="str">
        <f>jp_thomson!B126</f>
        <v>NA</v>
      </c>
      <c r="C125">
        <f>jp_thomson!C126</f>
        <v>107.14</v>
      </c>
      <c r="D125">
        <f>jp_thomson!D126</f>
        <v>165.8</v>
      </c>
      <c r="E125">
        <f>jp_thomson!E126</f>
        <v>64760</v>
      </c>
      <c r="F125">
        <f>jp_thomson!F126</f>
        <v>101.7</v>
      </c>
      <c r="G125">
        <f>jp_thomson!G126</f>
        <v>68.84</v>
      </c>
    </row>
    <row r="126" spans="1:10" x14ac:dyDescent="0.25">
      <c r="A126" s="8">
        <f>jp_thomson!A127</f>
        <v>35200</v>
      </c>
      <c r="B126" t="str">
        <f>jp_thomson!B127</f>
        <v>NA</v>
      </c>
      <c r="C126">
        <f>jp_thomson!C127</f>
        <v>106.61</v>
      </c>
      <c r="D126">
        <f>jp_thomson!D127</f>
        <v>163.4</v>
      </c>
      <c r="E126">
        <f>jp_thomson!E127</f>
        <v>64590</v>
      </c>
      <c r="F126">
        <f>jp_thomson!F127</f>
        <v>102.6</v>
      </c>
      <c r="G126">
        <f>jp_thomson!G127</f>
        <v>65.19</v>
      </c>
    </row>
    <row r="127" spans="1:10" x14ac:dyDescent="0.25">
      <c r="A127" s="8">
        <f>jp_thomson!A128</f>
        <v>35231</v>
      </c>
      <c r="B127">
        <f>jp_thomson!B128</f>
        <v>46.1</v>
      </c>
      <c r="C127">
        <f>jp_thomson!C128</f>
        <v>107.56</v>
      </c>
      <c r="D127">
        <f>jp_thomson!D128</f>
        <v>163.1</v>
      </c>
      <c r="E127">
        <f>jp_thomson!E128</f>
        <v>64910</v>
      </c>
      <c r="F127">
        <f>jp_thomson!F128</f>
        <v>102.6</v>
      </c>
      <c r="G127">
        <f>jp_thomson!G128</f>
        <v>68.7</v>
      </c>
    </row>
    <row r="128" spans="1:10" x14ac:dyDescent="0.25">
      <c r="A128" s="8">
        <f>jp_thomson!A129</f>
        <v>35261</v>
      </c>
      <c r="B128" t="str">
        <f>jp_thomson!B129</f>
        <v>NA</v>
      </c>
      <c r="C128">
        <f>jp_thomson!C129</f>
        <v>106.92</v>
      </c>
      <c r="D128">
        <f>jp_thomson!D129</f>
        <v>161.9</v>
      </c>
      <c r="E128">
        <f>jp_thomson!E129</f>
        <v>65120</v>
      </c>
      <c r="F128">
        <f>jp_thomson!F129</f>
        <v>103.3</v>
      </c>
      <c r="G128">
        <f>jp_thomson!G129</f>
        <v>71.81</v>
      </c>
    </row>
    <row r="129" spans="1:7" x14ac:dyDescent="0.25">
      <c r="A129" s="8">
        <f>jp_thomson!A130</f>
        <v>35292</v>
      </c>
      <c r="B129" t="str">
        <f>jp_thomson!B130</f>
        <v>NA</v>
      </c>
      <c r="C129">
        <f>jp_thomson!C130</f>
        <v>106.07</v>
      </c>
      <c r="D129">
        <f>jp_thomson!D130</f>
        <v>161</v>
      </c>
      <c r="E129">
        <f>jp_thomson!E130</f>
        <v>65050</v>
      </c>
      <c r="F129">
        <f>jp_thomson!F130</f>
        <v>103.6</v>
      </c>
      <c r="G129">
        <f>jp_thomson!G130</f>
        <v>65.94</v>
      </c>
    </row>
    <row r="130" spans="1:7" x14ac:dyDescent="0.25">
      <c r="A130" s="8">
        <f>jp_thomson!A131</f>
        <v>35323</v>
      </c>
      <c r="B130">
        <f>jp_thomson!B131</f>
        <v>45.2</v>
      </c>
      <c r="C130">
        <f>jp_thomson!C131</f>
        <v>107.46</v>
      </c>
      <c r="D130">
        <f>jp_thomson!D131</f>
        <v>160.6</v>
      </c>
      <c r="E130">
        <f>jp_thomson!E131</f>
        <v>65210</v>
      </c>
      <c r="F130">
        <f>jp_thomson!F131</f>
        <v>104.9</v>
      </c>
      <c r="G130">
        <f>jp_thomson!G131</f>
        <v>73.900000000000006</v>
      </c>
    </row>
    <row r="131" spans="1:7" x14ac:dyDescent="0.25">
      <c r="A131" s="8">
        <f>jp_thomson!A132</f>
        <v>35353</v>
      </c>
      <c r="B131" t="str">
        <f>jp_thomson!B132</f>
        <v>NA</v>
      </c>
      <c r="C131">
        <f>jp_thomson!C132</f>
        <v>107.77</v>
      </c>
      <c r="D131">
        <f>jp_thomson!D132</f>
        <v>158</v>
      </c>
      <c r="E131">
        <f>jp_thomson!E132</f>
        <v>65090</v>
      </c>
      <c r="F131">
        <f>jp_thomson!F132</f>
        <v>105.4</v>
      </c>
      <c r="G131">
        <f>jp_thomson!G132</f>
        <v>74.72</v>
      </c>
    </row>
    <row r="132" spans="1:7" x14ac:dyDescent="0.25">
      <c r="A132" s="8">
        <f>jp_thomson!A133</f>
        <v>35384</v>
      </c>
      <c r="B132" t="str">
        <f>jp_thomson!B133</f>
        <v>NA</v>
      </c>
      <c r="C132">
        <f>jp_thomson!C133</f>
        <v>108.73</v>
      </c>
      <c r="D132">
        <f>jp_thomson!D133</f>
        <v>154.30000000000001</v>
      </c>
      <c r="E132">
        <f>jp_thomson!E133</f>
        <v>65060</v>
      </c>
      <c r="F132">
        <f>jp_thomson!F133</f>
        <v>105.7</v>
      </c>
      <c r="G132">
        <f>jp_thomson!G133</f>
        <v>74.31</v>
      </c>
    </row>
    <row r="133" spans="1:7" x14ac:dyDescent="0.25">
      <c r="A133" s="8">
        <f>jp_thomson!A134</f>
        <v>35414</v>
      </c>
      <c r="B133">
        <f>jp_thomson!B134</f>
        <v>43.9</v>
      </c>
      <c r="C133">
        <f>jp_thomson!C134</f>
        <v>107.88</v>
      </c>
      <c r="D133">
        <f>jp_thomson!D134</f>
        <v>153.5</v>
      </c>
      <c r="E133">
        <f>jp_thomson!E134</f>
        <v>65020</v>
      </c>
      <c r="F133">
        <f>jp_thomson!F134</f>
        <v>106.7</v>
      </c>
      <c r="G133">
        <f>jp_thomson!G134</f>
        <v>78.180000000000007</v>
      </c>
    </row>
    <row r="134" spans="1:7" x14ac:dyDescent="0.25">
      <c r="A134" s="8">
        <f>jp_thomson!A135</f>
        <v>35445</v>
      </c>
      <c r="B134" t="str">
        <f>jp_thomson!B135</f>
        <v>NA</v>
      </c>
      <c r="C134">
        <f>jp_thomson!C135</f>
        <v>109.1</v>
      </c>
      <c r="D134">
        <f>jp_thomson!D135</f>
        <v>151.19999999999999</v>
      </c>
      <c r="E134">
        <f>jp_thomson!E135</f>
        <v>65330</v>
      </c>
      <c r="F134">
        <f>jp_thomson!F135</f>
        <v>108.1</v>
      </c>
      <c r="G134">
        <f>jp_thomson!G135</f>
        <v>64.069999999999993</v>
      </c>
    </row>
    <row r="135" spans="1:7" x14ac:dyDescent="0.25">
      <c r="A135" s="8">
        <f>jp_thomson!A136</f>
        <v>35476</v>
      </c>
      <c r="B135" t="str">
        <f>jp_thomson!B136</f>
        <v>NA</v>
      </c>
      <c r="C135">
        <f>jp_thomson!C136</f>
        <v>112.12</v>
      </c>
      <c r="D135">
        <f>jp_thomson!D136</f>
        <v>149.9</v>
      </c>
      <c r="E135">
        <f>jp_thomson!E136</f>
        <v>65580</v>
      </c>
      <c r="F135">
        <f>jp_thomson!F136</f>
        <v>108.4</v>
      </c>
      <c r="G135">
        <f>jp_thomson!G136</f>
        <v>71.33</v>
      </c>
    </row>
    <row r="136" spans="1:7" x14ac:dyDescent="0.25">
      <c r="A136" s="8">
        <f>jp_thomson!A137</f>
        <v>35504</v>
      </c>
      <c r="B136">
        <f>jp_thomson!B137</f>
        <v>38.4</v>
      </c>
      <c r="C136">
        <f>jp_thomson!C137</f>
        <v>120.04</v>
      </c>
      <c r="D136">
        <f>jp_thomson!D137</f>
        <v>151.19999999999999</v>
      </c>
      <c r="E136">
        <f>jp_thomson!E137</f>
        <v>65610</v>
      </c>
      <c r="F136">
        <f>jp_thomson!F137</f>
        <v>109</v>
      </c>
      <c r="G136">
        <f>jp_thomson!G137</f>
        <v>81.28</v>
      </c>
    </row>
    <row r="137" spans="1:7" x14ac:dyDescent="0.25">
      <c r="A137" s="8">
        <f>jp_thomson!A138</f>
        <v>35535</v>
      </c>
      <c r="B137" t="str">
        <f>jp_thomson!B138</f>
        <v>NA</v>
      </c>
      <c r="C137">
        <f>jp_thomson!C138</f>
        <v>101.49</v>
      </c>
      <c r="D137">
        <f>jp_thomson!D138</f>
        <v>152.6</v>
      </c>
      <c r="E137">
        <f>jp_thomson!E138</f>
        <v>65580</v>
      </c>
      <c r="F137">
        <f>jp_thomson!F138</f>
        <v>106.2</v>
      </c>
      <c r="G137">
        <f>jp_thomson!G138</f>
        <v>80.11</v>
      </c>
    </row>
    <row r="138" spans="1:7" x14ac:dyDescent="0.25">
      <c r="A138" s="8">
        <f>jp_thomson!A139</f>
        <v>35565</v>
      </c>
      <c r="B138" t="str">
        <f>jp_thomson!B139</f>
        <v>NA</v>
      </c>
      <c r="C138">
        <f>jp_thomson!C139</f>
        <v>103.28</v>
      </c>
      <c r="D138">
        <f>jp_thomson!D139</f>
        <v>152.9</v>
      </c>
      <c r="E138">
        <f>jp_thomson!E139</f>
        <v>65620</v>
      </c>
      <c r="F138">
        <f>jp_thomson!F139</f>
        <v>109.2</v>
      </c>
      <c r="G138">
        <f>jp_thomson!G139</f>
        <v>74.31</v>
      </c>
    </row>
    <row r="139" spans="1:7" x14ac:dyDescent="0.25">
      <c r="A139" s="8">
        <f>jp_thomson!A140</f>
        <v>35596</v>
      </c>
      <c r="B139">
        <f>jp_thomson!B140</f>
        <v>41.9</v>
      </c>
      <c r="C139">
        <f>jp_thomson!C140</f>
        <v>103.28</v>
      </c>
      <c r="D139">
        <f>jp_thomson!D140</f>
        <v>152.6</v>
      </c>
      <c r="E139">
        <f>jp_thomson!E140</f>
        <v>65840</v>
      </c>
      <c r="F139">
        <f>jp_thomson!F140</f>
        <v>108.6</v>
      </c>
      <c r="G139">
        <f>jp_thomson!G140</f>
        <v>78.180000000000007</v>
      </c>
    </row>
    <row r="140" spans="1:7" x14ac:dyDescent="0.25">
      <c r="A140" s="8">
        <f>jp_thomson!A141</f>
        <v>35626</v>
      </c>
      <c r="B140" t="str">
        <f>jp_thomson!B141</f>
        <v>NA</v>
      </c>
      <c r="C140">
        <f>jp_thomson!C141</f>
        <v>103.49</v>
      </c>
      <c r="D140">
        <f>jp_thomson!D141</f>
        <v>154.69999999999999</v>
      </c>
      <c r="E140">
        <f>jp_thomson!E141</f>
        <v>65760</v>
      </c>
      <c r="F140">
        <f>jp_thomson!F141</f>
        <v>109.1</v>
      </c>
      <c r="G140">
        <f>jp_thomson!G141</f>
        <v>82.26</v>
      </c>
    </row>
    <row r="141" spans="1:7" x14ac:dyDescent="0.25">
      <c r="A141" s="8">
        <f>jp_thomson!A142</f>
        <v>35657</v>
      </c>
      <c r="B141" t="str">
        <f>jp_thomson!B142</f>
        <v>NA</v>
      </c>
      <c r="C141">
        <f>jp_thomson!C142</f>
        <v>103.3</v>
      </c>
      <c r="D141">
        <f>jp_thomson!D142</f>
        <v>155.4</v>
      </c>
      <c r="E141">
        <f>jp_thomson!E142</f>
        <v>65530</v>
      </c>
      <c r="F141">
        <f>jp_thomson!F142</f>
        <v>108.6</v>
      </c>
      <c r="G141">
        <f>jp_thomson!G142</f>
        <v>74.239999999999995</v>
      </c>
    </row>
    <row r="142" spans="1:7" x14ac:dyDescent="0.25">
      <c r="A142" s="8">
        <f>jp_thomson!A143</f>
        <v>35688</v>
      </c>
      <c r="B142">
        <f>jp_thomson!B143</f>
        <v>42.4</v>
      </c>
      <c r="C142">
        <f>jp_thomson!C143</f>
        <v>102.32</v>
      </c>
      <c r="D142">
        <f>jp_thomson!D143</f>
        <v>156.5</v>
      </c>
      <c r="E142">
        <f>jp_thomson!E143</f>
        <v>65510</v>
      </c>
      <c r="F142">
        <f>jp_thomson!F143</f>
        <v>107.7</v>
      </c>
      <c r="G142">
        <f>jp_thomson!G143</f>
        <v>82.67</v>
      </c>
    </row>
    <row r="143" spans="1:7" x14ac:dyDescent="0.25">
      <c r="A143" s="8">
        <f>jp_thomson!A144</f>
        <v>35718</v>
      </c>
      <c r="B143" t="str">
        <f>jp_thomson!B144</f>
        <v>NA</v>
      </c>
      <c r="C143">
        <f>jp_thomson!C144</f>
        <v>103.62</v>
      </c>
      <c r="D143">
        <f>jp_thomson!D144</f>
        <v>155.9</v>
      </c>
      <c r="E143">
        <f>jp_thomson!E144</f>
        <v>65600</v>
      </c>
      <c r="F143">
        <f>jp_thomson!F144</f>
        <v>106.9</v>
      </c>
      <c r="G143">
        <f>jp_thomson!G144</f>
        <v>86.55</v>
      </c>
    </row>
    <row r="144" spans="1:7" x14ac:dyDescent="0.25">
      <c r="A144" s="8">
        <f>jp_thomson!A145</f>
        <v>35749</v>
      </c>
      <c r="B144" t="str">
        <f>jp_thomson!B145</f>
        <v>NA</v>
      </c>
      <c r="C144">
        <f>jp_thomson!C145</f>
        <v>100.92</v>
      </c>
      <c r="D144">
        <f>jp_thomson!D145</f>
        <v>155.80000000000001</v>
      </c>
      <c r="E144">
        <f>jp_thomson!E145</f>
        <v>65350</v>
      </c>
      <c r="F144">
        <f>jp_thomson!F145</f>
        <v>105.5</v>
      </c>
      <c r="G144">
        <f>jp_thomson!G145</f>
        <v>78.040000000000006</v>
      </c>
    </row>
    <row r="145" spans="1:7" x14ac:dyDescent="0.25">
      <c r="A145" s="8">
        <f>jp_thomson!A146</f>
        <v>35779</v>
      </c>
      <c r="B145">
        <f>jp_thomson!B146</f>
        <v>36.799999999999997</v>
      </c>
      <c r="C145">
        <f>jp_thomson!C146</f>
        <v>101.68</v>
      </c>
      <c r="D145">
        <f>jp_thomson!D146</f>
        <v>156</v>
      </c>
      <c r="E145">
        <f>jp_thomson!E146</f>
        <v>65520</v>
      </c>
      <c r="F145">
        <f>jp_thomson!F146</f>
        <v>104.5</v>
      </c>
      <c r="G145">
        <f>jp_thomson!G146</f>
        <v>85.3</v>
      </c>
    </row>
    <row r="146" spans="1:7" x14ac:dyDescent="0.25">
      <c r="A146" s="8">
        <f>jp_thomson!A147</f>
        <v>35810</v>
      </c>
      <c r="B146" t="str">
        <f>jp_thomson!B147</f>
        <v>NA</v>
      </c>
      <c r="C146">
        <f>jp_thomson!C147</f>
        <v>103.2</v>
      </c>
      <c r="D146">
        <f>jp_thomson!D147</f>
        <v>157.6</v>
      </c>
      <c r="E146">
        <f>jp_thomson!E147</f>
        <v>65600</v>
      </c>
      <c r="F146">
        <f>jp_thomson!F147</f>
        <v>106.1</v>
      </c>
      <c r="G146">
        <f>jp_thomson!G147</f>
        <v>67.739999999999995</v>
      </c>
    </row>
    <row r="147" spans="1:7" x14ac:dyDescent="0.25">
      <c r="A147" s="8">
        <f>jp_thomson!A148</f>
        <v>35841</v>
      </c>
      <c r="B147" t="str">
        <f>jp_thomson!B148</f>
        <v>NA</v>
      </c>
      <c r="C147">
        <f>jp_thomson!C148</f>
        <v>101.5</v>
      </c>
      <c r="D147">
        <f>jp_thomson!D148</f>
        <v>160.80000000000001</v>
      </c>
      <c r="E147">
        <f>jp_thomson!E148</f>
        <v>65430</v>
      </c>
      <c r="F147">
        <f>jp_thomson!F148</f>
        <v>103.3</v>
      </c>
      <c r="G147">
        <f>jp_thomson!G148</f>
        <v>75.239999999999995</v>
      </c>
    </row>
    <row r="148" spans="1:7" x14ac:dyDescent="0.25">
      <c r="A148" s="8">
        <f>jp_thomson!A149</f>
        <v>35869</v>
      </c>
      <c r="B148">
        <f>jp_thomson!B149</f>
        <v>37.299999999999997</v>
      </c>
      <c r="C148">
        <f>jp_thomson!C149</f>
        <v>100.45</v>
      </c>
      <c r="D148">
        <f>jp_thomson!D149</f>
        <v>163.19999999999999</v>
      </c>
      <c r="E148">
        <f>jp_thomson!E149</f>
        <v>65400</v>
      </c>
      <c r="F148">
        <f>jp_thomson!F149</f>
        <v>101.1</v>
      </c>
      <c r="G148">
        <f>jp_thomson!G149</f>
        <v>84.18</v>
      </c>
    </row>
    <row r="149" spans="1:7" x14ac:dyDescent="0.25">
      <c r="A149" s="8">
        <f>jp_thomson!A150</f>
        <v>35900</v>
      </c>
      <c r="B149" t="str">
        <f>jp_thomson!B150</f>
        <v>NA</v>
      </c>
      <c r="C149">
        <f>jp_thomson!C150</f>
        <v>99.4</v>
      </c>
      <c r="D149">
        <f>jp_thomson!D150</f>
        <v>164.3</v>
      </c>
      <c r="E149">
        <f>jp_thomson!E150</f>
        <v>65210</v>
      </c>
      <c r="F149">
        <f>jp_thomson!F150</f>
        <v>100.7</v>
      </c>
      <c r="G149">
        <f>jp_thomson!G150</f>
        <v>80.91</v>
      </c>
    </row>
    <row r="150" spans="1:7" x14ac:dyDescent="0.25">
      <c r="A150" s="8">
        <f>jp_thomson!A151</f>
        <v>35930</v>
      </c>
      <c r="B150" t="str">
        <f>jp_thomson!B151</f>
        <v>NA</v>
      </c>
      <c r="C150">
        <f>jp_thomson!C151</f>
        <v>99.59</v>
      </c>
      <c r="D150">
        <f>jp_thomson!D151</f>
        <v>164.6</v>
      </c>
      <c r="E150">
        <f>jp_thomson!E151</f>
        <v>65290</v>
      </c>
      <c r="F150">
        <f>jp_thomson!F151</f>
        <v>99.7</v>
      </c>
      <c r="G150">
        <f>jp_thomson!G151</f>
        <v>73.34</v>
      </c>
    </row>
    <row r="151" spans="1:7" x14ac:dyDescent="0.25">
      <c r="A151" s="8">
        <f>jp_thomson!A152</f>
        <v>35961</v>
      </c>
      <c r="B151">
        <f>jp_thomson!B152</f>
        <v>35.5</v>
      </c>
      <c r="C151">
        <f>jp_thomson!C152</f>
        <v>98.65</v>
      </c>
      <c r="D151">
        <f>jp_thomson!D152</f>
        <v>164.9</v>
      </c>
      <c r="E151">
        <f>jp_thomson!E152</f>
        <v>65220</v>
      </c>
      <c r="F151">
        <f>jp_thomson!F152</f>
        <v>99.8</v>
      </c>
      <c r="G151">
        <f>jp_thomson!G152</f>
        <v>77.08</v>
      </c>
    </row>
    <row r="152" spans="1:7" x14ac:dyDescent="0.25">
      <c r="A152" s="8">
        <f>jp_thomson!A153</f>
        <v>35991</v>
      </c>
      <c r="B152" t="str">
        <f>jp_thomson!B153</f>
        <v>NA</v>
      </c>
      <c r="C152">
        <f>jp_thomson!C153</f>
        <v>99.03</v>
      </c>
      <c r="D152">
        <f>jp_thomson!D153</f>
        <v>164.9</v>
      </c>
      <c r="E152">
        <f>jp_thomson!E153</f>
        <v>65130</v>
      </c>
      <c r="F152">
        <f>jp_thomson!F153</f>
        <v>99.6</v>
      </c>
      <c r="G152">
        <f>jp_thomson!G153</f>
        <v>80.84</v>
      </c>
    </row>
    <row r="153" spans="1:7" x14ac:dyDescent="0.25">
      <c r="A153" s="8">
        <f>jp_thomson!A154</f>
        <v>36022</v>
      </c>
      <c r="B153" t="str">
        <f>jp_thomson!B154</f>
        <v>NA</v>
      </c>
      <c r="C153">
        <f>jp_thomson!C154</f>
        <v>98.37</v>
      </c>
      <c r="D153">
        <f>jp_thomson!D154</f>
        <v>165.3</v>
      </c>
      <c r="E153">
        <f>jp_thomson!E154</f>
        <v>65080</v>
      </c>
      <c r="F153">
        <f>jp_thomson!F154</f>
        <v>97.5</v>
      </c>
      <c r="G153">
        <f>jp_thomson!G154</f>
        <v>71.05</v>
      </c>
    </row>
    <row r="154" spans="1:7" x14ac:dyDescent="0.25">
      <c r="A154" s="8">
        <f>jp_thomson!A155</f>
        <v>36053</v>
      </c>
      <c r="B154">
        <f>jp_thomson!B155</f>
        <v>34.5</v>
      </c>
      <c r="C154">
        <f>jp_thomson!C155</f>
        <v>97.7</v>
      </c>
      <c r="D154">
        <f>jp_thomson!D155</f>
        <v>164.5</v>
      </c>
      <c r="E154">
        <f>jp_thomson!E155</f>
        <v>64870</v>
      </c>
      <c r="F154">
        <f>jp_thomson!F155</f>
        <v>98.9</v>
      </c>
      <c r="G154">
        <f>jp_thomson!G155</f>
        <v>81.86</v>
      </c>
    </row>
    <row r="155" spans="1:7" x14ac:dyDescent="0.25">
      <c r="A155" s="8">
        <f>jp_thomson!A156</f>
        <v>36083</v>
      </c>
      <c r="B155" t="str">
        <f>jp_thomson!B156</f>
        <v>NA</v>
      </c>
      <c r="C155">
        <f>jp_thomson!C156</f>
        <v>96.21</v>
      </c>
      <c r="D155">
        <f>jp_thomson!D156</f>
        <v>164.2</v>
      </c>
      <c r="E155">
        <f>jp_thomson!E156</f>
        <v>64890</v>
      </c>
      <c r="F155">
        <f>jp_thomson!F156</f>
        <v>98.3</v>
      </c>
      <c r="G155">
        <f>jp_thomson!G156</f>
        <v>80.900000000000006</v>
      </c>
    </row>
    <row r="156" spans="1:7" x14ac:dyDescent="0.25">
      <c r="A156" s="8">
        <f>jp_thomson!A157</f>
        <v>36114</v>
      </c>
      <c r="B156" t="str">
        <f>jp_thomson!B157</f>
        <v>NA</v>
      </c>
      <c r="C156">
        <f>jp_thomson!C157</f>
        <v>97.24</v>
      </c>
      <c r="D156">
        <f>jp_thomson!D157</f>
        <v>164.7</v>
      </c>
      <c r="E156">
        <f>jp_thomson!E157</f>
        <v>64770</v>
      </c>
      <c r="F156">
        <f>jp_thomson!F157</f>
        <v>98</v>
      </c>
      <c r="G156">
        <f>jp_thomson!G157</f>
        <v>72.45</v>
      </c>
    </row>
    <row r="157" spans="1:7" x14ac:dyDescent="0.25">
      <c r="A157" s="8">
        <f>jp_thomson!A158</f>
        <v>36144</v>
      </c>
      <c r="B157">
        <f>jp_thomson!B158</f>
        <v>36.6</v>
      </c>
      <c r="C157">
        <f>jp_thomson!C158</f>
        <v>96.2</v>
      </c>
      <c r="D157">
        <f>jp_thomson!D158</f>
        <v>165.6</v>
      </c>
      <c r="E157">
        <f>jp_thomson!E158</f>
        <v>64790</v>
      </c>
      <c r="F157">
        <f>jp_thomson!F158</f>
        <v>97.9</v>
      </c>
      <c r="G157">
        <f>jp_thomson!G158</f>
        <v>80.67</v>
      </c>
    </row>
    <row r="158" spans="1:7" x14ac:dyDescent="0.25">
      <c r="A158" s="8">
        <f>jp_thomson!A159</f>
        <v>36175</v>
      </c>
      <c r="B158" t="str">
        <f>jp_thomson!B159</f>
        <v>NA</v>
      </c>
      <c r="C158">
        <f>jp_thomson!C159</f>
        <v>95.62</v>
      </c>
      <c r="D158">
        <f>jp_thomson!D159</f>
        <v>167.5</v>
      </c>
      <c r="E158">
        <f>jp_thomson!E159</f>
        <v>64770</v>
      </c>
      <c r="F158">
        <f>jp_thomson!F159</f>
        <v>98.8</v>
      </c>
      <c r="G158">
        <f>jp_thomson!G159</f>
        <v>66.930000000000007</v>
      </c>
    </row>
    <row r="159" spans="1:7" x14ac:dyDescent="0.25">
      <c r="A159" s="8">
        <f>jp_thomson!A160</f>
        <v>36206</v>
      </c>
      <c r="B159" t="str">
        <f>jp_thomson!B160</f>
        <v>NA</v>
      </c>
      <c r="C159">
        <f>jp_thomson!C160</f>
        <v>97.04</v>
      </c>
      <c r="D159">
        <f>jp_thomson!D160</f>
        <v>168.3</v>
      </c>
      <c r="E159">
        <f>jp_thomson!E160</f>
        <v>64590</v>
      </c>
      <c r="F159">
        <f>jp_thomson!F160</f>
        <v>98.8</v>
      </c>
      <c r="G159">
        <f>jp_thomson!G160</f>
        <v>69.72</v>
      </c>
    </row>
    <row r="160" spans="1:7" x14ac:dyDescent="0.25">
      <c r="A160" s="8">
        <f>jp_thomson!A161</f>
        <v>36234</v>
      </c>
      <c r="B160">
        <f>jp_thomson!B161</f>
        <v>39</v>
      </c>
      <c r="C160">
        <f>jp_thomson!C161</f>
        <v>96.94</v>
      </c>
      <c r="D160">
        <f>jp_thomson!D161</f>
        <v>168.8</v>
      </c>
      <c r="E160">
        <f>jp_thomson!E161</f>
        <v>64550</v>
      </c>
      <c r="F160">
        <f>jp_thomson!F161</f>
        <v>100.6</v>
      </c>
      <c r="G160">
        <f>jp_thomson!G161</f>
        <v>83.34</v>
      </c>
    </row>
    <row r="161" spans="1:7" x14ac:dyDescent="0.25">
      <c r="A161" s="8">
        <f>jp_thomson!A162</f>
        <v>36265</v>
      </c>
      <c r="B161" t="str">
        <f>jp_thomson!B162</f>
        <v>NA</v>
      </c>
      <c r="C161">
        <f>jp_thomson!C162</f>
        <v>97.51</v>
      </c>
      <c r="D161">
        <f>jp_thomson!D162</f>
        <v>167.4</v>
      </c>
      <c r="E161">
        <f>jp_thomson!E162</f>
        <v>64620</v>
      </c>
      <c r="F161">
        <f>jp_thomson!F162</f>
        <v>98.6</v>
      </c>
      <c r="G161">
        <f>jp_thomson!G162</f>
        <v>79.05</v>
      </c>
    </row>
    <row r="162" spans="1:7" x14ac:dyDescent="0.25">
      <c r="A162" s="8">
        <f>jp_thomson!A163</f>
        <v>36295</v>
      </c>
      <c r="B162" t="str">
        <f>jp_thomson!B163</f>
        <v>NA</v>
      </c>
      <c r="C162">
        <f>jp_thomson!C163</f>
        <v>96.1</v>
      </c>
      <c r="D162">
        <f>jp_thomson!D163</f>
        <v>165.2</v>
      </c>
      <c r="E162">
        <f>jp_thomson!E163</f>
        <v>64680</v>
      </c>
      <c r="F162">
        <f>jp_thomson!F163</f>
        <v>100.3</v>
      </c>
      <c r="G162">
        <f>jp_thomson!G163</f>
        <v>69.89</v>
      </c>
    </row>
    <row r="163" spans="1:7" x14ac:dyDescent="0.25">
      <c r="A163" s="8">
        <f>jp_thomson!A164</f>
        <v>36326</v>
      </c>
      <c r="B163">
        <f>jp_thomson!B164</f>
        <v>38.700000000000003</v>
      </c>
      <c r="C163">
        <f>jp_thomson!C164</f>
        <v>96.28</v>
      </c>
      <c r="D163">
        <f>jp_thomson!D164</f>
        <v>163.5</v>
      </c>
      <c r="E163">
        <f>jp_thomson!E164</f>
        <v>64450</v>
      </c>
      <c r="F163">
        <f>jp_thomson!F164</f>
        <v>99.5</v>
      </c>
      <c r="G163">
        <f>jp_thomson!G164</f>
        <v>79</v>
      </c>
    </row>
    <row r="164" spans="1:7" x14ac:dyDescent="0.25">
      <c r="A164" s="8">
        <f>jp_thomson!A165</f>
        <v>36356</v>
      </c>
      <c r="B164" t="str">
        <f>jp_thomson!B165</f>
        <v>NA</v>
      </c>
      <c r="C164">
        <f>jp_thomson!C165</f>
        <v>96.18</v>
      </c>
      <c r="D164">
        <f>jp_thomson!D165</f>
        <v>162</v>
      </c>
      <c r="E164">
        <f>jp_thomson!E165</f>
        <v>64410</v>
      </c>
      <c r="F164">
        <f>jp_thomson!F165</f>
        <v>100.2</v>
      </c>
      <c r="G164">
        <f>jp_thomson!G165</f>
        <v>81.760000000000005</v>
      </c>
    </row>
    <row r="165" spans="1:7" x14ac:dyDescent="0.25">
      <c r="A165" s="8">
        <f>jp_thomson!A166</f>
        <v>36387</v>
      </c>
      <c r="B165" t="str">
        <f>jp_thomson!B166</f>
        <v>NA</v>
      </c>
      <c r="C165">
        <f>jp_thomson!C166</f>
        <v>96.18</v>
      </c>
      <c r="D165">
        <f>jp_thomson!D166</f>
        <v>159.6</v>
      </c>
      <c r="E165">
        <f>jp_thomson!E166</f>
        <v>64710</v>
      </c>
      <c r="F165">
        <f>jp_thomson!F166</f>
        <v>100.9</v>
      </c>
      <c r="G165">
        <f>jp_thomson!G166</f>
        <v>74.59</v>
      </c>
    </row>
    <row r="166" spans="1:7" x14ac:dyDescent="0.25">
      <c r="A166" s="8">
        <f>jp_thomson!A167</f>
        <v>36418</v>
      </c>
      <c r="B166">
        <f>jp_thomson!B167</f>
        <v>40.1</v>
      </c>
      <c r="C166">
        <f>jp_thomson!C167</f>
        <v>95.62</v>
      </c>
      <c r="D166">
        <f>jp_thomson!D167</f>
        <v>157.5</v>
      </c>
      <c r="E166">
        <f>jp_thomson!E167</f>
        <v>64810</v>
      </c>
      <c r="F166">
        <f>jp_thomson!F167</f>
        <v>101.6</v>
      </c>
      <c r="G166">
        <f>jp_thomson!G167</f>
        <v>86.91</v>
      </c>
    </row>
    <row r="167" spans="1:7" x14ac:dyDescent="0.25">
      <c r="A167" s="8">
        <f>jp_thomson!A168</f>
        <v>36448</v>
      </c>
      <c r="B167" t="str">
        <f>jp_thomson!B168</f>
        <v>NA</v>
      </c>
      <c r="C167">
        <f>jp_thomson!C168</f>
        <v>96.19</v>
      </c>
      <c r="D167">
        <f>jp_thomson!D168</f>
        <v>157</v>
      </c>
      <c r="E167">
        <f>jp_thomson!E168</f>
        <v>64630</v>
      </c>
      <c r="F167">
        <f>jp_thomson!F168</f>
        <v>101.7</v>
      </c>
      <c r="G167">
        <f>jp_thomson!G168</f>
        <v>85.83</v>
      </c>
    </row>
    <row r="168" spans="1:7" x14ac:dyDescent="0.25">
      <c r="A168" s="8">
        <f>jp_thomson!A169</f>
        <v>36479</v>
      </c>
      <c r="B168" t="str">
        <f>jp_thomson!B169</f>
        <v>NA</v>
      </c>
      <c r="C168">
        <f>jp_thomson!C169</f>
        <v>95.23</v>
      </c>
      <c r="D168">
        <f>jp_thomson!D169</f>
        <v>155.80000000000001</v>
      </c>
      <c r="E168">
        <f>jp_thomson!E169</f>
        <v>64640</v>
      </c>
      <c r="F168">
        <f>jp_thomson!F169</f>
        <v>103</v>
      </c>
      <c r="G168">
        <f>jp_thomson!G169</f>
        <v>80.38</v>
      </c>
    </row>
    <row r="169" spans="1:7" x14ac:dyDescent="0.25">
      <c r="A169" s="8">
        <f>jp_thomson!A170</f>
        <v>36509</v>
      </c>
      <c r="B169">
        <f>jp_thomson!B170</f>
        <v>41.3</v>
      </c>
      <c r="C169">
        <f>jp_thomson!C170</f>
        <v>96.27</v>
      </c>
      <c r="D169">
        <f>jp_thomson!D170</f>
        <v>154.6</v>
      </c>
      <c r="E169">
        <f>jp_thomson!E170</f>
        <v>64560</v>
      </c>
      <c r="F169">
        <f>jp_thomson!F170</f>
        <v>102.8</v>
      </c>
      <c r="G169">
        <f>jp_thomson!G170</f>
        <v>88.74</v>
      </c>
    </row>
    <row r="170" spans="1:7" x14ac:dyDescent="0.25">
      <c r="A170" s="8">
        <f>jp_thomson!A171</f>
        <v>36540</v>
      </c>
      <c r="B170" t="str">
        <f>jp_thomson!B171</f>
        <v>NA</v>
      </c>
      <c r="C170">
        <f>jp_thomson!C171</f>
        <v>97.13</v>
      </c>
      <c r="D170">
        <f>jp_thomson!D171</f>
        <v>150.1</v>
      </c>
      <c r="E170">
        <f>jp_thomson!E171</f>
        <v>64500</v>
      </c>
      <c r="F170">
        <f>jp_thomson!F171</f>
        <v>102.9</v>
      </c>
      <c r="G170">
        <f>jp_thomson!G171</f>
        <v>71.489999999999995</v>
      </c>
    </row>
    <row r="171" spans="1:7" x14ac:dyDescent="0.25">
      <c r="A171" s="8">
        <f>jp_thomson!A172</f>
        <v>36571</v>
      </c>
      <c r="B171" t="str">
        <f>jp_thomson!B172</f>
        <v>NA</v>
      </c>
      <c r="C171">
        <f>jp_thomson!C172</f>
        <v>96.46</v>
      </c>
      <c r="D171">
        <f>jp_thomson!D172</f>
        <v>149.69999999999999</v>
      </c>
      <c r="E171">
        <f>jp_thomson!E172</f>
        <v>64300</v>
      </c>
      <c r="F171">
        <f>jp_thomson!F172</f>
        <v>102.3</v>
      </c>
      <c r="G171">
        <f>jp_thomson!G172</f>
        <v>83.2</v>
      </c>
    </row>
    <row r="172" spans="1:7" x14ac:dyDescent="0.25">
      <c r="A172" s="8">
        <f>jp_thomson!A173</f>
        <v>36600</v>
      </c>
      <c r="B172">
        <f>jp_thomson!B173</f>
        <v>42.1</v>
      </c>
      <c r="C172">
        <f>jp_thomson!C173</f>
        <v>97.61</v>
      </c>
      <c r="D172">
        <f>jp_thomson!D173</f>
        <v>149.30000000000001</v>
      </c>
      <c r="E172">
        <f>jp_thomson!E173</f>
        <v>64140</v>
      </c>
      <c r="F172">
        <f>jp_thomson!F173</f>
        <v>104.1</v>
      </c>
      <c r="G172">
        <f>jp_thomson!G173</f>
        <v>94.67</v>
      </c>
    </row>
    <row r="173" spans="1:7" x14ac:dyDescent="0.25">
      <c r="A173" s="8">
        <f>jp_thomson!A174</f>
        <v>36631</v>
      </c>
      <c r="B173" t="str">
        <f>jp_thomson!B174</f>
        <v>NA</v>
      </c>
      <c r="C173">
        <f>jp_thomson!C174</f>
        <v>97.61</v>
      </c>
      <c r="D173">
        <f>jp_thomson!D174</f>
        <v>148.9</v>
      </c>
      <c r="E173">
        <f>jp_thomson!E174</f>
        <v>64380</v>
      </c>
      <c r="F173">
        <f>jp_thomson!F174</f>
        <v>105.9</v>
      </c>
      <c r="G173">
        <f>jp_thomson!G174</f>
        <v>88.81</v>
      </c>
    </row>
    <row r="174" spans="1:7" x14ac:dyDescent="0.25">
      <c r="A174" s="8">
        <f>jp_thomson!A175</f>
        <v>36661</v>
      </c>
      <c r="B174" t="str">
        <f>jp_thomson!B175</f>
        <v>NA</v>
      </c>
      <c r="C174">
        <f>jp_thomson!C175</f>
        <v>98.37</v>
      </c>
      <c r="D174">
        <f>jp_thomson!D175</f>
        <v>150.1</v>
      </c>
      <c r="E174">
        <f>jp_thomson!E175</f>
        <v>64450</v>
      </c>
      <c r="F174">
        <f>jp_thomson!F175</f>
        <v>105.1</v>
      </c>
      <c r="G174">
        <f>jp_thomson!G175</f>
        <v>78.28</v>
      </c>
    </row>
    <row r="175" spans="1:7" x14ac:dyDescent="0.25">
      <c r="A175" s="8">
        <f>jp_thomson!A176</f>
        <v>36692</v>
      </c>
      <c r="B175">
        <f>jp_thomson!B176</f>
        <v>42.9</v>
      </c>
      <c r="C175">
        <f>jp_thomson!C176</f>
        <v>99.23</v>
      </c>
      <c r="D175">
        <f>jp_thomson!D176</f>
        <v>150.4</v>
      </c>
      <c r="E175">
        <f>jp_thomson!E176</f>
        <v>64360</v>
      </c>
      <c r="F175">
        <f>jp_thomson!F176</f>
        <v>106.6</v>
      </c>
      <c r="G175">
        <f>jp_thomson!G176</f>
        <v>90.67</v>
      </c>
    </row>
    <row r="176" spans="1:7" x14ac:dyDescent="0.25">
      <c r="A176" s="8">
        <f>jp_thomson!A177</f>
        <v>36722</v>
      </c>
      <c r="B176" t="str">
        <f>jp_thomson!B177</f>
        <v>NA</v>
      </c>
      <c r="C176">
        <f>jp_thomson!C177</f>
        <v>99.33</v>
      </c>
      <c r="D176">
        <f>jp_thomson!D177</f>
        <v>148.1</v>
      </c>
      <c r="E176">
        <f>jp_thomson!E177</f>
        <v>64380</v>
      </c>
      <c r="F176">
        <f>jp_thomson!F177</f>
        <v>106.2</v>
      </c>
      <c r="G176">
        <f>jp_thomson!G177</f>
        <v>87.07</v>
      </c>
    </row>
    <row r="177" spans="1:7" x14ac:dyDescent="0.25">
      <c r="A177" s="8">
        <f>jp_thomson!A178</f>
        <v>36753</v>
      </c>
      <c r="B177" t="str">
        <f>jp_thomson!B178</f>
        <v>NA</v>
      </c>
      <c r="C177">
        <f>jp_thomson!C178</f>
        <v>99.04</v>
      </c>
      <c r="D177">
        <f>jp_thomson!D178</f>
        <v>147.1</v>
      </c>
      <c r="E177">
        <f>jp_thomson!E178</f>
        <v>64380</v>
      </c>
      <c r="F177">
        <f>jp_thomson!F178</f>
        <v>107.7</v>
      </c>
      <c r="G177">
        <f>jp_thomson!G178</f>
        <v>83.64</v>
      </c>
    </row>
    <row r="178" spans="1:7" x14ac:dyDescent="0.25">
      <c r="A178" s="8">
        <f>jp_thomson!A179</f>
        <v>36784</v>
      </c>
      <c r="B178">
        <f>jp_thomson!B179</f>
        <v>43.6</v>
      </c>
      <c r="C178">
        <f>jp_thomson!C179</f>
        <v>98.18</v>
      </c>
      <c r="D178">
        <f>jp_thomson!D179</f>
        <v>146.69999999999999</v>
      </c>
      <c r="E178">
        <f>jp_thomson!E179</f>
        <v>64510</v>
      </c>
      <c r="F178">
        <f>jp_thomson!F179</f>
        <v>105.5</v>
      </c>
      <c r="G178">
        <f>jp_thomson!G179</f>
        <v>93.14</v>
      </c>
    </row>
    <row r="179" spans="1:7" x14ac:dyDescent="0.25">
      <c r="A179" s="8">
        <f>jp_thomson!A180</f>
        <v>36814</v>
      </c>
      <c r="B179" t="str">
        <f>jp_thomson!B180</f>
        <v>NA</v>
      </c>
      <c r="C179">
        <f>jp_thomson!C180</f>
        <v>98.46</v>
      </c>
      <c r="D179">
        <f>jp_thomson!D180</f>
        <v>144.4</v>
      </c>
      <c r="E179">
        <f>jp_thomson!E180</f>
        <v>64720</v>
      </c>
      <c r="F179">
        <f>jp_thomson!F180</f>
        <v>107.1</v>
      </c>
      <c r="G179">
        <f>jp_thomson!G180</f>
        <v>88.7</v>
      </c>
    </row>
    <row r="180" spans="1:7" x14ac:dyDescent="0.25">
      <c r="A180" s="8">
        <f>jp_thomson!A181</f>
        <v>36845</v>
      </c>
      <c r="B180" t="str">
        <f>jp_thomson!B181</f>
        <v>NA</v>
      </c>
      <c r="C180">
        <f>jp_thomson!C181</f>
        <v>98.47</v>
      </c>
      <c r="D180">
        <f>jp_thomson!D181</f>
        <v>143.69999999999999</v>
      </c>
      <c r="E180">
        <f>jp_thomson!E181</f>
        <v>64760</v>
      </c>
      <c r="F180">
        <f>jp_thomson!F181</f>
        <v>107.6</v>
      </c>
      <c r="G180">
        <f>jp_thomson!G181</f>
        <v>84.78</v>
      </c>
    </row>
    <row r="181" spans="1:7" x14ac:dyDescent="0.25">
      <c r="A181" s="8">
        <f>jp_thomson!A182</f>
        <v>36875</v>
      </c>
      <c r="B181">
        <f>jp_thomson!B182</f>
        <v>43.2</v>
      </c>
      <c r="C181">
        <f>jp_thomson!C182</f>
        <v>98.94</v>
      </c>
      <c r="D181">
        <f>jp_thomson!D182</f>
        <v>144.4</v>
      </c>
      <c r="E181">
        <f>jp_thomson!E182</f>
        <v>64620</v>
      </c>
      <c r="F181">
        <f>jp_thomson!F182</f>
        <v>108.8</v>
      </c>
      <c r="G181">
        <f>jp_thomson!G182</f>
        <v>90.22</v>
      </c>
    </row>
    <row r="182" spans="1:7" x14ac:dyDescent="0.25">
      <c r="A182" s="8">
        <f>jp_thomson!A183</f>
        <v>36906</v>
      </c>
      <c r="B182" t="str">
        <f>jp_thomson!B183</f>
        <v>NA</v>
      </c>
      <c r="C182">
        <f>jp_thomson!C183</f>
        <v>99.52</v>
      </c>
      <c r="D182">
        <f>jp_thomson!D183</f>
        <v>147.6</v>
      </c>
      <c r="E182">
        <f>jp_thomson!E183</f>
        <v>64570</v>
      </c>
      <c r="F182">
        <f>jp_thomson!F183</f>
        <v>104.2</v>
      </c>
      <c r="G182">
        <f>jp_thomson!G183</f>
        <v>68.069999999999993</v>
      </c>
    </row>
    <row r="183" spans="1:7" x14ac:dyDescent="0.25">
      <c r="A183" s="8">
        <f>jp_thomson!A184</f>
        <v>36937</v>
      </c>
      <c r="B183" t="str">
        <f>jp_thomson!B184</f>
        <v>NA</v>
      </c>
      <c r="C183">
        <f>jp_thomson!C184</f>
        <v>99.71</v>
      </c>
      <c r="D183">
        <f>jp_thomson!D184</f>
        <v>149.4</v>
      </c>
      <c r="E183">
        <f>jp_thomson!E184</f>
        <v>64700</v>
      </c>
      <c r="F183">
        <f>jp_thomson!F184</f>
        <v>105.4</v>
      </c>
      <c r="G183">
        <f>jp_thomson!G184</f>
        <v>78.66</v>
      </c>
    </row>
    <row r="184" spans="1:7" x14ac:dyDescent="0.25">
      <c r="A184" s="8">
        <f>jp_thomson!A185</f>
        <v>36965</v>
      </c>
      <c r="B184">
        <f>jp_thomson!B185</f>
        <v>38.799999999999997</v>
      </c>
      <c r="C184">
        <f>jp_thomson!C185</f>
        <v>99.72</v>
      </c>
      <c r="D184">
        <f>jp_thomson!D185</f>
        <v>148</v>
      </c>
      <c r="E184">
        <f>jp_thomson!E185</f>
        <v>64450</v>
      </c>
      <c r="F184">
        <f>jp_thomson!F185</f>
        <v>103.6</v>
      </c>
      <c r="G184">
        <f>jp_thomson!G185</f>
        <v>92.11</v>
      </c>
    </row>
    <row r="185" spans="1:7" x14ac:dyDescent="0.25">
      <c r="A185" s="8">
        <f>jp_thomson!A186</f>
        <v>36996</v>
      </c>
      <c r="B185" t="str">
        <f>jp_thomson!B186</f>
        <v>NA</v>
      </c>
      <c r="C185">
        <f>jp_thomson!C186</f>
        <v>97.89</v>
      </c>
      <c r="D185">
        <f>jp_thomson!D186</f>
        <v>146.9</v>
      </c>
      <c r="E185">
        <f>jp_thomson!E186</f>
        <v>64270</v>
      </c>
      <c r="F185">
        <f>jp_thomson!F186</f>
        <v>102.9</v>
      </c>
      <c r="G185">
        <f>jp_thomson!G186</f>
        <v>81.010000000000005</v>
      </c>
    </row>
    <row r="186" spans="1:7" x14ac:dyDescent="0.25">
      <c r="A186" s="8">
        <f>jp_thomson!A187</f>
        <v>37026</v>
      </c>
      <c r="B186" t="str">
        <f>jp_thomson!B187</f>
        <v>NA</v>
      </c>
      <c r="C186">
        <f>jp_thomson!C187</f>
        <v>97.51</v>
      </c>
      <c r="D186">
        <f>jp_thomson!D187</f>
        <v>147.1</v>
      </c>
      <c r="E186">
        <f>jp_thomson!E187</f>
        <v>64210</v>
      </c>
      <c r="F186">
        <f>jp_thomson!F187</f>
        <v>100.6</v>
      </c>
      <c r="G186">
        <f>jp_thomson!G187</f>
        <v>71.92</v>
      </c>
    </row>
    <row r="187" spans="1:7" x14ac:dyDescent="0.25">
      <c r="A187" s="8">
        <f>jp_thomson!A188</f>
        <v>37057</v>
      </c>
      <c r="B187">
        <f>jp_thomson!B188</f>
        <v>39.1</v>
      </c>
      <c r="C187">
        <f>jp_thomson!C188</f>
        <v>97.7</v>
      </c>
      <c r="D187">
        <f>jp_thomson!D188</f>
        <v>146.4</v>
      </c>
      <c r="E187">
        <f>jp_thomson!E188</f>
        <v>64040</v>
      </c>
      <c r="F187">
        <f>jp_thomson!F188</f>
        <v>99.4</v>
      </c>
      <c r="G187">
        <f>jp_thomson!G188</f>
        <v>78.790000000000006</v>
      </c>
    </row>
    <row r="188" spans="1:7" x14ac:dyDescent="0.25">
      <c r="A188" s="8">
        <f>jp_thomson!A189</f>
        <v>37087</v>
      </c>
      <c r="B188" t="str">
        <f>jp_thomson!B189</f>
        <v>NA</v>
      </c>
      <c r="C188">
        <f>jp_thomson!C189</f>
        <v>98.08</v>
      </c>
      <c r="D188">
        <f>jp_thomson!D189</f>
        <v>146.19999999999999</v>
      </c>
      <c r="E188">
        <f>jp_thomson!E189</f>
        <v>64020</v>
      </c>
      <c r="F188">
        <f>jp_thomson!F189</f>
        <v>97.8</v>
      </c>
      <c r="G188">
        <f>jp_thomson!G189</f>
        <v>77.64</v>
      </c>
    </row>
    <row r="189" spans="1:7" x14ac:dyDescent="0.25">
      <c r="A189" s="8">
        <f>jp_thomson!A190</f>
        <v>37118</v>
      </c>
      <c r="B189" t="str">
        <f>jp_thomson!B190</f>
        <v>NA</v>
      </c>
      <c r="C189">
        <f>jp_thomson!C190</f>
        <v>96.35</v>
      </c>
      <c r="D189">
        <f>jp_thomson!D190</f>
        <v>148.5</v>
      </c>
      <c r="E189">
        <f>jp_thomson!E190</f>
        <v>63970</v>
      </c>
      <c r="F189">
        <f>jp_thomson!F190</f>
        <v>96.7</v>
      </c>
      <c r="G189">
        <f>jp_thomson!G190</f>
        <v>73.81</v>
      </c>
    </row>
    <row r="190" spans="1:7" x14ac:dyDescent="0.25">
      <c r="A190" s="8">
        <f>jp_thomson!A191</f>
        <v>37149</v>
      </c>
      <c r="B190">
        <f>jp_thomson!B191</f>
        <v>34.1</v>
      </c>
      <c r="C190">
        <f>jp_thomson!C191</f>
        <v>96.45</v>
      </c>
      <c r="D190">
        <f>jp_thomson!D191</f>
        <v>149.19999999999999</v>
      </c>
      <c r="E190">
        <f>jp_thomson!E191</f>
        <v>63670</v>
      </c>
      <c r="F190">
        <f>jp_thomson!F191</f>
        <v>94.7</v>
      </c>
      <c r="G190">
        <f>jp_thomson!G191</f>
        <v>80.88</v>
      </c>
    </row>
    <row r="191" spans="1:7" x14ac:dyDescent="0.25">
      <c r="A191" s="8">
        <f>jp_thomson!A192</f>
        <v>37179</v>
      </c>
      <c r="B191" t="str">
        <f>jp_thomson!B192</f>
        <v>NA</v>
      </c>
      <c r="C191">
        <f>jp_thomson!C192</f>
        <v>95.39</v>
      </c>
      <c r="D191">
        <f>jp_thomson!D192</f>
        <v>148.69999999999999</v>
      </c>
      <c r="E191">
        <f>jp_thomson!E192</f>
        <v>63720</v>
      </c>
      <c r="F191">
        <f>jp_thomson!F192</f>
        <v>94.6</v>
      </c>
      <c r="G191">
        <f>jp_thomson!G192</f>
        <v>80.83</v>
      </c>
    </row>
    <row r="192" spans="1:7" x14ac:dyDescent="0.25">
      <c r="A192" s="8">
        <f>jp_thomson!A193</f>
        <v>37210</v>
      </c>
      <c r="B192" t="str">
        <f>jp_thomson!B193</f>
        <v>NA</v>
      </c>
      <c r="C192">
        <f>jp_thomson!C193</f>
        <v>96.83</v>
      </c>
      <c r="D192">
        <f>jp_thomson!D193</f>
        <v>152</v>
      </c>
      <c r="E192">
        <f>jp_thomson!E193</f>
        <v>64020</v>
      </c>
      <c r="F192">
        <f>jp_thomson!F193</f>
        <v>93</v>
      </c>
      <c r="G192">
        <f>jp_thomson!G193</f>
        <v>75.989999999999995</v>
      </c>
    </row>
    <row r="193" spans="1:7" x14ac:dyDescent="0.25">
      <c r="A193" s="8">
        <f>jp_thomson!A194</f>
        <v>37240</v>
      </c>
      <c r="B193">
        <f>jp_thomson!B194</f>
        <v>34.1</v>
      </c>
      <c r="C193">
        <f>jp_thomson!C194</f>
        <v>95.37</v>
      </c>
      <c r="D193">
        <f>jp_thomson!D194</f>
        <v>152.6</v>
      </c>
      <c r="E193">
        <f>jp_thomson!E194</f>
        <v>63820</v>
      </c>
      <c r="F193">
        <f>jp_thomson!F194</f>
        <v>93.8</v>
      </c>
      <c r="G193">
        <f>jp_thomson!G194</f>
        <v>77.11</v>
      </c>
    </row>
    <row r="194" spans="1:7" x14ac:dyDescent="0.25">
      <c r="A194" s="8">
        <f>jp_thomson!A195</f>
        <v>37271</v>
      </c>
      <c r="B194" t="str">
        <f>jp_thomson!B195</f>
        <v>NA</v>
      </c>
      <c r="C194">
        <f>jp_thomson!C195</f>
        <v>96.52</v>
      </c>
      <c r="D194">
        <f>jp_thomson!D195</f>
        <v>153.4</v>
      </c>
      <c r="E194">
        <f>jp_thomson!E195</f>
        <v>63650</v>
      </c>
      <c r="F194">
        <f>jp_thomson!F195</f>
        <v>93.3</v>
      </c>
      <c r="G194">
        <f>jp_thomson!G195</f>
        <v>67.11</v>
      </c>
    </row>
    <row r="195" spans="1:7" x14ac:dyDescent="0.25">
      <c r="A195" s="8">
        <f>jp_thomson!A196</f>
        <v>37302</v>
      </c>
      <c r="B195" t="str">
        <f>jp_thomson!B196</f>
        <v>NA</v>
      </c>
      <c r="C195">
        <f>jp_thomson!C196</f>
        <v>95.41</v>
      </c>
      <c r="D195">
        <f>jp_thomson!D196</f>
        <v>153.69999999999999</v>
      </c>
      <c r="E195">
        <f>jp_thomson!E196</f>
        <v>63630</v>
      </c>
      <c r="F195">
        <f>jp_thomson!F196</f>
        <v>94.6</v>
      </c>
      <c r="G195">
        <f>jp_thomson!G196</f>
        <v>75.62</v>
      </c>
    </row>
    <row r="196" spans="1:7" x14ac:dyDescent="0.25">
      <c r="A196" s="8">
        <f>jp_thomson!A197</f>
        <v>37330</v>
      </c>
      <c r="B196">
        <f>jp_thomson!B197</f>
        <v>36.299999999999997</v>
      </c>
      <c r="C196">
        <f>jp_thomson!C197</f>
        <v>95.71</v>
      </c>
      <c r="D196">
        <f>jp_thomson!D197</f>
        <v>153.6</v>
      </c>
      <c r="E196">
        <f>jp_thomson!E197</f>
        <v>63600</v>
      </c>
      <c r="F196">
        <f>jp_thomson!F197</f>
        <v>95.5</v>
      </c>
      <c r="G196">
        <f>jp_thomson!G197</f>
        <v>89.65</v>
      </c>
    </row>
    <row r="197" spans="1:7" x14ac:dyDescent="0.25">
      <c r="A197" s="8">
        <f>jp_thomson!A198</f>
        <v>37361</v>
      </c>
      <c r="B197" t="str">
        <f>jp_thomson!B198</f>
        <v>NA</v>
      </c>
      <c r="C197">
        <f>jp_thomson!C198</f>
        <v>95.33</v>
      </c>
      <c r="D197">
        <f>jp_thomson!D198</f>
        <v>149.80000000000001</v>
      </c>
      <c r="E197">
        <f>jp_thomson!E198</f>
        <v>63340</v>
      </c>
      <c r="F197">
        <f>jp_thomson!F198</f>
        <v>95.1</v>
      </c>
      <c r="G197">
        <f>jp_thomson!G198</f>
        <v>84.66</v>
      </c>
    </row>
    <row r="198" spans="1:7" x14ac:dyDescent="0.25">
      <c r="A198" s="8">
        <f>jp_thomson!A199</f>
        <v>37391</v>
      </c>
      <c r="B198" t="str">
        <f>jp_thomson!B199</f>
        <v>NA</v>
      </c>
      <c r="C198">
        <f>jp_thomson!C199</f>
        <v>95.54</v>
      </c>
      <c r="D198">
        <f>jp_thomson!D199</f>
        <v>148.19999999999999</v>
      </c>
      <c r="E198">
        <f>jp_thomson!E199</f>
        <v>63070</v>
      </c>
      <c r="F198">
        <f>jp_thomson!F199</f>
        <v>99.1</v>
      </c>
      <c r="G198">
        <f>jp_thomson!G199</f>
        <v>80.73</v>
      </c>
    </row>
    <row r="199" spans="1:7" x14ac:dyDescent="0.25">
      <c r="A199" s="8">
        <f>jp_thomson!A200</f>
        <v>37422</v>
      </c>
      <c r="B199">
        <f>jp_thomson!B200</f>
        <v>38.1</v>
      </c>
      <c r="C199">
        <f>jp_thomson!C200</f>
        <v>94.94</v>
      </c>
      <c r="D199">
        <f>jp_thomson!D200</f>
        <v>148.30000000000001</v>
      </c>
      <c r="E199">
        <f>jp_thomson!E200</f>
        <v>63130</v>
      </c>
      <c r="F199">
        <f>jp_thomson!F200</f>
        <v>98</v>
      </c>
      <c r="G199">
        <f>jp_thomson!G200</f>
        <v>86.46</v>
      </c>
    </row>
    <row r="200" spans="1:7" x14ac:dyDescent="0.25">
      <c r="A200" s="8">
        <f>jp_thomson!A201</f>
        <v>37452</v>
      </c>
      <c r="B200" t="str">
        <f>jp_thomson!B201</f>
        <v>NA</v>
      </c>
      <c r="C200">
        <f>jp_thomson!C201</f>
        <v>94.03</v>
      </c>
      <c r="D200">
        <f>jp_thomson!D201</f>
        <v>149.19999999999999</v>
      </c>
      <c r="E200">
        <f>jp_thomson!E201</f>
        <v>63240</v>
      </c>
      <c r="F200">
        <f>jp_thomson!F201</f>
        <v>98.6</v>
      </c>
      <c r="G200">
        <f>jp_thomson!G201</f>
        <v>88.36</v>
      </c>
    </row>
    <row r="201" spans="1:7" x14ac:dyDescent="0.25">
      <c r="A201" s="8">
        <f>jp_thomson!A202</f>
        <v>37483</v>
      </c>
      <c r="B201" t="str">
        <f>jp_thomson!B202</f>
        <v>NA</v>
      </c>
      <c r="C201">
        <f>jp_thomson!C202</f>
        <v>95.34</v>
      </c>
      <c r="D201">
        <f>jp_thomson!D202</f>
        <v>148.30000000000001</v>
      </c>
      <c r="E201">
        <f>jp_thomson!E202</f>
        <v>63240</v>
      </c>
      <c r="F201">
        <f>jp_thomson!F202</f>
        <v>98.9</v>
      </c>
      <c r="G201">
        <f>jp_thomson!G202</f>
        <v>82.59</v>
      </c>
    </row>
    <row r="202" spans="1:7" x14ac:dyDescent="0.25">
      <c r="A202" s="8">
        <f>jp_thomson!A203</f>
        <v>37514</v>
      </c>
      <c r="B202">
        <f>jp_thomson!B203</f>
        <v>37.200000000000003</v>
      </c>
      <c r="C202">
        <f>jp_thomson!C203</f>
        <v>95.24</v>
      </c>
      <c r="D202">
        <f>jp_thomson!D203</f>
        <v>147.19999999999999</v>
      </c>
      <c r="E202">
        <f>jp_thomson!E203</f>
        <v>63220</v>
      </c>
      <c r="F202">
        <f>jp_thomson!F203</f>
        <v>99.8</v>
      </c>
      <c r="G202">
        <f>jp_thomson!G203</f>
        <v>88.63</v>
      </c>
    </row>
    <row r="203" spans="1:7" x14ac:dyDescent="0.25">
      <c r="A203" s="8">
        <f>jp_thomson!A204</f>
        <v>37544</v>
      </c>
      <c r="B203" t="str">
        <f>jp_thomson!B204</f>
        <v>NA</v>
      </c>
      <c r="C203">
        <f>jp_thomson!C204</f>
        <v>94.43</v>
      </c>
      <c r="D203">
        <f>jp_thomson!D204</f>
        <v>145.4</v>
      </c>
      <c r="E203">
        <f>jp_thomson!E204</f>
        <v>63240</v>
      </c>
      <c r="F203">
        <f>jp_thomson!F204</f>
        <v>99.8</v>
      </c>
      <c r="G203">
        <f>jp_thomson!G204</f>
        <v>91.2</v>
      </c>
    </row>
    <row r="204" spans="1:7" x14ac:dyDescent="0.25">
      <c r="A204" s="8">
        <f>jp_thomson!A205</f>
        <v>37575</v>
      </c>
      <c r="B204" t="str">
        <f>jp_thomson!B205</f>
        <v>NA</v>
      </c>
      <c r="C204">
        <f>jp_thomson!C205</f>
        <v>95.72</v>
      </c>
      <c r="D204">
        <f>jp_thomson!D205</f>
        <v>144.9</v>
      </c>
      <c r="E204">
        <f>jp_thomson!E205</f>
        <v>63240</v>
      </c>
      <c r="F204">
        <f>jp_thomson!F205</f>
        <v>99.4</v>
      </c>
      <c r="G204">
        <f>jp_thomson!G205</f>
        <v>89.39</v>
      </c>
    </row>
    <row r="205" spans="1:7" x14ac:dyDescent="0.25">
      <c r="A205" s="8">
        <f>jp_thomson!A206</f>
        <v>37605</v>
      </c>
      <c r="B205">
        <f>jp_thomson!B206</f>
        <v>36.4</v>
      </c>
      <c r="C205">
        <f>jp_thomson!C206</f>
        <v>94.04</v>
      </c>
      <c r="D205">
        <f>jp_thomson!D206</f>
        <v>146.5</v>
      </c>
      <c r="E205">
        <f>jp_thomson!E206</f>
        <v>63120</v>
      </c>
      <c r="F205">
        <f>jp_thomson!F206</f>
        <v>99.3</v>
      </c>
      <c r="G205">
        <f>jp_thomson!G206</f>
        <v>87.15</v>
      </c>
    </row>
    <row r="206" spans="1:7" x14ac:dyDescent="0.25">
      <c r="A206" s="8">
        <f>jp_thomson!A207</f>
        <v>37636</v>
      </c>
      <c r="B206" t="str">
        <f>jp_thomson!B207</f>
        <v>NA</v>
      </c>
      <c r="C206">
        <f>jp_thomson!C207</f>
        <v>95.51</v>
      </c>
      <c r="D206">
        <f>jp_thomson!D207</f>
        <v>145</v>
      </c>
      <c r="E206">
        <f>jp_thomson!E207</f>
        <v>63000</v>
      </c>
      <c r="F206">
        <f>jp_thomson!F207</f>
        <v>99.8</v>
      </c>
      <c r="G206">
        <f>jp_thomson!G207</f>
        <v>73.83</v>
      </c>
    </row>
    <row r="207" spans="1:7" x14ac:dyDescent="0.25">
      <c r="A207" s="8">
        <f>jp_thomson!A208</f>
        <v>37667</v>
      </c>
      <c r="B207" t="str">
        <f>jp_thomson!B208</f>
        <v>NA</v>
      </c>
      <c r="C207">
        <f>jp_thomson!C208</f>
        <v>96.39</v>
      </c>
      <c r="D207">
        <f>jp_thomson!D208</f>
        <v>142.9</v>
      </c>
      <c r="E207">
        <f>jp_thomson!E208</f>
        <v>63060</v>
      </c>
      <c r="F207">
        <f>jp_thomson!F208</f>
        <v>99.4</v>
      </c>
      <c r="G207">
        <f>jp_thomson!G208</f>
        <v>83.21</v>
      </c>
    </row>
    <row r="208" spans="1:7" x14ac:dyDescent="0.25">
      <c r="A208" s="8">
        <f>jp_thomson!A209</f>
        <v>37695</v>
      </c>
      <c r="B208">
        <f>jp_thomson!B209</f>
        <v>34.9</v>
      </c>
      <c r="C208">
        <f>jp_thomson!C209</f>
        <v>96.11</v>
      </c>
      <c r="D208">
        <f>jp_thomson!D209</f>
        <v>141.6</v>
      </c>
      <c r="E208">
        <f>jp_thomson!E209</f>
        <v>63260</v>
      </c>
      <c r="F208">
        <f>jp_thomson!F209</f>
        <v>100</v>
      </c>
      <c r="G208">
        <f>jp_thomson!G209</f>
        <v>92.89</v>
      </c>
    </row>
    <row r="209" spans="1:7" x14ac:dyDescent="0.25">
      <c r="A209" s="8">
        <f>jp_thomson!A210</f>
        <v>37726</v>
      </c>
      <c r="B209" t="str">
        <f>jp_thomson!B210</f>
        <v>NA</v>
      </c>
      <c r="C209">
        <f>jp_thomson!C210</f>
        <v>94.53</v>
      </c>
      <c r="D209">
        <f>jp_thomson!D210</f>
        <v>143.9</v>
      </c>
      <c r="E209">
        <f>jp_thomson!E210</f>
        <v>63050</v>
      </c>
      <c r="F209">
        <f>jp_thomson!F210</f>
        <v>98.6</v>
      </c>
      <c r="G209">
        <f>jp_thomson!G210</f>
        <v>90.15</v>
      </c>
    </row>
    <row r="210" spans="1:7" x14ac:dyDescent="0.25">
      <c r="A210" s="8">
        <f>jp_thomson!A211</f>
        <v>37756</v>
      </c>
      <c r="B210" t="str">
        <f>jp_thomson!B211</f>
        <v>NA</v>
      </c>
      <c r="C210">
        <f>jp_thomson!C211</f>
        <v>95.14</v>
      </c>
      <c r="D210">
        <f>jp_thomson!D211</f>
        <v>147.19999999999999</v>
      </c>
      <c r="E210">
        <f>jp_thomson!E211</f>
        <v>63090</v>
      </c>
      <c r="F210">
        <f>jp_thomson!F211</f>
        <v>100.1</v>
      </c>
      <c r="G210">
        <f>jp_thomson!G211</f>
        <v>83.02</v>
      </c>
    </row>
    <row r="211" spans="1:7" x14ac:dyDescent="0.25">
      <c r="A211" s="8">
        <f>jp_thomson!A212</f>
        <v>37787</v>
      </c>
      <c r="B211">
        <f>jp_thomson!B212</f>
        <v>36</v>
      </c>
      <c r="C211">
        <f>jp_thomson!C212</f>
        <v>95.42</v>
      </c>
      <c r="D211">
        <f>jp_thomson!D212</f>
        <v>146.9</v>
      </c>
      <c r="E211">
        <f>jp_thomson!E212</f>
        <v>63510</v>
      </c>
      <c r="F211">
        <f>jp_thomson!F212</f>
        <v>99.4</v>
      </c>
      <c r="G211">
        <f>jp_thomson!G212</f>
        <v>85.34</v>
      </c>
    </row>
    <row r="212" spans="1:7" x14ac:dyDescent="0.25">
      <c r="A212" s="8">
        <f>jp_thomson!A213</f>
        <v>37817</v>
      </c>
      <c r="B212" t="str">
        <f>jp_thomson!B213</f>
        <v>NA</v>
      </c>
      <c r="C212">
        <f>jp_thomson!C213</f>
        <v>93.92</v>
      </c>
      <c r="D212">
        <f>jp_thomson!D213</f>
        <v>145.80000000000001</v>
      </c>
      <c r="E212">
        <f>jp_thomson!E213</f>
        <v>63310</v>
      </c>
      <c r="F212">
        <f>jp_thomson!F213</f>
        <v>99.9</v>
      </c>
      <c r="G212">
        <f>jp_thomson!G213</f>
        <v>90.5</v>
      </c>
    </row>
    <row r="213" spans="1:7" x14ac:dyDescent="0.25">
      <c r="A213" s="8">
        <f>jp_thomson!A214</f>
        <v>37848</v>
      </c>
      <c r="B213" t="str">
        <f>jp_thomson!B214</f>
        <v>NA</v>
      </c>
      <c r="C213">
        <f>jp_thomson!C214</f>
        <v>95.42</v>
      </c>
      <c r="D213">
        <f>jp_thomson!D214</f>
        <v>144.30000000000001</v>
      </c>
      <c r="E213">
        <f>jp_thomson!E214</f>
        <v>63120</v>
      </c>
      <c r="F213">
        <f>jp_thomson!F214</f>
        <v>98.6</v>
      </c>
      <c r="G213">
        <f>jp_thomson!G214</f>
        <v>82.59</v>
      </c>
    </row>
    <row r="214" spans="1:7" x14ac:dyDescent="0.25">
      <c r="A214" s="8">
        <f>jp_thomson!A215</f>
        <v>37879</v>
      </c>
      <c r="B214">
        <f>jp_thomson!B215</f>
        <v>39.6</v>
      </c>
      <c r="C214">
        <f>jp_thomson!C215</f>
        <v>95.82</v>
      </c>
      <c r="D214">
        <f>jp_thomson!D215</f>
        <v>143.69999999999999</v>
      </c>
      <c r="E214">
        <f>jp_thomson!E215</f>
        <v>63100</v>
      </c>
      <c r="F214">
        <f>jp_thomson!F215</f>
        <v>101.6</v>
      </c>
      <c r="G214">
        <f>jp_thomson!G215</f>
        <v>92.55</v>
      </c>
    </row>
    <row r="215" spans="1:7" x14ac:dyDescent="0.25">
      <c r="A215" s="8">
        <f>jp_thomson!A216</f>
        <v>37909</v>
      </c>
      <c r="B215" t="str">
        <f>jp_thomson!B216</f>
        <v>NA</v>
      </c>
      <c r="C215">
        <f>jp_thomson!C216</f>
        <v>96.81</v>
      </c>
      <c r="D215">
        <f>jp_thomson!D216</f>
        <v>144.30000000000001</v>
      </c>
      <c r="E215">
        <f>jp_thomson!E216</f>
        <v>63060</v>
      </c>
      <c r="F215">
        <f>jp_thomson!F216</f>
        <v>103.3</v>
      </c>
      <c r="G215">
        <f>jp_thomson!G216</f>
        <v>97.96</v>
      </c>
    </row>
    <row r="216" spans="1:7" x14ac:dyDescent="0.25">
      <c r="A216" s="8">
        <f>jp_thomson!A217</f>
        <v>37940</v>
      </c>
      <c r="B216" t="str">
        <f>jp_thomson!B217</f>
        <v>NA</v>
      </c>
      <c r="C216">
        <f>jp_thomson!C217</f>
        <v>94.9</v>
      </c>
      <c r="D216">
        <f>jp_thomson!D217</f>
        <v>143</v>
      </c>
      <c r="E216">
        <f>jp_thomson!E217</f>
        <v>63110</v>
      </c>
      <c r="F216">
        <f>jp_thomson!F217</f>
        <v>103.1</v>
      </c>
      <c r="G216">
        <f>jp_thomson!G217</f>
        <v>90.9</v>
      </c>
    </row>
    <row r="217" spans="1:7" x14ac:dyDescent="0.25">
      <c r="A217" s="8">
        <f>jp_thomson!A218</f>
        <v>37970</v>
      </c>
      <c r="B217">
        <f>jp_thomson!B218</f>
        <v>40.299999999999997</v>
      </c>
      <c r="C217">
        <f>jp_thomson!C218</f>
        <v>96.6</v>
      </c>
      <c r="D217">
        <f>jp_thomson!D218</f>
        <v>142.30000000000001</v>
      </c>
      <c r="E217">
        <f>jp_thomson!E218</f>
        <v>63330</v>
      </c>
      <c r="F217">
        <f>jp_thomson!F218</f>
        <v>103</v>
      </c>
      <c r="G217">
        <f>jp_thomson!G218</f>
        <v>98.41</v>
      </c>
    </row>
    <row r="218" spans="1:7" x14ac:dyDescent="0.25">
      <c r="A218" s="8">
        <f>jp_thomson!A219</f>
        <v>38001</v>
      </c>
      <c r="B218" t="str">
        <f>jp_thomson!B219</f>
        <v>NA</v>
      </c>
      <c r="C218">
        <f>jp_thomson!C219</f>
        <v>98.19</v>
      </c>
      <c r="D218">
        <f>jp_thomson!D219</f>
        <v>141.9</v>
      </c>
      <c r="E218">
        <f>jp_thomson!E219</f>
        <v>63200</v>
      </c>
      <c r="F218">
        <f>jp_thomson!F219</f>
        <v>104.6</v>
      </c>
      <c r="G218">
        <f>jp_thomson!G219</f>
        <v>83.53</v>
      </c>
    </row>
    <row r="219" spans="1:7" x14ac:dyDescent="0.25">
      <c r="A219" s="8">
        <f>jp_thomson!A220</f>
        <v>38032</v>
      </c>
      <c r="B219" t="str">
        <f>jp_thomson!B220</f>
        <v>NA</v>
      </c>
      <c r="C219">
        <f>jp_thomson!C220</f>
        <v>96.79</v>
      </c>
      <c r="D219">
        <f>jp_thomson!D220</f>
        <v>142</v>
      </c>
      <c r="E219">
        <f>jp_thomson!E220</f>
        <v>63200</v>
      </c>
      <c r="F219">
        <f>jp_thomson!F220</f>
        <v>104.4</v>
      </c>
      <c r="G219">
        <f>jp_thomson!G220</f>
        <v>93.25</v>
      </c>
    </row>
    <row r="220" spans="1:7" x14ac:dyDescent="0.25">
      <c r="A220" s="8">
        <f>jp_thomson!A221</f>
        <v>38061</v>
      </c>
      <c r="B220">
        <f>jp_thomson!B221</f>
        <v>42.8</v>
      </c>
      <c r="C220">
        <f>jp_thomson!C221</f>
        <v>97</v>
      </c>
      <c r="D220">
        <f>jp_thomson!D221</f>
        <v>140.69999999999999</v>
      </c>
      <c r="E220">
        <f>jp_thomson!E221</f>
        <v>63390</v>
      </c>
      <c r="F220">
        <f>jp_thomson!F221</f>
        <v>103.8</v>
      </c>
      <c r="G220">
        <f>jp_thomson!G221</f>
        <v>105.99</v>
      </c>
    </row>
    <row r="221" spans="1:7" x14ac:dyDescent="0.25">
      <c r="A221" s="8">
        <f>jp_thomson!A222</f>
        <v>38092</v>
      </c>
      <c r="B221">
        <f>jp_thomson!B222</f>
        <v>45.1</v>
      </c>
      <c r="C221">
        <f>jp_thomson!C222</f>
        <v>96</v>
      </c>
      <c r="D221">
        <f>jp_thomson!D222</f>
        <v>136.9</v>
      </c>
      <c r="E221">
        <f>jp_thomson!E222</f>
        <v>63500</v>
      </c>
      <c r="F221">
        <f>jp_thomson!F222</f>
        <v>105.7</v>
      </c>
      <c r="G221">
        <f>jp_thomson!G222</f>
        <v>102.03</v>
      </c>
    </row>
    <row r="222" spans="1:7" x14ac:dyDescent="0.25">
      <c r="A222" s="8">
        <f>jp_thomson!A223</f>
        <v>38122</v>
      </c>
      <c r="B222">
        <f>jp_thomson!B223</f>
        <v>47.3</v>
      </c>
      <c r="C222">
        <f>jp_thomson!C223</f>
        <v>95.11</v>
      </c>
      <c r="D222">
        <f>jp_thomson!D223</f>
        <v>136.30000000000001</v>
      </c>
      <c r="E222">
        <f>jp_thomson!E223</f>
        <v>63310</v>
      </c>
      <c r="F222">
        <f>jp_thomson!F223</f>
        <v>105.7</v>
      </c>
      <c r="G222">
        <f>jp_thomson!G223</f>
        <v>91.84</v>
      </c>
    </row>
    <row r="223" spans="1:7" x14ac:dyDescent="0.25">
      <c r="A223" s="8">
        <f>jp_thomson!A224</f>
        <v>38153</v>
      </c>
      <c r="B223">
        <f>jp_thomson!B224</f>
        <v>44.3</v>
      </c>
      <c r="C223">
        <f>jp_thomson!C224</f>
        <v>94.92</v>
      </c>
      <c r="D223">
        <f>jp_thomson!D224</f>
        <v>134.4</v>
      </c>
      <c r="E223">
        <f>jp_thomson!E224</f>
        <v>63120</v>
      </c>
      <c r="F223">
        <f>jp_thomson!F224</f>
        <v>105.9</v>
      </c>
      <c r="G223">
        <f>jp_thomson!G224</f>
        <v>100.58</v>
      </c>
    </row>
    <row r="224" spans="1:7" x14ac:dyDescent="0.25">
      <c r="A224" s="8">
        <f>jp_thomson!A225</f>
        <v>38183</v>
      </c>
      <c r="B224">
        <f>jp_thomson!B225</f>
        <v>48.7</v>
      </c>
      <c r="C224">
        <f>jp_thomson!C225</f>
        <v>96.5</v>
      </c>
      <c r="D224">
        <f>jp_thomson!D225</f>
        <v>135.6</v>
      </c>
      <c r="E224">
        <f>jp_thomson!E225</f>
        <v>63240</v>
      </c>
      <c r="F224">
        <f>jp_thomson!F225</f>
        <v>107.3</v>
      </c>
      <c r="G224">
        <f>jp_thomson!G225</f>
        <v>102.47</v>
      </c>
    </row>
    <row r="225" spans="1:7" x14ac:dyDescent="0.25">
      <c r="A225" s="8">
        <f>jp_thomson!A226</f>
        <v>38214</v>
      </c>
      <c r="B225">
        <f>jp_thomson!B226</f>
        <v>49.1</v>
      </c>
      <c r="C225">
        <f>jp_thomson!C226</f>
        <v>95.61</v>
      </c>
      <c r="D225">
        <f>jp_thomson!D226</f>
        <v>135.5</v>
      </c>
      <c r="E225">
        <f>jp_thomson!E226</f>
        <v>63480</v>
      </c>
      <c r="F225">
        <f>jp_thomson!F226</f>
        <v>106.1</v>
      </c>
      <c r="G225">
        <f>jp_thomson!G226</f>
        <v>91.75</v>
      </c>
    </row>
    <row r="226" spans="1:7" x14ac:dyDescent="0.25">
      <c r="A226" s="8">
        <f>jp_thomson!A227</f>
        <v>38245</v>
      </c>
      <c r="B226">
        <f>jp_thomson!B227</f>
        <v>46.2</v>
      </c>
      <c r="C226">
        <f>jp_thomson!C227</f>
        <v>96.52</v>
      </c>
      <c r="D226">
        <f>jp_thomson!D227</f>
        <v>133.4</v>
      </c>
      <c r="E226">
        <f>jp_thomson!E227</f>
        <v>63300</v>
      </c>
      <c r="F226">
        <f>jp_thomson!F227</f>
        <v>106.3</v>
      </c>
      <c r="G226">
        <f>jp_thomson!G227</f>
        <v>103.23</v>
      </c>
    </row>
    <row r="227" spans="1:7" x14ac:dyDescent="0.25">
      <c r="A227" s="8">
        <f>jp_thomson!A228</f>
        <v>38275</v>
      </c>
      <c r="B227">
        <f>jp_thomson!B228</f>
        <v>48.3</v>
      </c>
      <c r="C227">
        <f>jp_thomson!C228</f>
        <v>95.84</v>
      </c>
      <c r="D227">
        <f>jp_thomson!D228</f>
        <v>134.69999999999999</v>
      </c>
      <c r="E227">
        <f>jp_thomson!E228</f>
        <v>63230</v>
      </c>
      <c r="F227">
        <f>jp_thomson!F228</f>
        <v>104.7</v>
      </c>
      <c r="G227">
        <f>jp_thomson!G228</f>
        <v>102.23</v>
      </c>
    </row>
    <row r="228" spans="1:7" x14ac:dyDescent="0.25">
      <c r="A228" s="8">
        <f>jp_thomson!A229</f>
        <v>38306</v>
      </c>
      <c r="B228">
        <f>jp_thomson!B229</f>
        <v>48.3</v>
      </c>
      <c r="C228">
        <f>jp_thomson!C229</f>
        <v>95.74</v>
      </c>
      <c r="D228">
        <f>jp_thomson!D229</f>
        <v>133.80000000000001</v>
      </c>
      <c r="E228">
        <f>jp_thomson!E229</f>
        <v>63170</v>
      </c>
      <c r="F228">
        <f>jp_thomson!F229</f>
        <v>105.7</v>
      </c>
      <c r="G228">
        <f>jp_thomson!G229</f>
        <v>95.74</v>
      </c>
    </row>
    <row r="229" spans="1:7" x14ac:dyDescent="0.25">
      <c r="A229" s="8">
        <f>jp_thomson!A230</f>
        <v>38336</v>
      </c>
      <c r="B229">
        <f>jp_thomson!B230</f>
        <v>45</v>
      </c>
      <c r="C229">
        <f>jp_thomson!C230</f>
        <v>96.31</v>
      </c>
      <c r="D229">
        <f>jp_thomson!D230</f>
        <v>135.1</v>
      </c>
      <c r="E229">
        <f>jp_thomson!E230</f>
        <v>63360</v>
      </c>
      <c r="F229">
        <f>jp_thomson!F230</f>
        <v>104.3</v>
      </c>
      <c r="G229">
        <f>jp_thomson!G230</f>
        <v>101.08</v>
      </c>
    </row>
    <row r="230" spans="1:7" x14ac:dyDescent="0.25">
      <c r="A230" s="8">
        <f>jp_thomson!A231</f>
        <v>38367</v>
      </c>
      <c r="B230">
        <f>jp_thomson!B231</f>
        <v>47.7</v>
      </c>
      <c r="C230">
        <f>jp_thomson!C231</f>
        <v>98.89</v>
      </c>
      <c r="D230">
        <f>jp_thomson!D231</f>
        <v>133.19999999999999</v>
      </c>
      <c r="E230">
        <f>jp_thomson!E231</f>
        <v>63600</v>
      </c>
      <c r="F230">
        <f>jp_thomson!F231</f>
        <v>106.6</v>
      </c>
      <c r="G230">
        <f>jp_thomson!G231</f>
        <v>81.239999999999995</v>
      </c>
    </row>
    <row r="231" spans="1:7" x14ac:dyDescent="0.25">
      <c r="A231" s="8">
        <f>jp_thomson!A232</f>
        <v>38398</v>
      </c>
      <c r="B231">
        <f>jp_thomson!B232</f>
        <v>47.7</v>
      </c>
      <c r="C231">
        <f>jp_thomson!C232</f>
        <v>98.09</v>
      </c>
      <c r="D231">
        <f>jp_thomson!D232</f>
        <v>132</v>
      </c>
      <c r="E231">
        <f>jp_thomson!E232</f>
        <v>63340</v>
      </c>
      <c r="F231">
        <f>jp_thomson!F232</f>
        <v>106.5</v>
      </c>
      <c r="G231">
        <f>jp_thomson!G232</f>
        <v>89.88</v>
      </c>
    </row>
    <row r="232" spans="1:7" x14ac:dyDescent="0.25">
      <c r="A232" s="8">
        <f>jp_thomson!A233</f>
        <v>38426</v>
      </c>
      <c r="B232">
        <f>jp_thomson!B233</f>
        <v>44.7</v>
      </c>
      <c r="C232">
        <f>jp_thomson!C233</f>
        <v>97.99</v>
      </c>
      <c r="D232">
        <f>jp_thomson!D233</f>
        <v>130.6</v>
      </c>
      <c r="E232">
        <f>jp_thomson!E233</f>
        <v>63200</v>
      </c>
      <c r="F232">
        <f>jp_thomson!F233</f>
        <v>106.7</v>
      </c>
      <c r="G232">
        <f>jp_thomson!G233</f>
        <v>105.71</v>
      </c>
    </row>
    <row r="233" spans="1:7" x14ac:dyDescent="0.25">
      <c r="A233" s="8">
        <f>jp_thomson!A234</f>
        <v>38457</v>
      </c>
      <c r="B233">
        <f>jp_thomson!B234</f>
        <v>47.1</v>
      </c>
      <c r="C233">
        <f>jp_thomson!C234</f>
        <v>99.59</v>
      </c>
      <c r="D233">
        <f>jp_thomson!D234</f>
        <v>124.9</v>
      </c>
      <c r="E233">
        <f>jp_thomson!E234</f>
        <v>63420</v>
      </c>
      <c r="F233">
        <f>jp_thomson!F234</f>
        <v>107.4</v>
      </c>
      <c r="G233">
        <f>jp_thomson!G234</f>
        <v>99.85</v>
      </c>
    </row>
    <row r="234" spans="1:7" x14ac:dyDescent="0.25">
      <c r="A234" s="8">
        <f>jp_thomson!A235</f>
        <v>38487</v>
      </c>
      <c r="B234">
        <f>jp_thomson!B235</f>
        <v>47.3</v>
      </c>
      <c r="C234">
        <f>jp_thomson!C235</f>
        <v>97.9</v>
      </c>
      <c r="D234">
        <f>jp_thomson!D235</f>
        <v>124.1</v>
      </c>
      <c r="E234">
        <f>jp_thomson!E235</f>
        <v>63680</v>
      </c>
      <c r="F234">
        <f>jp_thomson!F235</f>
        <v>106.6</v>
      </c>
      <c r="G234">
        <f>jp_thomson!G235</f>
        <v>88.24</v>
      </c>
    </row>
    <row r="235" spans="1:7" x14ac:dyDescent="0.25">
      <c r="A235" s="8">
        <f>jp_thomson!A236</f>
        <v>38518</v>
      </c>
      <c r="B235">
        <f>jp_thomson!B236</f>
        <v>46.1</v>
      </c>
      <c r="C235">
        <f>jp_thomson!C236</f>
        <v>98.69</v>
      </c>
      <c r="D235">
        <f>jp_thomson!D236</f>
        <v>123.9</v>
      </c>
      <c r="E235">
        <f>jp_thomson!E236</f>
        <v>63550</v>
      </c>
      <c r="F235">
        <f>jp_thomson!F236</f>
        <v>107</v>
      </c>
      <c r="G235">
        <f>jp_thomson!G236</f>
        <v>100.53</v>
      </c>
    </row>
    <row r="236" spans="1:7" x14ac:dyDescent="0.25">
      <c r="A236" s="8">
        <f>jp_thomson!A237</f>
        <v>38548</v>
      </c>
      <c r="B236">
        <f>jp_thomson!B237</f>
        <v>48.2</v>
      </c>
      <c r="C236">
        <f>jp_thomson!C237</f>
        <v>98.79</v>
      </c>
      <c r="D236">
        <f>jp_thomson!D237</f>
        <v>121.5</v>
      </c>
      <c r="E236">
        <f>jp_thomson!E237</f>
        <v>63650</v>
      </c>
      <c r="F236">
        <f>jp_thomson!F237</f>
        <v>106.1</v>
      </c>
      <c r="G236">
        <f>jp_thomson!G237</f>
        <v>100.57</v>
      </c>
    </row>
    <row r="237" spans="1:7" x14ac:dyDescent="0.25">
      <c r="A237" s="8">
        <f>jp_thomson!A238</f>
        <v>38579</v>
      </c>
      <c r="B237">
        <f>jp_thomson!B238</f>
        <v>48.4</v>
      </c>
      <c r="C237">
        <f>jp_thomson!C238</f>
        <v>97.29</v>
      </c>
      <c r="D237">
        <f>jp_thomson!D238</f>
        <v>120.4</v>
      </c>
      <c r="E237">
        <f>jp_thomson!E238</f>
        <v>63610</v>
      </c>
      <c r="F237">
        <f>jp_thomson!F238</f>
        <v>106.2</v>
      </c>
      <c r="G237">
        <f>jp_thomson!G238</f>
        <v>94.22</v>
      </c>
    </row>
    <row r="238" spans="1:7" x14ac:dyDescent="0.25">
      <c r="A238" s="8">
        <f>jp_thomson!A239</f>
        <v>38610</v>
      </c>
      <c r="B238">
        <f>jp_thomson!B239</f>
        <v>45.6</v>
      </c>
      <c r="C238">
        <f>jp_thomson!C239</f>
        <v>97.9</v>
      </c>
      <c r="D238">
        <f>jp_thomson!D239</f>
        <v>118.6</v>
      </c>
      <c r="E238">
        <f>jp_thomson!E239</f>
        <v>63990</v>
      </c>
      <c r="F238">
        <f>jp_thomson!F239</f>
        <v>107.2</v>
      </c>
      <c r="G238">
        <f>jp_thomson!G239</f>
        <v>106.07</v>
      </c>
    </row>
    <row r="239" spans="1:7" x14ac:dyDescent="0.25">
      <c r="A239" s="8">
        <f>jp_thomson!A240</f>
        <v>38640</v>
      </c>
      <c r="B239">
        <f>jp_thomson!B240</f>
        <v>48.1</v>
      </c>
      <c r="C239">
        <f>jp_thomson!C240</f>
        <v>97.8</v>
      </c>
      <c r="D239">
        <f>jp_thomson!D240</f>
        <v>116.9</v>
      </c>
      <c r="E239">
        <f>jp_thomson!E240</f>
        <v>63820</v>
      </c>
      <c r="F239">
        <f>jp_thomson!F240</f>
        <v>106.6</v>
      </c>
      <c r="G239">
        <f>jp_thomson!G240</f>
        <v>105.06</v>
      </c>
    </row>
    <row r="240" spans="1:7" x14ac:dyDescent="0.25">
      <c r="A240" s="8">
        <f>jp_thomson!A241</f>
        <v>38671</v>
      </c>
      <c r="B240">
        <f>jp_thomson!B241</f>
        <v>48.6</v>
      </c>
      <c r="C240">
        <f>jp_thomson!C241</f>
        <v>98.49</v>
      </c>
      <c r="D240">
        <f>jp_thomson!D241</f>
        <v>117</v>
      </c>
      <c r="E240">
        <f>jp_thomson!E241</f>
        <v>63430</v>
      </c>
      <c r="F240">
        <f>jp_thomson!F241</f>
        <v>108.4</v>
      </c>
      <c r="G240">
        <f>jp_thomson!G241</f>
        <v>102.9</v>
      </c>
    </row>
    <row r="241" spans="1:7" x14ac:dyDescent="0.25">
      <c r="A241" s="8">
        <f>jp_thomson!A242</f>
        <v>38701</v>
      </c>
      <c r="B241">
        <f>jp_thomson!B242</f>
        <v>47.4</v>
      </c>
      <c r="C241">
        <f>jp_thomson!C242</f>
        <v>99.39</v>
      </c>
      <c r="D241">
        <f>jp_thomson!D242</f>
        <v>117.4</v>
      </c>
      <c r="E241">
        <f>jp_thomson!E242</f>
        <v>63500</v>
      </c>
      <c r="F241">
        <f>jp_thomson!F242</f>
        <v>108.7</v>
      </c>
      <c r="G241">
        <f>jp_thomson!G242</f>
        <v>108.57</v>
      </c>
    </row>
    <row r="242" spans="1:7" x14ac:dyDescent="0.25">
      <c r="A242" s="8">
        <f>jp_thomson!A243</f>
        <v>38732</v>
      </c>
      <c r="B242">
        <f>jp_thomson!B243</f>
        <v>50</v>
      </c>
      <c r="C242">
        <f>jp_thomson!C243</f>
        <v>98.59</v>
      </c>
      <c r="D242">
        <f>jp_thomson!D243</f>
        <v>116.1</v>
      </c>
      <c r="E242">
        <f>jp_thomson!E243</f>
        <v>63690</v>
      </c>
      <c r="F242">
        <f>jp_thomson!F243</f>
        <v>109</v>
      </c>
      <c r="G242">
        <f>jp_thomson!G243</f>
        <v>85.95</v>
      </c>
    </row>
    <row r="243" spans="1:7" x14ac:dyDescent="0.25">
      <c r="A243" s="8">
        <f>jp_thomson!A244</f>
        <v>38763</v>
      </c>
      <c r="B243">
        <f>jp_thomson!B244</f>
        <v>50.1</v>
      </c>
      <c r="C243">
        <f>jp_thomson!C244</f>
        <v>99.28</v>
      </c>
      <c r="D243">
        <f>jp_thomson!D244</f>
        <v>113.3</v>
      </c>
      <c r="E243">
        <f>jp_thomson!E244</f>
        <v>63840</v>
      </c>
      <c r="F243">
        <f>jp_thomson!F244</f>
        <v>108.9</v>
      </c>
      <c r="G243">
        <f>jp_thomson!G244</f>
        <v>100.41</v>
      </c>
    </row>
    <row r="244" spans="1:7" x14ac:dyDescent="0.25">
      <c r="A244" s="8">
        <f>jp_thomson!A245</f>
        <v>38791</v>
      </c>
      <c r="B244">
        <f>jp_thomson!B245</f>
        <v>47.7</v>
      </c>
      <c r="C244">
        <f>jp_thomson!C245</f>
        <v>99.19</v>
      </c>
      <c r="D244">
        <f>jp_thomson!D245</f>
        <v>113.2</v>
      </c>
      <c r="E244">
        <f>jp_thomson!E245</f>
        <v>63730</v>
      </c>
      <c r="F244">
        <f>jp_thomson!F245</f>
        <v>109.5</v>
      </c>
      <c r="G244">
        <f>jp_thomson!G245</f>
        <v>116.63</v>
      </c>
    </row>
    <row r="245" spans="1:7" x14ac:dyDescent="0.25">
      <c r="A245" s="8">
        <f>jp_thomson!A246</f>
        <v>38822</v>
      </c>
      <c r="B245">
        <f>jp_thomson!B246</f>
        <v>49.5</v>
      </c>
      <c r="C245">
        <f>jp_thomson!C246</f>
        <v>98.59</v>
      </c>
      <c r="D245">
        <f>jp_thomson!D246</f>
        <v>112.5</v>
      </c>
      <c r="E245">
        <f>jp_thomson!E246</f>
        <v>63570</v>
      </c>
      <c r="F245">
        <f>jp_thomson!F246</f>
        <v>111.8</v>
      </c>
      <c r="G245">
        <f>jp_thomson!G246</f>
        <v>105.49</v>
      </c>
    </row>
    <row r="246" spans="1:7" x14ac:dyDescent="0.25">
      <c r="A246" s="8">
        <f>jp_thomson!A247</f>
        <v>38852</v>
      </c>
      <c r="B246">
        <f>jp_thomson!B247</f>
        <v>48.9</v>
      </c>
      <c r="C246">
        <f>jp_thomson!C247</f>
        <v>98.1</v>
      </c>
      <c r="D246">
        <f>jp_thomson!D247</f>
        <v>111.1</v>
      </c>
      <c r="E246">
        <f>jp_thomson!E247</f>
        <v>63790</v>
      </c>
      <c r="F246">
        <f>jp_thomson!F247</f>
        <v>110</v>
      </c>
      <c r="G246">
        <f>jp_thomson!G247</f>
        <v>98.98</v>
      </c>
    </row>
    <row r="247" spans="1:7" x14ac:dyDescent="0.25">
      <c r="A247" s="8">
        <f>jp_thomson!A248</f>
        <v>38883</v>
      </c>
      <c r="B247">
        <f>jp_thomson!B248</f>
        <v>46.6</v>
      </c>
      <c r="C247">
        <f>jp_thomson!C248</f>
        <v>98.3</v>
      </c>
      <c r="D247">
        <f>jp_thomson!D248</f>
        <v>110.3</v>
      </c>
      <c r="E247">
        <f>jp_thomson!E248</f>
        <v>63820</v>
      </c>
      <c r="F247">
        <f>jp_thomson!F248</f>
        <v>111.5</v>
      </c>
      <c r="G247">
        <f>jp_thomson!G248</f>
        <v>108.85</v>
      </c>
    </row>
    <row r="248" spans="1:7" x14ac:dyDescent="0.25">
      <c r="A248" s="8">
        <f>jp_thomson!A249</f>
        <v>38913</v>
      </c>
      <c r="B248">
        <f>jp_thomson!B249</f>
        <v>48.4</v>
      </c>
      <c r="C248">
        <f>jp_thomson!C249</f>
        <v>98.19</v>
      </c>
      <c r="D248">
        <f>jp_thomson!D249</f>
        <v>110.1</v>
      </c>
      <c r="E248">
        <f>jp_thomson!E249</f>
        <v>63890</v>
      </c>
      <c r="F248">
        <f>jp_thomson!F249</f>
        <v>111.9</v>
      </c>
      <c r="G248">
        <f>jp_thomson!G249</f>
        <v>106.8</v>
      </c>
    </row>
    <row r="249" spans="1:7" x14ac:dyDescent="0.25">
      <c r="A249" s="8">
        <f>jp_thomson!A250</f>
        <v>38944</v>
      </c>
      <c r="B249">
        <f>jp_thomson!B250</f>
        <v>47.5</v>
      </c>
      <c r="C249">
        <f>jp_thomson!C250</f>
        <v>97.12</v>
      </c>
      <c r="D249">
        <f>jp_thomson!D250</f>
        <v>108.6</v>
      </c>
      <c r="E249">
        <f>jp_thomson!E250</f>
        <v>63960</v>
      </c>
      <c r="F249">
        <f>jp_thomson!F250</f>
        <v>112.3</v>
      </c>
      <c r="G249">
        <f>jp_thomson!G250</f>
        <v>103.54</v>
      </c>
    </row>
    <row r="250" spans="1:7" x14ac:dyDescent="0.25">
      <c r="A250" s="8">
        <f>jp_thomson!A251</f>
        <v>38975</v>
      </c>
      <c r="B250">
        <f>jp_thomson!B251</f>
        <v>46</v>
      </c>
      <c r="C250">
        <f>jp_thomson!C251</f>
        <v>97.51</v>
      </c>
      <c r="D250">
        <f>jp_thomson!D251</f>
        <v>108.4</v>
      </c>
      <c r="E250">
        <f>jp_thomson!E251</f>
        <v>64060</v>
      </c>
      <c r="F250">
        <f>jp_thomson!F251</f>
        <v>112.3</v>
      </c>
      <c r="G250">
        <f>jp_thomson!G251</f>
        <v>114.59</v>
      </c>
    </row>
    <row r="251" spans="1:7" x14ac:dyDescent="0.25">
      <c r="A251" s="8">
        <f>jp_thomson!A252</f>
        <v>39005</v>
      </c>
      <c r="B251">
        <f>jp_thomson!B252</f>
        <v>48.3</v>
      </c>
      <c r="C251">
        <f>jp_thomson!C252</f>
        <v>97.51</v>
      </c>
      <c r="D251">
        <f>jp_thomson!D252</f>
        <v>110.3</v>
      </c>
      <c r="E251">
        <f>jp_thomson!E252</f>
        <v>64210</v>
      </c>
      <c r="F251">
        <f>jp_thomson!F252</f>
        <v>113.2</v>
      </c>
      <c r="G251">
        <f>jp_thomson!G252</f>
        <v>109.71</v>
      </c>
    </row>
    <row r="252" spans="1:7" x14ac:dyDescent="0.25">
      <c r="A252" s="8">
        <f>jp_thomson!A253</f>
        <v>39036</v>
      </c>
      <c r="B252">
        <f>jp_thomson!B253</f>
        <v>49.1</v>
      </c>
      <c r="C252">
        <f>jp_thomson!C253</f>
        <v>97.79</v>
      </c>
      <c r="D252">
        <f>jp_thomson!D253</f>
        <v>111.7</v>
      </c>
      <c r="E252">
        <f>jp_thomson!E253</f>
        <v>64170</v>
      </c>
      <c r="F252">
        <f>jp_thomson!F253</f>
        <v>113.6</v>
      </c>
      <c r="G252">
        <f>jp_thomson!G253</f>
        <v>108.51</v>
      </c>
    </row>
    <row r="253" spans="1:7" x14ac:dyDescent="0.25">
      <c r="A253" s="8">
        <f>jp_thomson!A254</f>
        <v>39066</v>
      </c>
      <c r="B253">
        <f>jp_thomson!B254</f>
        <v>47</v>
      </c>
      <c r="C253">
        <f>jp_thomson!C254</f>
        <v>98.79</v>
      </c>
      <c r="D253">
        <f>jp_thomson!D254</f>
        <v>111.6</v>
      </c>
      <c r="E253">
        <f>jp_thomson!E254</f>
        <v>64000</v>
      </c>
      <c r="F253">
        <f>jp_thomson!F254</f>
        <v>113.9</v>
      </c>
      <c r="G253">
        <f>jp_thomson!G254</f>
        <v>115.27</v>
      </c>
    </row>
    <row r="254" spans="1:7" x14ac:dyDescent="0.25">
      <c r="A254" s="8">
        <f>jp_thomson!A255</f>
        <v>39097</v>
      </c>
      <c r="B254">
        <f>jp_thomson!B255</f>
        <v>49</v>
      </c>
      <c r="C254">
        <f>jp_thomson!C255</f>
        <v>97.79</v>
      </c>
      <c r="D254">
        <f>jp_thomson!D255</f>
        <v>110.1</v>
      </c>
      <c r="E254">
        <f>jp_thomson!E255</f>
        <v>63810</v>
      </c>
      <c r="F254">
        <f>jp_thomson!F255</f>
        <v>112.6</v>
      </c>
      <c r="G254">
        <f>jp_thomson!G255</f>
        <v>95.63</v>
      </c>
    </row>
    <row r="255" spans="1:7" x14ac:dyDescent="0.25">
      <c r="A255" s="8">
        <f>jp_thomson!A256</f>
        <v>39128</v>
      </c>
      <c r="B255">
        <f>jp_thomson!B256</f>
        <v>49</v>
      </c>
      <c r="C255">
        <f>jp_thomson!C256</f>
        <v>99.18</v>
      </c>
      <c r="D255">
        <f>jp_thomson!D256</f>
        <v>112.4</v>
      </c>
      <c r="E255">
        <f>jp_thomson!E256</f>
        <v>64160</v>
      </c>
      <c r="F255">
        <f>jp_thomson!F256</f>
        <v>113.3</v>
      </c>
      <c r="G255">
        <f>jp_thomson!G256</f>
        <v>99.85</v>
      </c>
    </row>
    <row r="256" spans="1:7" x14ac:dyDescent="0.25">
      <c r="A256" s="8">
        <f>jp_thomson!A257</f>
        <v>39156</v>
      </c>
      <c r="B256">
        <f>jp_thomson!B257</f>
        <v>46.7</v>
      </c>
      <c r="C256">
        <f>jp_thomson!C257</f>
        <v>98.49</v>
      </c>
      <c r="D256">
        <f>jp_thomson!D257</f>
        <v>111</v>
      </c>
      <c r="E256">
        <f>jp_thomson!E257</f>
        <v>64230</v>
      </c>
      <c r="F256">
        <f>jp_thomson!F257</f>
        <v>113.2</v>
      </c>
      <c r="G256">
        <f>jp_thomson!G257</f>
        <v>118.32</v>
      </c>
    </row>
    <row r="257" spans="1:7" x14ac:dyDescent="0.25">
      <c r="A257" s="8">
        <f>jp_thomson!A258</f>
        <v>39187</v>
      </c>
      <c r="B257">
        <f>jp_thomson!B258</f>
        <v>47</v>
      </c>
      <c r="C257">
        <f>jp_thomson!C258</f>
        <v>98.79</v>
      </c>
      <c r="D257">
        <f>jp_thomson!D258</f>
        <v>109.2</v>
      </c>
      <c r="E257">
        <f>jp_thomson!E258</f>
        <v>64360</v>
      </c>
      <c r="F257">
        <f>jp_thomson!F258</f>
        <v>112.8</v>
      </c>
      <c r="G257">
        <f>jp_thomson!G258</f>
        <v>107.92</v>
      </c>
    </row>
    <row r="258" spans="1:7" x14ac:dyDescent="0.25">
      <c r="A258" s="8">
        <f>jp_thomson!A259</f>
        <v>39217</v>
      </c>
      <c r="B258">
        <f>jp_thomson!B259</f>
        <v>46.3</v>
      </c>
      <c r="C258">
        <f>jp_thomson!C259</f>
        <v>98.69</v>
      </c>
      <c r="D258">
        <f>jp_thomson!D259</f>
        <v>106.6</v>
      </c>
      <c r="E258">
        <f>jp_thomson!E259</f>
        <v>64360</v>
      </c>
      <c r="F258">
        <f>jp_thomson!F259</f>
        <v>114.2</v>
      </c>
      <c r="G258">
        <f>jp_thomson!G259</f>
        <v>104.15</v>
      </c>
    </row>
    <row r="259" spans="1:7" x14ac:dyDescent="0.25">
      <c r="A259" s="8">
        <f>jp_thomson!A260</f>
        <v>39248</v>
      </c>
      <c r="B259">
        <f>jp_thomson!B260</f>
        <v>44.3</v>
      </c>
      <c r="C259">
        <f>jp_thomson!C260</f>
        <v>98.69</v>
      </c>
      <c r="D259">
        <f>jp_thomson!D260</f>
        <v>106.3</v>
      </c>
      <c r="E259">
        <f>jp_thomson!E260</f>
        <v>64490</v>
      </c>
      <c r="F259">
        <f>jp_thomson!F260</f>
        <v>114.2</v>
      </c>
      <c r="G259">
        <f>jp_thomson!G260</f>
        <v>114.65</v>
      </c>
    </row>
    <row r="260" spans="1:7" x14ac:dyDescent="0.25">
      <c r="A260" s="8">
        <f>jp_thomson!A261</f>
        <v>39278</v>
      </c>
      <c r="B260">
        <f>jp_thomson!B261</f>
        <v>44.1</v>
      </c>
      <c r="C260">
        <f>jp_thomson!C261</f>
        <v>96.8</v>
      </c>
      <c r="D260">
        <f>jp_thomson!D261</f>
        <v>106.2</v>
      </c>
      <c r="E260">
        <f>jp_thomson!E261</f>
        <v>64430</v>
      </c>
      <c r="F260">
        <f>jp_thomson!F261</f>
        <v>114.3</v>
      </c>
      <c r="G260">
        <f>jp_thomson!G261</f>
        <v>109.1</v>
      </c>
    </row>
    <row r="261" spans="1:7" x14ac:dyDescent="0.25">
      <c r="A261" s="8">
        <f>jp_thomson!A262</f>
        <v>39309</v>
      </c>
      <c r="B261">
        <f>jp_thomson!B262</f>
        <v>43.9</v>
      </c>
      <c r="C261">
        <f>jp_thomson!C262</f>
        <v>98.4</v>
      </c>
      <c r="D261">
        <f>jp_thomson!D262</f>
        <v>105.1</v>
      </c>
      <c r="E261">
        <f>jp_thomson!E262</f>
        <v>64290</v>
      </c>
      <c r="F261">
        <f>jp_thomson!F262</f>
        <v>117.2</v>
      </c>
      <c r="G261">
        <f>jp_thomson!G262</f>
        <v>110.87</v>
      </c>
    </row>
    <row r="262" spans="1:7" x14ac:dyDescent="0.25">
      <c r="A262" s="8">
        <f>jp_thomson!A263</f>
        <v>39340</v>
      </c>
      <c r="B262">
        <f>jp_thomson!B263</f>
        <v>43.5</v>
      </c>
      <c r="C262">
        <f>jp_thomson!C263</f>
        <v>98.8</v>
      </c>
      <c r="D262">
        <f>jp_thomson!D263</f>
        <v>105.1</v>
      </c>
      <c r="E262">
        <f>jp_thomson!E263</f>
        <v>64080</v>
      </c>
      <c r="F262">
        <f>jp_thomson!F263</f>
        <v>115.4</v>
      </c>
      <c r="G262">
        <f>jp_thomson!G263</f>
        <v>116.66</v>
      </c>
    </row>
    <row r="263" spans="1:7" x14ac:dyDescent="0.25">
      <c r="A263" s="8">
        <f>jp_thomson!A264</f>
        <v>39370</v>
      </c>
      <c r="B263">
        <f>jp_thomson!B264</f>
        <v>42.7</v>
      </c>
      <c r="C263">
        <f>jp_thomson!C264</f>
        <v>98.8</v>
      </c>
      <c r="D263">
        <f>jp_thomson!D264</f>
        <v>102.1</v>
      </c>
      <c r="E263">
        <f>jp_thomson!E264</f>
        <v>64200</v>
      </c>
      <c r="F263">
        <f>jp_thomson!F264</f>
        <v>117.5</v>
      </c>
      <c r="G263">
        <f>jp_thomson!G264</f>
        <v>120.63</v>
      </c>
    </row>
    <row r="264" spans="1:7" x14ac:dyDescent="0.25">
      <c r="A264" s="8">
        <f>jp_thomson!A265</f>
        <v>39401</v>
      </c>
      <c r="B264">
        <f>jp_thomson!B265</f>
        <v>40.299999999999997</v>
      </c>
      <c r="C264">
        <f>jp_thomson!C265</f>
        <v>99.39</v>
      </c>
      <c r="D264">
        <f>jp_thomson!D265</f>
        <v>100.8</v>
      </c>
      <c r="E264">
        <f>jp_thomson!E265</f>
        <v>64470</v>
      </c>
      <c r="F264">
        <f>jp_thomson!F265</f>
        <v>115.8</v>
      </c>
      <c r="G264">
        <f>jp_thomson!G265</f>
        <v>116.87</v>
      </c>
    </row>
    <row r="265" spans="1:7" x14ac:dyDescent="0.25">
      <c r="A265" s="8">
        <f>jp_thomson!A266</f>
        <v>39431</v>
      </c>
      <c r="B265">
        <f>jp_thomson!B266</f>
        <v>39.200000000000003</v>
      </c>
      <c r="C265">
        <f>jp_thomson!C266</f>
        <v>99.19</v>
      </c>
      <c r="D265">
        <f>jp_thomson!D266</f>
        <v>97.3</v>
      </c>
      <c r="E265">
        <f>jp_thomson!E266</f>
        <v>64500</v>
      </c>
      <c r="F265">
        <f>jp_thomson!F266</f>
        <v>116.7</v>
      </c>
      <c r="G265">
        <f>jp_thomson!G266</f>
        <v>121.77</v>
      </c>
    </row>
    <row r="266" spans="1:7" x14ac:dyDescent="0.25">
      <c r="A266" s="8">
        <f>jp_thomson!A267</f>
        <v>39462</v>
      </c>
      <c r="B266">
        <f>jp_thomson!B267</f>
        <v>38.5</v>
      </c>
      <c r="C266">
        <f>jp_thomson!C267</f>
        <v>98.99</v>
      </c>
      <c r="D266">
        <f>jp_thomson!D267</f>
        <v>97.1</v>
      </c>
      <c r="E266">
        <f>jp_thomson!E267</f>
        <v>64240</v>
      </c>
      <c r="F266">
        <f>jp_thomson!F267</f>
        <v>117.1</v>
      </c>
      <c r="G266">
        <f>jp_thomson!G267</f>
        <v>103.01</v>
      </c>
    </row>
    <row r="267" spans="1:7" x14ac:dyDescent="0.25">
      <c r="A267" s="8">
        <f>jp_thomson!A268</f>
        <v>39493</v>
      </c>
      <c r="B267">
        <f>jp_thomson!B268</f>
        <v>37.5</v>
      </c>
      <c r="C267">
        <f>jp_thomson!C268</f>
        <v>98.2</v>
      </c>
      <c r="D267">
        <f>jp_thomson!D268</f>
        <v>96.3</v>
      </c>
      <c r="E267">
        <f>jp_thomson!E268</f>
        <v>64070</v>
      </c>
      <c r="F267">
        <f>jp_thomson!F268</f>
        <v>117.3</v>
      </c>
      <c r="G267">
        <f>jp_thomson!G268</f>
        <v>114.12</v>
      </c>
    </row>
    <row r="268" spans="1:7" x14ac:dyDescent="0.25">
      <c r="A268" s="8">
        <f>jp_thomson!A269</f>
        <v>39522</v>
      </c>
      <c r="B268">
        <f>jp_thomson!B269</f>
        <v>36.9</v>
      </c>
      <c r="C268">
        <f>jp_thomson!C269</f>
        <v>98.5</v>
      </c>
      <c r="D268">
        <f>jp_thomson!D269</f>
        <v>95.9</v>
      </c>
      <c r="E268">
        <f>jp_thomson!E269</f>
        <v>64130</v>
      </c>
      <c r="F268">
        <f>jp_thomson!F269</f>
        <v>116.2</v>
      </c>
      <c r="G268">
        <f>jp_thomson!G269</f>
        <v>125.34</v>
      </c>
    </row>
    <row r="269" spans="1:7" x14ac:dyDescent="0.25">
      <c r="A269" s="8">
        <f>jp_thomson!A270</f>
        <v>39553</v>
      </c>
      <c r="B269">
        <f>jp_thomson!B270</f>
        <v>34.799999999999997</v>
      </c>
      <c r="C269">
        <f>jp_thomson!C270</f>
        <v>98.01</v>
      </c>
      <c r="D269">
        <f>jp_thomson!D270</f>
        <v>92.1</v>
      </c>
      <c r="E269">
        <f>jp_thomson!E270</f>
        <v>64250</v>
      </c>
      <c r="F269">
        <f>jp_thomson!F270</f>
        <v>115.6</v>
      </c>
      <c r="G269">
        <f>jp_thomson!G270</f>
        <v>115.76</v>
      </c>
    </row>
    <row r="270" spans="1:7" x14ac:dyDescent="0.25">
      <c r="A270" s="8">
        <f>jp_thomson!A271</f>
        <v>39583</v>
      </c>
      <c r="B270">
        <f>jp_thomson!B271</f>
        <v>33</v>
      </c>
      <c r="C270">
        <f>jp_thomson!C271</f>
        <v>97.54</v>
      </c>
      <c r="D270">
        <f>jp_thomson!D271</f>
        <v>90</v>
      </c>
      <c r="E270">
        <f>jp_thomson!E271</f>
        <v>64290</v>
      </c>
      <c r="F270">
        <f>jp_thomson!F271</f>
        <v>116.1</v>
      </c>
      <c r="G270">
        <f>jp_thomson!G271</f>
        <v>111.08</v>
      </c>
    </row>
    <row r="271" spans="1:7" x14ac:dyDescent="0.25">
      <c r="A271" s="8">
        <f>jp_thomson!A272</f>
        <v>39614</v>
      </c>
      <c r="B271">
        <f>jp_thomson!B272</f>
        <v>31.8</v>
      </c>
      <c r="C271">
        <f>jp_thomson!C272</f>
        <v>97.06</v>
      </c>
      <c r="D271">
        <f>jp_thomson!D272</f>
        <v>86</v>
      </c>
      <c r="E271">
        <f>jp_thomson!E272</f>
        <v>64240</v>
      </c>
      <c r="F271">
        <f>jp_thomson!F272</f>
        <v>112.9</v>
      </c>
      <c r="G271">
        <f>jp_thomson!G272</f>
        <v>112.93</v>
      </c>
    </row>
    <row r="272" spans="1:7" x14ac:dyDescent="0.25">
      <c r="A272" s="8">
        <f>jp_thomson!A273</f>
        <v>39644</v>
      </c>
      <c r="B272">
        <f>jp_thomson!B273</f>
        <v>30.7</v>
      </c>
      <c r="C272">
        <f>jp_thomson!C273</f>
        <v>96.77</v>
      </c>
      <c r="D272">
        <f>jp_thomson!D273</f>
        <v>84.9</v>
      </c>
      <c r="E272">
        <f>jp_thomson!E273</f>
        <v>64060</v>
      </c>
      <c r="F272">
        <f>jp_thomson!F273</f>
        <v>112.7</v>
      </c>
      <c r="G272">
        <f>jp_thomson!G273</f>
        <v>118.77</v>
      </c>
    </row>
    <row r="273" spans="1:7" x14ac:dyDescent="0.25">
      <c r="A273" s="8">
        <f>jp_thomson!A274</f>
        <v>39675</v>
      </c>
      <c r="B273">
        <f>jp_thomson!B274</f>
        <v>29.6</v>
      </c>
      <c r="C273">
        <f>jp_thomson!C274</f>
        <v>96.49</v>
      </c>
      <c r="D273">
        <f>jp_thomson!D274</f>
        <v>83.1</v>
      </c>
      <c r="E273">
        <f>jp_thomson!E274</f>
        <v>64030</v>
      </c>
      <c r="F273">
        <f>jp_thomson!F274</f>
        <v>108.7</v>
      </c>
      <c r="G273">
        <f>jp_thomson!G274</f>
        <v>109.7</v>
      </c>
    </row>
    <row r="274" spans="1:7" x14ac:dyDescent="0.25">
      <c r="A274" s="8">
        <f>jp_thomson!A275</f>
        <v>39706</v>
      </c>
      <c r="B274">
        <f>jp_thomson!B275</f>
        <v>30.7</v>
      </c>
      <c r="C274">
        <f>jp_thomson!C275</f>
        <v>96.88</v>
      </c>
      <c r="D274">
        <f>jp_thomson!D275</f>
        <v>86.3</v>
      </c>
      <c r="E274">
        <f>jp_thomson!E275</f>
        <v>63900</v>
      </c>
      <c r="F274">
        <f>jp_thomson!F275</f>
        <v>110</v>
      </c>
      <c r="G274">
        <f>jp_thomson!G275</f>
        <v>116</v>
      </c>
    </row>
    <row r="275" spans="1:7" x14ac:dyDescent="0.25">
      <c r="A275" s="8">
        <f>jp_thomson!A276</f>
        <v>39736</v>
      </c>
      <c r="B275">
        <f>jp_thomson!B276</f>
        <v>29.2</v>
      </c>
      <c r="C275">
        <f>jp_thomson!C276</f>
        <v>96.49</v>
      </c>
      <c r="D275">
        <f>jp_thomson!D276</f>
        <v>90.2</v>
      </c>
      <c r="E275">
        <f>jp_thomson!E276</f>
        <v>63960</v>
      </c>
      <c r="F275">
        <f>jp_thomson!F276</f>
        <v>107.4</v>
      </c>
      <c r="G275">
        <f>jp_thomson!G276</f>
        <v>112.33</v>
      </c>
    </row>
    <row r="276" spans="1:7" x14ac:dyDescent="0.25">
      <c r="A276" s="8">
        <f>jp_thomson!A277</f>
        <v>39767</v>
      </c>
      <c r="B276">
        <f>jp_thomson!B277</f>
        <v>28.8</v>
      </c>
      <c r="C276">
        <f>jp_thomson!C277</f>
        <v>97.54</v>
      </c>
      <c r="D276">
        <f>jp_thomson!D277</f>
        <v>98.8</v>
      </c>
      <c r="E276">
        <f>jp_thomson!E277</f>
        <v>64100</v>
      </c>
      <c r="F276">
        <f>jp_thomson!F277</f>
        <v>100.1</v>
      </c>
      <c r="G276">
        <f>jp_thomson!G277</f>
        <v>90.39</v>
      </c>
    </row>
    <row r="277" spans="1:7" x14ac:dyDescent="0.25">
      <c r="A277" s="8">
        <f>jp_thomson!A278</f>
        <v>39797</v>
      </c>
      <c r="B277">
        <f>jp_thomson!B278</f>
        <v>27.6</v>
      </c>
      <c r="C277">
        <f>jp_thomson!C278</f>
        <v>97.03</v>
      </c>
      <c r="D277">
        <f>jp_thomson!D278</f>
        <v>108.2</v>
      </c>
      <c r="E277">
        <f>jp_thomson!E278</f>
        <v>63910</v>
      </c>
      <c r="F277">
        <f>jp_thomson!F278</f>
        <v>91.8</v>
      </c>
      <c r="G277">
        <f>jp_thomson!G278</f>
        <v>85.35</v>
      </c>
    </row>
    <row r="278" spans="1:7" x14ac:dyDescent="0.25">
      <c r="A278" s="8">
        <f>jp_thomson!A279</f>
        <v>39828</v>
      </c>
      <c r="B278">
        <f>jp_thomson!B279</f>
        <v>27.5</v>
      </c>
      <c r="C278">
        <f>jp_thomson!C279</f>
        <v>96.72</v>
      </c>
      <c r="D278">
        <f>jp_thomson!D279</f>
        <v>112.6</v>
      </c>
      <c r="E278">
        <f>jp_thomson!E279</f>
        <v>63950</v>
      </c>
      <c r="F278">
        <f>jp_thomson!F279</f>
        <v>83.7</v>
      </c>
      <c r="G278">
        <f>jp_thomson!G279</f>
        <v>60.84</v>
      </c>
    </row>
    <row r="279" spans="1:7" x14ac:dyDescent="0.25">
      <c r="A279" s="8">
        <f>jp_thomson!A280</f>
        <v>39859</v>
      </c>
      <c r="B279">
        <f>jp_thomson!B280</f>
        <v>27.7</v>
      </c>
      <c r="C279">
        <f>jp_thomson!C280</f>
        <v>96.21</v>
      </c>
      <c r="D279">
        <f>jp_thomson!D280</f>
        <v>111.6</v>
      </c>
      <c r="E279">
        <f>jp_thomson!E280</f>
        <v>63770</v>
      </c>
      <c r="F279">
        <f>jp_thomson!F280</f>
        <v>76.599999999999994</v>
      </c>
      <c r="G279">
        <f>jp_thomson!G280</f>
        <v>62.37</v>
      </c>
    </row>
    <row r="280" spans="1:7" x14ac:dyDescent="0.25">
      <c r="A280" s="8">
        <f>jp_thomson!A281</f>
        <v>39887</v>
      </c>
      <c r="B280">
        <f>jp_thomson!B281</f>
        <v>29.4</v>
      </c>
      <c r="C280">
        <f>jp_thomson!C281</f>
        <v>95.43</v>
      </c>
      <c r="D280">
        <f>jp_thomson!D281</f>
        <v>112</v>
      </c>
      <c r="E280">
        <f>jp_thomson!E281</f>
        <v>63250</v>
      </c>
      <c r="F280">
        <f>jp_thomson!F281</f>
        <v>77.5</v>
      </c>
      <c r="G280">
        <f>jp_thomson!G281</f>
        <v>73.75</v>
      </c>
    </row>
    <row r="281" spans="1:7" x14ac:dyDescent="0.25">
      <c r="A281" s="8">
        <f>jp_thomson!A282</f>
        <v>39918</v>
      </c>
      <c r="B281">
        <f>jp_thomson!B282</f>
        <v>32.1</v>
      </c>
      <c r="C281">
        <f>jp_thomson!C282</f>
        <v>95.34</v>
      </c>
      <c r="D281">
        <f>jp_thomson!D282</f>
        <v>113.5</v>
      </c>
      <c r="E281">
        <f>jp_thomson!E282</f>
        <v>63270</v>
      </c>
      <c r="F281">
        <f>jp_thomson!F282</f>
        <v>80.900000000000006</v>
      </c>
      <c r="G281">
        <f>jp_thomson!G282</f>
        <v>74.260000000000005</v>
      </c>
    </row>
    <row r="282" spans="1:7" x14ac:dyDescent="0.25">
      <c r="A282" s="8">
        <f>jp_thomson!A283</f>
        <v>39948</v>
      </c>
      <c r="B282">
        <f>jp_thomson!B283</f>
        <v>34.9</v>
      </c>
      <c r="C282">
        <f>jp_thomson!C283</f>
        <v>95.63</v>
      </c>
      <c r="D282">
        <f>jp_thomson!D283</f>
        <v>114.3</v>
      </c>
      <c r="E282">
        <f>jp_thomson!E283</f>
        <v>63110</v>
      </c>
      <c r="F282">
        <f>jp_thomson!F283</f>
        <v>84</v>
      </c>
      <c r="G282">
        <f>jp_thomson!G283</f>
        <v>70.900000000000006</v>
      </c>
    </row>
    <row r="283" spans="1:7" x14ac:dyDescent="0.25">
      <c r="A283" s="8">
        <f>jp_thomson!A284</f>
        <v>39979</v>
      </c>
      <c r="B283">
        <f>jp_thomson!B284</f>
        <v>36.5</v>
      </c>
      <c r="C283">
        <f>jp_thomson!C284</f>
        <v>95.92</v>
      </c>
      <c r="D283">
        <f>jp_thomson!D284</f>
        <v>112.2</v>
      </c>
      <c r="E283">
        <f>jp_thomson!E284</f>
        <v>62890</v>
      </c>
      <c r="F283">
        <f>jp_thomson!F284</f>
        <v>85.6</v>
      </c>
      <c r="G283">
        <f>jp_thomson!G284</f>
        <v>81.64</v>
      </c>
    </row>
    <row r="284" spans="1:7" x14ac:dyDescent="0.25">
      <c r="A284" s="8">
        <f>jp_thomson!A285</f>
        <v>40009</v>
      </c>
      <c r="B284">
        <f>jp_thomson!B285</f>
        <v>38.6</v>
      </c>
      <c r="C284">
        <f>jp_thomson!C285</f>
        <v>96.6</v>
      </c>
      <c r="D284">
        <f>jp_thomson!D285</f>
        <v>108.5</v>
      </c>
      <c r="E284">
        <f>jp_thomson!E285</f>
        <v>62860</v>
      </c>
      <c r="F284">
        <f>jp_thomson!F285</f>
        <v>86.7</v>
      </c>
      <c r="G284">
        <f>jp_thomson!G285</f>
        <v>85.99</v>
      </c>
    </row>
    <row r="285" spans="1:7" x14ac:dyDescent="0.25">
      <c r="A285" s="8">
        <f>jp_thomson!A286</f>
        <v>40040</v>
      </c>
      <c r="B285">
        <f>jp_thomson!B286</f>
        <v>39.4</v>
      </c>
      <c r="C285">
        <f>jp_thomson!C286</f>
        <v>96.71</v>
      </c>
      <c r="D285">
        <f>jp_thomson!D286</f>
        <v>109</v>
      </c>
      <c r="E285">
        <f>jp_thomson!E286</f>
        <v>63080</v>
      </c>
      <c r="F285">
        <f>jp_thomson!F286</f>
        <v>88</v>
      </c>
      <c r="G285">
        <f>jp_thomson!G286</f>
        <v>81.89</v>
      </c>
    </row>
    <row r="286" spans="1:7" x14ac:dyDescent="0.25">
      <c r="A286" s="8">
        <f>jp_thomson!A287</f>
        <v>40071</v>
      </c>
      <c r="B286">
        <f>jp_thomson!B287</f>
        <v>39.799999999999997</v>
      </c>
      <c r="C286">
        <f>jp_thomson!C287</f>
        <v>97.9</v>
      </c>
      <c r="D286">
        <f>jp_thomson!D287</f>
        <v>107.8</v>
      </c>
      <c r="E286">
        <f>jp_thomson!E287</f>
        <v>63010</v>
      </c>
      <c r="F286">
        <f>jp_thomson!F287</f>
        <v>91</v>
      </c>
      <c r="G286">
        <f>jp_thomson!G287</f>
        <v>90.7</v>
      </c>
    </row>
    <row r="287" spans="1:7" x14ac:dyDescent="0.25">
      <c r="A287" s="8">
        <f>jp_thomson!A288</f>
        <v>40101</v>
      </c>
      <c r="B287">
        <f>jp_thomson!B288</f>
        <v>40.200000000000003</v>
      </c>
      <c r="C287">
        <f>jp_thomson!C288</f>
        <v>97.89</v>
      </c>
      <c r="D287">
        <f>jp_thomson!D288</f>
        <v>107.7</v>
      </c>
      <c r="E287">
        <f>jp_thomson!E288</f>
        <v>62870</v>
      </c>
      <c r="F287">
        <f>jp_thomson!F288</f>
        <v>93.3</v>
      </c>
      <c r="G287">
        <f>jp_thomson!G288</f>
        <v>97.79</v>
      </c>
    </row>
    <row r="288" spans="1:7" x14ac:dyDescent="0.25">
      <c r="A288" s="8">
        <f>jp_thomson!A289</f>
        <v>40132</v>
      </c>
      <c r="B288">
        <f>jp_thomson!B289</f>
        <v>40.200000000000003</v>
      </c>
      <c r="C288">
        <f>jp_thomson!C289</f>
        <v>98.59</v>
      </c>
      <c r="D288">
        <f>jp_thomson!D289</f>
        <v>106.3</v>
      </c>
      <c r="E288">
        <f>jp_thomson!E289</f>
        <v>62870</v>
      </c>
      <c r="F288">
        <f>jp_thomson!F289</f>
        <v>95.3</v>
      </c>
      <c r="G288">
        <f>jp_thomson!G289</f>
        <v>89.01</v>
      </c>
    </row>
    <row r="289" spans="1:7" x14ac:dyDescent="0.25">
      <c r="A289" s="8">
        <f>jp_thomson!A290</f>
        <v>40162</v>
      </c>
      <c r="B289">
        <f>jp_thomson!B290</f>
        <v>38.9</v>
      </c>
      <c r="C289">
        <f>jp_thomson!C290</f>
        <v>98.88</v>
      </c>
      <c r="D289">
        <f>jp_thomson!D290</f>
        <v>103.3</v>
      </c>
      <c r="E289">
        <f>jp_thomson!E290</f>
        <v>62900</v>
      </c>
      <c r="F289">
        <f>jp_thomson!F290</f>
        <v>96.1</v>
      </c>
      <c r="G289">
        <f>jp_thomson!G290</f>
        <v>97.9</v>
      </c>
    </row>
    <row r="290" spans="1:7" x14ac:dyDescent="0.25">
      <c r="A290" s="8">
        <f>jp_thomson!A291</f>
        <v>40193</v>
      </c>
      <c r="B290">
        <f>jp_thomson!B291</f>
        <v>40.1</v>
      </c>
      <c r="C290">
        <f>jp_thomson!C291</f>
        <v>99.28</v>
      </c>
      <c r="D290">
        <f>jp_thomson!D291</f>
        <v>102.2</v>
      </c>
      <c r="E290">
        <f>jp_thomson!E291</f>
        <v>63140</v>
      </c>
      <c r="F290">
        <f>jp_thomson!F291</f>
        <v>98.6</v>
      </c>
      <c r="G290">
        <f>jp_thomson!G291</f>
        <v>85.78</v>
      </c>
    </row>
    <row r="291" spans="1:7" x14ac:dyDescent="0.25">
      <c r="A291" s="8">
        <f>jp_thomson!A292</f>
        <v>40224</v>
      </c>
      <c r="B291">
        <f>jp_thomson!B292</f>
        <v>40.700000000000003</v>
      </c>
      <c r="C291">
        <f>jp_thomson!C292</f>
        <v>100.68</v>
      </c>
      <c r="D291">
        <f>jp_thomson!D292</f>
        <v>101.8</v>
      </c>
      <c r="E291">
        <f>jp_thomson!E292</f>
        <v>62940</v>
      </c>
      <c r="F291">
        <f>jp_thomson!F292</f>
        <v>98.9</v>
      </c>
      <c r="G291">
        <f>jp_thomson!G292</f>
        <v>90.16</v>
      </c>
    </row>
    <row r="292" spans="1:7" x14ac:dyDescent="0.25">
      <c r="A292" s="8">
        <f>jp_thomson!A293</f>
        <v>40252</v>
      </c>
      <c r="B292">
        <f>jp_thomson!B293</f>
        <v>41.4</v>
      </c>
      <c r="C292">
        <f>jp_thomson!C293</f>
        <v>100.58</v>
      </c>
      <c r="D292">
        <f>jp_thomson!D293</f>
        <v>102.6</v>
      </c>
      <c r="E292">
        <f>jp_thomson!E293</f>
        <v>62960</v>
      </c>
      <c r="F292">
        <f>jp_thomson!F293</f>
        <v>99.1</v>
      </c>
      <c r="G292">
        <f>jp_thomson!G293</f>
        <v>106.53</v>
      </c>
    </row>
    <row r="293" spans="1:7" x14ac:dyDescent="0.25">
      <c r="A293" s="8">
        <f>jp_thomson!A294</f>
        <v>40283</v>
      </c>
      <c r="B293">
        <f>jp_thomson!B294</f>
        <v>41.9</v>
      </c>
      <c r="C293">
        <f>jp_thomson!C294</f>
        <v>100.38</v>
      </c>
      <c r="D293">
        <f>jp_thomson!D294</f>
        <v>100</v>
      </c>
      <c r="E293">
        <f>jp_thomson!E294</f>
        <v>62850</v>
      </c>
      <c r="F293">
        <f>jp_thomson!F294</f>
        <v>100.3</v>
      </c>
      <c r="G293">
        <f>jp_thomson!G294</f>
        <v>102.35</v>
      </c>
    </row>
    <row r="294" spans="1:7" x14ac:dyDescent="0.25">
      <c r="A294" s="8">
        <f>jp_thomson!A295</f>
        <v>40313</v>
      </c>
      <c r="B294">
        <f>jp_thomson!B295</f>
        <v>42</v>
      </c>
      <c r="C294">
        <f>jp_thomson!C295</f>
        <v>98.79</v>
      </c>
      <c r="D294">
        <f>jp_thomson!D295</f>
        <v>98.1</v>
      </c>
      <c r="E294">
        <f>jp_thomson!E295</f>
        <v>62810</v>
      </c>
      <c r="F294">
        <f>jp_thomson!F295</f>
        <v>100</v>
      </c>
      <c r="G294">
        <f>jp_thomson!G295</f>
        <v>92.01</v>
      </c>
    </row>
    <row r="295" spans="1:7" x14ac:dyDescent="0.25">
      <c r="A295" s="8">
        <f>jp_thomson!A296</f>
        <v>40344</v>
      </c>
      <c r="B295">
        <f>jp_thomson!B296</f>
        <v>42.3</v>
      </c>
      <c r="C295">
        <f>jp_thomson!C296</f>
        <v>99.68</v>
      </c>
      <c r="D295">
        <f>jp_thomson!D296</f>
        <v>99.3</v>
      </c>
      <c r="E295">
        <f>jp_thomson!E296</f>
        <v>62850</v>
      </c>
      <c r="F295">
        <f>jp_thomson!F296</f>
        <v>99.2</v>
      </c>
      <c r="G295">
        <f>jp_thomson!G296</f>
        <v>103.94</v>
      </c>
    </row>
    <row r="296" spans="1:7" x14ac:dyDescent="0.25">
      <c r="A296" s="8">
        <f>jp_thomson!A297</f>
        <v>40374</v>
      </c>
      <c r="B296">
        <f>jp_thomson!B297</f>
        <v>42.3</v>
      </c>
      <c r="C296">
        <f>jp_thomson!C297</f>
        <v>101.49</v>
      </c>
      <c r="D296">
        <f>jp_thomson!D297</f>
        <v>99.2</v>
      </c>
      <c r="E296">
        <f>jp_thomson!E297</f>
        <v>63020</v>
      </c>
      <c r="F296">
        <f>jp_thomson!F297</f>
        <v>100.3</v>
      </c>
      <c r="G296">
        <f>jp_thomson!G297</f>
        <v>107.3</v>
      </c>
    </row>
    <row r="297" spans="1:7" x14ac:dyDescent="0.25">
      <c r="A297" s="8">
        <f>jp_thomson!A298</f>
        <v>40405</v>
      </c>
      <c r="B297">
        <f>jp_thomson!B298</f>
        <v>41.7</v>
      </c>
      <c r="C297">
        <f>jp_thomson!C298</f>
        <v>102.19</v>
      </c>
      <c r="D297">
        <f>jp_thomson!D298</f>
        <v>99.8</v>
      </c>
      <c r="E297">
        <f>jp_thomson!E298</f>
        <v>63040</v>
      </c>
      <c r="F297">
        <f>jp_thomson!F298</f>
        <v>100.7</v>
      </c>
      <c r="G297">
        <f>jp_thomson!G298</f>
        <v>92.27</v>
      </c>
    </row>
    <row r="298" spans="1:7" x14ac:dyDescent="0.25">
      <c r="A298" s="8">
        <f>jp_thomson!A299</f>
        <v>40436</v>
      </c>
      <c r="B298">
        <f>jp_thomson!B299</f>
        <v>40.700000000000003</v>
      </c>
      <c r="C298">
        <f>jp_thomson!C299</f>
        <v>100.98</v>
      </c>
      <c r="D298">
        <f>jp_thomson!D299</f>
        <v>99.8</v>
      </c>
      <c r="E298">
        <f>jp_thomson!E299</f>
        <v>63190</v>
      </c>
      <c r="F298">
        <f>jp_thomson!F299</f>
        <v>102.3</v>
      </c>
      <c r="G298">
        <f>jp_thomson!G299</f>
        <v>106.78</v>
      </c>
    </row>
    <row r="299" spans="1:7" x14ac:dyDescent="0.25">
      <c r="A299" s="8">
        <f>jp_thomson!A300</f>
        <v>40466</v>
      </c>
      <c r="B299">
        <f>jp_thomson!B300</f>
        <v>40.799999999999997</v>
      </c>
      <c r="C299">
        <f>jp_thomson!C300</f>
        <v>98.69</v>
      </c>
      <c r="D299">
        <f>jp_thomson!D300</f>
        <v>100.6</v>
      </c>
      <c r="E299">
        <f>jp_thomson!E300</f>
        <v>63070</v>
      </c>
      <c r="F299">
        <f>jp_thomson!F300</f>
        <v>99.4</v>
      </c>
      <c r="G299">
        <f>jp_thomson!G300</f>
        <v>104.23</v>
      </c>
    </row>
    <row r="300" spans="1:7" x14ac:dyDescent="0.25">
      <c r="A300" s="8">
        <f>jp_thomson!A301</f>
        <v>40497</v>
      </c>
      <c r="B300">
        <f>jp_thomson!B301</f>
        <v>41.3</v>
      </c>
      <c r="C300">
        <f>jp_thomson!C301</f>
        <v>101.38</v>
      </c>
      <c r="D300">
        <f>jp_thomson!D301</f>
        <v>99.2</v>
      </c>
      <c r="E300">
        <f>jp_thomson!E301</f>
        <v>62850</v>
      </c>
      <c r="F300">
        <f>jp_thomson!F301</f>
        <v>101</v>
      </c>
      <c r="G300">
        <f>jp_thomson!G301</f>
        <v>99.18</v>
      </c>
    </row>
    <row r="301" spans="1:7" x14ac:dyDescent="0.25">
      <c r="A301" s="8">
        <f>jp_thomson!A302</f>
        <v>40527</v>
      </c>
      <c r="B301">
        <f>jp_thomson!B302</f>
        <v>41.5</v>
      </c>
      <c r="C301">
        <f>jp_thomson!C302</f>
        <v>97.88</v>
      </c>
      <c r="D301">
        <f>jp_thomson!D302</f>
        <v>97.7</v>
      </c>
      <c r="E301">
        <f>jp_thomson!E302</f>
        <v>63060</v>
      </c>
      <c r="F301">
        <f>jp_thomson!F302</f>
        <v>101.6</v>
      </c>
      <c r="G301">
        <f>jp_thomson!G302</f>
        <v>110.01</v>
      </c>
    </row>
    <row r="302" spans="1:7" x14ac:dyDescent="0.25">
      <c r="A302" s="8">
        <f>jp_thomson!A303</f>
        <v>40558</v>
      </c>
      <c r="B302">
        <f>jp_thomson!B303</f>
        <v>41.7</v>
      </c>
      <c r="C302">
        <f>jp_thomson!C303</f>
        <v>99.98</v>
      </c>
      <c r="D302">
        <f>jp_thomson!D303</f>
        <v>96.1</v>
      </c>
      <c r="E302">
        <f>jp_thomson!E303</f>
        <v>63180</v>
      </c>
      <c r="F302">
        <f>jp_thomson!F303</f>
        <v>102</v>
      </c>
      <c r="G302">
        <f>jp_thomson!G303</f>
        <v>87.71</v>
      </c>
    </row>
    <row r="303" spans="1:7" x14ac:dyDescent="0.25">
      <c r="A303" s="8">
        <f>jp_thomson!A304</f>
        <v>40589</v>
      </c>
      <c r="B303">
        <f>jp_thomson!B304</f>
        <v>41.2</v>
      </c>
      <c r="C303">
        <f>jp_thomson!C304</f>
        <v>101.59</v>
      </c>
      <c r="D303">
        <f>jp_thomson!D304</f>
        <v>95.4</v>
      </c>
      <c r="E303">
        <f>jp_thomson!E304</f>
        <v>63270</v>
      </c>
      <c r="F303">
        <f>jp_thomson!F304</f>
        <v>102.7</v>
      </c>
      <c r="G303">
        <f>jp_thomson!G304</f>
        <v>99.74</v>
      </c>
    </row>
    <row r="304" spans="1:7" x14ac:dyDescent="0.25">
      <c r="A304" s="8">
        <f>jp_thomson!A305</f>
        <v>40617</v>
      </c>
      <c r="B304">
        <f>jp_thomson!B305</f>
        <v>38.5</v>
      </c>
      <c r="C304">
        <f>jp_thomson!C305</f>
        <v>92.77</v>
      </c>
      <c r="D304">
        <f>jp_thomson!D305</f>
        <v>93.7</v>
      </c>
      <c r="E304">
        <f>jp_thomson!E305</f>
        <v>62840</v>
      </c>
      <c r="F304">
        <f>jp_thomson!F305</f>
        <v>85.8</v>
      </c>
      <c r="G304">
        <f>jp_thomson!G305</f>
        <v>102.88</v>
      </c>
    </row>
    <row r="305" spans="1:7" x14ac:dyDescent="0.25">
      <c r="A305" s="8">
        <f>jp_thomson!A306</f>
        <v>40648</v>
      </c>
      <c r="B305">
        <f>jp_thomson!B306</f>
        <v>33.200000000000003</v>
      </c>
      <c r="C305">
        <f>jp_thomson!C306</f>
        <v>96.48</v>
      </c>
      <c r="D305">
        <f>jp_thomson!D306</f>
        <v>90.9</v>
      </c>
      <c r="E305">
        <f>jp_thomson!E306</f>
        <v>62830</v>
      </c>
      <c r="F305">
        <f>jp_thomson!F306</f>
        <v>87.6</v>
      </c>
      <c r="G305">
        <f>jp_thomson!G306</f>
        <v>89.88</v>
      </c>
    </row>
    <row r="306" spans="1:7" x14ac:dyDescent="0.25">
      <c r="A306" s="8">
        <f>jp_thomson!A307</f>
        <v>40678</v>
      </c>
      <c r="B306">
        <f>jp_thomson!B307</f>
        <v>34.200000000000003</v>
      </c>
      <c r="C306">
        <f>jp_thomson!C307</f>
        <v>98.78</v>
      </c>
      <c r="D306">
        <f>jp_thomson!D307</f>
        <v>88.9</v>
      </c>
      <c r="E306">
        <f>jp_thomson!E307</f>
        <v>62800</v>
      </c>
      <c r="F306">
        <f>jp_thomson!F307</f>
        <v>93.6</v>
      </c>
      <c r="G306">
        <f>jp_thomson!G307</f>
        <v>82.91</v>
      </c>
    </row>
    <row r="307" spans="1:7" x14ac:dyDescent="0.25">
      <c r="A307" s="8">
        <f>jp_thomson!A308</f>
        <v>40709</v>
      </c>
      <c r="B307">
        <f>jp_thomson!B308</f>
        <v>35.200000000000003</v>
      </c>
      <c r="C307">
        <f>jp_thomson!C308</f>
        <v>101.79</v>
      </c>
      <c r="D307">
        <f>jp_thomson!D308</f>
        <v>89.9</v>
      </c>
      <c r="E307">
        <f>jp_thomson!E308</f>
        <v>62780</v>
      </c>
      <c r="F307">
        <f>jp_thomson!F308</f>
        <v>97.5</v>
      </c>
      <c r="G307">
        <f>jp_thomson!G308</f>
        <v>100.08</v>
      </c>
    </row>
    <row r="308" spans="1:7" x14ac:dyDescent="0.25">
      <c r="A308" s="8">
        <f>jp_thomson!A309</f>
        <v>40739</v>
      </c>
      <c r="B308">
        <f>jp_thomson!B309</f>
        <v>36.799999999999997</v>
      </c>
      <c r="C308">
        <f>jp_thomson!C309</f>
        <v>101.89</v>
      </c>
      <c r="D308">
        <f>jp_thomson!D309</f>
        <v>89.2</v>
      </c>
      <c r="E308">
        <f>jp_thomson!E309</f>
        <v>62790</v>
      </c>
      <c r="F308">
        <f>jp_thomson!F309</f>
        <v>98.7</v>
      </c>
      <c r="G308">
        <f>jp_thomson!G309</f>
        <v>100.07</v>
      </c>
    </row>
    <row r="309" spans="1:7" x14ac:dyDescent="0.25">
      <c r="A309" s="8">
        <f>jp_thomson!A310</f>
        <v>40770</v>
      </c>
      <c r="B309">
        <f>jp_thomson!B310</f>
        <v>36.9</v>
      </c>
      <c r="C309">
        <f>jp_thomson!C310</f>
        <v>99.48</v>
      </c>
      <c r="D309">
        <f>jp_thomson!D310</f>
        <v>89.4</v>
      </c>
      <c r="E309">
        <f>jp_thomson!E310</f>
        <v>62720</v>
      </c>
      <c r="F309">
        <f>jp_thomson!F310</f>
        <v>100.4</v>
      </c>
      <c r="G309">
        <f>jp_thomson!G310</f>
        <v>93.88</v>
      </c>
    </row>
    <row r="310" spans="1:7" x14ac:dyDescent="0.25">
      <c r="A310" s="8">
        <f>jp_thomson!A311</f>
        <v>40801</v>
      </c>
      <c r="B310">
        <f>jp_thomson!B311</f>
        <v>38.200000000000003</v>
      </c>
      <c r="C310">
        <f>jp_thomson!C311</f>
        <v>99.78</v>
      </c>
      <c r="D310">
        <f>jp_thomson!D311</f>
        <v>90.5</v>
      </c>
      <c r="E310">
        <f>jp_thomson!E311</f>
        <v>62840</v>
      </c>
      <c r="F310">
        <f>jp_thomson!F311</f>
        <v>99.6</v>
      </c>
      <c r="G310">
        <f>jp_thomson!G311</f>
        <v>105.59</v>
      </c>
    </row>
    <row r="311" spans="1:7" x14ac:dyDescent="0.25">
      <c r="A311" s="8">
        <f>jp_thomson!A312</f>
        <v>40831</v>
      </c>
      <c r="B311">
        <f>jp_thomson!B312</f>
        <v>38.700000000000003</v>
      </c>
      <c r="C311">
        <f>jp_thomson!C312</f>
        <v>100.38</v>
      </c>
      <c r="D311">
        <f>jp_thomson!D312</f>
        <v>90.2</v>
      </c>
      <c r="E311">
        <f>jp_thomson!E312</f>
        <v>62790</v>
      </c>
      <c r="F311">
        <f>jp_thomson!F312</f>
        <v>101.3</v>
      </c>
      <c r="G311">
        <f>jp_thomson!G312</f>
        <v>97.78</v>
      </c>
    </row>
    <row r="312" spans="1:7" x14ac:dyDescent="0.25">
      <c r="A312" s="8">
        <f>jp_thomson!A313</f>
        <v>40862</v>
      </c>
      <c r="B312">
        <f>jp_thomson!B313</f>
        <v>38.6</v>
      </c>
      <c r="C312">
        <f>jp_thomson!C313</f>
        <v>99.68</v>
      </c>
      <c r="D312">
        <f>jp_thomson!D313</f>
        <v>89.9</v>
      </c>
      <c r="E312">
        <f>jp_thomson!E313</f>
        <v>62890</v>
      </c>
      <c r="F312">
        <f>jp_thomson!F313</f>
        <v>99</v>
      </c>
      <c r="G312">
        <f>jp_thomson!G313</f>
        <v>92.57</v>
      </c>
    </row>
    <row r="313" spans="1:7" x14ac:dyDescent="0.25">
      <c r="A313" s="8">
        <f>jp_thomson!A314</f>
        <v>40892</v>
      </c>
      <c r="B313">
        <f>jp_thomson!B314</f>
        <v>39.200000000000003</v>
      </c>
      <c r="C313">
        <f>jp_thomson!C314</f>
        <v>100.69</v>
      </c>
      <c r="D313">
        <f>jp_thomson!D314</f>
        <v>89</v>
      </c>
      <c r="E313">
        <f>jp_thomson!E314</f>
        <v>62950</v>
      </c>
      <c r="F313">
        <f>jp_thomson!F314</f>
        <v>101.1</v>
      </c>
      <c r="G313">
        <f>jp_thomson!G314</f>
        <v>101.18</v>
      </c>
    </row>
    <row r="314" spans="1:7" x14ac:dyDescent="0.25">
      <c r="A314" s="8">
        <f>jp_thomson!A315</f>
        <v>40923</v>
      </c>
      <c r="B314">
        <f>jp_thomson!B315</f>
        <v>39.9</v>
      </c>
      <c r="C314">
        <f>jp_thomson!C315</f>
        <v>101.49</v>
      </c>
      <c r="D314">
        <f>jp_thomson!D315</f>
        <v>90.2</v>
      </c>
      <c r="E314">
        <f>jp_thomson!E315</f>
        <v>62690</v>
      </c>
      <c r="F314">
        <f>jp_thomson!F315</f>
        <v>101.6</v>
      </c>
      <c r="G314">
        <f>jp_thomson!G315</f>
        <v>79.010000000000005</v>
      </c>
    </row>
    <row r="315" spans="1:7" x14ac:dyDescent="0.25">
      <c r="A315" s="8">
        <f>jp_thomson!A316</f>
        <v>40954</v>
      </c>
      <c r="B315">
        <f>jp_thomson!B316</f>
        <v>39.799999999999997</v>
      </c>
      <c r="C315">
        <f>jp_thomson!C316</f>
        <v>100.78</v>
      </c>
      <c r="D315">
        <f>jp_thomson!D316</f>
        <v>90</v>
      </c>
      <c r="E315">
        <f>jp_thomson!E316</f>
        <v>62800</v>
      </c>
      <c r="F315">
        <f>jp_thomson!F316</f>
        <v>101.3</v>
      </c>
      <c r="G315">
        <f>jp_thomson!G316</f>
        <v>95.23</v>
      </c>
    </row>
    <row r="316" spans="1:7" x14ac:dyDescent="0.25">
      <c r="A316" s="8">
        <f>jp_thomson!A317</f>
        <v>40983</v>
      </c>
      <c r="B316">
        <f>jp_thomson!B317</f>
        <v>40</v>
      </c>
      <c r="C316">
        <f>jp_thomson!C317</f>
        <v>100.68</v>
      </c>
      <c r="D316">
        <f>jp_thomson!D317</f>
        <v>87.9</v>
      </c>
      <c r="E316">
        <f>jp_thomson!E317</f>
        <v>62600</v>
      </c>
      <c r="F316">
        <f>jp_thomson!F317</f>
        <v>101.1</v>
      </c>
      <c r="G316">
        <f>jp_thomson!G317</f>
        <v>105.84</v>
      </c>
    </row>
    <row r="317" spans="1:7" x14ac:dyDescent="0.25">
      <c r="A317" s="8">
        <f>jp_thomson!A318</f>
        <v>41014</v>
      </c>
      <c r="B317">
        <f>jp_thomson!B318</f>
        <v>39.799999999999997</v>
      </c>
      <c r="C317">
        <f>jp_thomson!C318</f>
        <v>100.58</v>
      </c>
      <c r="D317">
        <f>jp_thomson!D318</f>
        <v>87.3</v>
      </c>
      <c r="E317">
        <f>jp_thomson!E318</f>
        <v>62620</v>
      </c>
      <c r="F317">
        <f>jp_thomson!F318</f>
        <v>100.6</v>
      </c>
      <c r="G317">
        <f>jp_thomson!G318</f>
        <v>93.93</v>
      </c>
    </row>
    <row r="318" spans="1:7" x14ac:dyDescent="0.25">
      <c r="A318" s="8">
        <f>jp_thomson!A319</f>
        <v>41044</v>
      </c>
      <c r="B318">
        <f>jp_thomson!B319</f>
        <v>40.200000000000003</v>
      </c>
      <c r="C318">
        <f>jp_thomson!C319</f>
        <v>101.58</v>
      </c>
      <c r="D318">
        <f>jp_thomson!D319</f>
        <v>87.7</v>
      </c>
      <c r="E318">
        <f>jp_thomson!E319</f>
        <v>62540</v>
      </c>
      <c r="F318">
        <f>jp_thomson!F319</f>
        <v>98.8</v>
      </c>
      <c r="G318">
        <f>jp_thomson!G319</f>
        <v>90.1</v>
      </c>
    </row>
    <row r="319" spans="1:7" x14ac:dyDescent="0.25">
      <c r="A319" s="8">
        <f>jp_thomson!A320</f>
        <v>41075</v>
      </c>
      <c r="B319">
        <f>jp_thomson!B320</f>
        <v>40</v>
      </c>
      <c r="C319">
        <f>jp_thomson!C320</f>
        <v>101.39</v>
      </c>
      <c r="D319">
        <f>jp_thomson!D320</f>
        <v>89</v>
      </c>
      <c r="E319">
        <f>jp_thomson!E320</f>
        <v>62730</v>
      </c>
      <c r="F319">
        <f>jp_thomson!F320</f>
        <v>98.1</v>
      </c>
      <c r="G319">
        <f>jp_thomson!G320</f>
        <v>97.52</v>
      </c>
    </row>
    <row r="320" spans="1:7" x14ac:dyDescent="0.25">
      <c r="A320" s="8">
        <f>jp_thomson!A321</f>
        <v>41105</v>
      </c>
      <c r="B320">
        <f>jp_thomson!B321</f>
        <v>39.799999999999997</v>
      </c>
      <c r="C320">
        <f>jp_thomson!C321</f>
        <v>101.29</v>
      </c>
      <c r="D320">
        <f>jp_thomson!D321</f>
        <v>90.8</v>
      </c>
      <c r="E320">
        <f>jp_thomson!E321</f>
        <v>62720</v>
      </c>
      <c r="F320">
        <f>jp_thomson!F321</f>
        <v>97.5</v>
      </c>
      <c r="G320">
        <f>jp_thomson!G321</f>
        <v>91.84</v>
      </c>
    </row>
    <row r="321" spans="1:10" x14ac:dyDescent="0.25">
      <c r="A321" s="8">
        <f>jp_thomson!A322</f>
        <v>41136</v>
      </c>
      <c r="B321">
        <f>jp_thomson!B322</f>
        <v>40.299999999999997</v>
      </c>
      <c r="C321">
        <f>jp_thomson!C322</f>
        <v>101.09</v>
      </c>
      <c r="D321">
        <f>jp_thomson!D322</f>
        <v>90.8</v>
      </c>
      <c r="E321">
        <f>jp_thomson!E322</f>
        <v>62740</v>
      </c>
      <c r="F321">
        <f>jp_thomson!F322</f>
        <v>96.1</v>
      </c>
      <c r="G321">
        <f>jp_thomson!G322</f>
        <v>87.51</v>
      </c>
    </row>
    <row r="322" spans="1:10" x14ac:dyDescent="0.25">
      <c r="A322" s="8">
        <f>jp_thomson!A323</f>
        <v>41167</v>
      </c>
      <c r="B322">
        <f>jp_thomson!B323</f>
        <v>40.200000000000003</v>
      </c>
      <c r="C322">
        <f>jp_thomson!C323</f>
        <v>100.28</v>
      </c>
      <c r="D322">
        <f>jp_thomson!D323</f>
        <v>89.4</v>
      </c>
      <c r="E322">
        <f>jp_thomson!E323</f>
        <v>62690</v>
      </c>
      <c r="F322">
        <f>jp_thomson!F323</f>
        <v>94</v>
      </c>
      <c r="G322">
        <f>jp_thomson!G323</f>
        <v>93.39</v>
      </c>
    </row>
    <row r="323" spans="1:10" x14ac:dyDescent="0.25">
      <c r="A323" s="8">
        <f>jp_thomson!A324</f>
        <v>41197</v>
      </c>
      <c r="B323">
        <f>jp_thomson!B324</f>
        <v>40</v>
      </c>
      <c r="C323">
        <f>jp_thomson!C324</f>
        <v>100.18</v>
      </c>
      <c r="D323">
        <f>jp_thomson!D324</f>
        <v>90</v>
      </c>
      <c r="E323">
        <f>jp_thomson!E324</f>
        <v>62890</v>
      </c>
      <c r="F323">
        <f>jp_thomson!F324</f>
        <v>94.3</v>
      </c>
      <c r="G323">
        <f>jp_thomson!G324</f>
        <v>89.49</v>
      </c>
    </row>
    <row r="324" spans="1:10" s="9" customFormat="1" x14ac:dyDescent="0.25">
      <c r="A324" s="8">
        <f>jp_thomson!A325</f>
        <v>41228</v>
      </c>
      <c r="B324">
        <f>jp_thomson!B325</f>
        <v>40.1</v>
      </c>
      <c r="C324">
        <f>jp_thomson!C325</f>
        <v>101.09</v>
      </c>
      <c r="D324">
        <f>jp_thomson!D325</f>
        <v>90</v>
      </c>
      <c r="E324">
        <f>jp_thomson!E325</f>
        <v>62800</v>
      </c>
      <c r="F324">
        <f>jp_thomson!F325</f>
        <v>93.4</v>
      </c>
      <c r="G324">
        <f>jp_thomson!G325</f>
        <v>85.41</v>
      </c>
      <c r="I324"/>
      <c r="J324"/>
    </row>
    <row r="325" spans="1:10" s="9" customFormat="1" x14ac:dyDescent="0.25">
      <c r="A325" s="8">
        <f>jp_thomson!A326</f>
        <v>41258</v>
      </c>
      <c r="B325">
        <f>jp_thomson!B326</f>
        <v>39.9</v>
      </c>
      <c r="C325">
        <f>jp_thomson!C326</f>
        <v>100.99</v>
      </c>
      <c r="D325">
        <f>jp_thomson!D326</f>
        <v>89.5</v>
      </c>
      <c r="E325">
        <f>jp_thomson!E326</f>
        <v>62520</v>
      </c>
      <c r="F325">
        <f>jp_thomson!F326</f>
        <v>94.6</v>
      </c>
      <c r="G325">
        <f>jp_thomson!G326</f>
        <v>89.29</v>
      </c>
      <c r="I325"/>
      <c r="J325"/>
    </row>
    <row r="326" spans="1:10" s="9" customFormat="1" x14ac:dyDescent="0.25">
      <c r="A326" s="8">
        <f>jp_thomson!A327</f>
        <v>41289</v>
      </c>
      <c r="B326">
        <f>jp_thomson!B327</f>
        <v>43.2</v>
      </c>
      <c r="C326">
        <f>jp_thomson!C327</f>
        <v>101.09</v>
      </c>
      <c r="D326">
        <f>jp_thomson!D327</f>
        <v>88.7</v>
      </c>
      <c r="E326">
        <f>jp_thomson!E327</f>
        <v>62890</v>
      </c>
      <c r="F326">
        <f>jp_thomson!F327</f>
        <v>94</v>
      </c>
      <c r="G326">
        <f>jp_thomson!G327</f>
        <v>77.849999999999994</v>
      </c>
      <c r="I326"/>
      <c r="J326"/>
    </row>
    <row r="327" spans="1:10" s="9" customFormat="1" x14ac:dyDescent="0.25">
      <c r="A327" s="8">
        <f>jp_thomson!A328</f>
        <v>41320</v>
      </c>
      <c r="B327">
        <f>jp_thomson!B328</f>
        <v>44.2</v>
      </c>
      <c r="C327">
        <f>jp_thomson!C328</f>
        <v>102.2</v>
      </c>
      <c r="D327">
        <f>jp_thomson!D328</f>
        <v>88.1</v>
      </c>
      <c r="E327">
        <f>jp_thomson!E328</f>
        <v>62940</v>
      </c>
      <c r="F327">
        <f>jp_thomson!F328</f>
        <v>94.8</v>
      </c>
      <c r="G327">
        <f>jp_thomson!G328</f>
        <v>83.08</v>
      </c>
      <c r="I327"/>
      <c r="J327"/>
    </row>
    <row r="328" spans="1:10" s="9" customFormat="1" x14ac:dyDescent="0.25">
      <c r="A328" s="8">
        <f>jp_thomson!A329</f>
        <v>41348</v>
      </c>
      <c r="B328">
        <f>jp_thomson!B329</f>
        <v>44.8</v>
      </c>
      <c r="C328">
        <f>jp_thomson!C329</f>
        <v>101.19</v>
      </c>
      <c r="D328">
        <f>jp_thomson!D329</f>
        <v>87.4</v>
      </c>
      <c r="E328">
        <f>jp_thomson!E329</f>
        <v>62920</v>
      </c>
      <c r="F328">
        <f>jp_thomson!F329</f>
        <v>95.1</v>
      </c>
      <c r="G328">
        <f>jp_thomson!G329</f>
        <v>98.29</v>
      </c>
      <c r="I328"/>
      <c r="J328"/>
    </row>
    <row r="329" spans="1:10" s="9" customFormat="1" x14ac:dyDescent="0.25">
      <c r="A329" s="8">
        <f>jp_thomson!A330</f>
        <v>41379</v>
      </c>
      <c r="B329">
        <f>jp_thomson!B330</f>
        <v>44.5</v>
      </c>
      <c r="C329">
        <f>jp_thomson!C330</f>
        <v>101.19</v>
      </c>
      <c r="D329">
        <f>jp_thomson!D330</f>
        <v>86.8</v>
      </c>
      <c r="E329">
        <f>jp_thomson!E330</f>
        <v>63040</v>
      </c>
      <c r="F329">
        <f>jp_thomson!F330</f>
        <v>95.7</v>
      </c>
      <c r="G329">
        <f>jp_thomson!G330</f>
        <v>91.09</v>
      </c>
      <c r="I329"/>
      <c r="J329"/>
    </row>
    <row r="330" spans="1:10" s="9" customFormat="1" x14ac:dyDescent="0.25">
      <c r="A330" s="8">
        <f>jp_thomson!A331</f>
        <v>41409</v>
      </c>
      <c r="B330">
        <f>jp_thomson!B331</f>
        <v>45.3</v>
      </c>
      <c r="C330">
        <f>jp_thomson!C331</f>
        <v>101.89</v>
      </c>
      <c r="D330">
        <f>jp_thomson!D331</f>
        <v>87.1</v>
      </c>
      <c r="E330">
        <f>jp_thomson!E331</f>
        <v>62980</v>
      </c>
      <c r="F330">
        <f>jp_thomson!F331</f>
        <v>97.7</v>
      </c>
      <c r="G330">
        <f>jp_thomson!G331</f>
        <v>89.02</v>
      </c>
      <c r="I330"/>
      <c r="J330"/>
    </row>
    <row r="331" spans="1:10" s="9" customFormat="1" x14ac:dyDescent="0.25">
      <c r="A331" s="8">
        <f>jp_thomson!A332</f>
        <v>41440</v>
      </c>
      <c r="B331">
        <f>jp_thomson!B332</f>
        <v>43.9</v>
      </c>
      <c r="C331">
        <f>jp_thomson!C332</f>
        <v>102.09</v>
      </c>
      <c r="D331">
        <f>jp_thomson!D332</f>
        <v>87.5</v>
      </c>
      <c r="E331">
        <f>jp_thomson!E332</f>
        <v>63010</v>
      </c>
      <c r="F331">
        <f>jp_thomson!F332</f>
        <v>94.9</v>
      </c>
      <c r="G331">
        <f>jp_thomson!G332</f>
        <v>92.59</v>
      </c>
      <c r="I331"/>
      <c r="J331"/>
    </row>
    <row r="332" spans="1:10" s="9" customFormat="1" x14ac:dyDescent="0.25">
      <c r="A332" s="8">
        <f>jp_thomson!A333</f>
        <v>41470</v>
      </c>
      <c r="B332">
        <f>jp_thomson!B333</f>
        <v>43.1</v>
      </c>
      <c r="C332">
        <f>jp_thomson!C333</f>
        <v>100.38</v>
      </c>
      <c r="D332">
        <f>jp_thomson!D333</f>
        <v>87.5</v>
      </c>
      <c r="E332">
        <f>jp_thomson!E333</f>
        <v>63070</v>
      </c>
      <c r="F332">
        <f>jp_thomson!F333</f>
        <v>97.6</v>
      </c>
      <c r="G332">
        <f>jp_thomson!G333</f>
        <v>93.51</v>
      </c>
      <c r="I332"/>
      <c r="J332"/>
    </row>
    <row r="333" spans="1:10" s="9" customFormat="1" x14ac:dyDescent="0.25">
      <c r="A333" s="8">
        <f>jp_thomson!A334</f>
        <v>41501</v>
      </c>
      <c r="B333">
        <f>jp_thomson!B334</f>
        <v>42.6</v>
      </c>
      <c r="C333">
        <f>jp_thomson!C334</f>
        <v>101.68</v>
      </c>
      <c r="D333">
        <f>jp_thomson!D334</f>
        <v>87.5</v>
      </c>
      <c r="E333">
        <f>jp_thomson!E334</f>
        <v>63050</v>
      </c>
      <c r="F333">
        <f>jp_thomson!F334</f>
        <v>97.1</v>
      </c>
      <c r="G333">
        <f>jp_thomson!G334</f>
        <v>89.17</v>
      </c>
      <c r="I333"/>
      <c r="J333"/>
    </row>
    <row r="334" spans="1:10" s="9" customFormat="1" x14ac:dyDescent="0.25">
      <c r="A334" s="8">
        <f>jp_thomson!A335</f>
        <v>41532</v>
      </c>
      <c r="B334">
        <f>jp_thomson!B335</f>
        <v>45.3</v>
      </c>
      <c r="C334">
        <f>jp_thomson!C335</f>
        <v>102.37</v>
      </c>
      <c r="D334">
        <f>jp_thomson!D335</f>
        <v>86.5</v>
      </c>
      <c r="E334">
        <f>jp_thomson!E335</f>
        <v>63190</v>
      </c>
      <c r="F334">
        <f>jp_thomson!F335</f>
        <v>98.6</v>
      </c>
      <c r="G334">
        <f>jp_thomson!G335</f>
        <v>91.67</v>
      </c>
      <c r="I334"/>
      <c r="J334"/>
    </row>
    <row r="335" spans="1:10" s="9" customFormat="1" x14ac:dyDescent="0.25">
      <c r="A335" s="8">
        <f>jp_thomson!A336</f>
        <v>41562</v>
      </c>
      <c r="B335">
        <f>jp_thomson!B336</f>
        <v>41.6</v>
      </c>
      <c r="C335">
        <f>jp_thomson!C336</f>
        <v>101.97</v>
      </c>
      <c r="D335">
        <f>jp_thomson!D336</f>
        <v>86.8</v>
      </c>
      <c r="E335">
        <f>jp_thomson!E336</f>
        <v>63310</v>
      </c>
      <c r="F335">
        <f>jp_thomson!F336</f>
        <v>99.3</v>
      </c>
      <c r="G335">
        <f>jp_thomson!G336</f>
        <v>93.42</v>
      </c>
      <c r="I335"/>
      <c r="J335"/>
    </row>
    <row r="336" spans="1:10" s="9" customFormat="1" x14ac:dyDescent="0.25">
      <c r="A336" s="8">
        <f>jp_thomson!A337</f>
        <v>41593</v>
      </c>
      <c r="B336">
        <f>jp_thomson!B337</f>
        <v>43</v>
      </c>
      <c r="C336">
        <f>jp_thomson!C337</f>
        <v>102.96</v>
      </c>
      <c r="D336">
        <f>jp_thomson!D337</f>
        <v>86.5</v>
      </c>
      <c r="E336">
        <f>jp_thomson!E337</f>
        <v>63510</v>
      </c>
      <c r="F336">
        <f>jp_thomson!F337</f>
        <v>99.5</v>
      </c>
      <c r="G336">
        <f>jp_thomson!G337</f>
        <v>90.67</v>
      </c>
      <c r="I336"/>
      <c r="J336"/>
    </row>
    <row r="337" spans="1:10" s="9" customFormat="1" x14ac:dyDescent="0.25">
      <c r="A337" s="8">
        <f>jp_thomson!A338</f>
        <v>41623</v>
      </c>
      <c r="B337">
        <f>jp_thomson!B338</f>
        <v>41.7</v>
      </c>
      <c r="C337">
        <f>jp_thomson!C338</f>
        <v>102.26</v>
      </c>
      <c r="D337">
        <f>jp_thomson!D338</f>
        <v>85.6</v>
      </c>
      <c r="E337">
        <f>jp_thomson!E338</f>
        <v>63410</v>
      </c>
      <c r="F337">
        <f>jp_thomson!F338</f>
        <v>100</v>
      </c>
      <c r="G337">
        <f>jp_thomson!G338</f>
        <v>91.55</v>
      </c>
      <c r="I337"/>
      <c r="J337"/>
    </row>
    <row r="338" spans="1:10" s="9" customFormat="1" x14ac:dyDescent="0.25">
      <c r="A338" s="8">
        <f>jp_thomson!A339</f>
        <v>41654</v>
      </c>
      <c r="B338">
        <f>jp_thomson!B339</f>
        <v>40.700000000000003</v>
      </c>
      <c r="C338">
        <f>jp_thomson!C339</f>
        <v>104.05</v>
      </c>
      <c r="D338">
        <f>jp_thomson!D339</f>
        <v>85.1</v>
      </c>
      <c r="E338">
        <f>jp_thomson!E339</f>
        <v>63250</v>
      </c>
      <c r="F338">
        <f>jp_thomson!F339</f>
        <v>103.2</v>
      </c>
      <c r="G338">
        <f>jp_thomson!G339</f>
        <v>77.66</v>
      </c>
      <c r="I338"/>
      <c r="J338"/>
    </row>
    <row r="339" spans="1:10" s="9" customFormat="1" x14ac:dyDescent="0.25">
      <c r="A339" s="8">
        <f>jp_thomson!A340</f>
        <v>41685</v>
      </c>
      <c r="B339">
        <f>jp_thomson!B340</f>
        <v>38.799999999999997</v>
      </c>
      <c r="C339">
        <f>jp_thomson!C340</f>
        <v>104.15</v>
      </c>
      <c r="D339">
        <f>jp_thomson!D340</f>
        <v>85.5</v>
      </c>
      <c r="E339">
        <f>jp_thomson!E340</f>
        <v>63360</v>
      </c>
      <c r="F339">
        <f>jp_thomson!F340</f>
        <v>101</v>
      </c>
      <c r="G339">
        <f>jp_thomson!G340</f>
        <v>87.54</v>
      </c>
      <c r="I339"/>
      <c r="J339"/>
    </row>
    <row r="340" spans="1:10" s="9" customFormat="1" x14ac:dyDescent="0.25">
      <c r="A340" s="8">
        <f>jp_thomson!A341</f>
        <v>41713</v>
      </c>
      <c r="B340">
        <f>jp_thomson!B341</f>
        <v>37.6</v>
      </c>
      <c r="C340">
        <f>jp_thomson!C341</f>
        <v>110.58</v>
      </c>
      <c r="D340">
        <f>jp_thomson!D341</f>
        <v>85.6</v>
      </c>
      <c r="E340">
        <f>jp_thomson!E341</f>
        <v>63450</v>
      </c>
      <c r="F340">
        <f>jp_thomson!F341</f>
        <v>101.5</v>
      </c>
      <c r="G340">
        <f>jp_thomson!G341</f>
        <v>95.83</v>
      </c>
      <c r="I340"/>
      <c r="J340"/>
    </row>
    <row r="341" spans="1:10" s="9" customFormat="1" x14ac:dyDescent="0.25">
      <c r="A341" s="8">
        <f>jp_thomson!A342</f>
        <v>41744</v>
      </c>
      <c r="B341">
        <f>jp_thomson!B342</f>
        <v>37</v>
      </c>
      <c r="C341">
        <f>jp_thomson!C342</f>
        <v>93.78</v>
      </c>
      <c r="D341">
        <f>jp_thomson!D342</f>
        <v>85.9</v>
      </c>
      <c r="E341">
        <f>jp_thomson!E342</f>
        <v>63330</v>
      </c>
      <c r="F341">
        <f>jp_thomson!F342</f>
        <v>99.2</v>
      </c>
      <c r="G341">
        <f>jp_thomson!G342</f>
        <v>92.9</v>
      </c>
      <c r="I341"/>
      <c r="J341"/>
    </row>
    <row r="342" spans="1:10" s="9" customFormat="1" x14ac:dyDescent="0.25">
      <c r="A342" s="8">
        <f>jp_thomson!A343</f>
        <v>41774</v>
      </c>
      <c r="B342">
        <f>jp_thomson!B343</f>
        <v>39</v>
      </c>
      <c r="C342">
        <f>jp_thomson!C343</f>
        <v>96.99</v>
      </c>
      <c r="D342">
        <f>jp_thomson!D343</f>
        <v>85.9</v>
      </c>
      <c r="E342">
        <f>jp_thomson!E343</f>
        <v>63550</v>
      </c>
      <c r="F342">
        <f>jp_thomson!F343</f>
        <v>99.5</v>
      </c>
      <c r="G342">
        <f>jp_thomson!G343</f>
        <v>86</v>
      </c>
      <c r="I342"/>
      <c r="J342"/>
    </row>
    <row r="343" spans="1:10" s="9" customFormat="1" x14ac:dyDescent="0.25">
      <c r="A343" s="8">
        <f>jp_thomson!A344</f>
        <v>41805</v>
      </c>
      <c r="B343">
        <f>jp_thomson!B344</f>
        <v>40.6</v>
      </c>
      <c r="C343">
        <f>jp_thomson!C344</f>
        <v>97.95</v>
      </c>
      <c r="D343">
        <f>jp_thomson!D344</f>
        <v>85.6</v>
      </c>
      <c r="E343">
        <f>jp_thomson!E344</f>
        <v>63550</v>
      </c>
      <c r="F343">
        <f>jp_thomson!F344</f>
        <v>97.6</v>
      </c>
      <c r="G343">
        <f>jp_thomson!G344</f>
        <v>91.04</v>
      </c>
      <c r="I343"/>
      <c r="J343"/>
    </row>
    <row r="344" spans="1:10" s="9" customFormat="1" x14ac:dyDescent="0.25">
      <c r="A344" s="8">
        <f>jp_thomson!A345</f>
        <v>41835</v>
      </c>
      <c r="B344">
        <f>jp_thomson!B345</f>
        <v>40.9</v>
      </c>
      <c r="C344">
        <f>jp_thomson!C345</f>
        <v>98.53</v>
      </c>
      <c r="D344">
        <f>jp_thomson!D345</f>
        <v>85.7</v>
      </c>
      <c r="E344">
        <f>jp_thomson!E345</f>
        <v>63530</v>
      </c>
      <c r="F344">
        <f>jp_thomson!F345</f>
        <v>97.6</v>
      </c>
      <c r="G344">
        <f>jp_thomson!G345</f>
        <v>94.4</v>
      </c>
      <c r="I344"/>
      <c r="J344"/>
    </row>
    <row r="345" spans="1:10" s="9" customFormat="1" x14ac:dyDescent="0.25">
      <c r="A345" s="8">
        <f>jp_thomson!A346</f>
        <v>41866</v>
      </c>
      <c r="B345">
        <f>jp_thomson!B346</f>
        <v>40.700000000000003</v>
      </c>
      <c r="C345">
        <f>jp_thomson!C346</f>
        <v>99.5</v>
      </c>
      <c r="D345">
        <f>jp_thomson!D346</f>
        <v>85.9</v>
      </c>
      <c r="E345">
        <f>jp_thomson!E346</f>
        <v>63590</v>
      </c>
      <c r="F345">
        <f>jp_thomson!F346</f>
        <v>96.5</v>
      </c>
      <c r="G345">
        <f>jp_thomson!G346</f>
        <v>86.49</v>
      </c>
      <c r="I345"/>
      <c r="J345"/>
    </row>
    <row r="346" spans="1:10" s="9" customFormat="1" x14ac:dyDescent="0.25">
      <c r="A346" s="8">
        <f>jp_thomson!A347</f>
        <v>41897</v>
      </c>
      <c r="B346">
        <f>jp_thomson!B347</f>
        <v>39.799999999999997</v>
      </c>
      <c r="C346">
        <f>jp_thomson!C347</f>
        <v>100.95</v>
      </c>
      <c r="D346">
        <f>jp_thomson!D347</f>
        <v>85.8</v>
      </c>
      <c r="E346">
        <f>jp_thomson!E347</f>
        <v>63620</v>
      </c>
      <c r="F346">
        <f>jp_thomson!F347</f>
        <v>98.2</v>
      </c>
      <c r="G346">
        <f>jp_thomson!G347</f>
        <v>94.24</v>
      </c>
      <c r="I346"/>
      <c r="J346"/>
    </row>
    <row r="347" spans="1:10" s="9" customFormat="1" x14ac:dyDescent="0.25">
      <c r="A347" s="8">
        <f>jp_thomson!A348</f>
        <v>41927</v>
      </c>
      <c r="B347">
        <f>jp_thomson!B348</f>
        <v>39.1</v>
      </c>
      <c r="C347">
        <f>jp_thomson!C348</f>
        <v>100.66</v>
      </c>
      <c r="D347">
        <f>jp_thomson!D348</f>
        <v>86.6</v>
      </c>
      <c r="E347">
        <f>jp_thomson!E348</f>
        <v>63540</v>
      </c>
      <c r="F347">
        <f>jp_thomson!F348</f>
        <v>98.5</v>
      </c>
      <c r="G347">
        <f>jp_thomson!G348</f>
        <v>97.87</v>
      </c>
      <c r="I347"/>
      <c r="J347"/>
    </row>
    <row r="348" spans="1:10" s="9" customFormat="1" x14ac:dyDescent="0.25">
      <c r="A348" s="8">
        <f>jp_thomson!A349</f>
        <v>41958</v>
      </c>
      <c r="B348">
        <f>jp_thomson!B349</f>
        <v>38.4</v>
      </c>
      <c r="C348">
        <f>jp_thomson!C349</f>
        <v>101.05</v>
      </c>
      <c r="D348">
        <f>jp_thomson!D349</f>
        <v>87.9</v>
      </c>
      <c r="E348">
        <f>jp_thomson!E349</f>
        <v>63500</v>
      </c>
      <c r="F348">
        <f>jp_thomson!F349</f>
        <v>98</v>
      </c>
      <c r="G348">
        <f>jp_thomson!G349</f>
        <v>89.14</v>
      </c>
      <c r="I348"/>
      <c r="J348"/>
    </row>
    <row r="349" spans="1:10" s="8" customFormat="1" x14ac:dyDescent="0.25">
      <c r="A349" s="8">
        <f>jp_thomson!A350</f>
        <v>41988</v>
      </c>
      <c r="B349">
        <f>jp_thomson!B350</f>
        <v>39.299999999999997</v>
      </c>
      <c r="C349">
        <f>jp_thomson!C350</f>
        <v>100.95</v>
      </c>
      <c r="D349">
        <f>jp_thomson!D350</f>
        <v>90</v>
      </c>
      <c r="E349">
        <f>jp_thomson!E350</f>
        <v>63760</v>
      </c>
      <c r="F349">
        <f>jp_thomson!F350</f>
        <v>98.1</v>
      </c>
      <c r="G349">
        <f>jp_thomson!G350</f>
        <v>95.12</v>
      </c>
      <c r="I349"/>
      <c r="J349"/>
    </row>
    <row r="350" spans="1:10" s="8" customFormat="1" x14ac:dyDescent="0.25">
      <c r="A350" s="8">
        <f>jp_thomson!A351</f>
        <v>42019</v>
      </c>
      <c r="B350">
        <f>jp_thomson!B351</f>
        <v>39.5</v>
      </c>
      <c r="C350">
        <f>jp_thomson!C351</f>
        <v>99.21</v>
      </c>
      <c r="D350">
        <f>jp_thomson!D351</f>
        <v>93.2</v>
      </c>
      <c r="E350">
        <f>jp_thomson!E351</f>
        <v>63740</v>
      </c>
      <c r="F350">
        <f>jp_thomson!F351</f>
        <v>102.2</v>
      </c>
      <c r="G350">
        <f>jp_thomson!G351</f>
        <v>86.26</v>
      </c>
      <c r="I350"/>
      <c r="J350"/>
    </row>
    <row r="351" spans="1:10" s="8" customFormat="1" x14ac:dyDescent="0.25">
      <c r="A351" s="8">
        <f>jp_thomson!A352</f>
        <v>42050</v>
      </c>
      <c r="B351">
        <f>jp_thomson!B352</f>
        <v>40.9</v>
      </c>
      <c r="C351">
        <f>jp_thomson!C352</f>
        <v>100.08</v>
      </c>
      <c r="D351">
        <f>jp_thomson!D352</f>
        <v>97.7</v>
      </c>
      <c r="E351">
        <f>jp_thomson!E352</f>
        <v>63760</v>
      </c>
      <c r="F351">
        <f>jp_thomson!F352</f>
        <v>99</v>
      </c>
      <c r="G351">
        <f>jp_thomson!G352</f>
        <v>85.68</v>
      </c>
      <c r="I351"/>
      <c r="J351"/>
    </row>
    <row r="352" spans="1:10" s="8" customFormat="1" x14ac:dyDescent="0.25">
      <c r="A352" s="8">
        <f>jp_thomson!A353</f>
        <v>42078</v>
      </c>
      <c r="B352">
        <f>jp_thomson!B353</f>
        <v>41.7</v>
      </c>
      <c r="C352" t="str">
        <f>jp_thomson!C353</f>
        <v>NA</v>
      </c>
      <c r="D352">
        <f>jp_thomson!D353</f>
        <v>96.5</v>
      </c>
      <c r="E352" t="str">
        <f>jp_thomson!E353</f>
        <v>NA</v>
      </c>
      <c r="F352">
        <f>jp_thomson!F353</f>
        <v>98.7</v>
      </c>
      <c r="G352">
        <f>jp_thomson!G353</f>
        <v>98.94</v>
      </c>
      <c r="I352"/>
      <c r="J352"/>
    </row>
    <row r="353" spans="1:10" s="9" customFormat="1" x14ac:dyDescent="0.25">
      <c r="A353" s="8"/>
      <c r="B353"/>
      <c r="C353"/>
      <c r="D353"/>
      <c r="E353"/>
      <c r="F353"/>
      <c r="G353"/>
      <c r="I353"/>
      <c r="J353"/>
    </row>
    <row r="354" spans="1:10" s="9" customFormat="1" x14ac:dyDescent="0.25">
      <c r="A354" s="8"/>
      <c r="B354"/>
      <c r="C354"/>
      <c r="D354"/>
      <c r="E354"/>
      <c r="F354"/>
      <c r="G354"/>
      <c r="I354"/>
      <c r="J354"/>
    </row>
    <row r="355" spans="1:10" x14ac:dyDescent="0.25">
      <c r="A355" s="8"/>
    </row>
    <row r="356" spans="1:10" x14ac:dyDescent="0.25">
      <c r="A356" s="8"/>
    </row>
    <row r="357" spans="1:10" x14ac:dyDescent="0.25">
      <c r="A357" s="8"/>
    </row>
    <row r="358" spans="1:10" x14ac:dyDescent="0.25">
      <c r="A358" s="8"/>
    </row>
    <row r="359" spans="1:10" x14ac:dyDescent="0.25">
      <c r="A359" s="8"/>
    </row>
    <row r="360" spans="1:10" x14ac:dyDescent="0.25">
      <c r="A360" s="8"/>
    </row>
    <row r="361" spans="1:10" x14ac:dyDescent="0.25">
      <c r="A361" s="8"/>
    </row>
    <row r="362" spans="1:10" x14ac:dyDescent="0.25">
      <c r="A362" s="8"/>
    </row>
    <row r="363" spans="1:10" x14ac:dyDescent="0.25">
      <c r="A363" s="8"/>
    </row>
    <row r="364" spans="1:10" x14ac:dyDescent="0.25">
      <c r="A364" s="6"/>
    </row>
    <row r="365" spans="1:10" x14ac:dyDescent="0.25">
      <c r="A365" s="6"/>
    </row>
    <row r="366" spans="1:10" x14ac:dyDescent="0.25">
      <c r="A366" s="6"/>
    </row>
    <row r="367" spans="1:10" x14ac:dyDescent="0.25">
      <c r="A367" s="6"/>
    </row>
    <row r="368" spans="1:10" x14ac:dyDescent="0.25">
      <c r="A368" s="6"/>
    </row>
    <row r="369" spans="1:1" x14ac:dyDescent="0.25">
      <c r="A369" s="6"/>
    </row>
    <row r="370" spans="1:1" x14ac:dyDescent="0.25">
      <c r="A370" s="6"/>
    </row>
    <row r="371" spans="1:1" x14ac:dyDescent="0.25">
      <c r="A371" s="6"/>
    </row>
    <row r="372" spans="1:1" x14ac:dyDescent="0.25">
      <c r="A372" s="6"/>
    </row>
    <row r="373" spans="1:1" x14ac:dyDescent="0.25">
      <c r="A373" s="6"/>
    </row>
    <row r="374" spans="1:1" x14ac:dyDescent="0.25">
      <c r="A374" s="6"/>
    </row>
    <row r="375" spans="1:1" x14ac:dyDescent="0.25">
      <c r="A375" s="6"/>
    </row>
    <row r="376" spans="1:1" x14ac:dyDescent="0.25">
      <c r="A376" s="6"/>
    </row>
    <row r="377" spans="1:1" x14ac:dyDescent="0.25">
      <c r="A377" s="6"/>
    </row>
    <row r="378" spans="1:1" x14ac:dyDescent="0.25">
      <c r="A378" s="6"/>
    </row>
    <row r="379" spans="1:1" x14ac:dyDescent="0.25">
      <c r="A379" s="6"/>
    </row>
    <row r="380" spans="1:1" x14ac:dyDescent="0.25">
      <c r="A380" s="6"/>
    </row>
    <row r="381" spans="1:1" x14ac:dyDescent="0.25">
      <c r="A381" s="6"/>
    </row>
    <row r="382" spans="1:1" x14ac:dyDescent="0.25">
      <c r="A382" s="6"/>
    </row>
    <row r="383" spans="1:1" x14ac:dyDescent="0.25">
      <c r="A383" s="6"/>
    </row>
    <row r="384" spans="1:1" x14ac:dyDescent="0.25">
      <c r="A384" s="6"/>
    </row>
    <row r="385" spans="1:1" x14ac:dyDescent="0.25">
      <c r="A385" s="6"/>
    </row>
    <row r="386" spans="1:1" x14ac:dyDescent="0.25">
      <c r="A386" s="6"/>
    </row>
    <row r="387" spans="1:1" x14ac:dyDescent="0.25">
      <c r="A387" s="6"/>
    </row>
    <row r="388" spans="1:1" x14ac:dyDescent="0.25">
      <c r="A388" s="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578"/>
  <sheetViews>
    <sheetView topLeftCell="A339" workbookViewId="0">
      <selection activeCell="A354" sqref="A354:G357"/>
    </sheetView>
  </sheetViews>
  <sheetFormatPr defaultRowHeight="15" x14ac:dyDescent="0.25"/>
  <cols>
    <col min="1" max="1" width="10.7109375" bestFit="1" customWidth="1"/>
  </cols>
  <sheetData>
    <row r="1" spans="1:11" x14ac:dyDescent="0.25">
      <c r="A1" t="str">
        <f>_xll.Thomson.Reuters.AFOSpreadsheetFormulas.DSGRID("JPCNFCONQ,JPOSLI15G,JPTOTPRCF,JPEMPTOTO,JPIPMAN.G,JPEXPVOLH"," ","1/1/1986","TIME","M","RowHeader=true;ColHeader=true;Code=true;SeriesMetaDataLink=true;DispSeriesDescription=false;YearlyTSFormat=false;QuarterlyTSFormat=false","")</f>
        <v>Application offline! Unable to process the request</v>
      </c>
      <c r="B1" s="2" t="s">
        <v>210</v>
      </c>
      <c r="C1" s="2" t="s">
        <v>211</v>
      </c>
      <c r="D1" s="2" t="s">
        <v>212</v>
      </c>
      <c r="E1" s="2" t="s">
        <v>268</v>
      </c>
      <c r="F1" s="2" t="s">
        <v>213</v>
      </c>
      <c r="G1" s="2" t="s">
        <v>214</v>
      </c>
      <c r="H1" s="2"/>
      <c r="J1" t="str">
        <f>_xll.Thomson.Reuters.AFOSpreadsheetFormulas.DSGRID("JPGDP...D"," ","1986-01-01","TIME","Q","RowHeader=true;ColHeader=true;Code=true;SeriesMetaDataLink=true;DispSeriesDescription=false;YearlyTSFormat=false;QuarterlyTSFormat=false","")</f>
        <v>Application offline! Unable to process the request</v>
      </c>
      <c r="K1" s="2" t="s">
        <v>204</v>
      </c>
    </row>
    <row r="2" spans="1:11" x14ac:dyDescent="0.25">
      <c r="A2" s="2" t="s">
        <v>0</v>
      </c>
      <c r="B2" s="7" t="s">
        <v>205</v>
      </c>
      <c r="C2" s="7" t="s">
        <v>207</v>
      </c>
      <c r="D2" s="7" t="s">
        <v>206</v>
      </c>
      <c r="E2" s="7" t="s">
        <v>267</v>
      </c>
      <c r="F2" s="7" t="s">
        <v>208</v>
      </c>
      <c r="G2" s="7" t="s">
        <v>209</v>
      </c>
      <c r="H2" s="10"/>
      <c r="J2" s="2" t="s">
        <v>0</v>
      </c>
      <c r="K2" s="11" t="s">
        <v>203</v>
      </c>
    </row>
    <row r="3" spans="1:11" x14ac:dyDescent="0.25">
      <c r="A3" s="4">
        <v>31427</v>
      </c>
      <c r="B3" s="2" t="s">
        <v>1</v>
      </c>
      <c r="C3" s="2">
        <v>89.73</v>
      </c>
      <c r="D3" s="2">
        <v>126.2</v>
      </c>
      <c r="E3" s="2">
        <v>58410</v>
      </c>
      <c r="F3" s="2">
        <v>84.8</v>
      </c>
      <c r="G3" s="2">
        <v>44.44</v>
      </c>
      <c r="H3" s="2"/>
      <c r="J3" s="2" t="s">
        <v>191</v>
      </c>
      <c r="K3" s="2">
        <v>341487.3</v>
      </c>
    </row>
    <row r="4" spans="1:11" x14ac:dyDescent="0.25">
      <c r="A4" s="4">
        <v>31458</v>
      </c>
      <c r="B4" s="2" t="s">
        <v>1</v>
      </c>
      <c r="C4" s="2">
        <v>89.74</v>
      </c>
      <c r="D4" s="2">
        <v>130.9</v>
      </c>
      <c r="E4" s="2">
        <v>58500</v>
      </c>
      <c r="F4" s="2">
        <v>84.8</v>
      </c>
      <c r="G4" s="2">
        <v>51</v>
      </c>
      <c r="H4" s="5"/>
      <c r="J4" s="2" t="s">
        <v>74</v>
      </c>
      <c r="K4" s="2">
        <v>340507.5</v>
      </c>
    </row>
    <row r="5" spans="1:11" x14ac:dyDescent="0.25">
      <c r="A5" s="4">
        <v>31486</v>
      </c>
      <c r="B5" s="2">
        <v>46.8</v>
      </c>
      <c r="C5" s="2">
        <v>89.74</v>
      </c>
      <c r="D5" s="2">
        <v>144.5</v>
      </c>
      <c r="E5" s="2">
        <v>58410</v>
      </c>
      <c r="F5" s="2">
        <v>84.7</v>
      </c>
      <c r="G5" s="2">
        <v>57.65</v>
      </c>
      <c r="H5" s="5"/>
      <c r="J5" s="2" t="s">
        <v>75</v>
      </c>
      <c r="K5" s="2">
        <v>343152.1</v>
      </c>
    </row>
    <row r="6" spans="1:11" x14ac:dyDescent="0.25">
      <c r="A6" s="4">
        <v>31517</v>
      </c>
      <c r="B6" s="2" t="s">
        <v>1</v>
      </c>
      <c r="C6" s="2">
        <v>90.25</v>
      </c>
      <c r="D6" s="2">
        <v>154.9</v>
      </c>
      <c r="E6" s="2">
        <v>58420</v>
      </c>
      <c r="F6" s="2">
        <v>84.7</v>
      </c>
      <c r="G6" s="2">
        <v>57.03</v>
      </c>
      <c r="H6" s="5"/>
      <c r="J6" s="2" t="s">
        <v>76</v>
      </c>
      <c r="K6" s="2">
        <v>346751.7</v>
      </c>
    </row>
    <row r="7" spans="1:11" x14ac:dyDescent="0.25">
      <c r="A7" s="4">
        <v>31547</v>
      </c>
      <c r="B7" s="2" t="s">
        <v>1</v>
      </c>
      <c r="C7" s="2">
        <v>88.71</v>
      </c>
      <c r="D7" s="2">
        <v>163.9</v>
      </c>
      <c r="E7" s="2">
        <v>58320</v>
      </c>
      <c r="F7" s="2">
        <v>84.6</v>
      </c>
      <c r="G7" s="2">
        <v>55.64</v>
      </c>
      <c r="H7" s="5"/>
      <c r="J7" s="2" t="s">
        <v>77</v>
      </c>
      <c r="K7" s="2">
        <v>345435</v>
      </c>
    </row>
    <row r="8" spans="1:11" x14ac:dyDescent="0.25">
      <c r="A8" s="4">
        <v>31578</v>
      </c>
      <c r="B8" s="2">
        <v>45.6</v>
      </c>
      <c r="C8" s="2">
        <v>90.1</v>
      </c>
      <c r="D8" s="2">
        <v>167.9</v>
      </c>
      <c r="E8" s="2">
        <v>58400</v>
      </c>
      <c r="F8" s="2">
        <v>85</v>
      </c>
      <c r="G8" s="2">
        <v>55.29</v>
      </c>
      <c r="H8" s="5"/>
      <c r="J8" s="2" t="s">
        <v>78</v>
      </c>
      <c r="K8" s="2">
        <v>352589.7</v>
      </c>
    </row>
    <row r="9" spans="1:11" x14ac:dyDescent="0.25">
      <c r="A9" s="4">
        <v>31608</v>
      </c>
      <c r="B9" s="2" t="s">
        <v>1</v>
      </c>
      <c r="C9" s="2">
        <v>89.77</v>
      </c>
      <c r="D9" s="2">
        <v>176</v>
      </c>
      <c r="E9" s="2">
        <v>58630</v>
      </c>
      <c r="F9" s="2">
        <v>85.2</v>
      </c>
      <c r="G9" s="2">
        <v>58.27</v>
      </c>
      <c r="H9" s="5"/>
      <c r="J9" s="2" t="s">
        <v>79</v>
      </c>
      <c r="K9" s="2">
        <v>359479</v>
      </c>
    </row>
    <row r="10" spans="1:11" x14ac:dyDescent="0.25">
      <c r="A10" s="4">
        <v>31639</v>
      </c>
      <c r="B10" s="2" t="s">
        <v>1</v>
      </c>
      <c r="C10" s="2">
        <v>91.12</v>
      </c>
      <c r="D10" s="2">
        <v>184.8</v>
      </c>
      <c r="E10" s="2">
        <v>58670</v>
      </c>
      <c r="F10" s="2">
        <v>83</v>
      </c>
      <c r="G10" s="2">
        <v>50.72</v>
      </c>
      <c r="H10" s="5"/>
      <c r="J10" s="2" t="s">
        <v>80</v>
      </c>
      <c r="K10" s="2">
        <v>368754.3</v>
      </c>
    </row>
    <row r="11" spans="1:11" x14ac:dyDescent="0.25">
      <c r="A11" s="4">
        <v>31670</v>
      </c>
      <c r="B11" s="2">
        <v>43.7</v>
      </c>
      <c r="C11" s="2">
        <v>89.92</v>
      </c>
      <c r="D11" s="2">
        <v>183.7</v>
      </c>
      <c r="E11" s="2">
        <v>58640</v>
      </c>
      <c r="F11" s="2">
        <v>85.8</v>
      </c>
      <c r="G11" s="2">
        <v>57.86</v>
      </c>
      <c r="H11" s="5"/>
      <c r="J11" s="2" t="s">
        <v>81</v>
      </c>
      <c r="K11" s="2">
        <v>377068.6</v>
      </c>
    </row>
    <row r="12" spans="1:11" x14ac:dyDescent="0.25">
      <c r="A12" s="4">
        <v>31700</v>
      </c>
      <c r="B12" s="2" t="s">
        <v>1</v>
      </c>
      <c r="C12" s="2">
        <v>90.44</v>
      </c>
      <c r="D12" s="2">
        <v>178.4</v>
      </c>
      <c r="E12" s="2">
        <v>58720</v>
      </c>
      <c r="F12" s="2">
        <v>84.6</v>
      </c>
      <c r="G12" s="2">
        <v>57.58</v>
      </c>
      <c r="H12" s="5"/>
      <c r="J12" s="2" t="s">
        <v>82</v>
      </c>
      <c r="K12" s="2">
        <v>377537.7</v>
      </c>
    </row>
    <row r="13" spans="1:11" x14ac:dyDescent="0.25">
      <c r="A13" s="4">
        <v>31731</v>
      </c>
      <c r="B13" s="2" t="s">
        <v>1</v>
      </c>
      <c r="C13" s="2">
        <v>90.49</v>
      </c>
      <c r="D13" s="2">
        <v>177.1</v>
      </c>
      <c r="E13" s="2">
        <v>58660</v>
      </c>
      <c r="F13" s="2">
        <v>83.5</v>
      </c>
      <c r="G13" s="2">
        <v>51.07</v>
      </c>
      <c r="H13" s="5"/>
      <c r="J13" s="2" t="s">
        <v>83</v>
      </c>
      <c r="K13" s="2">
        <v>385157.6</v>
      </c>
    </row>
    <row r="14" spans="1:11" x14ac:dyDescent="0.25">
      <c r="A14" s="4">
        <v>31761</v>
      </c>
      <c r="B14" s="2">
        <v>42.3</v>
      </c>
      <c r="C14" s="2">
        <v>91.14</v>
      </c>
      <c r="D14" s="2">
        <v>175.5</v>
      </c>
      <c r="E14" s="2">
        <v>58650</v>
      </c>
      <c r="F14" s="2">
        <v>85.6</v>
      </c>
      <c r="G14" s="2">
        <v>60.41</v>
      </c>
      <c r="H14" s="5"/>
      <c r="J14" s="2" t="s">
        <v>84</v>
      </c>
      <c r="K14" s="2">
        <v>389483</v>
      </c>
    </row>
    <row r="15" spans="1:11" x14ac:dyDescent="0.25">
      <c r="A15" s="4">
        <v>31792</v>
      </c>
      <c r="B15" s="2" t="s">
        <v>1</v>
      </c>
      <c r="C15" s="2">
        <v>92.96</v>
      </c>
      <c r="D15" s="2">
        <v>172.6</v>
      </c>
      <c r="E15" s="2">
        <v>58640</v>
      </c>
      <c r="F15" s="2">
        <v>85.1</v>
      </c>
      <c r="G15" s="2">
        <v>45.55</v>
      </c>
      <c r="H15" s="5"/>
      <c r="J15" s="2" t="s">
        <v>85</v>
      </c>
      <c r="K15" s="2">
        <v>400212.7</v>
      </c>
    </row>
    <row r="16" spans="1:11" x14ac:dyDescent="0.25">
      <c r="A16" s="4">
        <v>31823</v>
      </c>
      <c r="B16" s="2" t="s">
        <v>1</v>
      </c>
      <c r="C16" s="2">
        <v>93.05</v>
      </c>
      <c r="D16" s="2">
        <v>169.2</v>
      </c>
      <c r="E16" s="2">
        <v>58640</v>
      </c>
      <c r="F16" s="2">
        <v>84.8</v>
      </c>
      <c r="G16" s="2">
        <v>51.35</v>
      </c>
      <c r="H16" s="5"/>
      <c r="J16" s="2" t="s">
        <v>86</v>
      </c>
      <c r="K16" s="2">
        <v>394994.4</v>
      </c>
    </row>
    <row r="17" spans="1:11" x14ac:dyDescent="0.25">
      <c r="A17" s="4">
        <v>31851</v>
      </c>
      <c r="B17" s="2">
        <v>41</v>
      </c>
      <c r="C17" s="2">
        <v>93</v>
      </c>
      <c r="D17" s="2">
        <v>168</v>
      </c>
      <c r="E17" s="2">
        <v>58850</v>
      </c>
      <c r="F17" s="2">
        <v>86.1</v>
      </c>
      <c r="G17" s="2">
        <v>57.93</v>
      </c>
      <c r="H17" s="5"/>
      <c r="J17" s="2" t="s">
        <v>87</v>
      </c>
      <c r="K17" s="2">
        <v>401727.1</v>
      </c>
    </row>
    <row r="18" spans="1:11" x14ac:dyDescent="0.25">
      <c r="A18" s="4">
        <v>31882</v>
      </c>
      <c r="B18" s="2" t="s">
        <v>1</v>
      </c>
      <c r="C18" s="2">
        <v>93.23</v>
      </c>
      <c r="D18" s="2">
        <v>168.8</v>
      </c>
      <c r="E18" s="2">
        <v>58880</v>
      </c>
      <c r="F18" s="2">
        <v>85.3</v>
      </c>
      <c r="G18" s="2">
        <v>56.48</v>
      </c>
      <c r="H18" s="5"/>
      <c r="J18" s="2" t="s">
        <v>88</v>
      </c>
      <c r="K18" s="2">
        <v>414055.2</v>
      </c>
    </row>
    <row r="19" spans="1:11" x14ac:dyDescent="0.25">
      <c r="A19" s="4">
        <v>31912</v>
      </c>
      <c r="B19" s="2" t="s">
        <v>1</v>
      </c>
      <c r="C19" s="2">
        <v>93.9</v>
      </c>
      <c r="D19" s="2">
        <v>167</v>
      </c>
      <c r="E19" s="2">
        <v>58850</v>
      </c>
      <c r="F19" s="2">
        <v>83.8</v>
      </c>
      <c r="G19" s="2">
        <v>53.7</v>
      </c>
      <c r="H19" s="5"/>
      <c r="J19" s="2" t="s">
        <v>89</v>
      </c>
      <c r="K19" s="2">
        <v>411079</v>
      </c>
    </row>
    <row r="20" spans="1:11" x14ac:dyDescent="0.25">
      <c r="A20" s="4">
        <v>31943</v>
      </c>
      <c r="B20" s="2">
        <v>44.3</v>
      </c>
      <c r="C20" s="2">
        <v>94.46</v>
      </c>
      <c r="D20" s="2">
        <v>166.6</v>
      </c>
      <c r="E20" s="2">
        <v>59030</v>
      </c>
      <c r="F20" s="2">
        <v>87</v>
      </c>
      <c r="G20" s="2">
        <v>54.33</v>
      </c>
      <c r="H20" s="5"/>
      <c r="J20" s="2" t="s">
        <v>90</v>
      </c>
      <c r="K20" s="2">
        <v>423493.4</v>
      </c>
    </row>
    <row r="21" spans="1:11" x14ac:dyDescent="0.25">
      <c r="A21" s="4">
        <v>31973</v>
      </c>
      <c r="B21" s="2" t="s">
        <v>1</v>
      </c>
      <c r="C21" s="2">
        <v>95.06</v>
      </c>
      <c r="D21" s="2">
        <v>164.7</v>
      </c>
      <c r="E21" s="2">
        <v>59040</v>
      </c>
      <c r="F21" s="2">
        <v>87.7</v>
      </c>
      <c r="G21" s="2">
        <v>57.65</v>
      </c>
      <c r="H21" s="5"/>
      <c r="J21" s="2" t="s">
        <v>91</v>
      </c>
      <c r="K21" s="2">
        <v>431371.4</v>
      </c>
    </row>
    <row r="22" spans="1:11" x14ac:dyDescent="0.25">
      <c r="A22" s="4">
        <v>32004</v>
      </c>
      <c r="B22" s="2" t="s">
        <v>1</v>
      </c>
      <c r="C22" s="2">
        <v>95.4</v>
      </c>
      <c r="D22" s="2">
        <v>162.69999999999999</v>
      </c>
      <c r="E22" s="2">
        <v>59320</v>
      </c>
      <c r="F22" s="2">
        <v>87.9</v>
      </c>
      <c r="G22" s="2">
        <v>51.21</v>
      </c>
      <c r="H22" s="5"/>
      <c r="J22" s="2" t="s">
        <v>92</v>
      </c>
      <c r="K22" s="2">
        <v>430372.3</v>
      </c>
    </row>
    <row r="23" spans="1:11" x14ac:dyDescent="0.25">
      <c r="A23" s="4">
        <v>32035</v>
      </c>
      <c r="B23" s="2">
        <v>46.9</v>
      </c>
      <c r="C23" s="2">
        <v>95.51</v>
      </c>
      <c r="D23" s="2">
        <v>162.69999999999999</v>
      </c>
      <c r="E23" s="2">
        <v>59300</v>
      </c>
      <c r="F23" s="2">
        <v>89.4</v>
      </c>
      <c r="G23" s="2">
        <v>57.65</v>
      </c>
      <c r="H23" s="5"/>
      <c r="J23" s="2" t="s">
        <v>93</v>
      </c>
      <c r="K23" s="2">
        <v>434156</v>
      </c>
    </row>
    <row r="24" spans="1:11" x14ac:dyDescent="0.25">
      <c r="A24" s="4">
        <v>32065</v>
      </c>
      <c r="B24" s="2" t="s">
        <v>1</v>
      </c>
      <c r="C24" s="2">
        <v>95.25</v>
      </c>
      <c r="D24" s="2">
        <v>161.5</v>
      </c>
      <c r="E24" s="2">
        <v>59370</v>
      </c>
      <c r="F24" s="2">
        <v>90.9</v>
      </c>
      <c r="G24" s="2">
        <v>59.16</v>
      </c>
      <c r="H24" s="5"/>
      <c r="J24" s="2" t="s">
        <v>94</v>
      </c>
      <c r="K24" s="2">
        <v>439233.8</v>
      </c>
    </row>
    <row r="25" spans="1:11" x14ac:dyDescent="0.25">
      <c r="A25" s="4">
        <v>32096</v>
      </c>
      <c r="B25" s="2" t="s">
        <v>1</v>
      </c>
      <c r="C25" s="2">
        <v>96.75</v>
      </c>
      <c r="D25" s="2">
        <v>162.9</v>
      </c>
      <c r="E25" s="2">
        <v>59590</v>
      </c>
      <c r="F25" s="2">
        <v>91.3</v>
      </c>
      <c r="G25" s="2">
        <v>52.39</v>
      </c>
      <c r="H25" s="5"/>
      <c r="J25" s="2" t="s">
        <v>95</v>
      </c>
      <c r="K25" s="2">
        <v>439251.9</v>
      </c>
    </row>
    <row r="26" spans="1:11" x14ac:dyDescent="0.25">
      <c r="A26" s="4">
        <v>32126</v>
      </c>
      <c r="B26" s="2">
        <v>48.4</v>
      </c>
      <c r="C26" s="2">
        <v>97.21</v>
      </c>
      <c r="D26" s="2">
        <v>164.4</v>
      </c>
      <c r="E26" s="2">
        <v>59770</v>
      </c>
      <c r="F26" s="2">
        <v>92.3</v>
      </c>
      <c r="G26" s="2">
        <v>62.97</v>
      </c>
      <c r="H26" s="5"/>
      <c r="J26" s="2" t="s">
        <v>96</v>
      </c>
      <c r="K26" s="2">
        <v>441980.9</v>
      </c>
    </row>
    <row r="27" spans="1:11" x14ac:dyDescent="0.25">
      <c r="A27" s="4">
        <v>32157</v>
      </c>
      <c r="B27" s="2" t="s">
        <v>1</v>
      </c>
      <c r="C27" s="2">
        <v>97.9</v>
      </c>
      <c r="D27" s="2">
        <v>167.3</v>
      </c>
      <c r="E27" s="2">
        <v>59780</v>
      </c>
      <c r="F27" s="2">
        <v>92.9</v>
      </c>
      <c r="G27" s="2">
        <v>45.62</v>
      </c>
      <c r="H27" s="5"/>
      <c r="J27" s="2" t="s">
        <v>97</v>
      </c>
      <c r="K27" s="2">
        <v>442620.8</v>
      </c>
    </row>
    <row r="28" spans="1:11" x14ac:dyDescent="0.25">
      <c r="A28" s="4">
        <v>32188</v>
      </c>
      <c r="B28" s="2" t="s">
        <v>1</v>
      </c>
      <c r="C28" s="2">
        <v>99.73</v>
      </c>
      <c r="D28" s="2">
        <v>167.5</v>
      </c>
      <c r="E28" s="2">
        <v>59640</v>
      </c>
      <c r="F28" s="2">
        <v>95.6</v>
      </c>
      <c r="G28" s="2">
        <v>53.77</v>
      </c>
      <c r="H28" s="5"/>
      <c r="J28" s="2" t="s">
        <v>98</v>
      </c>
      <c r="K28" s="2">
        <v>442382.2</v>
      </c>
    </row>
    <row r="29" spans="1:11" x14ac:dyDescent="0.25">
      <c r="A29" s="4">
        <v>32217</v>
      </c>
      <c r="B29" s="2">
        <v>49.9</v>
      </c>
      <c r="C29" s="2">
        <v>97.44</v>
      </c>
      <c r="D29" s="2">
        <v>166.7</v>
      </c>
      <c r="E29" s="2">
        <v>59720</v>
      </c>
      <c r="F29" s="2">
        <v>93.7</v>
      </c>
      <c r="G29" s="2">
        <v>59.99</v>
      </c>
      <c r="H29" s="5"/>
      <c r="J29" s="2" t="s">
        <v>99</v>
      </c>
      <c r="K29" s="2">
        <v>444549.6</v>
      </c>
    </row>
    <row r="30" spans="1:11" x14ac:dyDescent="0.25">
      <c r="A30" s="4">
        <v>32248</v>
      </c>
      <c r="B30" s="2" t="s">
        <v>1</v>
      </c>
      <c r="C30" s="2">
        <v>98.39</v>
      </c>
      <c r="D30" s="2">
        <v>170.2</v>
      </c>
      <c r="E30" s="2">
        <v>59980</v>
      </c>
      <c r="F30" s="2">
        <v>96.1</v>
      </c>
      <c r="G30" s="2">
        <v>58.41</v>
      </c>
      <c r="H30" s="5"/>
      <c r="J30" s="2" t="s">
        <v>100</v>
      </c>
      <c r="K30" s="2">
        <v>441745.3</v>
      </c>
    </row>
    <row r="31" spans="1:11" x14ac:dyDescent="0.25">
      <c r="A31" s="4">
        <v>32278</v>
      </c>
      <c r="B31" s="2" t="s">
        <v>1</v>
      </c>
      <c r="C31" s="2">
        <v>98.39</v>
      </c>
      <c r="D31" s="2">
        <v>169.6</v>
      </c>
      <c r="E31" s="2">
        <v>60120</v>
      </c>
      <c r="F31" s="2">
        <v>95.2</v>
      </c>
      <c r="G31" s="2">
        <v>53.7</v>
      </c>
      <c r="H31" s="5"/>
      <c r="J31" s="2" t="s">
        <v>101</v>
      </c>
      <c r="K31" s="2">
        <v>446109.7</v>
      </c>
    </row>
    <row r="32" spans="1:11" x14ac:dyDescent="0.25">
      <c r="A32" s="4">
        <v>32309</v>
      </c>
      <c r="B32" s="2">
        <v>49.8</v>
      </c>
      <c r="C32" s="2">
        <v>98.95</v>
      </c>
      <c r="D32" s="2">
        <v>166.9</v>
      </c>
      <c r="E32" s="2">
        <v>60090</v>
      </c>
      <c r="F32" s="2">
        <v>95.4</v>
      </c>
      <c r="G32" s="2">
        <v>57.24</v>
      </c>
      <c r="H32" s="5"/>
      <c r="J32" s="2" t="s">
        <v>102</v>
      </c>
      <c r="K32" s="2">
        <v>443035.3</v>
      </c>
    </row>
    <row r="33" spans="1:11" x14ac:dyDescent="0.25">
      <c r="A33" s="4">
        <v>32339</v>
      </c>
      <c r="B33" s="2" t="s">
        <v>1</v>
      </c>
      <c r="C33" s="2">
        <v>99.29</v>
      </c>
      <c r="D33" s="2">
        <v>167.6</v>
      </c>
      <c r="E33" s="2">
        <v>60180</v>
      </c>
      <c r="F33" s="2">
        <v>95.7</v>
      </c>
      <c r="G33" s="2">
        <v>61.17</v>
      </c>
      <c r="H33" s="5"/>
      <c r="J33" s="2" t="s">
        <v>103</v>
      </c>
      <c r="K33" s="2">
        <v>441001.8</v>
      </c>
    </row>
    <row r="34" spans="1:11" x14ac:dyDescent="0.25">
      <c r="A34" s="4">
        <v>32370</v>
      </c>
      <c r="B34" s="2" t="s">
        <v>1</v>
      </c>
      <c r="C34" s="2">
        <v>99.53</v>
      </c>
      <c r="D34" s="2">
        <v>169.9</v>
      </c>
      <c r="E34" s="2">
        <v>60240</v>
      </c>
      <c r="F34" s="2">
        <v>96.4</v>
      </c>
      <c r="G34" s="2">
        <v>55.08</v>
      </c>
      <c r="H34" s="5"/>
      <c r="J34" s="2" t="s">
        <v>104</v>
      </c>
      <c r="K34" s="2">
        <v>443412.1</v>
      </c>
    </row>
    <row r="35" spans="1:11" x14ac:dyDescent="0.25">
      <c r="A35" s="4">
        <v>32401</v>
      </c>
      <c r="B35" s="2">
        <v>49.9</v>
      </c>
      <c r="C35" s="2">
        <v>99.32</v>
      </c>
      <c r="D35" s="2">
        <v>170.1</v>
      </c>
      <c r="E35" s="2">
        <v>60200</v>
      </c>
      <c r="F35" s="2">
        <v>98</v>
      </c>
      <c r="G35" s="2">
        <v>61.93</v>
      </c>
      <c r="H35" s="5"/>
      <c r="J35" s="2" t="s">
        <v>105</v>
      </c>
      <c r="K35" s="2">
        <v>447207.6</v>
      </c>
    </row>
    <row r="36" spans="1:11" x14ac:dyDescent="0.25">
      <c r="A36" s="4">
        <v>32431</v>
      </c>
      <c r="B36" s="2" t="s">
        <v>1</v>
      </c>
      <c r="C36" s="2">
        <v>98.55</v>
      </c>
      <c r="D36" s="2">
        <v>171.2</v>
      </c>
      <c r="E36" s="2">
        <v>60280</v>
      </c>
      <c r="F36" s="2">
        <v>96.6</v>
      </c>
      <c r="G36" s="2">
        <v>61.38</v>
      </c>
      <c r="H36" s="5"/>
      <c r="J36" s="2" t="s">
        <v>106</v>
      </c>
      <c r="K36" s="2">
        <v>442420.7</v>
      </c>
    </row>
    <row r="37" spans="1:11" x14ac:dyDescent="0.25">
      <c r="A37" s="4">
        <v>32462</v>
      </c>
      <c r="B37" s="2" t="s">
        <v>1</v>
      </c>
      <c r="C37" s="2">
        <v>100.23</v>
      </c>
      <c r="D37" s="2">
        <v>176.2</v>
      </c>
      <c r="E37" s="2">
        <v>60430</v>
      </c>
      <c r="F37" s="2">
        <v>98.4</v>
      </c>
      <c r="G37" s="2">
        <v>58.2</v>
      </c>
      <c r="H37" s="5"/>
      <c r="J37" s="2" t="s">
        <v>107</v>
      </c>
      <c r="K37" s="2">
        <v>451081.3</v>
      </c>
    </row>
    <row r="38" spans="1:11" x14ac:dyDescent="0.25">
      <c r="A38" s="4">
        <v>32492</v>
      </c>
      <c r="B38" s="2">
        <v>50.8</v>
      </c>
      <c r="C38" s="2">
        <v>100.79</v>
      </c>
      <c r="D38" s="2">
        <v>176.8</v>
      </c>
      <c r="E38" s="2">
        <v>60590</v>
      </c>
      <c r="F38" s="2">
        <v>99.4</v>
      </c>
      <c r="G38" s="2">
        <v>66.08</v>
      </c>
      <c r="H38" s="5"/>
      <c r="J38" s="2" t="s">
        <v>108</v>
      </c>
      <c r="K38" s="2">
        <v>446333.8</v>
      </c>
    </row>
    <row r="39" spans="1:11" x14ac:dyDescent="0.25">
      <c r="A39" s="4">
        <v>32523</v>
      </c>
      <c r="B39" s="2" t="s">
        <v>1</v>
      </c>
      <c r="C39" s="2">
        <v>100.22</v>
      </c>
      <c r="D39" s="2">
        <v>173.7</v>
      </c>
      <c r="E39" s="2">
        <v>60560</v>
      </c>
      <c r="F39" s="2">
        <v>100.3</v>
      </c>
      <c r="G39" s="2">
        <v>48.72</v>
      </c>
      <c r="H39" s="5"/>
      <c r="J39" s="2" t="s">
        <v>109</v>
      </c>
      <c r="K39" s="2">
        <v>448985.59999999998</v>
      </c>
    </row>
    <row r="40" spans="1:11" x14ac:dyDescent="0.25">
      <c r="A40" s="4">
        <v>32554</v>
      </c>
      <c r="B40" s="2" t="s">
        <v>1</v>
      </c>
      <c r="C40" s="2">
        <v>100.9</v>
      </c>
      <c r="D40" s="2">
        <v>169.8</v>
      </c>
      <c r="E40" s="2">
        <v>60750</v>
      </c>
      <c r="F40" s="2">
        <v>99.9</v>
      </c>
      <c r="G40" s="2">
        <v>56.96</v>
      </c>
      <c r="H40" s="5"/>
      <c r="J40" s="2" t="s">
        <v>110</v>
      </c>
      <c r="K40" s="2">
        <v>455337.5</v>
      </c>
    </row>
    <row r="41" spans="1:11" x14ac:dyDescent="0.25">
      <c r="A41" s="4">
        <v>32582</v>
      </c>
      <c r="B41" s="2">
        <v>48.7</v>
      </c>
      <c r="C41" s="2">
        <v>107.27</v>
      </c>
      <c r="D41" s="2">
        <v>168.3</v>
      </c>
      <c r="E41" s="2">
        <v>60800</v>
      </c>
      <c r="F41" s="2">
        <v>103.4</v>
      </c>
      <c r="G41" s="2">
        <v>67.67</v>
      </c>
      <c r="H41" s="5"/>
      <c r="J41" s="2" t="s">
        <v>111</v>
      </c>
      <c r="K41" s="2">
        <v>458551.1</v>
      </c>
    </row>
    <row r="42" spans="1:11" x14ac:dyDescent="0.25">
      <c r="A42" s="4">
        <v>32613</v>
      </c>
      <c r="B42" s="2" t="s">
        <v>1</v>
      </c>
      <c r="C42" s="2">
        <v>98.92</v>
      </c>
      <c r="D42" s="2">
        <v>164.8</v>
      </c>
      <c r="E42" s="2">
        <v>60980</v>
      </c>
      <c r="F42" s="2">
        <v>101.6</v>
      </c>
      <c r="G42" s="2">
        <v>59.71</v>
      </c>
      <c r="H42" s="5"/>
      <c r="J42" s="2" t="s">
        <v>112</v>
      </c>
      <c r="K42" s="2">
        <v>458600</v>
      </c>
    </row>
    <row r="43" spans="1:11" x14ac:dyDescent="0.25">
      <c r="A43" s="4">
        <v>32643</v>
      </c>
      <c r="B43" s="2" t="s">
        <v>1</v>
      </c>
      <c r="C43" s="2">
        <v>100.83</v>
      </c>
      <c r="D43" s="2">
        <v>161.80000000000001</v>
      </c>
      <c r="E43" s="2">
        <v>61130</v>
      </c>
      <c r="F43" s="2">
        <v>101.5</v>
      </c>
      <c r="G43" s="2">
        <v>56.2</v>
      </c>
      <c r="H43" s="5"/>
      <c r="J43" s="2" t="s">
        <v>113</v>
      </c>
      <c r="K43" s="2">
        <v>462156.3</v>
      </c>
    </row>
    <row r="44" spans="1:11" x14ac:dyDescent="0.25">
      <c r="A44" s="4">
        <v>32674</v>
      </c>
      <c r="B44" s="2">
        <v>47.6</v>
      </c>
      <c r="C44" s="2">
        <v>100.38</v>
      </c>
      <c r="D44" s="2">
        <v>162.30000000000001</v>
      </c>
      <c r="E44" s="2">
        <v>61390</v>
      </c>
      <c r="F44" s="2">
        <v>102.9</v>
      </c>
      <c r="G44" s="2">
        <v>61.03</v>
      </c>
      <c r="H44" s="5"/>
      <c r="J44" s="2" t="s">
        <v>114</v>
      </c>
      <c r="K44" s="2">
        <v>466828.2</v>
      </c>
    </row>
    <row r="45" spans="1:11" x14ac:dyDescent="0.25">
      <c r="A45" s="4">
        <v>32704</v>
      </c>
      <c r="B45" s="2" t="s">
        <v>1</v>
      </c>
      <c r="C45" s="2">
        <v>102.5</v>
      </c>
      <c r="D45" s="2">
        <v>162.80000000000001</v>
      </c>
      <c r="E45" s="2">
        <v>61560</v>
      </c>
      <c r="F45" s="2">
        <v>100.7</v>
      </c>
      <c r="G45" s="2">
        <v>62.21</v>
      </c>
      <c r="H45" s="5"/>
      <c r="J45" s="2" t="s">
        <v>115</v>
      </c>
      <c r="K45" s="2">
        <v>467031.2</v>
      </c>
    </row>
    <row r="46" spans="1:11" x14ac:dyDescent="0.25">
      <c r="A46" s="4">
        <v>32735</v>
      </c>
      <c r="B46" s="2" t="s">
        <v>1</v>
      </c>
      <c r="C46" s="2">
        <v>103.28</v>
      </c>
      <c r="D46" s="2">
        <v>162.69999999999999</v>
      </c>
      <c r="E46" s="2">
        <v>61490</v>
      </c>
      <c r="F46" s="2">
        <v>102.7</v>
      </c>
      <c r="G46" s="2">
        <v>58.68</v>
      </c>
      <c r="H46" s="5"/>
      <c r="J46" s="2" t="s">
        <v>116</v>
      </c>
      <c r="K46" s="2">
        <v>473993.9</v>
      </c>
    </row>
    <row r="47" spans="1:11" x14ac:dyDescent="0.25">
      <c r="A47" s="4">
        <v>32766</v>
      </c>
      <c r="B47" s="2">
        <v>49.2</v>
      </c>
      <c r="C47" s="2">
        <v>103.49</v>
      </c>
      <c r="D47" s="2">
        <v>163.1</v>
      </c>
      <c r="E47" s="2">
        <v>61460</v>
      </c>
      <c r="F47" s="2">
        <v>102</v>
      </c>
      <c r="G47" s="2">
        <v>66.5</v>
      </c>
      <c r="H47" s="5"/>
      <c r="J47" s="2" t="s">
        <v>117</v>
      </c>
      <c r="K47" s="2">
        <v>477564</v>
      </c>
    </row>
    <row r="48" spans="1:11" x14ac:dyDescent="0.25">
      <c r="A48" s="4">
        <v>32796</v>
      </c>
      <c r="B48" s="2" t="s">
        <v>1</v>
      </c>
      <c r="C48" s="2">
        <v>103.92</v>
      </c>
      <c r="D48" s="2">
        <v>163.80000000000001</v>
      </c>
      <c r="E48" s="2">
        <v>61600</v>
      </c>
      <c r="F48" s="2">
        <v>101.4</v>
      </c>
      <c r="G48" s="2">
        <v>61.65</v>
      </c>
      <c r="H48" s="5"/>
      <c r="J48" s="2" t="s">
        <v>118</v>
      </c>
      <c r="K48" s="2">
        <v>472967.1</v>
      </c>
    </row>
    <row r="49" spans="1:11" x14ac:dyDescent="0.25">
      <c r="A49" s="4">
        <v>32827</v>
      </c>
      <c r="B49" s="2" t="s">
        <v>1</v>
      </c>
      <c r="C49" s="2">
        <v>105.38</v>
      </c>
      <c r="D49" s="2">
        <v>164.3</v>
      </c>
      <c r="E49" s="2">
        <v>61720</v>
      </c>
      <c r="F49" s="2">
        <v>102.4</v>
      </c>
      <c r="G49" s="2">
        <v>58.34</v>
      </c>
      <c r="H49" s="5"/>
      <c r="J49" s="2" t="s">
        <v>119</v>
      </c>
      <c r="K49" s="2">
        <v>474949.3</v>
      </c>
    </row>
    <row r="50" spans="1:11" x14ac:dyDescent="0.25">
      <c r="A50" s="4">
        <v>32857</v>
      </c>
      <c r="B50" s="2">
        <v>50.7</v>
      </c>
      <c r="C50" s="2">
        <v>106.92</v>
      </c>
      <c r="D50" s="2">
        <v>164.3</v>
      </c>
      <c r="E50" s="2">
        <v>61900</v>
      </c>
      <c r="F50" s="2">
        <v>102.8</v>
      </c>
      <c r="G50" s="2">
        <v>65.459999999999994</v>
      </c>
      <c r="H50" s="5"/>
      <c r="J50" s="2" t="s">
        <v>120</v>
      </c>
      <c r="K50" s="2">
        <v>474522.5</v>
      </c>
    </row>
    <row r="51" spans="1:11" x14ac:dyDescent="0.25">
      <c r="A51" s="4">
        <v>32888</v>
      </c>
      <c r="B51" s="2" t="s">
        <v>1</v>
      </c>
      <c r="C51" s="2">
        <v>106.35</v>
      </c>
      <c r="D51" s="2">
        <v>163.5</v>
      </c>
      <c r="E51" s="2">
        <v>61880</v>
      </c>
      <c r="F51" s="2">
        <v>101.8</v>
      </c>
      <c r="G51" s="2">
        <v>49.83</v>
      </c>
      <c r="H51" s="5"/>
      <c r="J51" s="2" t="s">
        <v>121</v>
      </c>
      <c r="K51" s="2">
        <v>465555.1</v>
      </c>
    </row>
    <row r="52" spans="1:11" x14ac:dyDescent="0.25">
      <c r="A52" s="4">
        <v>32919</v>
      </c>
      <c r="B52" s="2" t="s">
        <v>1</v>
      </c>
      <c r="C52" s="2">
        <v>107.34</v>
      </c>
      <c r="D52" s="2">
        <v>161.69999999999999</v>
      </c>
      <c r="E52" s="2">
        <v>62050</v>
      </c>
      <c r="F52" s="2">
        <v>102.8</v>
      </c>
      <c r="G52" s="2">
        <v>58.68</v>
      </c>
      <c r="H52" s="5"/>
      <c r="J52" s="2" t="s">
        <v>122</v>
      </c>
      <c r="K52" s="2">
        <v>463063.7</v>
      </c>
    </row>
    <row r="53" spans="1:11" x14ac:dyDescent="0.25">
      <c r="A53" s="4">
        <v>32947</v>
      </c>
      <c r="B53" s="2">
        <v>50</v>
      </c>
      <c r="C53" s="2">
        <v>107.76</v>
      </c>
      <c r="D53" s="2">
        <v>160.19999999999999</v>
      </c>
      <c r="E53" s="2">
        <v>62310</v>
      </c>
      <c r="F53" s="2">
        <v>104.6</v>
      </c>
      <c r="G53" s="2">
        <v>70.5</v>
      </c>
      <c r="H53" s="5"/>
      <c r="J53" s="2" t="s">
        <v>123</v>
      </c>
      <c r="K53" s="2">
        <v>464426.1</v>
      </c>
    </row>
    <row r="54" spans="1:11" x14ac:dyDescent="0.25">
      <c r="A54" s="4">
        <v>32978</v>
      </c>
      <c r="B54" s="2" t="s">
        <v>1</v>
      </c>
      <c r="C54" s="2">
        <v>107.28</v>
      </c>
      <c r="D54" s="2">
        <v>159.80000000000001</v>
      </c>
      <c r="E54" s="2">
        <v>62240</v>
      </c>
      <c r="F54" s="2">
        <v>104.7</v>
      </c>
      <c r="G54" s="2">
        <v>61.1</v>
      </c>
      <c r="H54" s="5"/>
      <c r="J54" s="2" t="s">
        <v>124</v>
      </c>
      <c r="K54" s="2">
        <v>466958.4</v>
      </c>
    </row>
    <row r="55" spans="1:11" x14ac:dyDescent="0.25">
      <c r="A55" s="4">
        <v>33008</v>
      </c>
      <c r="B55" s="2" t="s">
        <v>1</v>
      </c>
      <c r="C55" s="2">
        <v>106.82</v>
      </c>
      <c r="D55" s="2">
        <v>159.69999999999999</v>
      </c>
      <c r="E55" s="2">
        <v>62450</v>
      </c>
      <c r="F55" s="2">
        <v>105.5</v>
      </c>
      <c r="G55" s="2">
        <v>60.26</v>
      </c>
      <c r="H55" s="5"/>
      <c r="J55" s="2" t="s">
        <v>125</v>
      </c>
      <c r="K55" s="2">
        <v>462977.1</v>
      </c>
    </row>
    <row r="56" spans="1:11" x14ac:dyDescent="0.25">
      <c r="A56" s="4">
        <v>33039</v>
      </c>
      <c r="B56" s="2">
        <v>49.9</v>
      </c>
      <c r="C56" s="2">
        <v>107.93</v>
      </c>
      <c r="D56" s="2">
        <v>161.1</v>
      </c>
      <c r="E56" s="2">
        <v>62360</v>
      </c>
      <c r="F56" s="2">
        <v>105.7</v>
      </c>
      <c r="G56" s="2">
        <v>65.94</v>
      </c>
      <c r="H56" s="5"/>
      <c r="J56" s="2" t="s">
        <v>126</v>
      </c>
      <c r="K56" s="2">
        <v>464831.2</v>
      </c>
    </row>
    <row r="57" spans="1:11" x14ac:dyDescent="0.25">
      <c r="A57" s="4">
        <v>33069</v>
      </c>
      <c r="B57" s="2" t="s">
        <v>1</v>
      </c>
      <c r="C57" s="2">
        <v>108.48</v>
      </c>
      <c r="D57" s="2">
        <v>162</v>
      </c>
      <c r="E57" s="2">
        <v>62550</v>
      </c>
      <c r="F57" s="2">
        <v>106.7</v>
      </c>
      <c r="G57" s="2">
        <v>65.599999999999994</v>
      </c>
      <c r="H57" s="5"/>
      <c r="J57" s="2" t="s">
        <v>127</v>
      </c>
      <c r="K57" s="2">
        <v>464033.7</v>
      </c>
    </row>
    <row r="58" spans="1:11" x14ac:dyDescent="0.25">
      <c r="A58" s="4">
        <v>33100</v>
      </c>
      <c r="B58" s="2" t="s">
        <v>1</v>
      </c>
      <c r="C58" s="2">
        <v>108.89</v>
      </c>
      <c r="D58" s="2">
        <v>159.4</v>
      </c>
      <c r="E58" s="2">
        <v>62470</v>
      </c>
      <c r="F58" s="2">
        <v>107.4</v>
      </c>
      <c r="G58" s="2">
        <v>61.31</v>
      </c>
      <c r="H58" s="5"/>
      <c r="J58" s="2" t="s">
        <v>128</v>
      </c>
      <c r="K58" s="2">
        <v>466515.8</v>
      </c>
    </row>
    <row r="59" spans="1:11" x14ac:dyDescent="0.25">
      <c r="A59" s="4">
        <v>33131</v>
      </c>
      <c r="B59" s="2">
        <v>48.6</v>
      </c>
      <c r="C59" s="2">
        <v>108.95</v>
      </c>
      <c r="D59" s="2">
        <v>150.4</v>
      </c>
      <c r="E59" s="2">
        <v>62860</v>
      </c>
      <c r="F59" s="2">
        <v>106.7</v>
      </c>
      <c r="G59" s="2">
        <v>67.739999999999995</v>
      </c>
      <c r="H59" s="5"/>
      <c r="J59" s="2" t="s">
        <v>129</v>
      </c>
      <c r="K59" s="2">
        <v>474198.7</v>
      </c>
    </row>
    <row r="60" spans="1:11" x14ac:dyDescent="0.25">
      <c r="A60" s="4">
        <v>33161</v>
      </c>
      <c r="B60" s="2" t="s">
        <v>1</v>
      </c>
      <c r="C60" s="2">
        <v>108.88</v>
      </c>
      <c r="D60" s="2">
        <v>142.30000000000001</v>
      </c>
      <c r="E60" s="2">
        <v>62920</v>
      </c>
      <c r="F60" s="2">
        <v>108.8</v>
      </c>
      <c r="G60" s="2">
        <v>67.81</v>
      </c>
      <c r="H60" s="5"/>
      <c r="J60" s="2" t="s">
        <v>130</v>
      </c>
      <c r="K60" s="2">
        <v>475075.2</v>
      </c>
    </row>
    <row r="61" spans="1:11" x14ac:dyDescent="0.25">
      <c r="A61" s="4">
        <v>33192</v>
      </c>
      <c r="B61" s="2" t="s">
        <v>1</v>
      </c>
      <c r="C61" s="2">
        <v>109.32</v>
      </c>
      <c r="D61" s="2">
        <v>140.69999999999999</v>
      </c>
      <c r="E61" s="2">
        <v>62880</v>
      </c>
      <c r="F61" s="2">
        <v>108.1</v>
      </c>
      <c r="G61" s="2">
        <v>64.28</v>
      </c>
      <c r="H61" s="5"/>
      <c r="J61" s="2" t="s">
        <v>131</v>
      </c>
      <c r="K61" s="2">
        <v>473690.1</v>
      </c>
    </row>
    <row r="62" spans="1:11" x14ac:dyDescent="0.25">
      <c r="A62" s="4">
        <v>33222</v>
      </c>
      <c r="B62" s="2">
        <v>49</v>
      </c>
      <c r="C62" s="2">
        <v>110.5</v>
      </c>
      <c r="D62" s="2">
        <v>142.19999999999999</v>
      </c>
      <c r="E62" s="2">
        <v>62930</v>
      </c>
      <c r="F62" s="2">
        <v>108.2</v>
      </c>
      <c r="G62" s="2">
        <v>71.12</v>
      </c>
      <c r="H62" s="5"/>
      <c r="J62" s="2" t="s">
        <v>132</v>
      </c>
      <c r="K62" s="2">
        <v>477094.40000000002</v>
      </c>
    </row>
    <row r="63" spans="1:11" x14ac:dyDescent="0.25">
      <c r="A63" s="4">
        <v>33253</v>
      </c>
      <c r="B63" s="2" t="s">
        <v>1</v>
      </c>
      <c r="C63" s="2">
        <v>109.59</v>
      </c>
      <c r="D63" s="2">
        <v>147.4</v>
      </c>
      <c r="E63" s="2">
        <v>63270</v>
      </c>
      <c r="F63" s="2">
        <v>109</v>
      </c>
      <c r="G63" s="2">
        <v>54.67</v>
      </c>
      <c r="H63" s="5"/>
      <c r="J63" s="2" t="s">
        <v>133</v>
      </c>
      <c r="K63" s="2">
        <v>480183.4</v>
      </c>
    </row>
    <row r="64" spans="1:11" x14ac:dyDescent="0.25">
      <c r="A64" s="4">
        <v>33284</v>
      </c>
      <c r="B64" s="2" t="s">
        <v>1</v>
      </c>
      <c r="C64" s="2">
        <v>109.72</v>
      </c>
      <c r="D64" s="2">
        <v>152.5</v>
      </c>
      <c r="E64" s="2">
        <v>63210</v>
      </c>
      <c r="F64" s="2">
        <v>109.2</v>
      </c>
      <c r="G64" s="2">
        <v>60.76</v>
      </c>
      <c r="H64" s="5"/>
      <c r="J64" s="2" t="s">
        <v>134</v>
      </c>
      <c r="K64" s="2">
        <v>479275.1</v>
      </c>
    </row>
    <row r="65" spans="1:11" x14ac:dyDescent="0.25">
      <c r="A65" s="4">
        <v>33312</v>
      </c>
      <c r="B65" s="2">
        <v>49.9</v>
      </c>
      <c r="C65" s="2">
        <v>110.85</v>
      </c>
      <c r="D65" s="2">
        <v>159.19999999999999</v>
      </c>
      <c r="E65" s="2">
        <v>63420</v>
      </c>
      <c r="F65" s="2">
        <v>108.1</v>
      </c>
      <c r="G65" s="2">
        <v>72.64</v>
      </c>
      <c r="H65" s="5"/>
      <c r="J65" s="2" t="s">
        <v>135</v>
      </c>
      <c r="K65" s="2">
        <v>473973.8</v>
      </c>
    </row>
    <row r="66" spans="1:11" x14ac:dyDescent="0.25">
      <c r="A66" s="4">
        <v>33343</v>
      </c>
      <c r="B66" s="2" t="s">
        <v>1</v>
      </c>
      <c r="C66" s="2">
        <v>109.74</v>
      </c>
      <c r="D66" s="2">
        <v>160.19999999999999</v>
      </c>
      <c r="E66" s="2">
        <v>63460</v>
      </c>
      <c r="F66" s="2">
        <v>108.6</v>
      </c>
      <c r="G66" s="2">
        <v>60.19</v>
      </c>
      <c r="H66" s="5"/>
      <c r="J66" s="2" t="s">
        <v>136</v>
      </c>
      <c r="K66" s="2">
        <v>473367.2</v>
      </c>
    </row>
    <row r="67" spans="1:11" x14ac:dyDescent="0.25">
      <c r="A67" s="4">
        <v>33373</v>
      </c>
      <c r="B67" s="2" t="s">
        <v>1</v>
      </c>
      <c r="C67" s="2">
        <v>110.66</v>
      </c>
      <c r="D67" s="2">
        <v>161.69999999999999</v>
      </c>
      <c r="E67" s="2">
        <v>63530</v>
      </c>
      <c r="F67" s="2">
        <v>109.6</v>
      </c>
      <c r="G67" s="2">
        <v>62.48</v>
      </c>
      <c r="H67" s="5"/>
      <c r="J67" s="2" t="s">
        <v>137</v>
      </c>
      <c r="K67" s="2">
        <v>472362.1</v>
      </c>
    </row>
    <row r="68" spans="1:11" x14ac:dyDescent="0.25">
      <c r="A68" s="4">
        <v>33404</v>
      </c>
      <c r="B68" s="2">
        <v>48.7</v>
      </c>
      <c r="C68" s="2">
        <v>111.31</v>
      </c>
      <c r="D68" s="2">
        <v>161.30000000000001</v>
      </c>
      <c r="E68" s="2">
        <v>63780</v>
      </c>
      <c r="F68" s="2">
        <v>106.3</v>
      </c>
      <c r="G68" s="2">
        <v>64.62</v>
      </c>
      <c r="H68" s="5"/>
      <c r="J68" s="2" t="s">
        <v>138</v>
      </c>
      <c r="K68" s="2">
        <v>477313.8</v>
      </c>
    </row>
    <row r="69" spans="1:11" x14ac:dyDescent="0.25">
      <c r="A69" s="4">
        <v>33434</v>
      </c>
      <c r="B69" s="2" t="s">
        <v>1</v>
      </c>
      <c r="C69" s="2">
        <v>111.74</v>
      </c>
      <c r="D69" s="2">
        <v>162.5</v>
      </c>
      <c r="E69" s="2">
        <v>63700</v>
      </c>
      <c r="F69" s="2">
        <v>108.8</v>
      </c>
      <c r="G69" s="2">
        <v>68.150000000000006</v>
      </c>
      <c r="H69" s="5"/>
      <c r="J69" s="2" t="s">
        <v>139</v>
      </c>
      <c r="K69" s="2">
        <v>480359.8</v>
      </c>
    </row>
    <row r="70" spans="1:11" x14ac:dyDescent="0.25">
      <c r="A70" s="4">
        <v>33465</v>
      </c>
      <c r="B70" s="2" t="s">
        <v>1</v>
      </c>
      <c r="C70" s="2">
        <v>111.72</v>
      </c>
      <c r="D70" s="2">
        <v>163.5</v>
      </c>
      <c r="E70" s="2">
        <v>63870</v>
      </c>
      <c r="F70" s="2">
        <v>107.3</v>
      </c>
      <c r="G70" s="2">
        <v>62.9</v>
      </c>
      <c r="H70" s="5"/>
      <c r="J70" s="2" t="s">
        <v>140</v>
      </c>
      <c r="K70" s="2">
        <v>482165.6</v>
      </c>
    </row>
    <row r="71" spans="1:11" x14ac:dyDescent="0.25">
      <c r="A71" s="4">
        <v>33496</v>
      </c>
      <c r="B71" s="2">
        <v>48.1</v>
      </c>
      <c r="C71" s="2">
        <v>110.87</v>
      </c>
      <c r="D71" s="2">
        <v>163.5</v>
      </c>
      <c r="E71" s="2">
        <v>63970</v>
      </c>
      <c r="F71" s="2">
        <v>107.2</v>
      </c>
      <c r="G71" s="2">
        <v>68.56</v>
      </c>
      <c r="H71" s="5"/>
      <c r="J71" s="2" t="s">
        <v>141</v>
      </c>
      <c r="K71" s="2">
        <v>479468.79999999999</v>
      </c>
    </row>
    <row r="72" spans="1:11" x14ac:dyDescent="0.25">
      <c r="A72" s="4">
        <v>33526</v>
      </c>
      <c r="B72" s="2" t="s">
        <v>1</v>
      </c>
      <c r="C72" s="2">
        <v>110.47</v>
      </c>
      <c r="D72" s="2">
        <v>163</v>
      </c>
      <c r="E72" s="2">
        <v>63860</v>
      </c>
      <c r="F72" s="2">
        <v>106.5</v>
      </c>
      <c r="G72" s="2">
        <v>70.02</v>
      </c>
      <c r="H72" s="5"/>
      <c r="J72" s="2" t="s">
        <v>142</v>
      </c>
      <c r="K72" s="2">
        <v>485540.4</v>
      </c>
    </row>
    <row r="73" spans="1:11" x14ac:dyDescent="0.25">
      <c r="A73" s="4">
        <v>33557</v>
      </c>
      <c r="B73" s="2" t="s">
        <v>1</v>
      </c>
      <c r="C73" s="2">
        <v>111.28</v>
      </c>
      <c r="D73" s="2">
        <v>162</v>
      </c>
      <c r="E73" s="2">
        <v>63990</v>
      </c>
      <c r="F73" s="2">
        <v>107.1</v>
      </c>
      <c r="G73" s="2">
        <v>66.430000000000007</v>
      </c>
      <c r="H73" s="5"/>
      <c r="J73" s="2" t="s">
        <v>143</v>
      </c>
      <c r="K73" s="2">
        <v>487539.20000000001</v>
      </c>
    </row>
    <row r="74" spans="1:11" x14ac:dyDescent="0.25">
      <c r="A74" s="4">
        <v>33587</v>
      </c>
      <c r="B74" s="2">
        <v>46.1</v>
      </c>
      <c r="C74" s="2">
        <v>110.81</v>
      </c>
      <c r="D74" s="2">
        <v>162.80000000000001</v>
      </c>
      <c r="E74" s="2">
        <v>64170</v>
      </c>
      <c r="F74" s="2">
        <v>105.7</v>
      </c>
      <c r="G74" s="2">
        <v>71.260000000000005</v>
      </c>
      <c r="H74" s="5"/>
      <c r="J74" s="2" t="s">
        <v>144</v>
      </c>
      <c r="K74" s="2">
        <v>492594.3</v>
      </c>
    </row>
    <row r="75" spans="1:11" x14ac:dyDescent="0.25">
      <c r="A75" s="4">
        <v>33618</v>
      </c>
      <c r="B75" s="2" t="s">
        <v>1</v>
      </c>
      <c r="C75" s="2">
        <v>110.52</v>
      </c>
      <c r="D75" s="2">
        <v>164.9</v>
      </c>
      <c r="E75" s="2">
        <v>64130</v>
      </c>
      <c r="F75" s="2">
        <v>104.8</v>
      </c>
      <c r="G75" s="2">
        <v>56.48</v>
      </c>
      <c r="H75" s="5"/>
      <c r="J75" s="2" t="s">
        <v>145</v>
      </c>
      <c r="K75" s="2">
        <v>497224.1</v>
      </c>
    </row>
    <row r="76" spans="1:11" x14ac:dyDescent="0.25">
      <c r="A76" s="4">
        <v>33649</v>
      </c>
      <c r="B76" s="2" t="s">
        <v>1</v>
      </c>
      <c r="C76" s="2">
        <v>108.65</v>
      </c>
      <c r="D76" s="2">
        <v>165</v>
      </c>
      <c r="E76" s="2">
        <v>64600</v>
      </c>
      <c r="F76" s="2">
        <v>104.4</v>
      </c>
      <c r="G76" s="2">
        <v>65.94</v>
      </c>
      <c r="H76" s="5"/>
      <c r="J76" s="2" t="s">
        <v>146</v>
      </c>
      <c r="K76" s="2">
        <v>497606</v>
      </c>
    </row>
    <row r="77" spans="1:11" x14ac:dyDescent="0.25">
      <c r="A77" s="4">
        <v>33678</v>
      </c>
      <c r="B77" s="2">
        <v>45.2</v>
      </c>
      <c r="C77" s="2">
        <v>109.85</v>
      </c>
      <c r="D77" s="2">
        <v>166.1</v>
      </c>
      <c r="E77" s="2">
        <v>64300</v>
      </c>
      <c r="F77" s="2">
        <v>102.9</v>
      </c>
      <c r="G77" s="2">
        <v>72.569999999999993</v>
      </c>
      <c r="H77" s="5"/>
      <c r="J77" s="2" t="s">
        <v>147</v>
      </c>
      <c r="K77" s="2">
        <v>498287.6</v>
      </c>
    </row>
    <row r="78" spans="1:11" x14ac:dyDescent="0.25">
      <c r="A78" s="4">
        <v>33709</v>
      </c>
      <c r="B78" s="2" t="s">
        <v>1</v>
      </c>
      <c r="C78" s="2">
        <v>110.58</v>
      </c>
      <c r="D78" s="2">
        <v>166.2</v>
      </c>
      <c r="E78" s="2">
        <v>64140</v>
      </c>
      <c r="F78" s="2">
        <v>102.4</v>
      </c>
      <c r="G78" s="2">
        <v>65.88</v>
      </c>
      <c r="H78" s="5"/>
      <c r="J78" s="2" t="s">
        <v>148</v>
      </c>
      <c r="K78" s="2">
        <v>496978.2</v>
      </c>
    </row>
    <row r="79" spans="1:11" x14ac:dyDescent="0.25">
      <c r="A79" s="4">
        <v>33739</v>
      </c>
      <c r="B79" s="2" t="s">
        <v>1</v>
      </c>
      <c r="C79" s="2">
        <v>109.83</v>
      </c>
      <c r="D79" s="2">
        <v>164.6</v>
      </c>
      <c r="E79" s="2">
        <v>64210</v>
      </c>
      <c r="F79" s="2">
        <v>100</v>
      </c>
      <c r="G79" s="2">
        <v>61.03</v>
      </c>
      <c r="H79" s="5"/>
      <c r="J79" s="2" t="s">
        <v>149</v>
      </c>
      <c r="K79" s="2">
        <v>498019.5</v>
      </c>
    </row>
    <row r="80" spans="1:11" x14ac:dyDescent="0.25">
      <c r="A80" s="4">
        <v>33770</v>
      </c>
      <c r="B80" s="2">
        <v>43.8</v>
      </c>
      <c r="C80" s="2">
        <v>109.5</v>
      </c>
      <c r="D80" s="2">
        <v>163.80000000000001</v>
      </c>
      <c r="E80" s="2">
        <v>64210</v>
      </c>
      <c r="F80" s="2">
        <v>102.3</v>
      </c>
      <c r="G80" s="2">
        <v>66.290000000000006</v>
      </c>
      <c r="H80" s="5"/>
      <c r="J80" s="2" t="s">
        <v>150</v>
      </c>
      <c r="K80" s="2">
        <v>504571.8</v>
      </c>
    </row>
    <row r="81" spans="1:11" x14ac:dyDescent="0.25">
      <c r="A81" s="4">
        <v>33800</v>
      </c>
      <c r="B81" s="2" t="s">
        <v>1</v>
      </c>
      <c r="C81" s="2">
        <v>110.5</v>
      </c>
      <c r="D81" s="2">
        <v>161.9</v>
      </c>
      <c r="E81" s="2">
        <v>64110</v>
      </c>
      <c r="F81" s="2">
        <v>101.8</v>
      </c>
      <c r="G81" s="2">
        <v>69.19</v>
      </c>
      <c r="H81" s="5"/>
      <c r="J81" s="2" t="s">
        <v>151</v>
      </c>
      <c r="K81" s="2">
        <v>506344.2</v>
      </c>
    </row>
    <row r="82" spans="1:11" x14ac:dyDescent="0.25">
      <c r="A82" s="4">
        <v>33831</v>
      </c>
      <c r="B82" s="2" t="s">
        <v>1</v>
      </c>
      <c r="C82" s="2">
        <v>108.86</v>
      </c>
      <c r="D82" s="2">
        <v>161.5</v>
      </c>
      <c r="E82" s="2">
        <v>64370</v>
      </c>
      <c r="F82" s="2">
        <v>98.5</v>
      </c>
      <c r="G82" s="2">
        <v>61.17</v>
      </c>
      <c r="H82" s="5"/>
      <c r="J82" s="2" t="s">
        <v>152</v>
      </c>
      <c r="K82" s="2">
        <v>507232.7</v>
      </c>
    </row>
    <row r="83" spans="1:11" x14ac:dyDescent="0.25">
      <c r="A83" s="4">
        <v>33862</v>
      </c>
      <c r="B83" s="2">
        <v>41.4</v>
      </c>
      <c r="C83" s="2">
        <v>107.99</v>
      </c>
      <c r="D83" s="2">
        <v>162.80000000000001</v>
      </c>
      <c r="E83" s="2">
        <v>64360</v>
      </c>
      <c r="F83" s="2">
        <v>102.8</v>
      </c>
      <c r="G83" s="2">
        <v>72.09</v>
      </c>
      <c r="H83" s="5"/>
      <c r="J83" s="2" t="s">
        <v>153</v>
      </c>
      <c r="K83" s="2">
        <v>509451.8</v>
      </c>
    </row>
    <row r="84" spans="1:11" x14ac:dyDescent="0.25">
      <c r="A84" s="4">
        <v>33892</v>
      </c>
      <c r="B84" s="2" t="s">
        <v>1</v>
      </c>
      <c r="C84" s="2">
        <v>107.67</v>
      </c>
      <c r="D84" s="2">
        <v>164</v>
      </c>
      <c r="E84" s="2">
        <v>64590</v>
      </c>
      <c r="F84" s="2">
        <v>99.4</v>
      </c>
      <c r="G84" s="2">
        <v>70.849999999999994</v>
      </c>
      <c r="H84" s="5"/>
      <c r="J84" s="2" t="s">
        <v>154</v>
      </c>
      <c r="K84" s="2">
        <v>511637.3</v>
      </c>
    </row>
    <row r="85" spans="1:11" x14ac:dyDescent="0.25">
      <c r="A85" s="4">
        <v>33923</v>
      </c>
      <c r="B85" s="2" t="s">
        <v>1</v>
      </c>
      <c r="C85" s="2">
        <v>107.99</v>
      </c>
      <c r="D85" s="2">
        <v>163.9</v>
      </c>
      <c r="E85" s="2">
        <v>64730</v>
      </c>
      <c r="F85" s="2">
        <v>98</v>
      </c>
      <c r="G85" s="2">
        <v>63.24</v>
      </c>
      <c r="H85" s="5"/>
      <c r="J85" s="2" t="s">
        <v>155</v>
      </c>
      <c r="K85" s="2">
        <v>511208.6</v>
      </c>
    </row>
    <row r="86" spans="1:11" x14ac:dyDescent="0.25">
      <c r="A86" s="4">
        <v>33953</v>
      </c>
      <c r="B86" s="2">
        <v>40.1</v>
      </c>
      <c r="C86" s="2">
        <v>109.94</v>
      </c>
      <c r="D86" s="2">
        <v>163.9</v>
      </c>
      <c r="E86" s="2">
        <v>64600</v>
      </c>
      <c r="F86" s="2">
        <v>97.2</v>
      </c>
      <c r="G86" s="2">
        <v>71.12</v>
      </c>
      <c r="H86" s="5"/>
      <c r="J86" s="2" t="s">
        <v>156</v>
      </c>
      <c r="K86" s="2">
        <v>517721.9</v>
      </c>
    </row>
    <row r="87" spans="1:11" x14ac:dyDescent="0.25">
      <c r="A87" s="4">
        <v>33984</v>
      </c>
      <c r="B87" s="2" t="s">
        <v>1</v>
      </c>
      <c r="C87" s="2">
        <v>106.47</v>
      </c>
      <c r="D87" s="2">
        <v>164.7</v>
      </c>
      <c r="E87" s="2">
        <v>64400</v>
      </c>
      <c r="F87" s="2">
        <v>99.1</v>
      </c>
      <c r="G87" s="2">
        <v>54.88</v>
      </c>
      <c r="H87" s="5"/>
      <c r="J87" s="2" t="s">
        <v>157</v>
      </c>
      <c r="K87" s="2">
        <v>522919.4</v>
      </c>
    </row>
    <row r="88" spans="1:11" x14ac:dyDescent="0.25">
      <c r="A88" s="4">
        <v>34015</v>
      </c>
      <c r="B88" s="2" t="s">
        <v>1</v>
      </c>
      <c r="C88" s="2">
        <v>107.88</v>
      </c>
      <c r="D88" s="2">
        <v>163.80000000000001</v>
      </c>
      <c r="E88" s="2">
        <v>64330</v>
      </c>
      <c r="F88" s="2">
        <v>100.2</v>
      </c>
      <c r="G88" s="2">
        <v>63.86</v>
      </c>
      <c r="H88" s="5"/>
      <c r="J88" s="2" t="s">
        <v>158</v>
      </c>
      <c r="K88" s="2">
        <v>523763</v>
      </c>
    </row>
    <row r="89" spans="1:11" x14ac:dyDescent="0.25">
      <c r="A89" s="4">
        <v>34043</v>
      </c>
      <c r="B89" s="2">
        <v>39</v>
      </c>
      <c r="C89" s="2">
        <v>107.23</v>
      </c>
      <c r="D89" s="2">
        <v>163.4</v>
      </c>
      <c r="E89" s="2">
        <v>64350</v>
      </c>
      <c r="F89" s="2">
        <v>96.2</v>
      </c>
      <c r="G89" s="2">
        <v>76.73</v>
      </c>
      <c r="H89" s="5"/>
      <c r="J89" s="2" t="s">
        <v>159</v>
      </c>
      <c r="K89" s="2">
        <v>521684.8</v>
      </c>
    </row>
    <row r="90" spans="1:11" x14ac:dyDescent="0.25">
      <c r="A90" s="4">
        <v>34074</v>
      </c>
      <c r="B90" s="2" t="s">
        <v>1</v>
      </c>
      <c r="C90" s="2">
        <v>107.24</v>
      </c>
      <c r="D90" s="2">
        <v>163.19999999999999</v>
      </c>
      <c r="E90" s="2">
        <v>64460</v>
      </c>
      <c r="F90" s="2">
        <v>97.9</v>
      </c>
      <c r="G90" s="2">
        <v>68.5</v>
      </c>
      <c r="H90" s="5"/>
      <c r="J90" s="2" t="s">
        <v>160</v>
      </c>
      <c r="K90" s="2">
        <v>526088.30000000005</v>
      </c>
    </row>
    <row r="91" spans="1:11" x14ac:dyDescent="0.25">
      <c r="A91" s="4">
        <v>34104</v>
      </c>
      <c r="B91" s="2" t="s">
        <v>1</v>
      </c>
      <c r="C91" s="2">
        <v>106.17</v>
      </c>
      <c r="D91" s="2">
        <v>162.6</v>
      </c>
      <c r="E91" s="2">
        <v>64420</v>
      </c>
      <c r="F91" s="2">
        <v>99.3</v>
      </c>
      <c r="G91" s="2">
        <v>58.81</v>
      </c>
      <c r="H91" s="5"/>
      <c r="J91" s="2" t="s">
        <v>161</v>
      </c>
      <c r="K91" s="2">
        <v>529665.80000000005</v>
      </c>
    </row>
    <row r="92" spans="1:11" x14ac:dyDescent="0.25">
      <c r="A92" s="4">
        <v>34135</v>
      </c>
      <c r="B92" s="2">
        <v>42.3</v>
      </c>
      <c r="C92" s="2">
        <v>106.38</v>
      </c>
      <c r="D92" s="2">
        <v>163.9</v>
      </c>
      <c r="E92" s="2">
        <v>64390</v>
      </c>
      <c r="F92" s="2">
        <v>97.6</v>
      </c>
      <c r="G92" s="2">
        <v>65.39</v>
      </c>
      <c r="H92" s="5"/>
      <c r="J92" s="2" t="s">
        <v>162</v>
      </c>
      <c r="K92" s="2">
        <v>523612.9</v>
      </c>
    </row>
    <row r="93" spans="1:11" x14ac:dyDescent="0.25">
      <c r="A93" s="4">
        <v>34165</v>
      </c>
      <c r="B93" s="2" t="s">
        <v>1</v>
      </c>
      <c r="C93" s="2">
        <v>105.32</v>
      </c>
      <c r="D93" s="2">
        <v>166.2</v>
      </c>
      <c r="E93" s="2">
        <v>64520</v>
      </c>
      <c r="F93" s="2">
        <v>98.1</v>
      </c>
      <c r="G93" s="2">
        <v>69.81</v>
      </c>
      <c r="H93" s="5"/>
      <c r="J93" s="2" t="s">
        <v>163</v>
      </c>
      <c r="K93" s="2">
        <v>517969.4</v>
      </c>
    </row>
    <row r="94" spans="1:11" x14ac:dyDescent="0.25">
      <c r="A94" s="4">
        <v>34196</v>
      </c>
      <c r="B94" s="2" t="s">
        <v>1</v>
      </c>
      <c r="C94" s="2">
        <v>104.9</v>
      </c>
      <c r="D94" s="2">
        <v>170.2</v>
      </c>
      <c r="E94" s="2">
        <v>64560</v>
      </c>
      <c r="F94" s="2">
        <v>97.1</v>
      </c>
      <c r="G94" s="2">
        <v>59.3</v>
      </c>
      <c r="H94" s="5"/>
      <c r="J94" s="2" t="s">
        <v>164</v>
      </c>
      <c r="K94" s="2">
        <v>500807.8</v>
      </c>
    </row>
    <row r="95" spans="1:11" x14ac:dyDescent="0.25">
      <c r="A95" s="4">
        <v>34227</v>
      </c>
      <c r="B95" s="2">
        <v>39.5</v>
      </c>
      <c r="C95" s="2">
        <v>105.64</v>
      </c>
      <c r="D95" s="2">
        <v>174.6</v>
      </c>
      <c r="E95" s="2">
        <v>64490</v>
      </c>
      <c r="F95" s="2">
        <v>97.1</v>
      </c>
      <c r="G95" s="2">
        <v>70.64</v>
      </c>
      <c r="H95" s="5"/>
      <c r="J95" s="2" t="s">
        <v>165</v>
      </c>
      <c r="K95" s="2">
        <v>480827.1</v>
      </c>
    </row>
    <row r="96" spans="1:11" x14ac:dyDescent="0.25">
      <c r="A96" s="4">
        <v>34257</v>
      </c>
      <c r="B96" s="2" t="s">
        <v>1</v>
      </c>
      <c r="C96" s="2">
        <v>105.96</v>
      </c>
      <c r="D96" s="2">
        <v>177.4</v>
      </c>
      <c r="E96" s="2">
        <v>64640</v>
      </c>
      <c r="F96" s="2">
        <v>95.7</v>
      </c>
      <c r="G96" s="2">
        <v>66.150000000000006</v>
      </c>
      <c r="H96" s="5"/>
      <c r="J96" s="2" t="s">
        <v>166</v>
      </c>
      <c r="K96" s="2">
        <v>489398.8</v>
      </c>
    </row>
    <row r="97" spans="1:11" x14ac:dyDescent="0.25">
      <c r="A97" s="4">
        <v>34288</v>
      </c>
      <c r="B97" s="2" t="s">
        <v>1</v>
      </c>
      <c r="C97" s="2">
        <v>105.74</v>
      </c>
      <c r="D97" s="2">
        <v>176.4</v>
      </c>
      <c r="E97" s="2">
        <v>64720</v>
      </c>
      <c r="F97" s="2">
        <v>95.7</v>
      </c>
      <c r="G97" s="2">
        <v>60.62</v>
      </c>
      <c r="H97" s="5"/>
      <c r="J97" s="2" t="s">
        <v>167</v>
      </c>
      <c r="K97" s="2">
        <v>489592.3</v>
      </c>
    </row>
    <row r="98" spans="1:11" x14ac:dyDescent="0.25">
      <c r="A98" s="4">
        <v>34318</v>
      </c>
      <c r="B98" s="2">
        <v>36.4</v>
      </c>
      <c r="C98" s="2">
        <v>105.74</v>
      </c>
      <c r="D98" s="2">
        <v>177.3</v>
      </c>
      <c r="E98" s="2">
        <v>64720</v>
      </c>
      <c r="F98" s="2">
        <v>94.9</v>
      </c>
      <c r="G98" s="2">
        <v>69.19</v>
      </c>
      <c r="H98" s="5"/>
      <c r="J98" s="2" t="s">
        <v>168</v>
      </c>
      <c r="K98" s="2">
        <v>497824.9</v>
      </c>
    </row>
    <row r="99" spans="1:11" x14ac:dyDescent="0.25">
      <c r="A99" s="4">
        <v>34349</v>
      </c>
      <c r="B99" s="2" t="s">
        <v>1</v>
      </c>
      <c r="C99" s="2">
        <v>105.85</v>
      </c>
      <c r="D99" s="2">
        <v>179.2</v>
      </c>
      <c r="E99" s="2">
        <v>64650</v>
      </c>
      <c r="F99" s="2">
        <v>93.8</v>
      </c>
      <c r="G99" s="2">
        <v>54.95</v>
      </c>
      <c r="H99" s="5"/>
      <c r="J99" s="2" t="s">
        <v>169</v>
      </c>
      <c r="K99" s="2">
        <v>505043.9</v>
      </c>
    </row>
    <row r="100" spans="1:11" x14ac:dyDescent="0.25">
      <c r="A100" s="4">
        <v>34380</v>
      </c>
      <c r="B100" s="2" t="s">
        <v>1</v>
      </c>
      <c r="C100" s="2">
        <v>105.64</v>
      </c>
      <c r="D100" s="2">
        <v>177.4</v>
      </c>
      <c r="E100" s="2">
        <v>64490</v>
      </c>
      <c r="F100" s="2">
        <v>95.4</v>
      </c>
      <c r="G100" s="2">
        <v>61.24</v>
      </c>
      <c r="H100" s="5"/>
      <c r="J100" s="2" t="s">
        <v>170</v>
      </c>
      <c r="K100" s="2">
        <v>510901.2</v>
      </c>
    </row>
    <row r="101" spans="1:11" x14ac:dyDescent="0.25">
      <c r="A101" s="4">
        <v>34408</v>
      </c>
      <c r="B101" s="2">
        <v>41</v>
      </c>
      <c r="C101" s="2">
        <v>105.75</v>
      </c>
      <c r="D101" s="2">
        <v>177.2</v>
      </c>
      <c r="E101" s="2">
        <v>64450</v>
      </c>
      <c r="F101" s="2">
        <v>96.4</v>
      </c>
      <c r="G101" s="2">
        <v>73.41</v>
      </c>
      <c r="H101" s="5"/>
      <c r="J101" s="2" t="s">
        <v>171</v>
      </c>
      <c r="K101" s="2">
        <v>518183.2</v>
      </c>
    </row>
    <row r="102" spans="1:11" x14ac:dyDescent="0.25">
      <c r="A102" s="4">
        <v>34439</v>
      </c>
      <c r="B102" s="2" t="s">
        <v>1</v>
      </c>
      <c r="C102" s="2">
        <v>105.44</v>
      </c>
      <c r="D102" s="2">
        <v>178.1</v>
      </c>
      <c r="E102" s="2">
        <v>64710</v>
      </c>
      <c r="F102" s="2">
        <v>97.5</v>
      </c>
      <c r="G102" s="2">
        <v>67.53</v>
      </c>
      <c r="H102" s="5"/>
      <c r="J102" s="2" t="s">
        <v>172</v>
      </c>
      <c r="K102" s="2">
        <v>515185</v>
      </c>
    </row>
    <row r="103" spans="1:11" x14ac:dyDescent="0.25">
      <c r="A103" s="4">
        <v>34469</v>
      </c>
      <c r="B103" s="2" t="s">
        <v>1</v>
      </c>
      <c r="C103" s="2">
        <v>105.65</v>
      </c>
      <c r="D103" s="2">
        <v>176</v>
      </c>
      <c r="E103" s="2">
        <v>64780</v>
      </c>
      <c r="F103" s="2">
        <v>97</v>
      </c>
      <c r="G103" s="2">
        <v>57.37</v>
      </c>
      <c r="H103" s="5"/>
      <c r="J103" s="2" t="s">
        <v>173</v>
      </c>
      <c r="K103" s="2">
        <v>505540.6</v>
      </c>
    </row>
    <row r="104" spans="1:11" x14ac:dyDescent="0.25">
      <c r="A104" s="4">
        <v>34500</v>
      </c>
      <c r="B104" s="2">
        <v>42.8</v>
      </c>
      <c r="C104" s="2">
        <v>106.28</v>
      </c>
      <c r="D104" s="2">
        <v>173.9</v>
      </c>
      <c r="E104" s="2">
        <v>64530</v>
      </c>
      <c r="F104" s="2">
        <v>98.3</v>
      </c>
      <c r="G104" s="2">
        <v>69.540000000000006</v>
      </c>
      <c r="H104" s="5"/>
      <c r="J104" s="2" t="s">
        <v>174</v>
      </c>
      <c r="K104" s="2">
        <v>502805.4</v>
      </c>
    </row>
    <row r="105" spans="1:11" x14ac:dyDescent="0.25">
      <c r="A105" s="4">
        <v>34530</v>
      </c>
      <c r="B105" s="2" t="s">
        <v>1</v>
      </c>
      <c r="C105" s="2">
        <v>109.49</v>
      </c>
      <c r="D105" s="2">
        <v>172.6</v>
      </c>
      <c r="E105" s="2">
        <v>64430</v>
      </c>
      <c r="F105" s="2">
        <v>99.1</v>
      </c>
      <c r="G105" s="2">
        <v>69.05</v>
      </c>
      <c r="H105" s="5"/>
      <c r="J105" s="2" t="s">
        <v>175</v>
      </c>
      <c r="K105" s="2">
        <v>515879.1</v>
      </c>
    </row>
    <row r="106" spans="1:11" x14ac:dyDescent="0.25">
      <c r="A106" s="4">
        <v>34561</v>
      </c>
      <c r="B106" s="2" t="s">
        <v>1</v>
      </c>
      <c r="C106" s="2">
        <v>107.88</v>
      </c>
      <c r="D106" s="2">
        <v>170.6</v>
      </c>
      <c r="E106" s="2">
        <v>64520</v>
      </c>
      <c r="F106" s="2">
        <v>99.9</v>
      </c>
      <c r="G106" s="2">
        <v>63.38</v>
      </c>
      <c r="H106" s="5"/>
      <c r="J106" s="2" t="s">
        <v>176</v>
      </c>
      <c r="K106" s="2">
        <v>516606.7</v>
      </c>
    </row>
    <row r="107" spans="1:11" x14ac:dyDescent="0.25">
      <c r="A107" s="4">
        <v>34592</v>
      </c>
      <c r="B107" s="2">
        <v>45.3</v>
      </c>
      <c r="C107" s="2">
        <v>106.6</v>
      </c>
      <c r="D107" s="2">
        <v>170.2</v>
      </c>
      <c r="E107" s="2">
        <v>64380</v>
      </c>
      <c r="F107" s="2">
        <v>99.4</v>
      </c>
      <c r="G107" s="2">
        <v>72.3</v>
      </c>
      <c r="H107" s="5"/>
      <c r="J107" s="2" t="s">
        <v>177</v>
      </c>
      <c r="K107" s="2">
        <v>522122.6</v>
      </c>
    </row>
    <row r="108" spans="1:11" x14ac:dyDescent="0.25">
      <c r="A108" s="4">
        <v>34622</v>
      </c>
      <c r="B108" s="2" t="s">
        <v>1</v>
      </c>
      <c r="C108" s="2">
        <v>106.19</v>
      </c>
      <c r="D108" s="2">
        <v>170.6</v>
      </c>
      <c r="E108" s="2">
        <v>64430</v>
      </c>
      <c r="F108" s="2">
        <v>100.2</v>
      </c>
      <c r="G108" s="2">
        <v>68.5</v>
      </c>
      <c r="H108" s="5"/>
      <c r="J108" s="2" t="s">
        <v>178</v>
      </c>
      <c r="K108" s="2">
        <v>520284.9</v>
      </c>
    </row>
    <row r="109" spans="1:11" x14ac:dyDescent="0.25">
      <c r="A109" s="4">
        <v>34653</v>
      </c>
      <c r="B109" s="2" t="s">
        <v>1</v>
      </c>
      <c r="C109" s="2">
        <v>106.4</v>
      </c>
      <c r="D109" s="2">
        <v>168</v>
      </c>
      <c r="E109" s="2">
        <v>64540</v>
      </c>
      <c r="F109" s="2">
        <v>101</v>
      </c>
      <c r="G109" s="2">
        <v>67.12</v>
      </c>
      <c r="H109" s="5"/>
      <c r="J109" s="2" t="s">
        <v>179</v>
      </c>
      <c r="K109" s="2">
        <v>517460.3</v>
      </c>
    </row>
    <row r="110" spans="1:11" x14ac:dyDescent="0.25">
      <c r="A110" s="4">
        <v>34683</v>
      </c>
      <c r="B110" s="2">
        <v>46.9</v>
      </c>
      <c r="C110" s="2">
        <v>107.24</v>
      </c>
      <c r="D110" s="2">
        <v>165.7</v>
      </c>
      <c r="E110" s="2">
        <v>64530</v>
      </c>
      <c r="F110" s="2">
        <v>101.7</v>
      </c>
      <c r="G110" s="2">
        <v>73.62</v>
      </c>
      <c r="H110" s="5"/>
      <c r="J110" s="2" t="s">
        <v>180</v>
      </c>
      <c r="K110" s="2">
        <v>516623.7</v>
      </c>
    </row>
    <row r="111" spans="1:11" x14ac:dyDescent="0.25">
      <c r="A111" s="4">
        <v>34714</v>
      </c>
      <c r="B111" s="2" t="s">
        <v>1</v>
      </c>
      <c r="C111" s="2">
        <v>105.65</v>
      </c>
      <c r="D111" s="2">
        <v>165.4</v>
      </c>
      <c r="E111" s="2">
        <v>64550</v>
      </c>
      <c r="F111" s="2">
        <v>98.9</v>
      </c>
      <c r="G111" s="2">
        <v>52.6</v>
      </c>
      <c r="H111" s="5"/>
      <c r="J111" s="2" t="s">
        <v>181</v>
      </c>
      <c r="K111" s="2">
        <v>523658.6</v>
      </c>
    </row>
    <row r="112" spans="1:11" x14ac:dyDescent="0.25">
      <c r="A112" s="4">
        <v>34745</v>
      </c>
      <c r="B112" s="2" t="s">
        <v>1</v>
      </c>
      <c r="C112" s="2">
        <v>106.6</v>
      </c>
      <c r="D112" s="2">
        <v>165.1</v>
      </c>
      <c r="E112" s="2">
        <v>64610</v>
      </c>
      <c r="F112" s="2">
        <v>101.1</v>
      </c>
      <c r="G112" s="2">
        <v>68.84</v>
      </c>
      <c r="H112" s="5"/>
      <c r="J112" s="2" t="s">
        <v>182</v>
      </c>
      <c r="K112" s="2">
        <v>527962.6</v>
      </c>
    </row>
    <row r="113" spans="1:11" x14ac:dyDescent="0.25">
      <c r="A113" s="4">
        <v>34773</v>
      </c>
      <c r="B113" s="2">
        <v>44.8</v>
      </c>
      <c r="C113" s="2">
        <v>106.6</v>
      </c>
      <c r="D113" s="2">
        <v>164.8</v>
      </c>
      <c r="E113" s="2">
        <v>64580</v>
      </c>
      <c r="F113" s="2">
        <v>102</v>
      </c>
      <c r="G113" s="2">
        <v>79.97</v>
      </c>
      <c r="H113" s="5"/>
      <c r="J113" s="2" t="s">
        <v>183</v>
      </c>
      <c r="K113" s="2">
        <v>529842.69999999995</v>
      </c>
    </row>
    <row r="114" spans="1:11" x14ac:dyDescent="0.25">
      <c r="A114" s="4">
        <v>34804</v>
      </c>
      <c r="B114" s="2" t="s">
        <v>1</v>
      </c>
      <c r="C114" s="2">
        <v>105.96</v>
      </c>
      <c r="D114" s="2">
        <v>167.2</v>
      </c>
      <c r="E114" s="2">
        <v>64520</v>
      </c>
      <c r="F114" s="2">
        <v>103.3</v>
      </c>
      <c r="G114" s="2">
        <v>72.709999999999994</v>
      </c>
      <c r="H114" s="5"/>
      <c r="J114" s="2" t="s">
        <v>184</v>
      </c>
      <c r="K114" s="2">
        <v>528260.9</v>
      </c>
    </row>
    <row r="115" spans="1:11" x14ac:dyDescent="0.25">
      <c r="A115" s="4">
        <v>34834</v>
      </c>
      <c r="B115" s="2" t="s">
        <v>1</v>
      </c>
      <c r="C115" s="2">
        <v>106.18</v>
      </c>
      <c r="D115" s="2">
        <v>168.5</v>
      </c>
      <c r="E115" s="2">
        <v>64510</v>
      </c>
      <c r="F115" s="2">
        <v>101.4</v>
      </c>
      <c r="G115" s="2">
        <v>64.84</v>
      </c>
      <c r="H115" s="5"/>
      <c r="J115" s="2" t="s">
        <v>185</v>
      </c>
      <c r="K115" s="2">
        <v>534882.1</v>
      </c>
    </row>
    <row r="116" spans="1:11" x14ac:dyDescent="0.25">
      <c r="A116" s="4">
        <v>34865</v>
      </c>
      <c r="B116" s="2">
        <v>41.9</v>
      </c>
      <c r="C116" s="2">
        <v>106.71</v>
      </c>
      <c r="D116" s="2">
        <v>169.3</v>
      </c>
      <c r="E116" s="2">
        <v>64590</v>
      </c>
      <c r="F116" s="2">
        <v>101.6</v>
      </c>
      <c r="G116" s="2">
        <v>74.45</v>
      </c>
      <c r="H116" s="5"/>
      <c r="J116" s="2" t="s">
        <v>186</v>
      </c>
      <c r="K116" s="2">
        <v>526078</v>
      </c>
    </row>
    <row r="117" spans="1:11" x14ac:dyDescent="0.25">
      <c r="A117" s="4">
        <v>34895</v>
      </c>
      <c r="B117" s="2" t="s">
        <v>1</v>
      </c>
      <c r="C117" s="2">
        <v>107.77</v>
      </c>
      <c r="D117" s="2">
        <v>172.3</v>
      </c>
      <c r="E117" s="2">
        <v>64650</v>
      </c>
      <c r="F117" s="2">
        <v>100</v>
      </c>
      <c r="G117" s="2">
        <v>68.430000000000007</v>
      </c>
      <c r="H117" s="5"/>
      <c r="J117" s="2" t="s">
        <v>187</v>
      </c>
      <c r="K117" s="2">
        <v>522635.7</v>
      </c>
    </row>
    <row r="118" spans="1:11" x14ac:dyDescent="0.25">
      <c r="A118" s="4">
        <v>34926</v>
      </c>
      <c r="B118" s="2" t="s">
        <v>1</v>
      </c>
      <c r="C118" s="2">
        <v>107.13</v>
      </c>
      <c r="D118" s="2">
        <v>173.9</v>
      </c>
      <c r="E118" s="2">
        <v>64570</v>
      </c>
      <c r="F118" s="2">
        <v>100.9</v>
      </c>
      <c r="G118" s="2">
        <v>65.53</v>
      </c>
      <c r="H118" s="5"/>
      <c r="J118" s="2" t="s">
        <v>188</v>
      </c>
      <c r="K118" s="2">
        <v>524603</v>
      </c>
    </row>
    <row r="119" spans="1:11" x14ac:dyDescent="0.25">
      <c r="A119" s="4">
        <v>34957</v>
      </c>
      <c r="B119" s="2">
        <v>41.6</v>
      </c>
      <c r="C119" s="2">
        <v>106.71</v>
      </c>
      <c r="D119" s="2">
        <v>174.1</v>
      </c>
      <c r="E119" s="2">
        <v>64820</v>
      </c>
      <c r="F119" s="2">
        <v>100</v>
      </c>
      <c r="G119" s="2">
        <v>73.48</v>
      </c>
      <c r="H119" s="5"/>
    </row>
    <row r="120" spans="1:11" x14ac:dyDescent="0.25">
      <c r="A120" s="4">
        <v>34987</v>
      </c>
      <c r="B120" s="2" t="s">
        <v>1</v>
      </c>
      <c r="C120" s="2">
        <v>106.28</v>
      </c>
      <c r="D120" s="2">
        <v>173.2</v>
      </c>
      <c r="E120" s="2">
        <v>64590</v>
      </c>
      <c r="F120" s="2">
        <v>101.3</v>
      </c>
      <c r="G120" s="2">
        <v>67.95</v>
      </c>
      <c r="H120" s="5"/>
    </row>
    <row r="121" spans="1:11" x14ac:dyDescent="0.25">
      <c r="A121" s="4">
        <v>35018</v>
      </c>
      <c r="B121" s="2" t="s">
        <v>1</v>
      </c>
      <c r="C121" s="2">
        <v>106.92</v>
      </c>
      <c r="D121" s="2">
        <v>172</v>
      </c>
      <c r="E121" s="2">
        <v>64430</v>
      </c>
      <c r="F121" s="2">
        <v>102</v>
      </c>
      <c r="G121" s="2">
        <v>67.739999999999995</v>
      </c>
      <c r="H121" s="5"/>
    </row>
    <row r="122" spans="1:11" x14ac:dyDescent="0.25">
      <c r="A122" s="4">
        <v>35048</v>
      </c>
      <c r="B122" s="2">
        <v>44</v>
      </c>
      <c r="C122" s="2">
        <v>107.24</v>
      </c>
      <c r="D122" s="2">
        <v>171.4</v>
      </c>
      <c r="E122" s="2">
        <v>64460</v>
      </c>
      <c r="F122" s="2">
        <v>103.3</v>
      </c>
      <c r="G122" s="2">
        <v>76.17</v>
      </c>
      <c r="H122" s="5"/>
    </row>
    <row r="123" spans="1:11" x14ac:dyDescent="0.25">
      <c r="A123" s="4">
        <v>35079</v>
      </c>
      <c r="B123" s="2" t="s">
        <v>1</v>
      </c>
      <c r="C123" s="2">
        <v>107.45</v>
      </c>
      <c r="D123" s="2">
        <v>169.1</v>
      </c>
      <c r="E123" s="2">
        <v>64430</v>
      </c>
      <c r="F123" s="2">
        <v>101.6</v>
      </c>
      <c r="G123" s="2">
        <v>55.98</v>
      </c>
      <c r="H123" s="5"/>
    </row>
    <row r="124" spans="1:11" x14ac:dyDescent="0.25">
      <c r="A124" s="4">
        <v>35110</v>
      </c>
      <c r="B124" s="2" t="s">
        <v>1</v>
      </c>
      <c r="C124" s="2">
        <v>107.13</v>
      </c>
      <c r="D124" s="2">
        <v>168.1</v>
      </c>
      <c r="E124" s="2">
        <v>64400</v>
      </c>
      <c r="F124" s="2">
        <v>101.7</v>
      </c>
      <c r="G124" s="2">
        <v>65.94</v>
      </c>
      <c r="H124" s="5"/>
    </row>
    <row r="125" spans="1:11" x14ac:dyDescent="0.25">
      <c r="A125" s="4">
        <v>35139</v>
      </c>
      <c r="B125" s="2">
        <v>45.1</v>
      </c>
      <c r="C125" s="2">
        <v>107.56</v>
      </c>
      <c r="D125" s="2">
        <v>167.8</v>
      </c>
      <c r="E125" s="2">
        <v>64710</v>
      </c>
      <c r="F125" s="2">
        <v>101.5</v>
      </c>
      <c r="G125" s="2">
        <v>75.760000000000005</v>
      </c>
      <c r="H125" s="5"/>
    </row>
    <row r="126" spans="1:11" x14ac:dyDescent="0.25">
      <c r="A126" s="4">
        <v>35170</v>
      </c>
      <c r="B126" s="2" t="s">
        <v>1</v>
      </c>
      <c r="C126" s="2">
        <v>107.14</v>
      </c>
      <c r="D126" s="2">
        <v>165.8</v>
      </c>
      <c r="E126" s="2">
        <v>64760</v>
      </c>
      <c r="F126" s="2">
        <v>101.7</v>
      </c>
      <c r="G126" s="2">
        <v>68.84</v>
      </c>
      <c r="H126" s="5"/>
    </row>
    <row r="127" spans="1:11" x14ac:dyDescent="0.25">
      <c r="A127" s="4">
        <v>35200</v>
      </c>
      <c r="B127" s="2" t="s">
        <v>1</v>
      </c>
      <c r="C127" s="2">
        <v>106.61</v>
      </c>
      <c r="D127" s="2">
        <v>163.4</v>
      </c>
      <c r="E127" s="2">
        <v>64590</v>
      </c>
      <c r="F127" s="2">
        <v>102.6</v>
      </c>
      <c r="G127" s="2">
        <v>65.19</v>
      </c>
      <c r="H127" s="5"/>
    </row>
    <row r="128" spans="1:11" x14ac:dyDescent="0.25">
      <c r="A128" s="4">
        <v>35231</v>
      </c>
      <c r="B128" s="2">
        <v>46.1</v>
      </c>
      <c r="C128" s="2">
        <v>107.56</v>
      </c>
      <c r="D128" s="2">
        <v>163.1</v>
      </c>
      <c r="E128" s="2">
        <v>64910</v>
      </c>
      <c r="F128" s="2">
        <v>102.6</v>
      </c>
      <c r="G128" s="2">
        <v>68.7</v>
      </c>
      <c r="H128" s="5"/>
    </row>
    <row r="129" spans="1:8" x14ac:dyDescent="0.25">
      <c r="A129" s="4">
        <v>35261</v>
      </c>
      <c r="B129" s="2" t="s">
        <v>1</v>
      </c>
      <c r="C129" s="2">
        <v>106.92</v>
      </c>
      <c r="D129" s="2">
        <v>161.9</v>
      </c>
      <c r="E129" s="2">
        <v>65120</v>
      </c>
      <c r="F129" s="2">
        <v>103.3</v>
      </c>
      <c r="G129" s="2">
        <v>71.81</v>
      </c>
      <c r="H129" s="5"/>
    </row>
    <row r="130" spans="1:8" x14ac:dyDescent="0.25">
      <c r="A130" s="4">
        <v>35292</v>
      </c>
      <c r="B130" s="2" t="s">
        <v>1</v>
      </c>
      <c r="C130" s="2">
        <v>106.07</v>
      </c>
      <c r="D130" s="2">
        <v>161</v>
      </c>
      <c r="E130" s="2">
        <v>65050</v>
      </c>
      <c r="F130" s="2">
        <v>103.6</v>
      </c>
      <c r="G130" s="2">
        <v>65.94</v>
      </c>
      <c r="H130" s="5"/>
    </row>
    <row r="131" spans="1:8" x14ac:dyDescent="0.25">
      <c r="A131" s="4">
        <v>35323</v>
      </c>
      <c r="B131" s="2">
        <v>45.2</v>
      </c>
      <c r="C131" s="2">
        <v>107.46</v>
      </c>
      <c r="D131" s="2">
        <v>160.6</v>
      </c>
      <c r="E131" s="2">
        <v>65210</v>
      </c>
      <c r="F131" s="2">
        <v>104.9</v>
      </c>
      <c r="G131" s="2">
        <v>73.900000000000006</v>
      </c>
      <c r="H131" s="5"/>
    </row>
    <row r="132" spans="1:8" x14ac:dyDescent="0.25">
      <c r="A132" s="4">
        <v>35353</v>
      </c>
      <c r="B132" s="2" t="s">
        <v>1</v>
      </c>
      <c r="C132" s="2">
        <v>107.77</v>
      </c>
      <c r="D132" s="2">
        <v>158</v>
      </c>
      <c r="E132" s="2">
        <v>65090</v>
      </c>
      <c r="F132" s="2">
        <v>105.4</v>
      </c>
      <c r="G132" s="2">
        <v>74.72</v>
      </c>
      <c r="H132" s="5"/>
    </row>
    <row r="133" spans="1:8" x14ac:dyDescent="0.25">
      <c r="A133" s="4">
        <v>35384</v>
      </c>
      <c r="B133" s="2" t="s">
        <v>1</v>
      </c>
      <c r="C133" s="2">
        <v>108.73</v>
      </c>
      <c r="D133" s="2">
        <v>154.30000000000001</v>
      </c>
      <c r="E133" s="2">
        <v>65060</v>
      </c>
      <c r="F133" s="2">
        <v>105.7</v>
      </c>
      <c r="G133" s="2">
        <v>74.31</v>
      </c>
      <c r="H133" s="5"/>
    </row>
    <row r="134" spans="1:8" x14ac:dyDescent="0.25">
      <c r="A134" s="4">
        <v>35414</v>
      </c>
      <c r="B134" s="2">
        <v>43.9</v>
      </c>
      <c r="C134" s="2">
        <v>107.88</v>
      </c>
      <c r="D134" s="2">
        <v>153.5</v>
      </c>
      <c r="E134" s="2">
        <v>65020</v>
      </c>
      <c r="F134" s="2">
        <v>106.7</v>
      </c>
      <c r="G134" s="2">
        <v>78.180000000000007</v>
      </c>
      <c r="H134" s="5"/>
    </row>
    <row r="135" spans="1:8" x14ac:dyDescent="0.25">
      <c r="A135" s="4">
        <v>35445</v>
      </c>
      <c r="B135" s="2" t="s">
        <v>1</v>
      </c>
      <c r="C135" s="2">
        <v>109.1</v>
      </c>
      <c r="D135" s="2">
        <v>151.19999999999999</v>
      </c>
      <c r="E135" s="2">
        <v>65330</v>
      </c>
      <c r="F135" s="2">
        <v>108.1</v>
      </c>
      <c r="G135" s="2">
        <v>64.069999999999993</v>
      </c>
      <c r="H135" s="5"/>
    </row>
    <row r="136" spans="1:8" x14ac:dyDescent="0.25">
      <c r="A136" s="4">
        <v>35476</v>
      </c>
      <c r="B136" s="2" t="s">
        <v>1</v>
      </c>
      <c r="C136" s="2">
        <v>112.12</v>
      </c>
      <c r="D136" s="2">
        <v>149.9</v>
      </c>
      <c r="E136" s="2">
        <v>65580</v>
      </c>
      <c r="F136" s="2">
        <v>108.4</v>
      </c>
      <c r="G136" s="2">
        <v>71.33</v>
      </c>
      <c r="H136" s="5"/>
    </row>
    <row r="137" spans="1:8" x14ac:dyDescent="0.25">
      <c r="A137" s="4">
        <v>35504</v>
      </c>
      <c r="B137" s="2">
        <v>38.4</v>
      </c>
      <c r="C137" s="2">
        <v>120.04</v>
      </c>
      <c r="D137" s="2">
        <v>151.19999999999999</v>
      </c>
      <c r="E137" s="2">
        <v>65610</v>
      </c>
      <c r="F137" s="2">
        <v>109</v>
      </c>
      <c r="G137" s="2">
        <v>81.28</v>
      </c>
      <c r="H137" s="5"/>
    </row>
    <row r="138" spans="1:8" x14ac:dyDescent="0.25">
      <c r="A138" s="4">
        <v>35535</v>
      </c>
      <c r="B138" s="2" t="s">
        <v>1</v>
      </c>
      <c r="C138" s="2">
        <v>101.49</v>
      </c>
      <c r="D138" s="2">
        <v>152.6</v>
      </c>
      <c r="E138" s="2">
        <v>65580</v>
      </c>
      <c r="F138" s="2">
        <v>106.2</v>
      </c>
      <c r="G138" s="2">
        <v>80.11</v>
      </c>
      <c r="H138" s="5"/>
    </row>
    <row r="139" spans="1:8" x14ac:dyDescent="0.25">
      <c r="A139" s="4">
        <v>35565</v>
      </c>
      <c r="B139" s="2" t="s">
        <v>1</v>
      </c>
      <c r="C139" s="2">
        <v>103.28</v>
      </c>
      <c r="D139" s="2">
        <v>152.9</v>
      </c>
      <c r="E139" s="2">
        <v>65620</v>
      </c>
      <c r="F139" s="2">
        <v>109.2</v>
      </c>
      <c r="G139" s="2">
        <v>74.31</v>
      </c>
      <c r="H139" s="5"/>
    </row>
    <row r="140" spans="1:8" x14ac:dyDescent="0.25">
      <c r="A140" s="4">
        <v>35596</v>
      </c>
      <c r="B140" s="2">
        <v>41.9</v>
      </c>
      <c r="C140" s="2">
        <v>103.28</v>
      </c>
      <c r="D140" s="2">
        <v>152.6</v>
      </c>
      <c r="E140" s="2">
        <v>65840</v>
      </c>
      <c r="F140" s="2">
        <v>108.6</v>
      </c>
      <c r="G140" s="2">
        <v>78.180000000000007</v>
      </c>
      <c r="H140" s="5"/>
    </row>
    <row r="141" spans="1:8" x14ac:dyDescent="0.25">
      <c r="A141" s="4">
        <v>35626</v>
      </c>
      <c r="B141" s="2" t="s">
        <v>1</v>
      </c>
      <c r="C141" s="2">
        <v>103.49</v>
      </c>
      <c r="D141" s="2">
        <v>154.69999999999999</v>
      </c>
      <c r="E141" s="2">
        <v>65760</v>
      </c>
      <c r="F141" s="2">
        <v>109.1</v>
      </c>
      <c r="G141" s="2">
        <v>82.26</v>
      </c>
      <c r="H141" s="5"/>
    </row>
    <row r="142" spans="1:8" x14ac:dyDescent="0.25">
      <c r="A142" s="4">
        <v>35657</v>
      </c>
      <c r="B142" s="2" t="s">
        <v>1</v>
      </c>
      <c r="C142" s="2">
        <v>103.3</v>
      </c>
      <c r="D142" s="2">
        <v>155.4</v>
      </c>
      <c r="E142" s="2">
        <v>65530</v>
      </c>
      <c r="F142" s="2">
        <v>108.6</v>
      </c>
      <c r="G142" s="2">
        <v>74.239999999999995</v>
      </c>
      <c r="H142" s="5"/>
    </row>
    <row r="143" spans="1:8" x14ac:dyDescent="0.25">
      <c r="A143" s="4">
        <v>35688</v>
      </c>
      <c r="B143" s="2">
        <v>42.4</v>
      </c>
      <c r="C143" s="2">
        <v>102.32</v>
      </c>
      <c r="D143" s="2">
        <v>156.5</v>
      </c>
      <c r="E143" s="2">
        <v>65510</v>
      </c>
      <c r="F143" s="2">
        <v>107.7</v>
      </c>
      <c r="G143" s="2">
        <v>82.67</v>
      </c>
      <c r="H143" s="5"/>
    </row>
    <row r="144" spans="1:8" x14ac:dyDescent="0.25">
      <c r="A144" s="4">
        <v>35718</v>
      </c>
      <c r="B144" s="2" t="s">
        <v>1</v>
      </c>
      <c r="C144" s="2">
        <v>103.62</v>
      </c>
      <c r="D144" s="2">
        <v>155.9</v>
      </c>
      <c r="E144" s="2">
        <v>65600</v>
      </c>
      <c r="F144" s="2">
        <v>106.9</v>
      </c>
      <c r="G144" s="2">
        <v>86.55</v>
      </c>
      <c r="H144" s="5"/>
    </row>
    <row r="145" spans="1:8" x14ac:dyDescent="0.25">
      <c r="A145" s="4">
        <v>35749</v>
      </c>
      <c r="B145" s="2" t="s">
        <v>1</v>
      </c>
      <c r="C145" s="2">
        <v>100.92</v>
      </c>
      <c r="D145" s="2">
        <v>155.80000000000001</v>
      </c>
      <c r="E145" s="2">
        <v>65350</v>
      </c>
      <c r="F145" s="2">
        <v>105.5</v>
      </c>
      <c r="G145" s="2">
        <v>78.040000000000006</v>
      </c>
      <c r="H145" s="5"/>
    </row>
    <row r="146" spans="1:8" x14ac:dyDescent="0.25">
      <c r="A146" s="4">
        <v>35779</v>
      </c>
      <c r="B146" s="2">
        <v>36.799999999999997</v>
      </c>
      <c r="C146" s="2">
        <v>101.68</v>
      </c>
      <c r="D146" s="2">
        <v>156</v>
      </c>
      <c r="E146" s="2">
        <v>65520</v>
      </c>
      <c r="F146" s="2">
        <v>104.5</v>
      </c>
      <c r="G146" s="2">
        <v>85.3</v>
      </c>
      <c r="H146" s="5"/>
    </row>
    <row r="147" spans="1:8" x14ac:dyDescent="0.25">
      <c r="A147" s="4">
        <v>35810</v>
      </c>
      <c r="B147" s="2" t="s">
        <v>1</v>
      </c>
      <c r="C147" s="2">
        <v>103.2</v>
      </c>
      <c r="D147" s="2">
        <v>157.6</v>
      </c>
      <c r="E147" s="2">
        <v>65600</v>
      </c>
      <c r="F147" s="2">
        <v>106.1</v>
      </c>
      <c r="G147" s="2">
        <v>67.739999999999995</v>
      </c>
      <c r="H147" s="5"/>
    </row>
    <row r="148" spans="1:8" x14ac:dyDescent="0.25">
      <c r="A148" s="4">
        <v>35841</v>
      </c>
      <c r="B148" s="2" t="s">
        <v>1</v>
      </c>
      <c r="C148" s="2">
        <v>101.5</v>
      </c>
      <c r="D148" s="2">
        <v>160.80000000000001</v>
      </c>
      <c r="E148" s="2">
        <v>65430</v>
      </c>
      <c r="F148" s="2">
        <v>103.3</v>
      </c>
      <c r="G148" s="2">
        <v>75.239999999999995</v>
      </c>
      <c r="H148" s="5"/>
    </row>
    <row r="149" spans="1:8" x14ac:dyDescent="0.25">
      <c r="A149" s="4">
        <v>35869</v>
      </c>
      <c r="B149" s="2">
        <v>37.299999999999997</v>
      </c>
      <c r="C149" s="2">
        <v>100.45</v>
      </c>
      <c r="D149" s="2">
        <v>163.19999999999999</v>
      </c>
      <c r="E149" s="2">
        <v>65400</v>
      </c>
      <c r="F149" s="2">
        <v>101.1</v>
      </c>
      <c r="G149" s="2">
        <v>84.18</v>
      </c>
      <c r="H149" s="5"/>
    </row>
    <row r="150" spans="1:8" x14ac:dyDescent="0.25">
      <c r="A150" s="4">
        <v>35900</v>
      </c>
      <c r="B150" s="2" t="s">
        <v>1</v>
      </c>
      <c r="C150" s="2">
        <v>99.4</v>
      </c>
      <c r="D150" s="2">
        <v>164.3</v>
      </c>
      <c r="E150" s="2">
        <v>65210</v>
      </c>
      <c r="F150" s="2">
        <v>100.7</v>
      </c>
      <c r="G150" s="2">
        <v>80.91</v>
      </c>
      <c r="H150" s="5"/>
    </row>
    <row r="151" spans="1:8" x14ac:dyDescent="0.25">
      <c r="A151" s="4">
        <v>35930</v>
      </c>
      <c r="B151" s="2" t="s">
        <v>1</v>
      </c>
      <c r="C151" s="2">
        <v>99.59</v>
      </c>
      <c r="D151" s="2">
        <v>164.6</v>
      </c>
      <c r="E151" s="2">
        <v>65290</v>
      </c>
      <c r="F151" s="2">
        <v>99.7</v>
      </c>
      <c r="G151" s="2">
        <v>73.34</v>
      </c>
      <c r="H151" s="5"/>
    </row>
    <row r="152" spans="1:8" x14ac:dyDescent="0.25">
      <c r="A152" s="4">
        <v>35961</v>
      </c>
      <c r="B152" s="2">
        <v>35.5</v>
      </c>
      <c r="C152" s="2">
        <v>98.65</v>
      </c>
      <c r="D152" s="2">
        <v>164.9</v>
      </c>
      <c r="E152" s="2">
        <v>65220</v>
      </c>
      <c r="F152" s="2">
        <v>99.8</v>
      </c>
      <c r="G152" s="2">
        <v>77.08</v>
      </c>
      <c r="H152" s="5"/>
    </row>
    <row r="153" spans="1:8" x14ac:dyDescent="0.25">
      <c r="A153" s="4">
        <v>35991</v>
      </c>
      <c r="B153" s="2" t="s">
        <v>1</v>
      </c>
      <c r="C153" s="2">
        <v>99.03</v>
      </c>
      <c r="D153" s="2">
        <v>164.9</v>
      </c>
      <c r="E153" s="2">
        <v>65130</v>
      </c>
      <c r="F153" s="2">
        <v>99.6</v>
      </c>
      <c r="G153" s="2">
        <v>80.84</v>
      </c>
      <c r="H153" s="5"/>
    </row>
    <row r="154" spans="1:8" x14ac:dyDescent="0.25">
      <c r="A154" s="4">
        <v>36022</v>
      </c>
      <c r="B154" s="2" t="s">
        <v>1</v>
      </c>
      <c r="C154" s="2">
        <v>98.37</v>
      </c>
      <c r="D154" s="2">
        <v>165.3</v>
      </c>
      <c r="E154" s="2">
        <v>65080</v>
      </c>
      <c r="F154" s="2">
        <v>97.5</v>
      </c>
      <c r="G154" s="2">
        <v>71.05</v>
      </c>
      <c r="H154" s="5"/>
    </row>
    <row r="155" spans="1:8" x14ac:dyDescent="0.25">
      <c r="A155" s="4">
        <v>36053</v>
      </c>
      <c r="B155" s="2">
        <v>34.5</v>
      </c>
      <c r="C155" s="2">
        <v>97.7</v>
      </c>
      <c r="D155" s="2">
        <v>164.5</v>
      </c>
      <c r="E155" s="2">
        <v>64870</v>
      </c>
      <c r="F155" s="2">
        <v>98.9</v>
      </c>
      <c r="G155" s="2">
        <v>81.86</v>
      </c>
      <c r="H155" s="5"/>
    </row>
    <row r="156" spans="1:8" x14ac:dyDescent="0.25">
      <c r="A156" s="4">
        <v>36083</v>
      </c>
      <c r="B156" s="2" t="s">
        <v>1</v>
      </c>
      <c r="C156" s="2">
        <v>96.21</v>
      </c>
      <c r="D156" s="2">
        <v>164.2</v>
      </c>
      <c r="E156" s="2">
        <v>64890</v>
      </c>
      <c r="F156" s="2">
        <v>98.3</v>
      </c>
      <c r="G156" s="2">
        <v>80.900000000000006</v>
      </c>
      <c r="H156" s="5"/>
    </row>
    <row r="157" spans="1:8" x14ac:dyDescent="0.25">
      <c r="A157" s="4">
        <v>36114</v>
      </c>
      <c r="B157" s="2" t="s">
        <v>1</v>
      </c>
      <c r="C157" s="2">
        <v>97.24</v>
      </c>
      <c r="D157" s="2">
        <v>164.7</v>
      </c>
      <c r="E157" s="2">
        <v>64770</v>
      </c>
      <c r="F157" s="2">
        <v>98</v>
      </c>
      <c r="G157" s="2">
        <v>72.45</v>
      </c>
      <c r="H157" s="5"/>
    </row>
    <row r="158" spans="1:8" x14ac:dyDescent="0.25">
      <c r="A158" s="4">
        <v>36144</v>
      </c>
      <c r="B158" s="2">
        <v>36.6</v>
      </c>
      <c r="C158" s="2">
        <v>96.2</v>
      </c>
      <c r="D158" s="2">
        <v>165.6</v>
      </c>
      <c r="E158" s="2">
        <v>64790</v>
      </c>
      <c r="F158" s="2">
        <v>97.9</v>
      </c>
      <c r="G158" s="2">
        <v>80.67</v>
      </c>
      <c r="H158" s="5"/>
    </row>
    <row r="159" spans="1:8" x14ac:dyDescent="0.25">
      <c r="A159" s="4">
        <v>36175</v>
      </c>
      <c r="B159" s="2" t="s">
        <v>1</v>
      </c>
      <c r="C159" s="2">
        <v>95.62</v>
      </c>
      <c r="D159" s="2">
        <v>167.5</v>
      </c>
      <c r="E159" s="2">
        <v>64770</v>
      </c>
      <c r="F159" s="2">
        <v>98.8</v>
      </c>
      <c r="G159" s="2">
        <v>66.930000000000007</v>
      </c>
      <c r="H159" s="5"/>
    </row>
    <row r="160" spans="1:8" x14ac:dyDescent="0.25">
      <c r="A160" s="4">
        <v>36206</v>
      </c>
      <c r="B160" s="2" t="s">
        <v>1</v>
      </c>
      <c r="C160" s="2">
        <v>97.04</v>
      </c>
      <c r="D160" s="2">
        <v>168.3</v>
      </c>
      <c r="E160" s="2">
        <v>64590</v>
      </c>
      <c r="F160" s="2">
        <v>98.8</v>
      </c>
      <c r="G160" s="2">
        <v>69.72</v>
      </c>
      <c r="H160" s="5"/>
    </row>
    <row r="161" spans="1:8" x14ac:dyDescent="0.25">
      <c r="A161" s="4">
        <v>36234</v>
      </c>
      <c r="B161" s="2">
        <v>39</v>
      </c>
      <c r="C161" s="2">
        <v>96.94</v>
      </c>
      <c r="D161" s="2">
        <v>168.8</v>
      </c>
      <c r="E161" s="2">
        <v>64550</v>
      </c>
      <c r="F161" s="2">
        <v>100.6</v>
      </c>
      <c r="G161" s="2">
        <v>83.34</v>
      </c>
      <c r="H161" s="5"/>
    </row>
    <row r="162" spans="1:8" x14ac:dyDescent="0.25">
      <c r="A162" s="4">
        <v>36265</v>
      </c>
      <c r="B162" s="2" t="s">
        <v>1</v>
      </c>
      <c r="C162" s="2">
        <v>97.51</v>
      </c>
      <c r="D162" s="2">
        <v>167.4</v>
      </c>
      <c r="E162" s="2">
        <v>64620</v>
      </c>
      <c r="F162" s="2">
        <v>98.6</v>
      </c>
      <c r="G162" s="2">
        <v>79.05</v>
      </c>
      <c r="H162" s="5"/>
    </row>
    <row r="163" spans="1:8" x14ac:dyDescent="0.25">
      <c r="A163" s="4">
        <v>36295</v>
      </c>
      <c r="B163" s="2" t="s">
        <v>1</v>
      </c>
      <c r="C163" s="2">
        <v>96.1</v>
      </c>
      <c r="D163" s="2">
        <v>165.2</v>
      </c>
      <c r="E163" s="2">
        <v>64680</v>
      </c>
      <c r="F163" s="2">
        <v>100.3</v>
      </c>
      <c r="G163" s="2">
        <v>69.89</v>
      </c>
      <c r="H163" s="5"/>
    </row>
    <row r="164" spans="1:8" x14ac:dyDescent="0.25">
      <c r="A164" s="4">
        <v>36326</v>
      </c>
      <c r="B164" s="2">
        <v>38.700000000000003</v>
      </c>
      <c r="C164" s="2">
        <v>96.28</v>
      </c>
      <c r="D164" s="2">
        <v>163.5</v>
      </c>
      <c r="E164" s="2">
        <v>64450</v>
      </c>
      <c r="F164" s="2">
        <v>99.5</v>
      </c>
      <c r="G164" s="2">
        <v>79</v>
      </c>
      <c r="H164" s="5"/>
    </row>
    <row r="165" spans="1:8" x14ac:dyDescent="0.25">
      <c r="A165" s="4">
        <v>36356</v>
      </c>
      <c r="B165" s="2" t="s">
        <v>1</v>
      </c>
      <c r="C165" s="2">
        <v>96.18</v>
      </c>
      <c r="D165" s="2">
        <v>162</v>
      </c>
      <c r="E165" s="2">
        <v>64410</v>
      </c>
      <c r="F165" s="2">
        <v>100.2</v>
      </c>
      <c r="G165" s="2">
        <v>81.760000000000005</v>
      </c>
      <c r="H165" s="5"/>
    </row>
    <row r="166" spans="1:8" x14ac:dyDescent="0.25">
      <c r="A166" s="4">
        <v>36387</v>
      </c>
      <c r="B166" s="2" t="s">
        <v>1</v>
      </c>
      <c r="C166" s="2">
        <v>96.18</v>
      </c>
      <c r="D166" s="2">
        <v>159.6</v>
      </c>
      <c r="E166" s="2">
        <v>64710</v>
      </c>
      <c r="F166" s="2">
        <v>100.9</v>
      </c>
      <c r="G166" s="2">
        <v>74.59</v>
      </c>
      <c r="H166" s="5"/>
    </row>
    <row r="167" spans="1:8" x14ac:dyDescent="0.25">
      <c r="A167" s="4">
        <v>36418</v>
      </c>
      <c r="B167" s="2">
        <v>40.1</v>
      </c>
      <c r="C167" s="2">
        <v>95.62</v>
      </c>
      <c r="D167" s="2">
        <v>157.5</v>
      </c>
      <c r="E167" s="2">
        <v>64810</v>
      </c>
      <c r="F167" s="2">
        <v>101.6</v>
      </c>
      <c r="G167" s="2">
        <v>86.91</v>
      </c>
      <c r="H167" s="5"/>
    </row>
    <row r="168" spans="1:8" x14ac:dyDescent="0.25">
      <c r="A168" s="4">
        <v>36448</v>
      </c>
      <c r="B168" s="2" t="s">
        <v>1</v>
      </c>
      <c r="C168" s="2">
        <v>96.19</v>
      </c>
      <c r="D168" s="2">
        <v>157</v>
      </c>
      <c r="E168" s="2">
        <v>64630</v>
      </c>
      <c r="F168" s="2">
        <v>101.7</v>
      </c>
      <c r="G168" s="2">
        <v>85.83</v>
      </c>
      <c r="H168" s="5"/>
    </row>
    <row r="169" spans="1:8" x14ac:dyDescent="0.25">
      <c r="A169" s="4">
        <v>36479</v>
      </c>
      <c r="B169" s="2" t="s">
        <v>1</v>
      </c>
      <c r="C169" s="2">
        <v>95.23</v>
      </c>
      <c r="D169" s="2">
        <v>155.80000000000001</v>
      </c>
      <c r="E169" s="2">
        <v>64640</v>
      </c>
      <c r="F169" s="2">
        <v>103</v>
      </c>
      <c r="G169" s="2">
        <v>80.38</v>
      </c>
      <c r="H169" s="5"/>
    </row>
    <row r="170" spans="1:8" x14ac:dyDescent="0.25">
      <c r="A170" s="4">
        <v>36509</v>
      </c>
      <c r="B170" s="2">
        <v>41.3</v>
      </c>
      <c r="C170" s="2">
        <v>96.27</v>
      </c>
      <c r="D170" s="2">
        <v>154.6</v>
      </c>
      <c r="E170" s="2">
        <v>64560</v>
      </c>
      <c r="F170" s="2">
        <v>102.8</v>
      </c>
      <c r="G170" s="2">
        <v>88.74</v>
      </c>
      <c r="H170" s="5"/>
    </row>
    <row r="171" spans="1:8" x14ac:dyDescent="0.25">
      <c r="A171" s="4">
        <v>36540</v>
      </c>
      <c r="B171" s="2" t="s">
        <v>1</v>
      </c>
      <c r="C171" s="2">
        <v>97.13</v>
      </c>
      <c r="D171" s="2">
        <v>150.1</v>
      </c>
      <c r="E171" s="2">
        <v>64500</v>
      </c>
      <c r="F171" s="2">
        <v>102.9</v>
      </c>
      <c r="G171" s="2">
        <v>71.489999999999995</v>
      </c>
      <c r="H171" s="5"/>
    </row>
    <row r="172" spans="1:8" x14ac:dyDescent="0.25">
      <c r="A172" s="4">
        <v>36571</v>
      </c>
      <c r="B172" s="2" t="s">
        <v>1</v>
      </c>
      <c r="C172" s="2">
        <v>96.46</v>
      </c>
      <c r="D172" s="2">
        <v>149.69999999999999</v>
      </c>
      <c r="E172" s="2">
        <v>64300</v>
      </c>
      <c r="F172" s="2">
        <v>102.3</v>
      </c>
      <c r="G172" s="2">
        <v>83.2</v>
      </c>
      <c r="H172" s="5"/>
    </row>
    <row r="173" spans="1:8" x14ac:dyDescent="0.25">
      <c r="A173" s="4">
        <v>36600</v>
      </c>
      <c r="B173" s="2">
        <v>42.1</v>
      </c>
      <c r="C173" s="2">
        <v>97.61</v>
      </c>
      <c r="D173" s="2">
        <v>149.30000000000001</v>
      </c>
      <c r="E173" s="2">
        <v>64140</v>
      </c>
      <c r="F173" s="2">
        <v>104.1</v>
      </c>
      <c r="G173" s="2">
        <v>94.67</v>
      </c>
      <c r="H173" s="5"/>
    </row>
    <row r="174" spans="1:8" x14ac:dyDescent="0.25">
      <c r="A174" s="4">
        <v>36631</v>
      </c>
      <c r="B174" s="2" t="s">
        <v>1</v>
      </c>
      <c r="C174" s="2">
        <v>97.61</v>
      </c>
      <c r="D174" s="2">
        <v>148.9</v>
      </c>
      <c r="E174" s="2">
        <v>64380</v>
      </c>
      <c r="F174" s="2">
        <v>105.9</v>
      </c>
      <c r="G174" s="2">
        <v>88.81</v>
      </c>
      <c r="H174" s="5"/>
    </row>
    <row r="175" spans="1:8" x14ac:dyDescent="0.25">
      <c r="A175" s="4">
        <v>36661</v>
      </c>
      <c r="B175" s="2" t="s">
        <v>1</v>
      </c>
      <c r="C175" s="2">
        <v>98.37</v>
      </c>
      <c r="D175" s="2">
        <v>150.1</v>
      </c>
      <c r="E175" s="2">
        <v>64450</v>
      </c>
      <c r="F175" s="2">
        <v>105.1</v>
      </c>
      <c r="G175" s="2">
        <v>78.28</v>
      </c>
      <c r="H175" s="5"/>
    </row>
    <row r="176" spans="1:8" x14ac:dyDescent="0.25">
      <c r="A176" s="4">
        <v>36692</v>
      </c>
      <c r="B176" s="2">
        <v>42.9</v>
      </c>
      <c r="C176" s="2">
        <v>99.23</v>
      </c>
      <c r="D176" s="2">
        <v>150.4</v>
      </c>
      <c r="E176" s="2">
        <v>64360</v>
      </c>
      <c r="F176" s="2">
        <v>106.6</v>
      </c>
      <c r="G176" s="2">
        <v>90.67</v>
      </c>
      <c r="H176" s="5"/>
    </row>
    <row r="177" spans="1:8" x14ac:dyDescent="0.25">
      <c r="A177" s="4">
        <v>36722</v>
      </c>
      <c r="B177" s="2" t="s">
        <v>1</v>
      </c>
      <c r="C177" s="2">
        <v>99.33</v>
      </c>
      <c r="D177" s="2">
        <v>148.1</v>
      </c>
      <c r="E177" s="2">
        <v>64380</v>
      </c>
      <c r="F177" s="2">
        <v>106.2</v>
      </c>
      <c r="G177" s="2">
        <v>87.07</v>
      </c>
      <c r="H177" s="5"/>
    </row>
    <row r="178" spans="1:8" x14ac:dyDescent="0.25">
      <c r="A178" s="4">
        <v>36753</v>
      </c>
      <c r="B178" s="2" t="s">
        <v>1</v>
      </c>
      <c r="C178" s="2">
        <v>99.04</v>
      </c>
      <c r="D178" s="2">
        <v>147.1</v>
      </c>
      <c r="E178" s="2">
        <v>64380</v>
      </c>
      <c r="F178" s="2">
        <v>107.7</v>
      </c>
      <c r="G178" s="2">
        <v>83.64</v>
      </c>
      <c r="H178" s="5"/>
    </row>
    <row r="179" spans="1:8" x14ac:dyDescent="0.25">
      <c r="A179" s="4">
        <v>36784</v>
      </c>
      <c r="B179" s="2">
        <v>43.6</v>
      </c>
      <c r="C179" s="2">
        <v>98.18</v>
      </c>
      <c r="D179" s="2">
        <v>146.69999999999999</v>
      </c>
      <c r="E179" s="2">
        <v>64510</v>
      </c>
      <c r="F179" s="2">
        <v>105.5</v>
      </c>
      <c r="G179" s="2">
        <v>93.14</v>
      </c>
      <c r="H179" s="5"/>
    </row>
    <row r="180" spans="1:8" x14ac:dyDescent="0.25">
      <c r="A180" s="4">
        <v>36814</v>
      </c>
      <c r="B180" s="2" t="s">
        <v>1</v>
      </c>
      <c r="C180" s="2">
        <v>98.46</v>
      </c>
      <c r="D180" s="2">
        <v>144.4</v>
      </c>
      <c r="E180" s="2">
        <v>64720</v>
      </c>
      <c r="F180" s="2">
        <v>107.1</v>
      </c>
      <c r="G180" s="2">
        <v>88.7</v>
      </c>
      <c r="H180" s="5"/>
    </row>
    <row r="181" spans="1:8" x14ac:dyDescent="0.25">
      <c r="A181" s="4">
        <v>36845</v>
      </c>
      <c r="B181" s="2" t="s">
        <v>1</v>
      </c>
      <c r="C181" s="2">
        <v>98.47</v>
      </c>
      <c r="D181" s="2">
        <v>143.69999999999999</v>
      </c>
      <c r="E181" s="2">
        <v>64760</v>
      </c>
      <c r="F181" s="2">
        <v>107.6</v>
      </c>
      <c r="G181" s="2">
        <v>84.78</v>
      </c>
      <c r="H181" s="5"/>
    </row>
    <row r="182" spans="1:8" x14ac:dyDescent="0.25">
      <c r="A182" s="4">
        <v>36875</v>
      </c>
      <c r="B182" s="2">
        <v>43.2</v>
      </c>
      <c r="C182" s="2">
        <v>98.94</v>
      </c>
      <c r="D182" s="2">
        <v>144.4</v>
      </c>
      <c r="E182" s="2">
        <v>64620</v>
      </c>
      <c r="F182" s="2">
        <v>108.8</v>
      </c>
      <c r="G182" s="2">
        <v>90.22</v>
      </c>
      <c r="H182" s="5"/>
    </row>
    <row r="183" spans="1:8" x14ac:dyDescent="0.25">
      <c r="A183" s="4">
        <v>36906</v>
      </c>
      <c r="B183" s="2" t="s">
        <v>1</v>
      </c>
      <c r="C183" s="2">
        <v>99.52</v>
      </c>
      <c r="D183" s="2">
        <v>147.6</v>
      </c>
      <c r="E183" s="2">
        <v>64570</v>
      </c>
      <c r="F183" s="2">
        <v>104.2</v>
      </c>
      <c r="G183" s="2">
        <v>68.069999999999993</v>
      </c>
      <c r="H183" s="5"/>
    </row>
    <row r="184" spans="1:8" x14ac:dyDescent="0.25">
      <c r="A184" s="4">
        <v>36937</v>
      </c>
      <c r="B184" s="2" t="s">
        <v>1</v>
      </c>
      <c r="C184" s="2">
        <v>99.71</v>
      </c>
      <c r="D184" s="2">
        <v>149.4</v>
      </c>
      <c r="E184" s="2">
        <v>64700</v>
      </c>
      <c r="F184" s="2">
        <v>105.4</v>
      </c>
      <c r="G184" s="2">
        <v>78.66</v>
      </c>
      <c r="H184" s="5"/>
    </row>
    <row r="185" spans="1:8" x14ac:dyDescent="0.25">
      <c r="A185" s="4">
        <v>36965</v>
      </c>
      <c r="B185" s="2">
        <v>38.799999999999997</v>
      </c>
      <c r="C185" s="2">
        <v>99.72</v>
      </c>
      <c r="D185" s="2">
        <v>148</v>
      </c>
      <c r="E185" s="2">
        <v>64450</v>
      </c>
      <c r="F185" s="2">
        <v>103.6</v>
      </c>
      <c r="G185" s="2">
        <v>92.11</v>
      </c>
      <c r="H185" s="5"/>
    </row>
    <row r="186" spans="1:8" x14ac:dyDescent="0.25">
      <c r="A186" s="4">
        <v>36996</v>
      </c>
      <c r="B186" s="2" t="s">
        <v>1</v>
      </c>
      <c r="C186" s="2">
        <v>97.89</v>
      </c>
      <c r="D186" s="2">
        <v>146.9</v>
      </c>
      <c r="E186" s="2">
        <v>64270</v>
      </c>
      <c r="F186" s="2">
        <v>102.9</v>
      </c>
      <c r="G186" s="2">
        <v>81.010000000000005</v>
      </c>
      <c r="H186" s="5"/>
    </row>
    <row r="187" spans="1:8" x14ac:dyDescent="0.25">
      <c r="A187" s="4">
        <v>37026</v>
      </c>
      <c r="B187" s="2" t="s">
        <v>1</v>
      </c>
      <c r="C187" s="2">
        <v>97.51</v>
      </c>
      <c r="D187" s="2">
        <v>147.1</v>
      </c>
      <c r="E187" s="2">
        <v>64210</v>
      </c>
      <c r="F187" s="2">
        <v>100.6</v>
      </c>
      <c r="G187" s="2">
        <v>71.92</v>
      </c>
      <c r="H187" s="5"/>
    </row>
    <row r="188" spans="1:8" x14ac:dyDescent="0.25">
      <c r="A188" s="4">
        <v>37057</v>
      </c>
      <c r="B188" s="2">
        <v>39.1</v>
      </c>
      <c r="C188" s="2">
        <v>97.7</v>
      </c>
      <c r="D188" s="2">
        <v>146.4</v>
      </c>
      <c r="E188" s="2">
        <v>64040</v>
      </c>
      <c r="F188" s="2">
        <v>99.4</v>
      </c>
      <c r="G188" s="2">
        <v>78.790000000000006</v>
      </c>
      <c r="H188" s="5"/>
    </row>
    <row r="189" spans="1:8" x14ac:dyDescent="0.25">
      <c r="A189" s="4">
        <v>37087</v>
      </c>
      <c r="B189" s="2" t="s">
        <v>1</v>
      </c>
      <c r="C189" s="2">
        <v>98.08</v>
      </c>
      <c r="D189" s="2">
        <v>146.19999999999999</v>
      </c>
      <c r="E189" s="2">
        <v>64020</v>
      </c>
      <c r="F189" s="2">
        <v>97.8</v>
      </c>
      <c r="G189" s="2">
        <v>77.64</v>
      </c>
      <c r="H189" s="5"/>
    </row>
    <row r="190" spans="1:8" x14ac:dyDescent="0.25">
      <c r="A190" s="4">
        <v>37118</v>
      </c>
      <c r="B190" s="2" t="s">
        <v>1</v>
      </c>
      <c r="C190" s="2">
        <v>96.35</v>
      </c>
      <c r="D190" s="2">
        <v>148.5</v>
      </c>
      <c r="E190" s="2">
        <v>63970</v>
      </c>
      <c r="F190" s="2">
        <v>96.7</v>
      </c>
      <c r="G190" s="2">
        <v>73.81</v>
      </c>
      <c r="H190" s="5"/>
    </row>
    <row r="191" spans="1:8" x14ac:dyDescent="0.25">
      <c r="A191" s="4">
        <v>37149</v>
      </c>
      <c r="B191" s="2">
        <v>34.1</v>
      </c>
      <c r="C191" s="2">
        <v>96.45</v>
      </c>
      <c r="D191" s="2">
        <v>149.19999999999999</v>
      </c>
      <c r="E191" s="2">
        <v>63670</v>
      </c>
      <c r="F191" s="2">
        <v>94.7</v>
      </c>
      <c r="G191" s="2">
        <v>80.88</v>
      </c>
      <c r="H191" s="5"/>
    </row>
    <row r="192" spans="1:8" x14ac:dyDescent="0.25">
      <c r="A192" s="4">
        <v>37179</v>
      </c>
      <c r="B192" s="2" t="s">
        <v>1</v>
      </c>
      <c r="C192" s="2">
        <v>95.39</v>
      </c>
      <c r="D192" s="2">
        <v>148.69999999999999</v>
      </c>
      <c r="E192" s="2">
        <v>63720</v>
      </c>
      <c r="F192" s="2">
        <v>94.6</v>
      </c>
      <c r="G192" s="2">
        <v>80.83</v>
      </c>
      <c r="H192" s="5"/>
    </row>
    <row r="193" spans="1:8" x14ac:dyDescent="0.25">
      <c r="A193" s="4">
        <v>37210</v>
      </c>
      <c r="B193" s="2" t="s">
        <v>1</v>
      </c>
      <c r="C193" s="2">
        <v>96.83</v>
      </c>
      <c r="D193" s="2">
        <v>152</v>
      </c>
      <c r="E193" s="2">
        <v>64020</v>
      </c>
      <c r="F193" s="2">
        <v>93</v>
      </c>
      <c r="G193" s="2">
        <v>75.989999999999995</v>
      </c>
      <c r="H193" s="5"/>
    </row>
    <row r="194" spans="1:8" x14ac:dyDescent="0.25">
      <c r="A194" s="4">
        <v>37240</v>
      </c>
      <c r="B194" s="2">
        <v>34.1</v>
      </c>
      <c r="C194" s="2">
        <v>95.37</v>
      </c>
      <c r="D194" s="2">
        <v>152.6</v>
      </c>
      <c r="E194" s="2">
        <v>63820</v>
      </c>
      <c r="F194" s="2">
        <v>93.8</v>
      </c>
      <c r="G194" s="2">
        <v>77.11</v>
      </c>
      <c r="H194" s="5"/>
    </row>
    <row r="195" spans="1:8" x14ac:dyDescent="0.25">
      <c r="A195" s="4">
        <v>37271</v>
      </c>
      <c r="B195" s="2" t="s">
        <v>1</v>
      </c>
      <c r="C195" s="2">
        <v>96.52</v>
      </c>
      <c r="D195" s="2">
        <v>153.4</v>
      </c>
      <c r="E195" s="2">
        <v>63650</v>
      </c>
      <c r="F195" s="2">
        <v>93.3</v>
      </c>
      <c r="G195" s="2">
        <v>67.11</v>
      </c>
      <c r="H195" s="5"/>
    </row>
    <row r="196" spans="1:8" x14ac:dyDescent="0.25">
      <c r="A196" s="4">
        <v>37302</v>
      </c>
      <c r="B196" s="2" t="s">
        <v>1</v>
      </c>
      <c r="C196" s="2">
        <v>95.41</v>
      </c>
      <c r="D196" s="2">
        <v>153.69999999999999</v>
      </c>
      <c r="E196" s="2">
        <v>63630</v>
      </c>
      <c r="F196" s="2">
        <v>94.6</v>
      </c>
      <c r="G196" s="2">
        <v>75.62</v>
      </c>
      <c r="H196" s="5"/>
    </row>
    <row r="197" spans="1:8" x14ac:dyDescent="0.25">
      <c r="A197" s="4">
        <v>37330</v>
      </c>
      <c r="B197" s="2">
        <v>36.299999999999997</v>
      </c>
      <c r="C197" s="2">
        <v>95.71</v>
      </c>
      <c r="D197" s="2">
        <v>153.6</v>
      </c>
      <c r="E197" s="2">
        <v>63600</v>
      </c>
      <c r="F197" s="2">
        <v>95.5</v>
      </c>
      <c r="G197" s="2">
        <v>89.65</v>
      </c>
      <c r="H197" s="5"/>
    </row>
    <row r="198" spans="1:8" x14ac:dyDescent="0.25">
      <c r="A198" s="4">
        <v>37361</v>
      </c>
      <c r="B198" s="2" t="s">
        <v>1</v>
      </c>
      <c r="C198" s="2">
        <v>95.33</v>
      </c>
      <c r="D198" s="2">
        <v>149.80000000000001</v>
      </c>
      <c r="E198" s="2">
        <v>63340</v>
      </c>
      <c r="F198" s="2">
        <v>95.1</v>
      </c>
      <c r="G198" s="2">
        <v>84.66</v>
      </c>
      <c r="H198" s="5"/>
    </row>
    <row r="199" spans="1:8" x14ac:dyDescent="0.25">
      <c r="A199" s="4">
        <v>37391</v>
      </c>
      <c r="B199" s="2" t="s">
        <v>1</v>
      </c>
      <c r="C199" s="2">
        <v>95.54</v>
      </c>
      <c r="D199" s="2">
        <v>148.19999999999999</v>
      </c>
      <c r="E199" s="2">
        <v>63070</v>
      </c>
      <c r="F199" s="2">
        <v>99.1</v>
      </c>
      <c r="G199" s="2">
        <v>80.73</v>
      </c>
      <c r="H199" s="5"/>
    </row>
    <row r="200" spans="1:8" x14ac:dyDescent="0.25">
      <c r="A200" s="4">
        <v>37422</v>
      </c>
      <c r="B200" s="2">
        <v>38.1</v>
      </c>
      <c r="C200" s="2">
        <v>94.94</v>
      </c>
      <c r="D200" s="2">
        <v>148.30000000000001</v>
      </c>
      <c r="E200" s="2">
        <v>63130</v>
      </c>
      <c r="F200" s="2">
        <v>98</v>
      </c>
      <c r="G200" s="2">
        <v>86.46</v>
      </c>
      <c r="H200" s="5"/>
    </row>
    <row r="201" spans="1:8" x14ac:dyDescent="0.25">
      <c r="A201" s="4">
        <v>37452</v>
      </c>
      <c r="B201" s="2" t="s">
        <v>1</v>
      </c>
      <c r="C201" s="2">
        <v>94.03</v>
      </c>
      <c r="D201" s="2">
        <v>149.19999999999999</v>
      </c>
      <c r="E201" s="2">
        <v>63240</v>
      </c>
      <c r="F201" s="2">
        <v>98.6</v>
      </c>
      <c r="G201" s="2">
        <v>88.36</v>
      </c>
      <c r="H201" s="5"/>
    </row>
    <row r="202" spans="1:8" x14ac:dyDescent="0.25">
      <c r="A202" s="4">
        <v>37483</v>
      </c>
      <c r="B202" s="2" t="s">
        <v>1</v>
      </c>
      <c r="C202" s="2">
        <v>95.34</v>
      </c>
      <c r="D202" s="2">
        <v>148.30000000000001</v>
      </c>
      <c r="E202" s="2">
        <v>63240</v>
      </c>
      <c r="F202" s="2">
        <v>98.9</v>
      </c>
      <c r="G202" s="2">
        <v>82.59</v>
      </c>
      <c r="H202" s="5"/>
    </row>
    <row r="203" spans="1:8" x14ac:dyDescent="0.25">
      <c r="A203" s="4">
        <v>37514</v>
      </c>
      <c r="B203" s="2">
        <v>37.200000000000003</v>
      </c>
      <c r="C203" s="2">
        <v>95.24</v>
      </c>
      <c r="D203" s="2">
        <v>147.19999999999999</v>
      </c>
      <c r="E203" s="2">
        <v>63220</v>
      </c>
      <c r="F203" s="2">
        <v>99.8</v>
      </c>
      <c r="G203" s="2">
        <v>88.63</v>
      </c>
      <c r="H203" s="5"/>
    </row>
    <row r="204" spans="1:8" x14ac:dyDescent="0.25">
      <c r="A204" s="4">
        <v>37544</v>
      </c>
      <c r="B204" s="2" t="s">
        <v>1</v>
      </c>
      <c r="C204" s="2">
        <v>94.43</v>
      </c>
      <c r="D204" s="2">
        <v>145.4</v>
      </c>
      <c r="E204" s="2">
        <v>63240</v>
      </c>
      <c r="F204" s="2">
        <v>99.8</v>
      </c>
      <c r="G204" s="2">
        <v>91.2</v>
      </c>
      <c r="H204" s="5"/>
    </row>
    <row r="205" spans="1:8" x14ac:dyDescent="0.25">
      <c r="A205" s="4">
        <v>37575</v>
      </c>
      <c r="B205" s="2" t="s">
        <v>1</v>
      </c>
      <c r="C205" s="2">
        <v>95.72</v>
      </c>
      <c r="D205" s="2">
        <v>144.9</v>
      </c>
      <c r="E205" s="2">
        <v>63240</v>
      </c>
      <c r="F205" s="2">
        <v>99.4</v>
      </c>
      <c r="G205" s="2">
        <v>89.39</v>
      </c>
      <c r="H205" s="5"/>
    </row>
    <row r="206" spans="1:8" x14ac:dyDescent="0.25">
      <c r="A206" s="4">
        <v>37605</v>
      </c>
      <c r="B206" s="2">
        <v>36.4</v>
      </c>
      <c r="C206" s="2">
        <v>94.04</v>
      </c>
      <c r="D206" s="2">
        <v>146.5</v>
      </c>
      <c r="E206" s="2">
        <v>63120</v>
      </c>
      <c r="F206" s="2">
        <v>99.3</v>
      </c>
      <c r="G206" s="2">
        <v>87.15</v>
      </c>
      <c r="H206" s="5"/>
    </row>
    <row r="207" spans="1:8" x14ac:dyDescent="0.25">
      <c r="A207" s="4">
        <v>37636</v>
      </c>
      <c r="B207" s="2" t="s">
        <v>1</v>
      </c>
      <c r="C207" s="2">
        <v>95.51</v>
      </c>
      <c r="D207" s="2">
        <v>145</v>
      </c>
      <c r="E207" s="2">
        <v>63000</v>
      </c>
      <c r="F207" s="2">
        <v>99.8</v>
      </c>
      <c r="G207" s="2">
        <v>73.83</v>
      </c>
      <c r="H207" s="5"/>
    </row>
    <row r="208" spans="1:8" x14ac:dyDescent="0.25">
      <c r="A208" s="4">
        <v>37667</v>
      </c>
      <c r="B208" s="2" t="s">
        <v>1</v>
      </c>
      <c r="C208" s="2">
        <v>96.39</v>
      </c>
      <c r="D208" s="2">
        <v>142.9</v>
      </c>
      <c r="E208" s="2">
        <v>63060</v>
      </c>
      <c r="F208" s="2">
        <v>99.4</v>
      </c>
      <c r="G208" s="2">
        <v>83.21</v>
      </c>
      <c r="H208" s="5"/>
    </row>
    <row r="209" spans="1:8" x14ac:dyDescent="0.25">
      <c r="A209" s="4">
        <v>37695</v>
      </c>
      <c r="B209" s="2">
        <v>34.9</v>
      </c>
      <c r="C209" s="2">
        <v>96.11</v>
      </c>
      <c r="D209" s="2">
        <v>141.6</v>
      </c>
      <c r="E209" s="2">
        <v>63260</v>
      </c>
      <c r="F209" s="2">
        <v>100</v>
      </c>
      <c r="G209" s="2">
        <v>92.89</v>
      </c>
      <c r="H209" s="5"/>
    </row>
    <row r="210" spans="1:8" x14ac:dyDescent="0.25">
      <c r="A210" s="4">
        <v>37726</v>
      </c>
      <c r="B210" s="2" t="s">
        <v>1</v>
      </c>
      <c r="C210" s="2">
        <v>94.53</v>
      </c>
      <c r="D210" s="2">
        <v>143.9</v>
      </c>
      <c r="E210" s="2">
        <v>63050</v>
      </c>
      <c r="F210" s="2">
        <v>98.6</v>
      </c>
      <c r="G210" s="2">
        <v>90.15</v>
      </c>
      <c r="H210" s="5"/>
    </row>
    <row r="211" spans="1:8" x14ac:dyDescent="0.25">
      <c r="A211" s="4">
        <v>37756</v>
      </c>
      <c r="B211" s="2" t="s">
        <v>1</v>
      </c>
      <c r="C211" s="2">
        <v>95.14</v>
      </c>
      <c r="D211" s="2">
        <v>147.19999999999999</v>
      </c>
      <c r="E211" s="2">
        <v>63090</v>
      </c>
      <c r="F211" s="2">
        <v>100.1</v>
      </c>
      <c r="G211" s="2">
        <v>83.02</v>
      </c>
      <c r="H211" s="5"/>
    </row>
    <row r="212" spans="1:8" x14ac:dyDescent="0.25">
      <c r="A212" s="4">
        <v>37787</v>
      </c>
      <c r="B212" s="2">
        <v>36</v>
      </c>
      <c r="C212" s="2">
        <v>95.42</v>
      </c>
      <c r="D212" s="2">
        <v>146.9</v>
      </c>
      <c r="E212" s="2">
        <v>63510</v>
      </c>
      <c r="F212" s="2">
        <v>99.4</v>
      </c>
      <c r="G212" s="2">
        <v>85.34</v>
      </c>
      <c r="H212" s="5"/>
    </row>
    <row r="213" spans="1:8" x14ac:dyDescent="0.25">
      <c r="A213" s="4">
        <v>37817</v>
      </c>
      <c r="B213" s="2" t="s">
        <v>1</v>
      </c>
      <c r="C213" s="2">
        <v>93.92</v>
      </c>
      <c r="D213" s="2">
        <v>145.80000000000001</v>
      </c>
      <c r="E213" s="2">
        <v>63310</v>
      </c>
      <c r="F213" s="2">
        <v>99.9</v>
      </c>
      <c r="G213" s="2">
        <v>90.5</v>
      </c>
      <c r="H213" s="5"/>
    </row>
    <row r="214" spans="1:8" x14ac:dyDescent="0.25">
      <c r="A214" s="4">
        <v>37848</v>
      </c>
      <c r="B214" s="2" t="s">
        <v>1</v>
      </c>
      <c r="C214" s="2">
        <v>95.42</v>
      </c>
      <c r="D214" s="2">
        <v>144.30000000000001</v>
      </c>
      <c r="E214" s="2">
        <v>63120</v>
      </c>
      <c r="F214" s="2">
        <v>98.6</v>
      </c>
      <c r="G214" s="2">
        <v>82.59</v>
      </c>
      <c r="H214" s="5"/>
    </row>
    <row r="215" spans="1:8" x14ac:dyDescent="0.25">
      <c r="A215" s="4">
        <v>37879</v>
      </c>
      <c r="B215" s="2">
        <v>39.6</v>
      </c>
      <c r="C215" s="2">
        <v>95.82</v>
      </c>
      <c r="D215" s="2">
        <v>143.69999999999999</v>
      </c>
      <c r="E215" s="2">
        <v>63100</v>
      </c>
      <c r="F215" s="2">
        <v>101.6</v>
      </c>
      <c r="G215" s="2">
        <v>92.55</v>
      </c>
      <c r="H215" s="5"/>
    </row>
    <row r="216" spans="1:8" x14ac:dyDescent="0.25">
      <c r="A216" s="4">
        <v>37909</v>
      </c>
      <c r="B216" s="2" t="s">
        <v>1</v>
      </c>
      <c r="C216" s="2">
        <v>96.81</v>
      </c>
      <c r="D216" s="2">
        <v>144.30000000000001</v>
      </c>
      <c r="E216" s="2">
        <v>63060</v>
      </c>
      <c r="F216" s="2">
        <v>103.3</v>
      </c>
      <c r="G216" s="2">
        <v>97.96</v>
      </c>
      <c r="H216" s="5"/>
    </row>
    <row r="217" spans="1:8" x14ac:dyDescent="0.25">
      <c r="A217" s="4">
        <v>37940</v>
      </c>
      <c r="B217" s="2" t="s">
        <v>1</v>
      </c>
      <c r="C217" s="2">
        <v>94.9</v>
      </c>
      <c r="D217" s="2">
        <v>143</v>
      </c>
      <c r="E217" s="2">
        <v>63110</v>
      </c>
      <c r="F217" s="2">
        <v>103.1</v>
      </c>
      <c r="G217" s="2">
        <v>90.9</v>
      </c>
      <c r="H217" s="5"/>
    </row>
    <row r="218" spans="1:8" x14ac:dyDescent="0.25">
      <c r="A218" s="4">
        <v>37970</v>
      </c>
      <c r="B218" s="2">
        <v>40.299999999999997</v>
      </c>
      <c r="C218" s="2">
        <v>96.6</v>
      </c>
      <c r="D218" s="2">
        <v>142.30000000000001</v>
      </c>
      <c r="E218" s="2">
        <v>63330</v>
      </c>
      <c r="F218" s="2">
        <v>103</v>
      </c>
      <c r="G218" s="2">
        <v>98.41</v>
      </c>
      <c r="H218" s="5"/>
    </row>
    <row r="219" spans="1:8" x14ac:dyDescent="0.25">
      <c r="A219" s="4">
        <v>38001</v>
      </c>
      <c r="B219" s="2" t="s">
        <v>1</v>
      </c>
      <c r="C219" s="2">
        <v>98.19</v>
      </c>
      <c r="D219" s="2">
        <v>141.9</v>
      </c>
      <c r="E219" s="2">
        <v>63200</v>
      </c>
      <c r="F219" s="2">
        <v>104.6</v>
      </c>
      <c r="G219" s="2">
        <v>83.53</v>
      </c>
      <c r="H219" s="5"/>
    </row>
    <row r="220" spans="1:8" x14ac:dyDescent="0.25">
      <c r="A220" s="4">
        <v>38032</v>
      </c>
      <c r="B220" s="2" t="s">
        <v>1</v>
      </c>
      <c r="C220" s="2">
        <v>96.79</v>
      </c>
      <c r="D220" s="2">
        <v>142</v>
      </c>
      <c r="E220" s="2">
        <v>63200</v>
      </c>
      <c r="F220" s="2">
        <v>104.4</v>
      </c>
      <c r="G220" s="2">
        <v>93.25</v>
      </c>
      <c r="H220" s="5"/>
    </row>
    <row r="221" spans="1:8" x14ac:dyDescent="0.25">
      <c r="A221" s="4">
        <v>38061</v>
      </c>
      <c r="B221" s="2">
        <v>42.8</v>
      </c>
      <c r="C221" s="2">
        <v>97</v>
      </c>
      <c r="D221" s="2">
        <v>140.69999999999999</v>
      </c>
      <c r="E221" s="2">
        <v>63390</v>
      </c>
      <c r="F221" s="2">
        <v>103.8</v>
      </c>
      <c r="G221" s="2">
        <v>105.99</v>
      </c>
      <c r="H221" s="5"/>
    </row>
    <row r="222" spans="1:8" x14ac:dyDescent="0.25">
      <c r="A222" s="4">
        <v>38092</v>
      </c>
      <c r="B222" s="2">
        <v>45.1</v>
      </c>
      <c r="C222" s="2">
        <v>96</v>
      </c>
      <c r="D222" s="2">
        <v>136.9</v>
      </c>
      <c r="E222" s="2">
        <v>63500</v>
      </c>
      <c r="F222" s="2">
        <v>105.7</v>
      </c>
      <c r="G222" s="2">
        <v>102.03</v>
      </c>
      <c r="H222" s="5"/>
    </row>
    <row r="223" spans="1:8" x14ac:dyDescent="0.25">
      <c r="A223" s="4">
        <v>38122</v>
      </c>
      <c r="B223" s="2">
        <v>47.3</v>
      </c>
      <c r="C223" s="2">
        <v>95.11</v>
      </c>
      <c r="D223" s="2">
        <v>136.30000000000001</v>
      </c>
      <c r="E223" s="2">
        <v>63310</v>
      </c>
      <c r="F223" s="2">
        <v>105.7</v>
      </c>
      <c r="G223" s="2">
        <v>91.84</v>
      </c>
      <c r="H223" s="5"/>
    </row>
    <row r="224" spans="1:8" x14ac:dyDescent="0.25">
      <c r="A224" s="4">
        <v>38153</v>
      </c>
      <c r="B224" s="2">
        <v>44.3</v>
      </c>
      <c r="C224" s="2">
        <v>94.92</v>
      </c>
      <c r="D224" s="2">
        <v>134.4</v>
      </c>
      <c r="E224" s="2">
        <v>63120</v>
      </c>
      <c r="F224" s="2">
        <v>105.9</v>
      </c>
      <c r="G224" s="2">
        <v>100.58</v>
      </c>
      <c r="H224" s="5"/>
    </row>
    <row r="225" spans="1:8" x14ac:dyDescent="0.25">
      <c r="A225" s="4">
        <v>38183</v>
      </c>
      <c r="B225" s="2">
        <v>48.7</v>
      </c>
      <c r="C225" s="2">
        <v>96.5</v>
      </c>
      <c r="D225" s="2">
        <v>135.6</v>
      </c>
      <c r="E225" s="2">
        <v>63240</v>
      </c>
      <c r="F225" s="2">
        <v>107.3</v>
      </c>
      <c r="G225" s="2">
        <v>102.47</v>
      </c>
      <c r="H225" s="5"/>
    </row>
    <row r="226" spans="1:8" x14ac:dyDescent="0.25">
      <c r="A226" s="4">
        <v>38214</v>
      </c>
      <c r="B226" s="2">
        <v>49.1</v>
      </c>
      <c r="C226" s="2">
        <v>95.61</v>
      </c>
      <c r="D226" s="2">
        <v>135.5</v>
      </c>
      <c r="E226" s="2">
        <v>63480</v>
      </c>
      <c r="F226" s="2">
        <v>106.1</v>
      </c>
      <c r="G226" s="2">
        <v>91.75</v>
      </c>
      <c r="H226" s="5"/>
    </row>
    <row r="227" spans="1:8" x14ac:dyDescent="0.25">
      <c r="A227" s="4">
        <v>38245</v>
      </c>
      <c r="B227" s="2">
        <v>46.2</v>
      </c>
      <c r="C227" s="2">
        <v>96.52</v>
      </c>
      <c r="D227" s="2">
        <v>133.4</v>
      </c>
      <c r="E227" s="2">
        <v>63300</v>
      </c>
      <c r="F227" s="2">
        <v>106.3</v>
      </c>
      <c r="G227" s="2">
        <v>103.23</v>
      </c>
      <c r="H227" s="5"/>
    </row>
    <row r="228" spans="1:8" x14ac:dyDescent="0.25">
      <c r="A228" s="4">
        <v>38275</v>
      </c>
      <c r="B228" s="2">
        <v>48.3</v>
      </c>
      <c r="C228" s="2">
        <v>95.84</v>
      </c>
      <c r="D228" s="2">
        <v>134.69999999999999</v>
      </c>
      <c r="E228" s="2">
        <v>63230</v>
      </c>
      <c r="F228" s="2">
        <v>104.7</v>
      </c>
      <c r="G228" s="2">
        <v>102.23</v>
      </c>
      <c r="H228" s="5"/>
    </row>
    <row r="229" spans="1:8" x14ac:dyDescent="0.25">
      <c r="A229" s="4">
        <v>38306</v>
      </c>
      <c r="B229" s="2">
        <v>48.3</v>
      </c>
      <c r="C229" s="2">
        <v>95.74</v>
      </c>
      <c r="D229" s="2">
        <v>133.80000000000001</v>
      </c>
      <c r="E229" s="2">
        <v>63170</v>
      </c>
      <c r="F229" s="2">
        <v>105.7</v>
      </c>
      <c r="G229" s="2">
        <v>95.74</v>
      </c>
      <c r="H229" s="5"/>
    </row>
    <row r="230" spans="1:8" x14ac:dyDescent="0.25">
      <c r="A230" s="4">
        <v>38336</v>
      </c>
      <c r="B230" s="2">
        <v>45</v>
      </c>
      <c r="C230" s="2">
        <v>96.31</v>
      </c>
      <c r="D230" s="2">
        <v>135.1</v>
      </c>
      <c r="E230" s="2">
        <v>63360</v>
      </c>
      <c r="F230" s="2">
        <v>104.3</v>
      </c>
      <c r="G230" s="2">
        <v>101.08</v>
      </c>
      <c r="H230" s="5"/>
    </row>
    <row r="231" spans="1:8" x14ac:dyDescent="0.25">
      <c r="A231" s="4">
        <v>38367</v>
      </c>
      <c r="B231" s="2">
        <v>47.7</v>
      </c>
      <c r="C231" s="2">
        <v>98.89</v>
      </c>
      <c r="D231" s="2">
        <v>133.19999999999999</v>
      </c>
      <c r="E231" s="2">
        <v>63600</v>
      </c>
      <c r="F231" s="2">
        <v>106.6</v>
      </c>
      <c r="G231" s="2">
        <v>81.239999999999995</v>
      </c>
      <c r="H231" s="5"/>
    </row>
    <row r="232" spans="1:8" x14ac:dyDescent="0.25">
      <c r="A232" s="4">
        <v>38398</v>
      </c>
      <c r="B232" s="2">
        <v>47.7</v>
      </c>
      <c r="C232" s="2">
        <v>98.09</v>
      </c>
      <c r="D232" s="2">
        <v>132</v>
      </c>
      <c r="E232" s="2">
        <v>63340</v>
      </c>
      <c r="F232" s="2">
        <v>106.5</v>
      </c>
      <c r="G232" s="2">
        <v>89.88</v>
      </c>
      <c r="H232" s="5"/>
    </row>
    <row r="233" spans="1:8" x14ac:dyDescent="0.25">
      <c r="A233" s="4">
        <v>38426</v>
      </c>
      <c r="B233" s="2">
        <v>44.7</v>
      </c>
      <c r="C233" s="2">
        <v>97.99</v>
      </c>
      <c r="D233" s="2">
        <v>130.6</v>
      </c>
      <c r="E233" s="2">
        <v>63200</v>
      </c>
      <c r="F233" s="2">
        <v>106.7</v>
      </c>
      <c r="G233" s="2">
        <v>105.71</v>
      </c>
      <c r="H233" s="5"/>
    </row>
    <row r="234" spans="1:8" x14ac:dyDescent="0.25">
      <c r="A234" s="4">
        <v>38457</v>
      </c>
      <c r="B234" s="2">
        <v>47.1</v>
      </c>
      <c r="C234" s="2">
        <v>99.59</v>
      </c>
      <c r="D234" s="2">
        <v>124.9</v>
      </c>
      <c r="E234" s="2">
        <v>63420</v>
      </c>
      <c r="F234" s="2">
        <v>107.4</v>
      </c>
      <c r="G234" s="2">
        <v>99.85</v>
      </c>
      <c r="H234" s="5"/>
    </row>
    <row r="235" spans="1:8" x14ac:dyDescent="0.25">
      <c r="A235" s="4">
        <v>38487</v>
      </c>
      <c r="B235" s="2">
        <v>47.3</v>
      </c>
      <c r="C235" s="2">
        <v>97.9</v>
      </c>
      <c r="D235" s="2">
        <v>124.1</v>
      </c>
      <c r="E235" s="2">
        <v>63680</v>
      </c>
      <c r="F235" s="2">
        <v>106.6</v>
      </c>
      <c r="G235" s="2">
        <v>88.24</v>
      </c>
      <c r="H235" s="5"/>
    </row>
    <row r="236" spans="1:8" x14ac:dyDescent="0.25">
      <c r="A236" s="4">
        <v>38518</v>
      </c>
      <c r="B236" s="2">
        <v>46.1</v>
      </c>
      <c r="C236" s="2">
        <v>98.69</v>
      </c>
      <c r="D236" s="2">
        <v>123.9</v>
      </c>
      <c r="E236" s="2">
        <v>63550</v>
      </c>
      <c r="F236" s="2">
        <v>107</v>
      </c>
      <c r="G236" s="2">
        <v>100.53</v>
      </c>
      <c r="H236" s="5"/>
    </row>
    <row r="237" spans="1:8" x14ac:dyDescent="0.25">
      <c r="A237" s="4">
        <v>38548</v>
      </c>
      <c r="B237" s="2">
        <v>48.2</v>
      </c>
      <c r="C237" s="2">
        <v>98.79</v>
      </c>
      <c r="D237" s="2">
        <v>121.5</v>
      </c>
      <c r="E237" s="2">
        <v>63650</v>
      </c>
      <c r="F237" s="2">
        <v>106.1</v>
      </c>
      <c r="G237" s="2">
        <v>100.57</v>
      </c>
      <c r="H237" s="5"/>
    </row>
    <row r="238" spans="1:8" x14ac:dyDescent="0.25">
      <c r="A238" s="4">
        <v>38579</v>
      </c>
      <c r="B238" s="2">
        <v>48.4</v>
      </c>
      <c r="C238" s="2">
        <v>97.29</v>
      </c>
      <c r="D238" s="2">
        <v>120.4</v>
      </c>
      <c r="E238" s="2">
        <v>63610</v>
      </c>
      <c r="F238" s="2">
        <v>106.2</v>
      </c>
      <c r="G238" s="2">
        <v>94.22</v>
      </c>
      <c r="H238" s="5"/>
    </row>
    <row r="239" spans="1:8" x14ac:dyDescent="0.25">
      <c r="A239" s="4">
        <v>38610</v>
      </c>
      <c r="B239" s="2">
        <v>45.6</v>
      </c>
      <c r="C239" s="2">
        <v>97.9</v>
      </c>
      <c r="D239" s="2">
        <v>118.6</v>
      </c>
      <c r="E239" s="2">
        <v>63990</v>
      </c>
      <c r="F239" s="2">
        <v>107.2</v>
      </c>
      <c r="G239" s="2">
        <v>106.07</v>
      </c>
      <c r="H239" s="5"/>
    </row>
    <row r="240" spans="1:8" x14ac:dyDescent="0.25">
      <c r="A240" s="4">
        <v>38640</v>
      </c>
      <c r="B240" s="2">
        <v>48.1</v>
      </c>
      <c r="C240" s="2">
        <v>97.8</v>
      </c>
      <c r="D240" s="2">
        <v>116.9</v>
      </c>
      <c r="E240" s="2">
        <v>63820</v>
      </c>
      <c r="F240" s="2">
        <v>106.6</v>
      </c>
      <c r="G240" s="2">
        <v>105.06</v>
      </c>
      <c r="H240" s="5"/>
    </row>
    <row r="241" spans="1:8" x14ac:dyDescent="0.25">
      <c r="A241" s="4">
        <v>38671</v>
      </c>
      <c r="B241" s="2">
        <v>48.6</v>
      </c>
      <c r="C241" s="2">
        <v>98.49</v>
      </c>
      <c r="D241" s="2">
        <v>117</v>
      </c>
      <c r="E241" s="2">
        <v>63430</v>
      </c>
      <c r="F241" s="2">
        <v>108.4</v>
      </c>
      <c r="G241" s="2">
        <v>102.9</v>
      </c>
      <c r="H241" s="5"/>
    </row>
    <row r="242" spans="1:8" x14ac:dyDescent="0.25">
      <c r="A242" s="4">
        <v>38701</v>
      </c>
      <c r="B242" s="2">
        <v>47.4</v>
      </c>
      <c r="C242" s="2">
        <v>99.39</v>
      </c>
      <c r="D242" s="2">
        <v>117.4</v>
      </c>
      <c r="E242" s="2">
        <v>63500</v>
      </c>
      <c r="F242" s="2">
        <v>108.7</v>
      </c>
      <c r="G242" s="2">
        <v>108.57</v>
      </c>
      <c r="H242" s="5"/>
    </row>
    <row r="243" spans="1:8" x14ac:dyDescent="0.25">
      <c r="A243" s="4">
        <v>38732</v>
      </c>
      <c r="B243" s="2">
        <v>50</v>
      </c>
      <c r="C243" s="2">
        <v>98.59</v>
      </c>
      <c r="D243" s="2">
        <v>116.1</v>
      </c>
      <c r="E243" s="2">
        <v>63690</v>
      </c>
      <c r="F243" s="2">
        <v>109</v>
      </c>
      <c r="G243" s="2">
        <v>85.95</v>
      </c>
      <c r="H243" s="5"/>
    </row>
    <row r="244" spans="1:8" x14ac:dyDescent="0.25">
      <c r="A244" s="4">
        <v>38763</v>
      </c>
      <c r="B244" s="2">
        <v>50.1</v>
      </c>
      <c r="C244" s="2">
        <v>99.28</v>
      </c>
      <c r="D244" s="2">
        <v>113.3</v>
      </c>
      <c r="E244" s="2">
        <v>63840</v>
      </c>
      <c r="F244" s="2">
        <v>108.9</v>
      </c>
      <c r="G244" s="2">
        <v>100.41</v>
      </c>
      <c r="H244" s="5"/>
    </row>
    <row r="245" spans="1:8" x14ac:dyDescent="0.25">
      <c r="A245" s="4">
        <v>38791</v>
      </c>
      <c r="B245" s="2">
        <v>47.7</v>
      </c>
      <c r="C245" s="2">
        <v>99.19</v>
      </c>
      <c r="D245" s="2">
        <v>113.2</v>
      </c>
      <c r="E245" s="2">
        <v>63730</v>
      </c>
      <c r="F245" s="2">
        <v>109.5</v>
      </c>
      <c r="G245" s="2">
        <v>116.63</v>
      </c>
      <c r="H245" s="5"/>
    </row>
    <row r="246" spans="1:8" x14ac:dyDescent="0.25">
      <c r="A246" s="4">
        <v>38822</v>
      </c>
      <c r="B246" s="2">
        <v>49.5</v>
      </c>
      <c r="C246" s="2">
        <v>98.59</v>
      </c>
      <c r="D246" s="2">
        <v>112.5</v>
      </c>
      <c r="E246" s="2">
        <v>63570</v>
      </c>
      <c r="F246" s="2">
        <v>111.8</v>
      </c>
      <c r="G246" s="2">
        <v>105.49</v>
      </c>
      <c r="H246" s="5"/>
    </row>
    <row r="247" spans="1:8" x14ac:dyDescent="0.25">
      <c r="A247" s="4">
        <v>38852</v>
      </c>
      <c r="B247" s="2">
        <v>48.9</v>
      </c>
      <c r="C247" s="2">
        <v>98.1</v>
      </c>
      <c r="D247" s="2">
        <v>111.1</v>
      </c>
      <c r="E247" s="2">
        <v>63790</v>
      </c>
      <c r="F247" s="2">
        <v>110</v>
      </c>
      <c r="G247" s="2">
        <v>98.98</v>
      </c>
      <c r="H247" s="5"/>
    </row>
    <row r="248" spans="1:8" x14ac:dyDescent="0.25">
      <c r="A248" s="4">
        <v>38883</v>
      </c>
      <c r="B248" s="2">
        <v>46.6</v>
      </c>
      <c r="C248" s="2">
        <v>98.3</v>
      </c>
      <c r="D248" s="2">
        <v>110.3</v>
      </c>
      <c r="E248" s="2">
        <v>63820</v>
      </c>
      <c r="F248" s="2">
        <v>111.5</v>
      </c>
      <c r="G248" s="2">
        <v>108.85</v>
      </c>
      <c r="H248" s="5"/>
    </row>
    <row r="249" spans="1:8" x14ac:dyDescent="0.25">
      <c r="A249" s="4">
        <v>38913</v>
      </c>
      <c r="B249" s="2">
        <v>48.4</v>
      </c>
      <c r="C249" s="2">
        <v>98.19</v>
      </c>
      <c r="D249" s="2">
        <v>110.1</v>
      </c>
      <c r="E249" s="2">
        <v>63890</v>
      </c>
      <c r="F249" s="2">
        <v>111.9</v>
      </c>
      <c r="G249" s="2">
        <v>106.8</v>
      </c>
      <c r="H249" s="5"/>
    </row>
    <row r="250" spans="1:8" x14ac:dyDescent="0.25">
      <c r="A250" s="4">
        <v>38944</v>
      </c>
      <c r="B250" s="2">
        <v>47.5</v>
      </c>
      <c r="C250" s="2">
        <v>97.12</v>
      </c>
      <c r="D250" s="2">
        <v>108.6</v>
      </c>
      <c r="E250" s="2">
        <v>63960</v>
      </c>
      <c r="F250" s="2">
        <v>112.3</v>
      </c>
      <c r="G250" s="2">
        <v>103.54</v>
      </c>
      <c r="H250" s="5"/>
    </row>
    <row r="251" spans="1:8" x14ac:dyDescent="0.25">
      <c r="A251" s="4">
        <v>38975</v>
      </c>
      <c r="B251" s="2">
        <v>46</v>
      </c>
      <c r="C251" s="2">
        <v>97.51</v>
      </c>
      <c r="D251" s="2">
        <v>108.4</v>
      </c>
      <c r="E251" s="2">
        <v>64060</v>
      </c>
      <c r="F251" s="2">
        <v>112.3</v>
      </c>
      <c r="G251" s="2">
        <v>114.59</v>
      </c>
      <c r="H251" s="5"/>
    </row>
    <row r="252" spans="1:8" x14ac:dyDescent="0.25">
      <c r="A252" s="4">
        <v>39005</v>
      </c>
      <c r="B252" s="2">
        <v>48.3</v>
      </c>
      <c r="C252" s="2">
        <v>97.51</v>
      </c>
      <c r="D252" s="2">
        <v>110.3</v>
      </c>
      <c r="E252" s="2">
        <v>64210</v>
      </c>
      <c r="F252" s="2">
        <v>113.2</v>
      </c>
      <c r="G252" s="2">
        <v>109.71</v>
      </c>
      <c r="H252" s="5"/>
    </row>
    <row r="253" spans="1:8" x14ac:dyDescent="0.25">
      <c r="A253" s="4">
        <v>39036</v>
      </c>
      <c r="B253" s="2">
        <v>49.1</v>
      </c>
      <c r="C253" s="2">
        <v>97.79</v>
      </c>
      <c r="D253" s="2">
        <v>111.7</v>
      </c>
      <c r="E253" s="2">
        <v>64170</v>
      </c>
      <c r="F253" s="2">
        <v>113.6</v>
      </c>
      <c r="G253" s="2">
        <v>108.51</v>
      </c>
      <c r="H253" s="5"/>
    </row>
    <row r="254" spans="1:8" x14ac:dyDescent="0.25">
      <c r="A254" s="4">
        <v>39066</v>
      </c>
      <c r="B254" s="2">
        <v>47</v>
      </c>
      <c r="C254" s="2">
        <v>98.79</v>
      </c>
      <c r="D254" s="2">
        <v>111.6</v>
      </c>
      <c r="E254" s="2">
        <v>64000</v>
      </c>
      <c r="F254" s="2">
        <v>113.9</v>
      </c>
      <c r="G254" s="2">
        <v>115.27</v>
      </c>
      <c r="H254" s="5"/>
    </row>
    <row r="255" spans="1:8" x14ac:dyDescent="0.25">
      <c r="A255" s="4">
        <v>39097</v>
      </c>
      <c r="B255" s="2">
        <v>49</v>
      </c>
      <c r="C255" s="2">
        <v>97.79</v>
      </c>
      <c r="D255" s="2">
        <v>110.1</v>
      </c>
      <c r="E255" s="2">
        <v>63810</v>
      </c>
      <c r="F255" s="2">
        <v>112.6</v>
      </c>
      <c r="G255" s="2">
        <v>95.63</v>
      </c>
      <c r="H255" s="5"/>
    </row>
    <row r="256" spans="1:8" x14ac:dyDescent="0.25">
      <c r="A256" s="4">
        <v>39128</v>
      </c>
      <c r="B256" s="2">
        <v>49</v>
      </c>
      <c r="C256" s="2">
        <v>99.18</v>
      </c>
      <c r="D256" s="2">
        <v>112.4</v>
      </c>
      <c r="E256" s="2">
        <v>64160</v>
      </c>
      <c r="F256" s="2">
        <v>113.3</v>
      </c>
      <c r="G256" s="2">
        <v>99.85</v>
      </c>
      <c r="H256" s="5"/>
    </row>
    <row r="257" spans="1:8" x14ac:dyDescent="0.25">
      <c r="A257" s="4">
        <v>39156</v>
      </c>
      <c r="B257" s="2">
        <v>46.7</v>
      </c>
      <c r="C257" s="2">
        <v>98.49</v>
      </c>
      <c r="D257" s="2">
        <v>111</v>
      </c>
      <c r="E257" s="2">
        <v>64230</v>
      </c>
      <c r="F257" s="2">
        <v>113.2</v>
      </c>
      <c r="G257" s="2">
        <v>118.32</v>
      </c>
      <c r="H257" s="5"/>
    </row>
    <row r="258" spans="1:8" x14ac:dyDescent="0.25">
      <c r="A258" s="4">
        <v>39187</v>
      </c>
      <c r="B258" s="2">
        <v>47</v>
      </c>
      <c r="C258" s="2">
        <v>98.79</v>
      </c>
      <c r="D258" s="2">
        <v>109.2</v>
      </c>
      <c r="E258" s="2">
        <v>64360</v>
      </c>
      <c r="F258" s="2">
        <v>112.8</v>
      </c>
      <c r="G258" s="2">
        <v>107.92</v>
      </c>
      <c r="H258" s="5"/>
    </row>
    <row r="259" spans="1:8" x14ac:dyDescent="0.25">
      <c r="A259" s="4">
        <v>39217</v>
      </c>
      <c r="B259" s="2">
        <v>46.3</v>
      </c>
      <c r="C259" s="2">
        <v>98.69</v>
      </c>
      <c r="D259" s="2">
        <v>106.6</v>
      </c>
      <c r="E259" s="2">
        <v>64360</v>
      </c>
      <c r="F259" s="2">
        <v>114.2</v>
      </c>
      <c r="G259" s="2">
        <v>104.15</v>
      </c>
      <c r="H259" s="5"/>
    </row>
    <row r="260" spans="1:8" x14ac:dyDescent="0.25">
      <c r="A260" s="4">
        <v>39248</v>
      </c>
      <c r="B260" s="2">
        <v>44.3</v>
      </c>
      <c r="C260" s="2">
        <v>98.69</v>
      </c>
      <c r="D260" s="2">
        <v>106.3</v>
      </c>
      <c r="E260" s="2">
        <v>64490</v>
      </c>
      <c r="F260" s="2">
        <v>114.2</v>
      </c>
      <c r="G260" s="2">
        <v>114.65</v>
      </c>
      <c r="H260" s="5"/>
    </row>
    <row r="261" spans="1:8" x14ac:dyDescent="0.25">
      <c r="A261" s="4">
        <v>39278</v>
      </c>
      <c r="B261" s="2">
        <v>44.1</v>
      </c>
      <c r="C261" s="2">
        <v>96.8</v>
      </c>
      <c r="D261" s="2">
        <v>106.2</v>
      </c>
      <c r="E261" s="2">
        <v>64430</v>
      </c>
      <c r="F261" s="2">
        <v>114.3</v>
      </c>
      <c r="G261" s="2">
        <v>109.1</v>
      </c>
      <c r="H261" s="5"/>
    </row>
    <row r="262" spans="1:8" x14ac:dyDescent="0.25">
      <c r="A262" s="4">
        <v>39309</v>
      </c>
      <c r="B262" s="2">
        <v>43.9</v>
      </c>
      <c r="C262" s="2">
        <v>98.4</v>
      </c>
      <c r="D262" s="2">
        <v>105.1</v>
      </c>
      <c r="E262" s="2">
        <v>64290</v>
      </c>
      <c r="F262" s="2">
        <v>117.2</v>
      </c>
      <c r="G262" s="2">
        <v>110.87</v>
      </c>
      <c r="H262" s="5"/>
    </row>
    <row r="263" spans="1:8" x14ac:dyDescent="0.25">
      <c r="A263" s="4">
        <v>39340</v>
      </c>
      <c r="B263" s="2">
        <v>43.5</v>
      </c>
      <c r="C263" s="2">
        <v>98.8</v>
      </c>
      <c r="D263" s="2">
        <v>105.1</v>
      </c>
      <c r="E263" s="2">
        <v>64080</v>
      </c>
      <c r="F263" s="2">
        <v>115.4</v>
      </c>
      <c r="G263" s="2">
        <v>116.66</v>
      </c>
      <c r="H263" s="5"/>
    </row>
    <row r="264" spans="1:8" x14ac:dyDescent="0.25">
      <c r="A264" s="4">
        <v>39370</v>
      </c>
      <c r="B264" s="2">
        <v>42.7</v>
      </c>
      <c r="C264" s="2">
        <v>98.8</v>
      </c>
      <c r="D264" s="2">
        <v>102.1</v>
      </c>
      <c r="E264" s="2">
        <v>64200</v>
      </c>
      <c r="F264" s="2">
        <v>117.5</v>
      </c>
      <c r="G264" s="2">
        <v>120.63</v>
      </c>
      <c r="H264" s="5"/>
    </row>
    <row r="265" spans="1:8" x14ac:dyDescent="0.25">
      <c r="A265" s="4">
        <v>39401</v>
      </c>
      <c r="B265" s="2">
        <v>40.299999999999997</v>
      </c>
      <c r="C265" s="2">
        <v>99.39</v>
      </c>
      <c r="D265" s="2">
        <v>100.8</v>
      </c>
      <c r="E265" s="2">
        <v>64470</v>
      </c>
      <c r="F265" s="2">
        <v>115.8</v>
      </c>
      <c r="G265" s="2">
        <v>116.87</v>
      </c>
      <c r="H265" s="5"/>
    </row>
    <row r="266" spans="1:8" x14ac:dyDescent="0.25">
      <c r="A266" s="4">
        <v>39431</v>
      </c>
      <c r="B266" s="2">
        <v>39.200000000000003</v>
      </c>
      <c r="C266" s="2">
        <v>99.19</v>
      </c>
      <c r="D266" s="2">
        <v>97.3</v>
      </c>
      <c r="E266" s="2">
        <v>64500</v>
      </c>
      <c r="F266" s="2">
        <v>116.7</v>
      </c>
      <c r="G266" s="2">
        <v>121.77</v>
      </c>
      <c r="H266" s="5"/>
    </row>
    <row r="267" spans="1:8" x14ac:dyDescent="0.25">
      <c r="A267" s="4">
        <v>39462</v>
      </c>
      <c r="B267" s="2">
        <v>38.5</v>
      </c>
      <c r="C267" s="2">
        <v>98.99</v>
      </c>
      <c r="D267" s="2">
        <v>97.1</v>
      </c>
      <c r="E267" s="2">
        <v>64240</v>
      </c>
      <c r="F267" s="2">
        <v>117.1</v>
      </c>
      <c r="G267" s="2">
        <v>103.01</v>
      </c>
      <c r="H267" s="5"/>
    </row>
    <row r="268" spans="1:8" x14ac:dyDescent="0.25">
      <c r="A268" s="4">
        <v>39493</v>
      </c>
      <c r="B268" s="2">
        <v>37.5</v>
      </c>
      <c r="C268" s="2">
        <v>98.2</v>
      </c>
      <c r="D268" s="2">
        <v>96.3</v>
      </c>
      <c r="E268" s="2">
        <v>64070</v>
      </c>
      <c r="F268" s="2">
        <v>117.3</v>
      </c>
      <c r="G268" s="2">
        <v>114.12</v>
      </c>
      <c r="H268" s="5"/>
    </row>
    <row r="269" spans="1:8" x14ac:dyDescent="0.25">
      <c r="A269" s="4">
        <v>39522</v>
      </c>
      <c r="B269" s="2">
        <v>36.9</v>
      </c>
      <c r="C269" s="2">
        <v>98.5</v>
      </c>
      <c r="D269" s="2">
        <v>95.9</v>
      </c>
      <c r="E269" s="2">
        <v>64130</v>
      </c>
      <c r="F269" s="2">
        <v>116.2</v>
      </c>
      <c r="G269" s="2">
        <v>125.34</v>
      </c>
      <c r="H269" s="5"/>
    </row>
    <row r="270" spans="1:8" x14ac:dyDescent="0.25">
      <c r="A270" s="4">
        <v>39553</v>
      </c>
      <c r="B270" s="2">
        <v>34.799999999999997</v>
      </c>
      <c r="C270" s="2">
        <v>98.01</v>
      </c>
      <c r="D270" s="2">
        <v>92.1</v>
      </c>
      <c r="E270" s="2">
        <v>64250</v>
      </c>
      <c r="F270" s="2">
        <v>115.6</v>
      </c>
      <c r="G270" s="2">
        <v>115.76</v>
      </c>
      <c r="H270" s="5"/>
    </row>
    <row r="271" spans="1:8" x14ac:dyDescent="0.25">
      <c r="A271" s="4">
        <v>39583</v>
      </c>
      <c r="B271" s="2">
        <v>33</v>
      </c>
      <c r="C271" s="2">
        <v>97.54</v>
      </c>
      <c r="D271" s="2">
        <v>90</v>
      </c>
      <c r="E271" s="2">
        <v>64290</v>
      </c>
      <c r="F271" s="2">
        <v>116.1</v>
      </c>
      <c r="G271" s="2">
        <v>111.08</v>
      </c>
      <c r="H271" s="5"/>
    </row>
    <row r="272" spans="1:8" x14ac:dyDescent="0.25">
      <c r="A272" s="4">
        <v>39614</v>
      </c>
      <c r="B272" s="2">
        <v>31.8</v>
      </c>
      <c r="C272" s="2">
        <v>97.06</v>
      </c>
      <c r="D272" s="2">
        <v>86</v>
      </c>
      <c r="E272" s="2">
        <v>64240</v>
      </c>
      <c r="F272" s="2">
        <v>112.9</v>
      </c>
      <c r="G272" s="2">
        <v>112.93</v>
      </c>
      <c r="H272" s="5"/>
    </row>
    <row r="273" spans="1:8" x14ac:dyDescent="0.25">
      <c r="A273" s="4">
        <v>39644</v>
      </c>
      <c r="B273" s="2">
        <v>30.7</v>
      </c>
      <c r="C273" s="2">
        <v>96.77</v>
      </c>
      <c r="D273" s="2">
        <v>84.9</v>
      </c>
      <c r="E273" s="2">
        <v>64060</v>
      </c>
      <c r="F273" s="2">
        <v>112.7</v>
      </c>
      <c r="G273" s="2">
        <v>118.77</v>
      </c>
      <c r="H273" s="5"/>
    </row>
    <row r="274" spans="1:8" x14ac:dyDescent="0.25">
      <c r="A274" s="4">
        <v>39675</v>
      </c>
      <c r="B274" s="2">
        <v>29.6</v>
      </c>
      <c r="C274" s="2">
        <v>96.49</v>
      </c>
      <c r="D274" s="2">
        <v>83.1</v>
      </c>
      <c r="E274" s="2">
        <v>64030</v>
      </c>
      <c r="F274" s="2">
        <v>108.7</v>
      </c>
      <c r="G274" s="2">
        <v>109.7</v>
      </c>
      <c r="H274" s="5"/>
    </row>
    <row r="275" spans="1:8" x14ac:dyDescent="0.25">
      <c r="A275" s="4">
        <v>39706</v>
      </c>
      <c r="B275" s="2">
        <v>30.7</v>
      </c>
      <c r="C275" s="2">
        <v>96.88</v>
      </c>
      <c r="D275" s="2">
        <v>86.3</v>
      </c>
      <c r="E275" s="2">
        <v>63900</v>
      </c>
      <c r="F275" s="2">
        <v>110</v>
      </c>
      <c r="G275" s="2">
        <v>116</v>
      </c>
      <c r="H275" s="5"/>
    </row>
    <row r="276" spans="1:8" x14ac:dyDescent="0.25">
      <c r="A276" s="4">
        <v>39736</v>
      </c>
      <c r="B276" s="2">
        <v>29.2</v>
      </c>
      <c r="C276" s="2">
        <v>96.49</v>
      </c>
      <c r="D276" s="2">
        <v>90.2</v>
      </c>
      <c r="E276" s="2">
        <v>63960</v>
      </c>
      <c r="F276" s="2">
        <v>107.4</v>
      </c>
      <c r="G276" s="2">
        <v>112.33</v>
      </c>
      <c r="H276" s="5"/>
    </row>
    <row r="277" spans="1:8" x14ac:dyDescent="0.25">
      <c r="A277" s="4">
        <v>39767</v>
      </c>
      <c r="B277" s="2">
        <v>28.8</v>
      </c>
      <c r="C277" s="2">
        <v>97.54</v>
      </c>
      <c r="D277" s="2">
        <v>98.8</v>
      </c>
      <c r="E277" s="2">
        <v>64100</v>
      </c>
      <c r="F277" s="2">
        <v>100.1</v>
      </c>
      <c r="G277" s="2">
        <v>90.39</v>
      </c>
      <c r="H277" s="5"/>
    </row>
    <row r="278" spans="1:8" x14ac:dyDescent="0.25">
      <c r="A278" s="4">
        <v>39797</v>
      </c>
      <c r="B278" s="2">
        <v>27.6</v>
      </c>
      <c r="C278" s="2">
        <v>97.03</v>
      </c>
      <c r="D278" s="2">
        <v>108.2</v>
      </c>
      <c r="E278" s="2">
        <v>63910</v>
      </c>
      <c r="F278" s="2">
        <v>91.8</v>
      </c>
      <c r="G278" s="2">
        <v>85.35</v>
      </c>
      <c r="H278" s="5"/>
    </row>
    <row r="279" spans="1:8" x14ac:dyDescent="0.25">
      <c r="A279" s="4">
        <v>39828</v>
      </c>
      <c r="B279" s="2">
        <v>27.5</v>
      </c>
      <c r="C279" s="2">
        <v>96.72</v>
      </c>
      <c r="D279" s="2">
        <v>112.6</v>
      </c>
      <c r="E279" s="2">
        <v>63950</v>
      </c>
      <c r="F279" s="2">
        <v>83.7</v>
      </c>
      <c r="G279" s="2">
        <v>60.84</v>
      </c>
      <c r="H279" s="5"/>
    </row>
    <row r="280" spans="1:8" x14ac:dyDescent="0.25">
      <c r="A280" s="4">
        <v>39859</v>
      </c>
      <c r="B280" s="2">
        <v>27.7</v>
      </c>
      <c r="C280" s="2">
        <v>96.21</v>
      </c>
      <c r="D280" s="2">
        <v>111.6</v>
      </c>
      <c r="E280" s="2">
        <v>63770</v>
      </c>
      <c r="F280" s="2">
        <v>76.599999999999994</v>
      </c>
      <c r="G280" s="2">
        <v>62.37</v>
      </c>
      <c r="H280" s="5"/>
    </row>
    <row r="281" spans="1:8" x14ac:dyDescent="0.25">
      <c r="A281" s="4">
        <v>39887</v>
      </c>
      <c r="B281" s="2">
        <v>29.4</v>
      </c>
      <c r="C281" s="2">
        <v>95.43</v>
      </c>
      <c r="D281" s="2">
        <v>112</v>
      </c>
      <c r="E281" s="2">
        <v>63250</v>
      </c>
      <c r="F281" s="2">
        <v>77.5</v>
      </c>
      <c r="G281" s="2">
        <v>73.75</v>
      </c>
      <c r="H281" s="5"/>
    </row>
    <row r="282" spans="1:8" x14ac:dyDescent="0.25">
      <c r="A282" s="4">
        <v>39918</v>
      </c>
      <c r="B282" s="2">
        <v>32.1</v>
      </c>
      <c r="C282" s="2">
        <v>95.34</v>
      </c>
      <c r="D282" s="2">
        <v>113.5</v>
      </c>
      <c r="E282" s="2">
        <v>63270</v>
      </c>
      <c r="F282" s="2">
        <v>80.900000000000006</v>
      </c>
      <c r="G282" s="2">
        <v>74.260000000000005</v>
      </c>
      <c r="H282" s="5"/>
    </row>
    <row r="283" spans="1:8" x14ac:dyDescent="0.25">
      <c r="A283" s="4">
        <v>39948</v>
      </c>
      <c r="B283" s="2">
        <v>34.9</v>
      </c>
      <c r="C283" s="2">
        <v>95.63</v>
      </c>
      <c r="D283" s="2">
        <v>114.3</v>
      </c>
      <c r="E283" s="2">
        <v>63110</v>
      </c>
      <c r="F283" s="2">
        <v>84</v>
      </c>
      <c r="G283" s="2">
        <v>70.900000000000006</v>
      </c>
      <c r="H283" s="5"/>
    </row>
    <row r="284" spans="1:8" x14ac:dyDescent="0.25">
      <c r="A284" s="4">
        <v>39979</v>
      </c>
      <c r="B284" s="2">
        <v>36.5</v>
      </c>
      <c r="C284" s="2">
        <v>95.92</v>
      </c>
      <c r="D284" s="2">
        <v>112.2</v>
      </c>
      <c r="E284" s="2">
        <v>62890</v>
      </c>
      <c r="F284" s="2">
        <v>85.6</v>
      </c>
      <c r="G284" s="2">
        <v>81.64</v>
      </c>
      <c r="H284" s="5"/>
    </row>
    <row r="285" spans="1:8" x14ac:dyDescent="0.25">
      <c r="A285" s="4">
        <v>40009</v>
      </c>
      <c r="B285" s="2">
        <v>38.6</v>
      </c>
      <c r="C285" s="2">
        <v>96.6</v>
      </c>
      <c r="D285" s="2">
        <v>108.5</v>
      </c>
      <c r="E285" s="2">
        <v>62860</v>
      </c>
      <c r="F285" s="2">
        <v>86.7</v>
      </c>
      <c r="G285" s="2">
        <v>85.99</v>
      </c>
      <c r="H285" s="5"/>
    </row>
    <row r="286" spans="1:8" x14ac:dyDescent="0.25">
      <c r="A286" s="4">
        <v>40040</v>
      </c>
      <c r="B286" s="2">
        <v>39.4</v>
      </c>
      <c r="C286" s="2">
        <v>96.71</v>
      </c>
      <c r="D286" s="2">
        <v>109</v>
      </c>
      <c r="E286" s="2">
        <v>63080</v>
      </c>
      <c r="F286" s="2">
        <v>88</v>
      </c>
      <c r="G286" s="2">
        <v>81.89</v>
      </c>
      <c r="H286" s="5"/>
    </row>
    <row r="287" spans="1:8" x14ac:dyDescent="0.25">
      <c r="A287" s="4">
        <v>40071</v>
      </c>
      <c r="B287" s="2">
        <v>39.799999999999997</v>
      </c>
      <c r="C287" s="2">
        <v>97.9</v>
      </c>
      <c r="D287" s="2">
        <v>107.8</v>
      </c>
      <c r="E287" s="2">
        <v>63010</v>
      </c>
      <c r="F287" s="2">
        <v>91</v>
      </c>
      <c r="G287" s="2">
        <v>90.7</v>
      </c>
      <c r="H287" s="5"/>
    </row>
    <row r="288" spans="1:8" x14ac:dyDescent="0.25">
      <c r="A288" s="4">
        <v>40101</v>
      </c>
      <c r="B288" s="2">
        <v>40.200000000000003</v>
      </c>
      <c r="C288" s="2">
        <v>97.89</v>
      </c>
      <c r="D288" s="2">
        <v>107.7</v>
      </c>
      <c r="E288" s="2">
        <v>62870</v>
      </c>
      <c r="F288" s="2">
        <v>93.3</v>
      </c>
      <c r="G288" s="2">
        <v>97.79</v>
      </c>
      <c r="H288" s="5"/>
    </row>
    <row r="289" spans="1:8" x14ac:dyDescent="0.25">
      <c r="A289" s="4">
        <v>40132</v>
      </c>
      <c r="B289" s="2">
        <v>40.200000000000003</v>
      </c>
      <c r="C289" s="2">
        <v>98.59</v>
      </c>
      <c r="D289" s="2">
        <v>106.3</v>
      </c>
      <c r="E289" s="2">
        <v>62870</v>
      </c>
      <c r="F289" s="2">
        <v>95.3</v>
      </c>
      <c r="G289" s="2">
        <v>89.01</v>
      </c>
      <c r="H289" s="5"/>
    </row>
    <row r="290" spans="1:8" x14ac:dyDescent="0.25">
      <c r="A290" s="4">
        <v>40162</v>
      </c>
      <c r="B290" s="2">
        <v>38.9</v>
      </c>
      <c r="C290" s="2">
        <v>98.88</v>
      </c>
      <c r="D290" s="2">
        <v>103.3</v>
      </c>
      <c r="E290" s="2">
        <v>62900</v>
      </c>
      <c r="F290" s="2">
        <v>96.1</v>
      </c>
      <c r="G290" s="2">
        <v>97.9</v>
      </c>
      <c r="H290" s="5"/>
    </row>
    <row r="291" spans="1:8" x14ac:dyDescent="0.25">
      <c r="A291" s="4">
        <v>40193</v>
      </c>
      <c r="B291" s="2">
        <v>40.1</v>
      </c>
      <c r="C291" s="2">
        <v>99.28</v>
      </c>
      <c r="D291" s="2">
        <v>102.2</v>
      </c>
      <c r="E291" s="2">
        <v>63140</v>
      </c>
      <c r="F291" s="2">
        <v>98.6</v>
      </c>
      <c r="G291" s="2">
        <v>85.78</v>
      </c>
      <c r="H291" s="5"/>
    </row>
    <row r="292" spans="1:8" x14ac:dyDescent="0.25">
      <c r="A292" s="4">
        <v>40224</v>
      </c>
      <c r="B292" s="2">
        <v>40.700000000000003</v>
      </c>
      <c r="C292" s="2">
        <v>100.68</v>
      </c>
      <c r="D292" s="2">
        <v>101.8</v>
      </c>
      <c r="E292" s="2">
        <v>62940</v>
      </c>
      <c r="F292" s="2">
        <v>98.9</v>
      </c>
      <c r="G292" s="2">
        <v>90.16</v>
      </c>
      <c r="H292" s="5"/>
    </row>
    <row r="293" spans="1:8" x14ac:dyDescent="0.25">
      <c r="A293" s="4">
        <v>40252</v>
      </c>
      <c r="B293" s="2">
        <v>41.4</v>
      </c>
      <c r="C293" s="2">
        <v>100.58</v>
      </c>
      <c r="D293" s="2">
        <v>102.6</v>
      </c>
      <c r="E293" s="2">
        <v>62960</v>
      </c>
      <c r="F293" s="2">
        <v>99.1</v>
      </c>
      <c r="G293" s="2">
        <v>106.53</v>
      </c>
      <c r="H293" s="5"/>
    </row>
    <row r="294" spans="1:8" x14ac:dyDescent="0.25">
      <c r="A294" s="4">
        <v>40283</v>
      </c>
      <c r="B294" s="2">
        <v>41.9</v>
      </c>
      <c r="C294" s="2">
        <v>100.38</v>
      </c>
      <c r="D294" s="2">
        <v>100</v>
      </c>
      <c r="E294" s="2">
        <v>62850</v>
      </c>
      <c r="F294" s="2">
        <v>100.3</v>
      </c>
      <c r="G294" s="2">
        <v>102.35</v>
      </c>
      <c r="H294" s="5"/>
    </row>
    <row r="295" spans="1:8" x14ac:dyDescent="0.25">
      <c r="A295" s="4">
        <v>40313</v>
      </c>
      <c r="B295" s="2">
        <v>42</v>
      </c>
      <c r="C295" s="2">
        <v>98.79</v>
      </c>
      <c r="D295" s="2">
        <v>98.1</v>
      </c>
      <c r="E295" s="2">
        <v>62810</v>
      </c>
      <c r="F295" s="2">
        <v>100</v>
      </c>
      <c r="G295" s="2">
        <v>92.01</v>
      </c>
      <c r="H295" s="5"/>
    </row>
    <row r="296" spans="1:8" x14ac:dyDescent="0.25">
      <c r="A296" s="4">
        <v>40344</v>
      </c>
      <c r="B296" s="2">
        <v>42.3</v>
      </c>
      <c r="C296" s="2">
        <v>99.68</v>
      </c>
      <c r="D296" s="2">
        <v>99.3</v>
      </c>
      <c r="E296" s="2">
        <v>62850</v>
      </c>
      <c r="F296" s="2">
        <v>99.2</v>
      </c>
      <c r="G296" s="2">
        <v>103.94</v>
      </c>
      <c r="H296" s="5"/>
    </row>
    <row r="297" spans="1:8" x14ac:dyDescent="0.25">
      <c r="A297" s="4">
        <v>40374</v>
      </c>
      <c r="B297" s="2">
        <v>42.3</v>
      </c>
      <c r="C297" s="2">
        <v>101.49</v>
      </c>
      <c r="D297" s="2">
        <v>99.2</v>
      </c>
      <c r="E297" s="2">
        <v>63020</v>
      </c>
      <c r="F297" s="2">
        <v>100.3</v>
      </c>
      <c r="G297" s="2">
        <v>107.3</v>
      </c>
      <c r="H297" s="5"/>
    </row>
    <row r="298" spans="1:8" x14ac:dyDescent="0.25">
      <c r="A298" s="4">
        <v>40405</v>
      </c>
      <c r="B298" s="2">
        <v>41.7</v>
      </c>
      <c r="C298" s="2">
        <v>102.19</v>
      </c>
      <c r="D298" s="2">
        <v>99.8</v>
      </c>
      <c r="E298" s="2">
        <v>63040</v>
      </c>
      <c r="F298" s="2">
        <v>100.7</v>
      </c>
      <c r="G298" s="2">
        <v>92.27</v>
      </c>
      <c r="H298" s="5"/>
    </row>
    <row r="299" spans="1:8" x14ac:dyDescent="0.25">
      <c r="A299" s="4">
        <v>40436</v>
      </c>
      <c r="B299" s="2">
        <v>40.700000000000003</v>
      </c>
      <c r="C299" s="2">
        <v>100.98</v>
      </c>
      <c r="D299" s="2">
        <v>99.8</v>
      </c>
      <c r="E299" s="2">
        <v>63190</v>
      </c>
      <c r="F299" s="2">
        <v>102.3</v>
      </c>
      <c r="G299" s="2">
        <v>106.78</v>
      </c>
      <c r="H299" s="5"/>
    </row>
    <row r="300" spans="1:8" x14ac:dyDescent="0.25">
      <c r="A300" s="4">
        <v>40466</v>
      </c>
      <c r="B300" s="2">
        <v>40.799999999999997</v>
      </c>
      <c r="C300" s="2">
        <v>98.69</v>
      </c>
      <c r="D300" s="2">
        <v>100.6</v>
      </c>
      <c r="E300" s="2">
        <v>63070</v>
      </c>
      <c r="F300" s="2">
        <v>99.4</v>
      </c>
      <c r="G300" s="2">
        <v>104.23</v>
      </c>
      <c r="H300" s="5"/>
    </row>
    <row r="301" spans="1:8" x14ac:dyDescent="0.25">
      <c r="A301" s="4">
        <v>40497</v>
      </c>
      <c r="B301" s="2">
        <v>41.3</v>
      </c>
      <c r="C301" s="2">
        <v>101.38</v>
      </c>
      <c r="D301" s="2">
        <v>99.2</v>
      </c>
      <c r="E301" s="2">
        <v>62850</v>
      </c>
      <c r="F301" s="2">
        <v>101</v>
      </c>
      <c r="G301" s="2">
        <v>99.18</v>
      </c>
      <c r="H301" s="5"/>
    </row>
    <row r="302" spans="1:8" x14ac:dyDescent="0.25">
      <c r="A302" s="4">
        <v>40527</v>
      </c>
      <c r="B302" s="2">
        <v>41.5</v>
      </c>
      <c r="C302" s="2">
        <v>97.88</v>
      </c>
      <c r="D302" s="2">
        <v>97.7</v>
      </c>
      <c r="E302" s="2">
        <v>63060</v>
      </c>
      <c r="F302" s="2">
        <v>101.6</v>
      </c>
      <c r="G302" s="2">
        <v>110.01</v>
      </c>
      <c r="H302" s="5"/>
    </row>
    <row r="303" spans="1:8" x14ac:dyDescent="0.25">
      <c r="A303" s="4">
        <v>40558</v>
      </c>
      <c r="B303" s="2">
        <v>41.7</v>
      </c>
      <c r="C303" s="2">
        <v>99.98</v>
      </c>
      <c r="D303" s="2">
        <v>96.1</v>
      </c>
      <c r="E303" s="2">
        <v>63180</v>
      </c>
      <c r="F303" s="2">
        <v>102</v>
      </c>
      <c r="G303" s="2">
        <v>87.71</v>
      </c>
      <c r="H303" s="5"/>
    </row>
    <row r="304" spans="1:8" x14ac:dyDescent="0.25">
      <c r="A304" s="4">
        <v>40589</v>
      </c>
      <c r="B304" s="2">
        <v>41.2</v>
      </c>
      <c r="C304" s="2">
        <v>101.59</v>
      </c>
      <c r="D304" s="2">
        <v>95.4</v>
      </c>
      <c r="E304" s="2">
        <v>63270</v>
      </c>
      <c r="F304" s="2">
        <v>102.7</v>
      </c>
      <c r="G304" s="2">
        <v>99.74</v>
      </c>
      <c r="H304" s="5"/>
    </row>
    <row r="305" spans="1:8" x14ac:dyDescent="0.25">
      <c r="A305" s="4">
        <v>40617</v>
      </c>
      <c r="B305" s="2">
        <v>38.5</v>
      </c>
      <c r="C305" s="2">
        <v>92.77</v>
      </c>
      <c r="D305" s="2">
        <v>93.7</v>
      </c>
      <c r="E305" s="2">
        <v>62840</v>
      </c>
      <c r="F305" s="2">
        <v>85.8</v>
      </c>
      <c r="G305" s="2">
        <v>102.88</v>
      </c>
      <c r="H305" s="5"/>
    </row>
    <row r="306" spans="1:8" x14ac:dyDescent="0.25">
      <c r="A306" s="4">
        <v>40648</v>
      </c>
      <c r="B306" s="2">
        <v>33.200000000000003</v>
      </c>
      <c r="C306" s="2">
        <v>96.48</v>
      </c>
      <c r="D306" s="2">
        <v>90.9</v>
      </c>
      <c r="E306" s="2">
        <v>62830</v>
      </c>
      <c r="F306" s="2">
        <v>87.6</v>
      </c>
      <c r="G306" s="2">
        <v>89.88</v>
      </c>
      <c r="H306" s="5"/>
    </row>
    <row r="307" spans="1:8" x14ac:dyDescent="0.25">
      <c r="A307" s="4">
        <v>40678</v>
      </c>
      <c r="B307" s="2">
        <v>34.200000000000003</v>
      </c>
      <c r="C307" s="2">
        <v>98.78</v>
      </c>
      <c r="D307" s="2">
        <v>88.9</v>
      </c>
      <c r="E307" s="2">
        <v>62800</v>
      </c>
      <c r="F307" s="2">
        <v>93.6</v>
      </c>
      <c r="G307" s="2">
        <v>82.91</v>
      </c>
      <c r="H307" s="5"/>
    </row>
    <row r="308" spans="1:8" x14ac:dyDescent="0.25">
      <c r="A308" s="4">
        <v>40709</v>
      </c>
      <c r="B308" s="2">
        <v>35.200000000000003</v>
      </c>
      <c r="C308" s="2">
        <v>101.79</v>
      </c>
      <c r="D308" s="2">
        <v>89.9</v>
      </c>
      <c r="E308" s="2">
        <v>62780</v>
      </c>
      <c r="F308" s="2">
        <v>97.5</v>
      </c>
      <c r="G308" s="2">
        <v>100.08</v>
      </c>
      <c r="H308" s="5"/>
    </row>
    <row r="309" spans="1:8" x14ac:dyDescent="0.25">
      <c r="A309" s="4">
        <v>40739</v>
      </c>
      <c r="B309" s="2">
        <v>36.799999999999997</v>
      </c>
      <c r="C309" s="2">
        <v>101.89</v>
      </c>
      <c r="D309" s="2">
        <v>89.2</v>
      </c>
      <c r="E309" s="2">
        <v>62790</v>
      </c>
      <c r="F309" s="2">
        <v>98.7</v>
      </c>
      <c r="G309" s="2">
        <v>100.07</v>
      </c>
      <c r="H309" s="5"/>
    </row>
    <row r="310" spans="1:8" x14ac:dyDescent="0.25">
      <c r="A310" s="4">
        <v>40770</v>
      </c>
      <c r="B310" s="2">
        <v>36.9</v>
      </c>
      <c r="C310" s="2">
        <v>99.48</v>
      </c>
      <c r="D310" s="2">
        <v>89.4</v>
      </c>
      <c r="E310" s="2">
        <v>62720</v>
      </c>
      <c r="F310" s="2">
        <v>100.4</v>
      </c>
      <c r="G310" s="2">
        <v>93.88</v>
      </c>
      <c r="H310" s="5"/>
    </row>
    <row r="311" spans="1:8" x14ac:dyDescent="0.25">
      <c r="A311" s="4">
        <v>40801</v>
      </c>
      <c r="B311" s="2">
        <v>38.200000000000003</v>
      </c>
      <c r="C311" s="2">
        <v>99.78</v>
      </c>
      <c r="D311" s="2">
        <v>90.5</v>
      </c>
      <c r="E311" s="2">
        <v>62840</v>
      </c>
      <c r="F311" s="2">
        <v>99.6</v>
      </c>
      <c r="G311" s="2">
        <v>105.59</v>
      </c>
      <c r="H311" s="5"/>
    </row>
    <row r="312" spans="1:8" x14ac:dyDescent="0.25">
      <c r="A312" s="4">
        <v>40831</v>
      </c>
      <c r="B312" s="2">
        <v>38.700000000000003</v>
      </c>
      <c r="C312" s="2">
        <v>100.38</v>
      </c>
      <c r="D312" s="2">
        <v>90.2</v>
      </c>
      <c r="E312" s="2">
        <v>62790</v>
      </c>
      <c r="F312" s="2">
        <v>101.3</v>
      </c>
      <c r="G312" s="2">
        <v>97.78</v>
      </c>
      <c r="H312" s="5"/>
    </row>
    <row r="313" spans="1:8" x14ac:dyDescent="0.25">
      <c r="A313" s="4">
        <v>40862</v>
      </c>
      <c r="B313" s="2">
        <v>38.6</v>
      </c>
      <c r="C313" s="2">
        <v>99.68</v>
      </c>
      <c r="D313" s="2">
        <v>89.9</v>
      </c>
      <c r="E313" s="2">
        <v>62890</v>
      </c>
      <c r="F313" s="2">
        <v>99</v>
      </c>
      <c r="G313" s="2">
        <v>92.57</v>
      </c>
      <c r="H313" s="5"/>
    </row>
    <row r="314" spans="1:8" x14ac:dyDescent="0.25">
      <c r="A314" s="4">
        <v>40892</v>
      </c>
      <c r="B314" s="2">
        <v>39.200000000000003</v>
      </c>
      <c r="C314" s="2">
        <v>100.69</v>
      </c>
      <c r="D314" s="2">
        <v>89</v>
      </c>
      <c r="E314" s="2">
        <v>62950</v>
      </c>
      <c r="F314" s="2">
        <v>101.1</v>
      </c>
      <c r="G314" s="2">
        <v>101.18</v>
      </c>
      <c r="H314" s="5"/>
    </row>
    <row r="315" spans="1:8" x14ac:dyDescent="0.25">
      <c r="A315" s="4">
        <v>40923</v>
      </c>
      <c r="B315" s="2">
        <v>39.9</v>
      </c>
      <c r="C315" s="2">
        <v>101.49</v>
      </c>
      <c r="D315" s="2">
        <v>90.2</v>
      </c>
      <c r="E315" s="2">
        <v>62690</v>
      </c>
      <c r="F315" s="2">
        <v>101.6</v>
      </c>
      <c r="G315" s="2">
        <v>79.010000000000005</v>
      </c>
      <c r="H315" s="5"/>
    </row>
    <row r="316" spans="1:8" x14ac:dyDescent="0.25">
      <c r="A316" s="4">
        <v>40954</v>
      </c>
      <c r="B316" s="2">
        <v>39.799999999999997</v>
      </c>
      <c r="C316" s="2">
        <v>100.78</v>
      </c>
      <c r="D316" s="2">
        <v>90</v>
      </c>
      <c r="E316" s="2">
        <v>62800</v>
      </c>
      <c r="F316" s="2">
        <v>101.3</v>
      </c>
      <c r="G316" s="2">
        <v>95.23</v>
      </c>
      <c r="H316" s="5"/>
    </row>
    <row r="317" spans="1:8" x14ac:dyDescent="0.25">
      <c r="A317" s="4">
        <v>40983</v>
      </c>
      <c r="B317" s="2">
        <v>40</v>
      </c>
      <c r="C317" s="2">
        <v>100.68</v>
      </c>
      <c r="D317" s="2">
        <v>87.9</v>
      </c>
      <c r="E317" s="2">
        <v>62600</v>
      </c>
      <c r="F317" s="2">
        <v>101.1</v>
      </c>
      <c r="G317" s="2">
        <v>105.84</v>
      </c>
      <c r="H317" s="5"/>
    </row>
    <row r="318" spans="1:8" x14ac:dyDescent="0.25">
      <c r="A318" s="4">
        <v>41014</v>
      </c>
      <c r="B318" s="2">
        <v>39.799999999999997</v>
      </c>
      <c r="C318" s="2">
        <v>100.58</v>
      </c>
      <c r="D318" s="2">
        <v>87.3</v>
      </c>
      <c r="E318" s="2">
        <v>62620</v>
      </c>
      <c r="F318" s="2">
        <v>100.6</v>
      </c>
      <c r="G318" s="2">
        <v>93.93</v>
      </c>
      <c r="H318" s="5"/>
    </row>
    <row r="319" spans="1:8" x14ac:dyDescent="0.25">
      <c r="A319" s="4">
        <v>41044</v>
      </c>
      <c r="B319" s="2">
        <v>40.200000000000003</v>
      </c>
      <c r="C319" s="2">
        <v>101.58</v>
      </c>
      <c r="D319" s="2">
        <v>87.7</v>
      </c>
      <c r="E319" s="2">
        <v>62540</v>
      </c>
      <c r="F319" s="2">
        <v>98.8</v>
      </c>
      <c r="G319" s="2">
        <v>90.1</v>
      </c>
      <c r="H319" s="5"/>
    </row>
    <row r="320" spans="1:8" x14ac:dyDescent="0.25">
      <c r="A320" s="4">
        <v>41075</v>
      </c>
      <c r="B320" s="2">
        <v>40</v>
      </c>
      <c r="C320" s="2">
        <v>101.39</v>
      </c>
      <c r="D320" s="2">
        <v>89</v>
      </c>
      <c r="E320" s="2">
        <v>62730</v>
      </c>
      <c r="F320" s="2">
        <v>98.1</v>
      </c>
      <c r="G320" s="2">
        <v>97.52</v>
      </c>
      <c r="H320" s="5"/>
    </row>
    <row r="321" spans="1:8" x14ac:dyDescent="0.25">
      <c r="A321" s="4">
        <v>41105</v>
      </c>
      <c r="B321" s="2">
        <v>39.799999999999997</v>
      </c>
      <c r="C321" s="2">
        <v>101.29</v>
      </c>
      <c r="D321" s="2">
        <v>90.8</v>
      </c>
      <c r="E321" s="2">
        <v>62720</v>
      </c>
      <c r="F321" s="2">
        <v>97.5</v>
      </c>
      <c r="G321" s="2">
        <v>91.84</v>
      </c>
      <c r="H321" s="5"/>
    </row>
    <row r="322" spans="1:8" x14ac:dyDescent="0.25">
      <c r="A322" s="4">
        <v>41136</v>
      </c>
      <c r="B322" s="2">
        <v>40.299999999999997</v>
      </c>
      <c r="C322" s="2">
        <v>101.09</v>
      </c>
      <c r="D322" s="2">
        <v>90.8</v>
      </c>
      <c r="E322" s="2">
        <v>62740</v>
      </c>
      <c r="F322" s="2">
        <v>96.1</v>
      </c>
      <c r="G322" s="2">
        <v>87.51</v>
      </c>
      <c r="H322" s="5"/>
    </row>
    <row r="323" spans="1:8" x14ac:dyDescent="0.25">
      <c r="A323" s="4">
        <v>41167</v>
      </c>
      <c r="B323" s="2">
        <v>40.200000000000003</v>
      </c>
      <c r="C323" s="2">
        <v>100.28</v>
      </c>
      <c r="D323" s="2">
        <v>89.4</v>
      </c>
      <c r="E323" s="2">
        <v>62690</v>
      </c>
      <c r="F323" s="2">
        <v>94</v>
      </c>
      <c r="G323" s="2">
        <v>93.39</v>
      </c>
      <c r="H323" s="5"/>
    </row>
    <row r="324" spans="1:8" x14ac:dyDescent="0.25">
      <c r="A324" s="4">
        <v>41197</v>
      </c>
      <c r="B324" s="2">
        <v>40</v>
      </c>
      <c r="C324" s="2">
        <v>100.18</v>
      </c>
      <c r="D324" s="2">
        <v>90</v>
      </c>
      <c r="E324" s="2">
        <v>62890</v>
      </c>
      <c r="F324" s="2">
        <v>94.3</v>
      </c>
      <c r="G324" s="2">
        <v>89.49</v>
      </c>
      <c r="H324" s="5"/>
    </row>
    <row r="325" spans="1:8" x14ac:dyDescent="0.25">
      <c r="A325" s="4">
        <v>41228</v>
      </c>
      <c r="B325" s="2">
        <v>40.1</v>
      </c>
      <c r="C325" s="2">
        <v>101.09</v>
      </c>
      <c r="D325" s="2">
        <v>90</v>
      </c>
      <c r="E325" s="2">
        <v>62800</v>
      </c>
      <c r="F325" s="2">
        <v>93.4</v>
      </c>
      <c r="G325" s="2">
        <v>85.41</v>
      </c>
      <c r="H325" s="5"/>
    </row>
    <row r="326" spans="1:8" x14ac:dyDescent="0.25">
      <c r="A326" s="4">
        <v>41258</v>
      </c>
      <c r="B326" s="2">
        <v>39.9</v>
      </c>
      <c r="C326" s="2">
        <v>100.99</v>
      </c>
      <c r="D326" s="2">
        <v>89.5</v>
      </c>
      <c r="E326" s="2">
        <v>62520</v>
      </c>
      <c r="F326" s="2">
        <v>94.6</v>
      </c>
      <c r="G326" s="2">
        <v>89.29</v>
      </c>
      <c r="H326" s="5"/>
    </row>
    <row r="327" spans="1:8" x14ac:dyDescent="0.25">
      <c r="A327" s="4">
        <v>41289</v>
      </c>
      <c r="B327" s="2">
        <v>43.2</v>
      </c>
      <c r="C327" s="2">
        <v>101.09</v>
      </c>
      <c r="D327" s="2">
        <v>88.7</v>
      </c>
      <c r="E327" s="2">
        <v>62890</v>
      </c>
      <c r="F327" s="2">
        <v>94</v>
      </c>
      <c r="G327" s="2">
        <v>77.849999999999994</v>
      </c>
      <c r="H327" s="5"/>
    </row>
    <row r="328" spans="1:8" x14ac:dyDescent="0.25">
      <c r="A328" s="4">
        <v>41320</v>
      </c>
      <c r="B328" s="2">
        <v>44.2</v>
      </c>
      <c r="C328" s="2">
        <v>102.2</v>
      </c>
      <c r="D328" s="2">
        <v>88.1</v>
      </c>
      <c r="E328" s="2">
        <v>62940</v>
      </c>
      <c r="F328" s="2">
        <v>94.8</v>
      </c>
      <c r="G328" s="2">
        <v>83.08</v>
      </c>
      <c r="H328" s="5"/>
    </row>
    <row r="329" spans="1:8" x14ac:dyDescent="0.25">
      <c r="A329" s="4">
        <v>41348</v>
      </c>
      <c r="B329" s="2">
        <v>44.8</v>
      </c>
      <c r="C329" s="2">
        <v>101.19</v>
      </c>
      <c r="D329" s="2">
        <v>87.4</v>
      </c>
      <c r="E329" s="2">
        <v>62920</v>
      </c>
      <c r="F329" s="2">
        <v>95.1</v>
      </c>
      <c r="G329" s="2">
        <v>98.29</v>
      </c>
      <c r="H329" s="5"/>
    </row>
    <row r="330" spans="1:8" x14ac:dyDescent="0.25">
      <c r="A330" s="4">
        <v>41379</v>
      </c>
      <c r="B330" s="2">
        <v>44.5</v>
      </c>
      <c r="C330" s="2">
        <v>101.19</v>
      </c>
      <c r="D330" s="2">
        <v>86.8</v>
      </c>
      <c r="E330" s="2">
        <v>63040</v>
      </c>
      <c r="F330" s="2">
        <v>95.7</v>
      </c>
      <c r="G330" s="2">
        <v>91.09</v>
      </c>
      <c r="H330" s="5"/>
    </row>
    <row r="331" spans="1:8" x14ac:dyDescent="0.25">
      <c r="A331" s="4">
        <v>41409</v>
      </c>
      <c r="B331" s="2">
        <v>45.3</v>
      </c>
      <c r="C331" s="2">
        <v>101.89</v>
      </c>
      <c r="D331" s="2">
        <v>87.1</v>
      </c>
      <c r="E331" s="2">
        <v>62980</v>
      </c>
      <c r="F331" s="2">
        <v>97.7</v>
      </c>
      <c r="G331" s="2">
        <v>89.02</v>
      </c>
      <c r="H331" s="5"/>
    </row>
    <row r="332" spans="1:8" x14ac:dyDescent="0.25">
      <c r="A332" s="4">
        <v>41440</v>
      </c>
      <c r="B332" s="2">
        <v>43.9</v>
      </c>
      <c r="C332" s="2">
        <v>102.09</v>
      </c>
      <c r="D332" s="2">
        <v>87.5</v>
      </c>
      <c r="E332" s="2">
        <v>63010</v>
      </c>
      <c r="F332" s="2">
        <v>94.9</v>
      </c>
      <c r="G332" s="2">
        <v>92.59</v>
      </c>
      <c r="H332" s="5"/>
    </row>
    <row r="333" spans="1:8" x14ac:dyDescent="0.25">
      <c r="A333" s="4">
        <v>41470</v>
      </c>
      <c r="B333" s="2">
        <v>43.1</v>
      </c>
      <c r="C333" s="2">
        <v>100.38</v>
      </c>
      <c r="D333" s="2">
        <v>87.5</v>
      </c>
      <c r="E333" s="2">
        <v>63070</v>
      </c>
      <c r="F333" s="2">
        <v>97.6</v>
      </c>
      <c r="G333" s="2">
        <v>93.51</v>
      </c>
      <c r="H333" s="5"/>
    </row>
    <row r="334" spans="1:8" x14ac:dyDescent="0.25">
      <c r="A334" s="4">
        <v>41501</v>
      </c>
      <c r="B334" s="2">
        <v>42.6</v>
      </c>
      <c r="C334" s="2">
        <v>101.68</v>
      </c>
      <c r="D334" s="2">
        <v>87.5</v>
      </c>
      <c r="E334" s="2">
        <v>63050</v>
      </c>
      <c r="F334" s="2">
        <v>97.1</v>
      </c>
      <c r="G334" s="2">
        <v>89.17</v>
      </c>
      <c r="H334" s="5"/>
    </row>
    <row r="335" spans="1:8" x14ac:dyDescent="0.25">
      <c r="A335" s="4">
        <v>41532</v>
      </c>
      <c r="B335" s="2">
        <v>45.3</v>
      </c>
      <c r="C335" s="2">
        <v>102.37</v>
      </c>
      <c r="D335" s="2">
        <v>86.5</v>
      </c>
      <c r="E335" s="2">
        <v>63190</v>
      </c>
      <c r="F335" s="2">
        <v>98.6</v>
      </c>
      <c r="G335" s="2">
        <v>91.67</v>
      </c>
      <c r="H335" s="5"/>
    </row>
    <row r="336" spans="1:8" x14ac:dyDescent="0.25">
      <c r="A336" s="4">
        <v>41562</v>
      </c>
      <c r="B336" s="2">
        <v>41.6</v>
      </c>
      <c r="C336" s="2">
        <v>101.97</v>
      </c>
      <c r="D336" s="2">
        <v>86.8</v>
      </c>
      <c r="E336" s="2">
        <v>63310</v>
      </c>
      <c r="F336" s="2">
        <v>99.3</v>
      </c>
      <c r="G336" s="2">
        <v>93.42</v>
      </c>
      <c r="H336" s="5"/>
    </row>
    <row r="337" spans="1:8" x14ac:dyDescent="0.25">
      <c r="A337" s="4">
        <v>41593</v>
      </c>
      <c r="B337" s="2">
        <v>43</v>
      </c>
      <c r="C337" s="2">
        <v>102.96</v>
      </c>
      <c r="D337" s="2">
        <v>86.5</v>
      </c>
      <c r="E337" s="2">
        <v>63510</v>
      </c>
      <c r="F337" s="2">
        <v>99.5</v>
      </c>
      <c r="G337" s="2">
        <v>90.67</v>
      </c>
      <c r="H337" s="5"/>
    </row>
    <row r="338" spans="1:8" x14ac:dyDescent="0.25">
      <c r="A338" s="4">
        <v>41623</v>
      </c>
      <c r="B338" s="2">
        <v>41.7</v>
      </c>
      <c r="C338" s="2">
        <v>102.26</v>
      </c>
      <c r="D338" s="2">
        <v>85.6</v>
      </c>
      <c r="E338" s="2">
        <v>63410</v>
      </c>
      <c r="F338" s="2">
        <v>100</v>
      </c>
      <c r="G338" s="2">
        <v>91.55</v>
      </c>
      <c r="H338" s="5"/>
    </row>
    <row r="339" spans="1:8" x14ac:dyDescent="0.25">
      <c r="A339" s="4">
        <v>41654</v>
      </c>
      <c r="B339" s="2">
        <v>40.700000000000003</v>
      </c>
      <c r="C339" s="2">
        <v>104.05</v>
      </c>
      <c r="D339" s="2">
        <v>85.1</v>
      </c>
      <c r="E339" s="2">
        <v>63250</v>
      </c>
      <c r="F339" s="2">
        <v>103.2</v>
      </c>
      <c r="G339" s="2">
        <v>77.66</v>
      </c>
      <c r="H339" s="5"/>
    </row>
    <row r="340" spans="1:8" x14ac:dyDescent="0.25">
      <c r="A340" s="4">
        <v>41685</v>
      </c>
      <c r="B340" s="2">
        <v>38.799999999999997</v>
      </c>
      <c r="C340" s="2">
        <v>104.15</v>
      </c>
      <c r="D340" s="2">
        <v>85.5</v>
      </c>
      <c r="E340" s="2">
        <v>63360</v>
      </c>
      <c r="F340" s="2">
        <v>101</v>
      </c>
      <c r="G340" s="2">
        <v>87.54</v>
      </c>
      <c r="H340" s="5"/>
    </row>
    <row r="341" spans="1:8" x14ac:dyDescent="0.25">
      <c r="A341" s="4">
        <v>41713</v>
      </c>
      <c r="B341" s="2">
        <v>37.6</v>
      </c>
      <c r="C341" s="2">
        <v>110.58</v>
      </c>
      <c r="D341" s="2">
        <v>85.6</v>
      </c>
      <c r="E341" s="2">
        <v>63450</v>
      </c>
      <c r="F341" s="2">
        <v>101.5</v>
      </c>
      <c r="G341" s="2">
        <v>95.83</v>
      </c>
      <c r="H341" s="5"/>
    </row>
    <row r="342" spans="1:8" x14ac:dyDescent="0.25">
      <c r="A342" s="4">
        <v>41744</v>
      </c>
      <c r="B342" s="2">
        <v>37</v>
      </c>
      <c r="C342" s="2">
        <v>93.78</v>
      </c>
      <c r="D342" s="2">
        <v>85.9</v>
      </c>
      <c r="E342" s="2">
        <v>63330</v>
      </c>
      <c r="F342" s="2">
        <v>99.2</v>
      </c>
      <c r="G342" s="2">
        <v>92.9</v>
      </c>
      <c r="H342" s="5"/>
    </row>
    <row r="343" spans="1:8" x14ac:dyDescent="0.25">
      <c r="A343" s="4">
        <v>41774</v>
      </c>
      <c r="B343" s="2">
        <v>39</v>
      </c>
      <c r="C343" s="2">
        <v>96.99</v>
      </c>
      <c r="D343" s="2">
        <v>85.9</v>
      </c>
      <c r="E343" s="2">
        <v>63550</v>
      </c>
      <c r="F343" s="2">
        <v>99.5</v>
      </c>
      <c r="G343" s="2">
        <v>86</v>
      </c>
      <c r="H343" s="5"/>
    </row>
    <row r="344" spans="1:8" x14ac:dyDescent="0.25">
      <c r="A344" s="4">
        <v>41805</v>
      </c>
      <c r="B344" s="2">
        <v>40.6</v>
      </c>
      <c r="C344" s="2">
        <v>97.95</v>
      </c>
      <c r="D344" s="2">
        <v>85.6</v>
      </c>
      <c r="E344" s="2">
        <v>63550</v>
      </c>
      <c r="F344" s="2">
        <v>97.6</v>
      </c>
      <c r="G344" s="2">
        <v>91.04</v>
      </c>
      <c r="H344" s="5"/>
    </row>
    <row r="345" spans="1:8" x14ac:dyDescent="0.25">
      <c r="A345" s="4">
        <v>41835</v>
      </c>
      <c r="B345" s="2">
        <v>40.9</v>
      </c>
      <c r="C345" s="2">
        <v>98.53</v>
      </c>
      <c r="D345" s="2">
        <v>85.7</v>
      </c>
      <c r="E345" s="2">
        <v>63530</v>
      </c>
      <c r="F345" s="2">
        <v>97.6</v>
      </c>
      <c r="G345" s="2">
        <v>94.4</v>
      </c>
      <c r="H345" s="5"/>
    </row>
    <row r="346" spans="1:8" x14ac:dyDescent="0.25">
      <c r="A346" s="4">
        <v>41866</v>
      </c>
      <c r="B346" s="2">
        <v>40.700000000000003</v>
      </c>
      <c r="C346" s="2">
        <v>99.5</v>
      </c>
      <c r="D346" s="2">
        <v>85.9</v>
      </c>
      <c r="E346" s="2">
        <v>63590</v>
      </c>
      <c r="F346" s="2">
        <v>96.5</v>
      </c>
      <c r="G346" s="2">
        <v>86.49</v>
      </c>
      <c r="H346" s="5"/>
    </row>
    <row r="347" spans="1:8" x14ac:dyDescent="0.25">
      <c r="A347" s="4">
        <v>41897</v>
      </c>
      <c r="B347" s="2">
        <v>39.799999999999997</v>
      </c>
      <c r="C347" s="2">
        <v>100.95</v>
      </c>
      <c r="D347" s="2">
        <v>85.8</v>
      </c>
      <c r="E347" s="2">
        <v>63620</v>
      </c>
      <c r="F347" s="2">
        <v>98.2</v>
      </c>
      <c r="G347" s="2">
        <v>94.24</v>
      </c>
      <c r="H347" s="5"/>
    </row>
    <row r="348" spans="1:8" x14ac:dyDescent="0.25">
      <c r="A348" s="4">
        <v>41927</v>
      </c>
      <c r="B348" s="2">
        <v>39.1</v>
      </c>
      <c r="C348" s="2">
        <v>100.66</v>
      </c>
      <c r="D348" s="2">
        <v>86.6</v>
      </c>
      <c r="E348" s="2">
        <v>63540</v>
      </c>
      <c r="F348" s="2">
        <v>98.5</v>
      </c>
      <c r="G348" s="2">
        <v>97.87</v>
      </c>
      <c r="H348" s="5"/>
    </row>
    <row r="349" spans="1:8" x14ac:dyDescent="0.25">
      <c r="A349" s="4">
        <v>41958</v>
      </c>
      <c r="B349" s="2">
        <v>38.4</v>
      </c>
      <c r="C349" s="2">
        <v>101.05</v>
      </c>
      <c r="D349" s="2">
        <v>87.9</v>
      </c>
      <c r="E349" s="2">
        <v>63500</v>
      </c>
      <c r="F349" s="2">
        <v>98</v>
      </c>
      <c r="G349" s="2">
        <v>89.14</v>
      </c>
      <c r="H349" s="5"/>
    </row>
    <row r="350" spans="1:8" x14ac:dyDescent="0.25">
      <c r="A350" s="4">
        <v>41988</v>
      </c>
      <c r="B350" s="2">
        <v>39.299999999999997</v>
      </c>
      <c r="C350" s="2">
        <v>100.95</v>
      </c>
      <c r="D350" s="2">
        <v>90</v>
      </c>
      <c r="E350" s="2">
        <v>63760</v>
      </c>
      <c r="F350" s="2">
        <v>98.1</v>
      </c>
      <c r="G350" s="2">
        <v>95.12</v>
      </c>
      <c r="H350" s="5"/>
    </row>
    <row r="351" spans="1:8" x14ac:dyDescent="0.25">
      <c r="A351" s="4">
        <v>42019</v>
      </c>
      <c r="B351" s="2">
        <v>39.5</v>
      </c>
      <c r="C351" s="2">
        <v>99.21</v>
      </c>
      <c r="D351" s="2">
        <v>93.2</v>
      </c>
      <c r="E351" s="2">
        <v>63740</v>
      </c>
      <c r="F351" s="2">
        <v>102.2</v>
      </c>
      <c r="G351" s="2">
        <v>86.26</v>
      </c>
      <c r="H351" s="5"/>
    </row>
    <row r="352" spans="1:8" x14ac:dyDescent="0.25">
      <c r="A352" s="4">
        <v>42050</v>
      </c>
      <c r="B352" s="2">
        <v>40.9</v>
      </c>
      <c r="C352" s="2">
        <v>100.08</v>
      </c>
      <c r="D352" s="2">
        <v>97.7</v>
      </c>
      <c r="E352" s="2">
        <v>63760</v>
      </c>
      <c r="F352" s="2">
        <v>99</v>
      </c>
      <c r="G352" s="2">
        <v>85.68</v>
      </c>
      <c r="H352" s="5"/>
    </row>
    <row r="353" spans="1:8" x14ac:dyDescent="0.25">
      <c r="A353" s="4">
        <v>42078</v>
      </c>
      <c r="B353" s="2">
        <v>41.7</v>
      </c>
      <c r="C353" s="2" t="s">
        <v>1</v>
      </c>
      <c r="D353" s="2">
        <v>96.5</v>
      </c>
      <c r="E353" s="2" t="s">
        <v>1</v>
      </c>
      <c r="F353" s="2">
        <v>98.7</v>
      </c>
      <c r="G353" s="2">
        <v>98.94</v>
      </c>
      <c r="H353" s="5"/>
    </row>
    <row r="354" spans="1:8" x14ac:dyDescent="0.25">
      <c r="A354" s="4"/>
      <c r="B354" s="2"/>
      <c r="C354" s="2"/>
      <c r="D354" s="2"/>
      <c r="E354" s="2"/>
      <c r="F354" s="2"/>
      <c r="G354" s="2"/>
    </row>
    <row r="355" spans="1:8" x14ac:dyDescent="0.25">
      <c r="A355" s="4"/>
      <c r="B355" s="2"/>
      <c r="C355" s="2"/>
      <c r="D355" s="2"/>
      <c r="E355" s="2"/>
      <c r="F355" s="2"/>
      <c r="G355" s="2"/>
    </row>
    <row r="356" spans="1:8" x14ac:dyDescent="0.25">
      <c r="A356" s="4"/>
      <c r="B356" s="2"/>
      <c r="C356" s="2"/>
      <c r="D356" s="2"/>
      <c r="E356" s="2"/>
      <c r="F356" s="2"/>
      <c r="G356" s="2"/>
    </row>
    <row r="357" spans="1:8" x14ac:dyDescent="0.25">
      <c r="A357" s="4"/>
      <c r="B357" s="2"/>
      <c r="C357" s="2"/>
      <c r="D357" s="2"/>
      <c r="E357" s="2"/>
      <c r="F357" s="2"/>
      <c r="G357" s="2"/>
    </row>
    <row r="358" spans="1:8" x14ac:dyDescent="0.25">
      <c r="A358" s="2"/>
      <c r="B358" s="2"/>
      <c r="C358" s="2"/>
      <c r="D358" s="2"/>
      <c r="E358" s="2"/>
      <c r="F358" s="2"/>
    </row>
    <row r="359" spans="1:8" x14ac:dyDescent="0.25">
      <c r="A359" s="2"/>
      <c r="B359" s="2"/>
      <c r="C359" s="2"/>
      <c r="D359" s="2"/>
      <c r="E359" s="2"/>
      <c r="F359" s="2"/>
    </row>
    <row r="360" spans="1:8" x14ac:dyDescent="0.25">
      <c r="A360" s="2"/>
      <c r="B360" s="2"/>
      <c r="C360" s="2"/>
      <c r="D360" s="2"/>
      <c r="E360" s="2"/>
      <c r="F360" s="2"/>
    </row>
    <row r="361" spans="1:8" x14ac:dyDescent="0.25">
      <c r="A361" s="2"/>
      <c r="B361" s="2"/>
      <c r="C361" s="2"/>
      <c r="D361" s="2"/>
      <c r="E361" s="2"/>
      <c r="F361" s="2"/>
    </row>
    <row r="362" spans="1:8" x14ac:dyDescent="0.25">
      <c r="A362" s="2"/>
      <c r="B362" s="2"/>
      <c r="C362" s="2"/>
      <c r="D362" s="2"/>
      <c r="E362" s="2"/>
      <c r="F362" s="2"/>
    </row>
    <row r="363" spans="1:8" x14ac:dyDescent="0.25">
      <c r="A363" s="2"/>
      <c r="B363" s="2"/>
      <c r="C363" s="2"/>
      <c r="D363" s="2"/>
      <c r="E363" s="2"/>
      <c r="F363" s="2"/>
    </row>
    <row r="364" spans="1:8" x14ac:dyDescent="0.25">
      <c r="A364" s="2"/>
      <c r="B364" s="2"/>
      <c r="C364" s="2"/>
      <c r="D364" s="2"/>
      <c r="E364" s="2"/>
      <c r="F364" s="2"/>
    </row>
    <row r="365" spans="1:8" x14ac:dyDescent="0.25">
      <c r="A365" s="2"/>
      <c r="B365" s="2"/>
      <c r="C365" s="2"/>
      <c r="D365" s="2"/>
      <c r="E365" s="2"/>
      <c r="F365" s="2"/>
    </row>
    <row r="366" spans="1:8" x14ac:dyDescent="0.25">
      <c r="A366" s="2"/>
      <c r="B366" s="2"/>
      <c r="C366" s="2"/>
      <c r="D366" s="2"/>
      <c r="E366" s="2"/>
      <c r="F366" s="2"/>
    </row>
    <row r="367" spans="1:8" x14ac:dyDescent="0.25">
      <c r="A367" s="2"/>
      <c r="B367" s="2"/>
      <c r="C367" s="2"/>
      <c r="D367" s="2"/>
      <c r="E367" s="2"/>
      <c r="F367" s="2"/>
    </row>
    <row r="368" spans="1:8" x14ac:dyDescent="0.25">
      <c r="A368" s="2"/>
      <c r="B368" s="2"/>
      <c r="C368" s="2"/>
      <c r="D368" s="2"/>
      <c r="E368" s="2"/>
      <c r="F368" s="2"/>
    </row>
    <row r="369" spans="1:6" x14ac:dyDescent="0.25">
      <c r="A369" s="2"/>
      <c r="B369" s="2"/>
      <c r="C369" s="2"/>
      <c r="D369" s="2"/>
      <c r="E369" s="2"/>
      <c r="F369" s="2"/>
    </row>
    <row r="370" spans="1:6" x14ac:dyDescent="0.25">
      <c r="A370" s="2"/>
      <c r="B370" s="2"/>
      <c r="C370" s="2"/>
      <c r="D370" s="2"/>
      <c r="E370" s="2"/>
      <c r="F370" s="2"/>
    </row>
    <row r="371" spans="1:6" x14ac:dyDescent="0.25">
      <c r="A371" s="2"/>
      <c r="B371" s="2"/>
      <c r="C371" s="2"/>
      <c r="D371" s="2"/>
      <c r="E371" s="2"/>
      <c r="F371" s="2"/>
    </row>
    <row r="372" spans="1:6" x14ac:dyDescent="0.25">
      <c r="A372" s="2"/>
      <c r="B372" s="2"/>
      <c r="C372" s="2"/>
      <c r="D372" s="2"/>
      <c r="E372" s="2"/>
      <c r="F372" s="2"/>
    </row>
    <row r="373" spans="1:6" x14ac:dyDescent="0.25">
      <c r="A373" s="2"/>
      <c r="B373" s="2"/>
      <c r="C373" s="2"/>
      <c r="D373" s="2"/>
      <c r="E373" s="2"/>
      <c r="F373" s="2"/>
    </row>
    <row r="374" spans="1:6" x14ac:dyDescent="0.25">
      <c r="A374" s="2"/>
      <c r="B374" s="2"/>
      <c r="C374" s="2"/>
      <c r="D374" s="2"/>
      <c r="E374" s="2"/>
      <c r="F374" s="2"/>
    </row>
    <row r="375" spans="1:6" x14ac:dyDescent="0.25">
      <c r="A375" s="2"/>
      <c r="B375" s="2"/>
      <c r="C375" s="2"/>
      <c r="D375" s="2"/>
      <c r="E375" s="2"/>
      <c r="F375" s="2"/>
    </row>
    <row r="376" spans="1:6" x14ac:dyDescent="0.25">
      <c r="A376" s="2"/>
      <c r="B376" s="2"/>
      <c r="C376" s="2"/>
      <c r="D376" s="2"/>
      <c r="E376" s="2"/>
      <c r="F376" s="2"/>
    </row>
    <row r="377" spans="1:6" x14ac:dyDescent="0.25">
      <c r="A377" s="2"/>
      <c r="B377" s="2"/>
      <c r="C377" s="2"/>
      <c r="D377" s="2"/>
      <c r="E377" s="2"/>
      <c r="F377" s="2"/>
    </row>
    <row r="378" spans="1:6" x14ac:dyDescent="0.25">
      <c r="A378" s="2"/>
      <c r="B378" s="2"/>
      <c r="C378" s="2"/>
      <c r="D378" s="2"/>
      <c r="E378" s="2"/>
      <c r="F378" s="2"/>
    </row>
    <row r="379" spans="1:6" x14ac:dyDescent="0.25">
      <c r="A379" s="2"/>
      <c r="B379" s="2"/>
      <c r="C379" s="2"/>
      <c r="D379" s="2"/>
      <c r="E379" s="2"/>
      <c r="F379" s="2"/>
    </row>
    <row r="380" spans="1:6" x14ac:dyDescent="0.25">
      <c r="A380" s="2"/>
      <c r="B380" s="2"/>
      <c r="C380" s="2"/>
      <c r="D380" s="2"/>
      <c r="E380" s="2"/>
      <c r="F380" s="2"/>
    </row>
    <row r="381" spans="1:6" x14ac:dyDescent="0.25">
      <c r="A381" s="2"/>
      <c r="B381" s="2"/>
      <c r="C381" s="2"/>
      <c r="D381" s="2"/>
      <c r="E381" s="2"/>
      <c r="F381" s="2"/>
    </row>
    <row r="382" spans="1:6" x14ac:dyDescent="0.25">
      <c r="A382" s="2"/>
      <c r="B382" s="2"/>
      <c r="C382" s="2"/>
      <c r="D382" s="2"/>
      <c r="E382" s="2"/>
      <c r="F382" s="2"/>
    </row>
    <row r="383" spans="1:6" x14ac:dyDescent="0.25">
      <c r="A383" s="2"/>
      <c r="B383" s="2"/>
      <c r="C383" s="2"/>
      <c r="D383" s="2"/>
      <c r="E383" s="2"/>
      <c r="F383" s="2"/>
    </row>
    <row r="384" spans="1:6" x14ac:dyDescent="0.25">
      <c r="A384" s="2"/>
      <c r="B384" s="2"/>
      <c r="C384" s="2"/>
      <c r="D384" s="2"/>
      <c r="E384" s="2"/>
      <c r="F384" s="2"/>
    </row>
    <row r="385" spans="1:6" x14ac:dyDescent="0.25">
      <c r="A385" s="2"/>
      <c r="B385" s="2"/>
      <c r="C385" s="2"/>
      <c r="D385" s="2"/>
      <c r="E385" s="2"/>
      <c r="F385" s="2"/>
    </row>
    <row r="386" spans="1:6" x14ac:dyDescent="0.25">
      <c r="A386" s="2"/>
      <c r="B386" s="2"/>
      <c r="C386" s="2"/>
      <c r="D386" s="2"/>
      <c r="E386" s="2"/>
      <c r="F386" s="2"/>
    </row>
    <row r="387" spans="1:6" x14ac:dyDescent="0.25">
      <c r="A387" s="2"/>
      <c r="B387" s="2"/>
      <c r="C387" s="2"/>
      <c r="D387" s="2"/>
      <c r="E387" s="2"/>
      <c r="F387" s="2"/>
    </row>
    <row r="388" spans="1:6" x14ac:dyDescent="0.25">
      <c r="A388" s="2"/>
      <c r="B388" s="2"/>
      <c r="C388" s="2"/>
      <c r="D388" s="2"/>
      <c r="E388" s="2"/>
      <c r="F388" s="2"/>
    </row>
    <row r="389" spans="1:6" x14ac:dyDescent="0.25">
      <c r="A389" s="2"/>
      <c r="B389" s="2"/>
      <c r="C389" s="2"/>
      <c r="D389" s="2"/>
      <c r="E389" s="2"/>
      <c r="F389" s="2"/>
    </row>
    <row r="390" spans="1:6" x14ac:dyDescent="0.25">
      <c r="A390" s="2"/>
      <c r="B390" s="2"/>
      <c r="C390" s="2"/>
      <c r="D390" s="2"/>
      <c r="E390" s="2"/>
      <c r="F390" s="2"/>
    </row>
    <row r="391" spans="1:6" x14ac:dyDescent="0.25">
      <c r="A391" s="2"/>
      <c r="B391" s="2"/>
      <c r="C391" s="2"/>
      <c r="D391" s="2"/>
      <c r="E391" s="2"/>
      <c r="F391" s="2"/>
    </row>
    <row r="392" spans="1:6" x14ac:dyDescent="0.25">
      <c r="A392" s="2"/>
      <c r="B392" s="2"/>
      <c r="C392" s="2"/>
      <c r="D392" s="2"/>
      <c r="E392" s="2"/>
      <c r="F392" s="2"/>
    </row>
    <row r="393" spans="1:6" x14ac:dyDescent="0.25">
      <c r="A393" s="2"/>
      <c r="B393" s="2"/>
      <c r="C393" s="2"/>
      <c r="D393" s="2"/>
      <c r="E393" s="2"/>
      <c r="F393" s="2"/>
    </row>
    <row r="394" spans="1:6" x14ac:dyDescent="0.25">
      <c r="A394" s="2"/>
      <c r="B394" s="2"/>
      <c r="C394" s="2"/>
      <c r="D394" s="2"/>
      <c r="E394" s="2"/>
      <c r="F394" s="2"/>
    </row>
    <row r="395" spans="1:6" x14ac:dyDescent="0.25">
      <c r="A395" s="2"/>
      <c r="B395" s="2"/>
      <c r="C395" s="2"/>
      <c r="D395" s="2"/>
      <c r="E395" s="2"/>
      <c r="F395" s="2"/>
    </row>
    <row r="396" spans="1:6" x14ac:dyDescent="0.25">
      <c r="A396" s="2"/>
      <c r="B396" s="2"/>
      <c r="C396" s="2"/>
      <c r="D396" s="2"/>
      <c r="E396" s="2"/>
      <c r="F396" s="2"/>
    </row>
    <row r="397" spans="1:6" x14ac:dyDescent="0.25">
      <c r="A397" s="2"/>
      <c r="B397" s="2"/>
      <c r="C397" s="2"/>
      <c r="D397" s="2"/>
      <c r="E397" s="2"/>
      <c r="F397" s="2"/>
    </row>
    <row r="398" spans="1:6" x14ac:dyDescent="0.25">
      <c r="A398" s="2"/>
      <c r="B398" s="2"/>
      <c r="C398" s="2"/>
      <c r="D398" s="2"/>
      <c r="E398" s="2"/>
      <c r="F398" s="2"/>
    </row>
    <row r="399" spans="1:6" x14ac:dyDescent="0.25">
      <c r="A399" s="2"/>
      <c r="B399" s="2"/>
      <c r="C399" s="2"/>
      <c r="D399" s="2"/>
      <c r="E399" s="2"/>
      <c r="F399" s="2"/>
    </row>
    <row r="400" spans="1:6" x14ac:dyDescent="0.25">
      <c r="A400" s="2"/>
      <c r="B400" s="2"/>
      <c r="C400" s="2"/>
      <c r="D400" s="2"/>
      <c r="E400" s="2"/>
      <c r="F400" s="2"/>
    </row>
    <row r="401" spans="1:6" x14ac:dyDescent="0.25">
      <c r="A401" s="2"/>
      <c r="B401" s="2"/>
      <c r="C401" s="2"/>
      <c r="D401" s="2"/>
      <c r="E401" s="2"/>
      <c r="F401" s="2"/>
    </row>
    <row r="402" spans="1:6" x14ac:dyDescent="0.25">
      <c r="A402" s="2"/>
      <c r="B402" s="2"/>
      <c r="C402" s="2"/>
      <c r="D402" s="2"/>
      <c r="E402" s="2"/>
      <c r="F402" s="2"/>
    </row>
    <row r="403" spans="1:6" x14ac:dyDescent="0.25">
      <c r="A403" s="2"/>
      <c r="B403" s="2"/>
      <c r="C403" s="2"/>
      <c r="D403" s="2"/>
      <c r="E403" s="2"/>
      <c r="F403" s="2"/>
    </row>
    <row r="404" spans="1:6" x14ac:dyDescent="0.25">
      <c r="A404" s="2"/>
      <c r="B404" s="2"/>
      <c r="C404" s="2"/>
      <c r="D404" s="2"/>
      <c r="E404" s="2"/>
      <c r="F404" s="2"/>
    </row>
    <row r="405" spans="1:6" x14ac:dyDescent="0.25">
      <c r="A405" s="2"/>
      <c r="B405" s="2"/>
      <c r="C405" s="2"/>
      <c r="D405" s="2"/>
      <c r="E405" s="2"/>
      <c r="F405" s="2"/>
    </row>
    <row r="406" spans="1:6" x14ac:dyDescent="0.25">
      <c r="A406" s="2"/>
      <c r="B406" s="2"/>
      <c r="C406" s="2"/>
      <c r="D406" s="2"/>
      <c r="E406" s="2"/>
      <c r="F406" s="2"/>
    </row>
    <row r="407" spans="1:6" x14ac:dyDescent="0.25">
      <c r="A407" s="2"/>
      <c r="B407" s="2"/>
      <c r="C407" s="2"/>
      <c r="D407" s="2"/>
      <c r="E407" s="2"/>
      <c r="F407" s="2"/>
    </row>
    <row r="408" spans="1:6" x14ac:dyDescent="0.25">
      <c r="A408" s="2"/>
      <c r="B408" s="2"/>
      <c r="C408" s="2"/>
      <c r="D408" s="2"/>
      <c r="E408" s="2"/>
      <c r="F408" s="2"/>
    </row>
    <row r="409" spans="1:6" x14ac:dyDescent="0.25">
      <c r="A409" s="2"/>
      <c r="B409" s="2"/>
      <c r="C409" s="2"/>
      <c r="D409" s="2"/>
      <c r="E409" s="2"/>
      <c r="F409" s="2"/>
    </row>
    <row r="410" spans="1:6" x14ac:dyDescent="0.25">
      <c r="A410" s="2"/>
      <c r="B410" s="2"/>
      <c r="C410" s="2"/>
      <c r="D410" s="2"/>
      <c r="E410" s="2"/>
      <c r="F410" s="2"/>
    </row>
    <row r="411" spans="1:6" x14ac:dyDescent="0.25">
      <c r="A411" s="2"/>
      <c r="B411" s="2"/>
      <c r="C411" s="2"/>
      <c r="D411" s="2"/>
      <c r="E411" s="2"/>
      <c r="F411" s="2"/>
    </row>
    <row r="412" spans="1:6" x14ac:dyDescent="0.25">
      <c r="A412" s="2"/>
      <c r="B412" s="2"/>
      <c r="C412" s="2"/>
      <c r="D412" s="2"/>
      <c r="E412" s="2"/>
      <c r="F412" s="2"/>
    </row>
    <row r="413" spans="1:6" x14ac:dyDescent="0.25">
      <c r="A413" s="2"/>
      <c r="B413" s="2"/>
      <c r="C413" s="2"/>
      <c r="D413" s="2"/>
      <c r="E413" s="2"/>
      <c r="F413" s="2"/>
    </row>
    <row r="414" spans="1:6" x14ac:dyDescent="0.25">
      <c r="A414" s="2"/>
      <c r="B414" s="2"/>
      <c r="C414" s="2"/>
      <c r="D414" s="2"/>
      <c r="E414" s="2"/>
      <c r="F414" s="2"/>
    </row>
    <row r="415" spans="1:6" x14ac:dyDescent="0.25">
      <c r="A415" s="2"/>
      <c r="B415" s="2"/>
      <c r="C415" s="2"/>
      <c r="D415" s="2"/>
      <c r="E415" s="2"/>
      <c r="F415" s="2"/>
    </row>
    <row r="416" spans="1:6" x14ac:dyDescent="0.25">
      <c r="A416" s="2"/>
      <c r="B416" s="2"/>
      <c r="C416" s="2"/>
      <c r="D416" s="2"/>
      <c r="E416" s="2"/>
      <c r="F416" s="2"/>
    </row>
    <row r="417" spans="1:6" x14ac:dyDescent="0.25">
      <c r="A417" s="2"/>
      <c r="B417" s="2"/>
      <c r="C417" s="2"/>
      <c r="D417" s="2"/>
      <c r="E417" s="2"/>
      <c r="F417" s="2"/>
    </row>
    <row r="418" spans="1:6" x14ac:dyDescent="0.25">
      <c r="A418" s="2"/>
      <c r="B418" s="2"/>
      <c r="C418" s="2"/>
      <c r="D418" s="2"/>
      <c r="E418" s="2"/>
      <c r="F418" s="2"/>
    </row>
    <row r="419" spans="1:6" x14ac:dyDescent="0.25">
      <c r="A419" s="2"/>
      <c r="B419" s="2"/>
      <c r="C419" s="2"/>
      <c r="D419" s="2"/>
      <c r="E419" s="2"/>
      <c r="F419" s="2"/>
    </row>
    <row r="420" spans="1:6" x14ac:dyDescent="0.25">
      <c r="A420" s="2"/>
      <c r="B420" s="2"/>
      <c r="C420" s="2"/>
      <c r="D420" s="2"/>
      <c r="E420" s="2"/>
      <c r="F420" s="2"/>
    </row>
    <row r="421" spans="1:6" x14ac:dyDescent="0.25">
      <c r="A421" s="2"/>
      <c r="B421" s="2"/>
      <c r="C421" s="2"/>
      <c r="D421" s="2"/>
      <c r="E421" s="2"/>
      <c r="F421" s="2"/>
    </row>
    <row r="422" spans="1:6" x14ac:dyDescent="0.25">
      <c r="A422" s="2"/>
      <c r="B422" s="2"/>
      <c r="C422" s="2"/>
      <c r="D422" s="2"/>
      <c r="E422" s="2"/>
      <c r="F422" s="2"/>
    </row>
    <row r="423" spans="1:6" x14ac:dyDescent="0.25">
      <c r="A423" s="2"/>
      <c r="B423" s="2"/>
      <c r="C423" s="2"/>
      <c r="D423" s="2"/>
      <c r="E423" s="2"/>
      <c r="F423" s="2"/>
    </row>
    <row r="424" spans="1:6" x14ac:dyDescent="0.25">
      <c r="A424" s="2"/>
      <c r="B424" s="2"/>
      <c r="C424" s="2"/>
      <c r="D424" s="2"/>
      <c r="E424" s="2"/>
      <c r="F424" s="2"/>
    </row>
    <row r="425" spans="1:6" x14ac:dyDescent="0.25">
      <c r="A425" s="2"/>
      <c r="B425" s="2"/>
      <c r="C425" s="2"/>
      <c r="D425" s="2"/>
      <c r="E425" s="2"/>
      <c r="F425" s="2"/>
    </row>
    <row r="426" spans="1:6" x14ac:dyDescent="0.25">
      <c r="A426" s="2"/>
      <c r="B426" s="2"/>
      <c r="C426" s="2"/>
      <c r="D426" s="2"/>
      <c r="E426" s="2"/>
      <c r="F426" s="2"/>
    </row>
    <row r="427" spans="1:6" x14ac:dyDescent="0.25">
      <c r="A427" s="2"/>
      <c r="B427" s="2"/>
      <c r="C427" s="2"/>
      <c r="D427" s="2"/>
      <c r="E427" s="2"/>
      <c r="F427" s="2"/>
    </row>
    <row r="428" spans="1:6" x14ac:dyDescent="0.25">
      <c r="A428" s="2"/>
      <c r="B428" s="2"/>
      <c r="C428" s="2"/>
      <c r="D428" s="2"/>
      <c r="E428" s="2"/>
      <c r="F428" s="2"/>
    </row>
    <row r="429" spans="1:6" x14ac:dyDescent="0.25">
      <c r="A429" s="2"/>
      <c r="B429" s="2"/>
      <c r="C429" s="2"/>
      <c r="D429" s="2"/>
      <c r="E429" s="2"/>
      <c r="F429" s="2"/>
    </row>
    <row r="430" spans="1:6" x14ac:dyDescent="0.25">
      <c r="A430" s="2"/>
      <c r="B430" s="2"/>
      <c r="C430" s="2"/>
      <c r="D430" s="2"/>
      <c r="E430" s="2"/>
      <c r="F430" s="2"/>
    </row>
    <row r="431" spans="1:6" x14ac:dyDescent="0.25">
      <c r="A431" s="2"/>
      <c r="B431" s="2"/>
      <c r="C431" s="2"/>
      <c r="D431" s="2"/>
      <c r="E431" s="2"/>
      <c r="F431" s="2"/>
    </row>
    <row r="432" spans="1:6" x14ac:dyDescent="0.25">
      <c r="A432" s="2"/>
      <c r="B432" s="2"/>
      <c r="C432" s="2"/>
      <c r="D432" s="2"/>
      <c r="E432" s="2"/>
      <c r="F432" s="2"/>
    </row>
    <row r="433" spans="1:6" x14ac:dyDescent="0.25">
      <c r="A433" s="2"/>
      <c r="B433" s="2"/>
      <c r="C433" s="2"/>
      <c r="D433" s="2"/>
      <c r="E433" s="2"/>
      <c r="F433" s="2"/>
    </row>
    <row r="434" spans="1:6" x14ac:dyDescent="0.25">
      <c r="A434" s="2"/>
      <c r="B434" s="2"/>
      <c r="C434" s="2"/>
      <c r="D434" s="2"/>
      <c r="E434" s="2"/>
      <c r="F434" s="2"/>
    </row>
    <row r="435" spans="1:6" x14ac:dyDescent="0.25">
      <c r="A435" s="2"/>
      <c r="B435" s="2"/>
      <c r="C435" s="2"/>
      <c r="D435" s="2"/>
      <c r="E435" s="2"/>
      <c r="F435" s="2"/>
    </row>
    <row r="436" spans="1:6" x14ac:dyDescent="0.25">
      <c r="A436" s="2"/>
      <c r="B436" s="2"/>
      <c r="C436" s="2"/>
      <c r="D436" s="2"/>
      <c r="E436" s="2"/>
      <c r="F436" s="2"/>
    </row>
    <row r="437" spans="1:6" x14ac:dyDescent="0.25">
      <c r="A437" s="2"/>
      <c r="B437" s="2"/>
      <c r="C437" s="2"/>
      <c r="D437" s="2"/>
      <c r="E437" s="2"/>
      <c r="F437" s="2"/>
    </row>
    <row r="438" spans="1:6" x14ac:dyDescent="0.25">
      <c r="A438" s="2"/>
      <c r="B438" s="2"/>
      <c r="C438" s="2"/>
      <c r="D438" s="2"/>
      <c r="E438" s="2"/>
      <c r="F438" s="2"/>
    </row>
    <row r="439" spans="1:6" x14ac:dyDescent="0.25">
      <c r="A439" s="2"/>
      <c r="B439" s="2"/>
      <c r="C439" s="2"/>
      <c r="D439" s="2"/>
      <c r="E439" s="2"/>
      <c r="F439" s="2"/>
    </row>
    <row r="440" spans="1:6" x14ac:dyDescent="0.25">
      <c r="A440" s="2"/>
      <c r="B440" s="2"/>
      <c r="C440" s="2"/>
      <c r="D440" s="2"/>
      <c r="E440" s="2"/>
      <c r="F440" s="2"/>
    </row>
    <row r="441" spans="1:6" x14ac:dyDescent="0.25">
      <c r="A441" s="2"/>
      <c r="B441" s="2"/>
      <c r="C441" s="2"/>
      <c r="D441" s="2"/>
      <c r="E441" s="2"/>
      <c r="F441" s="2"/>
    </row>
    <row r="442" spans="1:6" x14ac:dyDescent="0.25">
      <c r="A442" s="2"/>
      <c r="B442" s="2"/>
      <c r="C442" s="2"/>
      <c r="D442" s="2"/>
      <c r="E442" s="2"/>
      <c r="F442" s="2"/>
    </row>
    <row r="443" spans="1:6" x14ac:dyDescent="0.25">
      <c r="A443" s="2"/>
      <c r="B443" s="2"/>
      <c r="C443" s="2"/>
      <c r="D443" s="2"/>
      <c r="E443" s="2"/>
      <c r="F443" s="2"/>
    </row>
    <row r="444" spans="1:6" x14ac:dyDescent="0.25">
      <c r="A444" s="2"/>
      <c r="B444" s="2"/>
      <c r="C444" s="2"/>
      <c r="D444" s="2"/>
      <c r="E444" s="2"/>
      <c r="F444" s="2"/>
    </row>
    <row r="445" spans="1:6" x14ac:dyDescent="0.25">
      <c r="A445" s="2"/>
      <c r="B445" s="2"/>
      <c r="C445" s="2"/>
      <c r="D445" s="2"/>
      <c r="E445" s="2"/>
      <c r="F445" s="2"/>
    </row>
    <row r="446" spans="1:6" x14ac:dyDescent="0.25">
      <c r="A446" s="2"/>
      <c r="B446" s="2"/>
      <c r="C446" s="2"/>
      <c r="D446" s="2"/>
      <c r="E446" s="2"/>
      <c r="F446" s="2"/>
    </row>
    <row r="447" spans="1:6" x14ac:dyDescent="0.25">
      <c r="A447" s="2"/>
      <c r="B447" s="2"/>
      <c r="C447" s="2"/>
      <c r="D447" s="2"/>
      <c r="E447" s="2"/>
      <c r="F447" s="2"/>
    </row>
    <row r="448" spans="1:6" x14ac:dyDescent="0.25">
      <c r="A448" s="2"/>
      <c r="B448" s="2"/>
      <c r="C448" s="2"/>
      <c r="D448" s="2"/>
      <c r="E448" s="2"/>
      <c r="F448" s="2"/>
    </row>
    <row r="449" spans="1:6" x14ac:dyDescent="0.25">
      <c r="A449" s="2"/>
      <c r="B449" s="2"/>
      <c r="C449" s="2"/>
      <c r="D449" s="2"/>
      <c r="E449" s="2"/>
      <c r="F449" s="2"/>
    </row>
    <row r="450" spans="1:6" x14ac:dyDescent="0.25">
      <c r="A450" s="2"/>
      <c r="B450" s="2"/>
      <c r="C450" s="2"/>
      <c r="D450" s="2"/>
      <c r="E450" s="2"/>
      <c r="F450" s="2"/>
    </row>
    <row r="451" spans="1:6" x14ac:dyDescent="0.25">
      <c r="A451" s="2"/>
      <c r="B451" s="2"/>
      <c r="C451" s="2"/>
      <c r="D451" s="2"/>
      <c r="E451" s="2"/>
      <c r="F451" s="2"/>
    </row>
    <row r="452" spans="1:6" x14ac:dyDescent="0.25">
      <c r="A452" s="2"/>
      <c r="B452" s="2"/>
      <c r="C452" s="2"/>
      <c r="D452" s="2"/>
      <c r="E452" s="2"/>
      <c r="F452" s="2"/>
    </row>
    <row r="453" spans="1:6" x14ac:dyDescent="0.25">
      <c r="A453" s="2"/>
      <c r="B453" s="2"/>
      <c r="C453" s="2"/>
      <c r="D453" s="2"/>
      <c r="E453" s="2"/>
      <c r="F453" s="2"/>
    </row>
    <row r="454" spans="1:6" x14ac:dyDescent="0.25">
      <c r="A454" s="2"/>
      <c r="B454" s="2"/>
      <c r="C454" s="2"/>
      <c r="D454" s="2"/>
      <c r="E454" s="2"/>
      <c r="F454" s="2"/>
    </row>
    <row r="455" spans="1:6" x14ac:dyDescent="0.25">
      <c r="A455" s="2"/>
      <c r="B455" s="2"/>
      <c r="C455" s="2"/>
      <c r="D455" s="2"/>
      <c r="E455" s="2"/>
      <c r="F455" s="2"/>
    </row>
    <row r="456" spans="1:6" x14ac:dyDescent="0.25">
      <c r="A456" s="2"/>
      <c r="B456" s="2"/>
      <c r="C456" s="2"/>
      <c r="D456" s="2"/>
      <c r="E456" s="2"/>
      <c r="F456" s="2"/>
    </row>
    <row r="457" spans="1:6" x14ac:dyDescent="0.25">
      <c r="A457" s="2"/>
      <c r="B457" s="2"/>
      <c r="C457" s="2"/>
      <c r="D457" s="2"/>
      <c r="E457" s="2"/>
      <c r="F457" s="2"/>
    </row>
    <row r="458" spans="1:6" x14ac:dyDescent="0.25">
      <c r="A458" s="2"/>
      <c r="B458" s="2"/>
      <c r="C458" s="2"/>
      <c r="D458" s="2"/>
      <c r="E458" s="2"/>
      <c r="F458" s="2"/>
    </row>
    <row r="459" spans="1:6" x14ac:dyDescent="0.25">
      <c r="A459" s="2"/>
      <c r="B459" s="2"/>
      <c r="C459" s="2"/>
      <c r="D459" s="2"/>
      <c r="E459" s="2"/>
      <c r="F459" s="2"/>
    </row>
    <row r="460" spans="1:6" x14ac:dyDescent="0.25">
      <c r="A460" s="2"/>
      <c r="B460" s="2"/>
      <c r="C460" s="2"/>
      <c r="D460" s="2"/>
      <c r="E460" s="2"/>
      <c r="F460" s="2"/>
    </row>
    <row r="461" spans="1:6" x14ac:dyDescent="0.25">
      <c r="A461" s="2"/>
      <c r="B461" s="2"/>
      <c r="C461" s="2"/>
      <c r="D461" s="2"/>
      <c r="E461" s="2"/>
      <c r="F461" s="2"/>
    </row>
    <row r="462" spans="1:6" x14ac:dyDescent="0.25">
      <c r="A462" s="2"/>
      <c r="B462" s="2"/>
      <c r="C462" s="2"/>
      <c r="D462" s="2"/>
      <c r="E462" s="2"/>
      <c r="F462" s="2"/>
    </row>
    <row r="463" spans="1:6" x14ac:dyDescent="0.25">
      <c r="A463" s="2"/>
      <c r="B463" s="2"/>
      <c r="C463" s="2"/>
      <c r="D463" s="2"/>
      <c r="E463" s="2"/>
      <c r="F463" s="2"/>
    </row>
    <row r="464" spans="1:6" x14ac:dyDescent="0.25">
      <c r="A464" s="2"/>
      <c r="B464" s="2"/>
      <c r="C464" s="2"/>
      <c r="D464" s="2"/>
      <c r="E464" s="2"/>
      <c r="F464" s="2"/>
    </row>
    <row r="465" spans="1:6" x14ac:dyDescent="0.25">
      <c r="A465" s="2"/>
      <c r="B465" s="2"/>
      <c r="C465" s="2"/>
      <c r="D465" s="2"/>
      <c r="E465" s="2"/>
      <c r="F465" s="2"/>
    </row>
    <row r="466" spans="1:6" x14ac:dyDescent="0.25">
      <c r="A466" s="2"/>
      <c r="B466" s="2"/>
      <c r="C466" s="2"/>
      <c r="D466" s="2"/>
      <c r="E466" s="2"/>
      <c r="F466" s="2"/>
    </row>
    <row r="467" spans="1:6" x14ac:dyDescent="0.25">
      <c r="A467" s="2"/>
      <c r="B467" s="2"/>
      <c r="C467" s="2"/>
      <c r="D467" s="2"/>
      <c r="E467" s="2"/>
      <c r="F467" s="2"/>
    </row>
    <row r="468" spans="1:6" x14ac:dyDescent="0.25">
      <c r="A468" s="2"/>
      <c r="B468" s="2"/>
      <c r="C468" s="2"/>
      <c r="D468" s="2"/>
      <c r="E468" s="2"/>
      <c r="F468" s="2"/>
    </row>
    <row r="469" spans="1:6" x14ac:dyDescent="0.25">
      <c r="A469" s="2"/>
      <c r="B469" s="2"/>
      <c r="C469" s="2"/>
      <c r="D469" s="2"/>
      <c r="E469" s="2"/>
      <c r="F469" s="2"/>
    </row>
    <row r="470" spans="1:6" x14ac:dyDescent="0.25">
      <c r="A470" s="2"/>
      <c r="B470" s="2"/>
      <c r="C470" s="2"/>
      <c r="D470" s="2"/>
      <c r="E470" s="2"/>
      <c r="F470" s="2"/>
    </row>
    <row r="471" spans="1:6" x14ac:dyDescent="0.25">
      <c r="A471" s="2"/>
      <c r="B471" s="2"/>
      <c r="C471" s="2"/>
      <c r="D471" s="2"/>
      <c r="E471" s="2"/>
      <c r="F471" s="2"/>
    </row>
    <row r="472" spans="1:6" x14ac:dyDescent="0.25">
      <c r="A472" s="2"/>
      <c r="B472" s="2"/>
      <c r="C472" s="2"/>
      <c r="D472" s="2"/>
      <c r="E472" s="2"/>
      <c r="F472" s="2"/>
    </row>
    <row r="473" spans="1:6" x14ac:dyDescent="0.25">
      <c r="A473" s="2"/>
      <c r="B473" s="2"/>
      <c r="C473" s="2"/>
      <c r="D473" s="2"/>
      <c r="E473" s="2"/>
      <c r="F473" s="2"/>
    </row>
    <row r="474" spans="1:6" x14ac:dyDescent="0.25">
      <c r="A474" s="2"/>
      <c r="B474" s="2"/>
      <c r="C474" s="2"/>
      <c r="D474" s="2"/>
      <c r="E474" s="2"/>
      <c r="F474" s="2"/>
    </row>
    <row r="475" spans="1:6" x14ac:dyDescent="0.25">
      <c r="A475" s="2"/>
      <c r="B475" s="2"/>
      <c r="C475" s="2"/>
      <c r="D475" s="2"/>
      <c r="E475" s="2"/>
      <c r="F475" s="2"/>
    </row>
    <row r="476" spans="1:6" x14ac:dyDescent="0.25">
      <c r="A476" s="2"/>
      <c r="B476" s="2"/>
      <c r="C476" s="2"/>
      <c r="D476" s="2"/>
      <c r="E476" s="2"/>
      <c r="F476" s="2"/>
    </row>
    <row r="477" spans="1:6" x14ac:dyDescent="0.25">
      <c r="A477" s="2"/>
      <c r="B477" s="2"/>
      <c r="C477" s="2"/>
      <c r="D477" s="2"/>
      <c r="E477" s="2"/>
      <c r="F477" s="2"/>
    </row>
    <row r="478" spans="1:6" x14ac:dyDescent="0.25">
      <c r="A478" s="2"/>
      <c r="B478" s="2"/>
      <c r="C478" s="2"/>
      <c r="D478" s="2"/>
      <c r="E478" s="2"/>
      <c r="F478" s="2"/>
    </row>
    <row r="479" spans="1:6" x14ac:dyDescent="0.25">
      <c r="A479" s="2"/>
      <c r="B479" s="2"/>
      <c r="C479" s="2"/>
      <c r="D479" s="2"/>
      <c r="E479" s="2"/>
      <c r="F479" s="2"/>
    </row>
    <row r="480" spans="1:6" x14ac:dyDescent="0.25">
      <c r="A480" s="2"/>
      <c r="B480" s="2"/>
      <c r="C480" s="2"/>
      <c r="D480" s="2"/>
      <c r="E480" s="2"/>
      <c r="F480" s="2"/>
    </row>
    <row r="481" spans="1:6" x14ac:dyDescent="0.25">
      <c r="A481" s="2"/>
      <c r="B481" s="2"/>
      <c r="C481" s="2"/>
      <c r="D481" s="2"/>
      <c r="E481" s="2"/>
      <c r="F481" s="2"/>
    </row>
    <row r="482" spans="1:6" x14ac:dyDescent="0.25">
      <c r="A482" s="2"/>
      <c r="B482" s="2"/>
      <c r="C482" s="2"/>
      <c r="D482" s="2"/>
      <c r="E482" s="2"/>
      <c r="F482" s="2"/>
    </row>
    <row r="483" spans="1:6" x14ac:dyDescent="0.25">
      <c r="A483" s="2"/>
      <c r="B483" s="2"/>
      <c r="C483" s="2"/>
      <c r="D483" s="2"/>
      <c r="E483" s="2"/>
      <c r="F483" s="2"/>
    </row>
    <row r="484" spans="1:6" x14ac:dyDescent="0.25">
      <c r="A484" s="2"/>
      <c r="B484" s="2"/>
      <c r="C484" s="2"/>
      <c r="D484" s="2"/>
      <c r="E484" s="2"/>
      <c r="F484" s="2"/>
    </row>
    <row r="485" spans="1:6" x14ac:dyDescent="0.25">
      <c r="A485" s="2"/>
      <c r="B485" s="2"/>
      <c r="C485" s="2"/>
      <c r="D485" s="2"/>
      <c r="E485" s="2"/>
      <c r="F485" s="2"/>
    </row>
    <row r="486" spans="1:6" x14ac:dyDescent="0.25">
      <c r="A486" s="2"/>
      <c r="B486" s="2"/>
      <c r="C486" s="2"/>
      <c r="D486" s="2"/>
      <c r="E486" s="2"/>
      <c r="F486" s="2"/>
    </row>
    <row r="487" spans="1:6" x14ac:dyDescent="0.25">
      <c r="A487" s="2"/>
      <c r="B487" s="2"/>
      <c r="C487" s="2"/>
      <c r="D487" s="2"/>
      <c r="E487" s="2"/>
      <c r="F487" s="2"/>
    </row>
    <row r="488" spans="1:6" x14ac:dyDescent="0.25">
      <c r="A488" s="2"/>
      <c r="B488" s="2"/>
      <c r="C488" s="2"/>
      <c r="D488" s="2"/>
      <c r="E488" s="2"/>
      <c r="F488" s="2"/>
    </row>
    <row r="489" spans="1:6" x14ac:dyDescent="0.25">
      <c r="A489" s="2"/>
      <c r="B489" s="2"/>
      <c r="C489" s="2"/>
      <c r="D489" s="2"/>
      <c r="E489" s="2"/>
      <c r="F489" s="2"/>
    </row>
    <row r="490" spans="1:6" x14ac:dyDescent="0.25">
      <c r="A490" s="2"/>
      <c r="B490" s="2"/>
      <c r="C490" s="2"/>
      <c r="D490" s="2"/>
      <c r="E490" s="2"/>
      <c r="F490" s="2"/>
    </row>
    <row r="491" spans="1:6" x14ac:dyDescent="0.25">
      <c r="A491" s="2"/>
      <c r="B491" s="2"/>
      <c r="C491" s="2"/>
      <c r="D491" s="2"/>
      <c r="E491" s="2"/>
      <c r="F491" s="2"/>
    </row>
    <row r="492" spans="1:6" x14ac:dyDescent="0.25">
      <c r="A492" s="2"/>
      <c r="B492" s="2"/>
      <c r="C492" s="2"/>
      <c r="D492" s="2"/>
      <c r="E492" s="2"/>
      <c r="F492" s="2"/>
    </row>
    <row r="493" spans="1:6" x14ac:dyDescent="0.25">
      <c r="A493" s="2"/>
      <c r="B493" s="2"/>
      <c r="C493" s="2"/>
      <c r="D493" s="2"/>
      <c r="E493" s="2"/>
      <c r="F493" s="2"/>
    </row>
    <row r="494" spans="1:6" x14ac:dyDescent="0.25">
      <c r="A494" s="2"/>
      <c r="B494" s="2"/>
      <c r="C494" s="2"/>
      <c r="D494" s="2"/>
      <c r="E494" s="2"/>
      <c r="F494" s="2"/>
    </row>
    <row r="495" spans="1:6" x14ac:dyDescent="0.25">
      <c r="A495" s="2"/>
      <c r="B495" s="2"/>
      <c r="C495" s="2"/>
      <c r="D495" s="2"/>
      <c r="E495" s="2"/>
      <c r="F495" s="2"/>
    </row>
    <row r="496" spans="1:6" x14ac:dyDescent="0.25">
      <c r="A496" s="2"/>
      <c r="B496" s="2"/>
      <c r="C496" s="2"/>
      <c r="D496" s="2"/>
      <c r="E496" s="2"/>
      <c r="F496" s="2"/>
    </row>
    <row r="497" spans="1:6" x14ac:dyDescent="0.25">
      <c r="A497" s="2"/>
      <c r="B497" s="2"/>
      <c r="C497" s="2"/>
      <c r="D497" s="2"/>
      <c r="E497" s="2"/>
      <c r="F497" s="2"/>
    </row>
    <row r="498" spans="1:6" x14ac:dyDescent="0.25">
      <c r="A498" s="2"/>
      <c r="B498" s="2"/>
      <c r="C498" s="2"/>
      <c r="D498" s="2"/>
      <c r="E498" s="2"/>
      <c r="F498" s="2"/>
    </row>
    <row r="499" spans="1:6" x14ac:dyDescent="0.25">
      <c r="A499" s="2"/>
      <c r="B499" s="2"/>
      <c r="C499" s="2"/>
      <c r="D499" s="2"/>
      <c r="E499" s="2"/>
      <c r="F499" s="2"/>
    </row>
    <row r="500" spans="1:6" x14ac:dyDescent="0.25">
      <c r="A500" s="2"/>
      <c r="B500" s="2"/>
      <c r="C500" s="2"/>
      <c r="D500" s="2"/>
      <c r="E500" s="2"/>
      <c r="F500" s="2"/>
    </row>
    <row r="501" spans="1:6" x14ac:dyDescent="0.25">
      <c r="A501" s="2"/>
      <c r="B501" s="2"/>
      <c r="C501" s="2"/>
      <c r="D501" s="2"/>
      <c r="E501" s="2"/>
      <c r="F501" s="2"/>
    </row>
    <row r="502" spans="1:6" x14ac:dyDescent="0.25">
      <c r="A502" s="2"/>
      <c r="B502" s="2"/>
      <c r="C502" s="2"/>
      <c r="D502" s="2"/>
      <c r="E502" s="2"/>
      <c r="F502" s="2"/>
    </row>
    <row r="503" spans="1:6" x14ac:dyDescent="0.25">
      <c r="A503" s="2"/>
      <c r="B503" s="2"/>
      <c r="C503" s="2"/>
      <c r="D503" s="2"/>
      <c r="E503" s="2"/>
      <c r="F503" s="2"/>
    </row>
    <row r="504" spans="1:6" x14ac:dyDescent="0.25">
      <c r="A504" s="2"/>
      <c r="B504" s="2"/>
      <c r="C504" s="2"/>
      <c r="D504" s="2"/>
      <c r="E504" s="2"/>
      <c r="F504" s="2"/>
    </row>
    <row r="505" spans="1:6" x14ac:dyDescent="0.25">
      <c r="A505" s="2"/>
      <c r="B505" s="2"/>
      <c r="C505" s="2"/>
      <c r="D505" s="2"/>
      <c r="E505" s="2"/>
      <c r="F505" s="2"/>
    </row>
    <row r="506" spans="1:6" x14ac:dyDescent="0.25">
      <c r="A506" s="2"/>
      <c r="B506" s="2"/>
      <c r="C506" s="2"/>
      <c r="D506" s="2"/>
      <c r="E506" s="2"/>
      <c r="F506" s="2"/>
    </row>
    <row r="507" spans="1:6" x14ac:dyDescent="0.25">
      <c r="A507" s="2"/>
      <c r="B507" s="2"/>
      <c r="C507" s="2"/>
      <c r="D507" s="2"/>
      <c r="E507" s="2"/>
      <c r="F507" s="2"/>
    </row>
    <row r="508" spans="1:6" x14ac:dyDescent="0.25">
      <c r="A508" s="2"/>
      <c r="B508" s="2"/>
      <c r="C508" s="2"/>
      <c r="D508" s="2"/>
      <c r="E508" s="2"/>
      <c r="F508" s="2"/>
    </row>
    <row r="509" spans="1:6" x14ac:dyDescent="0.25">
      <c r="A509" s="2"/>
      <c r="B509" s="2"/>
      <c r="C509" s="2"/>
      <c r="D509" s="2"/>
      <c r="E509" s="2"/>
      <c r="F509" s="2"/>
    </row>
    <row r="510" spans="1:6" x14ac:dyDescent="0.25">
      <c r="A510" s="2"/>
      <c r="B510" s="2"/>
      <c r="C510" s="2"/>
      <c r="D510" s="2"/>
      <c r="E510" s="2"/>
      <c r="F510" s="2"/>
    </row>
    <row r="511" spans="1:6" x14ac:dyDescent="0.25">
      <c r="A511" s="2"/>
      <c r="B511" s="2"/>
      <c r="C511" s="2"/>
      <c r="D511" s="2"/>
      <c r="E511" s="2"/>
      <c r="F511" s="2"/>
    </row>
    <row r="512" spans="1:6" x14ac:dyDescent="0.25">
      <c r="A512" s="2"/>
      <c r="B512" s="2"/>
      <c r="C512" s="2"/>
      <c r="D512" s="2"/>
      <c r="E512" s="2"/>
      <c r="F512" s="2"/>
    </row>
    <row r="513" spans="1:6" x14ac:dyDescent="0.25">
      <c r="A513" s="2"/>
      <c r="B513" s="2"/>
      <c r="C513" s="2"/>
      <c r="D513" s="2"/>
      <c r="E513" s="2"/>
      <c r="F513" s="2"/>
    </row>
    <row r="514" spans="1:6" x14ac:dyDescent="0.25">
      <c r="A514" s="2"/>
      <c r="B514" s="2"/>
      <c r="C514" s="2"/>
      <c r="D514" s="2"/>
      <c r="E514" s="2"/>
      <c r="F514" s="2"/>
    </row>
    <row r="515" spans="1:6" x14ac:dyDescent="0.25">
      <c r="A515" s="2"/>
      <c r="B515" s="2"/>
      <c r="C515" s="2"/>
      <c r="D515" s="2"/>
      <c r="E515" s="2"/>
      <c r="F515" s="2"/>
    </row>
    <row r="516" spans="1:6" x14ac:dyDescent="0.25">
      <c r="A516" s="2"/>
      <c r="B516" s="2"/>
      <c r="C516" s="2"/>
      <c r="D516" s="2"/>
      <c r="E516" s="2"/>
      <c r="F516" s="2"/>
    </row>
    <row r="517" spans="1:6" x14ac:dyDescent="0.25">
      <c r="A517" s="2"/>
      <c r="B517" s="2"/>
      <c r="C517" s="2"/>
      <c r="D517" s="2"/>
      <c r="E517" s="2"/>
      <c r="F517" s="2"/>
    </row>
    <row r="518" spans="1:6" x14ac:dyDescent="0.25">
      <c r="A518" s="2"/>
      <c r="B518" s="2"/>
      <c r="C518" s="2"/>
      <c r="D518" s="2"/>
      <c r="E518" s="2"/>
      <c r="F518" s="2"/>
    </row>
    <row r="519" spans="1:6" x14ac:dyDescent="0.25">
      <c r="A519" s="2"/>
      <c r="B519" s="2"/>
      <c r="C519" s="2"/>
      <c r="D519" s="2"/>
      <c r="E519" s="2"/>
      <c r="F519" s="2"/>
    </row>
    <row r="520" spans="1:6" x14ac:dyDescent="0.25">
      <c r="A520" s="2"/>
      <c r="B520" s="2"/>
      <c r="C520" s="2"/>
      <c r="D520" s="2"/>
      <c r="E520" s="2"/>
      <c r="F520" s="2"/>
    </row>
    <row r="521" spans="1:6" x14ac:dyDescent="0.25">
      <c r="A521" s="2"/>
      <c r="B521" s="2"/>
      <c r="C521" s="2"/>
      <c r="D521" s="2"/>
      <c r="E521" s="2"/>
      <c r="F521" s="2"/>
    </row>
    <row r="522" spans="1:6" x14ac:dyDescent="0.25">
      <c r="A522" s="2"/>
      <c r="B522" s="2"/>
      <c r="C522" s="2"/>
      <c r="D522" s="2"/>
      <c r="E522" s="2"/>
      <c r="F522" s="2"/>
    </row>
    <row r="523" spans="1:6" x14ac:dyDescent="0.25">
      <c r="A523" s="2"/>
      <c r="B523" s="2"/>
      <c r="C523" s="2"/>
      <c r="D523" s="2"/>
      <c r="E523" s="2"/>
      <c r="F523" s="2"/>
    </row>
    <row r="524" spans="1:6" x14ac:dyDescent="0.25">
      <c r="A524" s="2"/>
      <c r="B524" s="2"/>
      <c r="C524" s="2"/>
      <c r="D524" s="2"/>
      <c r="E524" s="2"/>
      <c r="F524" s="2"/>
    </row>
    <row r="525" spans="1:6" x14ac:dyDescent="0.25">
      <c r="A525" s="2"/>
      <c r="B525" s="2"/>
      <c r="C525" s="2"/>
      <c r="D525" s="2"/>
      <c r="E525" s="2"/>
      <c r="F525" s="2"/>
    </row>
    <row r="526" spans="1:6" x14ac:dyDescent="0.25">
      <c r="A526" s="2"/>
      <c r="B526" s="2"/>
      <c r="C526" s="2"/>
      <c r="D526" s="2"/>
      <c r="E526" s="2"/>
      <c r="F526" s="2"/>
    </row>
    <row r="527" spans="1:6" x14ac:dyDescent="0.25">
      <c r="A527" s="2"/>
      <c r="B527" s="2"/>
      <c r="C527" s="2"/>
      <c r="D527" s="2"/>
      <c r="E527" s="2"/>
      <c r="F527" s="2"/>
    </row>
    <row r="528" spans="1:6" x14ac:dyDescent="0.25">
      <c r="A528" s="2"/>
      <c r="B528" s="2"/>
      <c r="C528" s="2"/>
      <c r="D528" s="2"/>
      <c r="E528" s="2"/>
      <c r="F528" s="2"/>
    </row>
    <row r="529" spans="1:6" x14ac:dyDescent="0.25">
      <c r="A529" s="2"/>
      <c r="B529" s="2"/>
      <c r="C529" s="2"/>
      <c r="D529" s="2"/>
      <c r="E529" s="2"/>
      <c r="F529" s="2"/>
    </row>
    <row r="530" spans="1:6" x14ac:dyDescent="0.25">
      <c r="A530" s="2"/>
      <c r="B530" s="2"/>
      <c r="C530" s="2"/>
      <c r="D530" s="2"/>
      <c r="E530" s="2"/>
      <c r="F530" s="2"/>
    </row>
    <row r="531" spans="1:6" x14ac:dyDescent="0.25">
      <c r="A531" s="2"/>
      <c r="B531" s="2"/>
      <c r="C531" s="2"/>
      <c r="D531" s="2"/>
      <c r="E531" s="2"/>
      <c r="F531" s="2"/>
    </row>
    <row r="532" spans="1:6" x14ac:dyDescent="0.25">
      <c r="A532" s="2"/>
      <c r="B532" s="2"/>
      <c r="C532" s="2"/>
      <c r="D532" s="2"/>
      <c r="E532" s="2"/>
      <c r="F532" s="2"/>
    </row>
    <row r="533" spans="1:6" x14ac:dyDescent="0.25">
      <c r="A533" s="2"/>
      <c r="B533" s="2"/>
      <c r="C533" s="2"/>
      <c r="D533" s="2"/>
      <c r="E533" s="2"/>
      <c r="F533" s="2"/>
    </row>
    <row r="534" spans="1:6" x14ac:dyDescent="0.25">
      <c r="A534" s="2"/>
      <c r="B534" s="2"/>
      <c r="C534" s="2"/>
      <c r="D534" s="2"/>
      <c r="E534" s="2"/>
      <c r="F534" s="2"/>
    </row>
    <row r="535" spans="1:6" x14ac:dyDescent="0.25">
      <c r="A535" s="2"/>
      <c r="B535" s="2"/>
      <c r="C535" s="2"/>
      <c r="D535" s="2"/>
      <c r="E535" s="2"/>
      <c r="F535" s="2"/>
    </row>
    <row r="536" spans="1:6" x14ac:dyDescent="0.25">
      <c r="A536" s="2"/>
      <c r="B536" s="2"/>
      <c r="C536" s="2"/>
      <c r="D536" s="2"/>
      <c r="E536" s="2"/>
      <c r="F536" s="2"/>
    </row>
    <row r="537" spans="1:6" x14ac:dyDescent="0.25">
      <c r="A537" s="2"/>
      <c r="B537" s="2"/>
      <c r="C537" s="2"/>
      <c r="D537" s="2"/>
      <c r="E537" s="2"/>
      <c r="F537" s="2"/>
    </row>
    <row r="538" spans="1:6" x14ac:dyDescent="0.25">
      <c r="A538" s="2"/>
      <c r="B538" s="2"/>
      <c r="C538" s="2"/>
      <c r="D538" s="2"/>
      <c r="E538" s="2"/>
      <c r="F538" s="2"/>
    </row>
    <row r="539" spans="1:6" x14ac:dyDescent="0.25">
      <c r="A539" s="2"/>
      <c r="B539" s="2"/>
      <c r="C539" s="2"/>
      <c r="D539" s="2"/>
      <c r="E539" s="2"/>
      <c r="F539" s="2"/>
    </row>
    <row r="540" spans="1:6" x14ac:dyDescent="0.25">
      <c r="A540" s="2"/>
      <c r="B540" s="2"/>
      <c r="C540" s="2"/>
      <c r="D540" s="2"/>
      <c r="E540" s="2"/>
      <c r="F540" s="2"/>
    </row>
    <row r="541" spans="1:6" x14ac:dyDescent="0.25">
      <c r="A541" s="2"/>
      <c r="B541" s="2"/>
      <c r="C541" s="2"/>
      <c r="D541" s="2"/>
      <c r="E541" s="2"/>
      <c r="F541" s="2"/>
    </row>
    <row r="542" spans="1:6" x14ac:dyDescent="0.25">
      <c r="A542" s="2"/>
      <c r="B542" s="2"/>
      <c r="C542" s="2"/>
      <c r="D542" s="2"/>
      <c r="E542" s="2"/>
      <c r="F542" s="2"/>
    </row>
    <row r="543" spans="1:6" x14ac:dyDescent="0.25">
      <c r="A543" s="2"/>
      <c r="B543" s="2"/>
      <c r="C543" s="2"/>
      <c r="D543" s="2"/>
      <c r="E543" s="2"/>
      <c r="F543" s="2"/>
    </row>
    <row r="544" spans="1:6" x14ac:dyDescent="0.25">
      <c r="A544" s="2"/>
      <c r="B544" s="2"/>
      <c r="C544" s="2"/>
      <c r="D544" s="2"/>
      <c r="E544" s="2"/>
      <c r="F544" s="2"/>
    </row>
    <row r="545" spans="1:6" x14ac:dyDescent="0.25">
      <c r="A545" s="2"/>
      <c r="B545" s="2"/>
      <c r="C545" s="2"/>
      <c r="D545" s="2"/>
      <c r="E545" s="2"/>
      <c r="F545" s="2"/>
    </row>
    <row r="546" spans="1:6" x14ac:dyDescent="0.25">
      <c r="A546" s="2"/>
      <c r="B546" s="2"/>
      <c r="C546" s="2"/>
      <c r="D546" s="2"/>
      <c r="E546" s="2"/>
      <c r="F546" s="2"/>
    </row>
    <row r="547" spans="1:6" x14ac:dyDescent="0.25">
      <c r="A547" s="2"/>
      <c r="B547" s="2"/>
      <c r="C547" s="2"/>
      <c r="D547" s="2"/>
      <c r="E547" s="2"/>
      <c r="F547" s="2"/>
    </row>
    <row r="548" spans="1:6" x14ac:dyDescent="0.25">
      <c r="A548" s="2"/>
      <c r="B548" s="2"/>
      <c r="C548" s="2"/>
      <c r="D548" s="2"/>
      <c r="E548" s="2"/>
      <c r="F548" s="2"/>
    </row>
    <row r="549" spans="1:6" x14ac:dyDescent="0.25">
      <c r="A549" s="2"/>
      <c r="B549" s="2"/>
      <c r="C549" s="2"/>
      <c r="D549" s="2"/>
      <c r="E549" s="2"/>
      <c r="F549" s="2"/>
    </row>
    <row r="550" spans="1:6" x14ac:dyDescent="0.25">
      <c r="A550" s="2"/>
      <c r="B550" s="2"/>
      <c r="C550" s="2"/>
      <c r="D550" s="2"/>
      <c r="E550" s="2"/>
      <c r="F550" s="2"/>
    </row>
    <row r="551" spans="1:6" x14ac:dyDescent="0.25">
      <c r="A551" s="2"/>
      <c r="B551" s="2"/>
      <c r="C551" s="2"/>
      <c r="D551" s="2"/>
      <c r="E551" s="2"/>
      <c r="F551" s="2"/>
    </row>
    <row r="552" spans="1:6" x14ac:dyDescent="0.25">
      <c r="A552" s="2"/>
      <c r="B552" s="2"/>
      <c r="C552" s="2"/>
      <c r="D552" s="2"/>
      <c r="E552" s="2"/>
      <c r="F552" s="2"/>
    </row>
    <row r="553" spans="1:6" x14ac:dyDescent="0.25">
      <c r="A553" s="2"/>
      <c r="B553" s="2"/>
      <c r="C553" s="2"/>
      <c r="D553" s="2"/>
      <c r="E553" s="2"/>
      <c r="F553" s="2"/>
    </row>
    <row r="554" spans="1:6" x14ac:dyDescent="0.25">
      <c r="A554" s="2"/>
      <c r="B554" s="2"/>
      <c r="C554" s="2"/>
      <c r="D554" s="2"/>
      <c r="E554" s="2"/>
      <c r="F554" s="2"/>
    </row>
    <row r="555" spans="1:6" x14ac:dyDescent="0.25">
      <c r="A555" s="2"/>
      <c r="B555" s="2"/>
      <c r="C555" s="2"/>
      <c r="D555" s="2"/>
      <c r="E555" s="2"/>
      <c r="F555" s="2"/>
    </row>
    <row r="556" spans="1:6" x14ac:dyDescent="0.25">
      <c r="A556" s="2"/>
      <c r="B556" s="2"/>
      <c r="C556" s="2"/>
      <c r="D556" s="2"/>
      <c r="E556" s="2"/>
      <c r="F556" s="2"/>
    </row>
    <row r="557" spans="1:6" x14ac:dyDescent="0.25">
      <c r="A557" s="2"/>
      <c r="B557" s="2"/>
      <c r="C557" s="2"/>
      <c r="D557" s="2"/>
      <c r="E557" s="2"/>
      <c r="F557" s="2"/>
    </row>
    <row r="558" spans="1:6" x14ac:dyDescent="0.25">
      <c r="A558" s="2"/>
      <c r="B558" s="2"/>
      <c r="C558" s="2"/>
      <c r="D558" s="2"/>
      <c r="E558" s="2"/>
      <c r="F558" s="2"/>
    </row>
    <row r="559" spans="1:6" x14ac:dyDescent="0.25">
      <c r="A559" s="2"/>
      <c r="B559" s="2"/>
      <c r="C559" s="2"/>
      <c r="D559" s="2"/>
      <c r="E559" s="2"/>
      <c r="F559" s="2"/>
    </row>
    <row r="560" spans="1:6" x14ac:dyDescent="0.25">
      <c r="A560" s="2"/>
      <c r="B560" s="2"/>
      <c r="C560" s="2"/>
      <c r="D560" s="2"/>
      <c r="E560" s="2"/>
      <c r="F560" s="2"/>
    </row>
    <row r="561" spans="1:6" x14ac:dyDescent="0.25">
      <c r="A561" s="2"/>
      <c r="B561" s="2"/>
      <c r="C561" s="2"/>
      <c r="D561" s="2"/>
      <c r="E561" s="2"/>
      <c r="F561" s="2"/>
    </row>
    <row r="562" spans="1:6" x14ac:dyDescent="0.25">
      <c r="A562" s="2"/>
      <c r="B562" s="2"/>
      <c r="C562" s="2"/>
      <c r="D562" s="2"/>
      <c r="E562" s="2"/>
      <c r="F562" s="2"/>
    </row>
    <row r="563" spans="1:6" x14ac:dyDescent="0.25">
      <c r="A563" s="2"/>
      <c r="B563" s="2"/>
      <c r="C563" s="2"/>
      <c r="D563" s="2"/>
      <c r="E563" s="2"/>
      <c r="F563" s="2"/>
    </row>
    <row r="564" spans="1:6" x14ac:dyDescent="0.25">
      <c r="A564" s="2"/>
      <c r="B564" s="2"/>
      <c r="C564" s="2"/>
      <c r="D564" s="2"/>
      <c r="E564" s="2"/>
      <c r="F564" s="2"/>
    </row>
    <row r="565" spans="1:6" x14ac:dyDescent="0.25">
      <c r="A565" s="2"/>
      <c r="B565" s="2"/>
      <c r="C565" s="2"/>
      <c r="D565" s="2"/>
      <c r="E565" s="2"/>
      <c r="F565" s="2"/>
    </row>
    <row r="566" spans="1:6" x14ac:dyDescent="0.25">
      <c r="A566" s="2"/>
      <c r="B566" s="2"/>
      <c r="C566" s="2"/>
      <c r="D566" s="2"/>
      <c r="E566" s="2"/>
      <c r="F566" s="2"/>
    </row>
    <row r="567" spans="1:6" x14ac:dyDescent="0.25">
      <c r="A567" s="2"/>
      <c r="B567" s="2"/>
      <c r="C567" s="2"/>
      <c r="D567" s="2"/>
      <c r="E567" s="2"/>
      <c r="F567" s="2"/>
    </row>
    <row r="568" spans="1:6" x14ac:dyDescent="0.25">
      <c r="A568" s="2"/>
      <c r="B568" s="2"/>
      <c r="C568" s="2"/>
      <c r="D568" s="2"/>
      <c r="E568" s="2"/>
      <c r="F568" s="2"/>
    </row>
    <row r="569" spans="1:6" x14ac:dyDescent="0.25">
      <c r="A569" s="2"/>
      <c r="B569" s="2"/>
      <c r="C569" s="2"/>
      <c r="D569" s="2"/>
      <c r="E569" s="2"/>
      <c r="F569" s="2"/>
    </row>
    <row r="570" spans="1:6" x14ac:dyDescent="0.25">
      <c r="A570" s="2"/>
      <c r="B570" s="2"/>
      <c r="C570" s="2"/>
      <c r="D570" s="2"/>
      <c r="E570" s="2"/>
      <c r="F570" s="2"/>
    </row>
    <row r="571" spans="1:6" x14ac:dyDescent="0.25">
      <c r="A571" s="2"/>
      <c r="B571" s="2"/>
      <c r="C571" s="2"/>
      <c r="D571" s="2"/>
      <c r="E571" s="2"/>
      <c r="F571" s="2"/>
    </row>
    <row r="572" spans="1:6" x14ac:dyDescent="0.25">
      <c r="A572" s="2"/>
      <c r="B572" s="2"/>
      <c r="C572" s="2"/>
      <c r="D572" s="2"/>
      <c r="E572" s="2"/>
      <c r="F572" s="2"/>
    </row>
    <row r="573" spans="1:6" x14ac:dyDescent="0.25">
      <c r="A573" s="2"/>
      <c r="B573" s="2"/>
      <c r="C573" s="2"/>
      <c r="D573" s="2"/>
      <c r="E573" s="2"/>
      <c r="F573" s="2"/>
    </row>
    <row r="574" spans="1:6" x14ac:dyDescent="0.25">
      <c r="A574" s="2"/>
      <c r="B574" s="2"/>
      <c r="C574" s="2"/>
      <c r="D574" s="2"/>
      <c r="E574" s="2"/>
      <c r="F574" s="2"/>
    </row>
    <row r="575" spans="1:6" x14ac:dyDescent="0.25">
      <c r="A575" s="2"/>
      <c r="B575" s="2"/>
      <c r="C575" s="2"/>
      <c r="D575" s="2"/>
      <c r="E575" s="2"/>
      <c r="F575" s="2"/>
    </row>
    <row r="576" spans="1:6" x14ac:dyDescent="0.25">
      <c r="A576" s="2"/>
      <c r="B576" s="2"/>
      <c r="C576" s="2"/>
      <c r="D576" s="2"/>
      <c r="E576" s="2"/>
      <c r="F576" s="2"/>
    </row>
    <row r="577" spans="1:6" x14ac:dyDescent="0.25">
      <c r="A577" s="2"/>
      <c r="B577" s="2"/>
      <c r="C577" s="2"/>
      <c r="D577" s="2"/>
      <c r="E577" s="2"/>
      <c r="F577" s="2"/>
    </row>
    <row r="578" spans="1:6" x14ac:dyDescent="0.25">
      <c r="A578" s="2"/>
      <c r="B578" s="2"/>
      <c r="C578" s="2"/>
      <c r="D578" s="2"/>
      <c r="E578" s="2"/>
      <c r="F578" s="2"/>
    </row>
  </sheetData>
  <dataValidations count="2">
    <dataValidation allowBlank="1" showErrorMessage="1" promptTitle="TRAFO" prompt="$J$1:$K$118" sqref="J1"/>
    <dataValidation allowBlank="1" showErrorMessage="1" promptTitle="TRAFO" prompt="$A$1:$G$353" sqref="A1"/>
  </dataValidations>
  <hyperlinks>
    <hyperlink ref="J8" r:id="rId1" display="http://product.datastream.com/navigator/search.aspx?dsid=ZKVP001&amp;AppGroup=DSAddin&amp;host=Dfo&amp;SymbolPref=undefined&amp;multiSelect=true&amp;dforic=true&amp;q=united+states+real+gdp&amp;prev=99_united+states+real+gdp&amp;nav_category=12"/>
    <hyperlink ref="K2" r:id="rId2" tooltip="Link to Datastream Navigator metadata for JPGDP...D; right-click for more"/>
    <hyperlink ref="B2" r:id="rId3" tooltip="Link to Datastream Navigator metadata for JPCNFCONQ; right-click for more"/>
    <hyperlink ref="C2" r:id="rId4" tooltip="Link to Datastream Navigator metadata for JPOSLI15G; right-click for more"/>
    <hyperlink ref="D2" r:id="rId5" tooltip="Link to Datastream Navigator metadata for JPTOTPRCF; right-click for more"/>
    <hyperlink ref="E2" r:id="rId6" tooltip="Link to Datastream Navigator metadata for JPEMPTOTO; right-click for more"/>
    <hyperlink ref="F2" r:id="rId7" tooltip="Link to Datastream Navigator metadata for JPIPMAN.G; right-click for more"/>
    <hyperlink ref="G2" r:id="rId8" tooltip="Link to Datastream Navigator metadata for JPEXPVOLH; right-click for more"/>
  </hyperlinks>
  <pageMargins left="0.7" right="0.7" top="0.75" bottom="0.75" header="0.3" footer="0.3"/>
  <pageSetup orientation="portrait" r:id="rId9"/>
  <legacyDrawing r:id="rId1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8"/>
  <sheetViews>
    <sheetView zoomScale="60" zoomScaleNormal="60" workbookViewId="0">
      <pane xSplit="1" ySplit="1" topLeftCell="B90" activePane="bottomRight" state="frozen"/>
      <selection activeCell="E2" sqref="E2"/>
      <selection pane="topRight" activeCell="E2" sqref="E2"/>
      <selection pane="bottomLeft" activeCell="E2" sqref="E2"/>
      <selection pane="bottomRight" activeCell="I119" sqref="I119:J121"/>
    </sheetView>
  </sheetViews>
  <sheetFormatPr defaultRowHeight="15" x14ac:dyDescent="0.25"/>
  <cols>
    <col min="1" max="1" width="10.5703125" bestFit="1" customWidth="1"/>
    <col min="2" max="2" width="11.140625" bestFit="1" customWidth="1"/>
    <col min="3" max="3" width="15.42578125" customWidth="1"/>
    <col min="4" max="4" width="11.28515625" customWidth="1"/>
    <col min="5" max="5" width="14" customWidth="1"/>
    <col min="6" max="6" width="14.7109375" bestFit="1" customWidth="1"/>
    <col min="7" max="7" width="32.28515625" bestFit="1" customWidth="1"/>
    <col min="8" max="8" width="32.7109375" bestFit="1" customWidth="1"/>
  </cols>
  <sheetData>
    <row r="1" spans="1:13" x14ac:dyDescent="0.25">
      <c r="B1" t="s">
        <v>16</v>
      </c>
      <c r="C1" t="s">
        <v>17</v>
      </c>
      <c r="D1" t="s">
        <v>18</v>
      </c>
      <c r="E1" t="s">
        <v>279</v>
      </c>
      <c r="F1" t="s">
        <v>19</v>
      </c>
      <c r="G1" t="s">
        <v>70</v>
      </c>
      <c r="I1" s="2"/>
      <c r="J1" s="2" t="s">
        <v>194</v>
      </c>
    </row>
    <row r="2" spans="1:13" x14ac:dyDescent="0.25">
      <c r="A2" s="8">
        <f>uk_thomson!A3</f>
        <v>31427</v>
      </c>
      <c r="B2">
        <f>uk_thomson!B3</f>
        <v>-11</v>
      </c>
      <c r="C2">
        <f>uk_thomson!C3</f>
        <v>51.6</v>
      </c>
      <c r="D2">
        <f>uk_thomson!D3</f>
        <v>97.3</v>
      </c>
      <c r="E2">
        <f>uk_thomson!E3</f>
        <v>24257</v>
      </c>
      <c r="F2">
        <f>uk_thomson!F3</f>
        <v>87.6</v>
      </c>
      <c r="G2" t="str">
        <f>uk_thomson!G3</f>
        <v>NA</v>
      </c>
      <c r="I2" s="2" t="str">
        <f>uk_thomson!J3</f>
        <v>Q1 1986</v>
      </c>
      <c r="J2" s="2">
        <f>uk_thomson!K3</f>
        <v>225834</v>
      </c>
    </row>
    <row r="3" spans="1:13" x14ac:dyDescent="0.25">
      <c r="A3" s="8">
        <f>uk_thomson!A4</f>
        <v>31458</v>
      </c>
      <c r="B3">
        <f>uk_thomson!B4</f>
        <v>-14</v>
      </c>
      <c r="C3">
        <f>uk_thomson!C4</f>
        <v>51.4</v>
      </c>
      <c r="D3">
        <f>uk_thomson!D4</f>
        <v>94.7</v>
      </c>
      <c r="E3">
        <f>uk_thomson!E4</f>
        <v>24262</v>
      </c>
      <c r="F3">
        <f>uk_thomson!F4</f>
        <v>88.3</v>
      </c>
      <c r="G3" t="str">
        <f>uk_thomson!G4</f>
        <v>NA</v>
      </c>
      <c r="H3" s="2"/>
      <c r="I3" s="2" t="str">
        <f>uk_thomson!J4</f>
        <v>Q2 1986</v>
      </c>
      <c r="J3" s="2">
        <f>uk_thomson!K4</f>
        <v>228391</v>
      </c>
      <c r="K3" s="2"/>
      <c r="L3" s="2"/>
      <c r="M3" s="2"/>
    </row>
    <row r="4" spans="1:13" x14ac:dyDescent="0.25">
      <c r="A4" s="8">
        <f>uk_thomson!A5</f>
        <v>31486</v>
      </c>
      <c r="B4">
        <f>uk_thomson!B5</f>
        <v>-11</v>
      </c>
      <c r="C4">
        <f>uk_thomson!C5</f>
        <v>52.1</v>
      </c>
      <c r="D4">
        <f>uk_thomson!D5</f>
        <v>93.4</v>
      </c>
      <c r="E4">
        <f>uk_thomson!E5</f>
        <v>24272</v>
      </c>
      <c r="F4">
        <f>uk_thomson!F5</f>
        <v>89.1</v>
      </c>
      <c r="G4" t="str">
        <f>uk_thomson!G5</f>
        <v>NA</v>
      </c>
      <c r="I4" s="2" t="str">
        <f>uk_thomson!J5</f>
        <v>Q3 1986</v>
      </c>
      <c r="J4" s="2">
        <f>uk_thomson!K5</f>
        <v>229928</v>
      </c>
    </row>
    <row r="5" spans="1:13" x14ac:dyDescent="0.25">
      <c r="A5" s="8">
        <f>uk_thomson!A6</f>
        <v>31517</v>
      </c>
      <c r="B5">
        <f>uk_thomson!B6</f>
        <v>-8</v>
      </c>
      <c r="C5">
        <f>uk_thomson!C6</f>
        <v>52.2</v>
      </c>
      <c r="D5">
        <f>uk_thomson!D6</f>
        <v>93.5</v>
      </c>
      <c r="E5">
        <f>uk_thomson!E6</f>
        <v>24280</v>
      </c>
      <c r="F5">
        <f>uk_thomson!F6</f>
        <v>90.2</v>
      </c>
      <c r="G5" t="str">
        <f>uk_thomson!G6</f>
        <v>NA</v>
      </c>
      <c r="H5" s="2"/>
      <c r="I5" s="2" t="str">
        <f>uk_thomson!J6</f>
        <v>Q4 1986</v>
      </c>
      <c r="J5" s="2">
        <f>uk_thomson!K6</f>
        <v>234262</v>
      </c>
      <c r="K5" s="2"/>
      <c r="L5" s="2"/>
    </row>
    <row r="6" spans="1:13" x14ac:dyDescent="0.25">
      <c r="A6" s="8">
        <f>uk_thomson!A7</f>
        <v>31547</v>
      </c>
      <c r="B6">
        <f>uk_thomson!B7</f>
        <v>-8</v>
      </c>
      <c r="C6">
        <f>uk_thomson!C7</f>
        <v>52.4</v>
      </c>
      <c r="D6">
        <f>uk_thomson!D7</f>
        <v>94.9</v>
      </c>
      <c r="E6">
        <f>uk_thomson!E7</f>
        <v>24291</v>
      </c>
      <c r="F6">
        <f>uk_thomson!F7</f>
        <v>88.8</v>
      </c>
      <c r="G6" t="str">
        <f>uk_thomson!G7</f>
        <v>NA</v>
      </c>
      <c r="I6" s="2" t="str">
        <f>uk_thomson!J7</f>
        <v>Q1 1987</v>
      </c>
      <c r="J6" s="2">
        <f>uk_thomson!K7</f>
        <v>236229</v>
      </c>
    </row>
    <row r="7" spans="1:13" x14ac:dyDescent="0.25">
      <c r="A7" s="8">
        <f>uk_thomson!A8</f>
        <v>31578</v>
      </c>
      <c r="B7">
        <f>uk_thomson!B8</f>
        <v>-6</v>
      </c>
      <c r="C7">
        <f>uk_thomson!C8</f>
        <v>53.2</v>
      </c>
      <c r="D7">
        <f>uk_thomson!D8</f>
        <v>95.7</v>
      </c>
      <c r="E7">
        <f>uk_thomson!E8</f>
        <v>24310</v>
      </c>
      <c r="F7">
        <f>uk_thomson!F8</f>
        <v>90</v>
      </c>
      <c r="G7" t="str">
        <f>uk_thomson!G8</f>
        <v>NA</v>
      </c>
      <c r="I7" s="2" t="str">
        <f>uk_thomson!J8</f>
        <v>Q2 1987</v>
      </c>
      <c r="J7" s="2">
        <f>uk_thomson!K8</f>
        <v>239505</v>
      </c>
    </row>
    <row r="8" spans="1:13" x14ac:dyDescent="0.25">
      <c r="A8" s="8">
        <f>uk_thomson!A9</f>
        <v>31608</v>
      </c>
      <c r="B8">
        <f>uk_thomson!B9</f>
        <v>-3</v>
      </c>
      <c r="C8">
        <f>uk_thomson!C9</f>
        <v>52.7</v>
      </c>
      <c r="D8">
        <f>uk_thomson!D9</f>
        <v>94.9</v>
      </c>
      <c r="E8">
        <f>uk_thomson!E9</f>
        <v>24340</v>
      </c>
      <c r="F8">
        <f>uk_thomson!F9</f>
        <v>89.2</v>
      </c>
      <c r="G8" t="str">
        <f>uk_thomson!G9</f>
        <v>NA</v>
      </c>
      <c r="I8" s="2" t="str">
        <f>uk_thomson!J9</f>
        <v>Q3 1987</v>
      </c>
      <c r="J8" s="2">
        <f>uk_thomson!K9</f>
        <v>245364</v>
      </c>
    </row>
    <row r="9" spans="1:13" x14ac:dyDescent="0.25">
      <c r="A9" s="8">
        <f>uk_thomson!A10</f>
        <v>31639</v>
      </c>
      <c r="B9">
        <f>uk_thomson!B10</f>
        <v>-5</v>
      </c>
      <c r="C9">
        <f>uk_thomson!C10</f>
        <v>52.9</v>
      </c>
      <c r="D9">
        <f>uk_thomson!D10</f>
        <v>94.6</v>
      </c>
      <c r="E9">
        <f>uk_thomson!E10</f>
        <v>24369</v>
      </c>
      <c r="F9">
        <f>uk_thomson!F10</f>
        <v>89.2</v>
      </c>
      <c r="G9" t="str">
        <f>uk_thomson!G10</f>
        <v>NA</v>
      </c>
      <c r="I9" s="2" t="str">
        <f>uk_thomson!J10</f>
        <v>Q4 1987</v>
      </c>
      <c r="J9" s="2">
        <f>uk_thomson!K10</f>
        <v>248254</v>
      </c>
    </row>
    <row r="10" spans="1:13" x14ac:dyDescent="0.25">
      <c r="A10" s="8">
        <f>uk_thomson!A11</f>
        <v>31670</v>
      </c>
      <c r="B10">
        <f>uk_thomson!B11</f>
        <v>-6</v>
      </c>
      <c r="C10">
        <f>uk_thomson!C11</f>
        <v>53.8</v>
      </c>
      <c r="D10">
        <f>uk_thomson!D11</f>
        <v>93.3</v>
      </c>
      <c r="E10">
        <f>uk_thomson!E11</f>
        <v>24388</v>
      </c>
      <c r="F10">
        <f>uk_thomson!F11</f>
        <v>91.5</v>
      </c>
      <c r="G10" t="str">
        <f>uk_thomson!G11</f>
        <v>NA</v>
      </c>
      <c r="I10" s="2" t="str">
        <f>uk_thomson!J11</f>
        <v>Q1 1988</v>
      </c>
      <c r="J10" s="2">
        <f>uk_thomson!K11</f>
        <v>252941</v>
      </c>
    </row>
    <row r="11" spans="1:13" x14ac:dyDescent="0.25">
      <c r="A11" s="8">
        <f>uk_thomson!A12</f>
        <v>31700</v>
      </c>
      <c r="B11">
        <f>uk_thomson!B12</f>
        <v>-3</v>
      </c>
      <c r="C11">
        <f>uk_thomson!C12</f>
        <v>53.6</v>
      </c>
      <c r="D11">
        <f>uk_thomson!D12</f>
        <v>93.1</v>
      </c>
      <c r="E11">
        <f>uk_thomson!E12</f>
        <v>24423</v>
      </c>
      <c r="F11">
        <f>uk_thomson!F12</f>
        <v>91.7</v>
      </c>
      <c r="G11" t="str">
        <f>uk_thomson!G12</f>
        <v>NA</v>
      </c>
      <c r="I11" s="2" t="str">
        <f>uk_thomson!J12</f>
        <v>Q2 1988</v>
      </c>
      <c r="J11" s="2">
        <f>uk_thomson!K12</f>
        <v>254603</v>
      </c>
    </row>
    <row r="12" spans="1:13" x14ac:dyDescent="0.25">
      <c r="A12" s="8">
        <f>uk_thomson!A13</f>
        <v>31731</v>
      </c>
      <c r="B12">
        <f>uk_thomson!B13</f>
        <v>-3</v>
      </c>
      <c r="C12">
        <f>uk_thomson!C13</f>
        <v>54</v>
      </c>
      <c r="D12">
        <f>uk_thomson!D13</f>
        <v>92.8</v>
      </c>
      <c r="E12">
        <f>uk_thomson!E13</f>
        <v>24447</v>
      </c>
      <c r="F12">
        <f>uk_thomson!F13</f>
        <v>91.4</v>
      </c>
      <c r="G12" t="str">
        <f>uk_thomson!G13</f>
        <v>NA</v>
      </c>
      <c r="I12" s="2" t="str">
        <f>uk_thomson!J13</f>
        <v>Q3 1988</v>
      </c>
      <c r="J12" s="2">
        <f>uk_thomson!K13</f>
        <v>258558</v>
      </c>
    </row>
    <row r="13" spans="1:13" x14ac:dyDescent="0.25">
      <c r="A13" s="8">
        <f>uk_thomson!A14</f>
        <v>31761</v>
      </c>
      <c r="B13">
        <f>uk_thomson!B14</f>
        <v>-6</v>
      </c>
      <c r="C13">
        <f>uk_thomson!C14</f>
        <v>53.9</v>
      </c>
      <c r="D13">
        <f>uk_thomson!D14</f>
        <v>92</v>
      </c>
      <c r="E13">
        <f>uk_thomson!E14</f>
        <v>24472</v>
      </c>
      <c r="F13">
        <f>uk_thomson!F14</f>
        <v>91.7</v>
      </c>
      <c r="G13" t="str">
        <f>uk_thomson!G14</f>
        <v>NA</v>
      </c>
      <c r="I13" s="2" t="str">
        <f>uk_thomson!J14</f>
        <v>Q4 1988</v>
      </c>
      <c r="J13" s="2">
        <f>uk_thomson!K14</f>
        <v>260772</v>
      </c>
    </row>
    <row r="14" spans="1:13" x14ac:dyDescent="0.25">
      <c r="A14" s="8">
        <f>uk_thomson!A15</f>
        <v>31792</v>
      </c>
      <c r="B14">
        <f>uk_thomson!B15</f>
        <v>-4</v>
      </c>
      <c r="C14">
        <f>uk_thomson!C15</f>
        <v>53.7</v>
      </c>
      <c r="D14">
        <f>uk_thomson!D15</f>
        <v>92.2</v>
      </c>
      <c r="E14">
        <f>uk_thomson!E15</f>
        <v>24496</v>
      </c>
      <c r="F14">
        <f>uk_thomson!F15</f>
        <v>90</v>
      </c>
      <c r="G14" t="str">
        <f>uk_thomson!G15</f>
        <v>NA</v>
      </c>
      <c r="I14" s="2" t="str">
        <f>uk_thomson!J15</f>
        <v>Q1 1989</v>
      </c>
      <c r="J14" s="2">
        <f>uk_thomson!K15</f>
        <v>261846</v>
      </c>
    </row>
    <row r="15" spans="1:13" x14ac:dyDescent="0.25">
      <c r="A15" s="8">
        <f>uk_thomson!A16</f>
        <v>31823</v>
      </c>
      <c r="B15">
        <f>uk_thomson!B16</f>
        <v>0</v>
      </c>
      <c r="C15">
        <f>uk_thomson!C16</f>
        <v>54.1</v>
      </c>
      <c r="D15">
        <f>uk_thomson!D16</f>
        <v>92.3</v>
      </c>
      <c r="E15">
        <f>uk_thomson!E16</f>
        <v>24516</v>
      </c>
      <c r="F15">
        <f>uk_thomson!F16</f>
        <v>93</v>
      </c>
      <c r="G15" t="str">
        <f>uk_thomson!G16</f>
        <v>NA</v>
      </c>
      <c r="I15" s="2" t="str">
        <f>uk_thomson!J16</f>
        <v>Q2 1989</v>
      </c>
      <c r="J15" s="2">
        <f>uk_thomson!K16</f>
        <v>263514</v>
      </c>
    </row>
    <row r="16" spans="1:13" x14ac:dyDescent="0.25">
      <c r="A16" s="8">
        <f>uk_thomson!A17</f>
        <v>31851</v>
      </c>
      <c r="B16">
        <f>uk_thomson!B17</f>
        <v>0</v>
      </c>
      <c r="C16">
        <f>uk_thomson!C17</f>
        <v>54</v>
      </c>
      <c r="D16">
        <f>uk_thomson!D17</f>
        <v>92.7</v>
      </c>
      <c r="E16">
        <f>uk_thomson!E17</f>
        <v>24560</v>
      </c>
      <c r="F16">
        <f>uk_thomson!F17</f>
        <v>92.5</v>
      </c>
      <c r="G16" t="str">
        <f>uk_thomson!G17</f>
        <v>NA</v>
      </c>
      <c r="I16" s="2" t="str">
        <f>uk_thomson!J17</f>
        <v>Q3 1989</v>
      </c>
      <c r="J16" s="2">
        <f>uk_thomson!K17</f>
        <v>263651</v>
      </c>
    </row>
    <row r="17" spans="1:10" x14ac:dyDescent="0.25">
      <c r="A17" s="8">
        <f>uk_thomson!A18</f>
        <v>31882</v>
      </c>
      <c r="B17">
        <f>uk_thomson!B18</f>
        <v>4</v>
      </c>
      <c r="C17">
        <f>uk_thomson!C18</f>
        <v>55.1</v>
      </c>
      <c r="D17">
        <f>uk_thomson!D18</f>
        <v>94.4</v>
      </c>
      <c r="E17">
        <f>uk_thomson!E18</f>
        <v>24622</v>
      </c>
      <c r="F17">
        <f>uk_thomson!F18</f>
        <v>91.8</v>
      </c>
      <c r="G17" t="str">
        <f>uk_thomson!G18</f>
        <v>NA</v>
      </c>
      <c r="I17" s="2" t="str">
        <f>uk_thomson!J18</f>
        <v>Q4 1989</v>
      </c>
      <c r="J17" s="2">
        <f>uk_thomson!K18</f>
        <v>263719</v>
      </c>
    </row>
    <row r="18" spans="1:10" x14ac:dyDescent="0.25">
      <c r="A18" s="8">
        <f>uk_thomson!A19</f>
        <v>31912</v>
      </c>
      <c r="B18">
        <f>uk_thomson!B19</f>
        <v>6</v>
      </c>
      <c r="C18">
        <f>uk_thomson!C19</f>
        <v>54.3</v>
      </c>
      <c r="D18">
        <f>uk_thomson!D19</f>
        <v>95.1</v>
      </c>
      <c r="E18">
        <f>uk_thomson!E19</f>
        <v>24695</v>
      </c>
      <c r="F18">
        <f>uk_thomson!F19</f>
        <v>93.4</v>
      </c>
      <c r="G18" t="str">
        <f>uk_thomson!G19</f>
        <v>NA</v>
      </c>
      <c r="I18" s="2" t="str">
        <f>uk_thomson!J19</f>
        <v>Q1 1990</v>
      </c>
      <c r="J18" s="2">
        <f>uk_thomson!K19</f>
        <v>265371</v>
      </c>
    </row>
    <row r="19" spans="1:10" x14ac:dyDescent="0.25">
      <c r="A19" s="8">
        <f>uk_thomson!A20</f>
        <v>31943</v>
      </c>
      <c r="B19">
        <f>uk_thomson!B20</f>
        <v>10</v>
      </c>
      <c r="C19">
        <f>uk_thomson!C20</f>
        <v>55.1</v>
      </c>
      <c r="D19">
        <f>uk_thomson!D20</f>
        <v>95.7</v>
      </c>
      <c r="E19">
        <f>uk_thomson!E20</f>
        <v>24780</v>
      </c>
      <c r="F19">
        <f>uk_thomson!F20</f>
        <v>93</v>
      </c>
      <c r="G19" t="str">
        <f>uk_thomson!G20</f>
        <v>NA</v>
      </c>
      <c r="I19" s="2" t="str">
        <f>uk_thomson!J20</f>
        <v>Q2 1990</v>
      </c>
      <c r="J19" s="2">
        <f>uk_thomson!K20</f>
        <v>266644</v>
      </c>
    </row>
    <row r="20" spans="1:10" x14ac:dyDescent="0.25">
      <c r="A20" s="8">
        <f>uk_thomson!A21</f>
        <v>31973</v>
      </c>
      <c r="B20">
        <f>uk_thomson!B21</f>
        <v>9</v>
      </c>
      <c r="C20">
        <f>uk_thomson!C21</f>
        <v>55.6</v>
      </c>
      <c r="D20">
        <f>uk_thomson!D21</f>
        <v>95</v>
      </c>
      <c r="E20">
        <f>uk_thomson!E21</f>
        <v>24855</v>
      </c>
      <c r="F20">
        <f>uk_thomson!F21</f>
        <v>94.8</v>
      </c>
      <c r="G20" t="str">
        <f>uk_thomson!G21</f>
        <v>NA</v>
      </c>
      <c r="I20" s="2" t="str">
        <f>uk_thomson!J21</f>
        <v>Q3 1990</v>
      </c>
      <c r="J20" s="2">
        <f>uk_thomson!K21</f>
        <v>263704</v>
      </c>
    </row>
    <row r="21" spans="1:10" x14ac:dyDescent="0.25">
      <c r="A21" s="8">
        <f>uk_thomson!A22</f>
        <v>32004</v>
      </c>
      <c r="B21">
        <f>uk_thomson!B22</f>
        <v>8</v>
      </c>
      <c r="C21">
        <f>uk_thomson!C22</f>
        <v>55.8</v>
      </c>
      <c r="D21">
        <f>uk_thomson!D22</f>
        <v>96</v>
      </c>
      <c r="E21">
        <f>uk_thomson!E22</f>
        <v>24936</v>
      </c>
      <c r="F21">
        <f>uk_thomson!F22</f>
        <v>94.4</v>
      </c>
      <c r="G21" t="str">
        <f>uk_thomson!G22</f>
        <v>NA</v>
      </c>
      <c r="I21" s="2" t="str">
        <f>uk_thomson!J22</f>
        <v>Q4 1990</v>
      </c>
      <c r="J21" s="2">
        <f>uk_thomson!K22</f>
        <v>262665</v>
      </c>
    </row>
    <row r="22" spans="1:10" x14ac:dyDescent="0.25">
      <c r="A22" s="8">
        <f>uk_thomson!A23</f>
        <v>32035</v>
      </c>
      <c r="B22">
        <f>uk_thomson!B23</f>
        <v>5</v>
      </c>
      <c r="C22">
        <f>uk_thomson!C23</f>
        <v>56.2</v>
      </c>
      <c r="D22">
        <f>uk_thomson!D23</f>
        <v>96</v>
      </c>
      <c r="E22">
        <f>uk_thomson!E23</f>
        <v>25006</v>
      </c>
      <c r="F22">
        <f>uk_thomson!F23</f>
        <v>93.8</v>
      </c>
      <c r="G22" t="str">
        <f>uk_thomson!G23</f>
        <v>NA</v>
      </c>
      <c r="I22" s="2" t="str">
        <f>uk_thomson!J23</f>
        <v>Q1 1991</v>
      </c>
      <c r="J22" s="2">
        <f>uk_thomson!K23</f>
        <v>261838</v>
      </c>
    </row>
    <row r="23" spans="1:10" x14ac:dyDescent="0.25">
      <c r="A23" s="8">
        <f>uk_thomson!A24</f>
        <v>32065</v>
      </c>
      <c r="B23">
        <f>uk_thomson!B24</f>
        <v>8</v>
      </c>
      <c r="C23">
        <f>uk_thomson!C24</f>
        <v>56.5</v>
      </c>
      <c r="D23">
        <f>uk_thomson!D24</f>
        <v>95.4</v>
      </c>
      <c r="E23">
        <f>uk_thomson!E24</f>
        <v>25081</v>
      </c>
      <c r="F23">
        <f>uk_thomson!F24</f>
        <v>95</v>
      </c>
      <c r="G23" t="str">
        <f>uk_thomson!G24</f>
        <v>NA</v>
      </c>
      <c r="I23" s="2" t="str">
        <f>uk_thomson!J24</f>
        <v>Q2 1991</v>
      </c>
      <c r="J23" s="2">
        <f>uk_thomson!K24</f>
        <v>261442</v>
      </c>
    </row>
    <row r="24" spans="1:10" x14ac:dyDescent="0.25">
      <c r="A24" s="8">
        <f>uk_thomson!A25</f>
        <v>32096</v>
      </c>
      <c r="B24">
        <f>uk_thomson!B25</f>
        <v>5</v>
      </c>
      <c r="C24">
        <f>uk_thomson!C25</f>
        <v>56.9</v>
      </c>
      <c r="D24">
        <f>uk_thomson!D25</f>
        <v>95.3</v>
      </c>
      <c r="E24">
        <f>uk_thomson!E25</f>
        <v>25157</v>
      </c>
      <c r="F24">
        <f>uk_thomson!F25</f>
        <v>94.9</v>
      </c>
      <c r="G24" t="str">
        <f>uk_thomson!G25</f>
        <v>NA</v>
      </c>
      <c r="I24" s="2" t="str">
        <f>uk_thomson!J25</f>
        <v>Q3 1991</v>
      </c>
      <c r="J24" s="2">
        <f>uk_thomson!K25</f>
        <v>260779</v>
      </c>
    </row>
    <row r="25" spans="1:10" x14ac:dyDescent="0.25">
      <c r="A25" s="8">
        <f>uk_thomson!A26</f>
        <v>32126</v>
      </c>
      <c r="B25">
        <f>uk_thomson!B26</f>
        <v>3</v>
      </c>
      <c r="C25">
        <f>uk_thomson!C26</f>
        <v>57.3</v>
      </c>
      <c r="D25">
        <f>uk_thomson!D26</f>
        <v>95.7</v>
      </c>
      <c r="E25">
        <f>uk_thomson!E26</f>
        <v>25232</v>
      </c>
      <c r="F25">
        <f>uk_thomson!F26</f>
        <v>95.7</v>
      </c>
      <c r="G25" t="str">
        <f>uk_thomson!G26</f>
        <v>NA</v>
      </c>
      <c r="I25" s="2" t="str">
        <f>uk_thomson!J26</f>
        <v>Q4 1991</v>
      </c>
      <c r="J25" s="2">
        <f>uk_thomson!K26</f>
        <v>261240</v>
      </c>
    </row>
    <row r="26" spans="1:10" x14ac:dyDescent="0.25">
      <c r="A26" s="8">
        <f>uk_thomson!A27</f>
        <v>32157</v>
      </c>
      <c r="B26">
        <f>uk_thomson!B27</f>
        <v>7</v>
      </c>
      <c r="C26">
        <f>uk_thomson!C27</f>
        <v>58.4</v>
      </c>
      <c r="D26">
        <f>uk_thomson!D27</f>
        <v>96.2</v>
      </c>
      <c r="E26">
        <f>uk_thomson!E27</f>
        <v>25302</v>
      </c>
      <c r="F26">
        <f>uk_thomson!F27</f>
        <v>96.6</v>
      </c>
      <c r="G26" t="str">
        <f>uk_thomson!G27</f>
        <v>NA</v>
      </c>
      <c r="I26" s="2" t="str">
        <f>uk_thomson!J27</f>
        <v>Q1 1992</v>
      </c>
      <c r="J26" s="2">
        <f>uk_thomson!K27</f>
        <v>261346</v>
      </c>
    </row>
    <row r="27" spans="1:10" x14ac:dyDescent="0.25">
      <c r="A27" s="8">
        <f>uk_thomson!A28</f>
        <v>32188</v>
      </c>
      <c r="B27">
        <f>uk_thomson!B28</f>
        <v>3</v>
      </c>
      <c r="C27">
        <f>uk_thomson!C28</f>
        <v>57.4</v>
      </c>
      <c r="D27">
        <f>uk_thomson!D28</f>
        <v>96.1</v>
      </c>
      <c r="E27">
        <f>uk_thomson!E28</f>
        <v>25368</v>
      </c>
      <c r="F27">
        <f>uk_thomson!F28</f>
        <v>95.5</v>
      </c>
      <c r="G27" t="str">
        <f>uk_thomson!G28</f>
        <v>NA</v>
      </c>
      <c r="I27" s="2" t="str">
        <f>uk_thomson!J28</f>
        <v>Q2 1992</v>
      </c>
      <c r="J27" s="2">
        <f>uk_thomson!K28</f>
        <v>261067</v>
      </c>
    </row>
    <row r="28" spans="1:10" x14ac:dyDescent="0.25">
      <c r="A28" s="8">
        <f>uk_thomson!A29</f>
        <v>32217</v>
      </c>
      <c r="B28">
        <f>uk_thomson!B29</f>
        <v>5</v>
      </c>
      <c r="C28">
        <f>uk_thomson!C29</f>
        <v>57.5</v>
      </c>
      <c r="D28">
        <f>uk_thomson!D29</f>
        <v>94.8</v>
      </c>
      <c r="E28">
        <f>uk_thomson!E29</f>
        <v>25428</v>
      </c>
      <c r="F28">
        <f>uk_thomson!F29</f>
        <v>97</v>
      </c>
      <c r="G28" t="str">
        <f>uk_thomson!G29</f>
        <v>NA</v>
      </c>
      <c r="I28" s="2" t="str">
        <f>uk_thomson!J29</f>
        <v>Q3 1992</v>
      </c>
      <c r="J28" s="2">
        <f>uk_thomson!K29</f>
        <v>262816</v>
      </c>
    </row>
    <row r="29" spans="1:10" x14ac:dyDescent="0.25">
      <c r="A29" s="8">
        <f>uk_thomson!A30</f>
        <v>32248</v>
      </c>
      <c r="B29">
        <f>uk_thomson!B30</f>
        <v>5</v>
      </c>
      <c r="C29">
        <f>uk_thomson!C30</f>
        <v>58.5</v>
      </c>
      <c r="D29">
        <f>uk_thomson!D30</f>
        <v>96.4</v>
      </c>
      <c r="E29">
        <f>uk_thomson!E30</f>
        <v>25484</v>
      </c>
      <c r="F29">
        <f>uk_thomson!F30</f>
        <v>96.2</v>
      </c>
      <c r="G29" t="str">
        <f>uk_thomson!G30</f>
        <v>NA</v>
      </c>
      <c r="I29" s="2" t="str">
        <f>uk_thomson!J30</f>
        <v>Q4 1992</v>
      </c>
      <c r="J29" s="2">
        <f>uk_thomson!K30</f>
        <v>264742</v>
      </c>
    </row>
    <row r="30" spans="1:10" x14ac:dyDescent="0.25">
      <c r="A30" s="8">
        <f>uk_thomson!A31</f>
        <v>32278</v>
      </c>
      <c r="B30">
        <f>uk_thomson!B31</f>
        <v>8</v>
      </c>
      <c r="C30">
        <f>uk_thomson!C31</f>
        <v>58.3</v>
      </c>
      <c r="D30">
        <f>uk_thomson!D31</f>
        <v>97.7</v>
      </c>
      <c r="E30">
        <f>uk_thomson!E31</f>
        <v>25541</v>
      </c>
      <c r="F30">
        <f>uk_thomson!F31</f>
        <v>97.3</v>
      </c>
      <c r="G30" t="str">
        <f>uk_thomson!G31</f>
        <v>NA</v>
      </c>
      <c r="I30" s="2" t="str">
        <f>uk_thomson!J31</f>
        <v>Q1 1993</v>
      </c>
      <c r="J30" s="2">
        <f>uk_thomson!K31</f>
        <v>266762</v>
      </c>
    </row>
    <row r="31" spans="1:10" x14ac:dyDescent="0.25">
      <c r="A31" s="8">
        <f>uk_thomson!A32</f>
        <v>32309</v>
      </c>
      <c r="B31">
        <f>uk_thomson!B32</f>
        <v>9</v>
      </c>
      <c r="C31">
        <f>uk_thomson!C32</f>
        <v>58.8</v>
      </c>
      <c r="D31">
        <f>uk_thomson!D32</f>
        <v>96.3</v>
      </c>
      <c r="E31">
        <f>uk_thomson!E32</f>
        <v>25595</v>
      </c>
      <c r="F31">
        <f>uk_thomson!F32</f>
        <v>97.6</v>
      </c>
      <c r="G31" t="str">
        <f>uk_thomson!G32</f>
        <v>NA</v>
      </c>
      <c r="I31" s="2" t="str">
        <f>uk_thomson!J32</f>
        <v>Q2 1993</v>
      </c>
      <c r="J31" s="2">
        <f>uk_thomson!K32</f>
        <v>268180</v>
      </c>
    </row>
    <row r="32" spans="1:10" x14ac:dyDescent="0.25">
      <c r="A32" s="8">
        <f>uk_thomson!A33</f>
        <v>32339</v>
      </c>
      <c r="B32">
        <f>uk_thomson!B33</f>
        <v>7</v>
      </c>
      <c r="C32">
        <f>uk_thomson!C33</f>
        <v>59.7</v>
      </c>
      <c r="D32">
        <f>uk_thomson!D33</f>
        <v>96.6</v>
      </c>
      <c r="E32">
        <f>uk_thomson!E33</f>
        <v>25653</v>
      </c>
      <c r="F32">
        <f>uk_thomson!F33</f>
        <v>98.1</v>
      </c>
      <c r="G32" t="str">
        <f>uk_thomson!G33</f>
        <v>NA</v>
      </c>
      <c r="I32" s="2" t="str">
        <f>uk_thomson!J33</f>
        <v>Q3 1993</v>
      </c>
      <c r="J32" s="2">
        <f>uk_thomson!K33</f>
        <v>270418</v>
      </c>
    </row>
    <row r="33" spans="1:10" x14ac:dyDescent="0.25">
      <c r="A33" s="8">
        <f>uk_thomson!A34</f>
        <v>32370</v>
      </c>
      <c r="B33">
        <f>uk_thomson!B34</f>
        <v>2</v>
      </c>
      <c r="C33">
        <f>uk_thomson!C34</f>
        <v>59.7</v>
      </c>
      <c r="D33">
        <f>uk_thomson!D34</f>
        <v>99.2</v>
      </c>
      <c r="E33">
        <f>uk_thomson!E34</f>
        <v>25722</v>
      </c>
      <c r="F33">
        <f>uk_thomson!F34</f>
        <v>99.2</v>
      </c>
      <c r="G33" t="str">
        <f>uk_thomson!G34</f>
        <v>NA</v>
      </c>
      <c r="I33" s="2" t="str">
        <f>uk_thomson!J34</f>
        <v>Q4 1993</v>
      </c>
      <c r="J33" s="2">
        <f>uk_thomson!K34</f>
        <v>272389</v>
      </c>
    </row>
    <row r="34" spans="1:10" x14ac:dyDescent="0.25">
      <c r="A34" s="8">
        <f>uk_thomson!A35</f>
        <v>32401</v>
      </c>
      <c r="B34">
        <f>uk_thomson!B35</f>
        <v>-2</v>
      </c>
      <c r="C34">
        <f>uk_thomson!C35</f>
        <v>59.3</v>
      </c>
      <c r="D34">
        <f>uk_thomson!D35</f>
        <v>96.8</v>
      </c>
      <c r="E34">
        <f>uk_thomson!E35</f>
        <v>25780</v>
      </c>
      <c r="F34">
        <f>uk_thomson!F35</f>
        <v>100.2</v>
      </c>
      <c r="G34" t="str">
        <f>uk_thomson!G35</f>
        <v>NA</v>
      </c>
      <c r="I34" s="2" t="str">
        <f>uk_thomson!J35</f>
        <v>Q1 1994</v>
      </c>
      <c r="J34" s="2">
        <f>uk_thomson!K35</f>
        <v>275836</v>
      </c>
    </row>
    <row r="35" spans="1:10" x14ac:dyDescent="0.25">
      <c r="A35" s="8">
        <f>uk_thomson!A36</f>
        <v>32431</v>
      </c>
      <c r="B35">
        <f>uk_thomson!B36</f>
        <v>-5</v>
      </c>
      <c r="C35">
        <f>uk_thomson!C36</f>
        <v>60.3</v>
      </c>
      <c r="D35">
        <f>uk_thomson!D36</f>
        <v>96.3</v>
      </c>
      <c r="E35">
        <f>uk_thomson!E36</f>
        <v>25838</v>
      </c>
      <c r="F35">
        <f>uk_thomson!F36</f>
        <v>99.1</v>
      </c>
      <c r="G35" t="str">
        <f>uk_thomson!G36</f>
        <v>NA</v>
      </c>
      <c r="I35" s="2" t="str">
        <f>uk_thomson!J36</f>
        <v>Q2 1994</v>
      </c>
      <c r="J35" s="2">
        <f>uk_thomson!K36</f>
        <v>279116</v>
      </c>
    </row>
    <row r="36" spans="1:10" x14ac:dyDescent="0.25">
      <c r="A36" s="8">
        <f>uk_thomson!A37</f>
        <v>32462</v>
      </c>
      <c r="B36">
        <f>uk_thomson!B37</f>
        <v>-3</v>
      </c>
      <c r="C36">
        <f>uk_thomson!C37</f>
        <v>60.6</v>
      </c>
      <c r="D36">
        <f>uk_thomson!D37</f>
        <v>95.6</v>
      </c>
      <c r="E36">
        <f>uk_thomson!E37</f>
        <v>25897</v>
      </c>
      <c r="F36">
        <f>uk_thomson!F37</f>
        <v>100.1</v>
      </c>
      <c r="G36" t="str">
        <f>uk_thomson!G37</f>
        <v>NA</v>
      </c>
      <c r="I36" s="2" t="str">
        <f>uk_thomson!J37</f>
        <v>Q3 1994</v>
      </c>
      <c r="J36" s="2">
        <f>uk_thomson!K37</f>
        <v>282336</v>
      </c>
    </row>
    <row r="37" spans="1:10" x14ac:dyDescent="0.25">
      <c r="A37" s="8">
        <f>uk_thomson!A38</f>
        <v>32492</v>
      </c>
      <c r="B37">
        <f>uk_thomson!B38</f>
        <v>-12</v>
      </c>
      <c r="C37">
        <f>uk_thomson!C38</f>
        <v>60.6</v>
      </c>
      <c r="D37">
        <f>uk_thomson!D38</f>
        <v>96.7</v>
      </c>
      <c r="E37">
        <f>uk_thomson!E38</f>
        <v>25965</v>
      </c>
      <c r="F37">
        <f>uk_thomson!F38</f>
        <v>99.5</v>
      </c>
      <c r="G37" t="str">
        <f>uk_thomson!G38</f>
        <v>NA</v>
      </c>
      <c r="I37" s="2" t="str">
        <f>uk_thomson!J38</f>
        <v>Q4 1994</v>
      </c>
      <c r="J37" s="2">
        <f>uk_thomson!K38</f>
        <v>283840</v>
      </c>
    </row>
    <row r="38" spans="1:10" x14ac:dyDescent="0.25">
      <c r="A38" s="8">
        <f>uk_thomson!A39</f>
        <v>32523</v>
      </c>
      <c r="B38">
        <f>uk_thomson!B39</f>
        <v>-13</v>
      </c>
      <c r="C38">
        <f>uk_thomson!C39</f>
        <v>59.8</v>
      </c>
      <c r="D38">
        <f>uk_thomson!D39</f>
        <v>96.8</v>
      </c>
      <c r="E38">
        <f>uk_thomson!E39</f>
        <v>26038</v>
      </c>
      <c r="F38">
        <f>uk_thomson!F39</f>
        <v>100</v>
      </c>
      <c r="G38" t="str">
        <f>uk_thomson!G39</f>
        <v>NA</v>
      </c>
      <c r="I38" s="2" t="str">
        <f>uk_thomson!J39</f>
        <v>Q1 1995</v>
      </c>
      <c r="J38" s="2">
        <f>uk_thomson!K39</f>
        <v>284637</v>
      </c>
    </row>
    <row r="39" spans="1:10" x14ac:dyDescent="0.25">
      <c r="A39" s="8">
        <f>uk_thomson!A40</f>
        <v>32554</v>
      </c>
      <c r="B39">
        <f>uk_thomson!B40</f>
        <v>-11</v>
      </c>
      <c r="C39">
        <f>uk_thomson!C40</f>
        <v>60.4</v>
      </c>
      <c r="D39">
        <f>uk_thomson!D40</f>
        <v>96</v>
      </c>
      <c r="E39">
        <f>uk_thomson!E40</f>
        <v>26117</v>
      </c>
      <c r="F39">
        <f>uk_thomson!F40</f>
        <v>100.2</v>
      </c>
      <c r="G39" t="str">
        <f>uk_thomson!G40</f>
        <v>NA</v>
      </c>
      <c r="I39" s="2" t="str">
        <f>uk_thomson!J40</f>
        <v>Q2 1995</v>
      </c>
      <c r="J39" s="2">
        <f>uk_thomson!K40</f>
        <v>285751</v>
      </c>
    </row>
    <row r="40" spans="1:10" x14ac:dyDescent="0.25">
      <c r="A40" s="8">
        <f>uk_thomson!A41</f>
        <v>32582</v>
      </c>
      <c r="B40">
        <f>uk_thomson!B41</f>
        <v>-16</v>
      </c>
      <c r="C40">
        <f>uk_thomson!C41</f>
        <v>60.4</v>
      </c>
      <c r="D40">
        <f>uk_thomson!D41</f>
        <v>96.7</v>
      </c>
      <c r="E40">
        <f>uk_thomson!E41</f>
        <v>26180</v>
      </c>
      <c r="F40">
        <f>uk_thomson!F41</f>
        <v>99</v>
      </c>
      <c r="G40" t="str">
        <f>uk_thomson!G41</f>
        <v>NA</v>
      </c>
      <c r="I40" s="2" t="str">
        <f>uk_thomson!J41</f>
        <v>Q3 1995</v>
      </c>
      <c r="J40" s="2">
        <f>uk_thomson!K41</f>
        <v>288862</v>
      </c>
    </row>
    <row r="41" spans="1:10" x14ac:dyDescent="0.25">
      <c r="A41" s="8">
        <f>uk_thomson!A42</f>
        <v>32613</v>
      </c>
      <c r="B41">
        <f>uk_thomson!B42</f>
        <v>-17</v>
      </c>
      <c r="C41">
        <f>uk_thomson!C42</f>
        <v>60.5</v>
      </c>
      <c r="D41">
        <f>uk_thomson!D42</f>
        <v>96.7</v>
      </c>
      <c r="E41">
        <f>uk_thomson!E42</f>
        <v>26225</v>
      </c>
      <c r="F41">
        <f>uk_thomson!F42</f>
        <v>101.4</v>
      </c>
      <c r="G41" t="str">
        <f>uk_thomson!G42</f>
        <v>NA</v>
      </c>
      <c r="I41" s="2" t="str">
        <f>uk_thomson!J42</f>
        <v>Q4 1995</v>
      </c>
      <c r="J41" s="2">
        <f>uk_thomson!K42</f>
        <v>290247</v>
      </c>
    </row>
    <row r="42" spans="1:10" x14ac:dyDescent="0.25">
      <c r="A42" s="8">
        <f>uk_thomson!A43</f>
        <v>32643</v>
      </c>
      <c r="B42">
        <f>uk_thomson!B43</f>
        <v>-12</v>
      </c>
      <c r="C42">
        <f>uk_thomson!C43</f>
        <v>61.3</v>
      </c>
      <c r="D42">
        <f>uk_thomson!D43</f>
        <v>96.7</v>
      </c>
      <c r="E42">
        <f>uk_thomson!E43</f>
        <v>26248</v>
      </c>
      <c r="F42">
        <f>uk_thomson!F43</f>
        <v>98.8</v>
      </c>
      <c r="G42" t="str">
        <f>uk_thomson!G43</f>
        <v>NA</v>
      </c>
      <c r="I42" s="2" t="str">
        <f>uk_thomson!J43</f>
        <v>Q1 1996</v>
      </c>
      <c r="J42" s="2">
        <f>uk_thomson!K43</f>
        <v>293666</v>
      </c>
    </row>
    <row r="43" spans="1:10" x14ac:dyDescent="0.25">
      <c r="A43" s="8">
        <f>uk_thomson!A44</f>
        <v>32674</v>
      </c>
      <c r="B43">
        <f>uk_thomson!B44</f>
        <v>-17</v>
      </c>
      <c r="C43">
        <f>uk_thomson!C44</f>
        <v>60.3</v>
      </c>
      <c r="D43">
        <f>uk_thomson!D44</f>
        <v>96.2</v>
      </c>
      <c r="E43">
        <f>uk_thomson!E44</f>
        <v>26269</v>
      </c>
      <c r="F43">
        <f>uk_thomson!F44</f>
        <v>98.9</v>
      </c>
      <c r="G43" t="str">
        <f>uk_thomson!G44</f>
        <v>NA</v>
      </c>
      <c r="I43" s="2" t="str">
        <f>uk_thomson!J44</f>
        <v>Q2 1996</v>
      </c>
      <c r="J43" s="2">
        <f>uk_thomson!K44</f>
        <v>294490</v>
      </c>
    </row>
    <row r="44" spans="1:10" x14ac:dyDescent="0.25">
      <c r="A44" s="8">
        <f>uk_thomson!A45</f>
        <v>32704</v>
      </c>
      <c r="B44">
        <f>uk_thomson!B45</f>
        <v>-18</v>
      </c>
      <c r="C44">
        <f>uk_thomson!C45</f>
        <v>59.9</v>
      </c>
      <c r="D44">
        <f>uk_thomson!D45</f>
        <v>96.6</v>
      </c>
      <c r="E44">
        <f>uk_thomson!E45</f>
        <v>26284</v>
      </c>
      <c r="F44">
        <f>uk_thomson!F45</f>
        <v>99.1</v>
      </c>
      <c r="G44" t="str">
        <f>uk_thomson!G45</f>
        <v>NA</v>
      </c>
      <c r="I44" s="2" t="str">
        <f>uk_thomson!J45</f>
        <v>Q3 1996</v>
      </c>
      <c r="J44" s="2">
        <f>uk_thomson!K45</f>
        <v>295521</v>
      </c>
    </row>
    <row r="45" spans="1:10" x14ac:dyDescent="0.25">
      <c r="A45" s="8">
        <f>uk_thomson!A46</f>
        <v>32735</v>
      </c>
      <c r="B45">
        <f>uk_thomson!B46</f>
        <v>-15</v>
      </c>
      <c r="C45">
        <f>uk_thomson!C46</f>
        <v>60.7</v>
      </c>
      <c r="D45">
        <f>uk_thomson!D46</f>
        <v>97.9</v>
      </c>
      <c r="E45">
        <f>uk_thomson!E46</f>
        <v>26309</v>
      </c>
      <c r="F45">
        <f>uk_thomson!F46</f>
        <v>101.1</v>
      </c>
      <c r="G45" t="str">
        <f>uk_thomson!G46</f>
        <v>NA</v>
      </c>
      <c r="I45" s="2" t="str">
        <f>uk_thomson!J46</f>
        <v>Q4 1996</v>
      </c>
      <c r="J45" s="2">
        <f>uk_thomson!K46</f>
        <v>296474</v>
      </c>
    </row>
    <row r="46" spans="1:10" x14ac:dyDescent="0.25">
      <c r="A46" s="8">
        <f>uk_thomson!A47</f>
        <v>32766</v>
      </c>
      <c r="B46">
        <f>uk_thomson!B47</f>
        <v>-15</v>
      </c>
      <c r="C46">
        <f>uk_thomson!C47</f>
        <v>60.9</v>
      </c>
      <c r="D46">
        <f>uk_thomson!D47</f>
        <v>96.2</v>
      </c>
      <c r="E46">
        <f>uk_thomson!E47</f>
        <v>26334</v>
      </c>
      <c r="F46">
        <f>uk_thomson!F47</f>
        <v>100.7</v>
      </c>
      <c r="G46" t="str">
        <f>uk_thomson!G47</f>
        <v>NA</v>
      </c>
      <c r="I46" s="2" t="str">
        <f>uk_thomson!J47</f>
        <v>Q1 1997</v>
      </c>
      <c r="J46" s="2">
        <f>uk_thomson!K47</f>
        <v>297909</v>
      </c>
    </row>
    <row r="47" spans="1:10" x14ac:dyDescent="0.25">
      <c r="A47" s="8">
        <f>uk_thomson!A48</f>
        <v>32796</v>
      </c>
      <c r="B47">
        <f>uk_thomson!B48</f>
        <v>-29</v>
      </c>
      <c r="C47">
        <f>uk_thomson!C48</f>
        <v>60.9</v>
      </c>
      <c r="D47">
        <f>uk_thomson!D48</f>
        <v>96.3</v>
      </c>
      <c r="E47">
        <f>uk_thomson!E48</f>
        <v>26365</v>
      </c>
      <c r="F47">
        <f>uk_thomson!F48</f>
        <v>100</v>
      </c>
      <c r="G47" t="str">
        <f>uk_thomson!G48</f>
        <v>NA</v>
      </c>
      <c r="I47" s="2" t="str">
        <f>uk_thomson!J48</f>
        <v>Q2 1997</v>
      </c>
      <c r="J47" s="2">
        <f>uk_thomson!K48</f>
        <v>301318</v>
      </c>
    </row>
    <row r="48" spans="1:10" x14ac:dyDescent="0.25">
      <c r="A48" s="8">
        <f>uk_thomson!A49</f>
        <v>32827</v>
      </c>
      <c r="B48">
        <f>uk_thomson!B49</f>
        <v>-26</v>
      </c>
      <c r="C48">
        <f>uk_thomson!C49</f>
        <v>60.9</v>
      </c>
      <c r="D48">
        <f>uk_thomson!D49</f>
        <v>97.3</v>
      </c>
      <c r="E48">
        <f>uk_thomson!E49</f>
        <v>26390</v>
      </c>
      <c r="F48">
        <f>uk_thomson!F49</f>
        <v>100.9</v>
      </c>
      <c r="G48" t="str">
        <f>uk_thomson!G49</f>
        <v>NA</v>
      </c>
      <c r="I48" s="2" t="str">
        <f>uk_thomson!J49</f>
        <v>Q3 1997</v>
      </c>
      <c r="J48" s="2">
        <f>uk_thomson!K49</f>
        <v>303490</v>
      </c>
    </row>
    <row r="49" spans="1:10" x14ac:dyDescent="0.25">
      <c r="A49" s="8">
        <f>uk_thomson!A50</f>
        <v>32857</v>
      </c>
      <c r="B49">
        <f>uk_thomson!B50</f>
        <v>-25</v>
      </c>
      <c r="C49">
        <f>uk_thomson!C50</f>
        <v>61.4</v>
      </c>
      <c r="D49">
        <f>uk_thomson!D50</f>
        <v>97.1</v>
      </c>
      <c r="E49">
        <f>uk_thomson!E50</f>
        <v>26400</v>
      </c>
      <c r="F49">
        <f>uk_thomson!F50</f>
        <v>100.8</v>
      </c>
      <c r="G49" t="str">
        <f>uk_thomson!G50</f>
        <v>NA</v>
      </c>
      <c r="I49" s="2" t="str">
        <f>uk_thomson!J50</f>
        <v>Q4 1997</v>
      </c>
      <c r="J49" s="2">
        <f>uk_thomson!K50</f>
        <v>307560</v>
      </c>
    </row>
    <row r="50" spans="1:10" x14ac:dyDescent="0.25">
      <c r="A50" s="8">
        <f>uk_thomson!A51</f>
        <v>32888</v>
      </c>
      <c r="B50">
        <f>uk_thomson!B51</f>
        <v>-19</v>
      </c>
      <c r="C50">
        <f>uk_thomson!C51</f>
        <v>61.3</v>
      </c>
      <c r="D50">
        <f>uk_thomson!D51</f>
        <v>96.9</v>
      </c>
      <c r="E50">
        <f>uk_thomson!E51</f>
        <v>26410</v>
      </c>
      <c r="F50">
        <f>uk_thomson!F51</f>
        <v>99.7</v>
      </c>
      <c r="G50" t="str">
        <f>uk_thomson!G51</f>
        <v>NA</v>
      </c>
      <c r="I50" s="2" t="str">
        <f>uk_thomson!J51</f>
        <v>Q1 1998</v>
      </c>
      <c r="J50" s="2">
        <f>uk_thomson!K51</f>
        <v>309517</v>
      </c>
    </row>
    <row r="51" spans="1:10" x14ac:dyDescent="0.25">
      <c r="A51" s="8">
        <f>uk_thomson!A52</f>
        <v>32919</v>
      </c>
      <c r="B51">
        <f>uk_thomson!B52</f>
        <v>-24</v>
      </c>
      <c r="C51">
        <f>uk_thomson!C52</f>
        <v>62.2</v>
      </c>
      <c r="D51">
        <f>uk_thomson!D52</f>
        <v>97.1</v>
      </c>
      <c r="E51">
        <f>uk_thomson!E52</f>
        <v>26411</v>
      </c>
      <c r="F51">
        <f>uk_thomson!F52</f>
        <v>99.1</v>
      </c>
      <c r="G51" t="str">
        <f>uk_thomson!G52</f>
        <v>NA</v>
      </c>
      <c r="I51" s="2" t="str">
        <f>uk_thomson!J52</f>
        <v>Q2 1998</v>
      </c>
      <c r="J51" s="2">
        <f>uk_thomson!K52</f>
        <v>311857</v>
      </c>
    </row>
    <row r="52" spans="1:10" x14ac:dyDescent="0.25">
      <c r="A52" s="8">
        <f>uk_thomson!A53</f>
        <v>32947</v>
      </c>
      <c r="B52">
        <f>uk_thomson!B53</f>
        <v>-35</v>
      </c>
      <c r="C52">
        <f>uk_thomson!C53</f>
        <v>61.9</v>
      </c>
      <c r="D52">
        <f>uk_thomson!D53</f>
        <v>94.8</v>
      </c>
      <c r="E52">
        <f>uk_thomson!E53</f>
        <v>26421</v>
      </c>
      <c r="F52">
        <f>uk_thomson!F53</f>
        <v>100.5</v>
      </c>
      <c r="G52" t="str">
        <f>uk_thomson!G53</f>
        <v>NA</v>
      </c>
      <c r="I52" s="2" t="str">
        <f>uk_thomson!J53</f>
        <v>Q3 1998</v>
      </c>
      <c r="J52" s="2">
        <f>uk_thomson!K53</f>
        <v>314098</v>
      </c>
    </row>
    <row r="53" spans="1:10" x14ac:dyDescent="0.25">
      <c r="A53" s="8">
        <f>uk_thomson!A54</f>
        <v>32978</v>
      </c>
      <c r="B53">
        <f>uk_thomson!B54</f>
        <v>-31</v>
      </c>
      <c r="C53">
        <f>uk_thomson!C54</f>
        <v>61.3</v>
      </c>
      <c r="D53">
        <f>uk_thomson!D54</f>
        <v>96.3</v>
      </c>
      <c r="E53">
        <f>uk_thomson!E54</f>
        <v>26434</v>
      </c>
      <c r="F53">
        <f>uk_thomson!F54</f>
        <v>101.1</v>
      </c>
      <c r="G53" t="str">
        <f>uk_thomson!G54</f>
        <v>NA</v>
      </c>
      <c r="I53" s="2" t="str">
        <f>uk_thomson!J54</f>
        <v>Q4 1998</v>
      </c>
      <c r="J53" s="2">
        <f>uk_thomson!K54</f>
        <v>317295</v>
      </c>
    </row>
    <row r="54" spans="1:10" x14ac:dyDescent="0.25">
      <c r="A54" s="8">
        <f>uk_thomson!A55</f>
        <v>33008</v>
      </c>
      <c r="B54">
        <f>uk_thomson!B55</f>
        <v>-30</v>
      </c>
      <c r="C54">
        <f>uk_thomson!C55</f>
        <v>62.5</v>
      </c>
      <c r="D54">
        <f>uk_thomson!D55</f>
        <v>97.1</v>
      </c>
      <c r="E54">
        <f>uk_thomson!E55</f>
        <v>26447</v>
      </c>
      <c r="F54">
        <f>uk_thomson!F55</f>
        <v>100.5</v>
      </c>
      <c r="G54" t="str">
        <f>uk_thomson!G55</f>
        <v>NA</v>
      </c>
      <c r="I54" s="2" t="str">
        <f>uk_thomson!J55</f>
        <v>Q1 1999</v>
      </c>
      <c r="J54" s="2">
        <f>uk_thomson!K55</f>
        <v>318806</v>
      </c>
    </row>
    <row r="55" spans="1:10" x14ac:dyDescent="0.25">
      <c r="A55" s="8">
        <f>uk_thomson!A56</f>
        <v>33039</v>
      </c>
      <c r="B55">
        <f>uk_thomson!B56</f>
        <v>-27</v>
      </c>
      <c r="C55">
        <f>uk_thomson!C56</f>
        <v>61</v>
      </c>
      <c r="D55">
        <f>uk_thomson!D56</f>
        <v>97.8</v>
      </c>
      <c r="E55">
        <f>uk_thomson!E56</f>
        <v>26448</v>
      </c>
      <c r="F55">
        <f>uk_thomson!F56</f>
        <v>102.1</v>
      </c>
      <c r="G55" t="str">
        <f>uk_thomson!G56</f>
        <v>NA</v>
      </c>
      <c r="I55" s="2" t="str">
        <f>uk_thomson!J56</f>
        <v>Q2 1999</v>
      </c>
      <c r="J55" s="2">
        <f>uk_thomson!K56</f>
        <v>319560</v>
      </c>
    </row>
    <row r="56" spans="1:10" x14ac:dyDescent="0.25">
      <c r="A56" s="8">
        <f>uk_thomson!A57</f>
        <v>33069</v>
      </c>
      <c r="B56">
        <f>uk_thomson!B57</f>
        <v>-24</v>
      </c>
      <c r="C56">
        <f>uk_thomson!C57</f>
        <v>61.9</v>
      </c>
      <c r="D56">
        <f>uk_thomson!D57</f>
        <v>98.9</v>
      </c>
      <c r="E56">
        <f>uk_thomson!E57</f>
        <v>26439</v>
      </c>
      <c r="F56">
        <f>uk_thomson!F57</f>
        <v>99.6</v>
      </c>
      <c r="G56" t="str">
        <f>uk_thomson!G57</f>
        <v>NA</v>
      </c>
      <c r="I56" s="2" t="str">
        <f>uk_thomson!J57</f>
        <v>Q3 1999</v>
      </c>
      <c r="J56" s="2">
        <f>uk_thomson!K57</f>
        <v>324767</v>
      </c>
    </row>
    <row r="57" spans="1:10" x14ac:dyDescent="0.25">
      <c r="A57" s="8">
        <f>uk_thomson!A58</f>
        <v>33100</v>
      </c>
      <c r="B57">
        <f>uk_thomson!B58</f>
        <v>-26</v>
      </c>
      <c r="C57">
        <f>uk_thomson!C58</f>
        <v>61.2</v>
      </c>
      <c r="D57">
        <f>uk_thomson!D58</f>
        <v>100.8</v>
      </c>
      <c r="E57">
        <f>uk_thomson!E58</f>
        <v>26405</v>
      </c>
      <c r="F57">
        <f>uk_thomson!F58</f>
        <v>99.7</v>
      </c>
      <c r="G57" t="str">
        <f>uk_thomson!G58</f>
        <v>NA</v>
      </c>
      <c r="I57" s="2" t="str">
        <f>uk_thomson!J58</f>
        <v>Q4 1999</v>
      </c>
      <c r="J57" s="2">
        <f>uk_thomson!K58</f>
        <v>329111</v>
      </c>
    </row>
    <row r="58" spans="1:10" x14ac:dyDescent="0.25">
      <c r="A58" s="8">
        <f>uk_thomson!A59</f>
        <v>33131</v>
      </c>
      <c r="B58">
        <f>uk_thomson!B59</f>
        <v>-29</v>
      </c>
      <c r="C58">
        <f>uk_thomson!C59</f>
        <v>61.1</v>
      </c>
      <c r="D58">
        <f>uk_thomson!D59</f>
        <v>99.5</v>
      </c>
      <c r="E58">
        <f>uk_thomson!E59</f>
        <v>26361</v>
      </c>
      <c r="F58">
        <f>uk_thomson!F59</f>
        <v>99.2</v>
      </c>
      <c r="G58" t="str">
        <f>uk_thomson!G59</f>
        <v>NA</v>
      </c>
      <c r="I58" s="2" t="str">
        <f>uk_thomson!J59</f>
        <v>Q1 2000</v>
      </c>
      <c r="J58" s="2">
        <f>uk_thomson!K59</f>
        <v>332555</v>
      </c>
    </row>
    <row r="59" spans="1:10" x14ac:dyDescent="0.25">
      <c r="A59" s="8">
        <f>uk_thomson!A60</f>
        <v>33161</v>
      </c>
      <c r="B59">
        <f>uk_thomson!B60</f>
        <v>-27</v>
      </c>
      <c r="C59">
        <f>uk_thomson!C60</f>
        <v>60.7</v>
      </c>
      <c r="D59">
        <f>uk_thomson!D60</f>
        <v>99.1</v>
      </c>
      <c r="E59">
        <f>uk_thomson!E60</f>
        <v>26317</v>
      </c>
      <c r="F59">
        <f>uk_thomson!F60</f>
        <v>99.1</v>
      </c>
      <c r="G59" t="str">
        <f>uk_thomson!G60</f>
        <v>NA</v>
      </c>
      <c r="I59" s="2" t="str">
        <f>uk_thomson!J60</f>
        <v>Q2 2000</v>
      </c>
      <c r="J59" s="2">
        <f>uk_thomson!K60</f>
        <v>334960</v>
      </c>
    </row>
    <row r="60" spans="1:10" x14ac:dyDescent="0.25">
      <c r="A60" s="8">
        <f>uk_thomson!A61</f>
        <v>33192</v>
      </c>
      <c r="B60">
        <f>uk_thomson!B61</f>
        <v>-29</v>
      </c>
      <c r="C60">
        <f>uk_thomson!C61</f>
        <v>60.2</v>
      </c>
      <c r="D60">
        <f>uk_thomson!D61</f>
        <v>99</v>
      </c>
      <c r="E60">
        <f>uk_thomson!E61</f>
        <v>26263</v>
      </c>
      <c r="F60">
        <f>uk_thomson!F61</f>
        <v>98.6</v>
      </c>
      <c r="G60" t="str">
        <f>uk_thomson!G61</f>
        <v>NA</v>
      </c>
      <c r="I60" s="2" t="str">
        <f>uk_thomson!J61</f>
        <v>Q3 2000</v>
      </c>
      <c r="J60" s="2">
        <f>uk_thomson!K61</f>
        <v>336221</v>
      </c>
    </row>
    <row r="61" spans="1:10" x14ac:dyDescent="0.25">
      <c r="A61" s="8">
        <f>uk_thomson!A62</f>
        <v>33222</v>
      </c>
      <c r="B61">
        <f>uk_thomson!B62</f>
        <v>-19</v>
      </c>
      <c r="C61">
        <f>uk_thomson!C62</f>
        <v>61.2</v>
      </c>
      <c r="D61">
        <f>uk_thomson!D62</f>
        <v>97.3</v>
      </c>
      <c r="E61">
        <f>uk_thomson!E62</f>
        <v>26199</v>
      </c>
      <c r="F61">
        <f>uk_thomson!F62</f>
        <v>98.1</v>
      </c>
      <c r="G61" t="str">
        <f>uk_thomson!G62</f>
        <v>NA</v>
      </c>
      <c r="I61" s="2" t="str">
        <f>uk_thomson!J62</f>
        <v>Q4 2000</v>
      </c>
      <c r="J61" s="2">
        <f>uk_thomson!K62</f>
        <v>337211</v>
      </c>
    </row>
    <row r="62" spans="1:10" x14ac:dyDescent="0.25">
      <c r="A62" s="8">
        <f>uk_thomson!A63</f>
        <v>33253</v>
      </c>
      <c r="B62">
        <f>uk_thomson!B63</f>
        <v>-24</v>
      </c>
      <c r="C62">
        <f>uk_thomson!C63</f>
        <v>60.1</v>
      </c>
      <c r="D62">
        <f>uk_thomson!D63</f>
        <v>98.7</v>
      </c>
      <c r="E62">
        <f>uk_thomson!E63</f>
        <v>26135</v>
      </c>
      <c r="F62">
        <f>uk_thomson!F63</f>
        <v>97.8</v>
      </c>
      <c r="G62" t="str">
        <f>uk_thomson!G63</f>
        <v>NA</v>
      </c>
      <c r="I62" s="2" t="str">
        <f>uk_thomson!J63</f>
        <v>Q1 2001</v>
      </c>
      <c r="J62" s="2">
        <f>uk_thomson!K63</f>
        <v>341026</v>
      </c>
    </row>
    <row r="63" spans="1:10" x14ac:dyDescent="0.25">
      <c r="A63" s="8">
        <f>uk_thomson!A64</f>
        <v>33284</v>
      </c>
      <c r="B63">
        <f>uk_thomson!B64</f>
        <v>-27</v>
      </c>
      <c r="C63">
        <f>uk_thomson!C64</f>
        <v>59.4</v>
      </c>
      <c r="D63">
        <f>uk_thomson!D64</f>
        <v>98.5</v>
      </c>
      <c r="E63">
        <f>uk_thomson!E64</f>
        <v>26056</v>
      </c>
      <c r="F63">
        <f>uk_thomson!F64</f>
        <v>97.7</v>
      </c>
      <c r="G63" t="str">
        <f>uk_thomson!G64</f>
        <v>NA</v>
      </c>
      <c r="I63" s="2" t="str">
        <f>uk_thomson!J64</f>
        <v>Q2 2001</v>
      </c>
      <c r="J63" s="2">
        <f>uk_thomson!K64</f>
        <v>343637</v>
      </c>
    </row>
    <row r="64" spans="1:10" x14ac:dyDescent="0.25">
      <c r="A64" s="8">
        <f>uk_thomson!A65</f>
        <v>33312</v>
      </c>
      <c r="B64">
        <f>uk_thomson!B65</f>
        <v>-21</v>
      </c>
      <c r="C64">
        <f>uk_thomson!C65</f>
        <v>61.9</v>
      </c>
      <c r="D64">
        <f>uk_thomson!D65</f>
        <v>98.4</v>
      </c>
      <c r="E64">
        <f>uk_thomson!E65</f>
        <v>25977</v>
      </c>
      <c r="F64">
        <f>uk_thomson!F65</f>
        <v>96.8</v>
      </c>
      <c r="G64" t="str">
        <f>uk_thomson!G65</f>
        <v>NA</v>
      </c>
      <c r="I64" s="2" t="str">
        <f>uk_thomson!J65</f>
        <v>Q3 2001</v>
      </c>
      <c r="J64" s="2">
        <f>uk_thomson!K65</f>
        <v>345468</v>
      </c>
    </row>
    <row r="65" spans="1:10" x14ac:dyDescent="0.25">
      <c r="A65" s="8">
        <f>uk_thomson!A66</f>
        <v>33343</v>
      </c>
      <c r="B65">
        <f>uk_thomson!B66</f>
        <v>-20</v>
      </c>
      <c r="C65">
        <f>uk_thomson!C66</f>
        <v>60.3</v>
      </c>
      <c r="D65">
        <f>uk_thomson!D66</f>
        <v>97.8</v>
      </c>
      <c r="E65">
        <f>uk_thomson!E66</f>
        <v>25897</v>
      </c>
      <c r="F65">
        <f>uk_thomson!F66</f>
        <v>95.4</v>
      </c>
      <c r="G65" t="str">
        <f>uk_thomson!G66</f>
        <v>NA</v>
      </c>
      <c r="I65" s="2" t="str">
        <f>uk_thomson!J66</f>
        <v>Q4 2001</v>
      </c>
      <c r="J65" s="2">
        <f>uk_thomson!K66</f>
        <v>346546</v>
      </c>
    </row>
    <row r="66" spans="1:10" x14ac:dyDescent="0.25">
      <c r="A66" s="8">
        <f>uk_thomson!A67</f>
        <v>33373</v>
      </c>
      <c r="B66">
        <f>uk_thomson!B67</f>
        <v>-19</v>
      </c>
      <c r="C66">
        <f>uk_thomson!C67</f>
        <v>59.8</v>
      </c>
      <c r="D66">
        <f>uk_thomson!D67</f>
        <v>98.3</v>
      </c>
      <c r="E66">
        <f>uk_thomson!E67</f>
        <v>25803</v>
      </c>
      <c r="F66">
        <f>uk_thomson!F67</f>
        <v>96.6</v>
      </c>
      <c r="G66" t="str">
        <f>uk_thomson!G67</f>
        <v>NA</v>
      </c>
      <c r="I66" s="2" t="str">
        <f>uk_thomson!J67</f>
        <v>Q1 2002</v>
      </c>
      <c r="J66" s="2">
        <f>uk_thomson!K67</f>
        <v>348115</v>
      </c>
    </row>
    <row r="67" spans="1:10" x14ac:dyDescent="0.25">
      <c r="A67" s="8">
        <f>uk_thomson!A68</f>
        <v>33404</v>
      </c>
      <c r="B67">
        <f>uk_thomson!B68</f>
        <v>-19</v>
      </c>
      <c r="C67">
        <f>uk_thomson!C68</f>
        <v>59.9</v>
      </c>
      <c r="D67">
        <f>uk_thomson!D68</f>
        <v>98.2</v>
      </c>
      <c r="E67">
        <f>uk_thomson!E68</f>
        <v>25723</v>
      </c>
      <c r="F67">
        <f>uk_thomson!F68</f>
        <v>96.9</v>
      </c>
      <c r="G67" t="str">
        <f>uk_thomson!G68</f>
        <v>NA</v>
      </c>
      <c r="I67" s="2" t="str">
        <f>uk_thomson!J68</f>
        <v>Q2 2002</v>
      </c>
      <c r="J67" s="2">
        <f>uk_thomson!K68</f>
        <v>350978</v>
      </c>
    </row>
    <row r="68" spans="1:10" x14ac:dyDescent="0.25">
      <c r="A68" s="8">
        <f>uk_thomson!A69</f>
        <v>33434</v>
      </c>
      <c r="B68">
        <f>uk_thomson!B69</f>
        <v>-19</v>
      </c>
      <c r="C68">
        <f>uk_thomson!C69</f>
        <v>60.9</v>
      </c>
      <c r="D68">
        <f>uk_thomson!D69</f>
        <v>98.1</v>
      </c>
      <c r="E68">
        <f>uk_thomson!E69</f>
        <v>25647</v>
      </c>
      <c r="F68">
        <f>uk_thomson!F69</f>
        <v>96.1</v>
      </c>
      <c r="G68" t="str">
        <f>uk_thomson!G69</f>
        <v>NA</v>
      </c>
      <c r="I68" s="2" t="str">
        <f>uk_thomson!J69</f>
        <v>Q3 2002</v>
      </c>
      <c r="J68" s="2">
        <f>uk_thomson!K69</f>
        <v>354058</v>
      </c>
    </row>
    <row r="69" spans="1:10" x14ac:dyDescent="0.25">
      <c r="A69" s="8">
        <f>uk_thomson!A70</f>
        <v>33465</v>
      </c>
      <c r="B69">
        <f>uk_thomson!B70</f>
        <v>-15</v>
      </c>
      <c r="C69">
        <f>uk_thomson!C70</f>
        <v>59.8</v>
      </c>
      <c r="D69">
        <f>uk_thomson!D70</f>
        <v>98.8</v>
      </c>
      <c r="E69">
        <f>uk_thomson!E70</f>
        <v>25572</v>
      </c>
      <c r="F69">
        <f>uk_thomson!F70</f>
        <v>95.1</v>
      </c>
      <c r="G69" t="str">
        <f>uk_thomson!G70</f>
        <v>NA</v>
      </c>
      <c r="I69" s="2" t="str">
        <f>uk_thomson!J70</f>
        <v>Q4 2002</v>
      </c>
      <c r="J69" s="2">
        <f>uk_thomson!K70</f>
        <v>357286</v>
      </c>
    </row>
    <row r="70" spans="1:10" x14ac:dyDescent="0.25">
      <c r="A70" s="8">
        <f>uk_thomson!A71</f>
        <v>33496</v>
      </c>
      <c r="B70">
        <f>uk_thomson!B71</f>
        <v>-11</v>
      </c>
      <c r="C70">
        <f>uk_thomson!C71</f>
        <v>60</v>
      </c>
      <c r="D70">
        <f>uk_thomson!D71</f>
        <v>97.2</v>
      </c>
      <c r="E70">
        <f>uk_thomson!E71</f>
        <v>25501</v>
      </c>
      <c r="F70">
        <f>uk_thomson!F71</f>
        <v>95.2</v>
      </c>
      <c r="G70" t="str">
        <f>uk_thomson!G71</f>
        <v>NA</v>
      </c>
      <c r="I70" s="2" t="str">
        <f>uk_thomson!J71</f>
        <v>Q1 2003</v>
      </c>
      <c r="J70" s="2">
        <f>uk_thomson!K71</f>
        <v>360733</v>
      </c>
    </row>
    <row r="71" spans="1:10" x14ac:dyDescent="0.25">
      <c r="A71" s="8">
        <f>uk_thomson!A72</f>
        <v>33526</v>
      </c>
      <c r="B71">
        <f>uk_thomson!B72</f>
        <v>-10</v>
      </c>
      <c r="C71">
        <f>uk_thomson!C72</f>
        <v>59.6</v>
      </c>
      <c r="D71">
        <f>uk_thomson!D72</f>
        <v>97.2</v>
      </c>
      <c r="E71">
        <f>uk_thomson!E72</f>
        <v>25430</v>
      </c>
      <c r="F71">
        <f>uk_thomson!F72</f>
        <v>96.4</v>
      </c>
      <c r="G71" t="str">
        <f>uk_thomson!G72</f>
        <v>NA</v>
      </c>
      <c r="I71" s="2" t="str">
        <f>uk_thomson!J72</f>
        <v>Q2 2003</v>
      </c>
      <c r="J71" s="2">
        <f>uk_thomson!K72</f>
        <v>365803</v>
      </c>
    </row>
    <row r="72" spans="1:10" x14ac:dyDescent="0.25">
      <c r="A72" s="8">
        <f>uk_thomson!A73</f>
        <v>33557</v>
      </c>
      <c r="B72">
        <f>uk_thomson!B73</f>
        <v>-13</v>
      </c>
      <c r="C72">
        <f>uk_thomson!C73</f>
        <v>59.8</v>
      </c>
      <c r="D72">
        <f>uk_thomson!D73</f>
        <v>97.3</v>
      </c>
      <c r="E72">
        <f>uk_thomson!E73</f>
        <v>25370</v>
      </c>
      <c r="F72">
        <f>uk_thomson!F73</f>
        <v>96.7</v>
      </c>
      <c r="G72" t="str">
        <f>uk_thomson!G73</f>
        <v>NA</v>
      </c>
      <c r="I72" s="2" t="str">
        <f>uk_thomson!J73</f>
        <v>Q3 2003</v>
      </c>
      <c r="J72" s="2">
        <f>uk_thomson!K73</f>
        <v>370428</v>
      </c>
    </row>
    <row r="73" spans="1:10" x14ac:dyDescent="0.25">
      <c r="A73" s="8">
        <f>uk_thomson!A74</f>
        <v>33587</v>
      </c>
      <c r="B73">
        <f>uk_thomson!B74</f>
        <v>-15</v>
      </c>
      <c r="C73">
        <f>uk_thomson!C74</f>
        <v>59.7</v>
      </c>
      <c r="D73">
        <f>uk_thomson!D74</f>
        <v>98.1</v>
      </c>
      <c r="E73">
        <f>uk_thomson!E74</f>
        <v>25315</v>
      </c>
      <c r="F73">
        <f>uk_thomson!F74</f>
        <v>96.3</v>
      </c>
      <c r="G73" t="str">
        <f>uk_thomson!G74</f>
        <v>NA</v>
      </c>
      <c r="I73" s="2" t="str">
        <f>uk_thomson!J74</f>
        <v>Q4 2003</v>
      </c>
      <c r="J73" s="2">
        <f>uk_thomson!K74</f>
        <v>374127</v>
      </c>
    </row>
    <row r="74" spans="1:10" x14ac:dyDescent="0.25">
      <c r="A74" s="8">
        <f>uk_thomson!A75</f>
        <v>33618</v>
      </c>
      <c r="B74">
        <f>uk_thomson!B75</f>
        <v>-17</v>
      </c>
      <c r="C74">
        <f>uk_thomson!C75</f>
        <v>59.8</v>
      </c>
      <c r="D74">
        <f>uk_thomson!D75</f>
        <v>100.1</v>
      </c>
      <c r="E74">
        <f>uk_thomson!E75</f>
        <v>25274</v>
      </c>
      <c r="F74">
        <f>uk_thomson!F75</f>
        <v>96.2</v>
      </c>
      <c r="G74" t="str">
        <f>uk_thomson!G75</f>
        <v>NA</v>
      </c>
      <c r="I74" s="2" t="str">
        <f>uk_thomson!J75</f>
        <v>Q1 2004</v>
      </c>
      <c r="J74" s="2">
        <f>uk_thomson!K75</f>
        <v>375324</v>
      </c>
    </row>
    <row r="75" spans="1:10" x14ac:dyDescent="0.25">
      <c r="A75" s="8">
        <f>uk_thomson!A76</f>
        <v>33649</v>
      </c>
      <c r="B75">
        <f>uk_thomson!B76</f>
        <v>-17</v>
      </c>
      <c r="C75">
        <f>uk_thomson!C76</f>
        <v>59.9</v>
      </c>
      <c r="D75">
        <f>uk_thomson!D76</f>
        <v>99.1</v>
      </c>
      <c r="E75">
        <f>uk_thomson!E76</f>
        <v>25243</v>
      </c>
      <c r="F75">
        <f>uk_thomson!F76</f>
        <v>96.8</v>
      </c>
      <c r="G75" t="str">
        <f>uk_thomson!G76</f>
        <v>NA</v>
      </c>
      <c r="I75" s="2" t="str">
        <f>uk_thomson!J76</f>
        <v>Q2 2004</v>
      </c>
      <c r="J75" s="2">
        <f>uk_thomson!K76</f>
        <v>376455</v>
      </c>
    </row>
    <row r="76" spans="1:10" x14ac:dyDescent="0.25">
      <c r="A76" s="8">
        <f>uk_thomson!A77</f>
        <v>33678</v>
      </c>
      <c r="B76">
        <f>uk_thomson!B77</f>
        <v>-15</v>
      </c>
      <c r="C76">
        <f>uk_thomson!C77</f>
        <v>59.5</v>
      </c>
      <c r="D76">
        <f>uk_thomson!D77</f>
        <v>97.7</v>
      </c>
      <c r="E76">
        <f>uk_thomson!E77</f>
        <v>25208</v>
      </c>
      <c r="F76">
        <f>uk_thomson!F77</f>
        <v>96.4</v>
      </c>
      <c r="G76" t="str">
        <f>uk_thomson!G77</f>
        <v>NA</v>
      </c>
      <c r="I76" s="2" t="str">
        <f>uk_thomson!J77</f>
        <v>Q3 2004</v>
      </c>
      <c r="J76" s="2">
        <f>uk_thomson!K77</f>
        <v>376942</v>
      </c>
    </row>
    <row r="77" spans="1:10" x14ac:dyDescent="0.25">
      <c r="A77" s="8">
        <f>uk_thomson!A78</f>
        <v>33709</v>
      </c>
      <c r="B77">
        <f>uk_thomson!B78</f>
        <v>-9</v>
      </c>
      <c r="C77">
        <f>uk_thomson!C78</f>
        <v>60.2</v>
      </c>
      <c r="D77">
        <f>uk_thomson!D78</f>
        <v>99.3</v>
      </c>
      <c r="E77">
        <f>uk_thomson!E78</f>
        <v>25158</v>
      </c>
      <c r="F77">
        <f>uk_thomson!F78</f>
        <v>97</v>
      </c>
      <c r="G77" t="str">
        <f>uk_thomson!G78</f>
        <v>NA</v>
      </c>
      <c r="I77" s="2" t="str">
        <f>uk_thomson!J78</f>
        <v>Q4 2004</v>
      </c>
      <c r="J77" s="2">
        <f>uk_thomson!K78</f>
        <v>378470</v>
      </c>
    </row>
    <row r="78" spans="1:10" x14ac:dyDescent="0.25">
      <c r="A78" s="8">
        <f>uk_thomson!A79</f>
        <v>33739</v>
      </c>
      <c r="B78">
        <f>uk_thomson!B79</f>
        <v>-2</v>
      </c>
      <c r="C78">
        <f>uk_thomson!C79</f>
        <v>60.6</v>
      </c>
      <c r="D78">
        <f>uk_thomson!D79</f>
        <v>100.9</v>
      </c>
      <c r="E78">
        <f>uk_thomson!E79</f>
        <v>25122</v>
      </c>
      <c r="F78">
        <f>uk_thomson!F79</f>
        <v>95</v>
      </c>
      <c r="G78" t="str">
        <f>uk_thomson!G79</f>
        <v>NA</v>
      </c>
      <c r="I78" s="2" t="str">
        <f>uk_thomson!J79</f>
        <v>Q1 2005</v>
      </c>
      <c r="J78" s="2">
        <f>uk_thomson!K79</f>
        <v>381142</v>
      </c>
    </row>
    <row r="79" spans="1:10" x14ac:dyDescent="0.25">
      <c r="A79" s="8">
        <f>uk_thomson!A80</f>
        <v>33770</v>
      </c>
      <c r="B79">
        <f>uk_thomson!B80</f>
        <v>-7</v>
      </c>
      <c r="C79">
        <f>uk_thomson!C80</f>
        <v>60.4</v>
      </c>
      <c r="D79">
        <f>uk_thomson!D80</f>
        <v>100.8</v>
      </c>
      <c r="E79">
        <f>uk_thomson!E80</f>
        <v>25071</v>
      </c>
      <c r="F79">
        <f>uk_thomson!F80</f>
        <v>96</v>
      </c>
      <c r="G79" t="str">
        <f>uk_thomson!G80</f>
        <v>NA</v>
      </c>
      <c r="I79" s="2" t="str">
        <f>uk_thomson!J80</f>
        <v>Q2 2005</v>
      </c>
      <c r="J79" s="2">
        <f>uk_thomson!K80</f>
        <v>385058</v>
      </c>
    </row>
    <row r="80" spans="1:10" x14ac:dyDescent="0.25">
      <c r="A80" s="8">
        <f>uk_thomson!A81</f>
        <v>33800</v>
      </c>
      <c r="B80">
        <f>uk_thomson!B81</f>
        <v>-12</v>
      </c>
      <c r="C80">
        <f>uk_thomson!C81</f>
        <v>59.5</v>
      </c>
      <c r="D80">
        <f>uk_thomson!D81</f>
        <v>100.3</v>
      </c>
      <c r="E80">
        <f>uk_thomson!E81</f>
        <v>25061</v>
      </c>
      <c r="F80">
        <f>uk_thomson!F81</f>
        <v>96.9</v>
      </c>
      <c r="G80" t="str">
        <f>uk_thomson!G81</f>
        <v>NA</v>
      </c>
      <c r="I80" s="2" t="str">
        <f>uk_thomson!J81</f>
        <v>Q3 2005</v>
      </c>
      <c r="J80" s="2">
        <f>uk_thomson!K81</f>
        <v>389023</v>
      </c>
    </row>
    <row r="81" spans="1:10" x14ac:dyDescent="0.25">
      <c r="A81" s="8">
        <f>uk_thomson!A82</f>
        <v>33831</v>
      </c>
      <c r="B81">
        <f>uk_thomson!B82</f>
        <v>-19</v>
      </c>
      <c r="C81">
        <f>uk_thomson!C82</f>
        <v>60.7</v>
      </c>
      <c r="D81">
        <f>uk_thomson!D82</f>
        <v>102</v>
      </c>
      <c r="E81">
        <f>uk_thomson!E82</f>
        <v>25051</v>
      </c>
      <c r="F81">
        <f>uk_thomson!F82</f>
        <v>96.7</v>
      </c>
      <c r="G81" t="str">
        <f>uk_thomson!G82</f>
        <v>NA</v>
      </c>
      <c r="I81" s="2" t="str">
        <f>uk_thomson!J82</f>
        <v>Q4 2005</v>
      </c>
      <c r="J81" s="2">
        <f>uk_thomson!K82</f>
        <v>394268</v>
      </c>
    </row>
    <row r="82" spans="1:10" x14ac:dyDescent="0.25">
      <c r="A82" s="8">
        <f>uk_thomson!A83</f>
        <v>33862</v>
      </c>
      <c r="B82">
        <f>uk_thomson!B83</f>
        <v>-21</v>
      </c>
      <c r="C82">
        <f>uk_thomson!C83</f>
        <v>60.5</v>
      </c>
      <c r="D82">
        <f>uk_thomson!D83</f>
        <v>100.3</v>
      </c>
      <c r="E82">
        <f>uk_thomson!E83</f>
        <v>25000</v>
      </c>
      <c r="F82">
        <f>uk_thomson!F83</f>
        <v>97.4</v>
      </c>
      <c r="G82" t="str">
        <f>uk_thomson!G83</f>
        <v>NA</v>
      </c>
      <c r="I82" s="2" t="str">
        <f>uk_thomson!J83</f>
        <v>Q1 2006</v>
      </c>
      <c r="J82" s="2">
        <f>uk_thomson!K83</f>
        <v>396566</v>
      </c>
    </row>
    <row r="83" spans="1:10" x14ac:dyDescent="0.25">
      <c r="A83" s="8">
        <f>uk_thomson!A84</f>
        <v>33892</v>
      </c>
      <c r="B83">
        <f>uk_thomson!B84</f>
        <v>-28</v>
      </c>
      <c r="C83">
        <f>uk_thomson!C84</f>
        <v>60.7</v>
      </c>
      <c r="D83">
        <f>uk_thomson!D84</f>
        <v>97</v>
      </c>
      <c r="E83">
        <f>uk_thomson!E84</f>
        <v>24963</v>
      </c>
      <c r="F83">
        <f>uk_thomson!F84</f>
        <v>98.4</v>
      </c>
      <c r="G83" t="str">
        <f>uk_thomson!G84</f>
        <v>NA</v>
      </c>
      <c r="I83" s="2" t="str">
        <f>uk_thomson!J84</f>
        <v>Q2 2006</v>
      </c>
      <c r="J83" s="2">
        <f>uk_thomson!K84</f>
        <v>398553</v>
      </c>
    </row>
    <row r="84" spans="1:10" x14ac:dyDescent="0.25">
      <c r="A84" s="8">
        <f>uk_thomson!A85</f>
        <v>33923</v>
      </c>
      <c r="B84">
        <f>uk_thomson!B85</f>
        <v>-28</v>
      </c>
      <c r="C84">
        <f>uk_thomson!C85</f>
        <v>60.8</v>
      </c>
      <c r="D84">
        <f>uk_thomson!D85</f>
        <v>96.4</v>
      </c>
      <c r="E84">
        <f>uk_thomson!E85</f>
        <v>24905</v>
      </c>
      <c r="F84">
        <f>uk_thomson!F85</f>
        <v>97.1</v>
      </c>
      <c r="G84" t="str">
        <f>uk_thomson!G85</f>
        <v>NA</v>
      </c>
      <c r="I84" s="2" t="str">
        <f>uk_thomson!J85</f>
        <v>Q3 2006</v>
      </c>
      <c r="J84" s="2">
        <f>uk_thomson!K85</f>
        <v>399251</v>
      </c>
    </row>
    <row r="85" spans="1:10" x14ac:dyDescent="0.25">
      <c r="A85" s="8">
        <f>uk_thomson!A86</f>
        <v>33953</v>
      </c>
      <c r="B85">
        <f>uk_thomson!B86</f>
        <v>-23</v>
      </c>
      <c r="C85">
        <f>uk_thomson!C86</f>
        <v>60.5</v>
      </c>
      <c r="D85">
        <f>uk_thomson!D86</f>
        <v>96.7</v>
      </c>
      <c r="E85">
        <f>uk_thomson!E86</f>
        <v>24869</v>
      </c>
      <c r="F85">
        <f>uk_thomson!F86</f>
        <v>97</v>
      </c>
      <c r="G85" t="str">
        <f>uk_thomson!G86</f>
        <v>NA</v>
      </c>
      <c r="I85" s="2" t="str">
        <f>uk_thomson!J86</f>
        <v>Q4 2006</v>
      </c>
      <c r="J85" s="2">
        <f>uk_thomson!K86</f>
        <v>402258</v>
      </c>
    </row>
    <row r="86" spans="1:10" x14ac:dyDescent="0.25">
      <c r="A86" s="8">
        <f>uk_thomson!A87</f>
        <v>33984</v>
      </c>
      <c r="B86">
        <f>uk_thomson!B87</f>
        <v>-13</v>
      </c>
      <c r="C86">
        <f>uk_thomson!C87</f>
        <v>61.3</v>
      </c>
      <c r="D86">
        <f>uk_thomson!D87</f>
        <v>102.3</v>
      </c>
      <c r="E86">
        <f>uk_thomson!E87</f>
        <v>24839</v>
      </c>
      <c r="F86">
        <f>uk_thomson!F87</f>
        <v>97.1</v>
      </c>
      <c r="G86" t="str">
        <f>uk_thomson!G87</f>
        <v>NA</v>
      </c>
      <c r="I86" s="2" t="str">
        <f>uk_thomson!J87</f>
        <v>Q1 2007</v>
      </c>
      <c r="J86" s="2">
        <f>uk_thomson!K87</f>
        <v>405329</v>
      </c>
    </row>
    <row r="87" spans="1:10" x14ac:dyDescent="0.25">
      <c r="A87" s="8">
        <f>uk_thomson!A88</f>
        <v>34015</v>
      </c>
      <c r="B87">
        <f>uk_thomson!B88</f>
        <v>-19</v>
      </c>
      <c r="C87">
        <f>uk_thomson!C88</f>
        <v>61.3</v>
      </c>
      <c r="D87">
        <f>uk_thomson!D88</f>
        <v>100.6</v>
      </c>
      <c r="E87">
        <f>uk_thomson!E88</f>
        <v>24847</v>
      </c>
      <c r="F87">
        <f>uk_thomson!F88</f>
        <v>98.5</v>
      </c>
      <c r="G87" t="str">
        <f>uk_thomson!G88</f>
        <v>NA</v>
      </c>
      <c r="I87" s="2" t="str">
        <f>uk_thomson!J88</f>
        <v>Q2 2007</v>
      </c>
      <c r="J87" s="2">
        <f>uk_thomson!K88</f>
        <v>407767</v>
      </c>
    </row>
    <row r="88" spans="1:10" x14ac:dyDescent="0.25">
      <c r="A88" s="8">
        <f>uk_thomson!A89</f>
        <v>34043</v>
      </c>
      <c r="B88">
        <f>uk_thomson!B89</f>
        <v>-17</v>
      </c>
      <c r="C88">
        <f>uk_thomson!C89</f>
        <v>61.3</v>
      </c>
      <c r="D88">
        <f>uk_thomson!D89</f>
        <v>101.4</v>
      </c>
      <c r="E88">
        <f>uk_thomson!E89</f>
        <v>24824</v>
      </c>
      <c r="F88">
        <f>uk_thomson!F89</f>
        <v>97.7</v>
      </c>
      <c r="G88" t="str">
        <f>uk_thomson!G89</f>
        <v>NA</v>
      </c>
      <c r="I88" s="2" t="str">
        <f>uk_thomson!J89</f>
        <v>Q3 2007</v>
      </c>
      <c r="J88" s="2">
        <f>uk_thomson!K89</f>
        <v>411205</v>
      </c>
    </row>
    <row r="89" spans="1:10" x14ac:dyDescent="0.25">
      <c r="A89" s="8">
        <f>uk_thomson!A90</f>
        <v>34074</v>
      </c>
      <c r="B89">
        <f>uk_thomson!B90</f>
        <v>-18</v>
      </c>
      <c r="C89">
        <f>uk_thomson!C90</f>
        <v>61.4</v>
      </c>
      <c r="D89">
        <f>uk_thomson!D90</f>
        <v>100.2</v>
      </c>
      <c r="E89">
        <f>uk_thomson!E90</f>
        <v>24860</v>
      </c>
      <c r="F89">
        <f>uk_thomson!F90</f>
        <v>97.8</v>
      </c>
      <c r="G89" t="str">
        <f>uk_thomson!G90</f>
        <v>NA</v>
      </c>
      <c r="I89" s="2" t="str">
        <f>uk_thomson!J90</f>
        <v>Q4 2007</v>
      </c>
      <c r="J89" s="2">
        <f>uk_thomson!K90</f>
        <v>413131</v>
      </c>
    </row>
    <row r="90" spans="1:10" x14ac:dyDescent="0.25">
      <c r="A90" s="8">
        <f>uk_thomson!A91</f>
        <v>34104</v>
      </c>
      <c r="B90">
        <f>uk_thomson!B91</f>
        <v>-6</v>
      </c>
      <c r="C90">
        <f>uk_thomson!C91</f>
        <v>61.3</v>
      </c>
      <c r="D90">
        <f>uk_thomson!D91</f>
        <v>100.7</v>
      </c>
      <c r="E90">
        <f>uk_thomson!E91</f>
        <v>24872</v>
      </c>
      <c r="F90">
        <f>uk_thomson!F91</f>
        <v>98.5</v>
      </c>
      <c r="G90" t="str">
        <f>uk_thomson!G91</f>
        <v>NA</v>
      </c>
      <c r="I90" s="2" t="str">
        <f>uk_thomson!J91</f>
        <v>Q1 2008</v>
      </c>
      <c r="J90" s="2">
        <f>uk_thomson!K91</f>
        <v>414424</v>
      </c>
    </row>
    <row r="91" spans="1:10" x14ac:dyDescent="0.25">
      <c r="A91" s="8">
        <f>uk_thomson!A92</f>
        <v>34135</v>
      </c>
      <c r="B91">
        <f>uk_thomson!B92</f>
        <v>-13</v>
      </c>
      <c r="C91">
        <f>uk_thomson!C92</f>
        <v>61.9</v>
      </c>
      <c r="D91">
        <f>uk_thomson!D92</f>
        <v>100.9</v>
      </c>
      <c r="E91">
        <f>uk_thomson!E92</f>
        <v>24872</v>
      </c>
      <c r="F91">
        <f>uk_thomson!F92</f>
        <v>98</v>
      </c>
      <c r="G91" t="str">
        <f>uk_thomson!G92</f>
        <v>NA</v>
      </c>
      <c r="I91" s="2" t="str">
        <f>uk_thomson!J92</f>
        <v>Q2 2008</v>
      </c>
      <c r="J91" s="2">
        <f>uk_thomson!K92</f>
        <v>413465</v>
      </c>
    </row>
    <row r="92" spans="1:10" x14ac:dyDescent="0.25">
      <c r="A92" s="8">
        <f>uk_thomson!A93</f>
        <v>34165</v>
      </c>
      <c r="B92">
        <f>uk_thomson!B93</f>
        <v>-12</v>
      </c>
      <c r="C92">
        <f>uk_thomson!C93</f>
        <v>61.3</v>
      </c>
      <c r="D92">
        <f>uk_thomson!D93</f>
        <v>101.2</v>
      </c>
      <c r="E92">
        <f>uk_thomson!E93</f>
        <v>24854</v>
      </c>
      <c r="F92">
        <f>uk_thomson!F93</f>
        <v>98.9</v>
      </c>
      <c r="G92" t="str">
        <f>uk_thomson!G93</f>
        <v>NA</v>
      </c>
      <c r="I92" s="2" t="str">
        <f>uk_thomson!J93</f>
        <v>Q3 2008</v>
      </c>
      <c r="J92" s="2">
        <f>uk_thomson!K93</f>
        <v>406584</v>
      </c>
    </row>
    <row r="93" spans="1:10" x14ac:dyDescent="0.25">
      <c r="A93" s="8">
        <f>uk_thomson!A94</f>
        <v>34196</v>
      </c>
      <c r="B93">
        <f>uk_thomson!B94</f>
        <v>-7</v>
      </c>
      <c r="C93">
        <f>uk_thomson!C94</f>
        <v>62</v>
      </c>
      <c r="D93">
        <f>uk_thomson!D94</f>
        <v>101.4</v>
      </c>
      <c r="E93">
        <f>uk_thomson!E94</f>
        <v>24893</v>
      </c>
      <c r="F93">
        <f>uk_thomson!F94</f>
        <v>99.1</v>
      </c>
      <c r="G93" t="str">
        <f>uk_thomson!G94</f>
        <v>NA</v>
      </c>
      <c r="I93" s="2" t="str">
        <f>uk_thomson!J94</f>
        <v>Q4 2008</v>
      </c>
      <c r="J93" s="2">
        <f>uk_thomson!K94</f>
        <v>397522</v>
      </c>
    </row>
    <row r="94" spans="1:10" x14ac:dyDescent="0.25">
      <c r="A94" s="8">
        <f>uk_thomson!A95</f>
        <v>34227</v>
      </c>
      <c r="B94">
        <f>uk_thomson!B95</f>
        <v>-7</v>
      </c>
      <c r="C94">
        <f>uk_thomson!C95</f>
        <v>62.1</v>
      </c>
      <c r="D94">
        <f>uk_thomson!D95</f>
        <v>102.2</v>
      </c>
      <c r="E94">
        <f>uk_thomson!E95</f>
        <v>24893</v>
      </c>
      <c r="F94">
        <f>uk_thomson!F95</f>
        <v>99.5</v>
      </c>
      <c r="G94" t="str">
        <f>uk_thomson!G95</f>
        <v>NA</v>
      </c>
      <c r="I94" s="2" t="str">
        <f>uk_thomson!J95</f>
        <v>Q1 2009</v>
      </c>
      <c r="J94" s="2">
        <f>uk_thomson!K95</f>
        <v>390406</v>
      </c>
    </row>
    <row r="95" spans="1:10" x14ac:dyDescent="0.25">
      <c r="A95" s="8">
        <f>uk_thomson!A96</f>
        <v>34257</v>
      </c>
      <c r="B95">
        <f>uk_thomson!B96</f>
        <v>-11</v>
      </c>
      <c r="C95">
        <f>uk_thomson!C96</f>
        <v>62.3</v>
      </c>
      <c r="D95">
        <f>uk_thomson!D96</f>
        <v>101.4</v>
      </c>
      <c r="E95">
        <f>uk_thomson!E96</f>
        <v>24900</v>
      </c>
      <c r="F95">
        <f>uk_thomson!F96</f>
        <v>99.8</v>
      </c>
      <c r="G95" t="str">
        <f>uk_thomson!G96</f>
        <v>NA</v>
      </c>
      <c r="I95" s="2" t="str">
        <f>uk_thomson!J96</f>
        <v>Q2 2009</v>
      </c>
      <c r="J95" s="2">
        <f>uk_thomson!K96</f>
        <v>389388</v>
      </c>
    </row>
    <row r="96" spans="1:10" x14ac:dyDescent="0.25">
      <c r="A96" s="8">
        <f>uk_thomson!A97</f>
        <v>34288</v>
      </c>
      <c r="B96">
        <f>uk_thomson!B97</f>
        <v>-15</v>
      </c>
      <c r="C96">
        <f>uk_thomson!C97</f>
        <v>62.5</v>
      </c>
      <c r="D96">
        <f>uk_thomson!D97</f>
        <v>101.8</v>
      </c>
      <c r="E96">
        <f>uk_thomson!E97</f>
        <v>24899</v>
      </c>
      <c r="F96">
        <f>uk_thomson!F97</f>
        <v>100.6</v>
      </c>
      <c r="G96" t="str">
        <f>uk_thomson!G97</f>
        <v>NA</v>
      </c>
      <c r="I96" s="2" t="str">
        <f>uk_thomson!J97</f>
        <v>Q3 2009</v>
      </c>
      <c r="J96" s="2">
        <f>uk_thomson!K97</f>
        <v>390167</v>
      </c>
    </row>
    <row r="97" spans="1:10" x14ac:dyDescent="0.25">
      <c r="A97" s="8">
        <f>uk_thomson!A98</f>
        <v>34318</v>
      </c>
      <c r="B97">
        <f>uk_thomson!B98</f>
        <v>-15</v>
      </c>
      <c r="C97">
        <f>uk_thomson!C98</f>
        <v>62.8</v>
      </c>
      <c r="D97">
        <f>uk_thomson!D98</f>
        <v>101.5</v>
      </c>
      <c r="E97">
        <f>uk_thomson!E98</f>
        <v>24903</v>
      </c>
      <c r="F97">
        <f>uk_thomson!F98</f>
        <v>100.9</v>
      </c>
      <c r="G97" t="str">
        <f>uk_thomson!G98</f>
        <v>NA</v>
      </c>
      <c r="I97" s="2" t="str">
        <f>uk_thomson!J98</f>
        <v>Q4 2009</v>
      </c>
      <c r="J97" s="2">
        <f>uk_thomson!K98</f>
        <v>391685</v>
      </c>
    </row>
    <row r="98" spans="1:10" x14ac:dyDescent="0.25">
      <c r="A98" s="8">
        <f>uk_thomson!A99</f>
        <v>34349</v>
      </c>
      <c r="B98">
        <f>uk_thomson!B99</f>
        <v>-7</v>
      </c>
      <c r="C98">
        <f>uk_thomson!C99</f>
        <v>63.5</v>
      </c>
      <c r="D98">
        <f>uk_thomson!D99</f>
        <v>101.6</v>
      </c>
      <c r="E98">
        <f>uk_thomson!E99</f>
        <v>24948</v>
      </c>
      <c r="F98">
        <f>uk_thomson!F99</f>
        <v>101.5</v>
      </c>
      <c r="G98" t="str">
        <f>uk_thomson!G99</f>
        <v>NA</v>
      </c>
      <c r="I98" s="2" t="str">
        <f>uk_thomson!J99</f>
        <v>Q1 2010</v>
      </c>
      <c r="J98" s="2">
        <f>uk_thomson!K99</f>
        <v>393678</v>
      </c>
    </row>
    <row r="99" spans="1:10" x14ac:dyDescent="0.25">
      <c r="A99" s="8">
        <f>uk_thomson!A100</f>
        <v>34380</v>
      </c>
      <c r="B99">
        <f>uk_thomson!B100</f>
        <v>-13</v>
      </c>
      <c r="C99">
        <f>uk_thomson!C100</f>
        <v>62.3</v>
      </c>
      <c r="D99">
        <f>uk_thomson!D100</f>
        <v>100.2</v>
      </c>
      <c r="E99">
        <f>uk_thomson!E100</f>
        <v>24997</v>
      </c>
      <c r="F99">
        <f>uk_thomson!F100</f>
        <v>101.8</v>
      </c>
      <c r="G99" t="str">
        <f>uk_thomson!G100</f>
        <v>NA</v>
      </c>
      <c r="I99" s="2" t="str">
        <f>uk_thomson!J100</f>
        <v>Q2 2010</v>
      </c>
      <c r="J99" s="2">
        <f>uk_thomson!K100</f>
        <v>397525</v>
      </c>
    </row>
    <row r="100" spans="1:10" x14ac:dyDescent="0.25">
      <c r="A100" s="8">
        <f>uk_thomson!A101</f>
        <v>34408</v>
      </c>
      <c r="B100">
        <f>uk_thomson!B101</f>
        <v>-17</v>
      </c>
      <c r="C100">
        <f>uk_thomson!C101</f>
        <v>63.1</v>
      </c>
      <c r="D100">
        <f>uk_thomson!D101</f>
        <v>100.4</v>
      </c>
      <c r="E100">
        <f>uk_thomson!E101</f>
        <v>25031</v>
      </c>
      <c r="F100">
        <f>uk_thomson!F101</f>
        <v>102.3</v>
      </c>
      <c r="G100" t="str">
        <f>uk_thomson!G101</f>
        <v>NA</v>
      </c>
      <c r="I100" s="2" t="str">
        <f>uk_thomson!J101</f>
        <v>Q3 2010</v>
      </c>
      <c r="J100" s="2">
        <f>uk_thomson!K101</f>
        <v>400096</v>
      </c>
    </row>
    <row r="101" spans="1:10" x14ac:dyDescent="0.25">
      <c r="A101" s="8">
        <f>uk_thomson!A102</f>
        <v>34439</v>
      </c>
      <c r="B101">
        <f>uk_thomson!B102</f>
        <v>-18</v>
      </c>
      <c r="C101">
        <f>uk_thomson!C102</f>
        <v>62.8</v>
      </c>
      <c r="D101">
        <f>uk_thomson!D102</f>
        <v>102</v>
      </c>
      <c r="E101">
        <f>uk_thomson!E102</f>
        <v>25030</v>
      </c>
      <c r="F101">
        <f>uk_thomson!F102</f>
        <v>103.5</v>
      </c>
      <c r="G101" t="str">
        <f>uk_thomson!G102</f>
        <v>NA</v>
      </c>
      <c r="I101" s="2" t="str">
        <f>uk_thomson!J102</f>
        <v>Q4 2010</v>
      </c>
      <c r="J101" s="2">
        <f>uk_thomson!K102</f>
        <v>400195</v>
      </c>
    </row>
    <row r="102" spans="1:10" x14ac:dyDescent="0.25">
      <c r="A102" s="8">
        <f>uk_thomson!A103</f>
        <v>34469</v>
      </c>
      <c r="B102">
        <f>uk_thomson!B103</f>
        <v>-15</v>
      </c>
      <c r="C102">
        <f>uk_thomson!C103</f>
        <v>63.7</v>
      </c>
      <c r="D102">
        <f>uk_thomson!D103</f>
        <v>102.3</v>
      </c>
      <c r="E102">
        <f>uk_thomson!E103</f>
        <v>25028</v>
      </c>
      <c r="F102">
        <f>uk_thomson!F103</f>
        <v>104.9</v>
      </c>
      <c r="G102" t="str">
        <f>uk_thomson!G103</f>
        <v>NA</v>
      </c>
      <c r="I102" s="2" t="str">
        <f>uk_thomson!J103</f>
        <v>Q1 2011</v>
      </c>
      <c r="J102" s="2">
        <f>uk_thomson!K103</f>
        <v>402341</v>
      </c>
    </row>
    <row r="103" spans="1:10" x14ac:dyDescent="0.25">
      <c r="A103" s="8">
        <f>uk_thomson!A104</f>
        <v>34500</v>
      </c>
      <c r="B103">
        <f>uk_thomson!B104</f>
        <v>-12</v>
      </c>
      <c r="C103">
        <f>uk_thomson!C104</f>
        <v>63.4</v>
      </c>
      <c r="D103">
        <f>uk_thomson!D104</f>
        <v>99.7</v>
      </c>
      <c r="E103">
        <f>uk_thomson!E104</f>
        <v>25086</v>
      </c>
      <c r="F103">
        <f>uk_thomson!F104</f>
        <v>103.6</v>
      </c>
      <c r="G103" t="str">
        <f>uk_thomson!G104</f>
        <v>NA</v>
      </c>
      <c r="I103" s="2" t="str">
        <f>uk_thomson!J104</f>
        <v>Q2 2011</v>
      </c>
      <c r="J103" s="2">
        <f>uk_thomson!K104</f>
        <v>403260</v>
      </c>
    </row>
    <row r="104" spans="1:10" x14ac:dyDescent="0.25">
      <c r="A104" s="8">
        <f>uk_thomson!A105</f>
        <v>34530</v>
      </c>
      <c r="B104">
        <f>uk_thomson!B105</f>
        <v>-11</v>
      </c>
      <c r="C104">
        <f>uk_thomson!C105</f>
        <v>63.2</v>
      </c>
      <c r="D104">
        <f>uk_thomson!D105</f>
        <v>99.6</v>
      </c>
      <c r="E104">
        <f>uk_thomson!E105</f>
        <v>25088</v>
      </c>
      <c r="F104">
        <f>uk_thomson!F105</f>
        <v>104.2</v>
      </c>
      <c r="G104" t="str">
        <f>uk_thomson!G105</f>
        <v>NA</v>
      </c>
      <c r="I104" s="2" t="str">
        <f>uk_thomson!J105</f>
        <v>Q3 2011</v>
      </c>
      <c r="J104" s="2">
        <f>uk_thomson!K105</f>
        <v>406068</v>
      </c>
    </row>
    <row r="105" spans="1:10" x14ac:dyDescent="0.25">
      <c r="A105" s="8">
        <f>uk_thomson!A106</f>
        <v>34561</v>
      </c>
      <c r="B105">
        <f>uk_thomson!B106</f>
        <v>-8</v>
      </c>
      <c r="C105">
        <f>uk_thomson!C106</f>
        <v>64</v>
      </c>
      <c r="D105">
        <f>uk_thomson!D106</f>
        <v>98.8</v>
      </c>
      <c r="E105">
        <f>uk_thomson!E106</f>
        <v>25128</v>
      </c>
      <c r="F105">
        <f>uk_thomson!F106</f>
        <v>104.7</v>
      </c>
      <c r="G105" t="str">
        <f>uk_thomson!G106</f>
        <v>NA</v>
      </c>
      <c r="I105" s="2" t="str">
        <f>uk_thomson!J106</f>
        <v>Q4 2011</v>
      </c>
      <c r="J105" s="2">
        <f>uk_thomson!K106</f>
        <v>406008</v>
      </c>
    </row>
    <row r="106" spans="1:10" x14ac:dyDescent="0.25">
      <c r="A106" s="8">
        <f>uk_thomson!A107</f>
        <v>34592</v>
      </c>
      <c r="B106">
        <f>uk_thomson!B107</f>
        <v>-9</v>
      </c>
      <c r="C106">
        <f>uk_thomson!C107</f>
        <v>64.2</v>
      </c>
      <c r="D106">
        <f>uk_thomson!D107</f>
        <v>99.4</v>
      </c>
      <c r="E106">
        <f>uk_thomson!E107</f>
        <v>25126</v>
      </c>
      <c r="F106">
        <f>uk_thomson!F107</f>
        <v>105.6</v>
      </c>
      <c r="G106" t="str">
        <f>uk_thomson!G107</f>
        <v>NA</v>
      </c>
      <c r="I106" s="2" t="str">
        <f>uk_thomson!J107</f>
        <v>Q1 2012</v>
      </c>
      <c r="J106" s="2">
        <f>uk_thomson!K107</f>
        <v>406283</v>
      </c>
    </row>
    <row r="107" spans="1:10" x14ac:dyDescent="0.25">
      <c r="A107" s="8">
        <f>uk_thomson!A108</f>
        <v>34622</v>
      </c>
      <c r="B107">
        <f>uk_thomson!B108</f>
        <v>-11</v>
      </c>
      <c r="C107">
        <f>uk_thomson!C108</f>
        <v>64.099999999999994</v>
      </c>
      <c r="D107">
        <f>uk_thomson!D108</f>
        <v>100.1</v>
      </c>
      <c r="E107">
        <f>uk_thomson!E108</f>
        <v>25147</v>
      </c>
      <c r="F107">
        <f>uk_thomson!F108</f>
        <v>105.8</v>
      </c>
      <c r="G107" t="str">
        <f>uk_thomson!G108</f>
        <v>NA</v>
      </c>
      <c r="I107" s="2" t="str">
        <f>uk_thomson!J108</f>
        <v>Q2 2012</v>
      </c>
      <c r="J107" s="2">
        <f>uk_thomson!K108</f>
        <v>405560</v>
      </c>
    </row>
    <row r="108" spans="1:10" s="1" customFormat="1" x14ac:dyDescent="0.25">
      <c r="A108" s="8">
        <f>uk_thomson!A109</f>
        <v>34653</v>
      </c>
      <c r="B108">
        <f>uk_thomson!B109</f>
        <v>-8</v>
      </c>
      <c r="C108">
        <f>uk_thomson!C109</f>
        <v>63.9</v>
      </c>
      <c r="D108">
        <f>uk_thomson!D109</f>
        <v>98.5</v>
      </c>
      <c r="E108">
        <f>uk_thomson!E109</f>
        <v>25149</v>
      </c>
      <c r="F108">
        <f>uk_thomson!F109</f>
        <v>105.7</v>
      </c>
      <c r="G108" t="str">
        <f>uk_thomson!G109</f>
        <v>NA</v>
      </c>
      <c r="I108" s="2" t="str">
        <f>uk_thomson!J109</f>
        <v>Q3 2012</v>
      </c>
      <c r="J108" s="2">
        <f>uk_thomson!K109</f>
        <v>408938</v>
      </c>
    </row>
    <row r="109" spans="1:10" x14ac:dyDescent="0.25">
      <c r="A109" s="8">
        <f>uk_thomson!A110</f>
        <v>34683</v>
      </c>
      <c r="B109">
        <f>uk_thomson!B110</f>
        <v>-18</v>
      </c>
      <c r="C109">
        <f>uk_thomson!C110</f>
        <v>64.2</v>
      </c>
      <c r="D109">
        <f>uk_thomson!D110</f>
        <v>97.3</v>
      </c>
      <c r="E109">
        <f>uk_thomson!E110</f>
        <v>25136</v>
      </c>
      <c r="F109">
        <f>uk_thomson!F110</f>
        <v>106.8</v>
      </c>
      <c r="G109" t="str">
        <f>uk_thomson!G110</f>
        <v>NA</v>
      </c>
      <c r="I109" s="2" t="str">
        <f>uk_thomson!J110</f>
        <v>Q4 2012</v>
      </c>
      <c r="J109" s="2">
        <f>uk_thomson!K110</f>
        <v>407557</v>
      </c>
    </row>
    <row r="110" spans="1:10" x14ac:dyDescent="0.25">
      <c r="A110" s="8">
        <f>uk_thomson!A111</f>
        <v>34714</v>
      </c>
      <c r="B110">
        <f>uk_thomson!B111</f>
        <v>-9</v>
      </c>
      <c r="C110">
        <f>uk_thomson!C111</f>
        <v>62.9</v>
      </c>
      <c r="D110">
        <f>uk_thomson!D111</f>
        <v>98.9</v>
      </c>
      <c r="E110">
        <f>uk_thomson!E111</f>
        <v>25183</v>
      </c>
      <c r="F110">
        <f>uk_thomson!F111</f>
        <v>104.9</v>
      </c>
      <c r="G110" t="str">
        <f>uk_thomson!G111</f>
        <v>NA</v>
      </c>
      <c r="I110" s="2" t="str">
        <f>uk_thomson!J111</f>
        <v>Q1 2013</v>
      </c>
      <c r="J110" s="2">
        <f>uk_thomson!K111</f>
        <v>409985</v>
      </c>
    </row>
    <row r="111" spans="1:10" x14ac:dyDescent="0.25">
      <c r="A111" s="8">
        <f>uk_thomson!A112</f>
        <v>34745</v>
      </c>
      <c r="B111">
        <f>uk_thomson!B112</f>
        <v>-12</v>
      </c>
      <c r="C111">
        <f>uk_thomson!C112</f>
        <v>63.9</v>
      </c>
      <c r="D111">
        <f>uk_thomson!D112</f>
        <v>98.5</v>
      </c>
      <c r="E111">
        <f>uk_thomson!E112</f>
        <v>25220</v>
      </c>
      <c r="F111">
        <f>uk_thomson!F112</f>
        <v>104.9</v>
      </c>
      <c r="G111" t="str">
        <f>uk_thomson!G112</f>
        <v>NA</v>
      </c>
      <c r="I111" s="2" t="str">
        <f>uk_thomson!J112</f>
        <v>Q2 2013</v>
      </c>
      <c r="J111" s="2">
        <f>uk_thomson!K112</f>
        <v>412620</v>
      </c>
    </row>
    <row r="112" spans="1:10" x14ac:dyDescent="0.25">
      <c r="A112" s="8">
        <f>uk_thomson!A113</f>
        <v>34773</v>
      </c>
      <c r="B112">
        <f>uk_thomson!B113</f>
        <v>-14</v>
      </c>
      <c r="C112">
        <f>uk_thomson!C113</f>
        <v>63.7</v>
      </c>
      <c r="D112">
        <f>uk_thomson!D113</f>
        <v>98.8</v>
      </c>
      <c r="E112">
        <f>uk_thomson!E113</f>
        <v>25254</v>
      </c>
      <c r="F112">
        <f>uk_thomson!F113</f>
        <v>105.3</v>
      </c>
      <c r="G112" t="str">
        <f>uk_thomson!G113</f>
        <v>NA</v>
      </c>
      <c r="I112" s="2" t="str">
        <f>uk_thomson!J113</f>
        <v>Q3 2013</v>
      </c>
      <c r="J112" s="2">
        <f>uk_thomson!K113</f>
        <v>415577</v>
      </c>
    </row>
    <row r="113" spans="1:10" x14ac:dyDescent="0.25">
      <c r="A113" s="8">
        <f>uk_thomson!A114</f>
        <v>34804</v>
      </c>
      <c r="B113">
        <f>uk_thomson!B114</f>
        <v>-12</v>
      </c>
      <c r="C113">
        <f>uk_thomson!C114</f>
        <v>63.3</v>
      </c>
      <c r="D113">
        <f>uk_thomson!D114</f>
        <v>97.8</v>
      </c>
      <c r="E113">
        <f>uk_thomson!E114</f>
        <v>25288</v>
      </c>
      <c r="F113">
        <f>uk_thomson!F114</f>
        <v>106.2</v>
      </c>
      <c r="G113" t="str">
        <f>uk_thomson!G114</f>
        <v>NA</v>
      </c>
      <c r="I113" s="2" t="str">
        <f>uk_thomson!J114</f>
        <v>Q4 2013</v>
      </c>
      <c r="J113" s="2">
        <f>uk_thomson!K114</f>
        <v>417265</v>
      </c>
    </row>
    <row r="114" spans="1:10" x14ac:dyDescent="0.25">
      <c r="A114" s="8">
        <f>uk_thomson!A115</f>
        <v>34834</v>
      </c>
      <c r="B114">
        <f>uk_thomson!B115</f>
        <v>-9</v>
      </c>
      <c r="C114">
        <f>uk_thomson!C115</f>
        <v>63.6</v>
      </c>
      <c r="D114">
        <f>uk_thomson!D115</f>
        <v>98.1</v>
      </c>
      <c r="E114">
        <f>uk_thomson!E115</f>
        <v>25317</v>
      </c>
      <c r="F114">
        <f>uk_thomson!F115</f>
        <v>106.1</v>
      </c>
      <c r="G114" t="str">
        <f>uk_thomson!G115</f>
        <v>NA</v>
      </c>
      <c r="I114" s="2" t="str">
        <f>uk_thomson!J115</f>
        <v>Q1 2014</v>
      </c>
      <c r="J114" s="2">
        <f>uk_thomson!K115</f>
        <v>420946</v>
      </c>
    </row>
    <row r="115" spans="1:10" x14ac:dyDescent="0.25">
      <c r="A115" s="8">
        <f>uk_thomson!A116</f>
        <v>34865</v>
      </c>
      <c r="B115">
        <f>uk_thomson!B116</f>
        <v>-10</v>
      </c>
      <c r="C115">
        <f>uk_thomson!C116</f>
        <v>63.5</v>
      </c>
      <c r="D115">
        <f>uk_thomson!D116</f>
        <v>96.9</v>
      </c>
      <c r="E115">
        <f>uk_thomson!E116</f>
        <v>25347</v>
      </c>
      <c r="F115">
        <f>uk_thomson!F116</f>
        <v>105.5</v>
      </c>
      <c r="G115" t="str">
        <f>uk_thomson!G116</f>
        <v>NA</v>
      </c>
      <c r="I115" s="2" t="str">
        <f>uk_thomson!J116</f>
        <v>Q2 2014</v>
      </c>
      <c r="J115" s="2">
        <f>uk_thomson!K116</f>
        <v>424454</v>
      </c>
    </row>
    <row r="116" spans="1:10" x14ac:dyDescent="0.25">
      <c r="A116" s="8">
        <f>uk_thomson!A117</f>
        <v>34895</v>
      </c>
      <c r="B116">
        <f>uk_thomson!B117</f>
        <v>-7</v>
      </c>
      <c r="C116">
        <f>uk_thomson!C117</f>
        <v>64.099999999999994</v>
      </c>
      <c r="D116">
        <f>uk_thomson!D117</f>
        <v>96</v>
      </c>
      <c r="E116">
        <f>uk_thomson!E117</f>
        <v>25399</v>
      </c>
      <c r="F116">
        <f>uk_thomson!F117</f>
        <v>106.1</v>
      </c>
      <c r="G116" t="str">
        <f>uk_thomson!G117</f>
        <v>NA</v>
      </c>
      <c r="I116" s="2" t="str">
        <f>uk_thomson!J117</f>
        <v>Q3 2014</v>
      </c>
      <c r="J116" s="2">
        <f>uk_thomson!K117</f>
        <v>427080</v>
      </c>
    </row>
    <row r="117" spans="1:10" x14ac:dyDescent="0.25">
      <c r="A117" s="8">
        <f>uk_thomson!A118</f>
        <v>34926</v>
      </c>
      <c r="B117">
        <f>uk_thomson!B118</f>
        <v>-7</v>
      </c>
      <c r="C117">
        <f>uk_thomson!C118</f>
        <v>63.6</v>
      </c>
      <c r="D117">
        <f>uk_thomson!D118</f>
        <v>95.8</v>
      </c>
      <c r="E117">
        <f>uk_thomson!E118</f>
        <v>25413</v>
      </c>
      <c r="F117">
        <f>uk_thomson!F118</f>
        <v>106.3</v>
      </c>
      <c r="G117" t="str">
        <f>uk_thomson!G118</f>
        <v>NA</v>
      </c>
      <c r="I117" s="2" t="str">
        <f>uk_thomson!J118</f>
        <v>Q4 2014</v>
      </c>
      <c r="J117" s="2">
        <f>uk_thomson!K118</f>
        <v>429673</v>
      </c>
    </row>
    <row r="118" spans="1:10" x14ac:dyDescent="0.25">
      <c r="A118" s="8">
        <f>uk_thomson!A119</f>
        <v>34957</v>
      </c>
      <c r="B118">
        <f>uk_thomson!B119</f>
        <v>-8</v>
      </c>
      <c r="C118">
        <f>uk_thomson!C119</f>
        <v>63.7</v>
      </c>
      <c r="D118">
        <f>uk_thomson!D119</f>
        <v>95.6</v>
      </c>
      <c r="E118">
        <f>uk_thomson!E119</f>
        <v>25432</v>
      </c>
      <c r="F118">
        <f>uk_thomson!F119</f>
        <v>106.6</v>
      </c>
      <c r="G118" t="str">
        <f>uk_thomson!G119</f>
        <v>NA</v>
      </c>
      <c r="I118" s="2" t="str">
        <f>uk_thomson!J119</f>
        <v>Q1 2015</v>
      </c>
      <c r="J118" s="2">
        <f>uk_thomson!K119</f>
        <v>430962</v>
      </c>
    </row>
    <row r="119" spans="1:10" x14ac:dyDescent="0.25">
      <c r="A119" s="8">
        <f>uk_thomson!A120</f>
        <v>34987</v>
      </c>
      <c r="B119">
        <f>uk_thomson!B120</f>
        <v>-8</v>
      </c>
      <c r="C119">
        <f>uk_thomson!C120</f>
        <v>64</v>
      </c>
      <c r="D119">
        <f>uk_thomson!D120</f>
        <v>96.5</v>
      </c>
      <c r="E119">
        <f>uk_thomson!E120</f>
        <v>25454</v>
      </c>
      <c r="F119">
        <f>uk_thomson!F120</f>
        <v>106.2</v>
      </c>
      <c r="G119" t="str">
        <f>uk_thomson!G120</f>
        <v>NA</v>
      </c>
      <c r="I119" s="2"/>
      <c r="J119" s="2"/>
    </row>
    <row r="120" spans="1:10" x14ac:dyDescent="0.25">
      <c r="A120" s="8">
        <f>uk_thomson!A121</f>
        <v>35018</v>
      </c>
      <c r="B120">
        <f>uk_thomson!B121</f>
        <v>-10</v>
      </c>
      <c r="C120">
        <f>uk_thomson!C121</f>
        <v>64.3</v>
      </c>
      <c r="D120">
        <f>uk_thomson!D121</f>
        <v>97.1</v>
      </c>
      <c r="E120">
        <f>uk_thomson!E121</f>
        <v>25549</v>
      </c>
      <c r="F120">
        <f>uk_thomson!F121</f>
        <v>106.8</v>
      </c>
      <c r="G120" t="str">
        <f>uk_thomson!G121</f>
        <v>NA</v>
      </c>
      <c r="I120" s="2"/>
      <c r="J120" s="2"/>
    </row>
    <row r="121" spans="1:10" x14ac:dyDescent="0.25">
      <c r="A121" s="8">
        <f>uk_thomson!A122</f>
        <v>35048</v>
      </c>
      <c r="B121">
        <f>uk_thomson!B122</f>
        <v>-11</v>
      </c>
      <c r="C121">
        <f>uk_thomson!C122</f>
        <v>64.5</v>
      </c>
      <c r="D121">
        <f>uk_thomson!D122</f>
        <v>97.3</v>
      </c>
      <c r="E121">
        <f>uk_thomson!E122</f>
        <v>25562</v>
      </c>
      <c r="F121">
        <f>uk_thomson!F122</f>
        <v>107.4</v>
      </c>
      <c r="G121" t="str">
        <f>uk_thomson!G122</f>
        <v>NA</v>
      </c>
      <c r="I121" s="2"/>
      <c r="J121" s="2"/>
    </row>
    <row r="122" spans="1:10" x14ac:dyDescent="0.25">
      <c r="A122" s="8">
        <f>uk_thomson!A123</f>
        <v>35079</v>
      </c>
      <c r="B122">
        <f>uk_thomson!B123</f>
        <v>-5</v>
      </c>
      <c r="C122">
        <f>uk_thomson!C123</f>
        <v>65.8</v>
      </c>
      <c r="D122">
        <f>uk_thomson!D123</f>
        <v>97.6</v>
      </c>
      <c r="E122">
        <f>uk_thomson!E123</f>
        <v>25558</v>
      </c>
      <c r="F122">
        <f>uk_thomson!F123</f>
        <v>106.9</v>
      </c>
      <c r="G122" t="str">
        <f>uk_thomson!G123</f>
        <v>NA</v>
      </c>
    </row>
    <row r="123" spans="1:10" x14ac:dyDescent="0.25">
      <c r="A123" s="8">
        <f>uk_thomson!A124</f>
        <v>35110</v>
      </c>
      <c r="B123">
        <f>uk_thomson!B124</f>
        <v>-9</v>
      </c>
      <c r="C123">
        <f>uk_thomson!C124</f>
        <v>67.5</v>
      </c>
      <c r="D123">
        <f>uk_thomson!D124</f>
        <v>97.6</v>
      </c>
      <c r="E123">
        <f>uk_thomson!E124</f>
        <v>25555</v>
      </c>
      <c r="F123">
        <f>uk_thomson!F124</f>
        <v>107.7</v>
      </c>
      <c r="G123" t="str">
        <f>uk_thomson!G124</f>
        <v>NA</v>
      </c>
    </row>
    <row r="124" spans="1:10" x14ac:dyDescent="0.25">
      <c r="A124" s="8">
        <f>uk_thomson!A125</f>
        <v>35139</v>
      </c>
      <c r="B124">
        <f>uk_thomson!B125</f>
        <v>-8</v>
      </c>
      <c r="C124">
        <f>uk_thomson!C125</f>
        <v>67.7</v>
      </c>
      <c r="D124">
        <f>uk_thomson!D125</f>
        <v>97.7</v>
      </c>
      <c r="E124">
        <f>uk_thomson!E125</f>
        <v>25558</v>
      </c>
      <c r="F124">
        <f>uk_thomson!F125</f>
        <v>107.8</v>
      </c>
      <c r="G124" t="str">
        <f>uk_thomson!G125</f>
        <v>NA</v>
      </c>
    </row>
    <row r="125" spans="1:10" x14ac:dyDescent="0.25">
      <c r="A125" s="8">
        <f>uk_thomson!A126</f>
        <v>35170</v>
      </c>
      <c r="B125">
        <f>uk_thomson!B126</f>
        <v>-8</v>
      </c>
      <c r="C125">
        <f>uk_thomson!C126</f>
        <v>68.400000000000006</v>
      </c>
      <c r="D125">
        <f>uk_thomson!D126</f>
        <v>96.6</v>
      </c>
      <c r="E125">
        <f>uk_thomson!E126</f>
        <v>25582</v>
      </c>
      <c r="F125">
        <f>uk_thomson!F126</f>
        <v>106.6</v>
      </c>
      <c r="G125" t="str">
        <f>uk_thomson!G126</f>
        <v>NA</v>
      </c>
    </row>
    <row r="126" spans="1:10" x14ac:dyDescent="0.25">
      <c r="A126" s="8">
        <f>uk_thomson!A127</f>
        <v>35200</v>
      </c>
      <c r="B126">
        <f>uk_thomson!B127</f>
        <v>-6</v>
      </c>
      <c r="C126">
        <f>uk_thomson!C127</f>
        <v>67.900000000000006</v>
      </c>
      <c r="D126">
        <f>uk_thomson!D127</f>
        <v>97.2</v>
      </c>
      <c r="E126">
        <f>uk_thomson!E127</f>
        <v>25589</v>
      </c>
      <c r="F126">
        <f>uk_thomson!F127</f>
        <v>107.3</v>
      </c>
      <c r="G126" t="str">
        <f>uk_thomson!G127</f>
        <v>NA</v>
      </c>
    </row>
    <row r="127" spans="1:10" x14ac:dyDescent="0.25">
      <c r="A127" s="8">
        <f>uk_thomson!A128</f>
        <v>35231</v>
      </c>
      <c r="B127">
        <f>uk_thomson!B128</f>
        <v>-7</v>
      </c>
      <c r="C127">
        <f>uk_thomson!C128</f>
        <v>68.7</v>
      </c>
      <c r="D127">
        <f>uk_thomson!D128</f>
        <v>97.1</v>
      </c>
      <c r="E127">
        <f>uk_thomson!E128</f>
        <v>25584</v>
      </c>
      <c r="F127">
        <f>uk_thomson!F128</f>
        <v>106.7</v>
      </c>
      <c r="G127" t="str">
        <f>uk_thomson!G128</f>
        <v>NA</v>
      </c>
    </row>
    <row r="128" spans="1:10" x14ac:dyDescent="0.25">
      <c r="A128" s="8">
        <f>uk_thomson!A129</f>
        <v>35261</v>
      </c>
      <c r="B128">
        <f>uk_thomson!B129</f>
        <v>-4</v>
      </c>
      <c r="C128">
        <f>uk_thomson!C129</f>
        <v>68.3</v>
      </c>
      <c r="D128">
        <f>uk_thomson!D129</f>
        <v>98.5</v>
      </c>
      <c r="E128">
        <f>uk_thomson!E129</f>
        <v>25634</v>
      </c>
      <c r="F128">
        <f>uk_thomson!F129</f>
        <v>106.6</v>
      </c>
      <c r="G128" t="str">
        <f>uk_thomson!G129</f>
        <v>NA</v>
      </c>
    </row>
    <row r="129" spans="1:7" x14ac:dyDescent="0.25">
      <c r="A129" s="8">
        <f>uk_thomson!A130</f>
        <v>35292</v>
      </c>
      <c r="B129">
        <f>uk_thomson!B130</f>
        <v>-3</v>
      </c>
      <c r="C129">
        <f>uk_thomson!C130</f>
        <v>68.3</v>
      </c>
      <c r="D129">
        <f>uk_thomson!D130</f>
        <v>98.5</v>
      </c>
      <c r="E129">
        <f>uk_thomson!E130</f>
        <v>25640</v>
      </c>
      <c r="F129">
        <f>uk_thomson!F130</f>
        <v>107.3</v>
      </c>
      <c r="G129" t="str">
        <f>uk_thomson!G130</f>
        <v>NA</v>
      </c>
    </row>
    <row r="130" spans="1:7" x14ac:dyDescent="0.25">
      <c r="A130" s="8">
        <f>uk_thomson!A131</f>
        <v>35323</v>
      </c>
      <c r="B130">
        <f>uk_thomson!B131</f>
        <v>-1</v>
      </c>
      <c r="C130">
        <f>uk_thomson!C131</f>
        <v>69.400000000000006</v>
      </c>
      <c r="D130">
        <f>uk_thomson!D131</f>
        <v>99.3</v>
      </c>
      <c r="E130">
        <f>uk_thomson!E131</f>
        <v>25693</v>
      </c>
      <c r="F130">
        <f>uk_thomson!F131</f>
        <v>107.9</v>
      </c>
      <c r="G130" t="str">
        <f>uk_thomson!G131</f>
        <v>NA</v>
      </c>
    </row>
    <row r="131" spans="1:7" x14ac:dyDescent="0.25">
      <c r="A131" s="8">
        <f>uk_thomson!A132</f>
        <v>35353</v>
      </c>
      <c r="B131">
        <f>uk_thomson!B132</f>
        <v>-2</v>
      </c>
      <c r="C131">
        <f>uk_thomson!C132</f>
        <v>69.2</v>
      </c>
      <c r="D131">
        <f>uk_thomson!D132</f>
        <v>98.6</v>
      </c>
      <c r="E131">
        <f>uk_thomson!E132</f>
        <v>25757</v>
      </c>
      <c r="F131">
        <f>uk_thomson!F132</f>
        <v>107.9</v>
      </c>
      <c r="G131" t="str">
        <f>uk_thomson!G132</f>
        <v>NA</v>
      </c>
    </row>
    <row r="132" spans="1:7" x14ac:dyDescent="0.25">
      <c r="A132" s="8">
        <f>uk_thomson!A133</f>
        <v>35384</v>
      </c>
      <c r="B132">
        <f>uk_thomson!B133</f>
        <v>1</v>
      </c>
      <c r="C132">
        <f>uk_thomson!C133</f>
        <v>69.5</v>
      </c>
      <c r="D132">
        <f>uk_thomson!D133</f>
        <v>99.1</v>
      </c>
      <c r="E132">
        <f>uk_thomson!E133</f>
        <v>25781</v>
      </c>
      <c r="F132">
        <f>uk_thomson!F133</f>
        <v>108.4</v>
      </c>
      <c r="G132" t="str">
        <f>uk_thomson!G133</f>
        <v>NA</v>
      </c>
    </row>
    <row r="133" spans="1:7" x14ac:dyDescent="0.25">
      <c r="A133" s="8">
        <f>uk_thomson!A134</f>
        <v>35414</v>
      </c>
      <c r="B133">
        <f>uk_thomson!B134</f>
        <v>-4</v>
      </c>
      <c r="C133">
        <f>uk_thomson!C134</f>
        <v>68.5</v>
      </c>
      <c r="D133">
        <f>uk_thomson!D134</f>
        <v>99</v>
      </c>
      <c r="E133">
        <f>uk_thomson!E134</f>
        <v>25836</v>
      </c>
      <c r="F133">
        <f>uk_thomson!F134</f>
        <v>109</v>
      </c>
      <c r="G133" t="str">
        <f>uk_thomson!G134</f>
        <v>NA</v>
      </c>
    </row>
    <row r="134" spans="1:7" x14ac:dyDescent="0.25">
      <c r="A134" s="8">
        <f>uk_thomson!A135</f>
        <v>35445</v>
      </c>
      <c r="B134">
        <f>uk_thomson!B135</f>
        <v>2</v>
      </c>
      <c r="C134">
        <f>uk_thomson!C135</f>
        <v>68.8</v>
      </c>
      <c r="D134">
        <f>uk_thomson!D135</f>
        <v>99.8</v>
      </c>
      <c r="E134">
        <f>uk_thomson!E135</f>
        <v>25902</v>
      </c>
      <c r="F134">
        <f>uk_thomson!F135</f>
        <v>109.3</v>
      </c>
      <c r="G134" t="str">
        <f>uk_thomson!G135</f>
        <v>NA</v>
      </c>
    </row>
    <row r="135" spans="1:7" x14ac:dyDescent="0.25">
      <c r="A135" s="8">
        <f>uk_thomson!A136</f>
        <v>35476</v>
      </c>
      <c r="B135">
        <f>uk_thomson!B136</f>
        <v>2</v>
      </c>
      <c r="C135">
        <f>uk_thomson!C136</f>
        <v>69.5</v>
      </c>
      <c r="D135">
        <f>uk_thomson!D136</f>
        <v>100</v>
      </c>
      <c r="E135">
        <f>uk_thomson!E136</f>
        <v>25960</v>
      </c>
      <c r="F135">
        <f>uk_thomson!F136</f>
        <v>109.5</v>
      </c>
      <c r="G135" t="str">
        <f>uk_thomson!G136</f>
        <v>NA</v>
      </c>
    </row>
    <row r="136" spans="1:7" x14ac:dyDescent="0.25">
      <c r="A136" s="8">
        <f>uk_thomson!A137</f>
        <v>35504</v>
      </c>
      <c r="B136">
        <f>uk_thomson!B137</f>
        <v>1</v>
      </c>
      <c r="C136">
        <f>uk_thomson!C137</f>
        <v>70.099999999999994</v>
      </c>
      <c r="D136">
        <f>uk_thomson!D137</f>
        <v>100.2</v>
      </c>
      <c r="E136">
        <f>uk_thomson!E137</f>
        <v>26005</v>
      </c>
      <c r="F136">
        <f>uk_thomson!F137</f>
        <v>108.1</v>
      </c>
      <c r="G136" t="str">
        <f>uk_thomson!G137</f>
        <v>NA</v>
      </c>
    </row>
    <row r="137" spans="1:7" x14ac:dyDescent="0.25">
      <c r="A137" s="8">
        <f>uk_thomson!A138</f>
        <v>35535</v>
      </c>
      <c r="B137">
        <f>uk_thomson!B138</f>
        <v>-1</v>
      </c>
      <c r="C137">
        <f>uk_thomson!C138</f>
        <v>70.8</v>
      </c>
      <c r="D137">
        <f>uk_thomson!D138</f>
        <v>99.7</v>
      </c>
      <c r="E137">
        <f>uk_thomson!E138</f>
        <v>26020</v>
      </c>
      <c r="F137">
        <f>uk_thomson!F138</f>
        <v>108.6</v>
      </c>
      <c r="G137" t="str">
        <f>uk_thomson!G138</f>
        <v>NA</v>
      </c>
    </row>
    <row r="138" spans="1:7" x14ac:dyDescent="0.25">
      <c r="A138" s="8">
        <f>uk_thomson!A139</f>
        <v>35565</v>
      </c>
      <c r="B138">
        <f>uk_thomson!B139</f>
        <v>6</v>
      </c>
      <c r="C138">
        <f>uk_thomson!C139</f>
        <v>70.3</v>
      </c>
      <c r="D138">
        <f>uk_thomson!D139</f>
        <v>99.7</v>
      </c>
      <c r="E138">
        <f>uk_thomson!E139</f>
        <v>26078</v>
      </c>
      <c r="F138">
        <f>uk_thomson!F139</f>
        <v>108</v>
      </c>
      <c r="G138" t="str">
        <f>uk_thomson!G139</f>
        <v>NA</v>
      </c>
    </row>
    <row r="139" spans="1:7" x14ac:dyDescent="0.25">
      <c r="A139" s="8">
        <f>uk_thomson!A140</f>
        <v>35596</v>
      </c>
      <c r="B139">
        <f>uk_thomson!B140</f>
        <v>8</v>
      </c>
      <c r="C139">
        <f>uk_thomson!C140</f>
        <v>71.400000000000006</v>
      </c>
      <c r="D139">
        <f>uk_thomson!D140</f>
        <v>99.4</v>
      </c>
      <c r="E139">
        <f>uk_thomson!E140</f>
        <v>26050</v>
      </c>
      <c r="F139">
        <f>uk_thomson!F140</f>
        <v>108.4</v>
      </c>
      <c r="G139" t="str">
        <f>uk_thomson!G140</f>
        <v>NA</v>
      </c>
    </row>
    <row r="140" spans="1:7" x14ac:dyDescent="0.25">
      <c r="A140" s="8">
        <f>uk_thomson!A141</f>
        <v>35626</v>
      </c>
      <c r="B140">
        <f>uk_thomson!B141</f>
        <v>8</v>
      </c>
      <c r="C140">
        <f>uk_thomson!C141</f>
        <v>71.3</v>
      </c>
      <c r="D140">
        <f>uk_thomson!D141</f>
        <v>99.2</v>
      </c>
      <c r="E140">
        <f>uk_thomson!E141</f>
        <v>26062</v>
      </c>
      <c r="F140">
        <f>uk_thomson!F141</f>
        <v>110.1</v>
      </c>
      <c r="G140" t="str">
        <f>uk_thomson!G141</f>
        <v>NA</v>
      </c>
    </row>
    <row r="141" spans="1:7" x14ac:dyDescent="0.25">
      <c r="A141" s="8">
        <f>uk_thomson!A142</f>
        <v>35657</v>
      </c>
      <c r="B141">
        <f>uk_thomson!B142</f>
        <v>10</v>
      </c>
      <c r="C141">
        <f>uk_thomson!C142</f>
        <v>70.400000000000006</v>
      </c>
      <c r="D141">
        <f>uk_thomson!D142</f>
        <v>98.8</v>
      </c>
      <c r="E141">
        <f>uk_thomson!E142</f>
        <v>26121</v>
      </c>
      <c r="F141">
        <f>uk_thomson!F142</f>
        <v>108.3</v>
      </c>
      <c r="G141" t="str">
        <f>uk_thomson!G142</f>
        <v>NA</v>
      </c>
    </row>
    <row r="142" spans="1:7" x14ac:dyDescent="0.25">
      <c r="A142" s="8">
        <f>uk_thomson!A143</f>
        <v>35688</v>
      </c>
      <c r="B142">
        <f>uk_thomson!B143</f>
        <v>8</v>
      </c>
      <c r="C142">
        <f>uk_thomson!C143</f>
        <v>70.7</v>
      </c>
      <c r="D142">
        <f>uk_thomson!D143</f>
        <v>99.4</v>
      </c>
      <c r="E142">
        <f>uk_thomson!E143</f>
        <v>26154</v>
      </c>
      <c r="F142">
        <f>uk_thomson!F143</f>
        <v>108.7</v>
      </c>
      <c r="G142" t="str">
        <f>uk_thomson!G143</f>
        <v>NA</v>
      </c>
    </row>
    <row r="143" spans="1:7" x14ac:dyDescent="0.25">
      <c r="A143" s="8">
        <f>uk_thomson!A144</f>
        <v>35718</v>
      </c>
      <c r="B143">
        <f>uk_thomson!B144</f>
        <v>7</v>
      </c>
      <c r="C143">
        <f>uk_thomson!C144</f>
        <v>71.8</v>
      </c>
      <c r="D143">
        <f>uk_thomson!D144</f>
        <v>99.7</v>
      </c>
      <c r="E143">
        <f>uk_thomson!E144</f>
        <v>26172</v>
      </c>
      <c r="F143">
        <f>uk_thomson!F144</f>
        <v>109.5</v>
      </c>
      <c r="G143" t="str">
        <f>uk_thomson!G144</f>
        <v>NA</v>
      </c>
    </row>
    <row r="144" spans="1:7" x14ac:dyDescent="0.25">
      <c r="A144" s="8">
        <f>uk_thomson!A145</f>
        <v>35749</v>
      </c>
      <c r="B144">
        <f>uk_thomson!B145</f>
        <v>2</v>
      </c>
      <c r="C144">
        <f>uk_thomson!C145</f>
        <v>71.8</v>
      </c>
      <c r="D144">
        <f>uk_thomson!D145</f>
        <v>99.9</v>
      </c>
      <c r="E144">
        <f>uk_thomson!E145</f>
        <v>26192</v>
      </c>
      <c r="F144">
        <f>uk_thomson!F145</f>
        <v>109.8</v>
      </c>
      <c r="G144" t="str">
        <f>uk_thomson!G145</f>
        <v>NA</v>
      </c>
    </row>
    <row r="145" spans="1:7" x14ac:dyDescent="0.25">
      <c r="A145" s="8">
        <f>uk_thomson!A146</f>
        <v>35779</v>
      </c>
      <c r="B145">
        <f>uk_thomson!B146</f>
        <v>0</v>
      </c>
      <c r="C145">
        <f>uk_thomson!C146</f>
        <v>72.099999999999994</v>
      </c>
      <c r="D145">
        <f>uk_thomson!D146</f>
        <v>99</v>
      </c>
      <c r="E145">
        <f>uk_thomson!E146</f>
        <v>26192</v>
      </c>
      <c r="F145">
        <f>uk_thomson!F146</f>
        <v>109.4</v>
      </c>
      <c r="G145" t="str">
        <f>uk_thomson!G146</f>
        <v>NA</v>
      </c>
    </row>
    <row r="146" spans="1:7" x14ac:dyDescent="0.25">
      <c r="A146" s="8">
        <f>uk_thomson!A147</f>
        <v>35810</v>
      </c>
      <c r="B146">
        <f>uk_thomson!B147</f>
        <v>4</v>
      </c>
      <c r="C146">
        <f>uk_thomson!C147</f>
        <v>72.2</v>
      </c>
      <c r="D146">
        <f>uk_thomson!D147</f>
        <v>98.7</v>
      </c>
      <c r="E146">
        <f>uk_thomson!E147</f>
        <v>26226</v>
      </c>
      <c r="F146">
        <f>uk_thomson!F147</f>
        <v>109.8</v>
      </c>
      <c r="G146">
        <f>uk_thomson!G147</f>
        <v>70.099999999999994</v>
      </c>
    </row>
    <row r="147" spans="1:7" x14ac:dyDescent="0.25">
      <c r="A147" s="8">
        <f>uk_thomson!A148</f>
        <v>35841</v>
      </c>
      <c r="B147">
        <f>uk_thomson!B148</f>
        <v>4</v>
      </c>
      <c r="C147">
        <f>uk_thomson!C148</f>
        <v>72.2</v>
      </c>
      <c r="D147">
        <f>uk_thomson!D148</f>
        <v>97.3</v>
      </c>
      <c r="E147">
        <f>uk_thomson!E148</f>
        <v>26245</v>
      </c>
      <c r="F147">
        <f>uk_thomson!F148</f>
        <v>110.7</v>
      </c>
      <c r="G147">
        <f>uk_thomson!G148</f>
        <v>70.5</v>
      </c>
    </row>
    <row r="148" spans="1:7" x14ac:dyDescent="0.25">
      <c r="A148" s="8">
        <f>uk_thomson!A149</f>
        <v>35869</v>
      </c>
      <c r="B148">
        <f>uk_thomson!B149</f>
        <v>2</v>
      </c>
      <c r="C148">
        <f>uk_thomson!C149</f>
        <v>72</v>
      </c>
      <c r="D148">
        <f>uk_thomson!D149</f>
        <v>97.9</v>
      </c>
      <c r="E148">
        <f>uk_thomson!E149</f>
        <v>26265</v>
      </c>
      <c r="F148">
        <f>uk_thomson!F149</f>
        <v>111.1</v>
      </c>
      <c r="G148">
        <f>uk_thomson!G149</f>
        <v>72.3</v>
      </c>
    </row>
    <row r="149" spans="1:7" x14ac:dyDescent="0.25">
      <c r="A149" s="8">
        <f>uk_thomson!A150</f>
        <v>35900</v>
      </c>
      <c r="B149">
        <f>uk_thomson!B150</f>
        <v>4</v>
      </c>
      <c r="C149">
        <f>uk_thomson!C150</f>
        <v>71.900000000000006</v>
      </c>
      <c r="D149">
        <f>uk_thomson!D150</f>
        <v>97.7</v>
      </c>
      <c r="E149">
        <f>uk_thomson!E150</f>
        <v>26266</v>
      </c>
      <c r="F149">
        <f>uk_thomson!F150</f>
        <v>111.1</v>
      </c>
      <c r="G149">
        <f>uk_thomson!G150</f>
        <v>71.099999999999994</v>
      </c>
    </row>
    <row r="150" spans="1:7" x14ac:dyDescent="0.25">
      <c r="A150" s="8">
        <f>uk_thomson!A151</f>
        <v>35930</v>
      </c>
      <c r="B150">
        <f>uk_thomson!B151</f>
        <v>7</v>
      </c>
      <c r="C150">
        <f>uk_thomson!C151</f>
        <v>72.3</v>
      </c>
      <c r="D150">
        <f>uk_thomson!D151</f>
        <v>98.6</v>
      </c>
      <c r="E150">
        <f>uk_thomson!E151</f>
        <v>26270</v>
      </c>
      <c r="F150">
        <f>uk_thomson!F151</f>
        <v>110.1</v>
      </c>
      <c r="G150">
        <f>uk_thomson!G151</f>
        <v>70.3</v>
      </c>
    </row>
    <row r="151" spans="1:7" x14ac:dyDescent="0.25">
      <c r="A151" s="8">
        <f>uk_thomson!A152</f>
        <v>35961</v>
      </c>
      <c r="B151">
        <f>uk_thomson!B152</f>
        <v>2</v>
      </c>
      <c r="C151">
        <f>uk_thomson!C152</f>
        <v>71.8</v>
      </c>
      <c r="D151">
        <f>uk_thomson!D152</f>
        <v>99.4</v>
      </c>
      <c r="E151">
        <f>uk_thomson!E152</f>
        <v>26330</v>
      </c>
      <c r="F151">
        <f>uk_thomson!F152</f>
        <v>110.4</v>
      </c>
      <c r="G151">
        <f>uk_thomson!G152</f>
        <v>70.7</v>
      </c>
    </row>
    <row r="152" spans="1:7" x14ac:dyDescent="0.25">
      <c r="A152" s="8">
        <f>uk_thomson!A153</f>
        <v>35991</v>
      </c>
      <c r="B152">
        <f>uk_thomson!B153</f>
        <v>-1</v>
      </c>
      <c r="C152">
        <f>uk_thomson!C153</f>
        <v>72.3</v>
      </c>
      <c r="D152">
        <f>uk_thomson!D153</f>
        <v>100.1</v>
      </c>
      <c r="E152">
        <f>uk_thomson!E153</f>
        <v>26392</v>
      </c>
      <c r="F152">
        <f>uk_thomson!F153</f>
        <v>110.6</v>
      </c>
      <c r="G152">
        <f>uk_thomson!G153</f>
        <v>69.5</v>
      </c>
    </row>
    <row r="153" spans="1:7" x14ac:dyDescent="0.25">
      <c r="A153" s="8">
        <f>uk_thomson!A154</f>
        <v>36022</v>
      </c>
      <c r="B153">
        <f>uk_thomson!B154</f>
        <v>-5</v>
      </c>
      <c r="C153">
        <f>uk_thomson!C154</f>
        <v>72.8</v>
      </c>
      <c r="D153">
        <f>uk_thomson!D154</f>
        <v>99</v>
      </c>
      <c r="E153">
        <f>uk_thomson!E154</f>
        <v>26407</v>
      </c>
      <c r="F153">
        <f>uk_thomson!F154</f>
        <v>109.6</v>
      </c>
      <c r="G153">
        <f>uk_thomson!G154</f>
        <v>69.3</v>
      </c>
    </row>
    <row r="154" spans="1:7" x14ac:dyDescent="0.25">
      <c r="A154" s="8">
        <f>uk_thomson!A155</f>
        <v>36053</v>
      </c>
      <c r="B154">
        <f>uk_thomson!B155</f>
        <v>-3</v>
      </c>
      <c r="C154">
        <f>uk_thomson!C155</f>
        <v>72.5</v>
      </c>
      <c r="D154">
        <f>uk_thomson!D155</f>
        <v>98.6</v>
      </c>
      <c r="E154">
        <f>uk_thomson!E155</f>
        <v>26450</v>
      </c>
      <c r="F154">
        <f>uk_thomson!F155</f>
        <v>109.7</v>
      </c>
      <c r="G154">
        <f>uk_thomson!G155</f>
        <v>68.3</v>
      </c>
    </row>
    <row r="155" spans="1:7" x14ac:dyDescent="0.25">
      <c r="A155" s="8">
        <f>uk_thomson!A156</f>
        <v>36083</v>
      </c>
      <c r="B155">
        <f>uk_thomson!B156</f>
        <v>-9</v>
      </c>
      <c r="C155">
        <f>uk_thomson!C156</f>
        <v>72.099999999999994</v>
      </c>
      <c r="D155">
        <f>uk_thomson!D156</f>
        <v>98.7</v>
      </c>
      <c r="E155">
        <f>uk_thomson!E156</f>
        <v>26510</v>
      </c>
      <c r="F155">
        <f>uk_thomson!F156</f>
        <v>109.8</v>
      </c>
      <c r="G155">
        <f>uk_thomson!G156</f>
        <v>68.7</v>
      </c>
    </row>
    <row r="156" spans="1:7" x14ac:dyDescent="0.25">
      <c r="A156" s="8">
        <f>uk_thomson!A157</f>
        <v>36114</v>
      </c>
      <c r="B156">
        <f>uk_thomson!B157</f>
        <v>-7</v>
      </c>
      <c r="C156">
        <f>uk_thomson!C157</f>
        <v>72.400000000000006</v>
      </c>
      <c r="D156">
        <f>uk_thomson!D157</f>
        <v>99.4</v>
      </c>
      <c r="E156">
        <f>uk_thomson!E157</f>
        <v>26524</v>
      </c>
      <c r="F156">
        <f>uk_thomson!F157</f>
        <v>109.5</v>
      </c>
      <c r="G156">
        <f>uk_thomson!G157</f>
        <v>69.2</v>
      </c>
    </row>
    <row r="157" spans="1:7" x14ac:dyDescent="0.25">
      <c r="A157" s="8">
        <f>uk_thomson!A158</f>
        <v>36144</v>
      </c>
      <c r="B157">
        <f>uk_thomson!B158</f>
        <v>-8</v>
      </c>
      <c r="C157">
        <f>uk_thomson!C158</f>
        <v>71.900000000000006</v>
      </c>
      <c r="D157">
        <f>uk_thomson!D158</f>
        <v>99</v>
      </c>
      <c r="E157">
        <f>uk_thomson!E158</f>
        <v>26565</v>
      </c>
      <c r="F157">
        <f>uk_thomson!F158</f>
        <v>109.8</v>
      </c>
      <c r="G157">
        <f>uk_thomson!G158</f>
        <v>71.2</v>
      </c>
    </row>
    <row r="158" spans="1:7" x14ac:dyDescent="0.25">
      <c r="A158" s="8">
        <f>uk_thomson!A159</f>
        <v>36175</v>
      </c>
      <c r="B158">
        <f>uk_thomson!B159</f>
        <v>-3</v>
      </c>
      <c r="C158">
        <f>uk_thomson!C159</f>
        <v>72.8</v>
      </c>
      <c r="D158">
        <f>uk_thomson!D159</f>
        <v>98.5</v>
      </c>
      <c r="E158">
        <f>uk_thomson!E159</f>
        <v>26579</v>
      </c>
      <c r="F158">
        <f>uk_thomson!F159</f>
        <v>109.6</v>
      </c>
      <c r="G158">
        <f>uk_thomson!G159</f>
        <v>67.5</v>
      </c>
    </row>
    <row r="159" spans="1:7" x14ac:dyDescent="0.25">
      <c r="A159" s="8">
        <f>uk_thomson!A160</f>
        <v>36206</v>
      </c>
      <c r="B159">
        <f>uk_thomson!B160</f>
        <v>-1</v>
      </c>
      <c r="C159">
        <f>uk_thomson!C160</f>
        <v>72.599999999999994</v>
      </c>
      <c r="D159">
        <f>uk_thomson!D160</f>
        <v>99</v>
      </c>
      <c r="E159">
        <f>uk_thomson!E160</f>
        <v>26589</v>
      </c>
      <c r="F159">
        <f>uk_thomson!F160</f>
        <v>109.7</v>
      </c>
      <c r="G159">
        <f>uk_thomson!G160</f>
        <v>67.599999999999994</v>
      </c>
    </row>
    <row r="160" spans="1:7" x14ac:dyDescent="0.25">
      <c r="A160" s="8">
        <f>uk_thomson!A161</f>
        <v>36234</v>
      </c>
      <c r="B160">
        <f>uk_thomson!B161</f>
        <v>1</v>
      </c>
      <c r="C160">
        <f>uk_thomson!C161</f>
        <v>72.8</v>
      </c>
      <c r="D160">
        <f>uk_thomson!D161</f>
        <v>97.9</v>
      </c>
      <c r="E160">
        <f>uk_thomson!E161</f>
        <v>26590</v>
      </c>
      <c r="F160">
        <f>uk_thomson!F161</f>
        <v>110.6</v>
      </c>
      <c r="G160">
        <f>uk_thomson!G161</f>
        <v>70.5</v>
      </c>
    </row>
    <row r="161" spans="1:7" x14ac:dyDescent="0.25">
      <c r="A161" s="8">
        <f>uk_thomson!A162</f>
        <v>36265</v>
      </c>
      <c r="B161">
        <f>uk_thomson!B162</f>
        <v>1</v>
      </c>
      <c r="C161">
        <f>uk_thomson!C162</f>
        <v>72.5</v>
      </c>
      <c r="D161">
        <f>uk_thomson!D162</f>
        <v>98.9</v>
      </c>
      <c r="E161">
        <f>uk_thomson!E162</f>
        <v>26596</v>
      </c>
      <c r="F161">
        <f>uk_thomson!F162</f>
        <v>109.2</v>
      </c>
      <c r="G161">
        <f>uk_thomson!G162</f>
        <v>68.5</v>
      </c>
    </row>
    <row r="162" spans="1:7" x14ac:dyDescent="0.25">
      <c r="A162" s="8">
        <f>uk_thomson!A163</f>
        <v>36295</v>
      </c>
      <c r="B162">
        <f>uk_thomson!B163</f>
        <v>5</v>
      </c>
      <c r="C162">
        <f>uk_thomson!C163</f>
        <v>73.8</v>
      </c>
      <c r="D162">
        <f>uk_thomson!D163</f>
        <v>98.6</v>
      </c>
      <c r="E162">
        <f>uk_thomson!E163</f>
        <v>26636</v>
      </c>
      <c r="F162">
        <f>uk_thomson!F163</f>
        <v>110.2</v>
      </c>
      <c r="G162">
        <f>uk_thomson!G163</f>
        <v>70.599999999999994</v>
      </c>
    </row>
    <row r="163" spans="1:7" x14ac:dyDescent="0.25">
      <c r="A163" s="8">
        <f>uk_thomson!A164</f>
        <v>36326</v>
      </c>
      <c r="B163">
        <f>uk_thomson!B164</f>
        <v>5</v>
      </c>
      <c r="C163">
        <f>uk_thomson!C164</f>
        <v>73.900000000000006</v>
      </c>
      <c r="D163">
        <f>uk_thomson!D164</f>
        <v>98.1</v>
      </c>
      <c r="E163">
        <f>uk_thomson!E164</f>
        <v>26663</v>
      </c>
      <c r="F163">
        <f>uk_thomson!F164</f>
        <v>111</v>
      </c>
      <c r="G163">
        <f>uk_thomson!G164</f>
        <v>69.5</v>
      </c>
    </row>
    <row r="164" spans="1:7" x14ac:dyDescent="0.25">
      <c r="A164" s="8">
        <f>uk_thomson!A165</f>
        <v>36356</v>
      </c>
      <c r="B164">
        <f>uk_thomson!B165</f>
        <v>2</v>
      </c>
      <c r="C164">
        <f>uk_thomson!C165</f>
        <v>73.900000000000006</v>
      </c>
      <c r="D164">
        <f>uk_thomson!D165</f>
        <v>98.5</v>
      </c>
      <c r="E164">
        <f>uk_thomson!E165</f>
        <v>26713</v>
      </c>
      <c r="F164">
        <f>uk_thomson!F165</f>
        <v>111.3</v>
      </c>
      <c r="G164">
        <f>uk_thomson!G165</f>
        <v>71.5</v>
      </c>
    </row>
    <row r="165" spans="1:7" x14ac:dyDescent="0.25">
      <c r="A165" s="8">
        <f>uk_thomson!A166</f>
        <v>36387</v>
      </c>
      <c r="B165">
        <f>uk_thomson!B166</f>
        <v>4</v>
      </c>
      <c r="C165">
        <f>uk_thomson!C166</f>
        <v>74.3</v>
      </c>
      <c r="D165">
        <f>uk_thomson!D166</f>
        <v>97.5</v>
      </c>
      <c r="E165">
        <f>uk_thomson!E166</f>
        <v>26760</v>
      </c>
      <c r="F165">
        <f>uk_thomson!F166</f>
        <v>112.8</v>
      </c>
      <c r="G165">
        <f>uk_thomson!G166</f>
        <v>76.599999999999994</v>
      </c>
    </row>
    <row r="166" spans="1:7" x14ac:dyDescent="0.25">
      <c r="A166" s="8">
        <f>uk_thomson!A167</f>
        <v>36418</v>
      </c>
      <c r="B166">
        <f>uk_thomson!B167</f>
        <v>2</v>
      </c>
      <c r="C166">
        <f>uk_thomson!C167</f>
        <v>74</v>
      </c>
      <c r="D166">
        <f>uk_thomson!D167</f>
        <v>97.4</v>
      </c>
      <c r="E166">
        <f>uk_thomson!E167</f>
        <v>26757</v>
      </c>
      <c r="F166">
        <f>uk_thomson!F167</f>
        <v>113.4</v>
      </c>
      <c r="G166">
        <f>uk_thomson!G167</f>
        <v>75.3</v>
      </c>
    </row>
    <row r="167" spans="1:7" x14ac:dyDescent="0.25">
      <c r="A167" s="8">
        <f>uk_thomson!A168</f>
        <v>36448</v>
      </c>
      <c r="B167">
        <f>uk_thomson!B168</f>
        <v>2</v>
      </c>
      <c r="C167">
        <f>uk_thomson!C168</f>
        <v>74.400000000000006</v>
      </c>
      <c r="D167">
        <f>uk_thomson!D168</f>
        <v>97.9</v>
      </c>
      <c r="E167">
        <f>uk_thomson!E168</f>
        <v>26816</v>
      </c>
      <c r="F167">
        <f>uk_thomson!F168</f>
        <v>113.1</v>
      </c>
      <c r="G167">
        <f>uk_thomson!G168</f>
        <v>76.599999999999994</v>
      </c>
    </row>
    <row r="168" spans="1:7" x14ac:dyDescent="0.25">
      <c r="A168" s="8">
        <f>uk_thomson!A169</f>
        <v>36479</v>
      </c>
      <c r="B168">
        <f>uk_thomson!B169</f>
        <v>-2</v>
      </c>
      <c r="C168">
        <f>uk_thomson!C169</f>
        <v>74.900000000000006</v>
      </c>
      <c r="D168">
        <f>uk_thomson!D169</f>
        <v>97.3</v>
      </c>
      <c r="E168">
        <f>uk_thomson!E169</f>
        <v>26858</v>
      </c>
      <c r="F168">
        <f>uk_thomson!F169</f>
        <v>113.5</v>
      </c>
      <c r="G168">
        <f>uk_thomson!G169</f>
        <v>76</v>
      </c>
    </row>
    <row r="169" spans="1:7" x14ac:dyDescent="0.25">
      <c r="A169" s="8">
        <f>uk_thomson!A170</f>
        <v>36509</v>
      </c>
      <c r="B169">
        <f>uk_thomson!B170</f>
        <v>1</v>
      </c>
      <c r="C169">
        <f>uk_thomson!C170</f>
        <v>75.400000000000006</v>
      </c>
      <c r="D169">
        <f>uk_thomson!D170</f>
        <v>97.4</v>
      </c>
      <c r="E169">
        <f>uk_thomson!E170</f>
        <v>26846</v>
      </c>
      <c r="F169">
        <f>uk_thomson!F170</f>
        <v>112.5</v>
      </c>
      <c r="G169">
        <f>uk_thomson!G170</f>
        <v>75</v>
      </c>
    </row>
    <row r="170" spans="1:7" x14ac:dyDescent="0.25">
      <c r="A170" s="8">
        <f>uk_thomson!A171</f>
        <v>36540</v>
      </c>
      <c r="B170">
        <f>uk_thomson!B171</f>
        <v>8</v>
      </c>
      <c r="C170">
        <f>uk_thomson!C171</f>
        <v>77.099999999999994</v>
      </c>
      <c r="D170">
        <f>uk_thomson!D171</f>
        <v>97.2</v>
      </c>
      <c r="E170">
        <f>uk_thomson!E171</f>
        <v>26843</v>
      </c>
      <c r="F170">
        <f>uk_thomson!F171</f>
        <v>112.5</v>
      </c>
      <c r="G170">
        <f>uk_thomson!G171</f>
        <v>76.5</v>
      </c>
    </row>
    <row r="171" spans="1:7" x14ac:dyDescent="0.25">
      <c r="A171" s="8">
        <f>uk_thomson!A172</f>
        <v>36571</v>
      </c>
      <c r="B171">
        <f>uk_thomson!B172</f>
        <v>2</v>
      </c>
      <c r="C171">
        <f>uk_thomson!C172</f>
        <v>75.599999999999994</v>
      </c>
      <c r="D171">
        <f>uk_thomson!D172</f>
        <v>97</v>
      </c>
      <c r="E171">
        <f>uk_thomson!E172</f>
        <v>26895</v>
      </c>
      <c r="F171">
        <f>uk_thomson!F172</f>
        <v>113.5</v>
      </c>
      <c r="G171">
        <f>uk_thomson!G172</f>
        <v>76.099999999999994</v>
      </c>
    </row>
    <row r="172" spans="1:7" x14ac:dyDescent="0.25">
      <c r="A172" s="8">
        <f>uk_thomson!A173</f>
        <v>36600</v>
      </c>
      <c r="B172">
        <f>uk_thomson!B173</f>
        <v>-2</v>
      </c>
      <c r="C172">
        <f>uk_thomson!C173</f>
        <v>75.900000000000006</v>
      </c>
      <c r="D172">
        <f>uk_thomson!D173</f>
        <v>97.5</v>
      </c>
      <c r="E172">
        <f>uk_thomson!E173</f>
        <v>26938</v>
      </c>
      <c r="F172">
        <f>uk_thomson!F173</f>
        <v>113.7</v>
      </c>
      <c r="G172">
        <f>uk_thomson!G173</f>
        <v>78.900000000000006</v>
      </c>
    </row>
    <row r="173" spans="1:7" x14ac:dyDescent="0.25">
      <c r="A173" s="8">
        <f>uk_thomson!A174</f>
        <v>36631</v>
      </c>
      <c r="B173">
        <f>uk_thomson!B174</f>
        <v>-4</v>
      </c>
      <c r="C173">
        <f>uk_thomson!C174</f>
        <v>77.2</v>
      </c>
      <c r="D173">
        <f>uk_thomson!D174</f>
        <v>96.8</v>
      </c>
      <c r="E173">
        <f>uk_thomson!E174</f>
        <v>26985</v>
      </c>
      <c r="F173">
        <f>uk_thomson!F174</f>
        <v>113.2</v>
      </c>
      <c r="G173">
        <f>uk_thomson!G174</f>
        <v>79.2</v>
      </c>
    </row>
    <row r="174" spans="1:7" x14ac:dyDescent="0.25">
      <c r="A174" s="8">
        <f>uk_thomson!A175</f>
        <v>36661</v>
      </c>
      <c r="B174">
        <f>uk_thomson!B175</f>
        <v>2</v>
      </c>
      <c r="C174">
        <f>uk_thomson!C175</f>
        <v>76.3</v>
      </c>
      <c r="D174">
        <f>uk_thomson!D175</f>
        <v>96.4</v>
      </c>
      <c r="E174">
        <f>uk_thomson!E175</f>
        <v>27013</v>
      </c>
      <c r="F174">
        <f>uk_thomson!F175</f>
        <v>113.5</v>
      </c>
      <c r="G174">
        <f>uk_thomson!G175</f>
        <v>78.099999999999994</v>
      </c>
    </row>
    <row r="175" spans="1:7" x14ac:dyDescent="0.25">
      <c r="A175" s="8">
        <f>uk_thomson!A176</f>
        <v>36692</v>
      </c>
      <c r="B175">
        <f>uk_thomson!B176</f>
        <v>0</v>
      </c>
      <c r="C175">
        <f>uk_thomson!C176</f>
        <v>76</v>
      </c>
      <c r="D175">
        <f>uk_thomson!D176</f>
        <v>97.1</v>
      </c>
      <c r="E175">
        <f>uk_thomson!E176</f>
        <v>27071</v>
      </c>
      <c r="F175">
        <f>uk_thomson!F176</f>
        <v>114.2</v>
      </c>
      <c r="G175">
        <f>uk_thomson!G176</f>
        <v>80.900000000000006</v>
      </c>
    </row>
    <row r="176" spans="1:7" x14ac:dyDescent="0.25">
      <c r="A176" s="8">
        <f>uk_thomson!A177</f>
        <v>36722</v>
      </c>
      <c r="B176">
        <f>uk_thomson!B177</f>
        <v>-3</v>
      </c>
      <c r="C176">
        <f>uk_thomson!C177</f>
        <v>75.900000000000006</v>
      </c>
      <c r="D176">
        <f>uk_thomson!D177</f>
        <v>97.2</v>
      </c>
      <c r="E176">
        <f>uk_thomson!E177</f>
        <v>27114</v>
      </c>
      <c r="F176">
        <f>uk_thomson!F177</f>
        <v>112.9</v>
      </c>
      <c r="G176">
        <f>uk_thomson!G177</f>
        <v>76.7</v>
      </c>
    </row>
    <row r="177" spans="1:7" x14ac:dyDescent="0.25">
      <c r="A177" s="8">
        <f>uk_thomson!A178</f>
        <v>36753</v>
      </c>
      <c r="B177">
        <f>uk_thomson!B178</f>
        <v>1</v>
      </c>
      <c r="C177">
        <f>uk_thomson!C178</f>
        <v>77.099999999999994</v>
      </c>
      <c r="D177">
        <f>uk_thomson!D178</f>
        <v>96.5</v>
      </c>
      <c r="E177">
        <f>uk_thomson!E178</f>
        <v>27114</v>
      </c>
      <c r="F177">
        <f>uk_thomson!F178</f>
        <v>114.1</v>
      </c>
      <c r="G177">
        <f>uk_thomson!G178</f>
        <v>81.599999999999994</v>
      </c>
    </row>
    <row r="178" spans="1:7" x14ac:dyDescent="0.25">
      <c r="A178" s="8">
        <f>uk_thomson!A179</f>
        <v>36784</v>
      </c>
      <c r="B178">
        <f>uk_thomson!B179</f>
        <v>-5</v>
      </c>
      <c r="C178">
        <f>uk_thomson!C179</f>
        <v>76.900000000000006</v>
      </c>
      <c r="D178">
        <f>uk_thomson!D179</f>
        <v>97.3</v>
      </c>
      <c r="E178">
        <f>uk_thomson!E179</f>
        <v>27084</v>
      </c>
      <c r="F178">
        <f>uk_thomson!F179</f>
        <v>113.1</v>
      </c>
      <c r="G178">
        <f>uk_thomson!G179</f>
        <v>79.5</v>
      </c>
    </row>
    <row r="179" spans="1:7" x14ac:dyDescent="0.25">
      <c r="A179" s="8">
        <f>uk_thomson!A180</f>
        <v>36814</v>
      </c>
      <c r="B179">
        <f>uk_thomson!B180</f>
        <v>0</v>
      </c>
      <c r="C179">
        <f>uk_thomson!C180</f>
        <v>77.2</v>
      </c>
      <c r="D179">
        <f>uk_thomson!D180</f>
        <v>96.3</v>
      </c>
      <c r="E179">
        <f>uk_thomson!E180</f>
        <v>27071</v>
      </c>
      <c r="F179">
        <f>uk_thomson!F180</f>
        <v>113.2</v>
      </c>
      <c r="G179">
        <f>uk_thomson!G180</f>
        <v>82.8</v>
      </c>
    </row>
    <row r="180" spans="1:7" x14ac:dyDescent="0.25">
      <c r="A180" s="8">
        <f>uk_thomson!A181</f>
        <v>36845</v>
      </c>
      <c r="B180">
        <f>uk_thomson!B181</f>
        <v>-2</v>
      </c>
      <c r="C180">
        <f>uk_thomson!C181</f>
        <v>77.400000000000006</v>
      </c>
      <c r="D180">
        <f>uk_thomson!D181</f>
        <v>96.6</v>
      </c>
      <c r="E180">
        <f>uk_thomson!E181</f>
        <v>27114</v>
      </c>
      <c r="F180">
        <f>uk_thomson!F181</f>
        <v>114.1</v>
      </c>
      <c r="G180">
        <f>uk_thomson!G181</f>
        <v>83.4</v>
      </c>
    </row>
    <row r="181" spans="1:7" x14ac:dyDescent="0.25">
      <c r="A181" s="8">
        <f>uk_thomson!A182</f>
        <v>36875</v>
      </c>
      <c r="B181">
        <f>uk_thomson!B182</f>
        <v>-1</v>
      </c>
      <c r="C181">
        <f>uk_thomson!C182</f>
        <v>77.5</v>
      </c>
      <c r="D181">
        <f>uk_thomson!D182</f>
        <v>96.4</v>
      </c>
      <c r="E181">
        <f>uk_thomson!E182</f>
        <v>27211</v>
      </c>
      <c r="F181">
        <f>uk_thomson!F182</f>
        <v>114.1</v>
      </c>
      <c r="G181">
        <f>uk_thomson!G182</f>
        <v>85.4</v>
      </c>
    </row>
    <row r="182" spans="1:7" x14ac:dyDescent="0.25">
      <c r="A182" s="8">
        <f>uk_thomson!A183</f>
        <v>36906</v>
      </c>
      <c r="B182">
        <f>uk_thomson!B183</f>
        <v>5</v>
      </c>
      <c r="C182">
        <f>uk_thomson!C183</f>
        <v>78.900000000000006</v>
      </c>
      <c r="D182">
        <f>uk_thomson!D183</f>
        <v>95.6</v>
      </c>
      <c r="E182">
        <f>uk_thomson!E183</f>
        <v>27195</v>
      </c>
      <c r="F182">
        <f>uk_thomson!F183</f>
        <v>113.7</v>
      </c>
      <c r="G182">
        <f>uk_thomson!G183</f>
        <v>84.8</v>
      </c>
    </row>
    <row r="183" spans="1:7" x14ac:dyDescent="0.25">
      <c r="A183" s="8">
        <f>uk_thomson!A184</f>
        <v>36937</v>
      </c>
      <c r="B183">
        <f>uk_thomson!B184</f>
        <v>2</v>
      </c>
      <c r="C183">
        <f>uk_thomson!C184</f>
        <v>79</v>
      </c>
      <c r="D183">
        <f>uk_thomson!D184</f>
        <v>96.2</v>
      </c>
      <c r="E183">
        <f>uk_thomson!E184</f>
        <v>27212</v>
      </c>
      <c r="F183">
        <f>uk_thomson!F184</f>
        <v>113.1</v>
      </c>
      <c r="G183">
        <f>uk_thomson!G184</f>
        <v>85.1</v>
      </c>
    </row>
    <row r="184" spans="1:7" x14ac:dyDescent="0.25">
      <c r="A184" s="8">
        <f>uk_thomson!A185</f>
        <v>36965</v>
      </c>
      <c r="B184">
        <f>uk_thomson!B185</f>
        <v>3</v>
      </c>
      <c r="C184">
        <f>uk_thomson!C185</f>
        <v>79.3</v>
      </c>
      <c r="D184">
        <f>uk_thomson!D185</f>
        <v>95.4</v>
      </c>
      <c r="E184">
        <f>uk_thomson!E185</f>
        <v>27250</v>
      </c>
      <c r="F184">
        <f>uk_thomson!F185</f>
        <v>112.9</v>
      </c>
      <c r="G184">
        <f>uk_thomson!G185</f>
        <v>83.9</v>
      </c>
    </row>
    <row r="185" spans="1:7" x14ac:dyDescent="0.25">
      <c r="A185" s="8">
        <f>uk_thomson!A186</f>
        <v>36996</v>
      </c>
      <c r="B185">
        <f>uk_thomson!B186</f>
        <v>1</v>
      </c>
      <c r="C185">
        <f>uk_thomson!C186</f>
        <v>79.5</v>
      </c>
      <c r="D185">
        <f>uk_thomson!D186</f>
        <v>97.6</v>
      </c>
      <c r="E185">
        <f>uk_thomson!E186</f>
        <v>27279</v>
      </c>
      <c r="F185">
        <f>uk_thomson!F186</f>
        <v>111.9</v>
      </c>
      <c r="G185">
        <f>uk_thomson!G186</f>
        <v>82</v>
      </c>
    </row>
    <row r="186" spans="1:7" x14ac:dyDescent="0.25">
      <c r="A186" s="8">
        <f>uk_thomson!A187</f>
        <v>37026</v>
      </c>
      <c r="B186">
        <f>uk_thomson!B187</f>
        <v>2</v>
      </c>
      <c r="C186">
        <f>uk_thomson!C187</f>
        <v>81.099999999999994</v>
      </c>
      <c r="D186">
        <f>uk_thomson!D187</f>
        <v>96</v>
      </c>
      <c r="E186">
        <f>uk_thomson!E187</f>
        <v>27274</v>
      </c>
      <c r="F186">
        <f>uk_thomson!F187</f>
        <v>111.6</v>
      </c>
      <c r="G186">
        <f>uk_thomson!G187</f>
        <v>81.099999999999994</v>
      </c>
    </row>
    <row r="187" spans="1:7" x14ac:dyDescent="0.25">
      <c r="A187" s="8">
        <f>uk_thomson!A188</f>
        <v>37057</v>
      </c>
      <c r="B187">
        <f>uk_thomson!B188</f>
        <v>6</v>
      </c>
      <c r="C187">
        <f>uk_thomson!C188</f>
        <v>80.599999999999994</v>
      </c>
      <c r="D187">
        <f>uk_thomson!D188</f>
        <v>96.3</v>
      </c>
      <c r="E187">
        <f>uk_thomson!E188</f>
        <v>27253</v>
      </c>
      <c r="F187">
        <f>uk_thomson!F188</f>
        <v>111.9</v>
      </c>
      <c r="G187">
        <f>uk_thomson!G188</f>
        <v>82.6</v>
      </c>
    </row>
    <row r="188" spans="1:7" x14ac:dyDescent="0.25">
      <c r="A188" s="8">
        <f>uk_thomson!A189</f>
        <v>37087</v>
      </c>
      <c r="B188">
        <f>uk_thomson!B189</f>
        <v>4</v>
      </c>
      <c r="C188">
        <f>uk_thomson!C189</f>
        <v>81.3</v>
      </c>
      <c r="D188">
        <f>uk_thomson!D189</f>
        <v>96.6</v>
      </c>
      <c r="E188">
        <f>uk_thomson!E189</f>
        <v>27269</v>
      </c>
      <c r="F188">
        <f>uk_thomson!F189</f>
        <v>110.9</v>
      </c>
      <c r="G188">
        <f>uk_thomson!G189</f>
        <v>81.3</v>
      </c>
    </row>
    <row r="189" spans="1:7" x14ac:dyDescent="0.25">
      <c r="A189" s="8">
        <f>uk_thomson!A190</f>
        <v>37118</v>
      </c>
      <c r="B189">
        <f>uk_thomson!B190</f>
        <v>0</v>
      </c>
      <c r="C189">
        <f>uk_thomson!C190</f>
        <v>81.3</v>
      </c>
      <c r="D189">
        <f>uk_thomson!D190</f>
        <v>96.9</v>
      </c>
      <c r="E189">
        <f>uk_thomson!E190</f>
        <v>27259</v>
      </c>
      <c r="F189">
        <f>uk_thomson!F190</f>
        <v>112.7</v>
      </c>
      <c r="G189">
        <f>uk_thomson!G190</f>
        <v>79.099999999999994</v>
      </c>
    </row>
    <row r="190" spans="1:7" x14ac:dyDescent="0.25">
      <c r="A190" s="8">
        <f>uk_thomson!A191</f>
        <v>37149</v>
      </c>
      <c r="B190">
        <f>uk_thomson!B191</f>
        <v>-1</v>
      </c>
      <c r="C190">
        <f>uk_thomson!C191</f>
        <v>82</v>
      </c>
      <c r="D190">
        <f>uk_thomson!D191</f>
        <v>97.9</v>
      </c>
      <c r="E190">
        <f>uk_thomson!E191</f>
        <v>27277</v>
      </c>
      <c r="F190">
        <f>uk_thomson!F191</f>
        <v>111.4</v>
      </c>
      <c r="G190">
        <f>uk_thomson!G191</f>
        <v>79.099999999999994</v>
      </c>
    </row>
    <row r="191" spans="1:7" x14ac:dyDescent="0.25">
      <c r="A191" s="8">
        <f>uk_thomson!A192</f>
        <v>37179</v>
      </c>
      <c r="B191">
        <f>uk_thomson!B192</f>
        <v>-5</v>
      </c>
      <c r="C191">
        <f>uk_thomson!C192</f>
        <v>82</v>
      </c>
      <c r="D191">
        <f>uk_thomson!D192</f>
        <v>97.5</v>
      </c>
      <c r="E191">
        <f>uk_thomson!E192</f>
        <v>27320</v>
      </c>
      <c r="F191">
        <f>uk_thomson!F192</f>
        <v>110.3</v>
      </c>
      <c r="G191">
        <f>uk_thomson!G192</f>
        <v>82</v>
      </c>
    </row>
    <row r="192" spans="1:7" x14ac:dyDescent="0.25">
      <c r="A192" s="8">
        <f>uk_thomson!A193</f>
        <v>37210</v>
      </c>
      <c r="B192">
        <f>uk_thomson!B193</f>
        <v>-3</v>
      </c>
      <c r="C192">
        <f>uk_thomson!C193</f>
        <v>82.9</v>
      </c>
      <c r="D192">
        <f>uk_thomson!D193</f>
        <v>97.4</v>
      </c>
      <c r="E192">
        <f>uk_thomson!E193</f>
        <v>27325</v>
      </c>
      <c r="F192">
        <f>uk_thomson!F193</f>
        <v>109.8</v>
      </c>
      <c r="G192">
        <f>uk_thomson!G193</f>
        <v>79</v>
      </c>
    </row>
    <row r="193" spans="1:7" x14ac:dyDescent="0.25">
      <c r="A193" s="8">
        <f>uk_thomson!A194</f>
        <v>37240</v>
      </c>
      <c r="B193">
        <f>uk_thomson!B194</f>
        <v>-1</v>
      </c>
      <c r="C193">
        <f>uk_thomson!C194</f>
        <v>84</v>
      </c>
      <c r="D193">
        <f>uk_thomson!D194</f>
        <v>99.7</v>
      </c>
      <c r="E193">
        <f>uk_thomson!E194</f>
        <v>27297</v>
      </c>
      <c r="F193">
        <f>uk_thomson!F194</f>
        <v>110.3</v>
      </c>
      <c r="G193">
        <f>uk_thomson!G194</f>
        <v>76.400000000000006</v>
      </c>
    </row>
    <row r="194" spans="1:7" x14ac:dyDescent="0.25">
      <c r="A194" s="8">
        <f>uk_thomson!A195</f>
        <v>37271</v>
      </c>
      <c r="B194">
        <f>uk_thomson!B195</f>
        <v>6</v>
      </c>
      <c r="C194">
        <f>uk_thomson!C195</f>
        <v>83.5</v>
      </c>
      <c r="D194">
        <f>uk_thomson!D195</f>
        <v>98.1</v>
      </c>
      <c r="E194">
        <f>uk_thomson!E195</f>
        <v>27311</v>
      </c>
      <c r="F194">
        <f>uk_thomson!F195</f>
        <v>109.8</v>
      </c>
      <c r="G194">
        <f>uk_thomson!G195</f>
        <v>80.8</v>
      </c>
    </row>
    <row r="195" spans="1:7" x14ac:dyDescent="0.25">
      <c r="A195" s="8">
        <f>uk_thomson!A196</f>
        <v>37302</v>
      </c>
      <c r="B195">
        <f>uk_thomson!B196</f>
        <v>5</v>
      </c>
      <c r="C195">
        <f>uk_thomson!C196</f>
        <v>85</v>
      </c>
      <c r="D195">
        <f>uk_thomson!D196</f>
        <v>97.2</v>
      </c>
      <c r="E195">
        <f>uk_thomson!E196</f>
        <v>27324</v>
      </c>
      <c r="F195">
        <f>uk_thomson!F196</f>
        <v>110.1</v>
      </c>
      <c r="G195">
        <f>uk_thomson!G196</f>
        <v>81.2</v>
      </c>
    </row>
    <row r="196" spans="1:7" x14ac:dyDescent="0.25">
      <c r="A196" s="8">
        <f>uk_thomson!A197</f>
        <v>37330</v>
      </c>
      <c r="B196">
        <f>uk_thomson!B197</f>
        <v>3</v>
      </c>
      <c r="C196">
        <f>uk_thomson!C197</f>
        <v>85.1</v>
      </c>
      <c r="D196">
        <f>uk_thomson!D197</f>
        <v>97.7</v>
      </c>
      <c r="E196">
        <f>uk_thomson!E197</f>
        <v>27382</v>
      </c>
      <c r="F196">
        <f>uk_thomson!F197</f>
        <v>110.8</v>
      </c>
      <c r="G196">
        <f>uk_thomson!G197</f>
        <v>82.3</v>
      </c>
    </row>
    <row r="197" spans="1:7" x14ac:dyDescent="0.25">
      <c r="A197" s="8">
        <f>uk_thomson!A198</f>
        <v>37361</v>
      </c>
      <c r="B197">
        <f>uk_thomson!B198</f>
        <v>4</v>
      </c>
      <c r="C197">
        <f>uk_thomson!C198</f>
        <v>86.9</v>
      </c>
      <c r="D197">
        <f>uk_thomson!D198</f>
        <v>98.2</v>
      </c>
      <c r="E197">
        <f>uk_thomson!E198</f>
        <v>27412</v>
      </c>
      <c r="F197">
        <f>uk_thomson!F198</f>
        <v>110.6</v>
      </c>
      <c r="G197">
        <f>uk_thomson!G198</f>
        <v>83.7</v>
      </c>
    </row>
    <row r="198" spans="1:7" x14ac:dyDescent="0.25">
      <c r="A198" s="8">
        <f>uk_thomson!A199</f>
        <v>37391</v>
      </c>
      <c r="B198">
        <f>uk_thomson!B199</f>
        <v>6</v>
      </c>
      <c r="C198">
        <f>uk_thomson!C199</f>
        <v>86</v>
      </c>
      <c r="D198">
        <f>uk_thomson!D199</f>
        <v>97.5</v>
      </c>
      <c r="E198">
        <f>uk_thomson!E199</f>
        <v>27457</v>
      </c>
      <c r="F198">
        <f>uk_thomson!F199</f>
        <v>112</v>
      </c>
      <c r="G198">
        <f>uk_thomson!G199</f>
        <v>91.2</v>
      </c>
    </row>
    <row r="199" spans="1:7" x14ac:dyDescent="0.25">
      <c r="A199" s="8">
        <f>uk_thomson!A200</f>
        <v>37422</v>
      </c>
      <c r="B199">
        <f>uk_thomson!B200</f>
        <v>6</v>
      </c>
      <c r="C199">
        <f>uk_thomson!C200</f>
        <v>84.3</v>
      </c>
      <c r="D199">
        <f>uk_thomson!D200</f>
        <v>97.9</v>
      </c>
      <c r="E199">
        <f>uk_thomson!E200</f>
        <v>27430</v>
      </c>
      <c r="F199">
        <f>uk_thomson!F200</f>
        <v>106.6</v>
      </c>
      <c r="G199">
        <f>uk_thomson!G200</f>
        <v>83.4</v>
      </c>
    </row>
    <row r="200" spans="1:7" x14ac:dyDescent="0.25">
      <c r="A200" s="8">
        <f>uk_thomson!A201</f>
        <v>37452</v>
      </c>
      <c r="B200">
        <f>uk_thomson!B201</f>
        <v>2</v>
      </c>
      <c r="C200">
        <f>uk_thomson!C201</f>
        <v>86</v>
      </c>
      <c r="D200">
        <f>uk_thomson!D201</f>
        <v>98.9</v>
      </c>
      <c r="E200">
        <f>uk_thomson!E201</f>
        <v>27479</v>
      </c>
      <c r="F200">
        <f>uk_thomson!F201</f>
        <v>109.3</v>
      </c>
      <c r="G200">
        <f>uk_thomson!G201</f>
        <v>85.6</v>
      </c>
    </row>
    <row r="201" spans="1:7" x14ac:dyDescent="0.25">
      <c r="A201" s="8">
        <f>uk_thomson!A202</f>
        <v>37483</v>
      </c>
      <c r="B201">
        <f>uk_thomson!B202</f>
        <v>2</v>
      </c>
      <c r="C201">
        <f>uk_thomson!C202</f>
        <v>85.6</v>
      </c>
      <c r="D201">
        <f>uk_thomson!D202</f>
        <v>100.3</v>
      </c>
      <c r="E201">
        <f>uk_thomson!E202</f>
        <v>27459</v>
      </c>
      <c r="F201">
        <f>uk_thomson!F202</f>
        <v>109.9</v>
      </c>
      <c r="G201">
        <f>uk_thomson!G202</f>
        <v>77.3</v>
      </c>
    </row>
    <row r="202" spans="1:7" x14ac:dyDescent="0.25">
      <c r="A202" s="8">
        <f>uk_thomson!A203</f>
        <v>37514</v>
      </c>
      <c r="B202">
        <f>uk_thomson!B203</f>
        <v>4</v>
      </c>
      <c r="C202">
        <f>uk_thomson!C203</f>
        <v>86.2</v>
      </c>
      <c r="D202">
        <f>uk_thomson!D203</f>
        <v>97.5</v>
      </c>
      <c r="E202">
        <f>uk_thomson!E203</f>
        <v>27539</v>
      </c>
      <c r="F202">
        <f>uk_thomson!F203</f>
        <v>110.1</v>
      </c>
      <c r="G202">
        <f>uk_thomson!G203</f>
        <v>82.3</v>
      </c>
    </row>
    <row r="203" spans="1:7" x14ac:dyDescent="0.25">
      <c r="A203" s="8">
        <f>uk_thomson!A204</f>
        <v>37544</v>
      </c>
      <c r="B203">
        <f>uk_thomson!B204</f>
        <v>1</v>
      </c>
      <c r="C203">
        <f>uk_thomson!C204</f>
        <v>86.8</v>
      </c>
      <c r="D203">
        <f>uk_thomson!D204</f>
        <v>97.9</v>
      </c>
      <c r="E203">
        <f>uk_thomson!E204</f>
        <v>27568</v>
      </c>
      <c r="F203">
        <f>uk_thomson!F204</f>
        <v>109.4</v>
      </c>
      <c r="G203">
        <f>uk_thomson!G204</f>
        <v>80.2</v>
      </c>
    </row>
    <row r="204" spans="1:7" x14ac:dyDescent="0.25">
      <c r="A204" s="8">
        <f>uk_thomson!A205</f>
        <v>37575</v>
      </c>
      <c r="B204">
        <f>uk_thomson!B205</f>
        <v>2</v>
      </c>
      <c r="C204">
        <f>uk_thomson!C205</f>
        <v>87.1</v>
      </c>
      <c r="D204">
        <f>uk_thomson!D205</f>
        <v>97.6</v>
      </c>
      <c r="E204">
        <f>uk_thomson!E205</f>
        <v>27618</v>
      </c>
      <c r="F204">
        <f>uk_thomson!F205</f>
        <v>109.2</v>
      </c>
      <c r="G204">
        <f>uk_thomson!G205</f>
        <v>77.599999999999994</v>
      </c>
    </row>
    <row r="205" spans="1:7" x14ac:dyDescent="0.25">
      <c r="A205" s="8">
        <f>uk_thomson!A206</f>
        <v>37605</v>
      </c>
      <c r="B205">
        <f>uk_thomson!B206</f>
        <v>-4</v>
      </c>
      <c r="C205">
        <f>uk_thomson!C206</f>
        <v>87</v>
      </c>
      <c r="D205">
        <f>uk_thomson!D206</f>
        <v>98.6</v>
      </c>
      <c r="E205">
        <f>uk_thomson!E206</f>
        <v>27589</v>
      </c>
      <c r="F205">
        <f>uk_thomson!F206</f>
        <v>109.4</v>
      </c>
      <c r="G205">
        <f>uk_thomson!G206</f>
        <v>77.8</v>
      </c>
    </row>
    <row r="206" spans="1:7" x14ac:dyDescent="0.25">
      <c r="A206" s="8">
        <f>uk_thomson!A207</f>
        <v>37636</v>
      </c>
      <c r="B206">
        <f>uk_thomson!B207</f>
        <v>-3</v>
      </c>
      <c r="C206">
        <f>uk_thomson!C207</f>
        <v>86.3</v>
      </c>
      <c r="D206">
        <f>uk_thomson!D207</f>
        <v>99.9</v>
      </c>
      <c r="E206">
        <f>uk_thomson!E207</f>
        <v>27558</v>
      </c>
      <c r="F206">
        <f>uk_thomson!F207</f>
        <v>108.1</v>
      </c>
      <c r="G206">
        <f>uk_thomson!G207</f>
        <v>84</v>
      </c>
    </row>
    <row r="207" spans="1:7" x14ac:dyDescent="0.25">
      <c r="A207" s="8">
        <f>uk_thomson!A208</f>
        <v>37667</v>
      </c>
      <c r="B207">
        <f>uk_thomson!B208</f>
        <v>-9</v>
      </c>
      <c r="C207">
        <f>uk_thomson!C208</f>
        <v>87</v>
      </c>
      <c r="D207">
        <f>uk_thomson!D208</f>
        <v>100.4</v>
      </c>
      <c r="E207">
        <f>uk_thomson!E208</f>
        <v>27590</v>
      </c>
      <c r="F207">
        <f>uk_thomson!F208</f>
        <v>109.1</v>
      </c>
      <c r="G207">
        <f>uk_thomson!G208</f>
        <v>85</v>
      </c>
    </row>
    <row r="208" spans="1:7" x14ac:dyDescent="0.25">
      <c r="A208" s="8">
        <f>uk_thomson!A209</f>
        <v>37695</v>
      </c>
      <c r="B208">
        <f>uk_thomson!B209</f>
        <v>-10</v>
      </c>
      <c r="C208">
        <f>uk_thomson!C209</f>
        <v>87.4</v>
      </c>
      <c r="D208">
        <f>uk_thomson!D209</f>
        <v>100.8</v>
      </c>
      <c r="E208">
        <f>uk_thomson!E209</f>
        <v>27626</v>
      </c>
      <c r="F208">
        <f>uk_thomson!F209</f>
        <v>108.7</v>
      </c>
      <c r="G208">
        <f>uk_thomson!G209</f>
        <v>79.7</v>
      </c>
    </row>
    <row r="209" spans="1:7" x14ac:dyDescent="0.25">
      <c r="A209" s="8">
        <f>uk_thomson!A210</f>
        <v>37726</v>
      </c>
      <c r="B209">
        <f>uk_thomson!B210</f>
        <v>-5</v>
      </c>
      <c r="C209">
        <f>uk_thomson!C210</f>
        <v>87.4</v>
      </c>
      <c r="D209">
        <f>uk_thomson!D210</f>
        <v>101.3</v>
      </c>
      <c r="E209">
        <f>uk_thomson!E210</f>
        <v>27675</v>
      </c>
      <c r="F209">
        <f>uk_thomson!F210</f>
        <v>108.3</v>
      </c>
      <c r="G209">
        <f>uk_thomson!G210</f>
        <v>85.6</v>
      </c>
    </row>
    <row r="210" spans="1:7" x14ac:dyDescent="0.25">
      <c r="A210" s="8">
        <f>uk_thomson!A211</f>
        <v>37756</v>
      </c>
      <c r="B210">
        <f>uk_thomson!B211</f>
        <v>-3</v>
      </c>
      <c r="C210">
        <f>uk_thomson!C211</f>
        <v>86.7</v>
      </c>
      <c r="D210">
        <f>uk_thomson!D211</f>
        <v>102.2</v>
      </c>
      <c r="E210">
        <f>uk_thomson!E211</f>
        <v>27711</v>
      </c>
      <c r="F210">
        <f>uk_thomson!F211</f>
        <v>108</v>
      </c>
      <c r="G210">
        <f>uk_thomson!G211</f>
        <v>79.599999999999994</v>
      </c>
    </row>
    <row r="211" spans="1:7" x14ac:dyDescent="0.25">
      <c r="A211" s="8">
        <f>uk_thomson!A212</f>
        <v>37787</v>
      </c>
      <c r="B211">
        <f>uk_thomson!B212</f>
        <v>-2</v>
      </c>
      <c r="C211">
        <f>uk_thomson!C212</f>
        <v>88.2</v>
      </c>
      <c r="D211">
        <f>uk_thomson!D212</f>
        <v>100.4</v>
      </c>
      <c r="E211">
        <f>uk_thomson!E212</f>
        <v>27710</v>
      </c>
      <c r="F211">
        <f>uk_thomson!F212</f>
        <v>108.8</v>
      </c>
      <c r="G211">
        <f>uk_thomson!G212</f>
        <v>74</v>
      </c>
    </row>
    <row r="212" spans="1:7" x14ac:dyDescent="0.25">
      <c r="A212" s="8">
        <f>uk_thomson!A213</f>
        <v>37817</v>
      </c>
      <c r="B212">
        <f>uk_thomson!B213</f>
        <v>-1</v>
      </c>
      <c r="C212">
        <f>uk_thomson!C213</f>
        <v>88.5</v>
      </c>
      <c r="D212">
        <f>uk_thomson!D213</f>
        <v>100.7</v>
      </c>
      <c r="E212">
        <f>uk_thomson!E213</f>
        <v>27697</v>
      </c>
      <c r="F212">
        <f>uk_thomson!F213</f>
        <v>109.3</v>
      </c>
      <c r="G212">
        <f>uk_thomson!G213</f>
        <v>81.8</v>
      </c>
    </row>
    <row r="213" spans="1:7" x14ac:dyDescent="0.25">
      <c r="A213" s="8">
        <f>uk_thomson!A214</f>
        <v>37848</v>
      </c>
      <c r="B213">
        <f>uk_thomson!B214</f>
        <v>-3</v>
      </c>
      <c r="C213">
        <f>uk_thomson!C214</f>
        <v>88.3</v>
      </c>
      <c r="D213">
        <f>uk_thomson!D214</f>
        <v>100.6</v>
      </c>
      <c r="E213">
        <f>uk_thomson!E214</f>
        <v>27724</v>
      </c>
      <c r="F213">
        <f>uk_thomson!F214</f>
        <v>109.3</v>
      </c>
      <c r="G213">
        <f>uk_thomson!G214</f>
        <v>80.8</v>
      </c>
    </row>
    <row r="214" spans="1:7" x14ac:dyDescent="0.25">
      <c r="A214" s="8">
        <f>uk_thomson!A215</f>
        <v>37879</v>
      </c>
      <c r="B214">
        <f>uk_thomson!B215</f>
        <v>-3</v>
      </c>
      <c r="C214">
        <f>uk_thomson!C215</f>
        <v>89.3</v>
      </c>
      <c r="D214">
        <f>uk_thomson!D215</f>
        <v>99.3</v>
      </c>
      <c r="E214">
        <f>uk_thomson!E215</f>
        <v>27756</v>
      </c>
      <c r="F214">
        <f>uk_thomson!F215</f>
        <v>109.1</v>
      </c>
      <c r="G214">
        <f>uk_thomson!G215</f>
        <v>78.400000000000006</v>
      </c>
    </row>
    <row r="215" spans="1:7" x14ac:dyDescent="0.25">
      <c r="A215" s="8">
        <f>uk_thomson!A216</f>
        <v>37909</v>
      </c>
      <c r="B215">
        <f>uk_thomson!B216</f>
        <v>-3</v>
      </c>
      <c r="C215">
        <f>uk_thomson!C216</f>
        <v>89.6</v>
      </c>
      <c r="D215">
        <f>uk_thomson!D216</f>
        <v>99.6</v>
      </c>
      <c r="E215">
        <f>uk_thomson!E216</f>
        <v>27772</v>
      </c>
      <c r="F215">
        <f>uk_thomson!F216</f>
        <v>110.1</v>
      </c>
      <c r="G215">
        <f>uk_thomson!G216</f>
        <v>83.6</v>
      </c>
    </row>
    <row r="216" spans="1:7" x14ac:dyDescent="0.25">
      <c r="A216" s="8">
        <f>uk_thomson!A217</f>
        <v>37940</v>
      </c>
      <c r="B216">
        <f>uk_thomson!B217</f>
        <v>-6</v>
      </c>
      <c r="C216">
        <f>uk_thomson!C217</f>
        <v>89.4</v>
      </c>
      <c r="D216">
        <f>uk_thomson!D217</f>
        <v>99.3</v>
      </c>
      <c r="E216">
        <f>uk_thomson!E217</f>
        <v>27774</v>
      </c>
      <c r="F216">
        <f>uk_thomson!F217</f>
        <v>109.3</v>
      </c>
      <c r="G216">
        <f>uk_thomson!G217</f>
        <v>80.8</v>
      </c>
    </row>
    <row r="217" spans="1:7" x14ac:dyDescent="0.25">
      <c r="A217" s="8">
        <f>uk_thomson!A218</f>
        <v>37970</v>
      </c>
      <c r="B217">
        <f>uk_thomson!B218</f>
        <v>-5</v>
      </c>
      <c r="C217">
        <f>uk_thomson!C218</f>
        <v>89.8</v>
      </c>
      <c r="D217">
        <f>uk_thomson!D218</f>
        <v>100.6</v>
      </c>
      <c r="E217">
        <f>uk_thomson!E218</f>
        <v>27874</v>
      </c>
      <c r="F217">
        <f>uk_thomson!F218</f>
        <v>110</v>
      </c>
      <c r="G217">
        <f>uk_thomson!G218</f>
        <v>82.4</v>
      </c>
    </row>
    <row r="218" spans="1:7" x14ac:dyDescent="0.25">
      <c r="A218" s="8">
        <f>uk_thomson!A219</f>
        <v>38001</v>
      </c>
      <c r="B218">
        <f>uk_thomson!B219</f>
        <v>0</v>
      </c>
      <c r="C218">
        <f>uk_thomson!C219</f>
        <v>91.2</v>
      </c>
      <c r="D218">
        <f>uk_thomson!D219</f>
        <v>100.3</v>
      </c>
      <c r="E218">
        <f>uk_thomson!E219</f>
        <v>27915</v>
      </c>
      <c r="F218">
        <f>uk_thomson!F219</f>
        <v>109.7</v>
      </c>
      <c r="G218">
        <f>uk_thomson!G219</f>
        <v>78.099999999999994</v>
      </c>
    </row>
    <row r="219" spans="1:7" x14ac:dyDescent="0.25">
      <c r="A219" s="8">
        <f>uk_thomson!A220</f>
        <v>38032</v>
      </c>
      <c r="B219">
        <f>uk_thomson!B220</f>
        <v>-2</v>
      </c>
      <c r="C219">
        <f>uk_thomson!C220</f>
        <v>91.1</v>
      </c>
      <c r="D219">
        <f>uk_thomson!D220</f>
        <v>100.7</v>
      </c>
      <c r="E219">
        <f>uk_thomson!E220</f>
        <v>27929</v>
      </c>
      <c r="F219">
        <f>uk_thomson!F220</f>
        <v>109.2</v>
      </c>
      <c r="G219">
        <f>uk_thomson!G220</f>
        <v>81</v>
      </c>
    </row>
    <row r="220" spans="1:7" x14ac:dyDescent="0.25">
      <c r="A220" s="8">
        <f>uk_thomson!A221</f>
        <v>38061</v>
      </c>
      <c r="B220">
        <f>uk_thomson!B221</f>
        <v>-3</v>
      </c>
      <c r="C220">
        <f>uk_thomson!C221</f>
        <v>91.6</v>
      </c>
      <c r="D220">
        <f>uk_thomson!D221</f>
        <v>99.9</v>
      </c>
      <c r="E220">
        <f>uk_thomson!E221</f>
        <v>27918</v>
      </c>
      <c r="F220">
        <f>uk_thomson!F221</f>
        <v>111.6</v>
      </c>
      <c r="G220">
        <f>uk_thomson!G221</f>
        <v>82.2</v>
      </c>
    </row>
    <row r="221" spans="1:7" x14ac:dyDescent="0.25">
      <c r="A221" s="8">
        <f>uk_thomson!A222</f>
        <v>38092</v>
      </c>
      <c r="B221">
        <f>uk_thomson!B222</f>
        <v>-2</v>
      </c>
      <c r="C221">
        <f>uk_thomson!C222</f>
        <v>92.2</v>
      </c>
      <c r="D221">
        <f>uk_thomson!D222</f>
        <v>100.7</v>
      </c>
      <c r="E221">
        <f>uk_thomson!E222</f>
        <v>27928</v>
      </c>
      <c r="F221">
        <f>uk_thomson!F222</f>
        <v>110.9</v>
      </c>
      <c r="G221">
        <f>uk_thomson!G222</f>
        <v>82.3</v>
      </c>
    </row>
    <row r="222" spans="1:7" x14ac:dyDescent="0.25">
      <c r="A222" s="8">
        <f>uk_thomson!A223</f>
        <v>38122</v>
      </c>
      <c r="B222">
        <f>uk_thomson!B223</f>
        <v>-2</v>
      </c>
      <c r="C222">
        <f>uk_thomson!C223</f>
        <v>92.6</v>
      </c>
      <c r="D222">
        <f>uk_thomson!D223</f>
        <v>101.5</v>
      </c>
      <c r="E222">
        <f>uk_thomson!E223</f>
        <v>27924</v>
      </c>
      <c r="F222">
        <f>uk_thomson!F223</f>
        <v>110.5</v>
      </c>
      <c r="G222">
        <f>uk_thomson!G223</f>
        <v>80.400000000000006</v>
      </c>
    </row>
    <row r="223" spans="1:7" x14ac:dyDescent="0.25">
      <c r="A223" s="8">
        <f>uk_thomson!A224</f>
        <v>38153</v>
      </c>
      <c r="B223">
        <f>uk_thomson!B224</f>
        <v>-4</v>
      </c>
      <c r="C223">
        <f>uk_thomson!C224</f>
        <v>93.2</v>
      </c>
      <c r="D223">
        <f>uk_thomson!D224</f>
        <v>100.9</v>
      </c>
      <c r="E223">
        <f>uk_thomson!E224</f>
        <v>27922</v>
      </c>
      <c r="F223">
        <f>uk_thomson!F224</f>
        <v>110.7</v>
      </c>
      <c r="G223">
        <f>uk_thomson!G224</f>
        <v>80.400000000000006</v>
      </c>
    </row>
    <row r="224" spans="1:7" x14ac:dyDescent="0.25">
      <c r="A224" s="8">
        <f>uk_thomson!A225</f>
        <v>38183</v>
      </c>
      <c r="B224">
        <f>uk_thomson!B225</f>
        <v>-3</v>
      </c>
      <c r="C224">
        <f>uk_thomson!C225</f>
        <v>93.3</v>
      </c>
      <c r="D224">
        <f>uk_thomson!D225</f>
        <v>101.4</v>
      </c>
      <c r="E224">
        <f>uk_thomson!E225</f>
        <v>27943</v>
      </c>
      <c r="F224">
        <f>uk_thomson!F225</f>
        <v>109</v>
      </c>
      <c r="G224">
        <f>uk_thomson!G225</f>
        <v>82.6</v>
      </c>
    </row>
    <row r="225" spans="1:7" x14ac:dyDescent="0.25">
      <c r="A225" s="8">
        <f>uk_thomson!A226</f>
        <v>38214</v>
      </c>
      <c r="B225">
        <f>uk_thomson!B226</f>
        <v>-5</v>
      </c>
      <c r="C225">
        <f>uk_thomson!C226</f>
        <v>93.7</v>
      </c>
      <c r="D225">
        <f>uk_thomson!D226</f>
        <v>101.1</v>
      </c>
      <c r="E225">
        <f>uk_thomson!E226</f>
        <v>27987</v>
      </c>
      <c r="F225">
        <f>uk_thomson!F226</f>
        <v>108.7</v>
      </c>
      <c r="G225">
        <f>uk_thomson!G226</f>
        <v>81.7</v>
      </c>
    </row>
    <row r="226" spans="1:7" x14ac:dyDescent="0.25">
      <c r="A226" s="8">
        <f>uk_thomson!A227</f>
        <v>38245</v>
      </c>
      <c r="B226">
        <f>uk_thomson!B227</f>
        <v>-7</v>
      </c>
      <c r="C226">
        <f>uk_thomson!C227</f>
        <v>94.2</v>
      </c>
      <c r="D226">
        <f>uk_thomson!D227</f>
        <v>103</v>
      </c>
      <c r="E226">
        <f>uk_thomson!E227</f>
        <v>28013</v>
      </c>
      <c r="F226">
        <f>uk_thomson!F227</f>
        <v>108.9</v>
      </c>
      <c r="G226">
        <f>uk_thomson!G227</f>
        <v>83.8</v>
      </c>
    </row>
    <row r="227" spans="1:7" x14ac:dyDescent="0.25">
      <c r="A227" s="8">
        <f>uk_thomson!A228</f>
        <v>38275</v>
      </c>
      <c r="B227">
        <f>uk_thomson!B228</f>
        <v>-6</v>
      </c>
      <c r="C227">
        <f>uk_thomson!C228</f>
        <v>94.2</v>
      </c>
      <c r="D227">
        <f>uk_thomson!D228</f>
        <v>103.3</v>
      </c>
      <c r="E227">
        <f>uk_thomson!E228</f>
        <v>28089</v>
      </c>
      <c r="F227">
        <f>uk_thomson!F228</f>
        <v>109.3</v>
      </c>
      <c r="G227">
        <f>uk_thomson!G228</f>
        <v>81.8</v>
      </c>
    </row>
    <row r="228" spans="1:7" x14ac:dyDescent="0.25">
      <c r="A228" s="8">
        <f>uk_thomson!A229</f>
        <v>38306</v>
      </c>
      <c r="B228">
        <f>uk_thomson!B229</f>
        <v>-4</v>
      </c>
      <c r="C228">
        <f>uk_thomson!C229</f>
        <v>93.9</v>
      </c>
      <c r="D228">
        <f>uk_thomson!D229</f>
        <v>103.8</v>
      </c>
      <c r="E228">
        <f>uk_thomson!E229</f>
        <v>28129</v>
      </c>
      <c r="F228">
        <f>uk_thomson!F229</f>
        <v>109.9</v>
      </c>
      <c r="G228">
        <f>uk_thomson!G229</f>
        <v>83.4</v>
      </c>
    </row>
    <row r="229" spans="1:7" x14ac:dyDescent="0.25">
      <c r="A229" s="8">
        <f>uk_thomson!A230</f>
        <v>38336</v>
      </c>
      <c r="B229">
        <f>uk_thomson!B230</f>
        <v>-3</v>
      </c>
      <c r="C229">
        <f>uk_thomson!C230</f>
        <v>93.5</v>
      </c>
      <c r="D229">
        <f>uk_thomson!D230</f>
        <v>103.1</v>
      </c>
      <c r="E229">
        <f>uk_thomson!E230</f>
        <v>28179</v>
      </c>
      <c r="F229">
        <f>uk_thomson!F230</f>
        <v>109.7</v>
      </c>
      <c r="G229">
        <f>uk_thomson!G230</f>
        <v>86.6</v>
      </c>
    </row>
    <row r="230" spans="1:7" x14ac:dyDescent="0.25">
      <c r="A230" s="8">
        <f>uk_thomson!A231</f>
        <v>38367</v>
      </c>
      <c r="B230">
        <f>uk_thomson!B231</f>
        <v>1</v>
      </c>
      <c r="C230">
        <f>uk_thomson!C231</f>
        <v>93.6</v>
      </c>
      <c r="D230">
        <f>uk_thomson!D231</f>
        <v>102.5</v>
      </c>
      <c r="E230">
        <f>uk_thomson!E231</f>
        <v>28232</v>
      </c>
      <c r="F230">
        <f>uk_thomson!F231</f>
        <v>109.4</v>
      </c>
      <c r="G230">
        <f>uk_thomson!G231</f>
        <v>82.7</v>
      </c>
    </row>
    <row r="231" spans="1:7" x14ac:dyDescent="0.25">
      <c r="A231" s="8">
        <f>uk_thomson!A232</f>
        <v>38398</v>
      </c>
      <c r="B231">
        <f>uk_thomson!B232</f>
        <v>0</v>
      </c>
      <c r="C231">
        <f>uk_thomson!C232</f>
        <v>93.6</v>
      </c>
      <c r="D231">
        <f>uk_thomson!D232</f>
        <v>102.2</v>
      </c>
      <c r="E231">
        <f>uk_thomson!E232</f>
        <v>28220</v>
      </c>
      <c r="F231">
        <f>uk_thomson!F232</f>
        <v>109.8</v>
      </c>
      <c r="G231">
        <f>uk_thomson!G232</f>
        <v>84</v>
      </c>
    </row>
    <row r="232" spans="1:7" x14ac:dyDescent="0.25">
      <c r="A232" s="8">
        <f>uk_thomson!A233</f>
        <v>38426</v>
      </c>
      <c r="B232">
        <f>uk_thomson!B233</f>
        <v>1</v>
      </c>
      <c r="C232">
        <f>uk_thomson!C233</f>
        <v>93.1</v>
      </c>
      <c r="D232">
        <f>uk_thomson!D233</f>
        <v>102.3</v>
      </c>
      <c r="E232">
        <f>uk_thomson!E233</f>
        <v>28185</v>
      </c>
      <c r="F232">
        <f>uk_thomson!F233</f>
        <v>107.5</v>
      </c>
      <c r="G232">
        <f>uk_thomson!G233</f>
        <v>82.7</v>
      </c>
    </row>
    <row r="233" spans="1:7" x14ac:dyDescent="0.25">
      <c r="A233" s="8">
        <f>uk_thomson!A234</f>
        <v>38457</v>
      </c>
      <c r="B233">
        <f>uk_thomson!B234</f>
        <v>0</v>
      </c>
      <c r="C233">
        <f>uk_thomson!C234</f>
        <v>93.7</v>
      </c>
      <c r="D233">
        <f>uk_thomson!D234</f>
        <v>102.2</v>
      </c>
      <c r="E233">
        <f>uk_thomson!E234</f>
        <v>28203</v>
      </c>
      <c r="F233">
        <f>uk_thomson!F234</f>
        <v>109.9</v>
      </c>
      <c r="G233">
        <f>uk_thomson!G234</f>
        <v>86</v>
      </c>
    </row>
    <row r="234" spans="1:7" x14ac:dyDescent="0.25">
      <c r="A234" s="8">
        <f>uk_thomson!A235</f>
        <v>38487</v>
      </c>
      <c r="B234">
        <f>uk_thomson!B235</f>
        <v>-1</v>
      </c>
      <c r="C234">
        <f>uk_thomson!C235</f>
        <v>93.4</v>
      </c>
      <c r="D234">
        <f>uk_thomson!D235</f>
        <v>102.5</v>
      </c>
      <c r="E234">
        <f>uk_thomson!E235</f>
        <v>28225</v>
      </c>
      <c r="F234">
        <f>uk_thomson!F235</f>
        <v>109.9</v>
      </c>
      <c r="G234">
        <f>uk_thomson!G235</f>
        <v>85.5</v>
      </c>
    </row>
    <row r="235" spans="1:7" x14ac:dyDescent="0.25">
      <c r="A235" s="8">
        <f>uk_thomson!A236</f>
        <v>38518</v>
      </c>
      <c r="B235">
        <f>uk_thomson!B236</f>
        <v>-3</v>
      </c>
      <c r="C235">
        <f>uk_thomson!C236</f>
        <v>94.1</v>
      </c>
      <c r="D235">
        <f>uk_thomson!D236</f>
        <v>100.5</v>
      </c>
      <c r="E235">
        <f>uk_thomson!E236</f>
        <v>28279</v>
      </c>
      <c r="F235">
        <f>uk_thomson!F236</f>
        <v>109.9</v>
      </c>
      <c r="G235">
        <f>uk_thomson!G236</f>
        <v>91.1</v>
      </c>
    </row>
    <row r="236" spans="1:7" x14ac:dyDescent="0.25">
      <c r="A236" s="8">
        <f>uk_thomson!A237</f>
        <v>38548</v>
      </c>
      <c r="B236">
        <f>uk_thomson!B237</f>
        <v>-1</v>
      </c>
      <c r="C236">
        <f>uk_thomson!C237</f>
        <v>94.1</v>
      </c>
      <c r="D236">
        <f>uk_thomson!D237</f>
        <v>100.4</v>
      </c>
      <c r="E236">
        <f>uk_thomson!E237</f>
        <v>28330</v>
      </c>
      <c r="F236">
        <f>uk_thomson!F237</f>
        <v>109.2</v>
      </c>
      <c r="G236">
        <f>uk_thomson!G237</f>
        <v>87.8</v>
      </c>
    </row>
    <row r="237" spans="1:7" x14ac:dyDescent="0.25">
      <c r="A237" s="8">
        <f>uk_thomson!A238</f>
        <v>38579</v>
      </c>
      <c r="B237">
        <f>uk_thomson!B238</f>
        <v>-4</v>
      </c>
      <c r="C237">
        <f>uk_thomson!C238</f>
        <v>93.4</v>
      </c>
      <c r="D237">
        <f>uk_thomson!D238</f>
        <v>99.3</v>
      </c>
      <c r="E237">
        <f>uk_thomson!E238</f>
        <v>28356</v>
      </c>
      <c r="F237">
        <f>uk_thomson!F238</f>
        <v>108.4</v>
      </c>
      <c r="G237">
        <f>uk_thomson!G238</f>
        <v>89.5</v>
      </c>
    </row>
    <row r="238" spans="1:7" x14ac:dyDescent="0.25">
      <c r="A238" s="8">
        <f>uk_thomson!A239</f>
        <v>38610</v>
      </c>
      <c r="B238">
        <f>uk_thomson!B239</f>
        <v>-5</v>
      </c>
      <c r="C238">
        <f>uk_thomson!C239</f>
        <v>93.7</v>
      </c>
      <c r="D238">
        <f>uk_thomson!D239</f>
        <v>100.4</v>
      </c>
      <c r="E238">
        <f>uk_thomson!E239</f>
        <v>28323</v>
      </c>
      <c r="F238">
        <f>uk_thomson!F239</f>
        <v>107.9</v>
      </c>
      <c r="G238">
        <f>uk_thomson!G239</f>
        <v>93.5</v>
      </c>
    </row>
    <row r="239" spans="1:7" x14ac:dyDescent="0.25">
      <c r="A239" s="8">
        <f>uk_thomson!A240</f>
        <v>38640</v>
      </c>
      <c r="B239">
        <f>uk_thomson!B240</f>
        <v>-8</v>
      </c>
      <c r="C239">
        <f>uk_thomson!C240</f>
        <v>93.9</v>
      </c>
      <c r="D239">
        <f>uk_thomson!D240</f>
        <v>100.7</v>
      </c>
      <c r="E239">
        <f>uk_thomson!E240</f>
        <v>28289</v>
      </c>
      <c r="F239">
        <f>uk_thomson!F240</f>
        <v>107.8</v>
      </c>
      <c r="G239">
        <f>uk_thomson!G240</f>
        <v>94.7</v>
      </c>
    </row>
    <row r="240" spans="1:7" x14ac:dyDescent="0.25">
      <c r="A240" s="8">
        <f>uk_thomson!A241</f>
        <v>38671</v>
      </c>
      <c r="B240">
        <f>uk_thomson!B241</f>
        <v>-8</v>
      </c>
      <c r="C240">
        <f>uk_thomson!C241</f>
        <v>94.7</v>
      </c>
      <c r="D240">
        <f>uk_thomson!D241</f>
        <v>100.1</v>
      </c>
      <c r="E240">
        <f>uk_thomson!E241</f>
        <v>28281</v>
      </c>
      <c r="F240">
        <f>uk_thomson!F241</f>
        <v>108.9</v>
      </c>
      <c r="G240">
        <f>uk_thomson!G241</f>
        <v>92.2</v>
      </c>
    </row>
    <row r="241" spans="1:7" x14ac:dyDescent="0.25">
      <c r="A241" s="8">
        <f>uk_thomson!A242</f>
        <v>38701</v>
      </c>
      <c r="B241">
        <f>uk_thomson!B242</f>
        <v>-9</v>
      </c>
      <c r="C241">
        <f>uk_thomson!C242</f>
        <v>94.4</v>
      </c>
      <c r="D241">
        <f>uk_thomson!D242</f>
        <v>99.6</v>
      </c>
      <c r="E241">
        <f>uk_thomson!E242</f>
        <v>28337</v>
      </c>
      <c r="F241">
        <f>uk_thomson!F242</f>
        <v>110.1</v>
      </c>
      <c r="G241">
        <f>uk_thomson!G242</f>
        <v>98.2</v>
      </c>
    </row>
    <row r="242" spans="1:7" x14ac:dyDescent="0.25">
      <c r="A242" s="8">
        <f>uk_thomson!A243</f>
        <v>38732</v>
      </c>
      <c r="B242">
        <f>uk_thomson!B243</f>
        <v>-3</v>
      </c>
      <c r="C242">
        <f>uk_thomson!C243</f>
        <v>95.4</v>
      </c>
      <c r="D242">
        <f>uk_thomson!D243</f>
        <v>99.2</v>
      </c>
      <c r="E242">
        <f>uk_thomson!E243</f>
        <v>28385</v>
      </c>
      <c r="F242">
        <f>uk_thomson!F243</f>
        <v>110.1</v>
      </c>
      <c r="G242">
        <f>uk_thomson!G243</f>
        <v>100.1</v>
      </c>
    </row>
    <row r="243" spans="1:7" x14ac:dyDescent="0.25">
      <c r="A243" s="8">
        <f>uk_thomson!A244</f>
        <v>38763</v>
      </c>
      <c r="B243">
        <f>uk_thomson!B244</f>
        <v>-4</v>
      </c>
      <c r="C243">
        <f>uk_thomson!C244</f>
        <v>95.2</v>
      </c>
      <c r="D243">
        <f>uk_thomson!D244</f>
        <v>99.3</v>
      </c>
      <c r="E243">
        <f>uk_thomson!E244</f>
        <v>28442</v>
      </c>
      <c r="F243">
        <f>uk_thomson!F244</f>
        <v>109.8</v>
      </c>
      <c r="G243">
        <f>uk_thomson!G244</f>
        <v>106.2</v>
      </c>
    </row>
    <row r="244" spans="1:7" x14ac:dyDescent="0.25">
      <c r="A244" s="8">
        <f>uk_thomson!A245</f>
        <v>38791</v>
      </c>
      <c r="B244">
        <f>uk_thomson!B245</f>
        <v>-7</v>
      </c>
      <c r="C244">
        <f>uk_thomson!C245</f>
        <v>96.1</v>
      </c>
      <c r="D244">
        <f>uk_thomson!D245</f>
        <v>100.1</v>
      </c>
      <c r="E244">
        <f>uk_thomson!E245</f>
        <v>28467</v>
      </c>
      <c r="F244">
        <f>uk_thomson!F245</f>
        <v>110.1</v>
      </c>
      <c r="G244">
        <f>uk_thomson!G245</f>
        <v>116.8</v>
      </c>
    </row>
    <row r="245" spans="1:7" x14ac:dyDescent="0.25">
      <c r="A245" s="8">
        <f>uk_thomson!A246</f>
        <v>38822</v>
      </c>
      <c r="B245">
        <f>uk_thomson!B246</f>
        <v>-4</v>
      </c>
      <c r="C245">
        <f>uk_thomson!C246</f>
        <v>96.2</v>
      </c>
      <c r="D245">
        <f>uk_thomson!D246</f>
        <v>99.9</v>
      </c>
      <c r="E245">
        <f>uk_thomson!E246</f>
        <v>28452</v>
      </c>
      <c r="F245">
        <f>uk_thomson!F246</f>
        <v>109.4</v>
      </c>
      <c r="G245">
        <f>uk_thomson!G246</f>
        <v>117.7</v>
      </c>
    </row>
    <row r="246" spans="1:7" x14ac:dyDescent="0.25">
      <c r="A246" s="8">
        <f>uk_thomson!A247</f>
        <v>38852</v>
      </c>
      <c r="B246">
        <f>uk_thomson!B247</f>
        <v>-5</v>
      </c>
      <c r="C246">
        <f>uk_thomson!C247</f>
        <v>96.8</v>
      </c>
      <c r="D246">
        <f>uk_thomson!D247</f>
        <v>100.5</v>
      </c>
      <c r="E246">
        <f>uk_thomson!E247</f>
        <v>28488</v>
      </c>
      <c r="F246">
        <f>uk_thomson!F247</f>
        <v>109.3</v>
      </c>
      <c r="G246">
        <f>uk_thomson!G247</f>
        <v>123.3</v>
      </c>
    </row>
    <row r="247" spans="1:7" x14ac:dyDescent="0.25">
      <c r="A247" s="8">
        <f>uk_thomson!A248</f>
        <v>38883</v>
      </c>
      <c r="B247">
        <f>uk_thomson!B248</f>
        <v>-4</v>
      </c>
      <c r="C247">
        <f>uk_thomson!C248</f>
        <v>97.1</v>
      </c>
      <c r="D247">
        <f>uk_thomson!D248</f>
        <v>100.5</v>
      </c>
      <c r="E247">
        <f>uk_thomson!E248</f>
        <v>28531</v>
      </c>
      <c r="F247">
        <f>uk_thomson!F248</f>
        <v>110</v>
      </c>
      <c r="G247">
        <f>uk_thomson!G248</f>
        <v>108.8</v>
      </c>
    </row>
    <row r="248" spans="1:7" x14ac:dyDescent="0.25">
      <c r="A248" s="8">
        <f>uk_thomson!A249</f>
        <v>38913</v>
      </c>
      <c r="B248">
        <f>uk_thomson!B249</f>
        <v>-4</v>
      </c>
      <c r="C248">
        <f>uk_thomson!C249</f>
        <v>97.2</v>
      </c>
      <c r="D248">
        <f>uk_thomson!D249</f>
        <v>100.3</v>
      </c>
      <c r="E248">
        <f>uk_thomson!E249</f>
        <v>28605</v>
      </c>
      <c r="F248">
        <f>uk_thomson!F249</f>
        <v>109</v>
      </c>
      <c r="G248">
        <f>uk_thomson!G249</f>
        <v>89.6</v>
      </c>
    </row>
    <row r="249" spans="1:7" x14ac:dyDescent="0.25">
      <c r="A249" s="8">
        <f>uk_thomson!A250</f>
        <v>38944</v>
      </c>
      <c r="B249">
        <f>uk_thomson!B250</f>
        <v>-8</v>
      </c>
      <c r="C249">
        <f>uk_thomson!C250</f>
        <v>97.1</v>
      </c>
      <c r="D249">
        <f>uk_thomson!D250</f>
        <v>99.7</v>
      </c>
      <c r="E249">
        <f>uk_thomson!E250</f>
        <v>28549</v>
      </c>
      <c r="F249">
        <f>uk_thomson!F250</f>
        <v>110</v>
      </c>
      <c r="G249">
        <f>uk_thomson!G250</f>
        <v>91.1</v>
      </c>
    </row>
    <row r="250" spans="1:7" x14ac:dyDescent="0.25">
      <c r="A250" s="8">
        <f>uk_thomson!A251</f>
        <v>38975</v>
      </c>
      <c r="B250">
        <f>uk_thomson!B251</f>
        <v>-7</v>
      </c>
      <c r="C250">
        <f>uk_thomson!C251</f>
        <v>96.7</v>
      </c>
      <c r="D250">
        <f>uk_thomson!D251</f>
        <v>99.6</v>
      </c>
      <c r="E250">
        <f>uk_thomson!E251</f>
        <v>28557</v>
      </c>
      <c r="F250">
        <f>uk_thomson!F251</f>
        <v>110.4</v>
      </c>
      <c r="G250">
        <f>uk_thomson!G251</f>
        <v>89</v>
      </c>
    </row>
    <row r="251" spans="1:7" x14ac:dyDescent="0.25">
      <c r="A251" s="8">
        <f>uk_thomson!A252</f>
        <v>39005</v>
      </c>
      <c r="B251">
        <f>uk_thomson!B252</f>
        <v>-5</v>
      </c>
      <c r="C251">
        <f>uk_thomson!C252</f>
        <v>97.4</v>
      </c>
      <c r="D251">
        <f>uk_thomson!D252</f>
        <v>99.5</v>
      </c>
      <c r="E251">
        <f>uk_thomson!E252</f>
        <v>28567</v>
      </c>
      <c r="F251">
        <f>uk_thomson!F252</f>
        <v>109.8</v>
      </c>
      <c r="G251">
        <f>uk_thomson!G252</f>
        <v>89.1</v>
      </c>
    </row>
    <row r="252" spans="1:7" x14ac:dyDescent="0.25">
      <c r="A252" s="8">
        <f>uk_thomson!A253</f>
        <v>39036</v>
      </c>
      <c r="B252">
        <f>uk_thomson!B253</f>
        <v>-7</v>
      </c>
      <c r="C252">
        <f>uk_thomson!C253</f>
        <v>97.6</v>
      </c>
      <c r="D252">
        <f>uk_thomson!D253</f>
        <v>98.9</v>
      </c>
      <c r="E252">
        <f>uk_thomson!E253</f>
        <v>28577</v>
      </c>
      <c r="F252">
        <f>uk_thomson!F253</f>
        <v>110.4</v>
      </c>
      <c r="G252">
        <f>uk_thomson!G253</f>
        <v>90.3</v>
      </c>
    </row>
    <row r="253" spans="1:7" x14ac:dyDescent="0.25">
      <c r="A253" s="8">
        <f>uk_thomson!A254</f>
        <v>39066</v>
      </c>
      <c r="B253">
        <f>uk_thomson!B254</f>
        <v>-8</v>
      </c>
      <c r="C253">
        <f>uk_thomson!C254</f>
        <v>97.8</v>
      </c>
      <c r="D253">
        <f>uk_thomson!D254</f>
        <v>98.7</v>
      </c>
      <c r="E253">
        <f>uk_thomson!E254</f>
        <v>28570</v>
      </c>
      <c r="F253">
        <f>uk_thomson!F254</f>
        <v>109.4</v>
      </c>
      <c r="G253">
        <f>uk_thomson!G254</f>
        <v>89.9</v>
      </c>
    </row>
    <row r="254" spans="1:7" x14ac:dyDescent="0.25">
      <c r="A254" s="8">
        <f>uk_thomson!A255</f>
        <v>39097</v>
      </c>
      <c r="B254">
        <f>uk_thomson!B255</f>
        <v>-7</v>
      </c>
      <c r="C254">
        <f>uk_thomson!C255</f>
        <v>97.5</v>
      </c>
      <c r="D254">
        <f>uk_thomson!D255</f>
        <v>100.4</v>
      </c>
      <c r="E254">
        <f>uk_thomson!E255</f>
        <v>28542</v>
      </c>
      <c r="F254">
        <f>uk_thomson!F255</f>
        <v>110.7</v>
      </c>
      <c r="G254">
        <f>uk_thomson!G255</f>
        <v>88.8</v>
      </c>
    </row>
    <row r="255" spans="1:7" x14ac:dyDescent="0.25">
      <c r="A255" s="8">
        <f>uk_thomson!A256</f>
        <v>39128</v>
      </c>
      <c r="B255">
        <f>uk_thomson!B256</f>
        <v>-8</v>
      </c>
      <c r="C255">
        <f>uk_thomson!C256</f>
        <v>98.5</v>
      </c>
      <c r="D255">
        <f>uk_thomson!D256</f>
        <v>98.9</v>
      </c>
      <c r="E255">
        <f>uk_thomson!E256</f>
        <v>28566</v>
      </c>
      <c r="F255">
        <f>uk_thomson!F256</f>
        <v>110</v>
      </c>
      <c r="G255">
        <f>uk_thomson!G256</f>
        <v>88</v>
      </c>
    </row>
    <row r="256" spans="1:7" x14ac:dyDescent="0.25">
      <c r="A256" s="8">
        <f>uk_thomson!A257</f>
        <v>39156</v>
      </c>
      <c r="B256">
        <f>uk_thomson!B257</f>
        <v>-8</v>
      </c>
      <c r="C256">
        <f>uk_thomson!C257</f>
        <v>99.5</v>
      </c>
      <c r="D256">
        <f>uk_thomson!D257</f>
        <v>98.9</v>
      </c>
      <c r="E256">
        <f>uk_thomson!E257</f>
        <v>28603</v>
      </c>
      <c r="F256">
        <f>uk_thomson!F257</f>
        <v>110.1</v>
      </c>
      <c r="G256">
        <f>uk_thomson!G257</f>
        <v>95.5</v>
      </c>
    </row>
    <row r="257" spans="1:7" x14ac:dyDescent="0.25">
      <c r="A257" s="8">
        <f>uk_thomson!A258</f>
        <v>39187</v>
      </c>
      <c r="B257">
        <f>uk_thomson!B258</f>
        <v>-6</v>
      </c>
      <c r="C257">
        <f>uk_thomson!C258</f>
        <v>99.9</v>
      </c>
      <c r="D257">
        <f>uk_thomson!D258</f>
        <v>99.3</v>
      </c>
      <c r="E257">
        <f>uk_thomson!E258</f>
        <v>28688</v>
      </c>
      <c r="F257">
        <f>uk_thomson!F258</f>
        <v>109.5</v>
      </c>
      <c r="G257">
        <f>uk_thomson!G258</f>
        <v>92.1</v>
      </c>
    </row>
    <row r="258" spans="1:7" x14ac:dyDescent="0.25">
      <c r="A258" s="8">
        <f>uk_thomson!A259</f>
        <v>39217</v>
      </c>
      <c r="B258">
        <f>uk_thomson!B259</f>
        <v>-2</v>
      </c>
      <c r="C258">
        <f>uk_thomson!C259</f>
        <v>99.4</v>
      </c>
      <c r="D258">
        <f>uk_thomson!D259</f>
        <v>99</v>
      </c>
      <c r="E258">
        <f>uk_thomson!E259</f>
        <v>28696</v>
      </c>
      <c r="F258">
        <f>uk_thomson!F259</f>
        <v>111.3</v>
      </c>
      <c r="G258">
        <f>uk_thomson!G259</f>
        <v>91.4</v>
      </c>
    </row>
    <row r="259" spans="1:7" x14ac:dyDescent="0.25">
      <c r="A259" s="8">
        <f>uk_thomson!A260</f>
        <v>39248</v>
      </c>
      <c r="B259">
        <f>uk_thomson!B260</f>
        <v>-3</v>
      </c>
      <c r="C259">
        <f>uk_thomson!C260</f>
        <v>99.6</v>
      </c>
      <c r="D259">
        <f>uk_thomson!D260</f>
        <v>99.2</v>
      </c>
      <c r="E259">
        <f>uk_thomson!E260</f>
        <v>28715</v>
      </c>
      <c r="F259">
        <f>uk_thomson!F260</f>
        <v>110.1</v>
      </c>
      <c r="G259">
        <f>uk_thomson!G260</f>
        <v>93.4</v>
      </c>
    </row>
    <row r="260" spans="1:7" x14ac:dyDescent="0.25">
      <c r="A260" s="8">
        <f>uk_thomson!A261</f>
        <v>39278</v>
      </c>
      <c r="B260">
        <f>uk_thomson!B261</f>
        <v>-6</v>
      </c>
      <c r="C260">
        <f>uk_thomson!C261</f>
        <v>100</v>
      </c>
      <c r="D260">
        <f>uk_thomson!D261</f>
        <v>98.8</v>
      </c>
      <c r="E260">
        <f>uk_thomson!E261</f>
        <v>28736</v>
      </c>
      <c r="F260">
        <f>uk_thomson!F261</f>
        <v>109.6</v>
      </c>
      <c r="G260">
        <f>uk_thomson!G261</f>
        <v>93.9</v>
      </c>
    </row>
    <row r="261" spans="1:7" x14ac:dyDescent="0.25">
      <c r="A261" s="8">
        <f>uk_thomson!A262</f>
        <v>39309</v>
      </c>
      <c r="B261">
        <f>uk_thomson!B262</f>
        <v>-4</v>
      </c>
      <c r="C261">
        <f>uk_thomson!C262</f>
        <v>100.4</v>
      </c>
      <c r="D261">
        <f>uk_thomson!D262</f>
        <v>98.7</v>
      </c>
      <c r="E261">
        <f>uk_thomson!E262</f>
        <v>28771</v>
      </c>
      <c r="F261">
        <f>uk_thomson!F262</f>
        <v>110.2</v>
      </c>
      <c r="G261">
        <f>uk_thomson!G262</f>
        <v>93.5</v>
      </c>
    </row>
    <row r="262" spans="1:7" x14ac:dyDescent="0.25">
      <c r="A262" s="8">
        <f>uk_thomson!A263</f>
        <v>39340</v>
      </c>
      <c r="B262">
        <f>uk_thomson!B263</f>
        <v>-7</v>
      </c>
      <c r="C262">
        <f>uk_thomson!C263</f>
        <v>100.6</v>
      </c>
      <c r="D262">
        <f>uk_thomson!D263</f>
        <v>99.5</v>
      </c>
      <c r="E262">
        <f>uk_thomson!E263</f>
        <v>28823</v>
      </c>
      <c r="F262">
        <f>uk_thomson!F263</f>
        <v>109.5</v>
      </c>
      <c r="G262">
        <f>uk_thomson!G263</f>
        <v>93.7</v>
      </c>
    </row>
    <row r="263" spans="1:7" x14ac:dyDescent="0.25">
      <c r="A263" s="8">
        <f>uk_thomson!A264</f>
        <v>39370</v>
      </c>
      <c r="B263">
        <f>uk_thomson!B264</f>
        <v>-8</v>
      </c>
      <c r="C263">
        <f>uk_thomson!C264</f>
        <v>99.6</v>
      </c>
      <c r="D263">
        <f>uk_thomson!D264</f>
        <v>99</v>
      </c>
      <c r="E263">
        <f>uk_thomson!E264</f>
        <v>28867</v>
      </c>
      <c r="F263">
        <f>uk_thomson!F264</f>
        <v>110.3</v>
      </c>
      <c r="G263">
        <f>uk_thomson!G264</f>
        <v>92.5</v>
      </c>
    </row>
    <row r="264" spans="1:7" x14ac:dyDescent="0.25">
      <c r="A264" s="8">
        <f>uk_thomson!A265</f>
        <v>39401</v>
      </c>
      <c r="B264">
        <f>uk_thomson!B265</f>
        <v>-10</v>
      </c>
      <c r="C264">
        <f>uk_thomson!C265</f>
        <v>100.1</v>
      </c>
      <c r="D264">
        <f>uk_thomson!D265</f>
        <v>98.6</v>
      </c>
      <c r="E264">
        <f>uk_thomson!E265</f>
        <v>28917</v>
      </c>
      <c r="F264">
        <f>uk_thomson!F265</f>
        <v>110.5</v>
      </c>
      <c r="G264">
        <f>uk_thomson!G265</f>
        <v>94.1</v>
      </c>
    </row>
    <row r="265" spans="1:7" x14ac:dyDescent="0.25">
      <c r="A265" s="8">
        <f>uk_thomson!A266</f>
        <v>39431</v>
      </c>
      <c r="B265">
        <f>uk_thomson!B266</f>
        <v>-14</v>
      </c>
      <c r="C265">
        <f>uk_thomson!C266</f>
        <v>99.4</v>
      </c>
      <c r="D265">
        <f>uk_thomson!D266</f>
        <v>99.7</v>
      </c>
      <c r="E265">
        <f>uk_thomson!E266</f>
        <v>28946</v>
      </c>
      <c r="F265">
        <f>uk_thomson!F266</f>
        <v>110.1</v>
      </c>
      <c r="G265">
        <f>uk_thomson!G266</f>
        <v>90.7</v>
      </c>
    </row>
    <row r="266" spans="1:7" x14ac:dyDescent="0.25">
      <c r="A266" s="8">
        <f>uk_thomson!A267</f>
        <v>39462</v>
      </c>
      <c r="B266">
        <f>uk_thomson!B267</f>
        <v>-13</v>
      </c>
      <c r="C266">
        <f>uk_thomson!C267</f>
        <v>100.4</v>
      </c>
      <c r="D266">
        <f>uk_thomson!D267</f>
        <v>98.7</v>
      </c>
      <c r="E266">
        <f>uk_thomson!E267</f>
        <v>29000</v>
      </c>
      <c r="F266">
        <f>uk_thomson!F267</f>
        <v>110.5</v>
      </c>
      <c r="G266">
        <f>uk_thomson!G267</f>
        <v>93.4</v>
      </c>
    </row>
    <row r="267" spans="1:7" x14ac:dyDescent="0.25">
      <c r="A267" s="8">
        <f>uk_thomson!A268</f>
        <v>39493</v>
      </c>
      <c r="B267">
        <f>uk_thomson!B268</f>
        <v>-17</v>
      </c>
      <c r="C267">
        <f>uk_thomson!C268</f>
        <v>102.8</v>
      </c>
      <c r="D267">
        <f>uk_thomson!D268</f>
        <v>98.7</v>
      </c>
      <c r="E267">
        <f>uk_thomson!E268</f>
        <v>29001</v>
      </c>
      <c r="F267">
        <f>uk_thomson!F268</f>
        <v>110.4</v>
      </c>
      <c r="G267">
        <f>uk_thomson!G268</f>
        <v>98.5</v>
      </c>
    </row>
    <row r="268" spans="1:7" x14ac:dyDescent="0.25">
      <c r="A268" s="8">
        <f>uk_thomson!A269</f>
        <v>39522</v>
      </c>
      <c r="B268">
        <f>uk_thomson!B269</f>
        <v>-19</v>
      </c>
      <c r="C268">
        <f>uk_thomson!C269</f>
        <v>100.4</v>
      </c>
      <c r="D268">
        <f>uk_thomson!D269</f>
        <v>99.2</v>
      </c>
      <c r="E268">
        <f>uk_thomson!E269</f>
        <v>29016</v>
      </c>
      <c r="F268">
        <f>uk_thomson!F269</f>
        <v>108.7</v>
      </c>
      <c r="G268">
        <f>uk_thomson!G269</f>
        <v>92.8</v>
      </c>
    </row>
    <row r="269" spans="1:7" x14ac:dyDescent="0.25">
      <c r="A269" s="8">
        <f>uk_thomson!A270</f>
        <v>39553</v>
      </c>
      <c r="B269">
        <f>uk_thomson!B270</f>
        <v>-24</v>
      </c>
      <c r="C269">
        <f>uk_thomson!C270</f>
        <v>100.4</v>
      </c>
      <c r="D269">
        <f>uk_thomson!D270</f>
        <v>99.7</v>
      </c>
      <c r="E269">
        <f>uk_thomson!E270</f>
        <v>29060</v>
      </c>
      <c r="F269">
        <f>uk_thomson!F270</f>
        <v>110.1</v>
      </c>
      <c r="G269">
        <f>uk_thomson!G270</f>
        <v>95.3</v>
      </c>
    </row>
    <row r="270" spans="1:7" x14ac:dyDescent="0.25">
      <c r="A270" s="8">
        <f>uk_thomson!A271</f>
        <v>39583</v>
      </c>
      <c r="B270">
        <f>uk_thomson!B271</f>
        <v>-29</v>
      </c>
      <c r="C270">
        <f>uk_thomson!C271</f>
        <v>102.9</v>
      </c>
      <c r="D270">
        <f>uk_thomson!D271</f>
        <v>100.5</v>
      </c>
      <c r="E270">
        <f>uk_thomson!E271</f>
        <v>29028</v>
      </c>
      <c r="F270">
        <f>uk_thomson!F271</f>
        <v>109</v>
      </c>
      <c r="G270">
        <f>uk_thomson!G271</f>
        <v>94.7</v>
      </c>
    </row>
    <row r="271" spans="1:7" x14ac:dyDescent="0.25">
      <c r="A271" s="8">
        <f>uk_thomson!A272</f>
        <v>39614</v>
      </c>
      <c r="B271">
        <f>uk_thomson!B272</f>
        <v>-34</v>
      </c>
      <c r="C271">
        <f>uk_thomson!C272</f>
        <v>99.5</v>
      </c>
      <c r="D271">
        <f>uk_thomson!D272</f>
        <v>99.4</v>
      </c>
      <c r="E271">
        <f>uk_thomson!E272</f>
        <v>29003</v>
      </c>
      <c r="F271">
        <f>uk_thomson!F272</f>
        <v>107.9</v>
      </c>
      <c r="G271">
        <f>uk_thomson!G272</f>
        <v>98.1</v>
      </c>
    </row>
    <row r="272" spans="1:7" x14ac:dyDescent="0.25">
      <c r="A272" s="8">
        <f>uk_thomson!A273</f>
        <v>39644</v>
      </c>
      <c r="B272">
        <f>uk_thomson!B273</f>
        <v>-39</v>
      </c>
      <c r="C272">
        <f>uk_thomson!C273</f>
        <v>99.5</v>
      </c>
      <c r="D272">
        <f>uk_thomson!D273</f>
        <v>99.3</v>
      </c>
      <c r="E272">
        <f>uk_thomson!E273</f>
        <v>28923</v>
      </c>
      <c r="F272">
        <f>uk_thomson!F273</f>
        <v>106.7</v>
      </c>
      <c r="G272">
        <f>uk_thomson!G273</f>
        <v>96.9</v>
      </c>
    </row>
    <row r="273" spans="1:7" x14ac:dyDescent="0.25">
      <c r="A273" s="8">
        <f>uk_thomson!A274</f>
        <v>39675</v>
      </c>
      <c r="B273">
        <f>uk_thomson!B274</f>
        <v>-36</v>
      </c>
      <c r="C273">
        <f>uk_thomson!C274</f>
        <v>99.6</v>
      </c>
      <c r="D273">
        <f>uk_thomson!D274</f>
        <v>99.7</v>
      </c>
      <c r="E273">
        <f>uk_thomson!E274</f>
        <v>28888</v>
      </c>
      <c r="F273">
        <f>uk_thomson!F274</f>
        <v>108</v>
      </c>
      <c r="G273">
        <f>uk_thomson!G274</f>
        <v>91.5</v>
      </c>
    </row>
    <row r="274" spans="1:7" x14ac:dyDescent="0.25">
      <c r="A274" s="8">
        <f>uk_thomson!A275</f>
        <v>39706</v>
      </c>
      <c r="B274">
        <f>uk_thomson!B275</f>
        <v>-32</v>
      </c>
      <c r="C274">
        <f>uk_thomson!C275</f>
        <v>99.7</v>
      </c>
      <c r="D274">
        <f>uk_thomson!D275</f>
        <v>98.8</v>
      </c>
      <c r="E274">
        <f>uk_thomson!E275</f>
        <v>28838</v>
      </c>
      <c r="F274">
        <f>uk_thomson!F275</f>
        <v>107.1</v>
      </c>
      <c r="G274">
        <f>uk_thomson!G275</f>
        <v>93.7</v>
      </c>
    </row>
    <row r="275" spans="1:7" x14ac:dyDescent="0.25">
      <c r="A275" s="8">
        <f>uk_thomson!A276</f>
        <v>39736</v>
      </c>
      <c r="B275">
        <f>uk_thomson!B276</f>
        <v>-36</v>
      </c>
      <c r="C275">
        <f>uk_thomson!C276</f>
        <v>99.1</v>
      </c>
      <c r="D275">
        <f>uk_thomson!D276</f>
        <v>98.1</v>
      </c>
      <c r="E275">
        <f>uk_thomson!E276</f>
        <v>28855</v>
      </c>
      <c r="F275">
        <f>uk_thomson!F276</f>
        <v>105.1</v>
      </c>
      <c r="G275">
        <f>uk_thomson!G276</f>
        <v>93.1</v>
      </c>
    </row>
    <row r="276" spans="1:7" x14ac:dyDescent="0.25">
      <c r="A276" s="8">
        <f>uk_thomson!A277</f>
        <v>39767</v>
      </c>
      <c r="B276">
        <f>uk_thomson!B277</f>
        <v>-35</v>
      </c>
      <c r="C276">
        <f>uk_thomson!C277</f>
        <v>99.3</v>
      </c>
      <c r="D276">
        <f>uk_thomson!D277</f>
        <v>97.9</v>
      </c>
      <c r="E276">
        <f>uk_thomson!E277</f>
        <v>28820</v>
      </c>
      <c r="F276">
        <f>uk_thomson!F277</f>
        <v>102</v>
      </c>
      <c r="G276">
        <f>uk_thomson!G277</f>
        <v>91.7</v>
      </c>
    </row>
    <row r="277" spans="1:7" x14ac:dyDescent="0.25">
      <c r="A277" s="8">
        <f>uk_thomson!A278</f>
        <v>39797</v>
      </c>
      <c r="B277">
        <f>uk_thomson!B278</f>
        <v>-33</v>
      </c>
      <c r="C277">
        <f>uk_thomson!C278</f>
        <v>99.7</v>
      </c>
      <c r="D277">
        <f>uk_thomson!D278</f>
        <v>98.3</v>
      </c>
      <c r="E277">
        <f>uk_thomson!E278</f>
        <v>28841</v>
      </c>
      <c r="F277">
        <f>uk_thomson!F278</f>
        <v>100.9</v>
      </c>
      <c r="G277">
        <f>uk_thomson!G278</f>
        <v>88.1</v>
      </c>
    </row>
    <row r="278" spans="1:7" x14ac:dyDescent="0.25">
      <c r="A278" s="8">
        <f>uk_thomson!A279</f>
        <v>39828</v>
      </c>
      <c r="B278">
        <f>uk_thomson!B279</f>
        <v>-37</v>
      </c>
      <c r="C278">
        <f>uk_thomson!C279</f>
        <v>100.7</v>
      </c>
      <c r="D278">
        <f>uk_thomson!D279</f>
        <v>97.9</v>
      </c>
      <c r="E278">
        <f>uk_thomson!E279</f>
        <v>28728</v>
      </c>
      <c r="F278">
        <f>uk_thomson!F279</f>
        <v>98.4</v>
      </c>
      <c r="G278">
        <f>uk_thomson!G279</f>
        <v>82.3</v>
      </c>
    </row>
    <row r="279" spans="1:7" x14ac:dyDescent="0.25">
      <c r="A279" s="8">
        <f>uk_thomson!A280</f>
        <v>39859</v>
      </c>
      <c r="B279">
        <f>uk_thomson!B280</f>
        <v>-35</v>
      </c>
      <c r="C279">
        <f>uk_thomson!C280</f>
        <v>98.7</v>
      </c>
      <c r="D279">
        <f>uk_thomson!D280</f>
        <v>96.9</v>
      </c>
      <c r="E279">
        <f>uk_thomson!E280</f>
        <v>28658</v>
      </c>
      <c r="F279">
        <f>uk_thomson!F280</f>
        <v>98.1</v>
      </c>
      <c r="G279">
        <f>uk_thomson!G280</f>
        <v>83.7</v>
      </c>
    </row>
    <row r="280" spans="1:7" x14ac:dyDescent="0.25">
      <c r="A280" s="8">
        <f>uk_thomson!A281</f>
        <v>39887</v>
      </c>
      <c r="B280">
        <f>uk_thomson!B281</f>
        <v>-30</v>
      </c>
      <c r="C280">
        <f>uk_thomson!C281</f>
        <v>99.1</v>
      </c>
      <c r="D280">
        <f>uk_thomson!D281</f>
        <v>97.9</v>
      </c>
      <c r="E280">
        <f>uk_thomson!E281</f>
        <v>28559</v>
      </c>
      <c r="F280">
        <f>uk_thomson!F281</f>
        <v>97.2</v>
      </c>
      <c r="G280">
        <f>uk_thomson!G281</f>
        <v>85.9</v>
      </c>
    </row>
    <row r="281" spans="1:7" x14ac:dyDescent="0.25">
      <c r="A281" s="8">
        <f>uk_thomson!A282</f>
        <v>39918</v>
      </c>
      <c r="B281">
        <f>uk_thomson!B282</f>
        <v>-27</v>
      </c>
      <c r="C281">
        <f>uk_thomson!C282</f>
        <v>99.9</v>
      </c>
      <c r="D281">
        <f>uk_thomson!D282</f>
        <v>98.4</v>
      </c>
      <c r="E281">
        <f>uk_thomson!E282</f>
        <v>28432</v>
      </c>
      <c r="F281">
        <f>uk_thomson!F282</f>
        <v>99.1</v>
      </c>
      <c r="G281">
        <f>uk_thomson!G282</f>
        <v>85.5</v>
      </c>
    </row>
    <row r="282" spans="1:7" x14ac:dyDescent="0.25">
      <c r="A282" s="8">
        <f>uk_thomson!A283</f>
        <v>39948</v>
      </c>
      <c r="B282">
        <f>uk_thomson!B283</f>
        <v>-27</v>
      </c>
      <c r="C282">
        <f>uk_thomson!C283</f>
        <v>99.5</v>
      </c>
      <c r="D282">
        <f>uk_thomson!D283</f>
        <v>99.3</v>
      </c>
      <c r="E282">
        <f>uk_thomson!E283</f>
        <v>28360</v>
      </c>
      <c r="F282">
        <f>uk_thomson!F283</f>
        <v>97.4</v>
      </c>
      <c r="G282">
        <f>uk_thomson!G283</f>
        <v>80.8</v>
      </c>
    </row>
    <row r="283" spans="1:7" x14ac:dyDescent="0.25">
      <c r="A283" s="8">
        <f>uk_thomson!A284</f>
        <v>39979</v>
      </c>
      <c r="B283">
        <f>uk_thomson!B284</f>
        <v>-25</v>
      </c>
      <c r="C283">
        <f>uk_thomson!C284</f>
        <v>100.9</v>
      </c>
      <c r="D283">
        <f>uk_thomson!D284</f>
        <v>99</v>
      </c>
      <c r="E283">
        <f>uk_thomson!E284</f>
        <v>28283</v>
      </c>
      <c r="F283">
        <f>uk_thomson!F284</f>
        <v>98</v>
      </c>
      <c r="G283">
        <f>uk_thomson!G284</f>
        <v>81.7</v>
      </c>
    </row>
    <row r="284" spans="1:7" x14ac:dyDescent="0.25">
      <c r="A284" s="8">
        <f>uk_thomson!A285</f>
        <v>40009</v>
      </c>
      <c r="B284">
        <f>uk_thomson!B285</f>
        <v>-25</v>
      </c>
      <c r="C284">
        <f>uk_thomson!C285</f>
        <v>100.8</v>
      </c>
      <c r="D284">
        <f>uk_thomson!D285</f>
        <v>99.1</v>
      </c>
      <c r="E284">
        <f>uk_thomson!E285</f>
        <v>28316</v>
      </c>
      <c r="F284">
        <f>uk_thomson!F285</f>
        <v>97.9</v>
      </c>
      <c r="G284">
        <f>uk_thomson!G285</f>
        <v>85.3</v>
      </c>
    </row>
    <row r="285" spans="1:7" x14ac:dyDescent="0.25">
      <c r="A285" s="8">
        <f>uk_thomson!A286</f>
        <v>40040</v>
      </c>
      <c r="B285">
        <f>uk_thomson!B286</f>
        <v>-25</v>
      </c>
      <c r="C285">
        <f>uk_thomson!C286</f>
        <v>101.2</v>
      </c>
      <c r="D285">
        <f>uk_thomson!D286</f>
        <v>99.3</v>
      </c>
      <c r="E285">
        <f>uk_thomson!E286</f>
        <v>28313</v>
      </c>
      <c r="F285">
        <f>uk_thomson!F286</f>
        <v>96.3</v>
      </c>
      <c r="G285">
        <f>uk_thomson!G286</f>
        <v>82.3</v>
      </c>
    </row>
    <row r="286" spans="1:7" x14ac:dyDescent="0.25">
      <c r="A286" s="8">
        <f>uk_thomson!A287</f>
        <v>40071</v>
      </c>
      <c r="B286">
        <f>uk_thomson!B287</f>
        <v>-16</v>
      </c>
      <c r="C286">
        <f>uk_thomson!C287</f>
        <v>101</v>
      </c>
      <c r="D286">
        <f>uk_thomson!D287</f>
        <v>99.7</v>
      </c>
      <c r="E286">
        <f>uk_thomson!E287</f>
        <v>28321</v>
      </c>
      <c r="F286">
        <f>uk_thomson!F287</f>
        <v>97.1</v>
      </c>
      <c r="G286">
        <f>uk_thomson!G287</f>
        <v>84.7</v>
      </c>
    </row>
    <row r="287" spans="1:7" x14ac:dyDescent="0.25">
      <c r="A287" s="8">
        <f>uk_thomson!A288</f>
        <v>40101</v>
      </c>
      <c r="B287">
        <f>uk_thomson!B288</f>
        <v>-13</v>
      </c>
      <c r="C287">
        <f>uk_thomson!C288</f>
        <v>101.5</v>
      </c>
      <c r="D287">
        <f>uk_thomson!D288</f>
        <v>99.9</v>
      </c>
      <c r="E287">
        <f>uk_thomson!E288</f>
        <v>28327</v>
      </c>
      <c r="F287">
        <f>uk_thomson!F288</f>
        <v>97.8</v>
      </c>
      <c r="G287">
        <f>uk_thomson!G288</f>
        <v>86.7</v>
      </c>
    </row>
    <row r="288" spans="1:7" x14ac:dyDescent="0.25">
      <c r="A288" s="8">
        <f>uk_thomson!A289</f>
        <v>40132</v>
      </c>
      <c r="B288">
        <f>uk_thomson!B289</f>
        <v>-17</v>
      </c>
      <c r="C288">
        <f>uk_thomson!C289</f>
        <v>101.2</v>
      </c>
      <c r="D288">
        <f>uk_thomson!D289</f>
        <v>99.2</v>
      </c>
      <c r="E288">
        <f>uk_thomson!E289</f>
        <v>28331</v>
      </c>
      <c r="F288">
        <f>uk_thomson!F289</f>
        <v>98.5</v>
      </c>
      <c r="G288">
        <f>uk_thomson!G289</f>
        <v>86.5</v>
      </c>
    </row>
    <row r="289" spans="1:7" x14ac:dyDescent="0.25">
      <c r="A289" s="8">
        <f>uk_thomson!A290</f>
        <v>40162</v>
      </c>
      <c r="B289">
        <f>uk_thomson!B290</f>
        <v>-19</v>
      </c>
      <c r="C289">
        <f>uk_thomson!C290</f>
        <v>100.6</v>
      </c>
      <c r="D289">
        <f>uk_thomson!D290</f>
        <v>100.9</v>
      </c>
      <c r="E289">
        <f>uk_thomson!E290</f>
        <v>28291</v>
      </c>
      <c r="F289">
        <f>uk_thomson!F290</f>
        <v>98.2</v>
      </c>
      <c r="G289">
        <f>uk_thomson!G290</f>
        <v>88.4</v>
      </c>
    </row>
    <row r="290" spans="1:7" x14ac:dyDescent="0.25">
      <c r="A290" s="8">
        <f>uk_thomson!A291</f>
        <v>40193</v>
      </c>
      <c r="B290">
        <f>uk_thomson!B291</f>
        <v>-17</v>
      </c>
      <c r="C290">
        <f>uk_thomson!C291</f>
        <v>97.3</v>
      </c>
      <c r="D290">
        <f>uk_thomson!D291</f>
        <v>100.8</v>
      </c>
      <c r="E290">
        <f>uk_thomson!E291</f>
        <v>28251</v>
      </c>
      <c r="F290">
        <f>uk_thomson!F291</f>
        <v>98.5</v>
      </c>
      <c r="G290">
        <f>uk_thomson!G291</f>
        <v>84</v>
      </c>
    </row>
    <row r="291" spans="1:7" x14ac:dyDescent="0.25">
      <c r="A291" s="8">
        <f>uk_thomson!A292</f>
        <v>40224</v>
      </c>
      <c r="B291">
        <f>uk_thomson!B292</f>
        <v>-14</v>
      </c>
      <c r="C291">
        <f>uk_thomson!C292</f>
        <v>99.9</v>
      </c>
      <c r="D291">
        <f>uk_thomson!D292</f>
        <v>101</v>
      </c>
      <c r="E291">
        <f>uk_thomson!E292</f>
        <v>28232</v>
      </c>
      <c r="F291">
        <f>uk_thomson!F292</f>
        <v>99.5</v>
      </c>
      <c r="G291">
        <f>uk_thomson!G292</f>
        <v>91.5</v>
      </c>
    </row>
    <row r="292" spans="1:7" x14ac:dyDescent="0.25">
      <c r="A292" s="8">
        <f>uk_thomson!A293</f>
        <v>40252</v>
      </c>
      <c r="B292">
        <f>uk_thomson!B293</f>
        <v>-15</v>
      </c>
      <c r="C292">
        <f>uk_thomson!C293</f>
        <v>99.6</v>
      </c>
      <c r="D292">
        <f>uk_thomson!D293</f>
        <v>101.6</v>
      </c>
      <c r="E292">
        <f>uk_thomson!E293</f>
        <v>28254</v>
      </c>
      <c r="F292">
        <f>uk_thomson!F293</f>
        <v>101.2</v>
      </c>
      <c r="G292">
        <f>uk_thomson!G293</f>
        <v>89.6</v>
      </c>
    </row>
    <row r="293" spans="1:7" x14ac:dyDescent="0.25">
      <c r="A293" s="8">
        <f>uk_thomson!A294</f>
        <v>40283</v>
      </c>
      <c r="B293">
        <f>uk_thomson!B294</f>
        <v>-16</v>
      </c>
      <c r="C293">
        <f>uk_thomson!C294</f>
        <v>99.6</v>
      </c>
      <c r="D293">
        <f>uk_thomson!D294</f>
        <v>101.6</v>
      </c>
      <c r="E293">
        <f>uk_thomson!E294</f>
        <v>28343</v>
      </c>
      <c r="F293">
        <f>uk_thomson!F294</f>
        <v>101</v>
      </c>
      <c r="G293">
        <f>uk_thomson!G294</f>
        <v>93.8</v>
      </c>
    </row>
    <row r="294" spans="1:7" x14ac:dyDescent="0.25">
      <c r="A294" s="8">
        <f>uk_thomson!A295</f>
        <v>40313</v>
      </c>
      <c r="B294">
        <f>uk_thomson!B295</f>
        <v>-18</v>
      </c>
      <c r="C294">
        <f>uk_thomson!C295</f>
        <v>100.4</v>
      </c>
      <c r="D294">
        <f>uk_thomson!D295</f>
        <v>101.9</v>
      </c>
      <c r="E294">
        <f>uk_thomson!E295</f>
        <v>28367</v>
      </c>
      <c r="F294">
        <f>uk_thomson!F295</f>
        <v>101.1</v>
      </c>
      <c r="G294">
        <f>uk_thomson!G295</f>
        <v>91.8</v>
      </c>
    </row>
    <row r="295" spans="1:7" x14ac:dyDescent="0.25">
      <c r="A295" s="8">
        <f>uk_thomson!A296</f>
        <v>40344</v>
      </c>
      <c r="B295">
        <f>uk_thomson!B296</f>
        <v>-19</v>
      </c>
      <c r="C295">
        <f>uk_thomson!C296</f>
        <v>100.4</v>
      </c>
      <c r="D295">
        <f>uk_thomson!D296</f>
        <v>101.1</v>
      </c>
      <c r="E295">
        <f>uk_thomson!E296</f>
        <v>28462</v>
      </c>
      <c r="F295">
        <f>uk_thomson!F296</f>
        <v>100.1</v>
      </c>
      <c r="G295">
        <f>uk_thomson!G296</f>
        <v>97.7</v>
      </c>
    </row>
    <row r="296" spans="1:7" x14ac:dyDescent="0.25">
      <c r="A296" s="8">
        <f>uk_thomson!A297</f>
        <v>40374</v>
      </c>
      <c r="B296">
        <f>uk_thomson!B297</f>
        <v>-22</v>
      </c>
      <c r="C296">
        <f>uk_thomson!C297</f>
        <v>100.8</v>
      </c>
      <c r="D296">
        <f>uk_thomson!D297</f>
        <v>100.8</v>
      </c>
      <c r="E296">
        <f>uk_thomson!E297</f>
        <v>28484</v>
      </c>
      <c r="F296">
        <f>uk_thomson!F297</f>
        <v>100</v>
      </c>
      <c r="G296">
        <f>uk_thomson!G297</f>
        <v>92.7</v>
      </c>
    </row>
    <row r="297" spans="1:7" x14ac:dyDescent="0.25">
      <c r="A297" s="8">
        <f>uk_thomson!A298</f>
        <v>40405</v>
      </c>
      <c r="B297">
        <f>uk_thomson!B298</f>
        <v>-18</v>
      </c>
      <c r="C297">
        <f>uk_thomson!C298</f>
        <v>100.9</v>
      </c>
      <c r="D297">
        <f>uk_thomson!D298</f>
        <v>100.2</v>
      </c>
      <c r="E297">
        <f>uk_thomson!E298</f>
        <v>28526</v>
      </c>
      <c r="F297">
        <f>uk_thomson!F298</f>
        <v>101.2</v>
      </c>
      <c r="G297">
        <f>uk_thomson!G298</f>
        <v>94.6</v>
      </c>
    </row>
    <row r="298" spans="1:7" x14ac:dyDescent="0.25">
      <c r="A298" s="8">
        <f>uk_thomson!A299</f>
        <v>40436</v>
      </c>
      <c r="B298">
        <f>uk_thomson!B299</f>
        <v>-20</v>
      </c>
      <c r="C298">
        <f>uk_thomson!C299</f>
        <v>99.8</v>
      </c>
      <c r="D298">
        <f>uk_thomson!D299</f>
        <v>100.1</v>
      </c>
      <c r="E298">
        <f>uk_thomson!E299</f>
        <v>28455</v>
      </c>
      <c r="F298">
        <f>uk_thomson!F299</f>
        <v>101.6</v>
      </c>
      <c r="G298">
        <f>uk_thomson!G299</f>
        <v>94.6</v>
      </c>
    </row>
    <row r="299" spans="1:7" x14ac:dyDescent="0.25">
      <c r="A299" s="8">
        <f>uk_thomson!A300</f>
        <v>40466</v>
      </c>
      <c r="B299">
        <f>uk_thomson!B300</f>
        <v>-19</v>
      </c>
      <c r="C299">
        <f>uk_thomson!C300</f>
        <v>100.4</v>
      </c>
      <c r="D299">
        <f>uk_thomson!D300</f>
        <v>100.2</v>
      </c>
      <c r="E299">
        <f>uk_thomson!E300</f>
        <v>28408</v>
      </c>
      <c r="F299">
        <f>uk_thomson!F300</f>
        <v>101.7</v>
      </c>
      <c r="G299">
        <f>uk_thomson!G300</f>
        <v>97</v>
      </c>
    </row>
    <row r="300" spans="1:7" x14ac:dyDescent="0.25">
      <c r="A300" s="8">
        <f>uk_thomson!A301</f>
        <v>40497</v>
      </c>
      <c r="B300">
        <f>uk_thomson!B301</f>
        <v>-21</v>
      </c>
      <c r="C300">
        <f>uk_thomson!C301</f>
        <v>100.6</v>
      </c>
      <c r="D300">
        <f>uk_thomson!D301</f>
        <v>99.7</v>
      </c>
      <c r="E300">
        <f>uk_thomson!E301</f>
        <v>28444</v>
      </c>
      <c r="F300">
        <f>uk_thomson!F301</f>
        <v>102.1</v>
      </c>
      <c r="G300">
        <f>uk_thomson!G301</f>
        <v>98.4</v>
      </c>
    </row>
    <row r="301" spans="1:7" x14ac:dyDescent="0.25">
      <c r="A301" s="8">
        <f>uk_thomson!A302</f>
        <v>40527</v>
      </c>
      <c r="B301">
        <f>uk_thomson!B302</f>
        <v>-21</v>
      </c>
      <c r="C301">
        <f>uk_thomson!C302</f>
        <v>98.2</v>
      </c>
      <c r="D301">
        <f>uk_thomson!D302</f>
        <v>99.8</v>
      </c>
      <c r="E301">
        <f>uk_thomson!E302</f>
        <v>28491</v>
      </c>
      <c r="F301">
        <f>uk_thomson!F302</f>
        <v>102.1</v>
      </c>
      <c r="G301">
        <f>uk_thomson!G302</f>
        <v>97.2</v>
      </c>
    </row>
    <row r="302" spans="1:7" x14ac:dyDescent="0.25">
      <c r="A302" s="8">
        <f>uk_thomson!A303</f>
        <v>40558</v>
      </c>
      <c r="B302">
        <f>uk_thomson!B303</f>
        <v>-29</v>
      </c>
      <c r="C302">
        <f>uk_thomson!C303</f>
        <v>100.7</v>
      </c>
      <c r="D302">
        <f>uk_thomson!D303</f>
        <v>100.5</v>
      </c>
      <c r="E302">
        <f>uk_thomson!E303</f>
        <v>28554</v>
      </c>
      <c r="F302">
        <f>uk_thomson!F303</f>
        <v>102.5</v>
      </c>
      <c r="G302">
        <f>uk_thomson!G303</f>
        <v>101.4</v>
      </c>
    </row>
    <row r="303" spans="1:7" x14ac:dyDescent="0.25">
      <c r="A303" s="8">
        <f>uk_thomson!A304</f>
        <v>40589</v>
      </c>
      <c r="B303">
        <f>uk_thomson!B304</f>
        <v>-28</v>
      </c>
      <c r="C303">
        <f>uk_thomson!C304</f>
        <v>99.7</v>
      </c>
      <c r="D303">
        <f>uk_thomson!D304</f>
        <v>100.5</v>
      </c>
      <c r="E303">
        <f>uk_thomson!E304</f>
        <v>28552</v>
      </c>
      <c r="F303">
        <f>uk_thomson!F304</f>
        <v>100.7</v>
      </c>
      <c r="G303">
        <f>uk_thomson!G304</f>
        <v>102.3</v>
      </c>
    </row>
    <row r="304" spans="1:7" x14ac:dyDescent="0.25">
      <c r="A304" s="8">
        <f>uk_thomson!A305</f>
        <v>40617</v>
      </c>
      <c r="B304">
        <f>uk_thomson!B305</f>
        <v>-28</v>
      </c>
      <c r="C304">
        <f>uk_thomson!C305</f>
        <v>99.4</v>
      </c>
      <c r="D304">
        <f>uk_thomson!D305</f>
        <v>101.1</v>
      </c>
      <c r="E304">
        <f>uk_thomson!E305</f>
        <v>28541</v>
      </c>
      <c r="F304">
        <f>uk_thomson!F305</f>
        <v>100.5</v>
      </c>
      <c r="G304">
        <f>uk_thomson!G305</f>
        <v>98.1</v>
      </c>
    </row>
    <row r="305" spans="1:7" x14ac:dyDescent="0.25">
      <c r="A305" s="8">
        <f>uk_thomson!A306</f>
        <v>40648</v>
      </c>
      <c r="B305">
        <f>uk_thomson!B306</f>
        <v>-31</v>
      </c>
      <c r="C305">
        <f>uk_thomson!C306</f>
        <v>101.5</v>
      </c>
      <c r="D305">
        <f>uk_thomson!D306</f>
        <v>101.5</v>
      </c>
      <c r="E305">
        <f>uk_thomson!E306</f>
        <v>28569</v>
      </c>
      <c r="F305">
        <f>uk_thomson!F306</f>
        <v>99.7</v>
      </c>
      <c r="G305">
        <f>uk_thomson!G306</f>
        <v>97.4</v>
      </c>
    </row>
    <row r="306" spans="1:7" x14ac:dyDescent="0.25">
      <c r="A306" s="8">
        <f>uk_thomson!A307</f>
        <v>40678</v>
      </c>
      <c r="B306">
        <f>uk_thomson!B307</f>
        <v>-21</v>
      </c>
      <c r="C306">
        <f>uk_thomson!C307</f>
        <v>99.4</v>
      </c>
      <c r="D306">
        <f>uk_thomson!D307</f>
        <v>100.5</v>
      </c>
      <c r="E306">
        <f>uk_thomson!E307</f>
        <v>28558</v>
      </c>
      <c r="F306">
        <f>uk_thomson!F307</f>
        <v>100.2</v>
      </c>
      <c r="G306">
        <f>uk_thomson!G307</f>
        <v>105.1</v>
      </c>
    </row>
    <row r="307" spans="1:7" x14ac:dyDescent="0.25">
      <c r="A307" s="8">
        <f>uk_thomson!A308</f>
        <v>40709</v>
      </c>
      <c r="B307">
        <f>uk_thomson!B308</f>
        <v>-25</v>
      </c>
      <c r="C307">
        <f>uk_thomson!C308</f>
        <v>99.3</v>
      </c>
      <c r="D307">
        <f>uk_thomson!D308</f>
        <v>100.6</v>
      </c>
      <c r="E307">
        <f>uk_thomson!E308</f>
        <v>28480</v>
      </c>
      <c r="F307">
        <f>uk_thomson!F308</f>
        <v>100.2</v>
      </c>
      <c r="G307">
        <f>uk_thomson!G308</f>
        <v>96.9</v>
      </c>
    </row>
    <row r="308" spans="1:7" x14ac:dyDescent="0.25">
      <c r="A308" s="8">
        <f>uk_thomson!A309</f>
        <v>40739</v>
      </c>
      <c r="B308">
        <f>uk_thomson!B309</f>
        <v>-30</v>
      </c>
      <c r="C308">
        <f>uk_thomson!C309</f>
        <v>99.6</v>
      </c>
      <c r="D308">
        <f>uk_thomson!D309</f>
        <v>99.9</v>
      </c>
      <c r="E308">
        <f>uk_thomson!E309</f>
        <v>28466</v>
      </c>
      <c r="F308">
        <f>uk_thomson!F309</f>
        <v>99.7</v>
      </c>
      <c r="G308">
        <f>uk_thomson!G309</f>
        <v>97.6</v>
      </c>
    </row>
    <row r="309" spans="1:7" x14ac:dyDescent="0.25">
      <c r="A309" s="8">
        <f>uk_thomson!A310</f>
        <v>40770</v>
      </c>
      <c r="B309">
        <f>uk_thomson!B310</f>
        <v>-31</v>
      </c>
      <c r="C309">
        <f>uk_thomson!C310</f>
        <v>99.4</v>
      </c>
      <c r="D309">
        <f>uk_thomson!D310</f>
        <v>98.5</v>
      </c>
      <c r="E309">
        <f>uk_thomson!E310</f>
        <v>28422</v>
      </c>
      <c r="F309">
        <f>uk_thomson!F310</f>
        <v>99.7</v>
      </c>
      <c r="G309">
        <f>uk_thomson!G310</f>
        <v>99.4</v>
      </c>
    </row>
    <row r="310" spans="1:7" x14ac:dyDescent="0.25">
      <c r="A310" s="8">
        <f>uk_thomson!A311</f>
        <v>40801</v>
      </c>
      <c r="B310">
        <f>uk_thomson!B311</f>
        <v>-30</v>
      </c>
      <c r="C310">
        <f>uk_thomson!C311</f>
        <v>99.7</v>
      </c>
      <c r="D310">
        <f>uk_thomson!D311</f>
        <v>99.3</v>
      </c>
      <c r="E310">
        <f>uk_thomson!E311</f>
        <v>28430</v>
      </c>
      <c r="F310">
        <f>uk_thomson!F311</f>
        <v>99.6</v>
      </c>
      <c r="G310">
        <f>uk_thomson!G311</f>
        <v>96.7</v>
      </c>
    </row>
    <row r="311" spans="1:7" x14ac:dyDescent="0.25">
      <c r="A311" s="8">
        <f>uk_thomson!A312</f>
        <v>40831</v>
      </c>
      <c r="B311">
        <f>uk_thomson!B312</f>
        <v>-32</v>
      </c>
      <c r="C311">
        <f>uk_thomson!C312</f>
        <v>100.8</v>
      </c>
      <c r="D311">
        <f>uk_thomson!D312</f>
        <v>99.3</v>
      </c>
      <c r="E311">
        <f>uk_thomson!E312</f>
        <v>28432</v>
      </c>
      <c r="F311">
        <f>uk_thomson!F312</f>
        <v>99.5</v>
      </c>
      <c r="G311">
        <f>uk_thomson!G312</f>
        <v>103</v>
      </c>
    </row>
    <row r="312" spans="1:7" x14ac:dyDescent="0.25">
      <c r="A312" s="8">
        <f>uk_thomson!A313</f>
        <v>40862</v>
      </c>
      <c r="B312">
        <f>uk_thomson!B313</f>
        <v>-31</v>
      </c>
      <c r="C312">
        <f>uk_thomson!C313</f>
        <v>100.5</v>
      </c>
      <c r="D312">
        <f>uk_thomson!D313</f>
        <v>98.8</v>
      </c>
      <c r="E312">
        <f>uk_thomson!E313</f>
        <v>28459</v>
      </c>
      <c r="F312">
        <f>uk_thomson!F313</f>
        <v>98.9</v>
      </c>
      <c r="G312">
        <f>uk_thomson!G313</f>
        <v>99.7</v>
      </c>
    </row>
    <row r="313" spans="1:7" x14ac:dyDescent="0.25">
      <c r="A313" s="8">
        <f>uk_thomson!A314</f>
        <v>40892</v>
      </c>
      <c r="B313">
        <f>uk_thomson!B314</f>
        <v>-33</v>
      </c>
      <c r="C313">
        <f>uk_thomson!C314</f>
        <v>100.3</v>
      </c>
      <c r="D313">
        <f>uk_thomson!D314</f>
        <v>99.4</v>
      </c>
      <c r="E313">
        <f>uk_thomson!E314</f>
        <v>28472</v>
      </c>
      <c r="F313">
        <f>uk_thomson!F314</f>
        <v>99</v>
      </c>
      <c r="G313">
        <f>uk_thomson!G314</f>
        <v>102.4</v>
      </c>
    </row>
    <row r="314" spans="1:7" x14ac:dyDescent="0.25">
      <c r="A314" s="8">
        <f>uk_thomson!A315</f>
        <v>40923</v>
      </c>
      <c r="B314">
        <f>uk_thomson!B315</f>
        <v>-29</v>
      </c>
      <c r="C314">
        <f>uk_thomson!C315</f>
        <v>101.1</v>
      </c>
      <c r="D314">
        <f>uk_thomson!D315</f>
        <v>100</v>
      </c>
      <c r="E314">
        <f>uk_thomson!E315</f>
        <v>28499</v>
      </c>
      <c r="F314">
        <f>uk_thomson!F315</f>
        <v>98.9</v>
      </c>
      <c r="G314">
        <f>uk_thomson!G315</f>
        <v>100.5</v>
      </c>
    </row>
    <row r="315" spans="1:7" x14ac:dyDescent="0.25">
      <c r="A315" s="8">
        <f>uk_thomson!A316</f>
        <v>40954</v>
      </c>
      <c r="B315">
        <f>uk_thomson!B316</f>
        <v>-29</v>
      </c>
      <c r="C315">
        <f>uk_thomson!C316</f>
        <v>99.8</v>
      </c>
      <c r="D315">
        <f>uk_thomson!D316</f>
        <v>100.4</v>
      </c>
      <c r="E315">
        <f>uk_thomson!E316</f>
        <v>28558</v>
      </c>
      <c r="F315">
        <f>uk_thomson!F316</f>
        <v>98.4</v>
      </c>
      <c r="G315">
        <f>uk_thomson!G316</f>
        <v>95.9</v>
      </c>
    </row>
    <row r="316" spans="1:7" x14ac:dyDescent="0.25">
      <c r="A316" s="8">
        <f>uk_thomson!A317</f>
        <v>40983</v>
      </c>
      <c r="B316">
        <f>uk_thomson!B317</f>
        <v>-31</v>
      </c>
      <c r="C316">
        <f>uk_thomson!C317</f>
        <v>101.8</v>
      </c>
      <c r="D316">
        <f>uk_thomson!D317</f>
        <v>100.3</v>
      </c>
      <c r="E316">
        <f>uk_thomson!E317</f>
        <v>28574</v>
      </c>
      <c r="F316">
        <f>uk_thomson!F317</f>
        <v>97.9</v>
      </c>
      <c r="G316">
        <f>uk_thomson!G317</f>
        <v>102.3</v>
      </c>
    </row>
    <row r="317" spans="1:7" x14ac:dyDescent="0.25">
      <c r="A317" s="8">
        <f>uk_thomson!A318</f>
        <v>41014</v>
      </c>
      <c r="B317">
        <f>uk_thomson!B318</f>
        <v>-31</v>
      </c>
      <c r="C317">
        <f>uk_thomson!C318</f>
        <v>99.3</v>
      </c>
      <c r="D317">
        <f>uk_thomson!D318</f>
        <v>100.5</v>
      </c>
      <c r="E317">
        <f>uk_thomson!E318</f>
        <v>28619</v>
      </c>
      <c r="F317">
        <f>uk_thomson!F318</f>
        <v>97.8</v>
      </c>
      <c r="G317">
        <f>uk_thomson!G318</f>
        <v>94.1</v>
      </c>
    </row>
    <row r="318" spans="1:7" x14ac:dyDescent="0.25">
      <c r="A318" s="8">
        <f>uk_thomson!A319</f>
        <v>41044</v>
      </c>
      <c r="B318">
        <f>uk_thomson!B319</f>
        <v>-29</v>
      </c>
      <c r="C318">
        <f>uk_thomson!C319</f>
        <v>100.6</v>
      </c>
      <c r="D318">
        <f>uk_thomson!D319</f>
        <v>100.1</v>
      </c>
      <c r="E318">
        <f>uk_thomson!E319</f>
        <v>28716</v>
      </c>
      <c r="F318">
        <f>uk_thomson!F319</f>
        <v>98.3</v>
      </c>
      <c r="G318">
        <f>uk_thomson!G319</f>
        <v>104.5</v>
      </c>
    </row>
    <row r="319" spans="1:7" x14ac:dyDescent="0.25">
      <c r="A319" s="8">
        <f>uk_thomson!A320</f>
        <v>41075</v>
      </c>
      <c r="B319">
        <f>uk_thomson!B320</f>
        <v>-29</v>
      </c>
      <c r="C319">
        <f>uk_thomson!C320</f>
        <v>100.9</v>
      </c>
      <c r="D319">
        <f>uk_thomson!D320</f>
        <v>99.6</v>
      </c>
      <c r="E319">
        <f>uk_thomson!E320</f>
        <v>28778</v>
      </c>
      <c r="F319">
        <f>uk_thomson!F320</f>
        <v>96.4</v>
      </c>
      <c r="G319">
        <f>uk_thomson!G320</f>
        <v>96.6</v>
      </c>
    </row>
    <row r="320" spans="1:7" x14ac:dyDescent="0.25">
      <c r="A320" s="8">
        <f>uk_thomson!A321</f>
        <v>41105</v>
      </c>
      <c r="B320">
        <f>uk_thomson!B321</f>
        <v>-29</v>
      </c>
      <c r="C320">
        <f>uk_thomson!C321</f>
        <v>101.1</v>
      </c>
      <c r="D320">
        <f>uk_thomson!D321</f>
        <v>99.1</v>
      </c>
      <c r="E320">
        <f>uk_thomson!E321</f>
        <v>28820</v>
      </c>
      <c r="F320">
        <f>uk_thomson!F321</f>
        <v>98.7</v>
      </c>
      <c r="G320">
        <f>uk_thomson!G321</f>
        <v>103.9</v>
      </c>
    </row>
    <row r="321" spans="1:10" x14ac:dyDescent="0.25">
      <c r="A321" s="8">
        <f>uk_thomson!A322</f>
        <v>41136</v>
      </c>
      <c r="B321">
        <f>uk_thomson!B322</f>
        <v>-29</v>
      </c>
      <c r="C321">
        <f>uk_thomson!C322</f>
        <v>101.3</v>
      </c>
      <c r="D321">
        <f>uk_thomson!D322</f>
        <v>99.5</v>
      </c>
      <c r="E321">
        <f>uk_thomson!E322</f>
        <v>28802</v>
      </c>
      <c r="F321">
        <f>uk_thomson!F322</f>
        <v>98.6</v>
      </c>
      <c r="G321">
        <f>uk_thomson!G322</f>
        <v>98.5</v>
      </c>
    </row>
    <row r="322" spans="1:10" x14ac:dyDescent="0.25">
      <c r="A322" s="8">
        <f>uk_thomson!A323</f>
        <v>41167</v>
      </c>
      <c r="B322">
        <f>uk_thomson!B323</f>
        <v>-28</v>
      </c>
      <c r="C322">
        <f>uk_thomson!C323</f>
        <v>101.6</v>
      </c>
      <c r="D322">
        <f>uk_thomson!D323</f>
        <v>100.4</v>
      </c>
      <c r="E322">
        <f>uk_thomson!E323</f>
        <v>28775</v>
      </c>
      <c r="F322">
        <f>uk_thomson!F323</f>
        <v>95.5</v>
      </c>
      <c r="G322">
        <f>uk_thomson!G323</f>
        <v>99.2</v>
      </c>
    </row>
    <row r="323" spans="1:10" x14ac:dyDescent="0.25">
      <c r="A323" s="8">
        <f>uk_thomson!A324</f>
        <v>41197</v>
      </c>
      <c r="B323">
        <f>uk_thomson!B324</f>
        <v>-30</v>
      </c>
      <c r="C323">
        <f>uk_thomson!C324</f>
        <v>100.8</v>
      </c>
      <c r="D323">
        <f>uk_thomson!D324</f>
        <v>100</v>
      </c>
      <c r="E323">
        <f>uk_thomson!E324</f>
        <v>28872</v>
      </c>
      <c r="F323">
        <f>uk_thomson!F324</f>
        <v>95</v>
      </c>
      <c r="G323">
        <f>uk_thomson!G324</f>
        <v>98.6</v>
      </c>
    </row>
    <row r="324" spans="1:10" s="9" customFormat="1" x14ac:dyDescent="0.25">
      <c r="A324" s="8">
        <f>uk_thomson!A325</f>
        <v>41228</v>
      </c>
      <c r="B324">
        <f>uk_thomson!B325</f>
        <v>-22</v>
      </c>
      <c r="C324">
        <f>uk_thomson!C325</f>
        <v>100.6</v>
      </c>
      <c r="D324">
        <f>uk_thomson!D325</f>
        <v>99.9</v>
      </c>
      <c r="E324">
        <f>uk_thomson!E325</f>
        <v>28927</v>
      </c>
      <c r="F324">
        <f>uk_thomson!F325</f>
        <v>95.6</v>
      </c>
      <c r="G324">
        <f>uk_thomson!G325</f>
        <v>94.8</v>
      </c>
      <c r="I324"/>
      <c r="J324"/>
    </row>
    <row r="325" spans="1:10" s="9" customFormat="1" x14ac:dyDescent="0.25">
      <c r="A325" s="8">
        <f>uk_thomson!A326</f>
        <v>41258</v>
      </c>
      <c r="B325">
        <f>uk_thomson!B326</f>
        <v>-29</v>
      </c>
      <c r="C325">
        <f>uk_thomson!C326</f>
        <v>100</v>
      </c>
      <c r="D325">
        <f>uk_thomson!D326</f>
        <v>99.9</v>
      </c>
      <c r="E325">
        <f>uk_thomson!E326</f>
        <v>28917</v>
      </c>
      <c r="F325">
        <f>uk_thomson!F326</f>
        <v>96.5</v>
      </c>
      <c r="G325">
        <f>uk_thomson!G326</f>
        <v>100.9</v>
      </c>
      <c r="I325"/>
      <c r="J325"/>
    </row>
    <row r="326" spans="1:10" s="9" customFormat="1" x14ac:dyDescent="0.25">
      <c r="A326" s="8">
        <f>uk_thomson!A327</f>
        <v>41289</v>
      </c>
      <c r="B326">
        <f>uk_thomson!B327</f>
        <v>-26</v>
      </c>
      <c r="C326">
        <f>uk_thomson!C327</f>
        <v>99.8</v>
      </c>
      <c r="D326">
        <f>uk_thomson!D327</f>
        <v>99.6</v>
      </c>
      <c r="E326">
        <f>uk_thomson!E327</f>
        <v>28847</v>
      </c>
      <c r="F326">
        <f>uk_thomson!F327</f>
        <v>95.6</v>
      </c>
      <c r="G326">
        <f>uk_thomson!G327</f>
        <v>97.2</v>
      </c>
      <c r="I326"/>
      <c r="J326"/>
    </row>
    <row r="327" spans="1:10" s="9" customFormat="1" x14ac:dyDescent="0.25">
      <c r="A327" s="8">
        <f>uk_thomson!A328</f>
        <v>41320</v>
      </c>
      <c r="B327">
        <f>uk_thomson!B328</f>
        <v>-26</v>
      </c>
      <c r="C327">
        <f>uk_thomson!C328</f>
        <v>101.5</v>
      </c>
      <c r="D327">
        <f>uk_thomson!D328</f>
        <v>99.8</v>
      </c>
      <c r="E327">
        <f>uk_thomson!E328</f>
        <v>28855</v>
      </c>
      <c r="F327">
        <f>uk_thomson!F328</f>
        <v>95.8</v>
      </c>
      <c r="G327">
        <f>uk_thomson!G328</f>
        <v>95.2</v>
      </c>
      <c r="I327"/>
      <c r="J327"/>
    </row>
    <row r="328" spans="1:10" s="9" customFormat="1" x14ac:dyDescent="0.25">
      <c r="A328" s="8">
        <f>uk_thomson!A329</f>
        <v>41348</v>
      </c>
      <c r="B328">
        <f>uk_thomson!B329</f>
        <v>-26</v>
      </c>
      <c r="C328">
        <f>uk_thomson!C329</f>
        <v>100.6</v>
      </c>
      <c r="D328">
        <f>uk_thomson!D329</f>
        <v>100.4</v>
      </c>
      <c r="E328">
        <f>uk_thomson!E329</f>
        <v>28872</v>
      </c>
      <c r="F328">
        <f>uk_thomson!F329</f>
        <v>96</v>
      </c>
      <c r="G328">
        <f>uk_thomson!G329</f>
        <v>99.1</v>
      </c>
      <c r="I328"/>
      <c r="J328"/>
    </row>
    <row r="329" spans="1:10" s="9" customFormat="1" x14ac:dyDescent="0.25">
      <c r="A329" s="8">
        <f>uk_thomson!A330</f>
        <v>41379</v>
      </c>
      <c r="B329">
        <f>uk_thomson!B330</f>
        <v>-27</v>
      </c>
      <c r="C329">
        <f>uk_thomson!C330</f>
        <v>99.8</v>
      </c>
      <c r="D329">
        <f>uk_thomson!D330</f>
        <v>100.8</v>
      </c>
      <c r="E329">
        <f>uk_thomson!E330</f>
        <v>28855</v>
      </c>
      <c r="F329">
        <f>uk_thomson!F330</f>
        <v>95.8</v>
      </c>
      <c r="G329">
        <f>uk_thomson!G330</f>
        <v>99</v>
      </c>
      <c r="I329"/>
      <c r="J329"/>
    </row>
    <row r="330" spans="1:10" s="9" customFormat="1" x14ac:dyDescent="0.25">
      <c r="A330" s="8">
        <f>uk_thomson!A331</f>
        <v>41409</v>
      </c>
      <c r="B330">
        <f>uk_thomson!B331</f>
        <v>-22</v>
      </c>
      <c r="C330">
        <f>uk_thomson!C331</f>
        <v>102.2</v>
      </c>
      <c r="D330">
        <f>uk_thomson!D331</f>
        <v>100.4</v>
      </c>
      <c r="E330">
        <f>uk_thomson!E331</f>
        <v>28910</v>
      </c>
      <c r="F330">
        <f>uk_thomson!F331</f>
        <v>96.3</v>
      </c>
      <c r="G330">
        <f>uk_thomson!G331</f>
        <v>100</v>
      </c>
      <c r="I330"/>
      <c r="J330"/>
    </row>
    <row r="331" spans="1:10" s="9" customFormat="1" x14ac:dyDescent="0.25">
      <c r="A331" s="8">
        <f>uk_thomson!A332</f>
        <v>41440</v>
      </c>
      <c r="B331">
        <f>uk_thomson!B332</f>
        <v>-21</v>
      </c>
      <c r="C331">
        <f>uk_thomson!C332</f>
        <v>102.5</v>
      </c>
      <c r="D331">
        <f>uk_thomson!D332</f>
        <v>101</v>
      </c>
      <c r="E331">
        <f>uk_thomson!E332</f>
        <v>28977</v>
      </c>
      <c r="F331">
        <f>uk_thomson!F332</f>
        <v>97.3</v>
      </c>
      <c r="G331">
        <f>uk_thomson!G332</f>
        <v>109.4</v>
      </c>
      <c r="I331"/>
      <c r="J331"/>
    </row>
    <row r="332" spans="1:10" s="9" customFormat="1" x14ac:dyDescent="0.25">
      <c r="A332" s="8">
        <f>uk_thomson!A333</f>
        <v>41470</v>
      </c>
      <c r="B332">
        <f>uk_thomson!B333</f>
        <v>-16</v>
      </c>
      <c r="C332">
        <f>uk_thomson!C333</f>
        <v>103.4</v>
      </c>
      <c r="D332">
        <f>uk_thomson!D333</f>
        <v>101.1</v>
      </c>
      <c r="E332">
        <f>uk_thomson!E333</f>
        <v>28993</v>
      </c>
      <c r="F332">
        <f>uk_thomson!F333</f>
        <v>97</v>
      </c>
      <c r="G332">
        <f>uk_thomson!G333</f>
        <v>98.4</v>
      </c>
      <c r="I332"/>
      <c r="J332"/>
    </row>
    <row r="333" spans="1:10" s="9" customFormat="1" x14ac:dyDescent="0.25">
      <c r="A333" s="8">
        <f>uk_thomson!A334</f>
        <v>41501</v>
      </c>
      <c r="B333">
        <f>uk_thomson!B334</f>
        <v>-13</v>
      </c>
      <c r="C333">
        <f>uk_thomson!C334</f>
        <v>102.7</v>
      </c>
      <c r="D333">
        <f>uk_thomson!D334</f>
        <v>101.3</v>
      </c>
      <c r="E333">
        <f>uk_thomson!E334</f>
        <v>29045</v>
      </c>
      <c r="F333">
        <f>uk_thomson!F334</f>
        <v>96.7</v>
      </c>
      <c r="G333">
        <f>uk_thomson!G334</f>
        <v>97.7</v>
      </c>
      <c r="I333"/>
      <c r="J333"/>
    </row>
    <row r="334" spans="1:10" s="9" customFormat="1" x14ac:dyDescent="0.25">
      <c r="A334" s="8">
        <f>uk_thomson!A335</f>
        <v>41532</v>
      </c>
      <c r="B334">
        <f>uk_thomson!B335</f>
        <v>-10</v>
      </c>
      <c r="C334">
        <f>uk_thomson!C335</f>
        <v>103.7</v>
      </c>
      <c r="D334">
        <f>uk_thomson!D335</f>
        <v>101.1</v>
      </c>
      <c r="E334">
        <f>uk_thomson!E335</f>
        <v>29129</v>
      </c>
      <c r="F334">
        <f>uk_thomson!F335</f>
        <v>98</v>
      </c>
      <c r="G334">
        <f>uk_thomson!G335</f>
        <v>97.6</v>
      </c>
      <c r="I334"/>
      <c r="J334"/>
    </row>
    <row r="335" spans="1:10" s="9" customFormat="1" x14ac:dyDescent="0.25">
      <c r="A335" s="8">
        <f>uk_thomson!A336</f>
        <v>41562</v>
      </c>
      <c r="B335">
        <f>uk_thomson!B336</f>
        <v>-11</v>
      </c>
      <c r="C335">
        <f>uk_thomson!C336</f>
        <v>102.5</v>
      </c>
      <c r="D335">
        <f>uk_thomson!D336</f>
        <v>100.9</v>
      </c>
      <c r="E335">
        <f>uk_thomson!E336</f>
        <v>29209</v>
      </c>
      <c r="F335">
        <f>uk_thomson!F336</f>
        <v>97.6</v>
      </c>
      <c r="G335">
        <f>uk_thomson!G336</f>
        <v>95.3</v>
      </c>
      <c r="I335"/>
      <c r="J335"/>
    </row>
    <row r="336" spans="1:10" s="9" customFormat="1" x14ac:dyDescent="0.25">
      <c r="A336" s="8">
        <f>uk_thomson!A337</f>
        <v>41593</v>
      </c>
      <c r="B336">
        <f>uk_thomson!B337</f>
        <v>-12</v>
      </c>
      <c r="C336">
        <f>uk_thomson!C337</f>
        <v>102.4</v>
      </c>
      <c r="D336">
        <f>uk_thomson!D337</f>
        <v>100</v>
      </c>
      <c r="E336">
        <f>uk_thomson!E337</f>
        <v>29213</v>
      </c>
      <c r="F336">
        <f>uk_thomson!F337</f>
        <v>97.3</v>
      </c>
      <c r="G336">
        <f>uk_thomson!G337</f>
        <v>96.4</v>
      </c>
      <c r="I336"/>
      <c r="J336"/>
    </row>
    <row r="337" spans="1:10" s="9" customFormat="1" x14ac:dyDescent="0.25">
      <c r="A337" s="8">
        <f>uk_thomson!A338</f>
        <v>41623</v>
      </c>
      <c r="B337">
        <f>uk_thomson!B338</f>
        <v>-13</v>
      </c>
      <c r="C337">
        <f>uk_thomson!C338</f>
        <v>105</v>
      </c>
      <c r="D337">
        <f>uk_thomson!D338</f>
        <v>100.4</v>
      </c>
      <c r="E337">
        <f>uk_thomson!E338</f>
        <v>29267</v>
      </c>
      <c r="F337">
        <f>uk_thomson!F338</f>
        <v>97.7</v>
      </c>
      <c r="G337">
        <f>uk_thomson!G338</f>
        <v>99</v>
      </c>
      <c r="I337"/>
      <c r="J337"/>
    </row>
    <row r="338" spans="1:10" s="9" customFormat="1" x14ac:dyDescent="0.25">
      <c r="A338" s="8">
        <f>uk_thomson!A339</f>
        <v>41654</v>
      </c>
      <c r="B338">
        <f>uk_thomson!B339</f>
        <v>-7</v>
      </c>
      <c r="C338">
        <f>uk_thomson!C339</f>
        <v>103.2</v>
      </c>
      <c r="D338">
        <f>uk_thomson!D339</f>
        <v>100.7</v>
      </c>
      <c r="E338">
        <f>uk_thomson!E339</f>
        <v>29390</v>
      </c>
      <c r="F338">
        <f>uk_thomson!F339</f>
        <v>97.2</v>
      </c>
      <c r="G338">
        <f>uk_thomson!G339</f>
        <v>94.8</v>
      </c>
      <c r="I338"/>
      <c r="J338"/>
    </row>
    <row r="339" spans="1:10" s="9" customFormat="1" x14ac:dyDescent="0.25">
      <c r="A339" s="8">
        <f>uk_thomson!A340</f>
        <v>41685</v>
      </c>
      <c r="B339">
        <f>uk_thomson!B340</f>
        <v>-7</v>
      </c>
      <c r="C339">
        <f>uk_thomson!C340</f>
        <v>104.2</v>
      </c>
      <c r="D339">
        <f>uk_thomson!D340</f>
        <v>100.5</v>
      </c>
      <c r="E339">
        <f>uk_thomson!E340</f>
        <v>29434</v>
      </c>
      <c r="F339">
        <f>uk_thomson!F340</f>
        <v>98.4</v>
      </c>
      <c r="G339">
        <f>uk_thomson!G340</f>
        <v>96</v>
      </c>
      <c r="I339"/>
      <c r="J339"/>
    </row>
    <row r="340" spans="1:10" s="9" customFormat="1" x14ac:dyDescent="0.25">
      <c r="A340" s="8">
        <f>uk_thomson!A341</f>
        <v>41713</v>
      </c>
      <c r="B340">
        <f>uk_thomson!B341</f>
        <v>-5</v>
      </c>
      <c r="C340">
        <f>uk_thomson!C341</f>
        <v>104.9</v>
      </c>
      <c r="D340">
        <f>uk_thomson!D341</f>
        <v>100.7</v>
      </c>
      <c r="E340">
        <f>uk_thomson!E341</f>
        <v>29516</v>
      </c>
      <c r="F340">
        <f>uk_thomson!F341</f>
        <v>98.4</v>
      </c>
      <c r="G340">
        <f>uk_thomson!G341</f>
        <v>103.2</v>
      </c>
      <c r="I340"/>
      <c r="J340"/>
    </row>
    <row r="341" spans="1:10" s="9" customFormat="1" x14ac:dyDescent="0.25">
      <c r="A341" s="8">
        <f>uk_thomson!A342</f>
        <v>41744</v>
      </c>
      <c r="B341">
        <f>uk_thomson!B342</f>
        <v>-3</v>
      </c>
      <c r="C341">
        <f>uk_thomson!C342</f>
        <v>105.8</v>
      </c>
      <c r="D341">
        <f>uk_thomson!D342</f>
        <v>100.7</v>
      </c>
      <c r="E341">
        <f>uk_thomson!E342</f>
        <v>29601</v>
      </c>
      <c r="F341">
        <f>uk_thomson!F342</f>
        <v>98.5</v>
      </c>
      <c r="G341">
        <f>uk_thomson!G342</f>
        <v>97.4</v>
      </c>
      <c r="I341"/>
      <c r="J341"/>
    </row>
    <row r="342" spans="1:10" s="9" customFormat="1" x14ac:dyDescent="0.25">
      <c r="A342" s="8">
        <f>uk_thomson!A343</f>
        <v>41774</v>
      </c>
      <c r="B342">
        <f>uk_thomson!B343</f>
        <v>0</v>
      </c>
      <c r="C342">
        <f>uk_thomson!C343</f>
        <v>105.8</v>
      </c>
      <c r="D342">
        <f>uk_thomson!D343</f>
        <v>100.6</v>
      </c>
      <c r="E342">
        <f>uk_thomson!E343</f>
        <v>29580</v>
      </c>
      <c r="F342">
        <f>uk_thomson!F343</f>
        <v>98.1</v>
      </c>
      <c r="G342">
        <f>uk_thomson!G343</f>
        <v>98.8</v>
      </c>
      <c r="I342"/>
      <c r="J342"/>
    </row>
    <row r="343" spans="1:10" s="9" customFormat="1" x14ac:dyDescent="0.25">
      <c r="A343" s="8">
        <f>uk_thomson!A344</f>
        <v>41805</v>
      </c>
      <c r="B343">
        <f>uk_thomson!B344</f>
        <v>1</v>
      </c>
      <c r="C343">
        <f>uk_thomson!C344</f>
        <v>105.9</v>
      </c>
      <c r="D343">
        <f>uk_thomson!D344</f>
        <v>99.7</v>
      </c>
      <c r="E343">
        <f>uk_thomson!E344</f>
        <v>29568</v>
      </c>
      <c r="F343">
        <f>uk_thomson!F344</f>
        <v>98.2</v>
      </c>
      <c r="G343">
        <f>uk_thomson!G344</f>
        <v>95.5</v>
      </c>
      <c r="I343"/>
      <c r="J343"/>
    </row>
    <row r="344" spans="1:10" s="9" customFormat="1" x14ac:dyDescent="0.25">
      <c r="A344" s="8">
        <f>uk_thomson!A345</f>
        <v>41835</v>
      </c>
      <c r="B344">
        <f>uk_thomson!B345</f>
        <v>-2</v>
      </c>
      <c r="C344">
        <f>uk_thomson!C345</f>
        <v>106.1</v>
      </c>
      <c r="D344">
        <f>uk_thomson!D345</f>
        <v>99</v>
      </c>
      <c r="E344">
        <f>uk_thomson!E345</f>
        <v>29653</v>
      </c>
      <c r="F344">
        <f>uk_thomson!F345</f>
        <v>98.4</v>
      </c>
      <c r="G344">
        <f>uk_thomson!G345</f>
        <v>97.4</v>
      </c>
      <c r="I344"/>
      <c r="J344"/>
    </row>
    <row r="345" spans="1:10" s="9" customFormat="1" x14ac:dyDescent="0.25">
      <c r="A345" s="8">
        <f>uk_thomson!A346</f>
        <v>41866</v>
      </c>
      <c r="B345">
        <f>uk_thomson!B346</f>
        <v>1</v>
      </c>
      <c r="C345">
        <f>uk_thomson!C346</f>
        <v>106.5</v>
      </c>
      <c r="D345">
        <f>uk_thomson!D346</f>
        <v>99.6</v>
      </c>
      <c r="E345">
        <f>uk_thomson!E346</f>
        <v>29674</v>
      </c>
      <c r="F345">
        <f>uk_thomson!F346</f>
        <v>98.1</v>
      </c>
      <c r="G345">
        <f>uk_thomson!G346</f>
        <v>94.6</v>
      </c>
      <c r="I345"/>
      <c r="J345"/>
    </row>
    <row r="346" spans="1:10" s="9" customFormat="1" x14ac:dyDescent="0.25">
      <c r="A346" s="8">
        <f>uk_thomson!A347</f>
        <v>41897</v>
      </c>
      <c r="B346">
        <f>uk_thomson!B347</f>
        <v>-1</v>
      </c>
      <c r="C346">
        <f>uk_thomson!C347</f>
        <v>106.1</v>
      </c>
      <c r="D346">
        <f>uk_thomson!D347</f>
        <v>99.4</v>
      </c>
      <c r="E346">
        <f>uk_thomson!E347</f>
        <v>29655</v>
      </c>
      <c r="F346">
        <f>uk_thomson!F347</f>
        <v>98.7</v>
      </c>
      <c r="G346">
        <f>uk_thomson!G347</f>
        <v>98.6</v>
      </c>
      <c r="I346"/>
      <c r="J346"/>
    </row>
    <row r="347" spans="1:10" s="9" customFormat="1" x14ac:dyDescent="0.25">
      <c r="A347" s="8">
        <f>uk_thomson!A348</f>
        <v>41927</v>
      </c>
      <c r="B347">
        <f>uk_thomson!B348</f>
        <v>-2</v>
      </c>
      <c r="C347">
        <f>uk_thomson!C348</f>
        <v>107.3</v>
      </c>
      <c r="D347">
        <f>uk_thomson!D348</f>
        <v>99.1</v>
      </c>
      <c r="E347">
        <f>uk_thomson!E348</f>
        <v>29668</v>
      </c>
      <c r="F347">
        <f>uk_thomson!F348</f>
        <v>98.6</v>
      </c>
      <c r="G347">
        <f>uk_thomson!G348</f>
        <v>100.4</v>
      </c>
      <c r="I347"/>
      <c r="J347"/>
    </row>
    <row r="348" spans="1:10" s="9" customFormat="1" x14ac:dyDescent="0.25">
      <c r="A348" s="8">
        <f>uk_thomson!A349</f>
        <v>41958</v>
      </c>
      <c r="B348">
        <f>uk_thomson!B349</f>
        <v>-2</v>
      </c>
      <c r="C348">
        <f>uk_thomson!C349</f>
        <v>109.1</v>
      </c>
      <c r="D348">
        <f>uk_thomson!D349</f>
        <v>98.8</v>
      </c>
      <c r="E348">
        <f>uk_thomson!E349</f>
        <v>29769</v>
      </c>
      <c r="F348">
        <f>uk_thomson!F349</f>
        <v>98.6</v>
      </c>
      <c r="G348">
        <f>uk_thomson!G349</f>
        <v>100.6</v>
      </c>
      <c r="I348"/>
      <c r="J348"/>
    </row>
    <row r="349" spans="1:10" s="8" customFormat="1" x14ac:dyDescent="0.25">
      <c r="A349" s="8">
        <f>uk_thomson!A350</f>
        <v>41988</v>
      </c>
      <c r="B349">
        <f>uk_thomson!B350</f>
        <v>-4</v>
      </c>
      <c r="C349">
        <f>uk_thomson!C350</f>
        <v>109</v>
      </c>
      <c r="D349">
        <f>uk_thomson!D350</f>
        <v>99.4</v>
      </c>
      <c r="E349">
        <f>uk_thomson!E350</f>
        <v>29811</v>
      </c>
      <c r="F349">
        <f>uk_thomson!F350</f>
        <v>98.5</v>
      </c>
      <c r="G349">
        <f>uk_thomson!G350</f>
        <v>106.6</v>
      </c>
      <c r="I349"/>
      <c r="J349"/>
    </row>
    <row r="350" spans="1:10" s="8" customFormat="1" x14ac:dyDescent="0.25">
      <c r="A350" s="8">
        <f>uk_thomson!A351</f>
        <v>42019</v>
      </c>
      <c r="B350">
        <f>uk_thomson!B351</f>
        <v>1</v>
      </c>
      <c r="C350">
        <f>uk_thomson!C351</f>
        <v>109.3</v>
      </c>
      <c r="D350">
        <f>uk_thomson!D351</f>
        <v>98.6</v>
      </c>
      <c r="E350">
        <f>uk_thomson!E351</f>
        <v>29872</v>
      </c>
      <c r="F350">
        <f>uk_thomson!F351</f>
        <v>98.4</v>
      </c>
      <c r="G350">
        <f>uk_thomson!G351</f>
        <v>101.9</v>
      </c>
      <c r="I350"/>
      <c r="J350"/>
    </row>
    <row r="351" spans="1:10" s="8" customFormat="1" x14ac:dyDescent="0.25">
      <c r="A351" s="8">
        <f>uk_thomson!A352</f>
        <v>42050</v>
      </c>
      <c r="B351">
        <f>uk_thomson!B352</f>
        <v>1</v>
      </c>
      <c r="C351">
        <f>uk_thomson!C352</f>
        <v>109.9</v>
      </c>
      <c r="D351">
        <f>uk_thomson!D352</f>
        <v>99.3</v>
      </c>
      <c r="E351" t="str">
        <f>uk_thomson!E352</f>
        <v>NA</v>
      </c>
      <c r="F351">
        <f>uk_thomson!F352</f>
        <v>98.5</v>
      </c>
      <c r="G351">
        <f>uk_thomson!G352</f>
        <v>99.5</v>
      </c>
      <c r="I351"/>
      <c r="J351"/>
    </row>
    <row r="352" spans="1:10" s="8" customFormat="1" x14ac:dyDescent="0.25">
      <c r="A352" s="8">
        <f>uk_thomson!A353</f>
        <v>42078</v>
      </c>
      <c r="B352">
        <f>uk_thomson!B353</f>
        <v>4</v>
      </c>
      <c r="C352">
        <f>uk_thomson!C353</f>
        <v>109.3</v>
      </c>
      <c r="D352" t="str">
        <f>uk_thomson!D353</f>
        <v>NA</v>
      </c>
      <c r="E352" t="str">
        <f>uk_thomson!E353</f>
        <v>NA</v>
      </c>
      <c r="F352" t="str">
        <f>uk_thomson!F353</f>
        <v>NA</v>
      </c>
      <c r="G352" t="str">
        <f>uk_thomson!G353</f>
        <v>NA</v>
      </c>
      <c r="I352"/>
      <c r="J352"/>
    </row>
    <row r="353" spans="1:10" s="9" customFormat="1" x14ac:dyDescent="0.25">
      <c r="A353" s="8">
        <f>uk_thomson!A354</f>
        <v>0</v>
      </c>
      <c r="B353">
        <f>uk_thomson!B354</f>
        <v>0</v>
      </c>
      <c r="C353">
        <f>uk_thomson!C354</f>
        <v>0</v>
      </c>
      <c r="D353">
        <f>uk_thomson!D354</f>
        <v>0</v>
      </c>
      <c r="E353">
        <f>uk_thomson!E354</f>
        <v>0</v>
      </c>
      <c r="F353">
        <f>uk_thomson!F354</f>
        <v>0</v>
      </c>
      <c r="G353">
        <f>uk_thomson!G354</f>
        <v>0</v>
      </c>
      <c r="I353"/>
      <c r="J353"/>
    </row>
    <row r="354" spans="1:10" s="9" customFormat="1" x14ac:dyDescent="0.25">
      <c r="A354" s="8">
        <f>uk_thomson!A355</f>
        <v>0</v>
      </c>
      <c r="B354">
        <f>uk_thomson!B355</f>
        <v>0</v>
      </c>
      <c r="C354">
        <f>uk_thomson!C355</f>
        <v>0</v>
      </c>
      <c r="D354">
        <f>uk_thomson!D355</f>
        <v>0</v>
      </c>
      <c r="E354">
        <f>uk_thomson!E355</f>
        <v>0</v>
      </c>
      <c r="F354">
        <f>uk_thomson!F355</f>
        <v>0</v>
      </c>
      <c r="G354">
        <f>uk_thomson!G355</f>
        <v>0</v>
      </c>
      <c r="I354"/>
      <c r="J354"/>
    </row>
    <row r="355" spans="1:10" x14ac:dyDescent="0.25">
      <c r="A355" s="8">
        <f>uk_thomson!A356</f>
        <v>0</v>
      </c>
      <c r="B355">
        <f>uk_thomson!B356</f>
        <v>0</v>
      </c>
      <c r="C355">
        <f>uk_thomson!C356</f>
        <v>0</v>
      </c>
      <c r="D355">
        <f>uk_thomson!D356</f>
        <v>0</v>
      </c>
      <c r="E355">
        <f>uk_thomson!E356</f>
        <v>0</v>
      </c>
      <c r="F355">
        <f>uk_thomson!F356</f>
        <v>0</v>
      </c>
      <c r="G355">
        <f>uk_thomson!G356</f>
        <v>0</v>
      </c>
    </row>
    <row r="356" spans="1:10" x14ac:dyDescent="0.25">
      <c r="A356" s="8">
        <f>uk_thomson!A357</f>
        <v>0</v>
      </c>
      <c r="B356">
        <f>uk_thomson!B357</f>
        <v>0</v>
      </c>
      <c r="C356">
        <f>uk_thomson!C357</f>
        <v>0</v>
      </c>
      <c r="D356">
        <f>uk_thomson!D357</f>
        <v>0</v>
      </c>
      <c r="E356">
        <f>uk_thomson!E357</f>
        <v>0</v>
      </c>
      <c r="F356">
        <f>uk_thomson!F357</f>
        <v>0</v>
      </c>
      <c r="G356">
        <f>uk_thomson!G357</f>
        <v>0</v>
      </c>
    </row>
    <row r="357" spans="1:10" x14ac:dyDescent="0.25">
      <c r="A357" s="8">
        <f>uk_thomson!A358</f>
        <v>0</v>
      </c>
      <c r="B357">
        <f>uk_thomson!B358</f>
        <v>0</v>
      </c>
      <c r="C357">
        <f>uk_thomson!C358</f>
        <v>0</v>
      </c>
      <c r="D357">
        <f>uk_thomson!D358</f>
        <v>0</v>
      </c>
      <c r="E357">
        <f>uk_thomson!E358</f>
        <v>0</v>
      </c>
      <c r="F357">
        <f>uk_thomson!F358</f>
        <v>0</v>
      </c>
      <c r="G357">
        <f>uk_thomson!G358</f>
        <v>0</v>
      </c>
    </row>
    <row r="358" spans="1:10" x14ac:dyDescent="0.25">
      <c r="A358" s="8">
        <f>uk_thomson!A359</f>
        <v>0</v>
      </c>
      <c r="B358">
        <f>uk_thomson!B359</f>
        <v>0</v>
      </c>
      <c r="C358">
        <f>uk_thomson!C359</f>
        <v>0</v>
      </c>
      <c r="D358">
        <f>uk_thomson!D359</f>
        <v>0</v>
      </c>
      <c r="E358">
        <f>uk_thomson!E359</f>
        <v>0</v>
      </c>
      <c r="F358">
        <f>uk_thomson!F359</f>
        <v>0</v>
      </c>
      <c r="G358">
        <f>uk_thomson!G359</f>
        <v>0</v>
      </c>
    </row>
    <row r="359" spans="1:10" x14ac:dyDescent="0.25">
      <c r="A359" s="6"/>
    </row>
    <row r="360" spans="1:10" x14ac:dyDescent="0.25">
      <c r="A360" s="6"/>
    </row>
    <row r="361" spans="1:10" x14ac:dyDescent="0.25">
      <c r="A361" s="6"/>
    </row>
    <row r="362" spans="1:10" x14ac:dyDescent="0.25">
      <c r="A362" s="6"/>
    </row>
    <row r="363" spans="1:10" x14ac:dyDescent="0.25">
      <c r="A363" s="6"/>
    </row>
    <row r="364" spans="1:10" x14ac:dyDescent="0.25">
      <c r="A364" s="6"/>
    </row>
    <row r="365" spans="1:10" x14ac:dyDescent="0.25">
      <c r="A365" s="6"/>
    </row>
    <row r="366" spans="1:10" x14ac:dyDescent="0.25">
      <c r="A366" s="6"/>
    </row>
    <row r="367" spans="1:10" x14ac:dyDescent="0.25">
      <c r="A367" s="6"/>
    </row>
    <row r="368" spans="1:10" x14ac:dyDescent="0.25">
      <c r="A368" s="6"/>
    </row>
    <row r="369" spans="1:1" x14ac:dyDescent="0.25">
      <c r="A369" s="6"/>
    </row>
    <row r="370" spans="1:1" x14ac:dyDescent="0.25">
      <c r="A370" s="6"/>
    </row>
    <row r="371" spans="1:1" x14ac:dyDescent="0.25">
      <c r="A371" s="6"/>
    </row>
    <row r="372" spans="1:1" x14ac:dyDescent="0.25">
      <c r="A372" s="6"/>
    </row>
    <row r="373" spans="1:1" x14ac:dyDescent="0.25">
      <c r="A373" s="6"/>
    </row>
    <row r="374" spans="1:1" x14ac:dyDescent="0.25">
      <c r="A374" s="6"/>
    </row>
    <row r="375" spans="1:1" x14ac:dyDescent="0.25">
      <c r="A375" s="6"/>
    </row>
    <row r="376" spans="1:1" x14ac:dyDescent="0.25">
      <c r="A376" s="6"/>
    </row>
    <row r="377" spans="1:1" x14ac:dyDescent="0.25">
      <c r="A377" s="6"/>
    </row>
    <row r="378" spans="1:1" x14ac:dyDescent="0.25">
      <c r="A378" s="6"/>
    </row>
    <row r="379" spans="1:1" x14ac:dyDescent="0.25">
      <c r="A379" s="6"/>
    </row>
    <row r="380" spans="1:1" x14ac:dyDescent="0.25">
      <c r="A380" s="6"/>
    </row>
    <row r="381" spans="1:1" x14ac:dyDescent="0.25">
      <c r="A381" s="6"/>
    </row>
    <row r="382" spans="1:1" x14ac:dyDescent="0.25">
      <c r="A382" s="6"/>
    </row>
    <row r="383" spans="1:1" x14ac:dyDescent="0.25">
      <c r="A383" s="6"/>
    </row>
    <row r="384" spans="1:1" x14ac:dyDescent="0.25">
      <c r="A384" s="6"/>
    </row>
    <row r="385" spans="1:1" x14ac:dyDescent="0.25">
      <c r="A385" s="6"/>
    </row>
    <row r="386" spans="1:1" x14ac:dyDescent="0.25">
      <c r="A386" s="6"/>
    </row>
    <row r="387" spans="1:1" x14ac:dyDescent="0.25">
      <c r="A387" s="6"/>
    </row>
    <row r="388" spans="1:1" x14ac:dyDescent="0.25">
      <c r="A388" s="6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578"/>
  <sheetViews>
    <sheetView topLeftCell="A345" workbookViewId="0">
      <selection activeCell="C353" sqref="C353"/>
    </sheetView>
  </sheetViews>
  <sheetFormatPr defaultRowHeight="15" x14ac:dyDescent="0.25"/>
  <cols>
    <col min="1" max="1" width="10.7109375" bestFit="1" customWidth="1"/>
  </cols>
  <sheetData>
    <row r="1" spans="1:11" x14ac:dyDescent="0.25">
      <c r="A1" t="str">
        <f>_xll.Thomson.Reuters.AFOSpreadsheetFormulas.DSGRID("UKGFKCCNR,UKRETTOTG,UKTOTPRCF,UKLF2G..O,UKIPTOT.G,UKBQKU.."," ","1/1/1986","TIME","M","RowHeader=true;ColHeader=true;Code=true;SeriesMetaDataLink=true;DispSeriesDescription=false;YearlyTSFormat=false;QuarterlyTSFormat=false","")</f>
        <v>Application offline! Unable to process the request</v>
      </c>
      <c r="B1" s="2" t="s">
        <v>221</v>
      </c>
      <c r="C1" s="2" t="s">
        <v>225</v>
      </c>
      <c r="D1" s="2" t="s">
        <v>226</v>
      </c>
      <c r="E1" s="2" t="s">
        <v>270</v>
      </c>
      <c r="F1" s="2" t="s">
        <v>224</v>
      </c>
      <c r="G1" s="2" t="s">
        <v>223</v>
      </c>
      <c r="H1" s="2"/>
      <c r="J1" t="str">
        <f>_xll.Thomson.Reuters.AFOSpreadsheetFormulas.DSGRID("UKGDP...D"," ","1986-01-01","TIME","Q","RowHeader=true;ColHeader=true;Code=true;SeriesMetaDataLink=true;DispSeriesDescription=false;YearlyTSFormat=false;QuarterlyTSFormat=false","")</f>
        <v>Application offline! Unable to process the request</v>
      </c>
      <c r="K1" s="2" t="s">
        <v>222</v>
      </c>
    </row>
    <row r="2" spans="1:11" x14ac:dyDescent="0.25">
      <c r="A2" s="2" t="s">
        <v>0</v>
      </c>
      <c r="B2" s="7" t="s">
        <v>215</v>
      </c>
      <c r="C2" s="7" t="s">
        <v>216</v>
      </c>
      <c r="D2" s="7" t="s">
        <v>217</v>
      </c>
      <c r="E2" s="7" t="s">
        <v>269</v>
      </c>
      <c r="F2" s="7" t="s">
        <v>218</v>
      </c>
      <c r="G2" s="7" t="s">
        <v>219</v>
      </c>
      <c r="H2" s="10"/>
      <c r="J2" s="2" t="s">
        <v>0</v>
      </c>
      <c r="K2" s="10" t="s">
        <v>220</v>
      </c>
    </row>
    <row r="3" spans="1:11" x14ac:dyDescent="0.25">
      <c r="A3" s="4">
        <v>31427</v>
      </c>
      <c r="B3" s="2">
        <v>-11</v>
      </c>
      <c r="C3" s="2">
        <v>51.6</v>
      </c>
      <c r="D3" s="2">
        <v>97.3</v>
      </c>
      <c r="E3" s="2">
        <v>24257</v>
      </c>
      <c r="F3" s="2">
        <v>87.6</v>
      </c>
      <c r="G3" s="2" t="s">
        <v>1</v>
      </c>
      <c r="H3" s="2"/>
      <c r="J3" s="2" t="s">
        <v>191</v>
      </c>
      <c r="K3" s="2">
        <v>225834</v>
      </c>
    </row>
    <row r="4" spans="1:11" x14ac:dyDescent="0.25">
      <c r="A4" s="4">
        <v>31458</v>
      </c>
      <c r="B4" s="2">
        <v>-14</v>
      </c>
      <c r="C4" s="2">
        <v>51.4</v>
      </c>
      <c r="D4" s="2">
        <v>94.7</v>
      </c>
      <c r="E4" s="2">
        <v>24262</v>
      </c>
      <c r="F4" s="2">
        <v>88.3</v>
      </c>
      <c r="G4" s="2" t="s">
        <v>1</v>
      </c>
      <c r="H4" s="5"/>
      <c r="J4" s="2" t="s">
        <v>74</v>
      </c>
      <c r="K4" s="2">
        <v>228391</v>
      </c>
    </row>
    <row r="5" spans="1:11" x14ac:dyDescent="0.25">
      <c r="A5" s="4">
        <v>31486</v>
      </c>
      <c r="B5" s="2">
        <v>-11</v>
      </c>
      <c r="C5" s="2">
        <v>52.1</v>
      </c>
      <c r="D5" s="2">
        <v>93.4</v>
      </c>
      <c r="E5" s="2">
        <v>24272</v>
      </c>
      <c r="F5" s="2">
        <v>89.1</v>
      </c>
      <c r="G5" s="2" t="s">
        <v>1</v>
      </c>
      <c r="H5" s="5"/>
      <c r="J5" s="2" t="s">
        <v>75</v>
      </c>
      <c r="K5" s="2">
        <v>229928</v>
      </c>
    </row>
    <row r="6" spans="1:11" x14ac:dyDescent="0.25">
      <c r="A6" s="4">
        <v>31517</v>
      </c>
      <c r="B6" s="2">
        <v>-8</v>
      </c>
      <c r="C6" s="2">
        <v>52.2</v>
      </c>
      <c r="D6" s="2">
        <v>93.5</v>
      </c>
      <c r="E6" s="2">
        <v>24280</v>
      </c>
      <c r="F6" s="2">
        <v>90.2</v>
      </c>
      <c r="G6" s="2" t="s">
        <v>1</v>
      </c>
      <c r="H6" s="5"/>
      <c r="J6" s="2" t="s">
        <v>76</v>
      </c>
      <c r="K6" s="2">
        <v>234262</v>
      </c>
    </row>
    <row r="7" spans="1:11" x14ac:dyDescent="0.25">
      <c r="A7" s="4">
        <v>31547</v>
      </c>
      <c r="B7" s="2">
        <v>-8</v>
      </c>
      <c r="C7" s="2">
        <v>52.4</v>
      </c>
      <c r="D7" s="2">
        <v>94.9</v>
      </c>
      <c r="E7" s="2">
        <v>24291</v>
      </c>
      <c r="F7" s="2">
        <v>88.8</v>
      </c>
      <c r="G7" s="2" t="s">
        <v>1</v>
      </c>
      <c r="H7" s="5"/>
      <c r="J7" s="2" t="s">
        <v>77</v>
      </c>
      <c r="K7" s="2">
        <v>236229</v>
      </c>
    </row>
    <row r="8" spans="1:11" x14ac:dyDescent="0.25">
      <c r="A8" s="4">
        <v>31578</v>
      </c>
      <c r="B8" s="2">
        <v>-6</v>
      </c>
      <c r="C8" s="2">
        <v>53.2</v>
      </c>
      <c r="D8" s="2">
        <v>95.7</v>
      </c>
      <c r="E8" s="2">
        <v>24310</v>
      </c>
      <c r="F8" s="2">
        <v>90</v>
      </c>
      <c r="G8" s="2" t="s">
        <v>1</v>
      </c>
      <c r="H8" s="5"/>
      <c r="J8" s="2" t="s">
        <v>78</v>
      </c>
      <c r="K8" s="2">
        <v>239505</v>
      </c>
    </row>
    <row r="9" spans="1:11" x14ac:dyDescent="0.25">
      <c r="A9" s="4">
        <v>31608</v>
      </c>
      <c r="B9" s="2">
        <v>-3</v>
      </c>
      <c r="C9" s="2">
        <v>52.7</v>
      </c>
      <c r="D9" s="2">
        <v>94.9</v>
      </c>
      <c r="E9" s="2">
        <v>24340</v>
      </c>
      <c r="F9" s="2">
        <v>89.2</v>
      </c>
      <c r="G9" s="2" t="s">
        <v>1</v>
      </c>
      <c r="H9" s="5"/>
      <c r="J9" s="2" t="s">
        <v>79</v>
      </c>
      <c r="K9" s="2">
        <v>245364</v>
      </c>
    </row>
    <row r="10" spans="1:11" x14ac:dyDescent="0.25">
      <c r="A10" s="4">
        <v>31639</v>
      </c>
      <c r="B10" s="2">
        <v>-5</v>
      </c>
      <c r="C10" s="2">
        <v>52.9</v>
      </c>
      <c r="D10" s="2">
        <v>94.6</v>
      </c>
      <c r="E10" s="2">
        <v>24369</v>
      </c>
      <c r="F10" s="2">
        <v>89.2</v>
      </c>
      <c r="G10" s="2" t="s">
        <v>1</v>
      </c>
      <c r="H10" s="5"/>
      <c r="J10" s="2" t="s">
        <v>80</v>
      </c>
      <c r="K10" s="2">
        <v>248254</v>
      </c>
    </row>
    <row r="11" spans="1:11" x14ac:dyDescent="0.25">
      <c r="A11" s="4">
        <v>31670</v>
      </c>
      <c r="B11" s="2">
        <v>-6</v>
      </c>
      <c r="C11" s="2">
        <v>53.8</v>
      </c>
      <c r="D11" s="2">
        <v>93.3</v>
      </c>
      <c r="E11" s="2">
        <v>24388</v>
      </c>
      <c r="F11" s="2">
        <v>91.5</v>
      </c>
      <c r="G11" s="2" t="s">
        <v>1</v>
      </c>
      <c r="H11" s="5"/>
      <c r="J11" s="2" t="s">
        <v>81</v>
      </c>
      <c r="K11" s="2">
        <v>252941</v>
      </c>
    </row>
    <row r="12" spans="1:11" x14ac:dyDescent="0.25">
      <c r="A12" s="4">
        <v>31700</v>
      </c>
      <c r="B12" s="2">
        <v>-3</v>
      </c>
      <c r="C12" s="2">
        <v>53.6</v>
      </c>
      <c r="D12" s="2">
        <v>93.1</v>
      </c>
      <c r="E12" s="2">
        <v>24423</v>
      </c>
      <c r="F12" s="2">
        <v>91.7</v>
      </c>
      <c r="G12" s="2" t="s">
        <v>1</v>
      </c>
      <c r="H12" s="5"/>
      <c r="J12" s="2" t="s">
        <v>82</v>
      </c>
      <c r="K12" s="2">
        <v>254603</v>
      </c>
    </row>
    <row r="13" spans="1:11" x14ac:dyDescent="0.25">
      <c r="A13" s="4">
        <v>31731</v>
      </c>
      <c r="B13" s="2">
        <v>-3</v>
      </c>
      <c r="C13" s="2">
        <v>54</v>
      </c>
      <c r="D13" s="2">
        <v>92.8</v>
      </c>
      <c r="E13" s="2">
        <v>24447</v>
      </c>
      <c r="F13" s="2">
        <v>91.4</v>
      </c>
      <c r="G13" s="2" t="s">
        <v>1</v>
      </c>
      <c r="H13" s="5"/>
      <c r="J13" s="2" t="s">
        <v>83</v>
      </c>
      <c r="K13" s="2">
        <v>258558</v>
      </c>
    </row>
    <row r="14" spans="1:11" x14ac:dyDescent="0.25">
      <c r="A14" s="4">
        <v>31761</v>
      </c>
      <c r="B14" s="2">
        <v>-6</v>
      </c>
      <c r="C14" s="2">
        <v>53.9</v>
      </c>
      <c r="D14" s="2">
        <v>92</v>
      </c>
      <c r="E14" s="2">
        <v>24472</v>
      </c>
      <c r="F14" s="2">
        <v>91.7</v>
      </c>
      <c r="G14" s="2" t="s">
        <v>1</v>
      </c>
      <c r="H14" s="5"/>
      <c r="J14" s="2" t="s">
        <v>84</v>
      </c>
      <c r="K14" s="2">
        <v>260772</v>
      </c>
    </row>
    <row r="15" spans="1:11" x14ac:dyDescent="0.25">
      <c r="A15" s="4">
        <v>31792</v>
      </c>
      <c r="B15" s="2">
        <v>-4</v>
      </c>
      <c r="C15" s="2">
        <v>53.7</v>
      </c>
      <c r="D15" s="2">
        <v>92.2</v>
      </c>
      <c r="E15" s="2">
        <v>24496</v>
      </c>
      <c r="F15" s="2">
        <v>90</v>
      </c>
      <c r="G15" s="2" t="s">
        <v>1</v>
      </c>
      <c r="H15" s="5"/>
      <c r="J15" s="2" t="s">
        <v>85</v>
      </c>
      <c r="K15" s="2">
        <v>261846</v>
      </c>
    </row>
    <row r="16" spans="1:11" x14ac:dyDescent="0.25">
      <c r="A16" s="4">
        <v>31823</v>
      </c>
      <c r="B16" s="2">
        <v>0</v>
      </c>
      <c r="C16" s="2">
        <v>54.1</v>
      </c>
      <c r="D16" s="2">
        <v>92.3</v>
      </c>
      <c r="E16" s="2">
        <v>24516</v>
      </c>
      <c r="F16" s="2">
        <v>93</v>
      </c>
      <c r="G16" s="2" t="s">
        <v>1</v>
      </c>
      <c r="H16" s="5"/>
      <c r="J16" s="2" t="s">
        <v>86</v>
      </c>
      <c r="K16" s="2">
        <v>263514</v>
      </c>
    </row>
    <row r="17" spans="1:11" x14ac:dyDescent="0.25">
      <c r="A17" s="4">
        <v>31851</v>
      </c>
      <c r="B17" s="2">
        <v>0</v>
      </c>
      <c r="C17" s="2">
        <v>54</v>
      </c>
      <c r="D17" s="2">
        <v>92.7</v>
      </c>
      <c r="E17" s="2">
        <v>24560</v>
      </c>
      <c r="F17" s="2">
        <v>92.5</v>
      </c>
      <c r="G17" s="2" t="s">
        <v>1</v>
      </c>
      <c r="H17" s="5"/>
      <c r="J17" s="2" t="s">
        <v>87</v>
      </c>
      <c r="K17" s="2">
        <v>263651</v>
      </c>
    </row>
    <row r="18" spans="1:11" x14ac:dyDescent="0.25">
      <c r="A18" s="4">
        <v>31882</v>
      </c>
      <c r="B18" s="2">
        <v>4</v>
      </c>
      <c r="C18" s="2">
        <v>55.1</v>
      </c>
      <c r="D18" s="2">
        <v>94.4</v>
      </c>
      <c r="E18" s="2">
        <v>24622</v>
      </c>
      <c r="F18" s="2">
        <v>91.8</v>
      </c>
      <c r="G18" s="2" t="s">
        <v>1</v>
      </c>
      <c r="H18" s="5"/>
      <c r="J18" s="2" t="s">
        <v>88</v>
      </c>
      <c r="K18" s="2">
        <v>263719</v>
      </c>
    </row>
    <row r="19" spans="1:11" x14ac:dyDescent="0.25">
      <c r="A19" s="4">
        <v>31912</v>
      </c>
      <c r="B19" s="2">
        <v>6</v>
      </c>
      <c r="C19" s="2">
        <v>54.3</v>
      </c>
      <c r="D19" s="2">
        <v>95.1</v>
      </c>
      <c r="E19" s="2">
        <v>24695</v>
      </c>
      <c r="F19" s="2">
        <v>93.4</v>
      </c>
      <c r="G19" s="2" t="s">
        <v>1</v>
      </c>
      <c r="H19" s="5"/>
      <c r="J19" s="2" t="s">
        <v>89</v>
      </c>
      <c r="K19" s="2">
        <v>265371</v>
      </c>
    </row>
    <row r="20" spans="1:11" x14ac:dyDescent="0.25">
      <c r="A20" s="4">
        <v>31943</v>
      </c>
      <c r="B20" s="2">
        <v>10</v>
      </c>
      <c r="C20" s="2">
        <v>55.1</v>
      </c>
      <c r="D20" s="2">
        <v>95.7</v>
      </c>
      <c r="E20" s="2">
        <v>24780</v>
      </c>
      <c r="F20" s="2">
        <v>93</v>
      </c>
      <c r="G20" s="2" t="s">
        <v>1</v>
      </c>
      <c r="H20" s="5"/>
      <c r="J20" s="2" t="s">
        <v>90</v>
      </c>
      <c r="K20" s="2">
        <v>266644</v>
      </c>
    </row>
    <row r="21" spans="1:11" x14ac:dyDescent="0.25">
      <c r="A21" s="4">
        <v>31973</v>
      </c>
      <c r="B21" s="2">
        <v>9</v>
      </c>
      <c r="C21" s="2">
        <v>55.6</v>
      </c>
      <c r="D21" s="2">
        <v>95</v>
      </c>
      <c r="E21" s="2">
        <v>24855</v>
      </c>
      <c r="F21" s="2">
        <v>94.8</v>
      </c>
      <c r="G21" s="2" t="s">
        <v>1</v>
      </c>
      <c r="H21" s="5"/>
      <c r="J21" s="2" t="s">
        <v>91</v>
      </c>
      <c r="K21" s="2">
        <v>263704</v>
      </c>
    </row>
    <row r="22" spans="1:11" x14ac:dyDescent="0.25">
      <c r="A22" s="4">
        <v>32004</v>
      </c>
      <c r="B22" s="2">
        <v>8</v>
      </c>
      <c r="C22" s="2">
        <v>55.8</v>
      </c>
      <c r="D22" s="2">
        <v>96</v>
      </c>
      <c r="E22" s="2">
        <v>24936</v>
      </c>
      <c r="F22" s="2">
        <v>94.4</v>
      </c>
      <c r="G22" s="2" t="s">
        <v>1</v>
      </c>
      <c r="H22" s="5"/>
      <c r="J22" s="2" t="s">
        <v>92</v>
      </c>
      <c r="K22" s="2">
        <v>262665</v>
      </c>
    </row>
    <row r="23" spans="1:11" x14ac:dyDescent="0.25">
      <c r="A23" s="4">
        <v>32035</v>
      </c>
      <c r="B23" s="2">
        <v>5</v>
      </c>
      <c r="C23" s="2">
        <v>56.2</v>
      </c>
      <c r="D23" s="2">
        <v>96</v>
      </c>
      <c r="E23" s="2">
        <v>25006</v>
      </c>
      <c r="F23" s="2">
        <v>93.8</v>
      </c>
      <c r="G23" s="2" t="s">
        <v>1</v>
      </c>
      <c r="H23" s="5"/>
      <c r="J23" s="2" t="s">
        <v>93</v>
      </c>
      <c r="K23" s="2">
        <v>261838</v>
      </c>
    </row>
    <row r="24" spans="1:11" x14ac:dyDescent="0.25">
      <c r="A24" s="4">
        <v>32065</v>
      </c>
      <c r="B24" s="2">
        <v>8</v>
      </c>
      <c r="C24" s="2">
        <v>56.5</v>
      </c>
      <c r="D24" s="2">
        <v>95.4</v>
      </c>
      <c r="E24" s="2">
        <v>25081</v>
      </c>
      <c r="F24" s="2">
        <v>95</v>
      </c>
      <c r="G24" s="2" t="s">
        <v>1</v>
      </c>
      <c r="H24" s="5"/>
      <c r="J24" s="2" t="s">
        <v>94</v>
      </c>
      <c r="K24" s="2">
        <v>261442</v>
      </c>
    </row>
    <row r="25" spans="1:11" x14ac:dyDescent="0.25">
      <c r="A25" s="4">
        <v>32096</v>
      </c>
      <c r="B25" s="2">
        <v>5</v>
      </c>
      <c r="C25" s="2">
        <v>56.9</v>
      </c>
      <c r="D25" s="2">
        <v>95.3</v>
      </c>
      <c r="E25" s="2">
        <v>25157</v>
      </c>
      <c r="F25" s="2">
        <v>94.9</v>
      </c>
      <c r="G25" s="2" t="s">
        <v>1</v>
      </c>
      <c r="H25" s="5"/>
      <c r="J25" s="2" t="s">
        <v>95</v>
      </c>
      <c r="K25" s="2">
        <v>260779</v>
      </c>
    </row>
    <row r="26" spans="1:11" x14ac:dyDescent="0.25">
      <c r="A26" s="4">
        <v>32126</v>
      </c>
      <c r="B26" s="2">
        <v>3</v>
      </c>
      <c r="C26" s="2">
        <v>57.3</v>
      </c>
      <c r="D26" s="2">
        <v>95.7</v>
      </c>
      <c r="E26" s="2">
        <v>25232</v>
      </c>
      <c r="F26" s="2">
        <v>95.7</v>
      </c>
      <c r="G26" s="2" t="s">
        <v>1</v>
      </c>
      <c r="H26" s="5"/>
      <c r="J26" s="2" t="s">
        <v>96</v>
      </c>
      <c r="K26" s="2">
        <v>261240</v>
      </c>
    </row>
    <row r="27" spans="1:11" x14ac:dyDescent="0.25">
      <c r="A27" s="4">
        <v>32157</v>
      </c>
      <c r="B27" s="2">
        <v>7</v>
      </c>
      <c r="C27" s="2">
        <v>58.4</v>
      </c>
      <c r="D27" s="2">
        <v>96.2</v>
      </c>
      <c r="E27" s="2">
        <v>25302</v>
      </c>
      <c r="F27" s="2">
        <v>96.6</v>
      </c>
      <c r="G27" s="2" t="s">
        <v>1</v>
      </c>
      <c r="H27" s="5"/>
      <c r="J27" s="2" t="s">
        <v>97</v>
      </c>
      <c r="K27" s="2">
        <v>261346</v>
      </c>
    </row>
    <row r="28" spans="1:11" x14ac:dyDescent="0.25">
      <c r="A28" s="4">
        <v>32188</v>
      </c>
      <c r="B28" s="2">
        <v>3</v>
      </c>
      <c r="C28" s="2">
        <v>57.4</v>
      </c>
      <c r="D28" s="2">
        <v>96.1</v>
      </c>
      <c r="E28" s="2">
        <v>25368</v>
      </c>
      <c r="F28" s="2">
        <v>95.5</v>
      </c>
      <c r="G28" s="2" t="s">
        <v>1</v>
      </c>
      <c r="H28" s="5"/>
      <c r="J28" s="2" t="s">
        <v>98</v>
      </c>
      <c r="K28" s="2">
        <v>261067</v>
      </c>
    </row>
    <row r="29" spans="1:11" x14ac:dyDescent="0.25">
      <c r="A29" s="4">
        <v>32217</v>
      </c>
      <c r="B29" s="2">
        <v>5</v>
      </c>
      <c r="C29" s="2">
        <v>57.5</v>
      </c>
      <c r="D29" s="2">
        <v>94.8</v>
      </c>
      <c r="E29" s="2">
        <v>25428</v>
      </c>
      <c r="F29" s="2">
        <v>97</v>
      </c>
      <c r="G29" s="2" t="s">
        <v>1</v>
      </c>
      <c r="H29" s="5"/>
      <c r="J29" s="2" t="s">
        <v>99</v>
      </c>
      <c r="K29" s="2">
        <v>262816</v>
      </c>
    </row>
    <row r="30" spans="1:11" x14ac:dyDescent="0.25">
      <c r="A30" s="4">
        <v>32248</v>
      </c>
      <c r="B30" s="2">
        <v>5</v>
      </c>
      <c r="C30" s="2">
        <v>58.5</v>
      </c>
      <c r="D30" s="2">
        <v>96.4</v>
      </c>
      <c r="E30" s="2">
        <v>25484</v>
      </c>
      <c r="F30" s="2">
        <v>96.2</v>
      </c>
      <c r="G30" s="2" t="s">
        <v>1</v>
      </c>
      <c r="H30" s="5"/>
      <c r="J30" s="2" t="s">
        <v>100</v>
      </c>
      <c r="K30" s="2">
        <v>264742</v>
      </c>
    </row>
    <row r="31" spans="1:11" x14ac:dyDescent="0.25">
      <c r="A31" s="4">
        <v>32278</v>
      </c>
      <c r="B31" s="2">
        <v>8</v>
      </c>
      <c r="C31" s="2">
        <v>58.3</v>
      </c>
      <c r="D31" s="2">
        <v>97.7</v>
      </c>
      <c r="E31" s="2">
        <v>25541</v>
      </c>
      <c r="F31" s="2">
        <v>97.3</v>
      </c>
      <c r="G31" s="2" t="s">
        <v>1</v>
      </c>
      <c r="H31" s="5"/>
      <c r="J31" s="2" t="s">
        <v>101</v>
      </c>
      <c r="K31" s="2">
        <v>266762</v>
      </c>
    </row>
    <row r="32" spans="1:11" x14ac:dyDescent="0.25">
      <c r="A32" s="4">
        <v>32309</v>
      </c>
      <c r="B32" s="2">
        <v>9</v>
      </c>
      <c r="C32" s="2">
        <v>58.8</v>
      </c>
      <c r="D32" s="2">
        <v>96.3</v>
      </c>
      <c r="E32" s="2">
        <v>25595</v>
      </c>
      <c r="F32" s="2">
        <v>97.6</v>
      </c>
      <c r="G32" s="2" t="s">
        <v>1</v>
      </c>
      <c r="H32" s="5"/>
      <c r="J32" s="2" t="s">
        <v>102</v>
      </c>
      <c r="K32" s="2">
        <v>268180</v>
      </c>
    </row>
    <row r="33" spans="1:11" x14ac:dyDescent="0.25">
      <c r="A33" s="4">
        <v>32339</v>
      </c>
      <c r="B33" s="2">
        <v>7</v>
      </c>
      <c r="C33" s="2">
        <v>59.7</v>
      </c>
      <c r="D33" s="2">
        <v>96.6</v>
      </c>
      <c r="E33" s="2">
        <v>25653</v>
      </c>
      <c r="F33" s="2">
        <v>98.1</v>
      </c>
      <c r="G33" s="2" t="s">
        <v>1</v>
      </c>
      <c r="H33" s="5"/>
      <c r="J33" s="2" t="s">
        <v>103</v>
      </c>
      <c r="K33" s="2">
        <v>270418</v>
      </c>
    </row>
    <row r="34" spans="1:11" x14ac:dyDescent="0.25">
      <c r="A34" s="4">
        <v>32370</v>
      </c>
      <c r="B34" s="2">
        <v>2</v>
      </c>
      <c r="C34" s="2">
        <v>59.7</v>
      </c>
      <c r="D34" s="2">
        <v>99.2</v>
      </c>
      <c r="E34" s="2">
        <v>25722</v>
      </c>
      <c r="F34" s="2">
        <v>99.2</v>
      </c>
      <c r="G34" s="2" t="s">
        <v>1</v>
      </c>
      <c r="H34" s="5"/>
      <c r="J34" s="2" t="s">
        <v>104</v>
      </c>
      <c r="K34" s="2">
        <v>272389</v>
      </c>
    </row>
    <row r="35" spans="1:11" x14ac:dyDescent="0.25">
      <c r="A35" s="4">
        <v>32401</v>
      </c>
      <c r="B35" s="2">
        <v>-2</v>
      </c>
      <c r="C35" s="2">
        <v>59.3</v>
      </c>
      <c r="D35" s="2">
        <v>96.8</v>
      </c>
      <c r="E35" s="2">
        <v>25780</v>
      </c>
      <c r="F35" s="2">
        <v>100.2</v>
      </c>
      <c r="G35" s="2" t="s">
        <v>1</v>
      </c>
      <c r="H35" s="5"/>
      <c r="J35" s="2" t="s">
        <v>105</v>
      </c>
      <c r="K35" s="2">
        <v>275836</v>
      </c>
    </row>
    <row r="36" spans="1:11" x14ac:dyDescent="0.25">
      <c r="A36" s="4">
        <v>32431</v>
      </c>
      <c r="B36" s="2">
        <v>-5</v>
      </c>
      <c r="C36" s="2">
        <v>60.3</v>
      </c>
      <c r="D36" s="2">
        <v>96.3</v>
      </c>
      <c r="E36" s="2">
        <v>25838</v>
      </c>
      <c r="F36" s="2">
        <v>99.1</v>
      </c>
      <c r="G36" s="2" t="s">
        <v>1</v>
      </c>
      <c r="H36" s="5"/>
      <c r="J36" s="2" t="s">
        <v>106</v>
      </c>
      <c r="K36" s="2">
        <v>279116</v>
      </c>
    </row>
    <row r="37" spans="1:11" x14ac:dyDescent="0.25">
      <c r="A37" s="4">
        <v>32462</v>
      </c>
      <c r="B37" s="2">
        <v>-3</v>
      </c>
      <c r="C37" s="2">
        <v>60.6</v>
      </c>
      <c r="D37" s="2">
        <v>95.6</v>
      </c>
      <c r="E37" s="2">
        <v>25897</v>
      </c>
      <c r="F37" s="2">
        <v>100.1</v>
      </c>
      <c r="G37" s="2" t="s">
        <v>1</v>
      </c>
      <c r="H37" s="5"/>
      <c r="J37" s="2" t="s">
        <v>107</v>
      </c>
      <c r="K37" s="2">
        <v>282336</v>
      </c>
    </row>
    <row r="38" spans="1:11" x14ac:dyDescent="0.25">
      <c r="A38" s="4">
        <v>32492</v>
      </c>
      <c r="B38" s="2">
        <v>-12</v>
      </c>
      <c r="C38" s="2">
        <v>60.6</v>
      </c>
      <c r="D38" s="2">
        <v>96.7</v>
      </c>
      <c r="E38" s="2">
        <v>25965</v>
      </c>
      <c r="F38" s="2">
        <v>99.5</v>
      </c>
      <c r="G38" s="2" t="s">
        <v>1</v>
      </c>
      <c r="H38" s="5"/>
      <c r="J38" s="2" t="s">
        <v>108</v>
      </c>
      <c r="K38" s="2">
        <v>283840</v>
      </c>
    </row>
    <row r="39" spans="1:11" x14ac:dyDescent="0.25">
      <c r="A39" s="4">
        <v>32523</v>
      </c>
      <c r="B39" s="2">
        <v>-13</v>
      </c>
      <c r="C39" s="2">
        <v>59.8</v>
      </c>
      <c r="D39" s="2">
        <v>96.8</v>
      </c>
      <c r="E39" s="2">
        <v>26038</v>
      </c>
      <c r="F39" s="2">
        <v>100</v>
      </c>
      <c r="G39" s="2" t="s">
        <v>1</v>
      </c>
      <c r="H39" s="5"/>
      <c r="J39" s="2" t="s">
        <v>109</v>
      </c>
      <c r="K39" s="2">
        <v>284637</v>
      </c>
    </row>
    <row r="40" spans="1:11" x14ac:dyDescent="0.25">
      <c r="A40" s="4">
        <v>32554</v>
      </c>
      <c r="B40" s="2">
        <v>-11</v>
      </c>
      <c r="C40" s="2">
        <v>60.4</v>
      </c>
      <c r="D40" s="2">
        <v>96</v>
      </c>
      <c r="E40" s="2">
        <v>26117</v>
      </c>
      <c r="F40" s="2">
        <v>100.2</v>
      </c>
      <c r="G40" s="2" t="s">
        <v>1</v>
      </c>
      <c r="H40" s="5"/>
      <c r="J40" s="2" t="s">
        <v>110</v>
      </c>
      <c r="K40" s="2">
        <v>285751</v>
      </c>
    </row>
    <row r="41" spans="1:11" x14ac:dyDescent="0.25">
      <c r="A41" s="4">
        <v>32582</v>
      </c>
      <c r="B41" s="2">
        <v>-16</v>
      </c>
      <c r="C41" s="2">
        <v>60.4</v>
      </c>
      <c r="D41" s="2">
        <v>96.7</v>
      </c>
      <c r="E41" s="2">
        <v>26180</v>
      </c>
      <c r="F41" s="2">
        <v>99</v>
      </c>
      <c r="G41" s="2" t="s">
        <v>1</v>
      </c>
      <c r="H41" s="5"/>
      <c r="J41" s="2" t="s">
        <v>111</v>
      </c>
      <c r="K41" s="2">
        <v>288862</v>
      </c>
    </row>
    <row r="42" spans="1:11" x14ac:dyDescent="0.25">
      <c r="A42" s="4">
        <v>32613</v>
      </c>
      <c r="B42" s="2">
        <v>-17</v>
      </c>
      <c r="C42" s="2">
        <v>60.5</v>
      </c>
      <c r="D42" s="2">
        <v>96.7</v>
      </c>
      <c r="E42" s="2">
        <v>26225</v>
      </c>
      <c r="F42" s="2">
        <v>101.4</v>
      </c>
      <c r="G42" s="2" t="s">
        <v>1</v>
      </c>
      <c r="H42" s="5"/>
      <c r="J42" s="2" t="s">
        <v>112</v>
      </c>
      <c r="K42" s="2">
        <v>290247</v>
      </c>
    </row>
    <row r="43" spans="1:11" x14ac:dyDescent="0.25">
      <c r="A43" s="4">
        <v>32643</v>
      </c>
      <c r="B43" s="2">
        <v>-12</v>
      </c>
      <c r="C43" s="2">
        <v>61.3</v>
      </c>
      <c r="D43" s="2">
        <v>96.7</v>
      </c>
      <c r="E43" s="2">
        <v>26248</v>
      </c>
      <c r="F43" s="2">
        <v>98.8</v>
      </c>
      <c r="G43" s="2" t="s">
        <v>1</v>
      </c>
      <c r="H43" s="5"/>
      <c r="J43" s="2" t="s">
        <v>113</v>
      </c>
      <c r="K43" s="2">
        <v>293666</v>
      </c>
    </row>
    <row r="44" spans="1:11" x14ac:dyDescent="0.25">
      <c r="A44" s="4">
        <v>32674</v>
      </c>
      <c r="B44" s="2">
        <v>-17</v>
      </c>
      <c r="C44" s="2">
        <v>60.3</v>
      </c>
      <c r="D44" s="2">
        <v>96.2</v>
      </c>
      <c r="E44" s="2">
        <v>26269</v>
      </c>
      <c r="F44" s="2">
        <v>98.9</v>
      </c>
      <c r="G44" s="2" t="s">
        <v>1</v>
      </c>
      <c r="H44" s="5"/>
      <c r="J44" s="2" t="s">
        <v>114</v>
      </c>
      <c r="K44" s="2">
        <v>294490</v>
      </c>
    </row>
    <row r="45" spans="1:11" x14ac:dyDescent="0.25">
      <c r="A45" s="4">
        <v>32704</v>
      </c>
      <c r="B45" s="2">
        <v>-18</v>
      </c>
      <c r="C45" s="2">
        <v>59.9</v>
      </c>
      <c r="D45" s="2">
        <v>96.6</v>
      </c>
      <c r="E45" s="2">
        <v>26284</v>
      </c>
      <c r="F45" s="2">
        <v>99.1</v>
      </c>
      <c r="G45" s="2" t="s">
        <v>1</v>
      </c>
      <c r="H45" s="5"/>
      <c r="J45" s="2" t="s">
        <v>115</v>
      </c>
      <c r="K45" s="2">
        <v>295521</v>
      </c>
    </row>
    <row r="46" spans="1:11" x14ac:dyDescent="0.25">
      <c r="A46" s="4">
        <v>32735</v>
      </c>
      <c r="B46" s="2">
        <v>-15</v>
      </c>
      <c r="C46" s="2">
        <v>60.7</v>
      </c>
      <c r="D46" s="2">
        <v>97.9</v>
      </c>
      <c r="E46" s="2">
        <v>26309</v>
      </c>
      <c r="F46" s="2">
        <v>101.1</v>
      </c>
      <c r="G46" s="2" t="s">
        <v>1</v>
      </c>
      <c r="H46" s="5"/>
      <c r="J46" s="2" t="s">
        <v>116</v>
      </c>
      <c r="K46" s="2">
        <v>296474</v>
      </c>
    </row>
    <row r="47" spans="1:11" x14ac:dyDescent="0.25">
      <c r="A47" s="4">
        <v>32766</v>
      </c>
      <c r="B47" s="2">
        <v>-15</v>
      </c>
      <c r="C47" s="2">
        <v>60.9</v>
      </c>
      <c r="D47" s="2">
        <v>96.2</v>
      </c>
      <c r="E47" s="2">
        <v>26334</v>
      </c>
      <c r="F47" s="2">
        <v>100.7</v>
      </c>
      <c r="G47" s="2" t="s">
        <v>1</v>
      </c>
      <c r="H47" s="5"/>
      <c r="J47" s="2" t="s">
        <v>117</v>
      </c>
      <c r="K47" s="2">
        <v>297909</v>
      </c>
    </row>
    <row r="48" spans="1:11" x14ac:dyDescent="0.25">
      <c r="A48" s="4">
        <v>32796</v>
      </c>
      <c r="B48" s="2">
        <v>-29</v>
      </c>
      <c r="C48" s="2">
        <v>60.9</v>
      </c>
      <c r="D48" s="2">
        <v>96.3</v>
      </c>
      <c r="E48" s="2">
        <v>26365</v>
      </c>
      <c r="F48" s="2">
        <v>100</v>
      </c>
      <c r="G48" s="2" t="s">
        <v>1</v>
      </c>
      <c r="H48" s="5"/>
      <c r="J48" s="2" t="s">
        <v>118</v>
      </c>
      <c r="K48" s="2">
        <v>301318</v>
      </c>
    </row>
    <row r="49" spans="1:11" x14ac:dyDescent="0.25">
      <c r="A49" s="4">
        <v>32827</v>
      </c>
      <c r="B49" s="2">
        <v>-26</v>
      </c>
      <c r="C49" s="2">
        <v>60.9</v>
      </c>
      <c r="D49" s="2">
        <v>97.3</v>
      </c>
      <c r="E49" s="2">
        <v>26390</v>
      </c>
      <c r="F49" s="2">
        <v>100.9</v>
      </c>
      <c r="G49" s="2" t="s">
        <v>1</v>
      </c>
      <c r="H49" s="5"/>
      <c r="J49" s="2" t="s">
        <v>119</v>
      </c>
      <c r="K49" s="2">
        <v>303490</v>
      </c>
    </row>
    <row r="50" spans="1:11" x14ac:dyDescent="0.25">
      <c r="A50" s="4">
        <v>32857</v>
      </c>
      <c r="B50" s="2">
        <v>-25</v>
      </c>
      <c r="C50" s="2">
        <v>61.4</v>
      </c>
      <c r="D50" s="2">
        <v>97.1</v>
      </c>
      <c r="E50" s="2">
        <v>26400</v>
      </c>
      <c r="F50" s="2">
        <v>100.8</v>
      </c>
      <c r="G50" s="2" t="s">
        <v>1</v>
      </c>
      <c r="H50" s="5"/>
      <c r="J50" s="2" t="s">
        <v>120</v>
      </c>
      <c r="K50" s="2">
        <v>307560</v>
      </c>
    </row>
    <row r="51" spans="1:11" x14ac:dyDescent="0.25">
      <c r="A51" s="4">
        <v>32888</v>
      </c>
      <c r="B51" s="2">
        <v>-19</v>
      </c>
      <c r="C51" s="2">
        <v>61.3</v>
      </c>
      <c r="D51" s="2">
        <v>96.9</v>
      </c>
      <c r="E51" s="2">
        <v>26410</v>
      </c>
      <c r="F51" s="2">
        <v>99.7</v>
      </c>
      <c r="G51" s="2" t="s">
        <v>1</v>
      </c>
      <c r="H51" s="5"/>
      <c r="J51" s="2" t="s">
        <v>121</v>
      </c>
      <c r="K51" s="2">
        <v>309517</v>
      </c>
    </row>
    <row r="52" spans="1:11" x14ac:dyDescent="0.25">
      <c r="A52" s="4">
        <v>32919</v>
      </c>
      <c r="B52" s="2">
        <v>-24</v>
      </c>
      <c r="C52" s="2">
        <v>62.2</v>
      </c>
      <c r="D52" s="2">
        <v>97.1</v>
      </c>
      <c r="E52" s="2">
        <v>26411</v>
      </c>
      <c r="F52" s="2">
        <v>99.1</v>
      </c>
      <c r="G52" s="2" t="s">
        <v>1</v>
      </c>
      <c r="H52" s="5"/>
      <c r="J52" s="2" t="s">
        <v>122</v>
      </c>
      <c r="K52" s="2">
        <v>311857</v>
      </c>
    </row>
    <row r="53" spans="1:11" x14ac:dyDescent="0.25">
      <c r="A53" s="4">
        <v>32947</v>
      </c>
      <c r="B53" s="2">
        <v>-35</v>
      </c>
      <c r="C53" s="2">
        <v>61.9</v>
      </c>
      <c r="D53" s="2">
        <v>94.8</v>
      </c>
      <c r="E53" s="2">
        <v>26421</v>
      </c>
      <c r="F53" s="2">
        <v>100.5</v>
      </c>
      <c r="G53" s="2" t="s">
        <v>1</v>
      </c>
      <c r="H53" s="5"/>
      <c r="J53" s="2" t="s">
        <v>123</v>
      </c>
      <c r="K53" s="2">
        <v>314098</v>
      </c>
    </row>
    <row r="54" spans="1:11" x14ac:dyDescent="0.25">
      <c r="A54" s="4">
        <v>32978</v>
      </c>
      <c r="B54" s="2">
        <v>-31</v>
      </c>
      <c r="C54" s="2">
        <v>61.3</v>
      </c>
      <c r="D54" s="2">
        <v>96.3</v>
      </c>
      <c r="E54" s="2">
        <v>26434</v>
      </c>
      <c r="F54" s="2">
        <v>101.1</v>
      </c>
      <c r="G54" s="2" t="s">
        <v>1</v>
      </c>
      <c r="H54" s="5"/>
      <c r="J54" s="2" t="s">
        <v>124</v>
      </c>
      <c r="K54" s="2">
        <v>317295</v>
      </c>
    </row>
    <row r="55" spans="1:11" x14ac:dyDescent="0.25">
      <c r="A55" s="4">
        <v>33008</v>
      </c>
      <c r="B55" s="2">
        <v>-30</v>
      </c>
      <c r="C55" s="2">
        <v>62.5</v>
      </c>
      <c r="D55" s="2">
        <v>97.1</v>
      </c>
      <c r="E55" s="2">
        <v>26447</v>
      </c>
      <c r="F55" s="2">
        <v>100.5</v>
      </c>
      <c r="G55" s="2" t="s">
        <v>1</v>
      </c>
      <c r="H55" s="5"/>
      <c r="J55" s="2" t="s">
        <v>125</v>
      </c>
      <c r="K55" s="2">
        <v>318806</v>
      </c>
    </row>
    <row r="56" spans="1:11" x14ac:dyDescent="0.25">
      <c r="A56" s="4">
        <v>33039</v>
      </c>
      <c r="B56" s="2">
        <v>-27</v>
      </c>
      <c r="C56" s="2">
        <v>61</v>
      </c>
      <c r="D56" s="2">
        <v>97.8</v>
      </c>
      <c r="E56" s="2">
        <v>26448</v>
      </c>
      <c r="F56" s="2">
        <v>102.1</v>
      </c>
      <c r="G56" s="2" t="s">
        <v>1</v>
      </c>
      <c r="H56" s="5"/>
      <c r="J56" s="2" t="s">
        <v>126</v>
      </c>
      <c r="K56" s="2">
        <v>319560</v>
      </c>
    </row>
    <row r="57" spans="1:11" x14ac:dyDescent="0.25">
      <c r="A57" s="4">
        <v>33069</v>
      </c>
      <c r="B57" s="2">
        <v>-24</v>
      </c>
      <c r="C57" s="2">
        <v>61.9</v>
      </c>
      <c r="D57" s="2">
        <v>98.9</v>
      </c>
      <c r="E57" s="2">
        <v>26439</v>
      </c>
      <c r="F57" s="2">
        <v>99.6</v>
      </c>
      <c r="G57" s="2" t="s">
        <v>1</v>
      </c>
      <c r="H57" s="5"/>
      <c r="J57" s="2" t="s">
        <v>127</v>
      </c>
      <c r="K57" s="2">
        <v>324767</v>
      </c>
    </row>
    <row r="58" spans="1:11" x14ac:dyDescent="0.25">
      <c r="A58" s="4">
        <v>33100</v>
      </c>
      <c r="B58" s="2">
        <v>-26</v>
      </c>
      <c r="C58" s="2">
        <v>61.2</v>
      </c>
      <c r="D58" s="2">
        <v>100.8</v>
      </c>
      <c r="E58" s="2">
        <v>26405</v>
      </c>
      <c r="F58" s="2">
        <v>99.7</v>
      </c>
      <c r="G58" s="2" t="s">
        <v>1</v>
      </c>
      <c r="H58" s="5"/>
      <c r="J58" s="2" t="s">
        <v>128</v>
      </c>
      <c r="K58" s="2">
        <v>329111</v>
      </c>
    </row>
    <row r="59" spans="1:11" x14ac:dyDescent="0.25">
      <c r="A59" s="4">
        <v>33131</v>
      </c>
      <c r="B59" s="2">
        <v>-29</v>
      </c>
      <c r="C59" s="2">
        <v>61.1</v>
      </c>
      <c r="D59" s="2">
        <v>99.5</v>
      </c>
      <c r="E59" s="2">
        <v>26361</v>
      </c>
      <c r="F59" s="2">
        <v>99.2</v>
      </c>
      <c r="G59" s="2" t="s">
        <v>1</v>
      </c>
      <c r="H59" s="5"/>
      <c r="J59" s="2" t="s">
        <v>129</v>
      </c>
      <c r="K59" s="2">
        <v>332555</v>
      </c>
    </row>
    <row r="60" spans="1:11" x14ac:dyDescent="0.25">
      <c r="A60" s="4">
        <v>33161</v>
      </c>
      <c r="B60" s="2">
        <v>-27</v>
      </c>
      <c r="C60" s="2">
        <v>60.7</v>
      </c>
      <c r="D60" s="2">
        <v>99.1</v>
      </c>
      <c r="E60" s="2">
        <v>26317</v>
      </c>
      <c r="F60" s="2">
        <v>99.1</v>
      </c>
      <c r="G60" s="2" t="s">
        <v>1</v>
      </c>
      <c r="H60" s="5"/>
      <c r="J60" s="2" t="s">
        <v>130</v>
      </c>
      <c r="K60" s="2">
        <v>334960</v>
      </c>
    </row>
    <row r="61" spans="1:11" x14ac:dyDescent="0.25">
      <c r="A61" s="4">
        <v>33192</v>
      </c>
      <c r="B61" s="2">
        <v>-29</v>
      </c>
      <c r="C61" s="2">
        <v>60.2</v>
      </c>
      <c r="D61" s="2">
        <v>99</v>
      </c>
      <c r="E61" s="2">
        <v>26263</v>
      </c>
      <c r="F61" s="2">
        <v>98.6</v>
      </c>
      <c r="G61" s="2" t="s">
        <v>1</v>
      </c>
      <c r="H61" s="5"/>
      <c r="J61" s="2" t="s">
        <v>131</v>
      </c>
      <c r="K61" s="2">
        <v>336221</v>
      </c>
    </row>
    <row r="62" spans="1:11" x14ac:dyDescent="0.25">
      <c r="A62" s="4">
        <v>33222</v>
      </c>
      <c r="B62" s="2">
        <v>-19</v>
      </c>
      <c r="C62" s="2">
        <v>61.2</v>
      </c>
      <c r="D62" s="2">
        <v>97.3</v>
      </c>
      <c r="E62" s="2">
        <v>26199</v>
      </c>
      <c r="F62" s="2">
        <v>98.1</v>
      </c>
      <c r="G62" s="2" t="s">
        <v>1</v>
      </c>
      <c r="H62" s="5"/>
      <c r="J62" s="2" t="s">
        <v>132</v>
      </c>
      <c r="K62" s="2">
        <v>337211</v>
      </c>
    </row>
    <row r="63" spans="1:11" x14ac:dyDescent="0.25">
      <c r="A63" s="4">
        <v>33253</v>
      </c>
      <c r="B63" s="2">
        <v>-24</v>
      </c>
      <c r="C63" s="2">
        <v>60.1</v>
      </c>
      <c r="D63" s="2">
        <v>98.7</v>
      </c>
      <c r="E63" s="2">
        <v>26135</v>
      </c>
      <c r="F63" s="2">
        <v>97.8</v>
      </c>
      <c r="G63" s="2" t="s">
        <v>1</v>
      </c>
      <c r="H63" s="5"/>
      <c r="J63" s="2" t="s">
        <v>133</v>
      </c>
      <c r="K63" s="2">
        <v>341026</v>
      </c>
    </row>
    <row r="64" spans="1:11" x14ac:dyDescent="0.25">
      <c r="A64" s="4">
        <v>33284</v>
      </c>
      <c r="B64" s="2">
        <v>-27</v>
      </c>
      <c r="C64" s="2">
        <v>59.4</v>
      </c>
      <c r="D64" s="2">
        <v>98.5</v>
      </c>
      <c r="E64" s="2">
        <v>26056</v>
      </c>
      <c r="F64" s="2">
        <v>97.7</v>
      </c>
      <c r="G64" s="2" t="s">
        <v>1</v>
      </c>
      <c r="H64" s="5"/>
      <c r="J64" s="2" t="s">
        <v>134</v>
      </c>
      <c r="K64" s="2">
        <v>343637</v>
      </c>
    </row>
    <row r="65" spans="1:11" x14ac:dyDescent="0.25">
      <c r="A65" s="4">
        <v>33312</v>
      </c>
      <c r="B65" s="2">
        <v>-21</v>
      </c>
      <c r="C65" s="2">
        <v>61.9</v>
      </c>
      <c r="D65" s="2">
        <v>98.4</v>
      </c>
      <c r="E65" s="2">
        <v>25977</v>
      </c>
      <c r="F65" s="2">
        <v>96.8</v>
      </c>
      <c r="G65" s="2" t="s">
        <v>1</v>
      </c>
      <c r="H65" s="5"/>
      <c r="J65" s="2" t="s">
        <v>135</v>
      </c>
      <c r="K65" s="2">
        <v>345468</v>
      </c>
    </row>
    <row r="66" spans="1:11" x14ac:dyDescent="0.25">
      <c r="A66" s="4">
        <v>33343</v>
      </c>
      <c r="B66" s="2">
        <v>-20</v>
      </c>
      <c r="C66" s="2">
        <v>60.3</v>
      </c>
      <c r="D66" s="2">
        <v>97.8</v>
      </c>
      <c r="E66" s="2">
        <v>25897</v>
      </c>
      <c r="F66" s="2">
        <v>95.4</v>
      </c>
      <c r="G66" s="2" t="s">
        <v>1</v>
      </c>
      <c r="H66" s="5"/>
      <c r="J66" s="2" t="s">
        <v>136</v>
      </c>
      <c r="K66" s="2">
        <v>346546</v>
      </c>
    </row>
    <row r="67" spans="1:11" x14ac:dyDescent="0.25">
      <c r="A67" s="4">
        <v>33373</v>
      </c>
      <c r="B67" s="2">
        <v>-19</v>
      </c>
      <c r="C67" s="2">
        <v>59.8</v>
      </c>
      <c r="D67" s="2">
        <v>98.3</v>
      </c>
      <c r="E67" s="2">
        <v>25803</v>
      </c>
      <c r="F67" s="2">
        <v>96.6</v>
      </c>
      <c r="G67" s="2" t="s">
        <v>1</v>
      </c>
      <c r="H67" s="5"/>
      <c r="J67" s="2" t="s">
        <v>137</v>
      </c>
      <c r="K67" s="2">
        <v>348115</v>
      </c>
    </row>
    <row r="68" spans="1:11" x14ac:dyDescent="0.25">
      <c r="A68" s="4">
        <v>33404</v>
      </c>
      <c r="B68" s="2">
        <v>-19</v>
      </c>
      <c r="C68" s="2">
        <v>59.9</v>
      </c>
      <c r="D68" s="2">
        <v>98.2</v>
      </c>
      <c r="E68" s="2">
        <v>25723</v>
      </c>
      <c r="F68" s="2">
        <v>96.9</v>
      </c>
      <c r="G68" s="2" t="s">
        <v>1</v>
      </c>
      <c r="H68" s="5"/>
      <c r="J68" s="2" t="s">
        <v>138</v>
      </c>
      <c r="K68" s="2">
        <v>350978</v>
      </c>
    </row>
    <row r="69" spans="1:11" x14ac:dyDescent="0.25">
      <c r="A69" s="4">
        <v>33434</v>
      </c>
      <c r="B69" s="2">
        <v>-19</v>
      </c>
      <c r="C69" s="2">
        <v>60.9</v>
      </c>
      <c r="D69" s="2">
        <v>98.1</v>
      </c>
      <c r="E69" s="2">
        <v>25647</v>
      </c>
      <c r="F69" s="2">
        <v>96.1</v>
      </c>
      <c r="G69" s="2" t="s">
        <v>1</v>
      </c>
      <c r="H69" s="5"/>
      <c r="J69" s="2" t="s">
        <v>139</v>
      </c>
      <c r="K69" s="2">
        <v>354058</v>
      </c>
    </row>
    <row r="70" spans="1:11" x14ac:dyDescent="0.25">
      <c r="A70" s="4">
        <v>33465</v>
      </c>
      <c r="B70" s="2">
        <v>-15</v>
      </c>
      <c r="C70" s="2">
        <v>59.8</v>
      </c>
      <c r="D70" s="2">
        <v>98.8</v>
      </c>
      <c r="E70" s="2">
        <v>25572</v>
      </c>
      <c r="F70" s="2">
        <v>95.1</v>
      </c>
      <c r="G70" s="2" t="s">
        <v>1</v>
      </c>
      <c r="H70" s="5"/>
      <c r="J70" s="2" t="s">
        <v>140</v>
      </c>
      <c r="K70" s="2">
        <v>357286</v>
      </c>
    </row>
    <row r="71" spans="1:11" x14ac:dyDescent="0.25">
      <c r="A71" s="4">
        <v>33496</v>
      </c>
      <c r="B71" s="2">
        <v>-11</v>
      </c>
      <c r="C71" s="2">
        <v>60</v>
      </c>
      <c r="D71" s="2">
        <v>97.2</v>
      </c>
      <c r="E71" s="2">
        <v>25501</v>
      </c>
      <c r="F71" s="2">
        <v>95.2</v>
      </c>
      <c r="G71" s="2" t="s">
        <v>1</v>
      </c>
      <c r="H71" s="5"/>
      <c r="J71" s="2" t="s">
        <v>141</v>
      </c>
      <c r="K71" s="2">
        <v>360733</v>
      </c>
    </row>
    <row r="72" spans="1:11" x14ac:dyDescent="0.25">
      <c r="A72" s="4">
        <v>33526</v>
      </c>
      <c r="B72" s="2">
        <v>-10</v>
      </c>
      <c r="C72" s="2">
        <v>59.6</v>
      </c>
      <c r="D72" s="2">
        <v>97.2</v>
      </c>
      <c r="E72" s="2">
        <v>25430</v>
      </c>
      <c r="F72" s="2">
        <v>96.4</v>
      </c>
      <c r="G72" s="2" t="s">
        <v>1</v>
      </c>
      <c r="H72" s="5"/>
      <c r="J72" s="2" t="s">
        <v>142</v>
      </c>
      <c r="K72" s="2">
        <v>365803</v>
      </c>
    </row>
    <row r="73" spans="1:11" x14ac:dyDescent="0.25">
      <c r="A73" s="4">
        <v>33557</v>
      </c>
      <c r="B73" s="2">
        <v>-13</v>
      </c>
      <c r="C73" s="2">
        <v>59.8</v>
      </c>
      <c r="D73" s="2">
        <v>97.3</v>
      </c>
      <c r="E73" s="2">
        <v>25370</v>
      </c>
      <c r="F73" s="2">
        <v>96.7</v>
      </c>
      <c r="G73" s="2" t="s">
        <v>1</v>
      </c>
      <c r="H73" s="5"/>
      <c r="J73" s="2" t="s">
        <v>143</v>
      </c>
      <c r="K73" s="2">
        <v>370428</v>
      </c>
    </row>
    <row r="74" spans="1:11" x14ac:dyDescent="0.25">
      <c r="A74" s="4">
        <v>33587</v>
      </c>
      <c r="B74" s="2">
        <v>-15</v>
      </c>
      <c r="C74" s="2">
        <v>59.7</v>
      </c>
      <c r="D74" s="2">
        <v>98.1</v>
      </c>
      <c r="E74" s="2">
        <v>25315</v>
      </c>
      <c r="F74" s="2">
        <v>96.3</v>
      </c>
      <c r="G74" s="2" t="s">
        <v>1</v>
      </c>
      <c r="H74" s="5"/>
      <c r="J74" s="2" t="s">
        <v>144</v>
      </c>
      <c r="K74" s="2">
        <v>374127</v>
      </c>
    </row>
    <row r="75" spans="1:11" x14ac:dyDescent="0.25">
      <c r="A75" s="4">
        <v>33618</v>
      </c>
      <c r="B75" s="2">
        <v>-17</v>
      </c>
      <c r="C75" s="2">
        <v>59.8</v>
      </c>
      <c r="D75" s="2">
        <v>100.1</v>
      </c>
      <c r="E75" s="2">
        <v>25274</v>
      </c>
      <c r="F75" s="2">
        <v>96.2</v>
      </c>
      <c r="G75" s="2" t="s">
        <v>1</v>
      </c>
      <c r="H75" s="5"/>
      <c r="J75" s="2" t="s">
        <v>145</v>
      </c>
      <c r="K75" s="2">
        <v>375324</v>
      </c>
    </row>
    <row r="76" spans="1:11" x14ac:dyDescent="0.25">
      <c r="A76" s="4">
        <v>33649</v>
      </c>
      <c r="B76" s="2">
        <v>-17</v>
      </c>
      <c r="C76" s="2">
        <v>59.9</v>
      </c>
      <c r="D76" s="2">
        <v>99.1</v>
      </c>
      <c r="E76" s="2">
        <v>25243</v>
      </c>
      <c r="F76" s="2">
        <v>96.8</v>
      </c>
      <c r="G76" s="2" t="s">
        <v>1</v>
      </c>
      <c r="H76" s="5"/>
      <c r="J76" s="2" t="s">
        <v>146</v>
      </c>
      <c r="K76" s="2">
        <v>376455</v>
      </c>
    </row>
    <row r="77" spans="1:11" x14ac:dyDescent="0.25">
      <c r="A77" s="4">
        <v>33678</v>
      </c>
      <c r="B77" s="2">
        <v>-15</v>
      </c>
      <c r="C77" s="2">
        <v>59.5</v>
      </c>
      <c r="D77" s="2">
        <v>97.7</v>
      </c>
      <c r="E77" s="2">
        <v>25208</v>
      </c>
      <c r="F77" s="2">
        <v>96.4</v>
      </c>
      <c r="G77" s="2" t="s">
        <v>1</v>
      </c>
      <c r="H77" s="5"/>
      <c r="J77" s="2" t="s">
        <v>147</v>
      </c>
      <c r="K77" s="2">
        <v>376942</v>
      </c>
    </row>
    <row r="78" spans="1:11" x14ac:dyDescent="0.25">
      <c r="A78" s="4">
        <v>33709</v>
      </c>
      <c r="B78" s="2">
        <v>-9</v>
      </c>
      <c r="C78" s="2">
        <v>60.2</v>
      </c>
      <c r="D78" s="2">
        <v>99.3</v>
      </c>
      <c r="E78" s="2">
        <v>25158</v>
      </c>
      <c r="F78" s="2">
        <v>97</v>
      </c>
      <c r="G78" s="2" t="s">
        <v>1</v>
      </c>
      <c r="H78" s="5"/>
      <c r="J78" s="2" t="s">
        <v>148</v>
      </c>
      <c r="K78" s="2">
        <v>378470</v>
      </c>
    </row>
    <row r="79" spans="1:11" x14ac:dyDescent="0.25">
      <c r="A79" s="4">
        <v>33739</v>
      </c>
      <c r="B79" s="2">
        <v>-2</v>
      </c>
      <c r="C79" s="2">
        <v>60.6</v>
      </c>
      <c r="D79" s="2">
        <v>100.9</v>
      </c>
      <c r="E79" s="2">
        <v>25122</v>
      </c>
      <c r="F79" s="2">
        <v>95</v>
      </c>
      <c r="G79" s="2" t="s">
        <v>1</v>
      </c>
      <c r="H79" s="5"/>
      <c r="J79" s="2" t="s">
        <v>149</v>
      </c>
      <c r="K79" s="2">
        <v>381142</v>
      </c>
    </row>
    <row r="80" spans="1:11" x14ac:dyDescent="0.25">
      <c r="A80" s="4">
        <v>33770</v>
      </c>
      <c r="B80" s="2">
        <v>-7</v>
      </c>
      <c r="C80" s="2">
        <v>60.4</v>
      </c>
      <c r="D80" s="2">
        <v>100.8</v>
      </c>
      <c r="E80" s="2">
        <v>25071</v>
      </c>
      <c r="F80" s="2">
        <v>96</v>
      </c>
      <c r="G80" s="2" t="s">
        <v>1</v>
      </c>
      <c r="H80" s="5"/>
      <c r="J80" s="2" t="s">
        <v>150</v>
      </c>
      <c r="K80" s="2">
        <v>385058</v>
      </c>
    </row>
    <row r="81" spans="1:11" x14ac:dyDescent="0.25">
      <c r="A81" s="4">
        <v>33800</v>
      </c>
      <c r="B81" s="2">
        <v>-12</v>
      </c>
      <c r="C81" s="2">
        <v>59.5</v>
      </c>
      <c r="D81" s="2">
        <v>100.3</v>
      </c>
      <c r="E81" s="2">
        <v>25061</v>
      </c>
      <c r="F81" s="2">
        <v>96.9</v>
      </c>
      <c r="G81" s="2" t="s">
        <v>1</v>
      </c>
      <c r="H81" s="5"/>
      <c r="J81" s="2" t="s">
        <v>151</v>
      </c>
      <c r="K81" s="2">
        <v>389023</v>
      </c>
    </row>
    <row r="82" spans="1:11" x14ac:dyDescent="0.25">
      <c r="A82" s="4">
        <v>33831</v>
      </c>
      <c r="B82" s="2">
        <v>-19</v>
      </c>
      <c r="C82" s="2">
        <v>60.7</v>
      </c>
      <c r="D82" s="2">
        <v>102</v>
      </c>
      <c r="E82" s="2">
        <v>25051</v>
      </c>
      <c r="F82" s="2">
        <v>96.7</v>
      </c>
      <c r="G82" s="2" t="s">
        <v>1</v>
      </c>
      <c r="H82" s="5"/>
      <c r="J82" s="2" t="s">
        <v>152</v>
      </c>
      <c r="K82" s="2">
        <v>394268</v>
      </c>
    </row>
    <row r="83" spans="1:11" x14ac:dyDescent="0.25">
      <c r="A83" s="4">
        <v>33862</v>
      </c>
      <c r="B83" s="2">
        <v>-21</v>
      </c>
      <c r="C83" s="2">
        <v>60.5</v>
      </c>
      <c r="D83" s="2">
        <v>100.3</v>
      </c>
      <c r="E83" s="2">
        <v>25000</v>
      </c>
      <c r="F83" s="2">
        <v>97.4</v>
      </c>
      <c r="G83" s="2" t="s">
        <v>1</v>
      </c>
      <c r="H83" s="5"/>
      <c r="J83" s="2" t="s">
        <v>153</v>
      </c>
      <c r="K83" s="2">
        <v>396566</v>
      </c>
    </row>
    <row r="84" spans="1:11" x14ac:dyDescent="0.25">
      <c r="A84" s="4">
        <v>33892</v>
      </c>
      <c r="B84" s="2">
        <v>-28</v>
      </c>
      <c r="C84" s="2">
        <v>60.7</v>
      </c>
      <c r="D84" s="2">
        <v>97</v>
      </c>
      <c r="E84" s="2">
        <v>24963</v>
      </c>
      <c r="F84" s="2">
        <v>98.4</v>
      </c>
      <c r="G84" s="2" t="s">
        <v>1</v>
      </c>
      <c r="H84" s="5"/>
      <c r="J84" s="2" t="s">
        <v>154</v>
      </c>
      <c r="K84" s="2">
        <v>398553</v>
      </c>
    </row>
    <row r="85" spans="1:11" x14ac:dyDescent="0.25">
      <c r="A85" s="4">
        <v>33923</v>
      </c>
      <c r="B85" s="2">
        <v>-28</v>
      </c>
      <c r="C85" s="2">
        <v>60.8</v>
      </c>
      <c r="D85" s="2">
        <v>96.4</v>
      </c>
      <c r="E85" s="2">
        <v>24905</v>
      </c>
      <c r="F85" s="2">
        <v>97.1</v>
      </c>
      <c r="G85" s="2" t="s">
        <v>1</v>
      </c>
      <c r="H85" s="5"/>
      <c r="J85" s="2" t="s">
        <v>155</v>
      </c>
      <c r="K85" s="2">
        <v>399251</v>
      </c>
    </row>
    <row r="86" spans="1:11" x14ac:dyDescent="0.25">
      <c r="A86" s="4">
        <v>33953</v>
      </c>
      <c r="B86" s="2">
        <v>-23</v>
      </c>
      <c r="C86" s="2">
        <v>60.5</v>
      </c>
      <c r="D86" s="2">
        <v>96.7</v>
      </c>
      <c r="E86" s="2">
        <v>24869</v>
      </c>
      <c r="F86" s="2">
        <v>97</v>
      </c>
      <c r="G86" s="2" t="s">
        <v>1</v>
      </c>
      <c r="H86" s="5"/>
      <c r="J86" s="2" t="s">
        <v>156</v>
      </c>
      <c r="K86" s="2">
        <v>402258</v>
      </c>
    </row>
    <row r="87" spans="1:11" x14ac:dyDescent="0.25">
      <c r="A87" s="4">
        <v>33984</v>
      </c>
      <c r="B87" s="2">
        <v>-13</v>
      </c>
      <c r="C87" s="2">
        <v>61.3</v>
      </c>
      <c r="D87" s="2">
        <v>102.3</v>
      </c>
      <c r="E87" s="2">
        <v>24839</v>
      </c>
      <c r="F87" s="2">
        <v>97.1</v>
      </c>
      <c r="G87" s="2" t="s">
        <v>1</v>
      </c>
      <c r="H87" s="5"/>
      <c r="J87" s="2" t="s">
        <v>157</v>
      </c>
      <c r="K87" s="2">
        <v>405329</v>
      </c>
    </row>
    <row r="88" spans="1:11" x14ac:dyDescent="0.25">
      <c r="A88" s="4">
        <v>34015</v>
      </c>
      <c r="B88" s="2">
        <v>-19</v>
      </c>
      <c r="C88" s="2">
        <v>61.3</v>
      </c>
      <c r="D88" s="2">
        <v>100.6</v>
      </c>
      <c r="E88" s="2">
        <v>24847</v>
      </c>
      <c r="F88" s="2">
        <v>98.5</v>
      </c>
      <c r="G88" s="2" t="s">
        <v>1</v>
      </c>
      <c r="H88" s="5"/>
      <c r="J88" s="2" t="s">
        <v>158</v>
      </c>
      <c r="K88" s="2">
        <v>407767</v>
      </c>
    </row>
    <row r="89" spans="1:11" x14ac:dyDescent="0.25">
      <c r="A89" s="4">
        <v>34043</v>
      </c>
      <c r="B89" s="2">
        <v>-17</v>
      </c>
      <c r="C89" s="2">
        <v>61.3</v>
      </c>
      <c r="D89" s="2">
        <v>101.4</v>
      </c>
      <c r="E89" s="2">
        <v>24824</v>
      </c>
      <c r="F89" s="2">
        <v>97.7</v>
      </c>
      <c r="G89" s="2" t="s">
        <v>1</v>
      </c>
      <c r="H89" s="5"/>
      <c r="J89" s="2" t="s">
        <v>159</v>
      </c>
      <c r="K89" s="2">
        <v>411205</v>
      </c>
    </row>
    <row r="90" spans="1:11" x14ac:dyDescent="0.25">
      <c r="A90" s="4">
        <v>34074</v>
      </c>
      <c r="B90" s="2">
        <v>-18</v>
      </c>
      <c r="C90" s="2">
        <v>61.4</v>
      </c>
      <c r="D90" s="2">
        <v>100.2</v>
      </c>
      <c r="E90" s="2">
        <v>24860</v>
      </c>
      <c r="F90" s="2">
        <v>97.8</v>
      </c>
      <c r="G90" s="2" t="s">
        <v>1</v>
      </c>
      <c r="H90" s="5"/>
      <c r="J90" s="2" t="s">
        <v>160</v>
      </c>
      <c r="K90" s="2">
        <v>413131</v>
      </c>
    </row>
    <row r="91" spans="1:11" x14ac:dyDescent="0.25">
      <c r="A91" s="4">
        <v>34104</v>
      </c>
      <c r="B91" s="2">
        <v>-6</v>
      </c>
      <c r="C91" s="2">
        <v>61.3</v>
      </c>
      <c r="D91" s="2">
        <v>100.7</v>
      </c>
      <c r="E91" s="2">
        <v>24872</v>
      </c>
      <c r="F91" s="2">
        <v>98.5</v>
      </c>
      <c r="G91" s="2" t="s">
        <v>1</v>
      </c>
      <c r="H91" s="5"/>
      <c r="J91" s="2" t="s">
        <v>161</v>
      </c>
      <c r="K91" s="2">
        <v>414424</v>
      </c>
    </row>
    <row r="92" spans="1:11" x14ac:dyDescent="0.25">
      <c r="A92" s="4">
        <v>34135</v>
      </c>
      <c r="B92" s="2">
        <v>-13</v>
      </c>
      <c r="C92" s="2">
        <v>61.9</v>
      </c>
      <c r="D92" s="2">
        <v>100.9</v>
      </c>
      <c r="E92" s="2">
        <v>24872</v>
      </c>
      <c r="F92" s="2">
        <v>98</v>
      </c>
      <c r="G92" s="2" t="s">
        <v>1</v>
      </c>
      <c r="H92" s="5"/>
      <c r="J92" s="2" t="s">
        <v>162</v>
      </c>
      <c r="K92" s="2">
        <v>413465</v>
      </c>
    </row>
    <row r="93" spans="1:11" x14ac:dyDescent="0.25">
      <c r="A93" s="4">
        <v>34165</v>
      </c>
      <c r="B93" s="2">
        <v>-12</v>
      </c>
      <c r="C93" s="2">
        <v>61.3</v>
      </c>
      <c r="D93" s="2">
        <v>101.2</v>
      </c>
      <c r="E93" s="2">
        <v>24854</v>
      </c>
      <c r="F93" s="2">
        <v>98.9</v>
      </c>
      <c r="G93" s="2" t="s">
        <v>1</v>
      </c>
      <c r="H93" s="5"/>
      <c r="J93" s="2" t="s">
        <v>163</v>
      </c>
      <c r="K93" s="2">
        <v>406584</v>
      </c>
    </row>
    <row r="94" spans="1:11" x14ac:dyDescent="0.25">
      <c r="A94" s="4">
        <v>34196</v>
      </c>
      <c r="B94" s="2">
        <v>-7</v>
      </c>
      <c r="C94" s="2">
        <v>62</v>
      </c>
      <c r="D94" s="2">
        <v>101.4</v>
      </c>
      <c r="E94" s="2">
        <v>24893</v>
      </c>
      <c r="F94" s="2">
        <v>99.1</v>
      </c>
      <c r="G94" s="2" t="s">
        <v>1</v>
      </c>
      <c r="H94" s="5"/>
      <c r="J94" s="2" t="s">
        <v>164</v>
      </c>
      <c r="K94" s="2">
        <v>397522</v>
      </c>
    </row>
    <row r="95" spans="1:11" x14ac:dyDescent="0.25">
      <c r="A95" s="4">
        <v>34227</v>
      </c>
      <c r="B95" s="2">
        <v>-7</v>
      </c>
      <c r="C95" s="2">
        <v>62.1</v>
      </c>
      <c r="D95" s="2">
        <v>102.2</v>
      </c>
      <c r="E95" s="2">
        <v>24893</v>
      </c>
      <c r="F95" s="2">
        <v>99.5</v>
      </c>
      <c r="G95" s="2" t="s">
        <v>1</v>
      </c>
      <c r="H95" s="5"/>
      <c r="J95" s="2" t="s">
        <v>165</v>
      </c>
      <c r="K95" s="2">
        <v>390406</v>
      </c>
    </row>
    <row r="96" spans="1:11" x14ac:dyDescent="0.25">
      <c r="A96" s="4">
        <v>34257</v>
      </c>
      <c r="B96" s="2">
        <v>-11</v>
      </c>
      <c r="C96" s="2">
        <v>62.3</v>
      </c>
      <c r="D96" s="2">
        <v>101.4</v>
      </c>
      <c r="E96" s="2">
        <v>24900</v>
      </c>
      <c r="F96" s="2">
        <v>99.8</v>
      </c>
      <c r="G96" s="2" t="s">
        <v>1</v>
      </c>
      <c r="H96" s="5"/>
      <c r="J96" s="2" t="s">
        <v>166</v>
      </c>
      <c r="K96" s="2">
        <v>389388</v>
      </c>
    </row>
    <row r="97" spans="1:11" x14ac:dyDescent="0.25">
      <c r="A97" s="4">
        <v>34288</v>
      </c>
      <c r="B97" s="2">
        <v>-15</v>
      </c>
      <c r="C97" s="2">
        <v>62.5</v>
      </c>
      <c r="D97" s="2">
        <v>101.8</v>
      </c>
      <c r="E97" s="2">
        <v>24899</v>
      </c>
      <c r="F97" s="2">
        <v>100.6</v>
      </c>
      <c r="G97" s="2" t="s">
        <v>1</v>
      </c>
      <c r="H97" s="5"/>
      <c r="J97" s="2" t="s">
        <v>167</v>
      </c>
      <c r="K97" s="2">
        <v>390167</v>
      </c>
    </row>
    <row r="98" spans="1:11" x14ac:dyDescent="0.25">
      <c r="A98" s="4">
        <v>34318</v>
      </c>
      <c r="B98" s="2">
        <v>-15</v>
      </c>
      <c r="C98" s="2">
        <v>62.8</v>
      </c>
      <c r="D98" s="2">
        <v>101.5</v>
      </c>
      <c r="E98" s="2">
        <v>24903</v>
      </c>
      <c r="F98" s="2">
        <v>100.9</v>
      </c>
      <c r="G98" s="2" t="s">
        <v>1</v>
      </c>
      <c r="H98" s="5"/>
      <c r="J98" s="2" t="s">
        <v>168</v>
      </c>
      <c r="K98" s="2">
        <v>391685</v>
      </c>
    </row>
    <row r="99" spans="1:11" x14ac:dyDescent="0.25">
      <c r="A99" s="4">
        <v>34349</v>
      </c>
      <c r="B99" s="2">
        <v>-7</v>
      </c>
      <c r="C99" s="2">
        <v>63.5</v>
      </c>
      <c r="D99" s="2">
        <v>101.6</v>
      </c>
      <c r="E99" s="2">
        <v>24948</v>
      </c>
      <c r="F99" s="2">
        <v>101.5</v>
      </c>
      <c r="G99" s="2" t="s">
        <v>1</v>
      </c>
      <c r="H99" s="5"/>
      <c r="J99" s="2" t="s">
        <v>169</v>
      </c>
      <c r="K99" s="2">
        <v>393678</v>
      </c>
    </row>
    <row r="100" spans="1:11" x14ac:dyDescent="0.25">
      <c r="A100" s="4">
        <v>34380</v>
      </c>
      <c r="B100" s="2">
        <v>-13</v>
      </c>
      <c r="C100" s="2">
        <v>62.3</v>
      </c>
      <c r="D100" s="2">
        <v>100.2</v>
      </c>
      <c r="E100" s="2">
        <v>24997</v>
      </c>
      <c r="F100" s="2">
        <v>101.8</v>
      </c>
      <c r="G100" s="2" t="s">
        <v>1</v>
      </c>
      <c r="H100" s="5"/>
      <c r="J100" s="2" t="s">
        <v>170</v>
      </c>
      <c r="K100" s="2">
        <v>397525</v>
      </c>
    </row>
    <row r="101" spans="1:11" x14ac:dyDescent="0.25">
      <c r="A101" s="4">
        <v>34408</v>
      </c>
      <c r="B101" s="2">
        <v>-17</v>
      </c>
      <c r="C101" s="2">
        <v>63.1</v>
      </c>
      <c r="D101" s="2">
        <v>100.4</v>
      </c>
      <c r="E101" s="2">
        <v>25031</v>
      </c>
      <c r="F101" s="2">
        <v>102.3</v>
      </c>
      <c r="G101" s="2" t="s">
        <v>1</v>
      </c>
      <c r="H101" s="5"/>
      <c r="J101" s="2" t="s">
        <v>171</v>
      </c>
      <c r="K101" s="2">
        <v>400096</v>
      </c>
    </row>
    <row r="102" spans="1:11" x14ac:dyDescent="0.25">
      <c r="A102" s="4">
        <v>34439</v>
      </c>
      <c r="B102" s="2">
        <v>-18</v>
      </c>
      <c r="C102" s="2">
        <v>62.8</v>
      </c>
      <c r="D102" s="2">
        <v>102</v>
      </c>
      <c r="E102" s="2">
        <v>25030</v>
      </c>
      <c r="F102" s="2">
        <v>103.5</v>
      </c>
      <c r="G102" s="2" t="s">
        <v>1</v>
      </c>
      <c r="H102" s="5"/>
      <c r="J102" s="2" t="s">
        <v>172</v>
      </c>
      <c r="K102" s="2">
        <v>400195</v>
      </c>
    </row>
    <row r="103" spans="1:11" x14ac:dyDescent="0.25">
      <c r="A103" s="4">
        <v>34469</v>
      </c>
      <c r="B103" s="2">
        <v>-15</v>
      </c>
      <c r="C103" s="2">
        <v>63.7</v>
      </c>
      <c r="D103" s="2">
        <v>102.3</v>
      </c>
      <c r="E103" s="2">
        <v>25028</v>
      </c>
      <c r="F103" s="2">
        <v>104.9</v>
      </c>
      <c r="G103" s="2" t="s">
        <v>1</v>
      </c>
      <c r="H103" s="5"/>
      <c r="J103" s="2" t="s">
        <v>173</v>
      </c>
      <c r="K103" s="2">
        <v>402341</v>
      </c>
    </row>
    <row r="104" spans="1:11" x14ac:dyDescent="0.25">
      <c r="A104" s="4">
        <v>34500</v>
      </c>
      <c r="B104" s="2">
        <v>-12</v>
      </c>
      <c r="C104" s="2">
        <v>63.4</v>
      </c>
      <c r="D104" s="2">
        <v>99.7</v>
      </c>
      <c r="E104" s="2">
        <v>25086</v>
      </c>
      <c r="F104" s="2">
        <v>103.6</v>
      </c>
      <c r="G104" s="2" t="s">
        <v>1</v>
      </c>
      <c r="H104" s="5"/>
      <c r="J104" s="2" t="s">
        <v>174</v>
      </c>
      <c r="K104" s="2">
        <v>403260</v>
      </c>
    </row>
    <row r="105" spans="1:11" x14ac:dyDescent="0.25">
      <c r="A105" s="4">
        <v>34530</v>
      </c>
      <c r="B105" s="2">
        <v>-11</v>
      </c>
      <c r="C105" s="2">
        <v>63.2</v>
      </c>
      <c r="D105" s="2">
        <v>99.6</v>
      </c>
      <c r="E105" s="2">
        <v>25088</v>
      </c>
      <c r="F105" s="2">
        <v>104.2</v>
      </c>
      <c r="G105" s="2" t="s">
        <v>1</v>
      </c>
      <c r="H105" s="5"/>
      <c r="J105" s="2" t="s">
        <v>175</v>
      </c>
      <c r="K105" s="2">
        <v>406068</v>
      </c>
    </row>
    <row r="106" spans="1:11" x14ac:dyDescent="0.25">
      <c r="A106" s="4">
        <v>34561</v>
      </c>
      <c r="B106" s="2">
        <v>-8</v>
      </c>
      <c r="C106" s="2">
        <v>64</v>
      </c>
      <c r="D106" s="2">
        <v>98.8</v>
      </c>
      <c r="E106" s="2">
        <v>25128</v>
      </c>
      <c r="F106" s="2">
        <v>104.7</v>
      </c>
      <c r="G106" s="2" t="s">
        <v>1</v>
      </c>
      <c r="H106" s="5"/>
      <c r="J106" s="2" t="s">
        <v>176</v>
      </c>
      <c r="K106" s="2">
        <v>406008</v>
      </c>
    </row>
    <row r="107" spans="1:11" x14ac:dyDescent="0.25">
      <c r="A107" s="4">
        <v>34592</v>
      </c>
      <c r="B107" s="2">
        <v>-9</v>
      </c>
      <c r="C107" s="2">
        <v>64.2</v>
      </c>
      <c r="D107" s="2">
        <v>99.4</v>
      </c>
      <c r="E107" s="2">
        <v>25126</v>
      </c>
      <c r="F107" s="2">
        <v>105.6</v>
      </c>
      <c r="G107" s="2" t="s">
        <v>1</v>
      </c>
      <c r="H107" s="5"/>
      <c r="J107" s="2" t="s">
        <v>177</v>
      </c>
      <c r="K107" s="2">
        <v>406283</v>
      </c>
    </row>
    <row r="108" spans="1:11" x14ac:dyDescent="0.25">
      <c r="A108" s="4">
        <v>34622</v>
      </c>
      <c r="B108" s="2">
        <v>-11</v>
      </c>
      <c r="C108" s="2">
        <v>64.099999999999994</v>
      </c>
      <c r="D108" s="2">
        <v>100.1</v>
      </c>
      <c r="E108" s="2">
        <v>25147</v>
      </c>
      <c r="F108" s="2">
        <v>105.8</v>
      </c>
      <c r="G108" s="2" t="s">
        <v>1</v>
      </c>
      <c r="H108" s="5"/>
      <c r="J108" s="2" t="s">
        <v>178</v>
      </c>
      <c r="K108" s="2">
        <v>405560</v>
      </c>
    </row>
    <row r="109" spans="1:11" x14ac:dyDescent="0.25">
      <c r="A109" s="4">
        <v>34653</v>
      </c>
      <c r="B109" s="2">
        <v>-8</v>
      </c>
      <c r="C109" s="2">
        <v>63.9</v>
      </c>
      <c r="D109" s="2">
        <v>98.5</v>
      </c>
      <c r="E109" s="2">
        <v>25149</v>
      </c>
      <c r="F109" s="2">
        <v>105.7</v>
      </c>
      <c r="G109" s="2" t="s">
        <v>1</v>
      </c>
      <c r="H109" s="5"/>
      <c r="J109" s="2" t="s">
        <v>179</v>
      </c>
      <c r="K109" s="2">
        <v>408938</v>
      </c>
    </row>
    <row r="110" spans="1:11" x14ac:dyDescent="0.25">
      <c r="A110" s="4">
        <v>34683</v>
      </c>
      <c r="B110" s="2">
        <v>-18</v>
      </c>
      <c r="C110" s="2">
        <v>64.2</v>
      </c>
      <c r="D110" s="2">
        <v>97.3</v>
      </c>
      <c r="E110" s="2">
        <v>25136</v>
      </c>
      <c r="F110" s="2">
        <v>106.8</v>
      </c>
      <c r="G110" s="2" t="s">
        <v>1</v>
      </c>
      <c r="H110" s="5"/>
      <c r="J110" s="2" t="s">
        <v>180</v>
      </c>
      <c r="K110" s="2">
        <v>407557</v>
      </c>
    </row>
    <row r="111" spans="1:11" x14ac:dyDescent="0.25">
      <c r="A111" s="4">
        <v>34714</v>
      </c>
      <c r="B111" s="2">
        <v>-9</v>
      </c>
      <c r="C111" s="2">
        <v>62.9</v>
      </c>
      <c r="D111" s="2">
        <v>98.9</v>
      </c>
      <c r="E111" s="2">
        <v>25183</v>
      </c>
      <c r="F111" s="2">
        <v>104.9</v>
      </c>
      <c r="G111" s="2" t="s">
        <v>1</v>
      </c>
      <c r="H111" s="5"/>
      <c r="J111" s="2" t="s">
        <v>181</v>
      </c>
      <c r="K111" s="2">
        <v>409985</v>
      </c>
    </row>
    <row r="112" spans="1:11" x14ac:dyDescent="0.25">
      <c r="A112" s="4">
        <v>34745</v>
      </c>
      <c r="B112" s="2">
        <v>-12</v>
      </c>
      <c r="C112" s="2">
        <v>63.9</v>
      </c>
      <c r="D112" s="2">
        <v>98.5</v>
      </c>
      <c r="E112" s="2">
        <v>25220</v>
      </c>
      <c r="F112" s="2">
        <v>104.9</v>
      </c>
      <c r="G112" s="2" t="s">
        <v>1</v>
      </c>
      <c r="H112" s="5"/>
      <c r="J112" s="2" t="s">
        <v>182</v>
      </c>
      <c r="K112" s="2">
        <v>412620</v>
      </c>
    </row>
    <row r="113" spans="1:11" x14ac:dyDescent="0.25">
      <c r="A113" s="4">
        <v>34773</v>
      </c>
      <c r="B113" s="2">
        <v>-14</v>
      </c>
      <c r="C113" s="2">
        <v>63.7</v>
      </c>
      <c r="D113" s="2">
        <v>98.8</v>
      </c>
      <c r="E113" s="2">
        <v>25254</v>
      </c>
      <c r="F113" s="2">
        <v>105.3</v>
      </c>
      <c r="G113" s="2" t="s">
        <v>1</v>
      </c>
      <c r="H113" s="5"/>
      <c r="J113" s="2" t="s">
        <v>183</v>
      </c>
      <c r="K113" s="2">
        <v>415577</v>
      </c>
    </row>
    <row r="114" spans="1:11" x14ac:dyDescent="0.25">
      <c r="A114" s="4">
        <v>34804</v>
      </c>
      <c r="B114" s="2">
        <v>-12</v>
      </c>
      <c r="C114" s="2">
        <v>63.3</v>
      </c>
      <c r="D114" s="2">
        <v>97.8</v>
      </c>
      <c r="E114" s="2">
        <v>25288</v>
      </c>
      <c r="F114" s="2">
        <v>106.2</v>
      </c>
      <c r="G114" s="2" t="s">
        <v>1</v>
      </c>
      <c r="H114" s="5"/>
      <c r="J114" s="2" t="s">
        <v>184</v>
      </c>
      <c r="K114" s="2">
        <v>417265</v>
      </c>
    </row>
    <row r="115" spans="1:11" x14ac:dyDescent="0.25">
      <c r="A115" s="4">
        <v>34834</v>
      </c>
      <c r="B115" s="2">
        <v>-9</v>
      </c>
      <c r="C115" s="2">
        <v>63.6</v>
      </c>
      <c r="D115" s="2">
        <v>98.1</v>
      </c>
      <c r="E115" s="2">
        <v>25317</v>
      </c>
      <c r="F115" s="2">
        <v>106.1</v>
      </c>
      <c r="G115" s="2" t="s">
        <v>1</v>
      </c>
      <c r="H115" s="5"/>
      <c r="J115" s="2" t="s">
        <v>185</v>
      </c>
      <c r="K115" s="2">
        <v>420946</v>
      </c>
    </row>
    <row r="116" spans="1:11" x14ac:dyDescent="0.25">
      <c r="A116" s="4">
        <v>34865</v>
      </c>
      <c r="B116" s="2">
        <v>-10</v>
      </c>
      <c r="C116" s="2">
        <v>63.5</v>
      </c>
      <c r="D116" s="2">
        <v>96.9</v>
      </c>
      <c r="E116" s="2">
        <v>25347</v>
      </c>
      <c r="F116" s="2">
        <v>105.5</v>
      </c>
      <c r="G116" s="2" t="s">
        <v>1</v>
      </c>
      <c r="H116" s="5"/>
      <c r="J116" s="2" t="s">
        <v>186</v>
      </c>
      <c r="K116" s="2">
        <v>424454</v>
      </c>
    </row>
    <row r="117" spans="1:11" x14ac:dyDescent="0.25">
      <c r="A117" s="4">
        <v>34895</v>
      </c>
      <c r="B117" s="2">
        <v>-7</v>
      </c>
      <c r="C117" s="2">
        <v>64.099999999999994</v>
      </c>
      <c r="D117" s="2">
        <v>96</v>
      </c>
      <c r="E117" s="2">
        <v>25399</v>
      </c>
      <c r="F117" s="2">
        <v>106.1</v>
      </c>
      <c r="G117" s="2" t="s">
        <v>1</v>
      </c>
      <c r="H117" s="5"/>
      <c r="J117" s="2" t="s">
        <v>187</v>
      </c>
      <c r="K117" s="2">
        <v>427080</v>
      </c>
    </row>
    <row r="118" spans="1:11" x14ac:dyDescent="0.25">
      <c r="A118" s="4">
        <v>34926</v>
      </c>
      <c r="B118" s="2">
        <v>-7</v>
      </c>
      <c r="C118" s="2">
        <v>63.6</v>
      </c>
      <c r="D118" s="2">
        <v>95.8</v>
      </c>
      <c r="E118" s="2">
        <v>25413</v>
      </c>
      <c r="F118" s="2">
        <v>106.3</v>
      </c>
      <c r="G118" s="2" t="s">
        <v>1</v>
      </c>
      <c r="H118" s="5"/>
      <c r="J118" s="2" t="s">
        <v>188</v>
      </c>
      <c r="K118" s="2">
        <v>429673</v>
      </c>
    </row>
    <row r="119" spans="1:11" x14ac:dyDescent="0.25">
      <c r="A119" s="4">
        <v>34957</v>
      </c>
      <c r="B119" s="2">
        <v>-8</v>
      </c>
      <c r="C119" s="2">
        <v>63.7</v>
      </c>
      <c r="D119" s="2">
        <v>95.6</v>
      </c>
      <c r="E119" s="2">
        <v>25432</v>
      </c>
      <c r="F119" s="2">
        <v>106.6</v>
      </c>
      <c r="G119" s="2" t="s">
        <v>1</v>
      </c>
      <c r="H119" s="5"/>
      <c r="J119" s="2" t="s">
        <v>286</v>
      </c>
      <c r="K119">
        <v>430962</v>
      </c>
    </row>
    <row r="120" spans="1:11" x14ac:dyDescent="0.25">
      <c r="A120" s="4">
        <v>34987</v>
      </c>
      <c r="B120" s="2">
        <v>-8</v>
      </c>
      <c r="C120" s="2">
        <v>64</v>
      </c>
      <c r="D120" s="2">
        <v>96.5</v>
      </c>
      <c r="E120" s="2">
        <v>25454</v>
      </c>
      <c r="F120" s="2">
        <v>106.2</v>
      </c>
      <c r="G120" s="2" t="s">
        <v>1</v>
      </c>
      <c r="H120" s="5"/>
    </row>
    <row r="121" spans="1:11" x14ac:dyDescent="0.25">
      <c r="A121" s="4">
        <v>35018</v>
      </c>
      <c r="B121" s="2">
        <v>-10</v>
      </c>
      <c r="C121" s="2">
        <v>64.3</v>
      </c>
      <c r="D121" s="2">
        <v>97.1</v>
      </c>
      <c r="E121" s="2">
        <v>25549</v>
      </c>
      <c r="F121" s="2">
        <v>106.8</v>
      </c>
      <c r="G121" s="2" t="s">
        <v>1</v>
      </c>
      <c r="H121" s="5"/>
    </row>
    <row r="122" spans="1:11" x14ac:dyDescent="0.25">
      <c r="A122" s="4">
        <v>35048</v>
      </c>
      <c r="B122" s="2">
        <v>-11</v>
      </c>
      <c r="C122" s="2">
        <v>64.5</v>
      </c>
      <c r="D122" s="2">
        <v>97.3</v>
      </c>
      <c r="E122" s="2">
        <v>25562</v>
      </c>
      <c r="F122" s="2">
        <v>107.4</v>
      </c>
      <c r="G122" s="2" t="s">
        <v>1</v>
      </c>
      <c r="H122" s="5"/>
    </row>
    <row r="123" spans="1:11" x14ac:dyDescent="0.25">
      <c r="A123" s="4">
        <v>35079</v>
      </c>
      <c r="B123" s="2">
        <v>-5</v>
      </c>
      <c r="C123" s="2">
        <v>65.8</v>
      </c>
      <c r="D123" s="2">
        <v>97.6</v>
      </c>
      <c r="E123" s="2">
        <v>25558</v>
      </c>
      <c r="F123" s="2">
        <v>106.9</v>
      </c>
      <c r="G123" s="2" t="s">
        <v>1</v>
      </c>
      <c r="H123" s="5"/>
    </row>
    <row r="124" spans="1:11" x14ac:dyDescent="0.25">
      <c r="A124" s="4">
        <v>35110</v>
      </c>
      <c r="B124" s="2">
        <v>-9</v>
      </c>
      <c r="C124" s="2">
        <v>67.5</v>
      </c>
      <c r="D124" s="2">
        <v>97.6</v>
      </c>
      <c r="E124" s="2">
        <v>25555</v>
      </c>
      <c r="F124" s="2">
        <v>107.7</v>
      </c>
      <c r="G124" s="2" t="s">
        <v>1</v>
      </c>
      <c r="H124" s="5"/>
    </row>
    <row r="125" spans="1:11" x14ac:dyDescent="0.25">
      <c r="A125" s="4">
        <v>35139</v>
      </c>
      <c r="B125" s="2">
        <v>-8</v>
      </c>
      <c r="C125" s="2">
        <v>67.7</v>
      </c>
      <c r="D125" s="2">
        <v>97.7</v>
      </c>
      <c r="E125" s="2">
        <v>25558</v>
      </c>
      <c r="F125" s="2">
        <v>107.8</v>
      </c>
      <c r="G125" s="2" t="s">
        <v>1</v>
      </c>
      <c r="H125" s="5"/>
    </row>
    <row r="126" spans="1:11" x14ac:dyDescent="0.25">
      <c r="A126" s="4">
        <v>35170</v>
      </c>
      <c r="B126" s="2">
        <v>-8</v>
      </c>
      <c r="C126" s="2">
        <v>68.400000000000006</v>
      </c>
      <c r="D126" s="2">
        <v>96.6</v>
      </c>
      <c r="E126" s="2">
        <v>25582</v>
      </c>
      <c r="F126" s="2">
        <v>106.6</v>
      </c>
      <c r="G126" s="2" t="s">
        <v>1</v>
      </c>
      <c r="H126" s="5"/>
    </row>
    <row r="127" spans="1:11" x14ac:dyDescent="0.25">
      <c r="A127" s="4">
        <v>35200</v>
      </c>
      <c r="B127" s="2">
        <v>-6</v>
      </c>
      <c r="C127" s="2">
        <v>67.900000000000006</v>
      </c>
      <c r="D127" s="2">
        <v>97.2</v>
      </c>
      <c r="E127" s="2">
        <v>25589</v>
      </c>
      <c r="F127" s="2">
        <v>107.3</v>
      </c>
      <c r="G127" s="2" t="s">
        <v>1</v>
      </c>
      <c r="H127" s="5"/>
    </row>
    <row r="128" spans="1:11" x14ac:dyDescent="0.25">
      <c r="A128" s="4">
        <v>35231</v>
      </c>
      <c r="B128" s="2">
        <v>-7</v>
      </c>
      <c r="C128" s="2">
        <v>68.7</v>
      </c>
      <c r="D128" s="2">
        <v>97.1</v>
      </c>
      <c r="E128" s="2">
        <v>25584</v>
      </c>
      <c r="F128" s="2">
        <v>106.7</v>
      </c>
      <c r="G128" s="2" t="s">
        <v>1</v>
      </c>
      <c r="H128" s="5"/>
    </row>
    <row r="129" spans="1:8" x14ac:dyDescent="0.25">
      <c r="A129" s="4">
        <v>35261</v>
      </c>
      <c r="B129" s="2">
        <v>-4</v>
      </c>
      <c r="C129" s="2">
        <v>68.3</v>
      </c>
      <c r="D129" s="2">
        <v>98.5</v>
      </c>
      <c r="E129" s="2">
        <v>25634</v>
      </c>
      <c r="F129" s="2">
        <v>106.6</v>
      </c>
      <c r="G129" s="2" t="s">
        <v>1</v>
      </c>
      <c r="H129" s="5"/>
    </row>
    <row r="130" spans="1:8" x14ac:dyDescent="0.25">
      <c r="A130" s="4">
        <v>35292</v>
      </c>
      <c r="B130" s="2">
        <v>-3</v>
      </c>
      <c r="C130" s="2">
        <v>68.3</v>
      </c>
      <c r="D130" s="2">
        <v>98.5</v>
      </c>
      <c r="E130" s="2">
        <v>25640</v>
      </c>
      <c r="F130" s="2">
        <v>107.3</v>
      </c>
      <c r="G130" s="2" t="s">
        <v>1</v>
      </c>
      <c r="H130" s="5"/>
    </row>
    <row r="131" spans="1:8" x14ac:dyDescent="0.25">
      <c r="A131" s="4">
        <v>35323</v>
      </c>
      <c r="B131" s="2">
        <v>-1</v>
      </c>
      <c r="C131" s="2">
        <v>69.400000000000006</v>
      </c>
      <c r="D131" s="2">
        <v>99.3</v>
      </c>
      <c r="E131" s="2">
        <v>25693</v>
      </c>
      <c r="F131" s="2">
        <v>107.9</v>
      </c>
      <c r="G131" s="2" t="s">
        <v>1</v>
      </c>
      <c r="H131" s="5"/>
    </row>
    <row r="132" spans="1:8" x14ac:dyDescent="0.25">
      <c r="A132" s="4">
        <v>35353</v>
      </c>
      <c r="B132" s="2">
        <v>-2</v>
      </c>
      <c r="C132" s="2">
        <v>69.2</v>
      </c>
      <c r="D132" s="2">
        <v>98.6</v>
      </c>
      <c r="E132" s="2">
        <v>25757</v>
      </c>
      <c r="F132" s="2">
        <v>107.9</v>
      </c>
      <c r="G132" s="2" t="s">
        <v>1</v>
      </c>
      <c r="H132" s="5"/>
    </row>
    <row r="133" spans="1:8" x14ac:dyDescent="0.25">
      <c r="A133" s="4">
        <v>35384</v>
      </c>
      <c r="B133" s="2">
        <v>1</v>
      </c>
      <c r="C133" s="2">
        <v>69.5</v>
      </c>
      <c r="D133" s="2">
        <v>99.1</v>
      </c>
      <c r="E133" s="2">
        <v>25781</v>
      </c>
      <c r="F133" s="2">
        <v>108.4</v>
      </c>
      <c r="G133" s="2" t="s">
        <v>1</v>
      </c>
      <c r="H133" s="5"/>
    </row>
    <row r="134" spans="1:8" x14ac:dyDescent="0.25">
      <c r="A134" s="4">
        <v>35414</v>
      </c>
      <c r="B134" s="2">
        <v>-4</v>
      </c>
      <c r="C134" s="2">
        <v>68.5</v>
      </c>
      <c r="D134" s="2">
        <v>99</v>
      </c>
      <c r="E134" s="2">
        <v>25836</v>
      </c>
      <c r="F134" s="2">
        <v>109</v>
      </c>
      <c r="G134" s="2" t="s">
        <v>1</v>
      </c>
      <c r="H134" s="5"/>
    </row>
    <row r="135" spans="1:8" x14ac:dyDescent="0.25">
      <c r="A135" s="4">
        <v>35445</v>
      </c>
      <c r="B135" s="2">
        <v>2</v>
      </c>
      <c r="C135" s="2">
        <v>68.8</v>
      </c>
      <c r="D135" s="2">
        <v>99.8</v>
      </c>
      <c r="E135" s="2">
        <v>25902</v>
      </c>
      <c r="F135" s="2">
        <v>109.3</v>
      </c>
      <c r="G135" s="2" t="s">
        <v>1</v>
      </c>
      <c r="H135" s="5"/>
    </row>
    <row r="136" spans="1:8" x14ac:dyDescent="0.25">
      <c r="A136" s="4">
        <v>35476</v>
      </c>
      <c r="B136" s="2">
        <v>2</v>
      </c>
      <c r="C136" s="2">
        <v>69.5</v>
      </c>
      <c r="D136" s="2">
        <v>100</v>
      </c>
      <c r="E136" s="2">
        <v>25960</v>
      </c>
      <c r="F136" s="2">
        <v>109.5</v>
      </c>
      <c r="G136" s="2" t="s">
        <v>1</v>
      </c>
      <c r="H136" s="5"/>
    </row>
    <row r="137" spans="1:8" x14ac:dyDescent="0.25">
      <c r="A137" s="4">
        <v>35504</v>
      </c>
      <c r="B137" s="2">
        <v>1</v>
      </c>
      <c r="C137" s="2">
        <v>70.099999999999994</v>
      </c>
      <c r="D137" s="2">
        <v>100.2</v>
      </c>
      <c r="E137" s="2">
        <v>26005</v>
      </c>
      <c r="F137" s="2">
        <v>108.1</v>
      </c>
      <c r="G137" s="2" t="s">
        <v>1</v>
      </c>
      <c r="H137" s="5"/>
    </row>
    <row r="138" spans="1:8" x14ac:dyDescent="0.25">
      <c r="A138" s="4">
        <v>35535</v>
      </c>
      <c r="B138" s="2">
        <v>-1</v>
      </c>
      <c r="C138" s="2">
        <v>70.8</v>
      </c>
      <c r="D138" s="2">
        <v>99.7</v>
      </c>
      <c r="E138" s="2">
        <v>26020</v>
      </c>
      <c r="F138" s="2">
        <v>108.6</v>
      </c>
      <c r="G138" s="2" t="s">
        <v>1</v>
      </c>
      <c r="H138" s="5"/>
    </row>
    <row r="139" spans="1:8" x14ac:dyDescent="0.25">
      <c r="A139" s="4">
        <v>35565</v>
      </c>
      <c r="B139" s="2">
        <v>6</v>
      </c>
      <c r="C139" s="2">
        <v>70.3</v>
      </c>
      <c r="D139" s="2">
        <v>99.7</v>
      </c>
      <c r="E139" s="2">
        <v>26078</v>
      </c>
      <c r="F139" s="2">
        <v>108</v>
      </c>
      <c r="G139" s="2" t="s">
        <v>1</v>
      </c>
      <c r="H139" s="5"/>
    </row>
    <row r="140" spans="1:8" x14ac:dyDescent="0.25">
      <c r="A140" s="4">
        <v>35596</v>
      </c>
      <c r="B140" s="2">
        <v>8</v>
      </c>
      <c r="C140" s="2">
        <v>71.400000000000006</v>
      </c>
      <c r="D140" s="2">
        <v>99.4</v>
      </c>
      <c r="E140" s="2">
        <v>26050</v>
      </c>
      <c r="F140" s="2">
        <v>108.4</v>
      </c>
      <c r="G140" s="2" t="s">
        <v>1</v>
      </c>
      <c r="H140" s="5"/>
    </row>
    <row r="141" spans="1:8" x14ac:dyDescent="0.25">
      <c r="A141" s="4">
        <v>35626</v>
      </c>
      <c r="B141" s="2">
        <v>8</v>
      </c>
      <c r="C141" s="2">
        <v>71.3</v>
      </c>
      <c r="D141" s="2">
        <v>99.2</v>
      </c>
      <c r="E141" s="2">
        <v>26062</v>
      </c>
      <c r="F141" s="2">
        <v>110.1</v>
      </c>
      <c r="G141" s="2" t="s">
        <v>1</v>
      </c>
      <c r="H141" s="5"/>
    </row>
    <row r="142" spans="1:8" x14ac:dyDescent="0.25">
      <c r="A142" s="4">
        <v>35657</v>
      </c>
      <c r="B142" s="2">
        <v>10</v>
      </c>
      <c r="C142" s="2">
        <v>70.400000000000006</v>
      </c>
      <c r="D142" s="2">
        <v>98.8</v>
      </c>
      <c r="E142" s="2">
        <v>26121</v>
      </c>
      <c r="F142" s="2">
        <v>108.3</v>
      </c>
      <c r="G142" s="2" t="s">
        <v>1</v>
      </c>
      <c r="H142" s="5"/>
    </row>
    <row r="143" spans="1:8" x14ac:dyDescent="0.25">
      <c r="A143" s="4">
        <v>35688</v>
      </c>
      <c r="B143" s="2">
        <v>8</v>
      </c>
      <c r="C143" s="2">
        <v>70.7</v>
      </c>
      <c r="D143" s="2">
        <v>99.4</v>
      </c>
      <c r="E143" s="2">
        <v>26154</v>
      </c>
      <c r="F143" s="2">
        <v>108.7</v>
      </c>
      <c r="G143" s="2" t="s">
        <v>1</v>
      </c>
      <c r="H143" s="5"/>
    </row>
    <row r="144" spans="1:8" x14ac:dyDescent="0.25">
      <c r="A144" s="4">
        <v>35718</v>
      </c>
      <c r="B144" s="2">
        <v>7</v>
      </c>
      <c r="C144" s="2">
        <v>71.8</v>
      </c>
      <c r="D144" s="2">
        <v>99.7</v>
      </c>
      <c r="E144" s="2">
        <v>26172</v>
      </c>
      <c r="F144" s="2">
        <v>109.5</v>
      </c>
      <c r="G144" s="2" t="s">
        <v>1</v>
      </c>
      <c r="H144" s="5"/>
    </row>
    <row r="145" spans="1:8" x14ac:dyDescent="0.25">
      <c r="A145" s="4">
        <v>35749</v>
      </c>
      <c r="B145" s="2">
        <v>2</v>
      </c>
      <c r="C145" s="2">
        <v>71.8</v>
      </c>
      <c r="D145" s="2">
        <v>99.9</v>
      </c>
      <c r="E145" s="2">
        <v>26192</v>
      </c>
      <c r="F145" s="2">
        <v>109.8</v>
      </c>
      <c r="G145" s="2" t="s">
        <v>1</v>
      </c>
      <c r="H145" s="5"/>
    </row>
    <row r="146" spans="1:8" x14ac:dyDescent="0.25">
      <c r="A146" s="4">
        <v>35779</v>
      </c>
      <c r="B146" s="2">
        <v>0</v>
      </c>
      <c r="C146" s="2">
        <v>72.099999999999994</v>
      </c>
      <c r="D146" s="2">
        <v>99</v>
      </c>
      <c r="E146" s="2">
        <v>26192</v>
      </c>
      <c r="F146" s="2">
        <v>109.4</v>
      </c>
      <c r="G146" s="2" t="s">
        <v>1</v>
      </c>
      <c r="H146" s="5"/>
    </row>
    <row r="147" spans="1:8" x14ac:dyDescent="0.25">
      <c r="A147" s="4">
        <v>35810</v>
      </c>
      <c r="B147" s="2">
        <v>4</v>
      </c>
      <c r="C147" s="2">
        <v>72.2</v>
      </c>
      <c r="D147" s="2">
        <v>98.7</v>
      </c>
      <c r="E147" s="2">
        <v>26226</v>
      </c>
      <c r="F147" s="2">
        <v>109.8</v>
      </c>
      <c r="G147" s="2">
        <v>70.099999999999994</v>
      </c>
      <c r="H147" s="5"/>
    </row>
    <row r="148" spans="1:8" x14ac:dyDescent="0.25">
      <c r="A148" s="4">
        <v>35841</v>
      </c>
      <c r="B148" s="2">
        <v>4</v>
      </c>
      <c r="C148" s="2">
        <v>72.2</v>
      </c>
      <c r="D148" s="2">
        <v>97.3</v>
      </c>
      <c r="E148" s="2">
        <v>26245</v>
      </c>
      <c r="F148" s="2">
        <v>110.7</v>
      </c>
      <c r="G148" s="2">
        <v>70.5</v>
      </c>
      <c r="H148" s="5"/>
    </row>
    <row r="149" spans="1:8" x14ac:dyDescent="0.25">
      <c r="A149" s="4">
        <v>35869</v>
      </c>
      <c r="B149" s="2">
        <v>2</v>
      </c>
      <c r="C149" s="2">
        <v>72</v>
      </c>
      <c r="D149" s="2">
        <v>97.9</v>
      </c>
      <c r="E149" s="2">
        <v>26265</v>
      </c>
      <c r="F149" s="2">
        <v>111.1</v>
      </c>
      <c r="G149" s="2">
        <v>72.3</v>
      </c>
      <c r="H149" s="5"/>
    </row>
    <row r="150" spans="1:8" x14ac:dyDescent="0.25">
      <c r="A150" s="4">
        <v>35900</v>
      </c>
      <c r="B150" s="2">
        <v>4</v>
      </c>
      <c r="C150" s="2">
        <v>71.900000000000006</v>
      </c>
      <c r="D150" s="2">
        <v>97.7</v>
      </c>
      <c r="E150" s="2">
        <v>26266</v>
      </c>
      <c r="F150" s="2">
        <v>111.1</v>
      </c>
      <c r="G150" s="2">
        <v>71.099999999999994</v>
      </c>
      <c r="H150" s="5"/>
    </row>
    <row r="151" spans="1:8" x14ac:dyDescent="0.25">
      <c r="A151" s="4">
        <v>35930</v>
      </c>
      <c r="B151" s="2">
        <v>7</v>
      </c>
      <c r="C151" s="2">
        <v>72.3</v>
      </c>
      <c r="D151" s="2">
        <v>98.6</v>
      </c>
      <c r="E151" s="2">
        <v>26270</v>
      </c>
      <c r="F151" s="2">
        <v>110.1</v>
      </c>
      <c r="G151" s="2">
        <v>70.3</v>
      </c>
      <c r="H151" s="5"/>
    </row>
    <row r="152" spans="1:8" x14ac:dyDescent="0.25">
      <c r="A152" s="4">
        <v>35961</v>
      </c>
      <c r="B152" s="2">
        <v>2</v>
      </c>
      <c r="C152" s="2">
        <v>71.8</v>
      </c>
      <c r="D152" s="2">
        <v>99.4</v>
      </c>
      <c r="E152" s="2">
        <v>26330</v>
      </c>
      <c r="F152" s="2">
        <v>110.4</v>
      </c>
      <c r="G152" s="2">
        <v>70.7</v>
      </c>
      <c r="H152" s="5"/>
    </row>
    <row r="153" spans="1:8" x14ac:dyDescent="0.25">
      <c r="A153" s="4">
        <v>35991</v>
      </c>
      <c r="B153" s="2">
        <v>-1</v>
      </c>
      <c r="C153" s="2">
        <v>72.3</v>
      </c>
      <c r="D153" s="2">
        <v>100.1</v>
      </c>
      <c r="E153" s="2">
        <v>26392</v>
      </c>
      <c r="F153" s="2">
        <v>110.6</v>
      </c>
      <c r="G153" s="2">
        <v>69.5</v>
      </c>
      <c r="H153" s="5"/>
    </row>
    <row r="154" spans="1:8" x14ac:dyDescent="0.25">
      <c r="A154" s="4">
        <v>36022</v>
      </c>
      <c r="B154" s="2">
        <v>-5</v>
      </c>
      <c r="C154" s="2">
        <v>72.8</v>
      </c>
      <c r="D154" s="2">
        <v>99</v>
      </c>
      <c r="E154" s="2">
        <v>26407</v>
      </c>
      <c r="F154" s="2">
        <v>109.6</v>
      </c>
      <c r="G154" s="2">
        <v>69.3</v>
      </c>
      <c r="H154" s="5"/>
    </row>
    <row r="155" spans="1:8" x14ac:dyDescent="0.25">
      <c r="A155" s="4">
        <v>36053</v>
      </c>
      <c r="B155" s="2">
        <v>-3</v>
      </c>
      <c r="C155" s="2">
        <v>72.5</v>
      </c>
      <c r="D155" s="2">
        <v>98.6</v>
      </c>
      <c r="E155" s="2">
        <v>26450</v>
      </c>
      <c r="F155" s="2">
        <v>109.7</v>
      </c>
      <c r="G155" s="2">
        <v>68.3</v>
      </c>
      <c r="H155" s="5"/>
    </row>
    <row r="156" spans="1:8" x14ac:dyDescent="0.25">
      <c r="A156" s="4">
        <v>36083</v>
      </c>
      <c r="B156" s="2">
        <v>-9</v>
      </c>
      <c r="C156" s="2">
        <v>72.099999999999994</v>
      </c>
      <c r="D156" s="2">
        <v>98.7</v>
      </c>
      <c r="E156" s="2">
        <v>26510</v>
      </c>
      <c r="F156" s="2">
        <v>109.8</v>
      </c>
      <c r="G156" s="2">
        <v>68.7</v>
      </c>
      <c r="H156" s="5"/>
    </row>
    <row r="157" spans="1:8" x14ac:dyDescent="0.25">
      <c r="A157" s="4">
        <v>36114</v>
      </c>
      <c r="B157" s="2">
        <v>-7</v>
      </c>
      <c r="C157" s="2">
        <v>72.400000000000006</v>
      </c>
      <c r="D157" s="2">
        <v>99.4</v>
      </c>
      <c r="E157" s="2">
        <v>26524</v>
      </c>
      <c r="F157" s="2">
        <v>109.5</v>
      </c>
      <c r="G157" s="2">
        <v>69.2</v>
      </c>
      <c r="H157" s="5"/>
    </row>
    <row r="158" spans="1:8" x14ac:dyDescent="0.25">
      <c r="A158" s="4">
        <v>36144</v>
      </c>
      <c r="B158" s="2">
        <v>-8</v>
      </c>
      <c r="C158" s="2">
        <v>71.900000000000006</v>
      </c>
      <c r="D158" s="2">
        <v>99</v>
      </c>
      <c r="E158" s="2">
        <v>26565</v>
      </c>
      <c r="F158" s="2">
        <v>109.8</v>
      </c>
      <c r="G158" s="2">
        <v>71.2</v>
      </c>
      <c r="H158" s="5"/>
    </row>
    <row r="159" spans="1:8" x14ac:dyDescent="0.25">
      <c r="A159" s="4">
        <v>36175</v>
      </c>
      <c r="B159" s="2">
        <v>-3</v>
      </c>
      <c r="C159" s="2">
        <v>72.8</v>
      </c>
      <c r="D159" s="2">
        <v>98.5</v>
      </c>
      <c r="E159" s="2">
        <v>26579</v>
      </c>
      <c r="F159" s="2">
        <v>109.6</v>
      </c>
      <c r="G159" s="2">
        <v>67.5</v>
      </c>
      <c r="H159" s="5"/>
    </row>
    <row r="160" spans="1:8" x14ac:dyDescent="0.25">
      <c r="A160" s="4">
        <v>36206</v>
      </c>
      <c r="B160" s="2">
        <v>-1</v>
      </c>
      <c r="C160" s="2">
        <v>72.599999999999994</v>
      </c>
      <c r="D160" s="2">
        <v>99</v>
      </c>
      <c r="E160" s="2">
        <v>26589</v>
      </c>
      <c r="F160" s="2">
        <v>109.7</v>
      </c>
      <c r="G160" s="2">
        <v>67.599999999999994</v>
      </c>
      <c r="H160" s="5"/>
    </row>
    <row r="161" spans="1:8" x14ac:dyDescent="0.25">
      <c r="A161" s="4">
        <v>36234</v>
      </c>
      <c r="B161" s="2">
        <v>1</v>
      </c>
      <c r="C161" s="2">
        <v>72.8</v>
      </c>
      <c r="D161" s="2">
        <v>97.9</v>
      </c>
      <c r="E161" s="2">
        <v>26590</v>
      </c>
      <c r="F161" s="2">
        <v>110.6</v>
      </c>
      <c r="G161" s="2">
        <v>70.5</v>
      </c>
      <c r="H161" s="5"/>
    </row>
    <row r="162" spans="1:8" x14ac:dyDescent="0.25">
      <c r="A162" s="4">
        <v>36265</v>
      </c>
      <c r="B162" s="2">
        <v>1</v>
      </c>
      <c r="C162" s="2">
        <v>72.5</v>
      </c>
      <c r="D162" s="2">
        <v>98.9</v>
      </c>
      <c r="E162" s="2">
        <v>26596</v>
      </c>
      <c r="F162" s="2">
        <v>109.2</v>
      </c>
      <c r="G162" s="2">
        <v>68.5</v>
      </c>
      <c r="H162" s="5"/>
    </row>
    <row r="163" spans="1:8" x14ac:dyDescent="0.25">
      <c r="A163" s="4">
        <v>36295</v>
      </c>
      <c r="B163" s="2">
        <v>5</v>
      </c>
      <c r="C163" s="2">
        <v>73.8</v>
      </c>
      <c r="D163" s="2">
        <v>98.6</v>
      </c>
      <c r="E163" s="2">
        <v>26636</v>
      </c>
      <c r="F163" s="2">
        <v>110.2</v>
      </c>
      <c r="G163" s="2">
        <v>70.599999999999994</v>
      </c>
      <c r="H163" s="5"/>
    </row>
    <row r="164" spans="1:8" x14ac:dyDescent="0.25">
      <c r="A164" s="4">
        <v>36326</v>
      </c>
      <c r="B164" s="2">
        <v>5</v>
      </c>
      <c r="C164" s="2">
        <v>73.900000000000006</v>
      </c>
      <c r="D164" s="2">
        <v>98.1</v>
      </c>
      <c r="E164" s="2">
        <v>26663</v>
      </c>
      <c r="F164" s="2">
        <v>111</v>
      </c>
      <c r="G164" s="2">
        <v>69.5</v>
      </c>
      <c r="H164" s="5"/>
    </row>
    <row r="165" spans="1:8" x14ac:dyDescent="0.25">
      <c r="A165" s="4">
        <v>36356</v>
      </c>
      <c r="B165" s="2">
        <v>2</v>
      </c>
      <c r="C165" s="2">
        <v>73.900000000000006</v>
      </c>
      <c r="D165" s="2">
        <v>98.5</v>
      </c>
      <c r="E165" s="2">
        <v>26713</v>
      </c>
      <c r="F165" s="2">
        <v>111.3</v>
      </c>
      <c r="G165" s="2">
        <v>71.5</v>
      </c>
      <c r="H165" s="5"/>
    </row>
    <row r="166" spans="1:8" x14ac:dyDescent="0.25">
      <c r="A166" s="4">
        <v>36387</v>
      </c>
      <c r="B166" s="2">
        <v>4</v>
      </c>
      <c r="C166" s="2">
        <v>74.3</v>
      </c>
      <c r="D166" s="2">
        <v>97.5</v>
      </c>
      <c r="E166" s="2">
        <v>26760</v>
      </c>
      <c r="F166" s="2">
        <v>112.8</v>
      </c>
      <c r="G166" s="2">
        <v>76.599999999999994</v>
      </c>
      <c r="H166" s="5"/>
    </row>
    <row r="167" spans="1:8" x14ac:dyDescent="0.25">
      <c r="A167" s="4">
        <v>36418</v>
      </c>
      <c r="B167" s="2">
        <v>2</v>
      </c>
      <c r="C167" s="2">
        <v>74</v>
      </c>
      <c r="D167" s="2">
        <v>97.4</v>
      </c>
      <c r="E167" s="2">
        <v>26757</v>
      </c>
      <c r="F167" s="2">
        <v>113.4</v>
      </c>
      <c r="G167" s="2">
        <v>75.3</v>
      </c>
      <c r="H167" s="5"/>
    </row>
    <row r="168" spans="1:8" x14ac:dyDescent="0.25">
      <c r="A168" s="4">
        <v>36448</v>
      </c>
      <c r="B168" s="2">
        <v>2</v>
      </c>
      <c r="C168" s="2">
        <v>74.400000000000006</v>
      </c>
      <c r="D168" s="2">
        <v>97.9</v>
      </c>
      <c r="E168" s="2">
        <v>26816</v>
      </c>
      <c r="F168" s="2">
        <v>113.1</v>
      </c>
      <c r="G168" s="2">
        <v>76.599999999999994</v>
      </c>
      <c r="H168" s="5"/>
    </row>
    <row r="169" spans="1:8" x14ac:dyDescent="0.25">
      <c r="A169" s="4">
        <v>36479</v>
      </c>
      <c r="B169" s="2">
        <v>-2</v>
      </c>
      <c r="C169" s="2">
        <v>74.900000000000006</v>
      </c>
      <c r="D169" s="2">
        <v>97.3</v>
      </c>
      <c r="E169" s="2">
        <v>26858</v>
      </c>
      <c r="F169" s="2">
        <v>113.5</v>
      </c>
      <c r="G169" s="2">
        <v>76</v>
      </c>
      <c r="H169" s="5"/>
    </row>
    <row r="170" spans="1:8" x14ac:dyDescent="0.25">
      <c r="A170" s="4">
        <v>36509</v>
      </c>
      <c r="B170" s="2">
        <v>1</v>
      </c>
      <c r="C170" s="2">
        <v>75.400000000000006</v>
      </c>
      <c r="D170" s="2">
        <v>97.4</v>
      </c>
      <c r="E170" s="2">
        <v>26846</v>
      </c>
      <c r="F170" s="2">
        <v>112.5</v>
      </c>
      <c r="G170" s="2">
        <v>75</v>
      </c>
      <c r="H170" s="5"/>
    </row>
    <row r="171" spans="1:8" x14ac:dyDescent="0.25">
      <c r="A171" s="4">
        <v>36540</v>
      </c>
      <c r="B171" s="2">
        <v>8</v>
      </c>
      <c r="C171" s="2">
        <v>77.099999999999994</v>
      </c>
      <c r="D171" s="2">
        <v>97.2</v>
      </c>
      <c r="E171" s="2">
        <v>26843</v>
      </c>
      <c r="F171" s="2">
        <v>112.5</v>
      </c>
      <c r="G171" s="2">
        <v>76.5</v>
      </c>
      <c r="H171" s="5"/>
    </row>
    <row r="172" spans="1:8" x14ac:dyDescent="0.25">
      <c r="A172" s="4">
        <v>36571</v>
      </c>
      <c r="B172" s="2">
        <v>2</v>
      </c>
      <c r="C172" s="2">
        <v>75.599999999999994</v>
      </c>
      <c r="D172" s="2">
        <v>97</v>
      </c>
      <c r="E172" s="2">
        <v>26895</v>
      </c>
      <c r="F172" s="2">
        <v>113.5</v>
      </c>
      <c r="G172" s="2">
        <v>76.099999999999994</v>
      </c>
      <c r="H172" s="5"/>
    </row>
    <row r="173" spans="1:8" x14ac:dyDescent="0.25">
      <c r="A173" s="4">
        <v>36600</v>
      </c>
      <c r="B173" s="2">
        <v>-2</v>
      </c>
      <c r="C173" s="2">
        <v>75.900000000000006</v>
      </c>
      <c r="D173" s="2">
        <v>97.5</v>
      </c>
      <c r="E173" s="2">
        <v>26938</v>
      </c>
      <c r="F173" s="2">
        <v>113.7</v>
      </c>
      <c r="G173" s="2">
        <v>78.900000000000006</v>
      </c>
      <c r="H173" s="5"/>
    </row>
    <row r="174" spans="1:8" x14ac:dyDescent="0.25">
      <c r="A174" s="4">
        <v>36631</v>
      </c>
      <c r="B174" s="2">
        <v>-4</v>
      </c>
      <c r="C174" s="2">
        <v>77.2</v>
      </c>
      <c r="D174" s="2">
        <v>96.8</v>
      </c>
      <c r="E174" s="2">
        <v>26985</v>
      </c>
      <c r="F174" s="2">
        <v>113.2</v>
      </c>
      <c r="G174" s="2">
        <v>79.2</v>
      </c>
      <c r="H174" s="5"/>
    </row>
    <row r="175" spans="1:8" x14ac:dyDescent="0.25">
      <c r="A175" s="4">
        <v>36661</v>
      </c>
      <c r="B175" s="2">
        <v>2</v>
      </c>
      <c r="C175" s="2">
        <v>76.3</v>
      </c>
      <c r="D175" s="2">
        <v>96.4</v>
      </c>
      <c r="E175" s="2">
        <v>27013</v>
      </c>
      <c r="F175" s="2">
        <v>113.5</v>
      </c>
      <c r="G175" s="2">
        <v>78.099999999999994</v>
      </c>
      <c r="H175" s="5"/>
    </row>
    <row r="176" spans="1:8" x14ac:dyDescent="0.25">
      <c r="A176" s="4">
        <v>36692</v>
      </c>
      <c r="B176" s="2">
        <v>0</v>
      </c>
      <c r="C176" s="2">
        <v>76</v>
      </c>
      <c r="D176" s="2">
        <v>97.1</v>
      </c>
      <c r="E176" s="2">
        <v>27071</v>
      </c>
      <c r="F176" s="2">
        <v>114.2</v>
      </c>
      <c r="G176" s="2">
        <v>80.900000000000006</v>
      </c>
      <c r="H176" s="5"/>
    </row>
    <row r="177" spans="1:8" x14ac:dyDescent="0.25">
      <c r="A177" s="4">
        <v>36722</v>
      </c>
      <c r="B177" s="2">
        <v>-3</v>
      </c>
      <c r="C177" s="2">
        <v>75.900000000000006</v>
      </c>
      <c r="D177" s="2">
        <v>97.2</v>
      </c>
      <c r="E177" s="2">
        <v>27114</v>
      </c>
      <c r="F177" s="2">
        <v>112.9</v>
      </c>
      <c r="G177" s="2">
        <v>76.7</v>
      </c>
      <c r="H177" s="5"/>
    </row>
    <row r="178" spans="1:8" x14ac:dyDescent="0.25">
      <c r="A178" s="4">
        <v>36753</v>
      </c>
      <c r="B178" s="2">
        <v>1</v>
      </c>
      <c r="C178" s="2">
        <v>77.099999999999994</v>
      </c>
      <c r="D178" s="2">
        <v>96.5</v>
      </c>
      <c r="E178" s="2">
        <v>27114</v>
      </c>
      <c r="F178" s="2">
        <v>114.1</v>
      </c>
      <c r="G178" s="2">
        <v>81.599999999999994</v>
      </c>
      <c r="H178" s="5"/>
    </row>
    <row r="179" spans="1:8" x14ac:dyDescent="0.25">
      <c r="A179" s="4">
        <v>36784</v>
      </c>
      <c r="B179" s="2">
        <v>-5</v>
      </c>
      <c r="C179" s="2">
        <v>76.900000000000006</v>
      </c>
      <c r="D179" s="2">
        <v>97.3</v>
      </c>
      <c r="E179" s="2">
        <v>27084</v>
      </c>
      <c r="F179" s="2">
        <v>113.1</v>
      </c>
      <c r="G179" s="2">
        <v>79.5</v>
      </c>
      <c r="H179" s="5"/>
    </row>
    <row r="180" spans="1:8" x14ac:dyDescent="0.25">
      <c r="A180" s="4">
        <v>36814</v>
      </c>
      <c r="B180" s="2">
        <v>0</v>
      </c>
      <c r="C180" s="2">
        <v>77.2</v>
      </c>
      <c r="D180" s="2">
        <v>96.3</v>
      </c>
      <c r="E180" s="2">
        <v>27071</v>
      </c>
      <c r="F180" s="2">
        <v>113.2</v>
      </c>
      <c r="G180" s="2">
        <v>82.8</v>
      </c>
      <c r="H180" s="5"/>
    </row>
    <row r="181" spans="1:8" x14ac:dyDescent="0.25">
      <c r="A181" s="4">
        <v>36845</v>
      </c>
      <c r="B181" s="2">
        <v>-2</v>
      </c>
      <c r="C181" s="2">
        <v>77.400000000000006</v>
      </c>
      <c r="D181" s="2">
        <v>96.6</v>
      </c>
      <c r="E181" s="2">
        <v>27114</v>
      </c>
      <c r="F181" s="2">
        <v>114.1</v>
      </c>
      <c r="G181" s="2">
        <v>83.4</v>
      </c>
      <c r="H181" s="5"/>
    </row>
    <row r="182" spans="1:8" x14ac:dyDescent="0.25">
      <c r="A182" s="4">
        <v>36875</v>
      </c>
      <c r="B182" s="2">
        <v>-1</v>
      </c>
      <c r="C182" s="2">
        <v>77.5</v>
      </c>
      <c r="D182" s="2">
        <v>96.4</v>
      </c>
      <c r="E182" s="2">
        <v>27211</v>
      </c>
      <c r="F182" s="2">
        <v>114.1</v>
      </c>
      <c r="G182" s="2">
        <v>85.4</v>
      </c>
      <c r="H182" s="5"/>
    </row>
    <row r="183" spans="1:8" x14ac:dyDescent="0.25">
      <c r="A183" s="4">
        <v>36906</v>
      </c>
      <c r="B183" s="2">
        <v>5</v>
      </c>
      <c r="C183" s="2">
        <v>78.900000000000006</v>
      </c>
      <c r="D183" s="2">
        <v>95.6</v>
      </c>
      <c r="E183" s="2">
        <v>27195</v>
      </c>
      <c r="F183" s="2">
        <v>113.7</v>
      </c>
      <c r="G183" s="2">
        <v>84.8</v>
      </c>
      <c r="H183" s="5"/>
    </row>
    <row r="184" spans="1:8" x14ac:dyDescent="0.25">
      <c r="A184" s="4">
        <v>36937</v>
      </c>
      <c r="B184" s="2">
        <v>2</v>
      </c>
      <c r="C184" s="2">
        <v>79</v>
      </c>
      <c r="D184" s="2">
        <v>96.2</v>
      </c>
      <c r="E184" s="2">
        <v>27212</v>
      </c>
      <c r="F184" s="2">
        <v>113.1</v>
      </c>
      <c r="G184" s="2">
        <v>85.1</v>
      </c>
      <c r="H184" s="5"/>
    </row>
    <row r="185" spans="1:8" x14ac:dyDescent="0.25">
      <c r="A185" s="4">
        <v>36965</v>
      </c>
      <c r="B185" s="2">
        <v>3</v>
      </c>
      <c r="C185" s="2">
        <v>79.3</v>
      </c>
      <c r="D185" s="2">
        <v>95.4</v>
      </c>
      <c r="E185" s="2">
        <v>27250</v>
      </c>
      <c r="F185" s="2">
        <v>112.9</v>
      </c>
      <c r="G185" s="2">
        <v>83.9</v>
      </c>
      <c r="H185" s="5"/>
    </row>
    <row r="186" spans="1:8" x14ac:dyDescent="0.25">
      <c r="A186" s="4">
        <v>36996</v>
      </c>
      <c r="B186" s="2">
        <v>1</v>
      </c>
      <c r="C186" s="2">
        <v>79.5</v>
      </c>
      <c r="D186" s="2">
        <v>97.6</v>
      </c>
      <c r="E186" s="2">
        <v>27279</v>
      </c>
      <c r="F186" s="2">
        <v>111.9</v>
      </c>
      <c r="G186" s="2">
        <v>82</v>
      </c>
      <c r="H186" s="5"/>
    </row>
    <row r="187" spans="1:8" x14ac:dyDescent="0.25">
      <c r="A187" s="4">
        <v>37026</v>
      </c>
      <c r="B187" s="2">
        <v>2</v>
      </c>
      <c r="C187" s="2">
        <v>81.099999999999994</v>
      </c>
      <c r="D187" s="2">
        <v>96</v>
      </c>
      <c r="E187" s="2">
        <v>27274</v>
      </c>
      <c r="F187" s="2">
        <v>111.6</v>
      </c>
      <c r="G187" s="2">
        <v>81.099999999999994</v>
      </c>
      <c r="H187" s="5"/>
    </row>
    <row r="188" spans="1:8" x14ac:dyDescent="0.25">
      <c r="A188" s="4">
        <v>37057</v>
      </c>
      <c r="B188" s="2">
        <v>6</v>
      </c>
      <c r="C188" s="2">
        <v>80.599999999999994</v>
      </c>
      <c r="D188" s="2">
        <v>96.3</v>
      </c>
      <c r="E188" s="2">
        <v>27253</v>
      </c>
      <c r="F188" s="2">
        <v>111.9</v>
      </c>
      <c r="G188" s="2">
        <v>82.6</v>
      </c>
      <c r="H188" s="5"/>
    </row>
    <row r="189" spans="1:8" x14ac:dyDescent="0.25">
      <c r="A189" s="4">
        <v>37087</v>
      </c>
      <c r="B189" s="2">
        <v>4</v>
      </c>
      <c r="C189" s="2">
        <v>81.3</v>
      </c>
      <c r="D189" s="2">
        <v>96.6</v>
      </c>
      <c r="E189" s="2">
        <v>27269</v>
      </c>
      <c r="F189" s="2">
        <v>110.9</v>
      </c>
      <c r="G189" s="2">
        <v>81.3</v>
      </c>
      <c r="H189" s="5"/>
    </row>
    <row r="190" spans="1:8" x14ac:dyDescent="0.25">
      <c r="A190" s="4">
        <v>37118</v>
      </c>
      <c r="B190" s="2">
        <v>0</v>
      </c>
      <c r="C190" s="2">
        <v>81.3</v>
      </c>
      <c r="D190" s="2">
        <v>96.9</v>
      </c>
      <c r="E190" s="2">
        <v>27259</v>
      </c>
      <c r="F190" s="2">
        <v>112.7</v>
      </c>
      <c r="G190" s="2">
        <v>79.099999999999994</v>
      </c>
      <c r="H190" s="5"/>
    </row>
    <row r="191" spans="1:8" x14ac:dyDescent="0.25">
      <c r="A191" s="4">
        <v>37149</v>
      </c>
      <c r="B191" s="2">
        <v>-1</v>
      </c>
      <c r="C191" s="2">
        <v>82</v>
      </c>
      <c r="D191" s="2">
        <v>97.9</v>
      </c>
      <c r="E191" s="2">
        <v>27277</v>
      </c>
      <c r="F191" s="2">
        <v>111.4</v>
      </c>
      <c r="G191" s="2">
        <v>79.099999999999994</v>
      </c>
      <c r="H191" s="5"/>
    </row>
    <row r="192" spans="1:8" x14ac:dyDescent="0.25">
      <c r="A192" s="4">
        <v>37179</v>
      </c>
      <c r="B192" s="2">
        <v>-5</v>
      </c>
      <c r="C192" s="2">
        <v>82</v>
      </c>
      <c r="D192" s="2">
        <v>97.5</v>
      </c>
      <c r="E192" s="2">
        <v>27320</v>
      </c>
      <c r="F192" s="2">
        <v>110.3</v>
      </c>
      <c r="G192" s="2">
        <v>82</v>
      </c>
      <c r="H192" s="5"/>
    </row>
    <row r="193" spans="1:8" x14ac:dyDescent="0.25">
      <c r="A193" s="4">
        <v>37210</v>
      </c>
      <c r="B193" s="2">
        <v>-3</v>
      </c>
      <c r="C193" s="2">
        <v>82.9</v>
      </c>
      <c r="D193" s="2">
        <v>97.4</v>
      </c>
      <c r="E193" s="2">
        <v>27325</v>
      </c>
      <c r="F193" s="2">
        <v>109.8</v>
      </c>
      <c r="G193" s="2">
        <v>79</v>
      </c>
      <c r="H193" s="5"/>
    </row>
    <row r="194" spans="1:8" x14ac:dyDescent="0.25">
      <c r="A194" s="4">
        <v>37240</v>
      </c>
      <c r="B194" s="2">
        <v>-1</v>
      </c>
      <c r="C194" s="2">
        <v>84</v>
      </c>
      <c r="D194" s="2">
        <v>99.7</v>
      </c>
      <c r="E194" s="2">
        <v>27297</v>
      </c>
      <c r="F194" s="2">
        <v>110.3</v>
      </c>
      <c r="G194" s="2">
        <v>76.400000000000006</v>
      </c>
      <c r="H194" s="5"/>
    </row>
    <row r="195" spans="1:8" x14ac:dyDescent="0.25">
      <c r="A195" s="4">
        <v>37271</v>
      </c>
      <c r="B195" s="2">
        <v>6</v>
      </c>
      <c r="C195" s="2">
        <v>83.5</v>
      </c>
      <c r="D195" s="2">
        <v>98.1</v>
      </c>
      <c r="E195" s="2">
        <v>27311</v>
      </c>
      <c r="F195" s="2">
        <v>109.8</v>
      </c>
      <c r="G195" s="2">
        <v>80.8</v>
      </c>
      <c r="H195" s="5"/>
    </row>
    <row r="196" spans="1:8" x14ac:dyDescent="0.25">
      <c r="A196" s="4">
        <v>37302</v>
      </c>
      <c r="B196" s="2">
        <v>5</v>
      </c>
      <c r="C196" s="2">
        <v>85</v>
      </c>
      <c r="D196" s="2">
        <v>97.2</v>
      </c>
      <c r="E196" s="2">
        <v>27324</v>
      </c>
      <c r="F196" s="2">
        <v>110.1</v>
      </c>
      <c r="G196" s="2">
        <v>81.2</v>
      </c>
      <c r="H196" s="5"/>
    </row>
    <row r="197" spans="1:8" x14ac:dyDescent="0.25">
      <c r="A197" s="4">
        <v>37330</v>
      </c>
      <c r="B197" s="2">
        <v>3</v>
      </c>
      <c r="C197" s="2">
        <v>85.1</v>
      </c>
      <c r="D197" s="2">
        <v>97.7</v>
      </c>
      <c r="E197" s="2">
        <v>27382</v>
      </c>
      <c r="F197" s="2">
        <v>110.8</v>
      </c>
      <c r="G197" s="2">
        <v>82.3</v>
      </c>
      <c r="H197" s="5"/>
    </row>
    <row r="198" spans="1:8" x14ac:dyDescent="0.25">
      <c r="A198" s="4">
        <v>37361</v>
      </c>
      <c r="B198" s="2">
        <v>4</v>
      </c>
      <c r="C198" s="2">
        <v>86.9</v>
      </c>
      <c r="D198" s="2">
        <v>98.2</v>
      </c>
      <c r="E198" s="2">
        <v>27412</v>
      </c>
      <c r="F198" s="2">
        <v>110.6</v>
      </c>
      <c r="G198" s="2">
        <v>83.7</v>
      </c>
      <c r="H198" s="5"/>
    </row>
    <row r="199" spans="1:8" x14ac:dyDescent="0.25">
      <c r="A199" s="4">
        <v>37391</v>
      </c>
      <c r="B199" s="2">
        <v>6</v>
      </c>
      <c r="C199" s="2">
        <v>86</v>
      </c>
      <c r="D199" s="2">
        <v>97.5</v>
      </c>
      <c r="E199" s="2">
        <v>27457</v>
      </c>
      <c r="F199" s="2">
        <v>112</v>
      </c>
      <c r="G199" s="2">
        <v>91.2</v>
      </c>
      <c r="H199" s="5"/>
    </row>
    <row r="200" spans="1:8" x14ac:dyDescent="0.25">
      <c r="A200" s="4">
        <v>37422</v>
      </c>
      <c r="B200" s="2">
        <v>6</v>
      </c>
      <c r="C200" s="2">
        <v>84.3</v>
      </c>
      <c r="D200" s="2">
        <v>97.9</v>
      </c>
      <c r="E200" s="2">
        <v>27430</v>
      </c>
      <c r="F200" s="2">
        <v>106.6</v>
      </c>
      <c r="G200" s="2">
        <v>83.4</v>
      </c>
      <c r="H200" s="5"/>
    </row>
    <row r="201" spans="1:8" x14ac:dyDescent="0.25">
      <c r="A201" s="4">
        <v>37452</v>
      </c>
      <c r="B201" s="2">
        <v>2</v>
      </c>
      <c r="C201" s="2">
        <v>86</v>
      </c>
      <c r="D201" s="2">
        <v>98.9</v>
      </c>
      <c r="E201" s="2">
        <v>27479</v>
      </c>
      <c r="F201" s="2">
        <v>109.3</v>
      </c>
      <c r="G201" s="2">
        <v>85.6</v>
      </c>
      <c r="H201" s="5"/>
    </row>
    <row r="202" spans="1:8" x14ac:dyDescent="0.25">
      <c r="A202" s="4">
        <v>37483</v>
      </c>
      <c r="B202" s="2">
        <v>2</v>
      </c>
      <c r="C202" s="2">
        <v>85.6</v>
      </c>
      <c r="D202" s="2">
        <v>100.3</v>
      </c>
      <c r="E202" s="2">
        <v>27459</v>
      </c>
      <c r="F202" s="2">
        <v>109.9</v>
      </c>
      <c r="G202" s="2">
        <v>77.3</v>
      </c>
      <c r="H202" s="5"/>
    </row>
    <row r="203" spans="1:8" x14ac:dyDescent="0.25">
      <c r="A203" s="4">
        <v>37514</v>
      </c>
      <c r="B203" s="2">
        <v>4</v>
      </c>
      <c r="C203" s="2">
        <v>86.2</v>
      </c>
      <c r="D203" s="2">
        <v>97.5</v>
      </c>
      <c r="E203" s="2">
        <v>27539</v>
      </c>
      <c r="F203" s="2">
        <v>110.1</v>
      </c>
      <c r="G203" s="2">
        <v>82.3</v>
      </c>
      <c r="H203" s="5"/>
    </row>
    <row r="204" spans="1:8" x14ac:dyDescent="0.25">
      <c r="A204" s="4">
        <v>37544</v>
      </c>
      <c r="B204" s="2">
        <v>1</v>
      </c>
      <c r="C204" s="2">
        <v>86.8</v>
      </c>
      <c r="D204" s="2">
        <v>97.9</v>
      </c>
      <c r="E204" s="2">
        <v>27568</v>
      </c>
      <c r="F204" s="2">
        <v>109.4</v>
      </c>
      <c r="G204" s="2">
        <v>80.2</v>
      </c>
      <c r="H204" s="5"/>
    </row>
    <row r="205" spans="1:8" x14ac:dyDescent="0.25">
      <c r="A205" s="4">
        <v>37575</v>
      </c>
      <c r="B205" s="2">
        <v>2</v>
      </c>
      <c r="C205" s="2">
        <v>87.1</v>
      </c>
      <c r="D205" s="2">
        <v>97.6</v>
      </c>
      <c r="E205" s="2">
        <v>27618</v>
      </c>
      <c r="F205" s="2">
        <v>109.2</v>
      </c>
      <c r="G205" s="2">
        <v>77.599999999999994</v>
      </c>
      <c r="H205" s="5"/>
    </row>
    <row r="206" spans="1:8" x14ac:dyDescent="0.25">
      <c r="A206" s="4">
        <v>37605</v>
      </c>
      <c r="B206" s="2">
        <v>-4</v>
      </c>
      <c r="C206" s="2">
        <v>87</v>
      </c>
      <c r="D206" s="2">
        <v>98.6</v>
      </c>
      <c r="E206" s="2">
        <v>27589</v>
      </c>
      <c r="F206" s="2">
        <v>109.4</v>
      </c>
      <c r="G206" s="2">
        <v>77.8</v>
      </c>
      <c r="H206" s="5"/>
    </row>
    <row r="207" spans="1:8" x14ac:dyDescent="0.25">
      <c r="A207" s="4">
        <v>37636</v>
      </c>
      <c r="B207" s="2">
        <v>-3</v>
      </c>
      <c r="C207" s="2">
        <v>86.3</v>
      </c>
      <c r="D207" s="2">
        <v>99.9</v>
      </c>
      <c r="E207" s="2">
        <v>27558</v>
      </c>
      <c r="F207" s="2">
        <v>108.1</v>
      </c>
      <c r="G207" s="2">
        <v>84</v>
      </c>
      <c r="H207" s="5"/>
    </row>
    <row r="208" spans="1:8" x14ac:dyDescent="0.25">
      <c r="A208" s="4">
        <v>37667</v>
      </c>
      <c r="B208" s="2">
        <v>-9</v>
      </c>
      <c r="C208" s="2">
        <v>87</v>
      </c>
      <c r="D208" s="2">
        <v>100.4</v>
      </c>
      <c r="E208" s="2">
        <v>27590</v>
      </c>
      <c r="F208" s="2">
        <v>109.1</v>
      </c>
      <c r="G208" s="2">
        <v>85</v>
      </c>
      <c r="H208" s="5"/>
    </row>
    <row r="209" spans="1:8" x14ac:dyDescent="0.25">
      <c r="A209" s="4">
        <v>37695</v>
      </c>
      <c r="B209" s="2">
        <v>-10</v>
      </c>
      <c r="C209" s="2">
        <v>87.4</v>
      </c>
      <c r="D209" s="2">
        <v>100.8</v>
      </c>
      <c r="E209" s="2">
        <v>27626</v>
      </c>
      <c r="F209" s="2">
        <v>108.7</v>
      </c>
      <c r="G209" s="2">
        <v>79.7</v>
      </c>
      <c r="H209" s="5"/>
    </row>
    <row r="210" spans="1:8" x14ac:dyDescent="0.25">
      <c r="A210" s="4">
        <v>37726</v>
      </c>
      <c r="B210" s="2">
        <v>-5</v>
      </c>
      <c r="C210" s="2">
        <v>87.4</v>
      </c>
      <c r="D210" s="2">
        <v>101.3</v>
      </c>
      <c r="E210" s="2">
        <v>27675</v>
      </c>
      <c r="F210" s="2">
        <v>108.3</v>
      </c>
      <c r="G210" s="2">
        <v>85.6</v>
      </c>
      <c r="H210" s="5"/>
    </row>
    <row r="211" spans="1:8" x14ac:dyDescent="0.25">
      <c r="A211" s="4">
        <v>37756</v>
      </c>
      <c r="B211" s="2">
        <v>-3</v>
      </c>
      <c r="C211" s="2">
        <v>86.7</v>
      </c>
      <c r="D211" s="2">
        <v>102.2</v>
      </c>
      <c r="E211" s="2">
        <v>27711</v>
      </c>
      <c r="F211" s="2">
        <v>108</v>
      </c>
      <c r="G211" s="2">
        <v>79.599999999999994</v>
      </c>
      <c r="H211" s="5"/>
    </row>
    <row r="212" spans="1:8" x14ac:dyDescent="0.25">
      <c r="A212" s="4">
        <v>37787</v>
      </c>
      <c r="B212" s="2">
        <v>-2</v>
      </c>
      <c r="C212" s="2">
        <v>88.2</v>
      </c>
      <c r="D212" s="2">
        <v>100.4</v>
      </c>
      <c r="E212" s="2">
        <v>27710</v>
      </c>
      <c r="F212" s="2">
        <v>108.8</v>
      </c>
      <c r="G212" s="2">
        <v>74</v>
      </c>
      <c r="H212" s="5"/>
    </row>
    <row r="213" spans="1:8" x14ac:dyDescent="0.25">
      <c r="A213" s="4">
        <v>37817</v>
      </c>
      <c r="B213" s="2">
        <v>-1</v>
      </c>
      <c r="C213" s="2">
        <v>88.5</v>
      </c>
      <c r="D213" s="2">
        <v>100.7</v>
      </c>
      <c r="E213" s="2">
        <v>27697</v>
      </c>
      <c r="F213" s="2">
        <v>109.3</v>
      </c>
      <c r="G213" s="2">
        <v>81.8</v>
      </c>
      <c r="H213" s="5"/>
    </row>
    <row r="214" spans="1:8" x14ac:dyDescent="0.25">
      <c r="A214" s="4">
        <v>37848</v>
      </c>
      <c r="B214" s="2">
        <v>-3</v>
      </c>
      <c r="C214" s="2">
        <v>88.3</v>
      </c>
      <c r="D214" s="2">
        <v>100.6</v>
      </c>
      <c r="E214" s="2">
        <v>27724</v>
      </c>
      <c r="F214" s="2">
        <v>109.3</v>
      </c>
      <c r="G214" s="2">
        <v>80.8</v>
      </c>
      <c r="H214" s="5"/>
    </row>
    <row r="215" spans="1:8" x14ac:dyDescent="0.25">
      <c r="A215" s="4">
        <v>37879</v>
      </c>
      <c r="B215" s="2">
        <v>-3</v>
      </c>
      <c r="C215" s="2">
        <v>89.3</v>
      </c>
      <c r="D215" s="2">
        <v>99.3</v>
      </c>
      <c r="E215" s="2">
        <v>27756</v>
      </c>
      <c r="F215" s="2">
        <v>109.1</v>
      </c>
      <c r="G215" s="2">
        <v>78.400000000000006</v>
      </c>
      <c r="H215" s="5"/>
    </row>
    <row r="216" spans="1:8" x14ac:dyDescent="0.25">
      <c r="A216" s="4">
        <v>37909</v>
      </c>
      <c r="B216" s="2">
        <v>-3</v>
      </c>
      <c r="C216" s="2">
        <v>89.6</v>
      </c>
      <c r="D216" s="2">
        <v>99.6</v>
      </c>
      <c r="E216" s="2">
        <v>27772</v>
      </c>
      <c r="F216" s="2">
        <v>110.1</v>
      </c>
      <c r="G216" s="2">
        <v>83.6</v>
      </c>
      <c r="H216" s="5"/>
    </row>
    <row r="217" spans="1:8" x14ac:dyDescent="0.25">
      <c r="A217" s="4">
        <v>37940</v>
      </c>
      <c r="B217" s="2">
        <v>-6</v>
      </c>
      <c r="C217" s="2">
        <v>89.4</v>
      </c>
      <c r="D217" s="2">
        <v>99.3</v>
      </c>
      <c r="E217" s="2">
        <v>27774</v>
      </c>
      <c r="F217" s="2">
        <v>109.3</v>
      </c>
      <c r="G217" s="2">
        <v>80.8</v>
      </c>
      <c r="H217" s="5"/>
    </row>
    <row r="218" spans="1:8" x14ac:dyDescent="0.25">
      <c r="A218" s="4">
        <v>37970</v>
      </c>
      <c r="B218" s="2">
        <v>-5</v>
      </c>
      <c r="C218" s="2">
        <v>89.8</v>
      </c>
      <c r="D218" s="2">
        <v>100.6</v>
      </c>
      <c r="E218" s="2">
        <v>27874</v>
      </c>
      <c r="F218" s="2">
        <v>110</v>
      </c>
      <c r="G218" s="2">
        <v>82.4</v>
      </c>
      <c r="H218" s="5"/>
    </row>
    <row r="219" spans="1:8" x14ac:dyDescent="0.25">
      <c r="A219" s="4">
        <v>38001</v>
      </c>
      <c r="B219" s="2">
        <v>0</v>
      </c>
      <c r="C219" s="2">
        <v>91.2</v>
      </c>
      <c r="D219" s="2">
        <v>100.3</v>
      </c>
      <c r="E219" s="2">
        <v>27915</v>
      </c>
      <c r="F219" s="2">
        <v>109.7</v>
      </c>
      <c r="G219" s="2">
        <v>78.099999999999994</v>
      </c>
      <c r="H219" s="5"/>
    </row>
    <row r="220" spans="1:8" x14ac:dyDescent="0.25">
      <c r="A220" s="4">
        <v>38032</v>
      </c>
      <c r="B220" s="2">
        <v>-2</v>
      </c>
      <c r="C220" s="2">
        <v>91.1</v>
      </c>
      <c r="D220" s="2">
        <v>100.7</v>
      </c>
      <c r="E220" s="2">
        <v>27929</v>
      </c>
      <c r="F220" s="2">
        <v>109.2</v>
      </c>
      <c r="G220" s="2">
        <v>81</v>
      </c>
      <c r="H220" s="5"/>
    </row>
    <row r="221" spans="1:8" x14ac:dyDescent="0.25">
      <c r="A221" s="4">
        <v>38061</v>
      </c>
      <c r="B221" s="2">
        <v>-3</v>
      </c>
      <c r="C221" s="2">
        <v>91.6</v>
      </c>
      <c r="D221" s="2">
        <v>99.9</v>
      </c>
      <c r="E221" s="2">
        <v>27918</v>
      </c>
      <c r="F221" s="2">
        <v>111.6</v>
      </c>
      <c r="G221" s="2">
        <v>82.2</v>
      </c>
      <c r="H221" s="5"/>
    </row>
    <row r="222" spans="1:8" x14ac:dyDescent="0.25">
      <c r="A222" s="4">
        <v>38092</v>
      </c>
      <c r="B222" s="2">
        <v>-2</v>
      </c>
      <c r="C222" s="2">
        <v>92.2</v>
      </c>
      <c r="D222" s="2">
        <v>100.7</v>
      </c>
      <c r="E222" s="2">
        <v>27928</v>
      </c>
      <c r="F222" s="2">
        <v>110.9</v>
      </c>
      <c r="G222" s="2">
        <v>82.3</v>
      </c>
      <c r="H222" s="5"/>
    </row>
    <row r="223" spans="1:8" x14ac:dyDescent="0.25">
      <c r="A223" s="4">
        <v>38122</v>
      </c>
      <c r="B223" s="2">
        <v>-2</v>
      </c>
      <c r="C223" s="2">
        <v>92.6</v>
      </c>
      <c r="D223" s="2">
        <v>101.5</v>
      </c>
      <c r="E223" s="2">
        <v>27924</v>
      </c>
      <c r="F223" s="2">
        <v>110.5</v>
      </c>
      <c r="G223" s="2">
        <v>80.400000000000006</v>
      </c>
      <c r="H223" s="5"/>
    </row>
    <row r="224" spans="1:8" x14ac:dyDescent="0.25">
      <c r="A224" s="4">
        <v>38153</v>
      </c>
      <c r="B224" s="2">
        <v>-4</v>
      </c>
      <c r="C224" s="2">
        <v>93.2</v>
      </c>
      <c r="D224" s="2">
        <v>100.9</v>
      </c>
      <c r="E224" s="2">
        <v>27922</v>
      </c>
      <c r="F224" s="2">
        <v>110.7</v>
      </c>
      <c r="G224" s="2">
        <v>80.400000000000006</v>
      </c>
      <c r="H224" s="5"/>
    </row>
    <row r="225" spans="1:8" x14ac:dyDescent="0.25">
      <c r="A225" s="4">
        <v>38183</v>
      </c>
      <c r="B225" s="2">
        <v>-3</v>
      </c>
      <c r="C225" s="2">
        <v>93.3</v>
      </c>
      <c r="D225" s="2">
        <v>101.4</v>
      </c>
      <c r="E225" s="2">
        <v>27943</v>
      </c>
      <c r="F225" s="2">
        <v>109</v>
      </c>
      <c r="G225" s="2">
        <v>82.6</v>
      </c>
      <c r="H225" s="5"/>
    </row>
    <row r="226" spans="1:8" x14ac:dyDescent="0.25">
      <c r="A226" s="4">
        <v>38214</v>
      </c>
      <c r="B226" s="2">
        <v>-5</v>
      </c>
      <c r="C226" s="2">
        <v>93.7</v>
      </c>
      <c r="D226" s="2">
        <v>101.1</v>
      </c>
      <c r="E226" s="2">
        <v>27987</v>
      </c>
      <c r="F226" s="2">
        <v>108.7</v>
      </c>
      <c r="G226" s="2">
        <v>81.7</v>
      </c>
      <c r="H226" s="5"/>
    </row>
    <row r="227" spans="1:8" x14ac:dyDescent="0.25">
      <c r="A227" s="4">
        <v>38245</v>
      </c>
      <c r="B227" s="2">
        <v>-7</v>
      </c>
      <c r="C227" s="2">
        <v>94.2</v>
      </c>
      <c r="D227" s="2">
        <v>103</v>
      </c>
      <c r="E227" s="2">
        <v>28013</v>
      </c>
      <c r="F227" s="2">
        <v>108.9</v>
      </c>
      <c r="G227" s="2">
        <v>83.8</v>
      </c>
      <c r="H227" s="5"/>
    </row>
    <row r="228" spans="1:8" x14ac:dyDescent="0.25">
      <c r="A228" s="4">
        <v>38275</v>
      </c>
      <c r="B228" s="2">
        <v>-6</v>
      </c>
      <c r="C228" s="2">
        <v>94.2</v>
      </c>
      <c r="D228" s="2">
        <v>103.3</v>
      </c>
      <c r="E228" s="2">
        <v>28089</v>
      </c>
      <c r="F228" s="2">
        <v>109.3</v>
      </c>
      <c r="G228" s="2">
        <v>81.8</v>
      </c>
      <c r="H228" s="5"/>
    </row>
    <row r="229" spans="1:8" x14ac:dyDescent="0.25">
      <c r="A229" s="4">
        <v>38306</v>
      </c>
      <c r="B229" s="2">
        <v>-4</v>
      </c>
      <c r="C229" s="2">
        <v>93.9</v>
      </c>
      <c r="D229" s="2">
        <v>103.8</v>
      </c>
      <c r="E229" s="2">
        <v>28129</v>
      </c>
      <c r="F229" s="2">
        <v>109.9</v>
      </c>
      <c r="G229" s="2">
        <v>83.4</v>
      </c>
      <c r="H229" s="5"/>
    </row>
    <row r="230" spans="1:8" x14ac:dyDescent="0.25">
      <c r="A230" s="4">
        <v>38336</v>
      </c>
      <c r="B230" s="2">
        <v>-3</v>
      </c>
      <c r="C230" s="2">
        <v>93.5</v>
      </c>
      <c r="D230" s="2">
        <v>103.1</v>
      </c>
      <c r="E230" s="2">
        <v>28179</v>
      </c>
      <c r="F230" s="2">
        <v>109.7</v>
      </c>
      <c r="G230" s="2">
        <v>86.6</v>
      </c>
      <c r="H230" s="5"/>
    </row>
    <row r="231" spans="1:8" x14ac:dyDescent="0.25">
      <c r="A231" s="4">
        <v>38367</v>
      </c>
      <c r="B231" s="2">
        <v>1</v>
      </c>
      <c r="C231" s="2">
        <v>93.6</v>
      </c>
      <c r="D231" s="2">
        <v>102.5</v>
      </c>
      <c r="E231" s="2">
        <v>28232</v>
      </c>
      <c r="F231" s="2">
        <v>109.4</v>
      </c>
      <c r="G231" s="2">
        <v>82.7</v>
      </c>
      <c r="H231" s="5"/>
    </row>
    <row r="232" spans="1:8" x14ac:dyDescent="0.25">
      <c r="A232" s="4">
        <v>38398</v>
      </c>
      <c r="B232" s="2">
        <v>0</v>
      </c>
      <c r="C232" s="2">
        <v>93.6</v>
      </c>
      <c r="D232" s="2">
        <v>102.2</v>
      </c>
      <c r="E232" s="2">
        <v>28220</v>
      </c>
      <c r="F232" s="2">
        <v>109.8</v>
      </c>
      <c r="G232" s="2">
        <v>84</v>
      </c>
      <c r="H232" s="5"/>
    </row>
    <row r="233" spans="1:8" x14ac:dyDescent="0.25">
      <c r="A233" s="4">
        <v>38426</v>
      </c>
      <c r="B233" s="2">
        <v>1</v>
      </c>
      <c r="C233" s="2">
        <v>93.1</v>
      </c>
      <c r="D233" s="2">
        <v>102.3</v>
      </c>
      <c r="E233" s="2">
        <v>28185</v>
      </c>
      <c r="F233" s="2">
        <v>107.5</v>
      </c>
      <c r="G233" s="2">
        <v>82.7</v>
      </c>
      <c r="H233" s="5"/>
    </row>
    <row r="234" spans="1:8" x14ac:dyDescent="0.25">
      <c r="A234" s="4">
        <v>38457</v>
      </c>
      <c r="B234" s="2">
        <v>0</v>
      </c>
      <c r="C234" s="2">
        <v>93.7</v>
      </c>
      <c r="D234" s="2">
        <v>102.2</v>
      </c>
      <c r="E234" s="2">
        <v>28203</v>
      </c>
      <c r="F234" s="2">
        <v>109.9</v>
      </c>
      <c r="G234" s="2">
        <v>86</v>
      </c>
      <c r="H234" s="5"/>
    </row>
    <row r="235" spans="1:8" x14ac:dyDescent="0.25">
      <c r="A235" s="4">
        <v>38487</v>
      </c>
      <c r="B235" s="2">
        <v>-1</v>
      </c>
      <c r="C235" s="2">
        <v>93.4</v>
      </c>
      <c r="D235" s="2">
        <v>102.5</v>
      </c>
      <c r="E235" s="2">
        <v>28225</v>
      </c>
      <c r="F235" s="2">
        <v>109.9</v>
      </c>
      <c r="G235" s="2">
        <v>85.5</v>
      </c>
      <c r="H235" s="5"/>
    </row>
    <row r="236" spans="1:8" x14ac:dyDescent="0.25">
      <c r="A236" s="4">
        <v>38518</v>
      </c>
      <c r="B236" s="2">
        <v>-3</v>
      </c>
      <c r="C236" s="2">
        <v>94.1</v>
      </c>
      <c r="D236" s="2">
        <v>100.5</v>
      </c>
      <c r="E236" s="2">
        <v>28279</v>
      </c>
      <c r="F236" s="2">
        <v>109.9</v>
      </c>
      <c r="G236" s="2">
        <v>91.1</v>
      </c>
      <c r="H236" s="5"/>
    </row>
    <row r="237" spans="1:8" x14ac:dyDescent="0.25">
      <c r="A237" s="4">
        <v>38548</v>
      </c>
      <c r="B237" s="2">
        <v>-1</v>
      </c>
      <c r="C237" s="2">
        <v>94.1</v>
      </c>
      <c r="D237" s="2">
        <v>100.4</v>
      </c>
      <c r="E237" s="2">
        <v>28330</v>
      </c>
      <c r="F237" s="2">
        <v>109.2</v>
      </c>
      <c r="G237" s="2">
        <v>87.8</v>
      </c>
      <c r="H237" s="5"/>
    </row>
    <row r="238" spans="1:8" x14ac:dyDescent="0.25">
      <c r="A238" s="4">
        <v>38579</v>
      </c>
      <c r="B238" s="2">
        <v>-4</v>
      </c>
      <c r="C238" s="2">
        <v>93.4</v>
      </c>
      <c r="D238" s="2">
        <v>99.3</v>
      </c>
      <c r="E238" s="2">
        <v>28356</v>
      </c>
      <c r="F238" s="2">
        <v>108.4</v>
      </c>
      <c r="G238" s="2">
        <v>89.5</v>
      </c>
      <c r="H238" s="5"/>
    </row>
    <row r="239" spans="1:8" x14ac:dyDescent="0.25">
      <c r="A239" s="4">
        <v>38610</v>
      </c>
      <c r="B239" s="2">
        <v>-5</v>
      </c>
      <c r="C239" s="2">
        <v>93.7</v>
      </c>
      <c r="D239" s="2">
        <v>100.4</v>
      </c>
      <c r="E239" s="2">
        <v>28323</v>
      </c>
      <c r="F239" s="2">
        <v>107.9</v>
      </c>
      <c r="G239" s="2">
        <v>93.5</v>
      </c>
      <c r="H239" s="5"/>
    </row>
    <row r="240" spans="1:8" x14ac:dyDescent="0.25">
      <c r="A240" s="4">
        <v>38640</v>
      </c>
      <c r="B240" s="2">
        <v>-8</v>
      </c>
      <c r="C240" s="2">
        <v>93.9</v>
      </c>
      <c r="D240" s="2">
        <v>100.7</v>
      </c>
      <c r="E240" s="2">
        <v>28289</v>
      </c>
      <c r="F240" s="2">
        <v>107.8</v>
      </c>
      <c r="G240" s="2">
        <v>94.7</v>
      </c>
      <c r="H240" s="5"/>
    </row>
    <row r="241" spans="1:8" x14ac:dyDescent="0.25">
      <c r="A241" s="4">
        <v>38671</v>
      </c>
      <c r="B241" s="2">
        <v>-8</v>
      </c>
      <c r="C241" s="2">
        <v>94.7</v>
      </c>
      <c r="D241" s="2">
        <v>100.1</v>
      </c>
      <c r="E241" s="2">
        <v>28281</v>
      </c>
      <c r="F241" s="2">
        <v>108.9</v>
      </c>
      <c r="G241" s="2">
        <v>92.2</v>
      </c>
      <c r="H241" s="5"/>
    </row>
    <row r="242" spans="1:8" x14ac:dyDescent="0.25">
      <c r="A242" s="4">
        <v>38701</v>
      </c>
      <c r="B242" s="2">
        <v>-9</v>
      </c>
      <c r="C242" s="2">
        <v>94.4</v>
      </c>
      <c r="D242" s="2">
        <v>99.6</v>
      </c>
      <c r="E242" s="2">
        <v>28337</v>
      </c>
      <c r="F242" s="2">
        <v>110.1</v>
      </c>
      <c r="G242" s="2">
        <v>98.2</v>
      </c>
      <c r="H242" s="5"/>
    </row>
    <row r="243" spans="1:8" x14ac:dyDescent="0.25">
      <c r="A243" s="4">
        <v>38732</v>
      </c>
      <c r="B243" s="2">
        <v>-3</v>
      </c>
      <c r="C243" s="2">
        <v>95.4</v>
      </c>
      <c r="D243" s="2">
        <v>99.2</v>
      </c>
      <c r="E243" s="2">
        <v>28385</v>
      </c>
      <c r="F243" s="2">
        <v>110.1</v>
      </c>
      <c r="G243" s="2">
        <v>100.1</v>
      </c>
      <c r="H243" s="5"/>
    </row>
    <row r="244" spans="1:8" x14ac:dyDescent="0.25">
      <c r="A244" s="4">
        <v>38763</v>
      </c>
      <c r="B244" s="2">
        <v>-4</v>
      </c>
      <c r="C244" s="2">
        <v>95.2</v>
      </c>
      <c r="D244" s="2">
        <v>99.3</v>
      </c>
      <c r="E244" s="2">
        <v>28442</v>
      </c>
      <c r="F244" s="2">
        <v>109.8</v>
      </c>
      <c r="G244" s="2">
        <v>106.2</v>
      </c>
      <c r="H244" s="5"/>
    </row>
    <row r="245" spans="1:8" x14ac:dyDescent="0.25">
      <c r="A245" s="4">
        <v>38791</v>
      </c>
      <c r="B245" s="2">
        <v>-7</v>
      </c>
      <c r="C245" s="2">
        <v>96.1</v>
      </c>
      <c r="D245" s="2">
        <v>100.1</v>
      </c>
      <c r="E245" s="2">
        <v>28467</v>
      </c>
      <c r="F245" s="2">
        <v>110.1</v>
      </c>
      <c r="G245" s="2">
        <v>116.8</v>
      </c>
      <c r="H245" s="5"/>
    </row>
    <row r="246" spans="1:8" x14ac:dyDescent="0.25">
      <c r="A246" s="4">
        <v>38822</v>
      </c>
      <c r="B246" s="2">
        <v>-4</v>
      </c>
      <c r="C246" s="2">
        <v>96.2</v>
      </c>
      <c r="D246" s="2">
        <v>99.9</v>
      </c>
      <c r="E246" s="2">
        <v>28452</v>
      </c>
      <c r="F246" s="2">
        <v>109.4</v>
      </c>
      <c r="G246" s="2">
        <v>117.7</v>
      </c>
      <c r="H246" s="5"/>
    </row>
    <row r="247" spans="1:8" x14ac:dyDescent="0.25">
      <c r="A247" s="4">
        <v>38852</v>
      </c>
      <c r="B247" s="2">
        <v>-5</v>
      </c>
      <c r="C247" s="2">
        <v>96.8</v>
      </c>
      <c r="D247" s="2">
        <v>100.5</v>
      </c>
      <c r="E247" s="2">
        <v>28488</v>
      </c>
      <c r="F247" s="2">
        <v>109.3</v>
      </c>
      <c r="G247" s="2">
        <v>123.3</v>
      </c>
      <c r="H247" s="5"/>
    </row>
    <row r="248" spans="1:8" x14ac:dyDescent="0.25">
      <c r="A248" s="4">
        <v>38883</v>
      </c>
      <c r="B248" s="2">
        <v>-4</v>
      </c>
      <c r="C248" s="2">
        <v>97.1</v>
      </c>
      <c r="D248" s="2">
        <v>100.5</v>
      </c>
      <c r="E248" s="2">
        <v>28531</v>
      </c>
      <c r="F248" s="2">
        <v>110</v>
      </c>
      <c r="G248" s="2">
        <v>108.8</v>
      </c>
      <c r="H248" s="5"/>
    </row>
    <row r="249" spans="1:8" x14ac:dyDescent="0.25">
      <c r="A249" s="4">
        <v>38913</v>
      </c>
      <c r="B249" s="2">
        <v>-4</v>
      </c>
      <c r="C249" s="2">
        <v>97.2</v>
      </c>
      <c r="D249" s="2">
        <v>100.3</v>
      </c>
      <c r="E249" s="2">
        <v>28605</v>
      </c>
      <c r="F249" s="2">
        <v>109</v>
      </c>
      <c r="G249" s="2">
        <v>89.6</v>
      </c>
      <c r="H249" s="5"/>
    </row>
    <row r="250" spans="1:8" x14ac:dyDescent="0.25">
      <c r="A250" s="4">
        <v>38944</v>
      </c>
      <c r="B250" s="2">
        <v>-8</v>
      </c>
      <c r="C250" s="2">
        <v>97.1</v>
      </c>
      <c r="D250" s="2">
        <v>99.7</v>
      </c>
      <c r="E250" s="2">
        <v>28549</v>
      </c>
      <c r="F250" s="2">
        <v>110</v>
      </c>
      <c r="G250" s="2">
        <v>91.1</v>
      </c>
      <c r="H250" s="5"/>
    </row>
    <row r="251" spans="1:8" x14ac:dyDescent="0.25">
      <c r="A251" s="4">
        <v>38975</v>
      </c>
      <c r="B251" s="2">
        <v>-7</v>
      </c>
      <c r="C251" s="2">
        <v>96.7</v>
      </c>
      <c r="D251" s="2">
        <v>99.6</v>
      </c>
      <c r="E251" s="2">
        <v>28557</v>
      </c>
      <c r="F251" s="2">
        <v>110.4</v>
      </c>
      <c r="G251" s="2">
        <v>89</v>
      </c>
      <c r="H251" s="5"/>
    </row>
    <row r="252" spans="1:8" x14ac:dyDescent="0.25">
      <c r="A252" s="4">
        <v>39005</v>
      </c>
      <c r="B252" s="2">
        <v>-5</v>
      </c>
      <c r="C252" s="2">
        <v>97.4</v>
      </c>
      <c r="D252" s="2">
        <v>99.5</v>
      </c>
      <c r="E252" s="2">
        <v>28567</v>
      </c>
      <c r="F252" s="2">
        <v>109.8</v>
      </c>
      <c r="G252" s="2">
        <v>89.1</v>
      </c>
      <c r="H252" s="5"/>
    </row>
    <row r="253" spans="1:8" x14ac:dyDescent="0.25">
      <c r="A253" s="4">
        <v>39036</v>
      </c>
      <c r="B253" s="2">
        <v>-7</v>
      </c>
      <c r="C253" s="2">
        <v>97.6</v>
      </c>
      <c r="D253" s="2">
        <v>98.9</v>
      </c>
      <c r="E253" s="2">
        <v>28577</v>
      </c>
      <c r="F253" s="2">
        <v>110.4</v>
      </c>
      <c r="G253" s="2">
        <v>90.3</v>
      </c>
      <c r="H253" s="5"/>
    </row>
    <row r="254" spans="1:8" x14ac:dyDescent="0.25">
      <c r="A254" s="4">
        <v>39066</v>
      </c>
      <c r="B254" s="2">
        <v>-8</v>
      </c>
      <c r="C254" s="2">
        <v>97.8</v>
      </c>
      <c r="D254" s="2">
        <v>98.7</v>
      </c>
      <c r="E254" s="2">
        <v>28570</v>
      </c>
      <c r="F254" s="2">
        <v>109.4</v>
      </c>
      <c r="G254" s="2">
        <v>89.9</v>
      </c>
      <c r="H254" s="5"/>
    </row>
    <row r="255" spans="1:8" x14ac:dyDescent="0.25">
      <c r="A255" s="4">
        <v>39097</v>
      </c>
      <c r="B255" s="2">
        <v>-7</v>
      </c>
      <c r="C255" s="2">
        <v>97.5</v>
      </c>
      <c r="D255" s="2">
        <v>100.4</v>
      </c>
      <c r="E255" s="2">
        <v>28542</v>
      </c>
      <c r="F255" s="2">
        <v>110.7</v>
      </c>
      <c r="G255" s="2">
        <v>88.8</v>
      </c>
      <c r="H255" s="5"/>
    </row>
    <row r="256" spans="1:8" x14ac:dyDescent="0.25">
      <c r="A256" s="4">
        <v>39128</v>
      </c>
      <c r="B256" s="2">
        <v>-8</v>
      </c>
      <c r="C256" s="2">
        <v>98.5</v>
      </c>
      <c r="D256" s="2">
        <v>98.9</v>
      </c>
      <c r="E256" s="2">
        <v>28566</v>
      </c>
      <c r="F256" s="2">
        <v>110</v>
      </c>
      <c r="G256" s="2">
        <v>88</v>
      </c>
      <c r="H256" s="5"/>
    </row>
    <row r="257" spans="1:8" x14ac:dyDescent="0.25">
      <c r="A257" s="4">
        <v>39156</v>
      </c>
      <c r="B257" s="2">
        <v>-8</v>
      </c>
      <c r="C257" s="2">
        <v>99.5</v>
      </c>
      <c r="D257" s="2">
        <v>98.9</v>
      </c>
      <c r="E257" s="2">
        <v>28603</v>
      </c>
      <c r="F257" s="2">
        <v>110.1</v>
      </c>
      <c r="G257" s="2">
        <v>95.5</v>
      </c>
      <c r="H257" s="5"/>
    </row>
    <row r="258" spans="1:8" x14ac:dyDescent="0.25">
      <c r="A258" s="4">
        <v>39187</v>
      </c>
      <c r="B258" s="2">
        <v>-6</v>
      </c>
      <c r="C258" s="2">
        <v>99.9</v>
      </c>
      <c r="D258" s="2">
        <v>99.3</v>
      </c>
      <c r="E258" s="2">
        <v>28688</v>
      </c>
      <c r="F258" s="2">
        <v>109.5</v>
      </c>
      <c r="G258" s="2">
        <v>92.1</v>
      </c>
      <c r="H258" s="5"/>
    </row>
    <row r="259" spans="1:8" x14ac:dyDescent="0.25">
      <c r="A259" s="4">
        <v>39217</v>
      </c>
      <c r="B259" s="2">
        <v>-2</v>
      </c>
      <c r="C259" s="2">
        <v>99.4</v>
      </c>
      <c r="D259" s="2">
        <v>99</v>
      </c>
      <c r="E259" s="2">
        <v>28696</v>
      </c>
      <c r="F259" s="2">
        <v>111.3</v>
      </c>
      <c r="G259" s="2">
        <v>91.4</v>
      </c>
      <c r="H259" s="5"/>
    </row>
    <row r="260" spans="1:8" x14ac:dyDescent="0.25">
      <c r="A260" s="4">
        <v>39248</v>
      </c>
      <c r="B260" s="2">
        <v>-3</v>
      </c>
      <c r="C260" s="2">
        <v>99.6</v>
      </c>
      <c r="D260" s="2">
        <v>99.2</v>
      </c>
      <c r="E260" s="2">
        <v>28715</v>
      </c>
      <c r="F260" s="2">
        <v>110.1</v>
      </c>
      <c r="G260" s="2">
        <v>93.4</v>
      </c>
      <c r="H260" s="5"/>
    </row>
    <row r="261" spans="1:8" x14ac:dyDescent="0.25">
      <c r="A261" s="4">
        <v>39278</v>
      </c>
      <c r="B261" s="2">
        <v>-6</v>
      </c>
      <c r="C261" s="2">
        <v>100</v>
      </c>
      <c r="D261" s="2">
        <v>98.8</v>
      </c>
      <c r="E261" s="2">
        <v>28736</v>
      </c>
      <c r="F261" s="2">
        <v>109.6</v>
      </c>
      <c r="G261" s="2">
        <v>93.9</v>
      </c>
      <c r="H261" s="5"/>
    </row>
    <row r="262" spans="1:8" x14ac:dyDescent="0.25">
      <c r="A262" s="4">
        <v>39309</v>
      </c>
      <c r="B262" s="2">
        <v>-4</v>
      </c>
      <c r="C262" s="2">
        <v>100.4</v>
      </c>
      <c r="D262" s="2">
        <v>98.7</v>
      </c>
      <c r="E262" s="2">
        <v>28771</v>
      </c>
      <c r="F262" s="2">
        <v>110.2</v>
      </c>
      <c r="G262" s="2">
        <v>93.5</v>
      </c>
      <c r="H262" s="5"/>
    </row>
    <row r="263" spans="1:8" x14ac:dyDescent="0.25">
      <c r="A263" s="4">
        <v>39340</v>
      </c>
      <c r="B263" s="2">
        <v>-7</v>
      </c>
      <c r="C263" s="2">
        <v>100.6</v>
      </c>
      <c r="D263" s="2">
        <v>99.5</v>
      </c>
      <c r="E263" s="2">
        <v>28823</v>
      </c>
      <c r="F263" s="2">
        <v>109.5</v>
      </c>
      <c r="G263" s="2">
        <v>93.7</v>
      </c>
      <c r="H263" s="5"/>
    </row>
    <row r="264" spans="1:8" x14ac:dyDescent="0.25">
      <c r="A264" s="4">
        <v>39370</v>
      </c>
      <c r="B264" s="2">
        <v>-8</v>
      </c>
      <c r="C264" s="2">
        <v>99.6</v>
      </c>
      <c r="D264" s="2">
        <v>99</v>
      </c>
      <c r="E264" s="2">
        <v>28867</v>
      </c>
      <c r="F264" s="2">
        <v>110.3</v>
      </c>
      <c r="G264" s="2">
        <v>92.5</v>
      </c>
      <c r="H264" s="5"/>
    </row>
    <row r="265" spans="1:8" x14ac:dyDescent="0.25">
      <c r="A265" s="4">
        <v>39401</v>
      </c>
      <c r="B265" s="2">
        <v>-10</v>
      </c>
      <c r="C265" s="2">
        <v>100.1</v>
      </c>
      <c r="D265" s="2">
        <v>98.6</v>
      </c>
      <c r="E265" s="2">
        <v>28917</v>
      </c>
      <c r="F265" s="2">
        <v>110.5</v>
      </c>
      <c r="G265" s="2">
        <v>94.1</v>
      </c>
      <c r="H265" s="5"/>
    </row>
    <row r="266" spans="1:8" x14ac:dyDescent="0.25">
      <c r="A266" s="4">
        <v>39431</v>
      </c>
      <c r="B266" s="2">
        <v>-14</v>
      </c>
      <c r="C266" s="2">
        <v>99.4</v>
      </c>
      <c r="D266" s="2">
        <v>99.7</v>
      </c>
      <c r="E266" s="2">
        <v>28946</v>
      </c>
      <c r="F266" s="2">
        <v>110.1</v>
      </c>
      <c r="G266" s="2">
        <v>90.7</v>
      </c>
      <c r="H266" s="5"/>
    </row>
    <row r="267" spans="1:8" x14ac:dyDescent="0.25">
      <c r="A267" s="4">
        <v>39462</v>
      </c>
      <c r="B267" s="2">
        <v>-13</v>
      </c>
      <c r="C267" s="2">
        <v>100.4</v>
      </c>
      <c r="D267" s="2">
        <v>98.7</v>
      </c>
      <c r="E267" s="2">
        <v>29000</v>
      </c>
      <c r="F267" s="2">
        <v>110.5</v>
      </c>
      <c r="G267" s="2">
        <v>93.4</v>
      </c>
      <c r="H267" s="5"/>
    </row>
    <row r="268" spans="1:8" x14ac:dyDescent="0.25">
      <c r="A268" s="4">
        <v>39493</v>
      </c>
      <c r="B268" s="2">
        <v>-17</v>
      </c>
      <c r="C268" s="2">
        <v>102.8</v>
      </c>
      <c r="D268" s="2">
        <v>98.7</v>
      </c>
      <c r="E268" s="2">
        <v>29001</v>
      </c>
      <c r="F268" s="2">
        <v>110.4</v>
      </c>
      <c r="G268" s="2">
        <v>98.5</v>
      </c>
      <c r="H268" s="5"/>
    </row>
    <row r="269" spans="1:8" x14ac:dyDescent="0.25">
      <c r="A269" s="4">
        <v>39522</v>
      </c>
      <c r="B269" s="2">
        <v>-19</v>
      </c>
      <c r="C269" s="2">
        <v>100.4</v>
      </c>
      <c r="D269" s="2">
        <v>99.2</v>
      </c>
      <c r="E269" s="2">
        <v>29016</v>
      </c>
      <c r="F269" s="2">
        <v>108.7</v>
      </c>
      <c r="G269" s="2">
        <v>92.8</v>
      </c>
      <c r="H269" s="5"/>
    </row>
    <row r="270" spans="1:8" x14ac:dyDescent="0.25">
      <c r="A270" s="4">
        <v>39553</v>
      </c>
      <c r="B270" s="2">
        <v>-24</v>
      </c>
      <c r="C270" s="2">
        <v>100.4</v>
      </c>
      <c r="D270" s="2">
        <v>99.7</v>
      </c>
      <c r="E270" s="2">
        <v>29060</v>
      </c>
      <c r="F270" s="2">
        <v>110.1</v>
      </c>
      <c r="G270" s="2">
        <v>95.3</v>
      </c>
      <c r="H270" s="5"/>
    </row>
    <row r="271" spans="1:8" x14ac:dyDescent="0.25">
      <c r="A271" s="4">
        <v>39583</v>
      </c>
      <c r="B271" s="2">
        <v>-29</v>
      </c>
      <c r="C271" s="2">
        <v>102.9</v>
      </c>
      <c r="D271" s="2">
        <v>100.5</v>
      </c>
      <c r="E271" s="2">
        <v>29028</v>
      </c>
      <c r="F271" s="2">
        <v>109</v>
      </c>
      <c r="G271" s="2">
        <v>94.7</v>
      </c>
      <c r="H271" s="5"/>
    </row>
    <row r="272" spans="1:8" x14ac:dyDescent="0.25">
      <c r="A272" s="4">
        <v>39614</v>
      </c>
      <c r="B272" s="2">
        <v>-34</v>
      </c>
      <c r="C272" s="2">
        <v>99.5</v>
      </c>
      <c r="D272" s="2">
        <v>99.4</v>
      </c>
      <c r="E272" s="2">
        <v>29003</v>
      </c>
      <c r="F272" s="2">
        <v>107.9</v>
      </c>
      <c r="G272" s="2">
        <v>98.1</v>
      </c>
      <c r="H272" s="5"/>
    </row>
    <row r="273" spans="1:8" x14ac:dyDescent="0.25">
      <c r="A273" s="4">
        <v>39644</v>
      </c>
      <c r="B273" s="2">
        <v>-39</v>
      </c>
      <c r="C273" s="2">
        <v>99.5</v>
      </c>
      <c r="D273" s="2">
        <v>99.3</v>
      </c>
      <c r="E273" s="2">
        <v>28923</v>
      </c>
      <c r="F273" s="2">
        <v>106.7</v>
      </c>
      <c r="G273" s="2">
        <v>96.9</v>
      </c>
      <c r="H273" s="5"/>
    </row>
    <row r="274" spans="1:8" x14ac:dyDescent="0.25">
      <c r="A274" s="4">
        <v>39675</v>
      </c>
      <c r="B274" s="2">
        <v>-36</v>
      </c>
      <c r="C274" s="2">
        <v>99.6</v>
      </c>
      <c r="D274" s="2">
        <v>99.7</v>
      </c>
      <c r="E274" s="2">
        <v>28888</v>
      </c>
      <c r="F274" s="2">
        <v>108</v>
      </c>
      <c r="G274" s="2">
        <v>91.5</v>
      </c>
      <c r="H274" s="5"/>
    </row>
    <row r="275" spans="1:8" x14ac:dyDescent="0.25">
      <c r="A275" s="4">
        <v>39706</v>
      </c>
      <c r="B275" s="2">
        <v>-32</v>
      </c>
      <c r="C275" s="2">
        <v>99.7</v>
      </c>
      <c r="D275" s="2">
        <v>98.8</v>
      </c>
      <c r="E275" s="2">
        <v>28838</v>
      </c>
      <c r="F275" s="2">
        <v>107.1</v>
      </c>
      <c r="G275" s="2">
        <v>93.7</v>
      </c>
      <c r="H275" s="5"/>
    </row>
    <row r="276" spans="1:8" x14ac:dyDescent="0.25">
      <c r="A276" s="4">
        <v>39736</v>
      </c>
      <c r="B276" s="2">
        <v>-36</v>
      </c>
      <c r="C276" s="2">
        <v>99.1</v>
      </c>
      <c r="D276" s="2">
        <v>98.1</v>
      </c>
      <c r="E276" s="2">
        <v>28855</v>
      </c>
      <c r="F276" s="2">
        <v>105.1</v>
      </c>
      <c r="G276" s="2">
        <v>93.1</v>
      </c>
      <c r="H276" s="5"/>
    </row>
    <row r="277" spans="1:8" x14ac:dyDescent="0.25">
      <c r="A277" s="4">
        <v>39767</v>
      </c>
      <c r="B277" s="2">
        <v>-35</v>
      </c>
      <c r="C277" s="2">
        <v>99.3</v>
      </c>
      <c r="D277" s="2">
        <v>97.9</v>
      </c>
      <c r="E277" s="2">
        <v>28820</v>
      </c>
      <c r="F277" s="2">
        <v>102</v>
      </c>
      <c r="G277" s="2">
        <v>91.7</v>
      </c>
      <c r="H277" s="5"/>
    </row>
    <row r="278" spans="1:8" x14ac:dyDescent="0.25">
      <c r="A278" s="4">
        <v>39797</v>
      </c>
      <c r="B278" s="2">
        <v>-33</v>
      </c>
      <c r="C278" s="2">
        <v>99.7</v>
      </c>
      <c r="D278" s="2">
        <v>98.3</v>
      </c>
      <c r="E278" s="2">
        <v>28841</v>
      </c>
      <c r="F278" s="2">
        <v>100.9</v>
      </c>
      <c r="G278" s="2">
        <v>88.1</v>
      </c>
      <c r="H278" s="5"/>
    </row>
    <row r="279" spans="1:8" x14ac:dyDescent="0.25">
      <c r="A279" s="4">
        <v>39828</v>
      </c>
      <c r="B279" s="2">
        <v>-37</v>
      </c>
      <c r="C279" s="2">
        <v>100.7</v>
      </c>
      <c r="D279" s="2">
        <v>97.9</v>
      </c>
      <c r="E279" s="2">
        <v>28728</v>
      </c>
      <c r="F279" s="2">
        <v>98.4</v>
      </c>
      <c r="G279" s="2">
        <v>82.3</v>
      </c>
      <c r="H279" s="5"/>
    </row>
    <row r="280" spans="1:8" x14ac:dyDescent="0.25">
      <c r="A280" s="4">
        <v>39859</v>
      </c>
      <c r="B280" s="2">
        <v>-35</v>
      </c>
      <c r="C280" s="2">
        <v>98.7</v>
      </c>
      <c r="D280" s="2">
        <v>96.9</v>
      </c>
      <c r="E280" s="2">
        <v>28658</v>
      </c>
      <c r="F280" s="2">
        <v>98.1</v>
      </c>
      <c r="G280" s="2">
        <v>83.7</v>
      </c>
      <c r="H280" s="5"/>
    </row>
    <row r="281" spans="1:8" x14ac:dyDescent="0.25">
      <c r="A281" s="4">
        <v>39887</v>
      </c>
      <c r="B281" s="2">
        <v>-30</v>
      </c>
      <c r="C281" s="2">
        <v>99.1</v>
      </c>
      <c r="D281" s="2">
        <v>97.9</v>
      </c>
      <c r="E281" s="2">
        <v>28559</v>
      </c>
      <c r="F281" s="2">
        <v>97.2</v>
      </c>
      <c r="G281" s="2">
        <v>85.9</v>
      </c>
      <c r="H281" s="5"/>
    </row>
    <row r="282" spans="1:8" x14ac:dyDescent="0.25">
      <c r="A282" s="4">
        <v>39918</v>
      </c>
      <c r="B282" s="2">
        <v>-27</v>
      </c>
      <c r="C282" s="2">
        <v>99.9</v>
      </c>
      <c r="D282" s="2">
        <v>98.4</v>
      </c>
      <c r="E282" s="2">
        <v>28432</v>
      </c>
      <c r="F282" s="2">
        <v>99.1</v>
      </c>
      <c r="G282" s="2">
        <v>85.5</v>
      </c>
      <c r="H282" s="5"/>
    </row>
    <row r="283" spans="1:8" x14ac:dyDescent="0.25">
      <c r="A283" s="4">
        <v>39948</v>
      </c>
      <c r="B283" s="2">
        <v>-27</v>
      </c>
      <c r="C283" s="2">
        <v>99.5</v>
      </c>
      <c r="D283" s="2">
        <v>99.3</v>
      </c>
      <c r="E283" s="2">
        <v>28360</v>
      </c>
      <c r="F283" s="2">
        <v>97.4</v>
      </c>
      <c r="G283" s="2">
        <v>80.8</v>
      </c>
      <c r="H283" s="5"/>
    </row>
    <row r="284" spans="1:8" x14ac:dyDescent="0.25">
      <c r="A284" s="4">
        <v>39979</v>
      </c>
      <c r="B284" s="2">
        <v>-25</v>
      </c>
      <c r="C284" s="2">
        <v>100.9</v>
      </c>
      <c r="D284" s="2">
        <v>99</v>
      </c>
      <c r="E284" s="2">
        <v>28283</v>
      </c>
      <c r="F284" s="2">
        <v>98</v>
      </c>
      <c r="G284" s="2">
        <v>81.7</v>
      </c>
      <c r="H284" s="5"/>
    </row>
    <row r="285" spans="1:8" x14ac:dyDescent="0.25">
      <c r="A285" s="4">
        <v>40009</v>
      </c>
      <c r="B285" s="2">
        <v>-25</v>
      </c>
      <c r="C285" s="2">
        <v>100.8</v>
      </c>
      <c r="D285" s="2">
        <v>99.1</v>
      </c>
      <c r="E285" s="2">
        <v>28316</v>
      </c>
      <c r="F285" s="2">
        <v>97.9</v>
      </c>
      <c r="G285" s="2">
        <v>85.3</v>
      </c>
      <c r="H285" s="5"/>
    </row>
    <row r="286" spans="1:8" x14ac:dyDescent="0.25">
      <c r="A286" s="4">
        <v>40040</v>
      </c>
      <c r="B286" s="2">
        <v>-25</v>
      </c>
      <c r="C286" s="2">
        <v>101.2</v>
      </c>
      <c r="D286" s="2">
        <v>99.3</v>
      </c>
      <c r="E286" s="2">
        <v>28313</v>
      </c>
      <c r="F286" s="2">
        <v>96.3</v>
      </c>
      <c r="G286" s="2">
        <v>82.3</v>
      </c>
      <c r="H286" s="5"/>
    </row>
    <row r="287" spans="1:8" x14ac:dyDescent="0.25">
      <c r="A287" s="4">
        <v>40071</v>
      </c>
      <c r="B287" s="2">
        <v>-16</v>
      </c>
      <c r="C287" s="2">
        <v>101</v>
      </c>
      <c r="D287" s="2">
        <v>99.7</v>
      </c>
      <c r="E287" s="2">
        <v>28321</v>
      </c>
      <c r="F287" s="2">
        <v>97.1</v>
      </c>
      <c r="G287" s="2">
        <v>84.7</v>
      </c>
      <c r="H287" s="5"/>
    </row>
    <row r="288" spans="1:8" x14ac:dyDescent="0.25">
      <c r="A288" s="4">
        <v>40101</v>
      </c>
      <c r="B288" s="2">
        <v>-13</v>
      </c>
      <c r="C288" s="2">
        <v>101.5</v>
      </c>
      <c r="D288" s="2">
        <v>99.9</v>
      </c>
      <c r="E288" s="2">
        <v>28327</v>
      </c>
      <c r="F288" s="2">
        <v>97.8</v>
      </c>
      <c r="G288" s="2">
        <v>86.7</v>
      </c>
      <c r="H288" s="5"/>
    </row>
    <row r="289" spans="1:8" x14ac:dyDescent="0.25">
      <c r="A289" s="4">
        <v>40132</v>
      </c>
      <c r="B289" s="2">
        <v>-17</v>
      </c>
      <c r="C289" s="2">
        <v>101.2</v>
      </c>
      <c r="D289" s="2">
        <v>99.2</v>
      </c>
      <c r="E289" s="2">
        <v>28331</v>
      </c>
      <c r="F289" s="2">
        <v>98.5</v>
      </c>
      <c r="G289" s="2">
        <v>86.5</v>
      </c>
      <c r="H289" s="5"/>
    </row>
    <row r="290" spans="1:8" x14ac:dyDescent="0.25">
      <c r="A290" s="4">
        <v>40162</v>
      </c>
      <c r="B290" s="2">
        <v>-19</v>
      </c>
      <c r="C290" s="2">
        <v>100.6</v>
      </c>
      <c r="D290" s="2">
        <v>100.9</v>
      </c>
      <c r="E290" s="2">
        <v>28291</v>
      </c>
      <c r="F290" s="2">
        <v>98.2</v>
      </c>
      <c r="G290" s="2">
        <v>88.4</v>
      </c>
      <c r="H290" s="5"/>
    </row>
    <row r="291" spans="1:8" x14ac:dyDescent="0.25">
      <c r="A291" s="4">
        <v>40193</v>
      </c>
      <c r="B291" s="2">
        <v>-17</v>
      </c>
      <c r="C291" s="2">
        <v>97.3</v>
      </c>
      <c r="D291" s="2">
        <v>100.8</v>
      </c>
      <c r="E291" s="2">
        <v>28251</v>
      </c>
      <c r="F291" s="2">
        <v>98.5</v>
      </c>
      <c r="G291" s="2">
        <v>84</v>
      </c>
      <c r="H291" s="5"/>
    </row>
    <row r="292" spans="1:8" x14ac:dyDescent="0.25">
      <c r="A292" s="4">
        <v>40224</v>
      </c>
      <c r="B292" s="2">
        <v>-14</v>
      </c>
      <c r="C292" s="2">
        <v>99.9</v>
      </c>
      <c r="D292" s="2">
        <v>101</v>
      </c>
      <c r="E292" s="2">
        <v>28232</v>
      </c>
      <c r="F292" s="2">
        <v>99.5</v>
      </c>
      <c r="G292" s="2">
        <v>91.5</v>
      </c>
      <c r="H292" s="5"/>
    </row>
    <row r="293" spans="1:8" x14ac:dyDescent="0.25">
      <c r="A293" s="4">
        <v>40252</v>
      </c>
      <c r="B293" s="2">
        <v>-15</v>
      </c>
      <c r="C293" s="2">
        <v>99.6</v>
      </c>
      <c r="D293" s="2">
        <v>101.6</v>
      </c>
      <c r="E293" s="2">
        <v>28254</v>
      </c>
      <c r="F293" s="2">
        <v>101.2</v>
      </c>
      <c r="G293" s="2">
        <v>89.6</v>
      </c>
      <c r="H293" s="5"/>
    </row>
    <row r="294" spans="1:8" x14ac:dyDescent="0.25">
      <c r="A294" s="4">
        <v>40283</v>
      </c>
      <c r="B294" s="2">
        <v>-16</v>
      </c>
      <c r="C294" s="2">
        <v>99.6</v>
      </c>
      <c r="D294" s="2">
        <v>101.6</v>
      </c>
      <c r="E294" s="2">
        <v>28343</v>
      </c>
      <c r="F294" s="2">
        <v>101</v>
      </c>
      <c r="G294" s="2">
        <v>93.8</v>
      </c>
      <c r="H294" s="5"/>
    </row>
    <row r="295" spans="1:8" x14ac:dyDescent="0.25">
      <c r="A295" s="4">
        <v>40313</v>
      </c>
      <c r="B295" s="2">
        <v>-18</v>
      </c>
      <c r="C295" s="2">
        <v>100.4</v>
      </c>
      <c r="D295" s="2">
        <v>101.9</v>
      </c>
      <c r="E295" s="2">
        <v>28367</v>
      </c>
      <c r="F295" s="2">
        <v>101.1</v>
      </c>
      <c r="G295" s="2">
        <v>91.8</v>
      </c>
      <c r="H295" s="5"/>
    </row>
    <row r="296" spans="1:8" x14ac:dyDescent="0.25">
      <c r="A296" s="4">
        <v>40344</v>
      </c>
      <c r="B296" s="2">
        <v>-19</v>
      </c>
      <c r="C296" s="2">
        <v>100.4</v>
      </c>
      <c r="D296" s="2">
        <v>101.1</v>
      </c>
      <c r="E296" s="2">
        <v>28462</v>
      </c>
      <c r="F296" s="2">
        <v>100.1</v>
      </c>
      <c r="G296" s="2">
        <v>97.7</v>
      </c>
      <c r="H296" s="5"/>
    </row>
    <row r="297" spans="1:8" x14ac:dyDescent="0.25">
      <c r="A297" s="4">
        <v>40374</v>
      </c>
      <c r="B297" s="2">
        <v>-22</v>
      </c>
      <c r="C297" s="2">
        <v>100.8</v>
      </c>
      <c r="D297" s="2">
        <v>100.8</v>
      </c>
      <c r="E297" s="2">
        <v>28484</v>
      </c>
      <c r="F297" s="2">
        <v>100</v>
      </c>
      <c r="G297" s="2">
        <v>92.7</v>
      </c>
      <c r="H297" s="5"/>
    </row>
    <row r="298" spans="1:8" x14ac:dyDescent="0.25">
      <c r="A298" s="4">
        <v>40405</v>
      </c>
      <c r="B298" s="2">
        <v>-18</v>
      </c>
      <c r="C298" s="2">
        <v>100.9</v>
      </c>
      <c r="D298" s="2">
        <v>100.2</v>
      </c>
      <c r="E298" s="2">
        <v>28526</v>
      </c>
      <c r="F298" s="2">
        <v>101.2</v>
      </c>
      <c r="G298" s="2">
        <v>94.6</v>
      </c>
      <c r="H298" s="5"/>
    </row>
    <row r="299" spans="1:8" x14ac:dyDescent="0.25">
      <c r="A299" s="4">
        <v>40436</v>
      </c>
      <c r="B299" s="2">
        <v>-20</v>
      </c>
      <c r="C299" s="2">
        <v>99.8</v>
      </c>
      <c r="D299" s="2">
        <v>100.1</v>
      </c>
      <c r="E299" s="2">
        <v>28455</v>
      </c>
      <c r="F299" s="2">
        <v>101.6</v>
      </c>
      <c r="G299" s="2">
        <v>94.6</v>
      </c>
      <c r="H299" s="5"/>
    </row>
    <row r="300" spans="1:8" x14ac:dyDescent="0.25">
      <c r="A300" s="4">
        <v>40466</v>
      </c>
      <c r="B300" s="2">
        <v>-19</v>
      </c>
      <c r="C300" s="2">
        <v>100.4</v>
      </c>
      <c r="D300" s="2">
        <v>100.2</v>
      </c>
      <c r="E300" s="2">
        <v>28408</v>
      </c>
      <c r="F300" s="2">
        <v>101.7</v>
      </c>
      <c r="G300" s="2">
        <v>97</v>
      </c>
      <c r="H300" s="5"/>
    </row>
    <row r="301" spans="1:8" x14ac:dyDescent="0.25">
      <c r="A301" s="4">
        <v>40497</v>
      </c>
      <c r="B301" s="2">
        <v>-21</v>
      </c>
      <c r="C301" s="2">
        <v>100.6</v>
      </c>
      <c r="D301" s="2">
        <v>99.7</v>
      </c>
      <c r="E301" s="2">
        <v>28444</v>
      </c>
      <c r="F301" s="2">
        <v>102.1</v>
      </c>
      <c r="G301" s="2">
        <v>98.4</v>
      </c>
      <c r="H301" s="5"/>
    </row>
    <row r="302" spans="1:8" x14ac:dyDescent="0.25">
      <c r="A302" s="4">
        <v>40527</v>
      </c>
      <c r="B302" s="2">
        <v>-21</v>
      </c>
      <c r="C302" s="2">
        <v>98.2</v>
      </c>
      <c r="D302" s="2">
        <v>99.8</v>
      </c>
      <c r="E302" s="2">
        <v>28491</v>
      </c>
      <c r="F302" s="2">
        <v>102.1</v>
      </c>
      <c r="G302" s="2">
        <v>97.2</v>
      </c>
      <c r="H302" s="5"/>
    </row>
    <row r="303" spans="1:8" x14ac:dyDescent="0.25">
      <c r="A303" s="4">
        <v>40558</v>
      </c>
      <c r="B303" s="2">
        <v>-29</v>
      </c>
      <c r="C303" s="2">
        <v>100.7</v>
      </c>
      <c r="D303" s="2">
        <v>100.5</v>
      </c>
      <c r="E303" s="2">
        <v>28554</v>
      </c>
      <c r="F303" s="2">
        <v>102.5</v>
      </c>
      <c r="G303" s="2">
        <v>101.4</v>
      </c>
      <c r="H303" s="5"/>
    </row>
    <row r="304" spans="1:8" x14ac:dyDescent="0.25">
      <c r="A304" s="4">
        <v>40589</v>
      </c>
      <c r="B304" s="2">
        <v>-28</v>
      </c>
      <c r="C304" s="2">
        <v>99.7</v>
      </c>
      <c r="D304" s="2">
        <v>100.5</v>
      </c>
      <c r="E304" s="2">
        <v>28552</v>
      </c>
      <c r="F304" s="2">
        <v>100.7</v>
      </c>
      <c r="G304" s="2">
        <v>102.3</v>
      </c>
      <c r="H304" s="5"/>
    </row>
    <row r="305" spans="1:8" x14ac:dyDescent="0.25">
      <c r="A305" s="4">
        <v>40617</v>
      </c>
      <c r="B305" s="2">
        <v>-28</v>
      </c>
      <c r="C305" s="2">
        <v>99.4</v>
      </c>
      <c r="D305" s="2">
        <v>101.1</v>
      </c>
      <c r="E305" s="2">
        <v>28541</v>
      </c>
      <c r="F305" s="2">
        <v>100.5</v>
      </c>
      <c r="G305" s="2">
        <v>98.1</v>
      </c>
      <c r="H305" s="5"/>
    </row>
    <row r="306" spans="1:8" x14ac:dyDescent="0.25">
      <c r="A306" s="4">
        <v>40648</v>
      </c>
      <c r="B306" s="2">
        <v>-31</v>
      </c>
      <c r="C306" s="2">
        <v>101.5</v>
      </c>
      <c r="D306" s="2">
        <v>101.5</v>
      </c>
      <c r="E306" s="2">
        <v>28569</v>
      </c>
      <c r="F306" s="2">
        <v>99.7</v>
      </c>
      <c r="G306" s="2">
        <v>97.4</v>
      </c>
      <c r="H306" s="5"/>
    </row>
    <row r="307" spans="1:8" x14ac:dyDescent="0.25">
      <c r="A307" s="4">
        <v>40678</v>
      </c>
      <c r="B307" s="2">
        <v>-21</v>
      </c>
      <c r="C307" s="2">
        <v>99.4</v>
      </c>
      <c r="D307" s="2">
        <v>100.5</v>
      </c>
      <c r="E307" s="2">
        <v>28558</v>
      </c>
      <c r="F307" s="2">
        <v>100.2</v>
      </c>
      <c r="G307" s="2">
        <v>105.1</v>
      </c>
      <c r="H307" s="5"/>
    </row>
    <row r="308" spans="1:8" x14ac:dyDescent="0.25">
      <c r="A308" s="4">
        <v>40709</v>
      </c>
      <c r="B308" s="2">
        <v>-25</v>
      </c>
      <c r="C308" s="2">
        <v>99.3</v>
      </c>
      <c r="D308" s="2">
        <v>100.6</v>
      </c>
      <c r="E308" s="2">
        <v>28480</v>
      </c>
      <c r="F308" s="2">
        <v>100.2</v>
      </c>
      <c r="G308" s="2">
        <v>96.9</v>
      </c>
      <c r="H308" s="5"/>
    </row>
    <row r="309" spans="1:8" x14ac:dyDescent="0.25">
      <c r="A309" s="4">
        <v>40739</v>
      </c>
      <c r="B309" s="2">
        <v>-30</v>
      </c>
      <c r="C309" s="2">
        <v>99.6</v>
      </c>
      <c r="D309" s="2">
        <v>99.9</v>
      </c>
      <c r="E309" s="2">
        <v>28466</v>
      </c>
      <c r="F309" s="2">
        <v>99.7</v>
      </c>
      <c r="G309" s="2">
        <v>97.6</v>
      </c>
      <c r="H309" s="5"/>
    </row>
    <row r="310" spans="1:8" x14ac:dyDescent="0.25">
      <c r="A310" s="4">
        <v>40770</v>
      </c>
      <c r="B310" s="2">
        <v>-31</v>
      </c>
      <c r="C310" s="2">
        <v>99.4</v>
      </c>
      <c r="D310" s="2">
        <v>98.5</v>
      </c>
      <c r="E310" s="2">
        <v>28422</v>
      </c>
      <c r="F310" s="2">
        <v>99.7</v>
      </c>
      <c r="G310" s="2">
        <v>99.4</v>
      </c>
      <c r="H310" s="5"/>
    </row>
    <row r="311" spans="1:8" x14ac:dyDescent="0.25">
      <c r="A311" s="4">
        <v>40801</v>
      </c>
      <c r="B311" s="2">
        <v>-30</v>
      </c>
      <c r="C311" s="2">
        <v>99.7</v>
      </c>
      <c r="D311" s="2">
        <v>99.3</v>
      </c>
      <c r="E311" s="2">
        <v>28430</v>
      </c>
      <c r="F311" s="2">
        <v>99.6</v>
      </c>
      <c r="G311" s="2">
        <v>96.7</v>
      </c>
      <c r="H311" s="5"/>
    </row>
    <row r="312" spans="1:8" x14ac:dyDescent="0.25">
      <c r="A312" s="4">
        <v>40831</v>
      </c>
      <c r="B312" s="2">
        <v>-32</v>
      </c>
      <c r="C312" s="2">
        <v>100.8</v>
      </c>
      <c r="D312" s="2">
        <v>99.3</v>
      </c>
      <c r="E312" s="2">
        <v>28432</v>
      </c>
      <c r="F312" s="2">
        <v>99.5</v>
      </c>
      <c r="G312" s="2">
        <v>103</v>
      </c>
      <c r="H312" s="5"/>
    </row>
    <row r="313" spans="1:8" x14ac:dyDescent="0.25">
      <c r="A313" s="4">
        <v>40862</v>
      </c>
      <c r="B313" s="2">
        <v>-31</v>
      </c>
      <c r="C313" s="2">
        <v>100.5</v>
      </c>
      <c r="D313" s="2">
        <v>98.8</v>
      </c>
      <c r="E313" s="2">
        <v>28459</v>
      </c>
      <c r="F313" s="2">
        <v>98.9</v>
      </c>
      <c r="G313" s="2">
        <v>99.7</v>
      </c>
      <c r="H313" s="5"/>
    </row>
    <row r="314" spans="1:8" x14ac:dyDescent="0.25">
      <c r="A314" s="4">
        <v>40892</v>
      </c>
      <c r="B314" s="2">
        <v>-33</v>
      </c>
      <c r="C314" s="2">
        <v>100.3</v>
      </c>
      <c r="D314" s="2">
        <v>99.4</v>
      </c>
      <c r="E314" s="2">
        <v>28472</v>
      </c>
      <c r="F314" s="2">
        <v>99</v>
      </c>
      <c r="G314" s="2">
        <v>102.4</v>
      </c>
      <c r="H314" s="5"/>
    </row>
    <row r="315" spans="1:8" x14ac:dyDescent="0.25">
      <c r="A315" s="4">
        <v>40923</v>
      </c>
      <c r="B315" s="2">
        <v>-29</v>
      </c>
      <c r="C315" s="2">
        <v>101.1</v>
      </c>
      <c r="D315" s="2">
        <v>100</v>
      </c>
      <c r="E315" s="2">
        <v>28499</v>
      </c>
      <c r="F315" s="2">
        <v>98.9</v>
      </c>
      <c r="G315" s="2">
        <v>100.5</v>
      </c>
      <c r="H315" s="5"/>
    </row>
    <row r="316" spans="1:8" x14ac:dyDescent="0.25">
      <c r="A316" s="4">
        <v>40954</v>
      </c>
      <c r="B316" s="2">
        <v>-29</v>
      </c>
      <c r="C316" s="2">
        <v>99.8</v>
      </c>
      <c r="D316" s="2">
        <v>100.4</v>
      </c>
      <c r="E316" s="2">
        <v>28558</v>
      </c>
      <c r="F316" s="2">
        <v>98.4</v>
      </c>
      <c r="G316" s="2">
        <v>95.9</v>
      </c>
      <c r="H316" s="5"/>
    </row>
    <row r="317" spans="1:8" x14ac:dyDescent="0.25">
      <c r="A317" s="4">
        <v>40983</v>
      </c>
      <c r="B317" s="2">
        <v>-31</v>
      </c>
      <c r="C317" s="2">
        <v>101.8</v>
      </c>
      <c r="D317" s="2">
        <v>100.3</v>
      </c>
      <c r="E317" s="2">
        <v>28574</v>
      </c>
      <c r="F317" s="2">
        <v>97.9</v>
      </c>
      <c r="G317" s="2">
        <v>102.3</v>
      </c>
      <c r="H317" s="5"/>
    </row>
    <row r="318" spans="1:8" x14ac:dyDescent="0.25">
      <c r="A318" s="4">
        <v>41014</v>
      </c>
      <c r="B318" s="2">
        <v>-31</v>
      </c>
      <c r="C318" s="2">
        <v>99.3</v>
      </c>
      <c r="D318" s="2">
        <v>100.5</v>
      </c>
      <c r="E318" s="2">
        <v>28619</v>
      </c>
      <c r="F318" s="2">
        <v>97.8</v>
      </c>
      <c r="G318" s="2">
        <v>94.1</v>
      </c>
      <c r="H318" s="5"/>
    </row>
    <row r="319" spans="1:8" x14ac:dyDescent="0.25">
      <c r="A319" s="4">
        <v>41044</v>
      </c>
      <c r="B319" s="2">
        <v>-29</v>
      </c>
      <c r="C319" s="2">
        <v>100.6</v>
      </c>
      <c r="D319" s="2">
        <v>100.1</v>
      </c>
      <c r="E319" s="2">
        <v>28716</v>
      </c>
      <c r="F319" s="2">
        <v>98.3</v>
      </c>
      <c r="G319" s="2">
        <v>104.5</v>
      </c>
      <c r="H319" s="5"/>
    </row>
    <row r="320" spans="1:8" x14ac:dyDescent="0.25">
      <c r="A320" s="4">
        <v>41075</v>
      </c>
      <c r="B320" s="2">
        <v>-29</v>
      </c>
      <c r="C320" s="2">
        <v>100.9</v>
      </c>
      <c r="D320" s="2">
        <v>99.6</v>
      </c>
      <c r="E320" s="2">
        <v>28778</v>
      </c>
      <c r="F320" s="2">
        <v>96.4</v>
      </c>
      <c r="G320" s="2">
        <v>96.6</v>
      </c>
      <c r="H320" s="5"/>
    </row>
    <row r="321" spans="1:8" x14ac:dyDescent="0.25">
      <c r="A321" s="4">
        <v>41105</v>
      </c>
      <c r="B321" s="2">
        <v>-29</v>
      </c>
      <c r="C321" s="2">
        <v>101.1</v>
      </c>
      <c r="D321" s="2">
        <v>99.1</v>
      </c>
      <c r="E321" s="2">
        <v>28820</v>
      </c>
      <c r="F321" s="2">
        <v>98.7</v>
      </c>
      <c r="G321" s="2">
        <v>103.9</v>
      </c>
      <c r="H321" s="5"/>
    </row>
    <row r="322" spans="1:8" x14ac:dyDescent="0.25">
      <c r="A322" s="4">
        <v>41136</v>
      </c>
      <c r="B322" s="2">
        <v>-29</v>
      </c>
      <c r="C322" s="2">
        <v>101.3</v>
      </c>
      <c r="D322" s="2">
        <v>99.5</v>
      </c>
      <c r="E322" s="2">
        <v>28802</v>
      </c>
      <c r="F322" s="2">
        <v>98.6</v>
      </c>
      <c r="G322" s="2">
        <v>98.5</v>
      </c>
      <c r="H322" s="5"/>
    </row>
    <row r="323" spans="1:8" x14ac:dyDescent="0.25">
      <c r="A323" s="4">
        <v>41167</v>
      </c>
      <c r="B323" s="2">
        <v>-28</v>
      </c>
      <c r="C323" s="2">
        <v>101.6</v>
      </c>
      <c r="D323" s="2">
        <v>100.4</v>
      </c>
      <c r="E323" s="2">
        <v>28775</v>
      </c>
      <c r="F323" s="2">
        <v>95.5</v>
      </c>
      <c r="G323" s="2">
        <v>99.2</v>
      </c>
      <c r="H323" s="5"/>
    </row>
    <row r="324" spans="1:8" x14ac:dyDescent="0.25">
      <c r="A324" s="4">
        <v>41197</v>
      </c>
      <c r="B324" s="2">
        <v>-30</v>
      </c>
      <c r="C324" s="2">
        <v>100.8</v>
      </c>
      <c r="D324" s="2">
        <v>100</v>
      </c>
      <c r="E324" s="2">
        <v>28872</v>
      </c>
      <c r="F324" s="2">
        <v>95</v>
      </c>
      <c r="G324" s="2">
        <v>98.6</v>
      </c>
      <c r="H324" s="5"/>
    </row>
    <row r="325" spans="1:8" x14ac:dyDescent="0.25">
      <c r="A325" s="4">
        <v>41228</v>
      </c>
      <c r="B325" s="2">
        <v>-22</v>
      </c>
      <c r="C325" s="2">
        <v>100.6</v>
      </c>
      <c r="D325" s="2">
        <v>99.9</v>
      </c>
      <c r="E325" s="2">
        <v>28927</v>
      </c>
      <c r="F325" s="2">
        <v>95.6</v>
      </c>
      <c r="G325" s="2">
        <v>94.8</v>
      </c>
      <c r="H325" s="5"/>
    </row>
    <row r="326" spans="1:8" x14ac:dyDescent="0.25">
      <c r="A326" s="4">
        <v>41258</v>
      </c>
      <c r="B326" s="2">
        <v>-29</v>
      </c>
      <c r="C326" s="2">
        <v>100</v>
      </c>
      <c r="D326" s="2">
        <v>99.9</v>
      </c>
      <c r="E326" s="2">
        <v>28917</v>
      </c>
      <c r="F326" s="2">
        <v>96.5</v>
      </c>
      <c r="G326" s="2">
        <v>100.9</v>
      </c>
      <c r="H326" s="5"/>
    </row>
    <row r="327" spans="1:8" x14ac:dyDescent="0.25">
      <c r="A327" s="4">
        <v>41289</v>
      </c>
      <c r="B327" s="2">
        <v>-26</v>
      </c>
      <c r="C327" s="2">
        <v>99.8</v>
      </c>
      <c r="D327" s="2">
        <v>99.6</v>
      </c>
      <c r="E327" s="2">
        <v>28847</v>
      </c>
      <c r="F327" s="2">
        <v>95.6</v>
      </c>
      <c r="G327" s="2">
        <v>97.2</v>
      </c>
      <c r="H327" s="5"/>
    </row>
    <row r="328" spans="1:8" x14ac:dyDescent="0.25">
      <c r="A328" s="4">
        <v>41320</v>
      </c>
      <c r="B328" s="2">
        <v>-26</v>
      </c>
      <c r="C328" s="2">
        <v>101.5</v>
      </c>
      <c r="D328" s="2">
        <v>99.8</v>
      </c>
      <c r="E328" s="2">
        <v>28855</v>
      </c>
      <c r="F328" s="2">
        <v>95.8</v>
      </c>
      <c r="G328" s="2">
        <v>95.2</v>
      </c>
      <c r="H328" s="5"/>
    </row>
    <row r="329" spans="1:8" x14ac:dyDescent="0.25">
      <c r="A329" s="4">
        <v>41348</v>
      </c>
      <c r="B329" s="2">
        <v>-26</v>
      </c>
      <c r="C329" s="2">
        <v>100.6</v>
      </c>
      <c r="D329" s="2">
        <v>100.4</v>
      </c>
      <c r="E329" s="2">
        <v>28872</v>
      </c>
      <c r="F329" s="2">
        <v>96</v>
      </c>
      <c r="G329" s="2">
        <v>99.1</v>
      </c>
      <c r="H329" s="5"/>
    </row>
    <row r="330" spans="1:8" x14ac:dyDescent="0.25">
      <c r="A330" s="4">
        <v>41379</v>
      </c>
      <c r="B330" s="2">
        <v>-27</v>
      </c>
      <c r="C330" s="2">
        <v>99.8</v>
      </c>
      <c r="D330" s="2">
        <v>100.8</v>
      </c>
      <c r="E330" s="2">
        <v>28855</v>
      </c>
      <c r="F330" s="2">
        <v>95.8</v>
      </c>
      <c r="G330" s="2">
        <v>99</v>
      </c>
      <c r="H330" s="5"/>
    </row>
    <row r="331" spans="1:8" x14ac:dyDescent="0.25">
      <c r="A331" s="4">
        <v>41409</v>
      </c>
      <c r="B331" s="2">
        <v>-22</v>
      </c>
      <c r="C331" s="2">
        <v>102.2</v>
      </c>
      <c r="D331" s="2">
        <v>100.4</v>
      </c>
      <c r="E331" s="2">
        <v>28910</v>
      </c>
      <c r="F331" s="2">
        <v>96.3</v>
      </c>
      <c r="G331" s="2">
        <v>100</v>
      </c>
      <c r="H331" s="5"/>
    </row>
    <row r="332" spans="1:8" x14ac:dyDescent="0.25">
      <c r="A332" s="4">
        <v>41440</v>
      </c>
      <c r="B332" s="2">
        <v>-21</v>
      </c>
      <c r="C332" s="2">
        <v>102.5</v>
      </c>
      <c r="D332" s="2">
        <v>101</v>
      </c>
      <c r="E332" s="2">
        <v>28977</v>
      </c>
      <c r="F332" s="2">
        <v>97.3</v>
      </c>
      <c r="G332" s="2">
        <v>109.4</v>
      </c>
      <c r="H332" s="5"/>
    </row>
    <row r="333" spans="1:8" x14ac:dyDescent="0.25">
      <c r="A333" s="4">
        <v>41470</v>
      </c>
      <c r="B333" s="2">
        <v>-16</v>
      </c>
      <c r="C333" s="2">
        <v>103.4</v>
      </c>
      <c r="D333" s="2">
        <v>101.1</v>
      </c>
      <c r="E333" s="2">
        <v>28993</v>
      </c>
      <c r="F333" s="2">
        <v>97</v>
      </c>
      <c r="G333" s="2">
        <v>98.4</v>
      </c>
      <c r="H333" s="5"/>
    </row>
    <row r="334" spans="1:8" x14ac:dyDescent="0.25">
      <c r="A334" s="4">
        <v>41501</v>
      </c>
      <c r="B334" s="2">
        <v>-13</v>
      </c>
      <c r="C334" s="2">
        <v>102.7</v>
      </c>
      <c r="D334" s="2">
        <v>101.3</v>
      </c>
      <c r="E334" s="2">
        <v>29045</v>
      </c>
      <c r="F334" s="2">
        <v>96.7</v>
      </c>
      <c r="G334" s="2">
        <v>97.7</v>
      </c>
      <c r="H334" s="5"/>
    </row>
    <row r="335" spans="1:8" x14ac:dyDescent="0.25">
      <c r="A335" s="4">
        <v>41532</v>
      </c>
      <c r="B335" s="2">
        <v>-10</v>
      </c>
      <c r="C335" s="2">
        <v>103.7</v>
      </c>
      <c r="D335" s="2">
        <v>101.1</v>
      </c>
      <c r="E335" s="2">
        <v>29129</v>
      </c>
      <c r="F335" s="2">
        <v>98</v>
      </c>
      <c r="G335" s="2">
        <v>97.6</v>
      </c>
      <c r="H335" s="5"/>
    </row>
    <row r="336" spans="1:8" x14ac:dyDescent="0.25">
      <c r="A336" s="4">
        <v>41562</v>
      </c>
      <c r="B336" s="2">
        <v>-11</v>
      </c>
      <c r="C336" s="2">
        <v>102.5</v>
      </c>
      <c r="D336" s="2">
        <v>100.9</v>
      </c>
      <c r="E336" s="2">
        <v>29209</v>
      </c>
      <c r="F336" s="2">
        <v>97.6</v>
      </c>
      <c r="G336" s="2">
        <v>95.3</v>
      </c>
      <c r="H336" s="5"/>
    </row>
    <row r="337" spans="1:8" x14ac:dyDescent="0.25">
      <c r="A337" s="4">
        <v>41593</v>
      </c>
      <c r="B337" s="2">
        <v>-12</v>
      </c>
      <c r="C337" s="2">
        <v>102.4</v>
      </c>
      <c r="D337" s="2">
        <v>100</v>
      </c>
      <c r="E337" s="2">
        <v>29213</v>
      </c>
      <c r="F337" s="2">
        <v>97.3</v>
      </c>
      <c r="G337" s="2">
        <v>96.4</v>
      </c>
      <c r="H337" s="5"/>
    </row>
    <row r="338" spans="1:8" x14ac:dyDescent="0.25">
      <c r="A338" s="4">
        <v>41623</v>
      </c>
      <c r="B338" s="2">
        <v>-13</v>
      </c>
      <c r="C338" s="2">
        <v>105</v>
      </c>
      <c r="D338" s="2">
        <v>100.4</v>
      </c>
      <c r="E338" s="2">
        <v>29267</v>
      </c>
      <c r="F338" s="2">
        <v>97.7</v>
      </c>
      <c r="G338" s="2">
        <v>99</v>
      </c>
      <c r="H338" s="5"/>
    </row>
    <row r="339" spans="1:8" x14ac:dyDescent="0.25">
      <c r="A339" s="4">
        <v>41654</v>
      </c>
      <c r="B339" s="2">
        <v>-7</v>
      </c>
      <c r="C339" s="2">
        <v>103.2</v>
      </c>
      <c r="D339" s="2">
        <v>100.7</v>
      </c>
      <c r="E339" s="2">
        <v>29390</v>
      </c>
      <c r="F339" s="2">
        <v>97.2</v>
      </c>
      <c r="G339" s="2">
        <v>94.8</v>
      </c>
      <c r="H339" s="5"/>
    </row>
    <row r="340" spans="1:8" x14ac:dyDescent="0.25">
      <c r="A340" s="4">
        <v>41685</v>
      </c>
      <c r="B340" s="2">
        <v>-7</v>
      </c>
      <c r="C340" s="2">
        <v>104.2</v>
      </c>
      <c r="D340" s="2">
        <v>100.5</v>
      </c>
      <c r="E340" s="2">
        <v>29434</v>
      </c>
      <c r="F340" s="2">
        <v>98.4</v>
      </c>
      <c r="G340" s="2">
        <v>96</v>
      </c>
      <c r="H340" s="5"/>
    </row>
    <row r="341" spans="1:8" x14ac:dyDescent="0.25">
      <c r="A341" s="4">
        <v>41713</v>
      </c>
      <c r="B341" s="2">
        <v>-5</v>
      </c>
      <c r="C341" s="2">
        <v>104.9</v>
      </c>
      <c r="D341" s="2">
        <v>100.7</v>
      </c>
      <c r="E341" s="2">
        <v>29516</v>
      </c>
      <c r="F341" s="2">
        <v>98.4</v>
      </c>
      <c r="G341" s="2">
        <v>103.2</v>
      </c>
      <c r="H341" s="5"/>
    </row>
    <row r="342" spans="1:8" x14ac:dyDescent="0.25">
      <c r="A342" s="4">
        <v>41744</v>
      </c>
      <c r="B342" s="2">
        <v>-3</v>
      </c>
      <c r="C342" s="2">
        <v>105.8</v>
      </c>
      <c r="D342" s="2">
        <v>100.7</v>
      </c>
      <c r="E342" s="2">
        <v>29601</v>
      </c>
      <c r="F342" s="2">
        <v>98.5</v>
      </c>
      <c r="G342" s="2">
        <v>97.4</v>
      </c>
      <c r="H342" s="5"/>
    </row>
    <row r="343" spans="1:8" x14ac:dyDescent="0.25">
      <c r="A343" s="4">
        <v>41774</v>
      </c>
      <c r="B343" s="2">
        <v>0</v>
      </c>
      <c r="C343" s="2">
        <v>105.8</v>
      </c>
      <c r="D343" s="2">
        <v>100.6</v>
      </c>
      <c r="E343" s="2">
        <v>29580</v>
      </c>
      <c r="F343" s="2">
        <v>98.1</v>
      </c>
      <c r="G343" s="2">
        <v>98.8</v>
      </c>
      <c r="H343" s="5"/>
    </row>
    <row r="344" spans="1:8" x14ac:dyDescent="0.25">
      <c r="A344" s="4">
        <v>41805</v>
      </c>
      <c r="B344" s="2">
        <v>1</v>
      </c>
      <c r="C344" s="2">
        <v>105.9</v>
      </c>
      <c r="D344" s="2">
        <v>99.7</v>
      </c>
      <c r="E344" s="2">
        <v>29568</v>
      </c>
      <c r="F344" s="2">
        <v>98.2</v>
      </c>
      <c r="G344" s="2">
        <v>95.5</v>
      </c>
      <c r="H344" s="5"/>
    </row>
    <row r="345" spans="1:8" x14ac:dyDescent="0.25">
      <c r="A345" s="4">
        <v>41835</v>
      </c>
      <c r="B345" s="2">
        <v>-2</v>
      </c>
      <c r="C345" s="2">
        <v>106.1</v>
      </c>
      <c r="D345" s="2">
        <v>99</v>
      </c>
      <c r="E345" s="2">
        <v>29653</v>
      </c>
      <c r="F345" s="2">
        <v>98.4</v>
      </c>
      <c r="G345" s="2">
        <v>97.4</v>
      </c>
      <c r="H345" s="5"/>
    </row>
    <row r="346" spans="1:8" x14ac:dyDescent="0.25">
      <c r="A346" s="4">
        <v>41866</v>
      </c>
      <c r="B346" s="2">
        <v>1</v>
      </c>
      <c r="C346" s="2">
        <v>106.5</v>
      </c>
      <c r="D346" s="2">
        <v>99.6</v>
      </c>
      <c r="E346" s="2">
        <v>29674</v>
      </c>
      <c r="F346" s="2">
        <v>98.1</v>
      </c>
      <c r="G346" s="2">
        <v>94.6</v>
      </c>
      <c r="H346" s="5"/>
    </row>
    <row r="347" spans="1:8" x14ac:dyDescent="0.25">
      <c r="A347" s="4">
        <v>41897</v>
      </c>
      <c r="B347" s="2">
        <v>-1</v>
      </c>
      <c r="C347" s="2">
        <v>106.1</v>
      </c>
      <c r="D347" s="2">
        <v>99.4</v>
      </c>
      <c r="E347" s="2">
        <v>29655</v>
      </c>
      <c r="F347" s="2">
        <v>98.7</v>
      </c>
      <c r="G347" s="2">
        <v>98.6</v>
      </c>
      <c r="H347" s="5"/>
    </row>
    <row r="348" spans="1:8" x14ac:dyDescent="0.25">
      <c r="A348" s="4">
        <v>41927</v>
      </c>
      <c r="B348" s="2">
        <v>-2</v>
      </c>
      <c r="C348" s="2">
        <v>107.3</v>
      </c>
      <c r="D348" s="2">
        <v>99.1</v>
      </c>
      <c r="E348" s="2">
        <v>29668</v>
      </c>
      <c r="F348" s="2">
        <v>98.6</v>
      </c>
      <c r="G348" s="2">
        <v>100.4</v>
      </c>
      <c r="H348" s="5"/>
    </row>
    <row r="349" spans="1:8" x14ac:dyDescent="0.25">
      <c r="A349" s="4">
        <v>41958</v>
      </c>
      <c r="B349" s="2">
        <v>-2</v>
      </c>
      <c r="C349" s="2">
        <v>109.1</v>
      </c>
      <c r="D349" s="2">
        <v>98.8</v>
      </c>
      <c r="E349" s="2">
        <v>29769</v>
      </c>
      <c r="F349" s="2">
        <v>98.6</v>
      </c>
      <c r="G349" s="2">
        <v>100.6</v>
      </c>
      <c r="H349" s="5"/>
    </row>
    <row r="350" spans="1:8" x14ac:dyDescent="0.25">
      <c r="A350" s="4">
        <v>41988</v>
      </c>
      <c r="B350" s="2">
        <v>-4</v>
      </c>
      <c r="C350" s="2">
        <v>109</v>
      </c>
      <c r="D350" s="2">
        <v>99.4</v>
      </c>
      <c r="E350" s="2">
        <v>29811</v>
      </c>
      <c r="F350" s="2">
        <v>98.5</v>
      </c>
      <c r="G350" s="2">
        <v>106.6</v>
      </c>
      <c r="H350" s="5"/>
    </row>
    <row r="351" spans="1:8" x14ac:dyDescent="0.25">
      <c r="A351" s="4">
        <v>42019</v>
      </c>
      <c r="B351" s="2">
        <v>1</v>
      </c>
      <c r="C351" s="2">
        <v>109.3</v>
      </c>
      <c r="D351" s="2">
        <v>98.6</v>
      </c>
      <c r="E351" s="2">
        <v>29872</v>
      </c>
      <c r="F351" s="2">
        <v>98.4</v>
      </c>
      <c r="G351" s="2">
        <v>101.9</v>
      </c>
      <c r="H351" s="5"/>
    </row>
    <row r="352" spans="1:8" x14ac:dyDescent="0.25">
      <c r="A352" s="4">
        <v>42050</v>
      </c>
      <c r="B352" s="2">
        <v>1</v>
      </c>
      <c r="C352" s="2">
        <v>109.9</v>
      </c>
      <c r="D352" s="2">
        <v>99.3</v>
      </c>
      <c r="E352" s="2" t="s">
        <v>1</v>
      </c>
      <c r="F352" s="2">
        <v>98.5</v>
      </c>
      <c r="G352" s="2">
        <v>99.5</v>
      </c>
      <c r="H352" s="5"/>
    </row>
    <row r="353" spans="1:8" x14ac:dyDescent="0.25">
      <c r="A353" s="4">
        <v>42078</v>
      </c>
      <c r="B353" s="2">
        <v>4</v>
      </c>
      <c r="C353" s="2">
        <v>109.3</v>
      </c>
      <c r="D353" s="2" t="s">
        <v>1</v>
      </c>
      <c r="E353" s="2" t="s">
        <v>1</v>
      </c>
      <c r="F353" s="2" t="s">
        <v>1</v>
      </c>
      <c r="G353" s="2" t="s">
        <v>1</v>
      </c>
      <c r="H353" s="5"/>
    </row>
    <row r="354" spans="1:8" x14ac:dyDescent="0.25">
      <c r="A354" s="2"/>
      <c r="B354" s="2"/>
      <c r="C354" s="2"/>
      <c r="D354" s="2"/>
      <c r="E354" s="2"/>
      <c r="F354" s="2"/>
    </row>
    <row r="355" spans="1:8" x14ac:dyDescent="0.25">
      <c r="A355" s="2"/>
      <c r="B355" s="2"/>
      <c r="C355" s="2"/>
      <c r="D355" s="2"/>
      <c r="E355" s="2"/>
      <c r="F355" s="2"/>
    </row>
    <row r="356" spans="1:8" x14ac:dyDescent="0.25">
      <c r="A356" s="2"/>
      <c r="B356" s="2"/>
      <c r="C356" s="2"/>
      <c r="D356" s="2"/>
      <c r="E356" s="2"/>
      <c r="F356" s="2"/>
    </row>
    <row r="357" spans="1:8" x14ac:dyDescent="0.25">
      <c r="A357" s="2"/>
      <c r="B357" s="2"/>
      <c r="C357" s="2"/>
      <c r="D357" s="2"/>
      <c r="E357" s="2"/>
      <c r="F357" s="2"/>
    </row>
    <row r="358" spans="1:8" x14ac:dyDescent="0.25">
      <c r="A358" s="2"/>
      <c r="B358" s="2"/>
      <c r="C358" s="2"/>
      <c r="D358" s="2"/>
      <c r="E358" s="2"/>
      <c r="F358" s="2"/>
    </row>
    <row r="359" spans="1:8" x14ac:dyDescent="0.25">
      <c r="A359" s="2"/>
      <c r="B359" s="2"/>
      <c r="C359" s="2"/>
      <c r="D359" s="2"/>
      <c r="E359" s="2"/>
      <c r="F359" s="2"/>
    </row>
    <row r="360" spans="1:8" x14ac:dyDescent="0.25">
      <c r="A360" s="2"/>
      <c r="B360" s="2"/>
      <c r="C360" s="2"/>
      <c r="D360" s="2"/>
      <c r="E360" s="2"/>
      <c r="F360" s="2"/>
    </row>
    <row r="361" spans="1:8" x14ac:dyDescent="0.25">
      <c r="A361" s="2"/>
      <c r="B361" s="2"/>
      <c r="C361" s="2"/>
      <c r="D361" s="2"/>
      <c r="E361" s="2"/>
      <c r="F361" s="2"/>
    </row>
    <row r="362" spans="1:8" x14ac:dyDescent="0.25">
      <c r="A362" s="2"/>
      <c r="B362" s="2"/>
      <c r="C362" s="2"/>
      <c r="D362" s="2"/>
      <c r="E362" s="2"/>
      <c r="F362" s="2"/>
    </row>
    <row r="363" spans="1:8" x14ac:dyDescent="0.25">
      <c r="A363" s="2"/>
      <c r="B363" s="2"/>
      <c r="C363" s="2"/>
      <c r="D363" s="2"/>
      <c r="E363" s="2"/>
      <c r="F363" s="2"/>
    </row>
    <row r="364" spans="1:8" x14ac:dyDescent="0.25">
      <c r="A364" s="2"/>
      <c r="B364" s="2"/>
      <c r="C364" s="2"/>
      <c r="D364" s="2"/>
      <c r="E364" s="2"/>
      <c r="F364" s="2"/>
    </row>
    <row r="365" spans="1:8" x14ac:dyDescent="0.25">
      <c r="A365" s="2"/>
      <c r="B365" s="2"/>
      <c r="C365" s="2"/>
      <c r="D365" s="2"/>
      <c r="E365" s="2"/>
      <c r="F365" s="2"/>
    </row>
    <row r="366" spans="1:8" x14ac:dyDescent="0.25">
      <c r="A366" s="2"/>
      <c r="B366" s="2"/>
      <c r="C366" s="2"/>
      <c r="D366" s="2"/>
      <c r="E366" s="2"/>
      <c r="F366" s="2"/>
    </row>
    <row r="367" spans="1:8" x14ac:dyDescent="0.25">
      <c r="A367" s="2"/>
      <c r="B367" s="2"/>
      <c r="C367" s="2"/>
      <c r="D367" s="2"/>
      <c r="E367" s="2"/>
      <c r="F367" s="2"/>
    </row>
    <row r="368" spans="1:8" x14ac:dyDescent="0.25">
      <c r="A368" s="2"/>
      <c r="B368" s="2"/>
      <c r="C368" s="2"/>
      <c r="D368" s="2"/>
      <c r="E368" s="2"/>
      <c r="F368" s="2"/>
    </row>
    <row r="369" spans="1:6" x14ac:dyDescent="0.25">
      <c r="A369" s="2"/>
      <c r="B369" s="2"/>
      <c r="C369" s="2"/>
      <c r="D369" s="2"/>
      <c r="E369" s="2"/>
      <c r="F369" s="2"/>
    </row>
    <row r="370" spans="1:6" x14ac:dyDescent="0.25">
      <c r="A370" s="2"/>
      <c r="B370" s="2"/>
      <c r="C370" s="2"/>
      <c r="D370" s="2"/>
      <c r="E370" s="2"/>
      <c r="F370" s="2"/>
    </row>
    <row r="371" spans="1:6" x14ac:dyDescent="0.25">
      <c r="A371" s="2"/>
      <c r="B371" s="2"/>
      <c r="C371" s="2"/>
      <c r="D371" s="2"/>
      <c r="E371" s="2"/>
      <c r="F371" s="2"/>
    </row>
    <row r="372" spans="1:6" x14ac:dyDescent="0.25">
      <c r="A372" s="2"/>
      <c r="B372" s="2"/>
      <c r="C372" s="2"/>
      <c r="D372" s="2"/>
      <c r="E372" s="2"/>
      <c r="F372" s="2"/>
    </row>
    <row r="373" spans="1:6" x14ac:dyDescent="0.25">
      <c r="A373" s="2"/>
      <c r="B373" s="2"/>
      <c r="C373" s="2"/>
      <c r="D373" s="2"/>
      <c r="E373" s="2"/>
      <c r="F373" s="2"/>
    </row>
    <row r="374" spans="1:6" x14ac:dyDescent="0.25">
      <c r="A374" s="2"/>
      <c r="B374" s="2"/>
      <c r="C374" s="2"/>
      <c r="D374" s="2"/>
      <c r="E374" s="2"/>
      <c r="F374" s="2"/>
    </row>
    <row r="375" spans="1:6" x14ac:dyDescent="0.25">
      <c r="A375" s="2"/>
      <c r="B375" s="2"/>
      <c r="C375" s="2"/>
      <c r="D375" s="2"/>
      <c r="E375" s="2"/>
      <c r="F375" s="2"/>
    </row>
    <row r="376" spans="1:6" x14ac:dyDescent="0.25">
      <c r="A376" s="2"/>
      <c r="B376" s="2"/>
      <c r="C376" s="2"/>
      <c r="D376" s="2"/>
      <c r="E376" s="2"/>
      <c r="F376" s="2"/>
    </row>
    <row r="377" spans="1:6" x14ac:dyDescent="0.25">
      <c r="A377" s="2"/>
      <c r="B377" s="2"/>
      <c r="C377" s="2"/>
      <c r="D377" s="2"/>
      <c r="E377" s="2"/>
      <c r="F377" s="2"/>
    </row>
    <row r="378" spans="1:6" x14ac:dyDescent="0.25">
      <c r="A378" s="2"/>
      <c r="B378" s="2"/>
      <c r="C378" s="2"/>
      <c r="D378" s="2"/>
      <c r="E378" s="2"/>
      <c r="F378" s="2"/>
    </row>
    <row r="379" spans="1:6" x14ac:dyDescent="0.25">
      <c r="A379" s="2"/>
      <c r="B379" s="2"/>
      <c r="C379" s="2"/>
      <c r="D379" s="2"/>
      <c r="E379" s="2"/>
      <c r="F379" s="2"/>
    </row>
    <row r="380" spans="1:6" x14ac:dyDescent="0.25">
      <c r="A380" s="2"/>
      <c r="B380" s="2"/>
      <c r="C380" s="2"/>
      <c r="D380" s="2"/>
      <c r="E380" s="2"/>
      <c r="F380" s="2"/>
    </row>
    <row r="381" spans="1:6" x14ac:dyDescent="0.25">
      <c r="A381" s="2"/>
      <c r="B381" s="2"/>
      <c r="C381" s="2"/>
      <c r="D381" s="2"/>
      <c r="E381" s="2"/>
      <c r="F381" s="2"/>
    </row>
    <row r="382" spans="1:6" x14ac:dyDescent="0.25">
      <c r="A382" s="2"/>
      <c r="B382" s="2"/>
      <c r="C382" s="2"/>
      <c r="D382" s="2"/>
      <c r="E382" s="2"/>
      <c r="F382" s="2"/>
    </row>
    <row r="383" spans="1:6" x14ac:dyDescent="0.25">
      <c r="A383" s="2"/>
      <c r="B383" s="2"/>
      <c r="C383" s="2"/>
      <c r="D383" s="2"/>
      <c r="E383" s="2"/>
      <c r="F383" s="2"/>
    </row>
    <row r="384" spans="1:6" x14ac:dyDescent="0.25">
      <c r="A384" s="2"/>
      <c r="B384" s="2"/>
      <c r="C384" s="2"/>
      <c r="D384" s="2"/>
      <c r="E384" s="2"/>
      <c r="F384" s="2"/>
    </row>
    <row r="385" spans="1:6" x14ac:dyDescent="0.25">
      <c r="A385" s="2"/>
      <c r="B385" s="2"/>
      <c r="C385" s="2"/>
      <c r="D385" s="2"/>
      <c r="E385" s="2"/>
      <c r="F385" s="2"/>
    </row>
    <row r="386" spans="1:6" x14ac:dyDescent="0.25">
      <c r="A386" s="2"/>
      <c r="B386" s="2"/>
      <c r="C386" s="2"/>
      <c r="D386" s="2"/>
      <c r="E386" s="2"/>
      <c r="F386" s="2"/>
    </row>
    <row r="387" spans="1:6" x14ac:dyDescent="0.25">
      <c r="A387" s="2"/>
      <c r="B387" s="2"/>
      <c r="C387" s="2"/>
      <c r="D387" s="2"/>
      <c r="E387" s="2"/>
      <c r="F387" s="2"/>
    </row>
    <row r="388" spans="1:6" x14ac:dyDescent="0.25">
      <c r="A388" s="2"/>
      <c r="B388" s="2"/>
      <c r="C388" s="2"/>
      <c r="D388" s="2"/>
      <c r="E388" s="2"/>
      <c r="F388" s="2"/>
    </row>
    <row r="389" spans="1:6" x14ac:dyDescent="0.25">
      <c r="A389" s="2"/>
      <c r="B389" s="2"/>
      <c r="C389" s="2"/>
      <c r="D389" s="2"/>
      <c r="E389" s="2"/>
      <c r="F389" s="2"/>
    </row>
    <row r="390" spans="1:6" x14ac:dyDescent="0.25">
      <c r="A390" s="2"/>
      <c r="B390" s="2"/>
      <c r="C390" s="2"/>
      <c r="D390" s="2"/>
      <c r="E390" s="2"/>
      <c r="F390" s="2"/>
    </row>
    <row r="391" spans="1:6" x14ac:dyDescent="0.25">
      <c r="A391" s="2"/>
      <c r="B391" s="2"/>
      <c r="C391" s="2"/>
      <c r="D391" s="2"/>
      <c r="E391" s="2"/>
      <c r="F391" s="2"/>
    </row>
    <row r="392" spans="1:6" x14ac:dyDescent="0.25">
      <c r="A392" s="2"/>
      <c r="B392" s="2"/>
      <c r="C392" s="2"/>
      <c r="D392" s="2"/>
      <c r="E392" s="2"/>
      <c r="F392" s="2"/>
    </row>
    <row r="393" spans="1:6" x14ac:dyDescent="0.25">
      <c r="A393" s="2"/>
      <c r="B393" s="2"/>
      <c r="C393" s="2"/>
      <c r="D393" s="2"/>
      <c r="E393" s="2"/>
      <c r="F393" s="2"/>
    </row>
    <row r="394" spans="1:6" x14ac:dyDescent="0.25">
      <c r="A394" s="2"/>
      <c r="B394" s="2"/>
      <c r="C394" s="2"/>
      <c r="D394" s="2"/>
      <c r="E394" s="2"/>
      <c r="F394" s="2"/>
    </row>
    <row r="395" spans="1:6" x14ac:dyDescent="0.25">
      <c r="A395" s="2"/>
      <c r="B395" s="2"/>
      <c r="C395" s="2"/>
      <c r="D395" s="2"/>
      <c r="E395" s="2"/>
      <c r="F395" s="2"/>
    </row>
    <row r="396" spans="1:6" x14ac:dyDescent="0.25">
      <c r="A396" s="2"/>
      <c r="B396" s="2"/>
      <c r="C396" s="2"/>
      <c r="D396" s="2"/>
      <c r="E396" s="2"/>
      <c r="F396" s="2"/>
    </row>
    <row r="397" spans="1:6" x14ac:dyDescent="0.25">
      <c r="A397" s="2"/>
      <c r="B397" s="2"/>
      <c r="C397" s="2"/>
      <c r="D397" s="2"/>
      <c r="E397" s="2"/>
      <c r="F397" s="2"/>
    </row>
    <row r="398" spans="1:6" x14ac:dyDescent="0.25">
      <c r="A398" s="2"/>
      <c r="B398" s="2"/>
      <c r="C398" s="2"/>
      <c r="D398" s="2"/>
      <c r="E398" s="2"/>
      <c r="F398" s="2"/>
    </row>
    <row r="399" spans="1:6" x14ac:dyDescent="0.25">
      <c r="A399" s="2"/>
      <c r="B399" s="2"/>
      <c r="C399" s="2"/>
      <c r="D399" s="2"/>
      <c r="E399" s="2"/>
      <c r="F399" s="2"/>
    </row>
    <row r="400" spans="1:6" x14ac:dyDescent="0.25">
      <c r="A400" s="2"/>
      <c r="B400" s="2"/>
      <c r="C400" s="2"/>
      <c r="D400" s="2"/>
      <c r="E400" s="2"/>
      <c r="F400" s="2"/>
    </row>
    <row r="401" spans="1:6" x14ac:dyDescent="0.25">
      <c r="A401" s="2"/>
      <c r="B401" s="2"/>
      <c r="C401" s="2"/>
      <c r="D401" s="2"/>
      <c r="E401" s="2"/>
      <c r="F401" s="2"/>
    </row>
    <row r="402" spans="1:6" x14ac:dyDescent="0.25">
      <c r="A402" s="2"/>
      <c r="B402" s="2"/>
      <c r="C402" s="2"/>
      <c r="D402" s="2"/>
      <c r="E402" s="2"/>
      <c r="F402" s="2"/>
    </row>
    <row r="403" spans="1:6" x14ac:dyDescent="0.25">
      <c r="A403" s="2"/>
      <c r="B403" s="2"/>
      <c r="C403" s="2"/>
      <c r="D403" s="2"/>
      <c r="E403" s="2"/>
      <c r="F403" s="2"/>
    </row>
    <row r="404" spans="1:6" x14ac:dyDescent="0.25">
      <c r="A404" s="2"/>
      <c r="B404" s="2"/>
      <c r="C404" s="2"/>
      <c r="D404" s="2"/>
      <c r="E404" s="2"/>
      <c r="F404" s="2"/>
    </row>
    <row r="405" spans="1:6" x14ac:dyDescent="0.25">
      <c r="A405" s="2"/>
      <c r="B405" s="2"/>
      <c r="C405" s="2"/>
      <c r="D405" s="2"/>
      <c r="E405" s="2"/>
      <c r="F405" s="2"/>
    </row>
    <row r="406" spans="1:6" x14ac:dyDescent="0.25">
      <c r="A406" s="2"/>
      <c r="B406" s="2"/>
      <c r="C406" s="2"/>
      <c r="D406" s="2"/>
      <c r="E406" s="2"/>
      <c r="F406" s="2"/>
    </row>
    <row r="407" spans="1:6" x14ac:dyDescent="0.25">
      <c r="A407" s="2"/>
      <c r="B407" s="2"/>
      <c r="C407" s="2"/>
      <c r="D407" s="2"/>
      <c r="E407" s="2"/>
      <c r="F407" s="2"/>
    </row>
    <row r="408" spans="1:6" x14ac:dyDescent="0.25">
      <c r="A408" s="2"/>
      <c r="B408" s="2"/>
      <c r="C408" s="2"/>
      <c r="D408" s="2"/>
      <c r="E408" s="2"/>
      <c r="F408" s="2"/>
    </row>
    <row r="409" spans="1:6" x14ac:dyDescent="0.25">
      <c r="A409" s="2"/>
      <c r="B409" s="2"/>
      <c r="C409" s="2"/>
      <c r="D409" s="2"/>
      <c r="E409" s="2"/>
      <c r="F409" s="2"/>
    </row>
    <row r="410" spans="1:6" x14ac:dyDescent="0.25">
      <c r="A410" s="2"/>
      <c r="B410" s="2"/>
      <c r="C410" s="2"/>
      <c r="D410" s="2"/>
      <c r="E410" s="2"/>
      <c r="F410" s="2"/>
    </row>
    <row r="411" spans="1:6" x14ac:dyDescent="0.25">
      <c r="A411" s="2"/>
      <c r="B411" s="2"/>
      <c r="C411" s="2"/>
      <c r="D411" s="2"/>
      <c r="E411" s="2"/>
      <c r="F411" s="2"/>
    </row>
    <row r="412" spans="1:6" x14ac:dyDescent="0.25">
      <c r="A412" s="2"/>
      <c r="B412" s="2"/>
      <c r="C412" s="2"/>
      <c r="D412" s="2"/>
      <c r="E412" s="2"/>
      <c r="F412" s="2"/>
    </row>
    <row r="413" spans="1:6" x14ac:dyDescent="0.25">
      <c r="A413" s="2"/>
      <c r="B413" s="2"/>
      <c r="C413" s="2"/>
      <c r="D413" s="2"/>
      <c r="E413" s="2"/>
      <c r="F413" s="2"/>
    </row>
    <row r="414" spans="1:6" x14ac:dyDescent="0.25">
      <c r="A414" s="2"/>
      <c r="B414" s="2"/>
      <c r="C414" s="2"/>
      <c r="D414" s="2"/>
      <c r="E414" s="2"/>
      <c r="F414" s="2"/>
    </row>
    <row r="415" spans="1:6" x14ac:dyDescent="0.25">
      <c r="A415" s="2"/>
      <c r="B415" s="2"/>
      <c r="C415" s="2"/>
      <c r="D415" s="2"/>
      <c r="E415" s="2"/>
      <c r="F415" s="2"/>
    </row>
    <row r="416" spans="1:6" x14ac:dyDescent="0.25">
      <c r="A416" s="2"/>
      <c r="B416" s="2"/>
      <c r="C416" s="2"/>
      <c r="D416" s="2"/>
      <c r="E416" s="2"/>
      <c r="F416" s="2"/>
    </row>
    <row r="417" spans="1:6" x14ac:dyDescent="0.25">
      <c r="A417" s="2"/>
      <c r="B417" s="2"/>
      <c r="C417" s="2"/>
      <c r="D417" s="2"/>
      <c r="E417" s="2"/>
      <c r="F417" s="2"/>
    </row>
    <row r="418" spans="1:6" x14ac:dyDescent="0.25">
      <c r="A418" s="2"/>
      <c r="B418" s="2"/>
      <c r="C418" s="2"/>
      <c r="D418" s="2"/>
      <c r="E418" s="2"/>
      <c r="F418" s="2"/>
    </row>
    <row r="419" spans="1:6" x14ac:dyDescent="0.25">
      <c r="A419" s="2"/>
      <c r="B419" s="2"/>
      <c r="C419" s="2"/>
      <c r="D419" s="2"/>
      <c r="E419" s="2"/>
      <c r="F419" s="2"/>
    </row>
    <row r="420" spans="1:6" x14ac:dyDescent="0.25">
      <c r="A420" s="2"/>
      <c r="B420" s="2"/>
      <c r="C420" s="2"/>
      <c r="D420" s="2"/>
      <c r="E420" s="2"/>
      <c r="F420" s="2"/>
    </row>
    <row r="421" spans="1:6" x14ac:dyDescent="0.25">
      <c r="A421" s="2"/>
      <c r="B421" s="2"/>
      <c r="C421" s="2"/>
      <c r="D421" s="2"/>
      <c r="E421" s="2"/>
      <c r="F421" s="2"/>
    </row>
    <row r="422" spans="1:6" x14ac:dyDescent="0.25">
      <c r="A422" s="2"/>
      <c r="B422" s="2"/>
      <c r="C422" s="2"/>
      <c r="D422" s="2"/>
      <c r="E422" s="2"/>
      <c r="F422" s="2"/>
    </row>
    <row r="423" spans="1:6" x14ac:dyDescent="0.25">
      <c r="A423" s="2"/>
      <c r="B423" s="2"/>
      <c r="C423" s="2"/>
      <c r="D423" s="2"/>
      <c r="E423" s="2"/>
      <c r="F423" s="2"/>
    </row>
    <row r="424" spans="1:6" x14ac:dyDescent="0.25">
      <c r="A424" s="2"/>
      <c r="B424" s="2"/>
      <c r="C424" s="2"/>
      <c r="D424" s="2"/>
      <c r="E424" s="2"/>
      <c r="F424" s="2"/>
    </row>
    <row r="425" spans="1:6" x14ac:dyDescent="0.25">
      <c r="A425" s="2"/>
      <c r="B425" s="2"/>
      <c r="C425" s="2"/>
      <c r="D425" s="2"/>
      <c r="E425" s="2"/>
      <c r="F425" s="2"/>
    </row>
    <row r="426" spans="1:6" x14ac:dyDescent="0.25">
      <c r="A426" s="2"/>
      <c r="B426" s="2"/>
      <c r="C426" s="2"/>
      <c r="D426" s="2"/>
      <c r="E426" s="2"/>
      <c r="F426" s="2"/>
    </row>
    <row r="427" spans="1:6" x14ac:dyDescent="0.25">
      <c r="A427" s="2"/>
      <c r="B427" s="2"/>
      <c r="C427" s="2"/>
      <c r="D427" s="2"/>
      <c r="E427" s="2"/>
      <c r="F427" s="2"/>
    </row>
    <row r="428" spans="1:6" x14ac:dyDescent="0.25">
      <c r="A428" s="2"/>
      <c r="B428" s="2"/>
      <c r="C428" s="2"/>
      <c r="D428" s="2"/>
      <c r="E428" s="2"/>
      <c r="F428" s="2"/>
    </row>
    <row r="429" spans="1:6" x14ac:dyDescent="0.25">
      <c r="A429" s="2"/>
      <c r="B429" s="2"/>
      <c r="C429" s="2"/>
      <c r="D429" s="2"/>
      <c r="E429" s="2"/>
      <c r="F429" s="2"/>
    </row>
    <row r="430" spans="1:6" x14ac:dyDescent="0.25">
      <c r="A430" s="2"/>
      <c r="B430" s="2"/>
      <c r="C430" s="2"/>
      <c r="D430" s="2"/>
      <c r="E430" s="2"/>
      <c r="F430" s="2"/>
    </row>
    <row r="431" spans="1:6" x14ac:dyDescent="0.25">
      <c r="A431" s="2"/>
      <c r="B431" s="2"/>
      <c r="C431" s="2"/>
      <c r="D431" s="2"/>
      <c r="E431" s="2"/>
      <c r="F431" s="2"/>
    </row>
    <row r="432" spans="1:6" x14ac:dyDescent="0.25">
      <c r="A432" s="2"/>
      <c r="B432" s="2"/>
      <c r="C432" s="2"/>
      <c r="D432" s="2"/>
      <c r="E432" s="2"/>
      <c r="F432" s="2"/>
    </row>
    <row r="433" spans="1:6" x14ac:dyDescent="0.25">
      <c r="A433" s="2"/>
      <c r="B433" s="2"/>
      <c r="C433" s="2"/>
      <c r="D433" s="2"/>
      <c r="E433" s="2"/>
      <c r="F433" s="2"/>
    </row>
    <row r="434" spans="1:6" x14ac:dyDescent="0.25">
      <c r="A434" s="2"/>
      <c r="B434" s="2"/>
      <c r="C434" s="2"/>
      <c r="D434" s="2"/>
      <c r="E434" s="2"/>
      <c r="F434" s="2"/>
    </row>
    <row r="435" spans="1:6" x14ac:dyDescent="0.25">
      <c r="A435" s="2"/>
      <c r="B435" s="2"/>
      <c r="C435" s="2"/>
      <c r="D435" s="2"/>
      <c r="E435" s="2"/>
      <c r="F435" s="2"/>
    </row>
    <row r="436" spans="1:6" x14ac:dyDescent="0.25">
      <c r="A436" s="2"/>
      <c r="B436" s="2"/>
      <c r="C436" s="2"/>
      <c r="D436" s="2"/>
      <c r="E436" s="2"/>
      <c r="F436" s="2"/>
    </row>
    <row r="437" spans="1:6" x14ac:dyDescent="0.25">
      <c r="A437" s="2"/>
      <c r="B437" s="2"/>
      <c r="C437" s="2"/>
      <c r="D437" s="2"/>
      <c r="E437" s="2"/>
      <c r="F437" s="2"/>
    </row>
    <row r="438" spans="1:6" x14ac:dyDescent="0.25">
      <c r="A438" s="2"/>
      <c r="B438" s="2"/>
      <c r="C438" s="2"/>
      <c r="D438" s="2"/>
      <c r="E438" s="2"/>
      <c r="F438" s="2"/>
    </row>
    <row r="439" spans="1:6" x14ac:dyDescent="0.25">
      <c r="A439" s="2"/>
      <c r="B439" s="2"/>
      <c r="C439" s="2"/>
      <c r="D439" s="2"/>
      <c r="E439" s="2"/>
      <c r="F439" s="2"/>
    </row>
    <row r="440" spans="1:6" x14ac:dyDescent="0.25">
      <c r="A440" s="2"/>
      <c r="B440" s="2"/>
      <c r="C440" s="2"/>
      <c r="D440" s="2"/>
      <c r="E440" s="2"/>
      <c r="F440" s="2"/>
    </row>
    <row r="441" spans="1:6" x14ac:dyDescent="0.25">
      <c r="A441" s="2"/>
      <c r="B441" s="2"/>
      <c r="C441" s="2"/>
      <c r="D441" s="2"/>
      <c r="E441" s="2"/>
      <c r="F441" s="2"/>
    </row>
    <row r="442" spans="1:6" x14ac:dyDescent="0.25">
      <c r="A442" s="2"/>
      <c r="B442" s="2"/>
      <c r="C442" s="2"/>
      <c r="D442" s="2"/>
      <c r="E442" s="2"/>
      <c r="F442" s="2"/>
    </row>
    <row r="443" spans="1:6" x14ac:dyDescent="0.25">
      <c r="A443" s="2"/>
      <c r="B443" s="2"/>
      <c r="C443" s="2"/>
      <c r="D443" s="2"/>
      <c r="E443" s="2"/>
      <c r="F443" s="2"/>
    </row>
    <row r="444" spans="1:6" x14ac:dyDescent="0.25">
      <c r="A444" s="2"/>
      <c r="B444" s="2"/>
      <c r="C444" s="2"/>
      <c r="D444" s="2"/>
      <c r="E444" s="2"/>
      <c r="F444" s="2"/>
    </row>
    <row r="445" spans="1:6" x14ac:dyDescent="0.25">
      <c r="A445" s="2"/>
      <c r="B445" s="2"/>
      <c r="C445" s="2"/>
      <c r="D445" s="2"/>
      <c r="E445" s="2"/>
      <c r="F445" s="2"/>
    </row>
    <row r="446" spans="1:6" x14ac:dyDescent="0.25">
      <c r="A446" s="2"/>
      <c r="B446" s="2"/>
      <c r="C446" s="2"/>
      <c r="D446" s="2"/>
      <c r="E446" s="2"/>
      <c r="F446" s="2"/>
    </row>
    <row r="447" spans="1:6" x14ac:dyDescent="0.25">
      <c r="A447" s="2"/>
      <c r="B447" s="2"/>
      <c r="C447" s="2"/>
      <c r="D447" s="2"/>
      <c r="E447" s="2"/>
      <c r="F447" s="2"/>
    </row>
    <row r="448" spans="1:6" x14ac:dyDescent="0.25">
      <c r="A448" s="2"/>
      <c r="B448" s="2"/>
      <c r="C448" s="2"/>
      <c r="D448" s="2"/>
      <c r="E448" s="2"/>
      <c r="F448" s="2"/>
    </row>
    <row r="449" spans="1:6" x14ac:dyDescent="0.25">
      <c r="A449" s="2"/>
      <c r="B449" s="2"/>
      <c r="C449" s="2"/>
      <c r="D449" s="2"/>
      <c r="E449" s="2"/>
      <c r="F449" s="2"/>
    </row>
    <row r="450" spans="1:6" x14ac:dyDescent="0.25">
      <c r="A450" s="2"/>
      <c r="B450" s="2"/>
      <c r="C450" s="2"/>
      <c r="D450" s="2"/>
      <c r="E450" s="2"/>
      <c r="F450" s="2"/>
    </row>
    <row r="451" spans="1:6" x14ac:dyDescent="0.25">
      <c r="A451" s="2"/>
      <c r="B451" s="2"/>
      <c r="C451" s="2"/>
      <c r="D451" s="2"/>
      <c r="E451" s="2"/>
      <c r="F451" s="2"/>
    </row>
    <row r="452" spans="1:6" x14ac:dyDescent="0.25">
      <c r="A452" s="2"/>
      <c r="B452" s="2"/>
      <c r="C452" s="2"/>
      <c r="D452" s="2"/>
      <c r="E452" s="2"/>
      <c r="F452" s="2"/>
    </row>
    <row r="453" spans="1:6" x14ac:dyDescent="0.25">
      <c r="A453" s="2"/>
      <c r="B453" s="2"/>
      <c r="C453" s="2"/>
      <c r="D453" s="2"/>
      <c r="E453" s="2"/>
      <c r="F453" s="2"/>
    </row>
    <row r="454" spans="1:6" x14ac:dyDescent="0.25">
      <c r="A454" s="2"/>
      <c r="B454" s="2"/>
      <c r="C454" s="2"/>
      <c r="D454" s="2"/>
      <c r="E454" s="2"/>
      <c r="F454" s="2"/>
    </row>
    <row r="455" spans="1:6" x14ac:dyDescent="0.25">
      <c r="A455" s="2"/>
      <c r="B455" s="2"/>
      <c r="C455" s="2"/>
      <c r="D455" s="2"/>
      <c r="E455" s="2"/>
      <c r="F455" s="2"/>
    </row>
    <row r="456" spans="1:6" x14ac:dyDescent="0.25">
      <c r="A456" s="2"/>
      <c r="B456" s="2"/>
      <c r="C456" s="2"/>
      <c r="D456" s="2"/>
      <c r="E456" s="2"/>
      <c r="F456" s="2"/>
    </row>
    <row r="457" spans="1:6" x14ac:dyDescent="0.25">
      <c r="A457" s="2"/>
      <c r="B457" s="2"/>
      <c r="C457" s="2"/>
      <c r="D457" s="2"/>
      <c r="E457" s="2"/>
      <c r="F457" s="2"/>
    </row>
    <row r="458" spans="1:6" x14ac:dyDescent="0.25">
      <c r="A458" s="2"/>
      <c r="B458" s="2"/>
      <c r="C458" s="2"/>
      <c r="D458" s="2"/>
      <c r="E458" s="2"/>
      <c r="F458" s="2"/>
    </row>
    <row r="459" spans="1:6" x14ac:dyDescent="0.25">
      <c r="A459" s="2"/>
      <c r="B459" s="2"/>
      <c r="C459" s="2"/>
      <c r="D459" s="2"/>
      <c r="E459" s="2"/>
      <c r="F459" s="2"/>
    </row>
    <row r="460" spans="1:6" x14ac:dyDescent="0.25">
      <c r="A460" s="2"/>
      <c r="B460" s="2"/>
      <c r="C460" s="2"/>
      <c r="D460" s="2"/>
      <c r="E460" s="2"/>
      <c r="F460" s="2"/>
    </row>
    <row r="461" spans="1:6" x14ac:dyDescent="0.25">
      <c r="A461" s="2"/>
      <c r="B461" s="2"/>
      <c r="C461" s="2"/>
      <c r="D461" s="2"/>
      <c r="E461" s="2"/>
      <c r="F461" s="2"/>
    </row>
    <row r="462" spans="1:6" x14ac:dyDescent="0.25">
      <c r="A462" s="2"/>
      <c r="B462" s="2"/>
      <c r="C462" s="2"/>
      <c r="D462" s="2"/>
      <c r="E462" s="2"/>
      <c r="F462" s="2"/>
    </row>
    <row r="463" spans="1:6" x14ac:dyDescent="0.25">
      <c r="A463" s="2"/>
      <c r="B463" s="2"/>
      <c r="C463" s="2"/>
      <c r="D463" s="2"/>
      <c r="E463" s="2"/>
      <c r="F463" s="2"/>
    </row>
    <row r="464" spans="1:6" x14ac:dyDescent="0.25">
      <c r="A464" s="2"/>
      <c r="B464" s="2"/>
      <c r="C464" s="2"/>
      <c r="D464" s="2"/>
      <c r="E464" s="2"/>
      <c r="F464" s="2"/>
    </row>
    <row r="465" spans="1:6" x14ac:dyDescent="0.25">
      <c r="A465" s="2"/>
      <c r="B465" s="2"/>
      <c r="C465" s="2"/>
      <c r="D465" s="2"/>
      <c r="E465" s="2"/>
      <c r="F465" s="2"/>
    </row>
    <row r="466" spans="1:6" x14ac:dyDescent="0.25">
      <c r="A466" s="2"/>
      <c r="B466" s="2"/>
      <c r="C466" s="2"/>
      <c r="D466" s="2"/>
      <c r="E466" s="2"/>
      <c r="F466" s="2"/>
    </row>
    <row r="467" spans="1:6" x14ac:dyDescent="0.25">
      <c r="A467" s="2"/>
      <c r="B467" s="2"/>
      <c r="C467" s="2"/>
      <c r="D467" s="2"/>
      <c r="E467" s="2"/>
      <c r="F467" s="2"/>
    </row>
    <row r="468" spans="1:6" x14ac:dyDescent="0.25">
      <c r="A468" s="2"/>
      <c r="B468" s="2"/>
      <c r="C468" s="2"/>
      <c r="D468" s="2"/>
      <c r="E468" s="2"/>
      <c r="F468" s="2"/>
    </row>
    <row r="469" spans="1:6" x14ac:dyDescent="0.25">
      <c r="A469" s="2"/>
      <c r="B469" s="2"/>
      <c r="C469" s="2"/>
      <c r="D469" s="2"/>
      <c r="E469" s="2"/>
      <c r="F469" s="2"/>
    </row>
    <row r="470" spans="1:6" x14ac:dyDescent="0.25">
      <c r="A470" s="2"/>
      <c r="B470" s="2"/>
      <c r="C470" s="2"/>
      <c r="D470" s="2"/>
      <c r="E470" s="2"/>
      <c r="F470" s="2"/>
    </row>
    <row r="471" spans="1:6" x14ac:dyDescent="0.25">
      <c r="A471" s="2"/>
      <c r="B471" s="2"/>
      <c r="C471" s="2"/>
      <c r="D471" s="2"/>
      <c r="E471" s="2"/>
      <c r="F471" s="2"/>
    </row>
    <row r="472" spans="1:6" x14ac:dyDescent="0.25">
      <c r="A472" s="2"/>
      <c r="B472" s="2"/>
      <c r="C472" s="2"/>
      <c r="D472" s="2"/>
      <c r="E472" s="2"/>
      <c r="F472" s="2"/>
    </row>
    <row r="473" spans="1:6" x14ac:dyDescent="0.25">
      <c r="A473" s="2"/>
      <c r="B473" s="2"/>
      <c r="C473" s="2"/>
      <c r="D473" s="2"/>
      <c r="E473" s="2"/>
      <c r="F473" s="2"/>
    </row>
    <row r="474" spans="1:6" x14ac:dyDescent="0.25">
      <c r="A474" s="2"/>
      <c r="B474" s="2"/>
      <c r="C474" s="2"/>
      <c r="D474" s="2"/>
      <c r="E474" s="2"/>
      <c r="F474" s="2"/>
    </row>
    <row r="475" spans="1:6" x14ac:dyDescent="0.25">
      <c r="A475" s="2"/>
      <c r="B475" s="2"/>
      <c r="C475" s="2"/>
      <c r="D475" s="2"/>
      <c r="E475" s="2"/>
      <c r="F475" s="2"/>
    </row>
    <row r="476" spans="1:6" x14ac:dyDescent="0.25">
      <c r="A476" s="2"/>
      <c r="B476" s="2"/>
      <c r="C476" s="2"/>
      <c r="D476" s="2"/>
      <c r="E476" s="2"/>
      <c r="F476" s="2"/>
    </row>
    <row r="477" spans="1:6" x14ac:dyDescent="0.25">
      <c r="A477" s="2"/>
      <c r="B477" s="2"/>
      <c r="C477" s="2"/>
      <c r="D477" s="2"/>
      <c r="E477" s="2"/>
      <c r="F477" s="2"/>
    </row>
    <row r="478" spans="1:6" x14ac:dyDescent="0.25">
      <c r="A478" s="2"/>
      <c r="B478" s="2"/>
      <c r="C478" s="2"/>
      <c r="D478" s="2"/>
      <c r="E478" s="2"/>
      <c r="F478" s="2"/>
    </row>
    <row r="479" spans="1:6" x14ac:dyDescent="0.25">
      <c r="A479" s="2"/>
      <c r="B479" s="2"/>
      <c r="C479" s="2"/>
      <c r="D479" s="2"/>
      <c r="E479" s="2"/>
      <c r="F479" s="2"/>
    </row>
    <row r="480" spans="1:6" x14ac:dyDescent="0.25">
      <c r="A480" s="2"/>
      <c r="B480" s="2"/>
      <c r="C480" s="2"/>
      <c r="D480" s="2"/>
      <c r="E480" s="2"/>
      <c r="F480" s="2"/>
    </row>
    <row r="481" spans="1:6" x14ac:dyDescent="0.25">
      <c r="A481" s="2"/>
      <c r="B481" s="2"/>
      <c r="C481" s="2"/>
      <c r="D481" s="2"/>
      <c r="E481" s="2"/>
      <c r="F481" s="2"/>
    </row>
    <row r="482" spans="1:6" x14ac:dyDescent="0.25">
      <c r="A482" s="2"/>
      <c r="B482" s="2"/>
      <c r="C482" s="2"/>
      <c r="D482" s="2"/>
      <c r="E482" s="2"/>
      <c r="F482" s="2"/>
    </row>
    <row r="483" spans="1:6" x14ac:dyDescent="0.25">
      <c r="A483" s="2"/>
      <c r="B483" s="2"/>
      <c r="C483" s="2"/>
      <c r="D483" s="2"/>
      <c r="E483" s="2"/>
      <c r="F483" s="2"/>
    </row>
    <row r="484" spans="1:6" x14ac:dyDescent="0.25">
      <c r="A484" s="2"/>
      <c r="B484" s="2"/>
      <c r="C484" s="2"/>
      <c r="D484" s="2"/>
      <c r="E484" s="2"/>
      <c r="F484" s="2"/>
    </row>
    <row r="485" spans="1:6" x14ac:dyDescent="0.25">
      <c r="A485" s="2"/>
      <c r="B485" s="2"/>
      <c r="C485" s="2"/>
      <c r="D485" s="2"/>
      <c r="E485" s="2"/>
      <c r="F485" s="2"/>
    </row>
    <row r="486" spans="1:6" x14ac:dyDescent="0.25">
      <c r="A486" s="2"/>
      <c r="B486" s="2"/>
      <c r="C486" s="2"/>
      <c r="D486" s="2"/>
      <c r="E486" s="2"/>
      <c r="F486" s="2"/>
    </row>
    <row r="487" spans="1:6" x14ac:dyDescent="0.25">
      <c r="A487" s="2"/>
      <c r="B487" s="2"/>
      <c r="C487" s="2"/>
      <c r="D487" s="2"/>
      <c r="E487" s="2"/>
      <c r="F487" s="2"/>
    </row>
    <row r="488" spans="1:6" x14ac:dyDescent="0.25">
      <c r="A488" s="2"/>
      <c r="B488" s="2"/>
      <c r="C488" s="2"/>
      <c r="D488" s="2"/>
      <c r="E488" s="2"/>
      <c r="F488" s="2"/>
    </row>
    <row r="489" spans="1:6" x14ac:dyDescent="0.25">
      <c r="A489" s="2"/>
      <c r="B489" s="2"/>
      <c r="C489" s="2"/>
      <c r="D489" s="2"/>
      <c r="E489" s="2"/>
      <c r="F489" s="2"/>
    </row>
    <row r="490" spans="1:6" x14ac:dyDescent="0.25">
      <c r="A490" s="2"/>
      <c r="B490" s="2"/>
      <c r="C490" s="2"/>
      <c r="D490" s="2"/>
      <c r="E490" s="2"/>
      <c r="F490" s="2"/>
    </row>
    <row r="491" spans="1:6" x14ac:dyDescent="0.25">
      <c r="A491" s="2"/>
      <c r="B491" s="2"/>
      <c r="C491" s="2"/>
      <c r="D491" s="2"/>
      <c r="E491" s="2"/>
      <c r="F491" s="2"/>
    </row>
    <row r="492" spans="1:6" x14ac:dyDescent="0.25">
      <c r="A492" s="2"/>
      <c r="B492" s="2"/>
      <c r="C492" s="2"/>
      <c r="D492" s="2"/>
      <c r="E492" s="2"/>
      <c r="F492" s="2"/>
    </row>
    <row r="493" spans="1:6" x14ac:dyDescent="0.25">
      <c r="A493" s="2"/>
      <c r="B493" s="2"/>
      <c r="C493" s="2"/>
      <c r="D493" s="2"/>
      <c r="E493" s="2"/>
      <c r="F493" s="2"/>
    </row>
    <row r="494" spans="1:6" x14ac:dyDescent="0.25">
      <c r="A494" s="2"/>
      <c r="B494" s="2"/>
      <c r="C494" s="2"/>
      <c r="D494" s="2"/>
      <c r="E494" s="2"/>
      <c r="F494" s="2"/>
    </row>
    <row r="495" spans="1:6" x14ac:dyDescent="0.25">
      <c r="A495" s="2"/>
      <c r="B495" s="2"/>
      <c r="C495" s="2"/>
      <c r="D495" s="2"/>
      <c r="E495" s="2"/>
      <c r="F495" s="2"/>
    </row>
    <row r="496" spans="1:6" x14ac:dyDescent="0.25">
      <c r="A496" s="2"/>
      <c r="B496" s="2"/>
      <c r="C496" s="2"/>
      <c r="D496" s="2"/>
      <c r="E496" s="2"/>
      <c r="F496" s="2"/>
    </row>
    <row r="497" spans="1:6" x14ac:dyDescent="0.25">
      <c r="A497" s="2"/>
      <c r="B497" s="2"/>
      <c r="C497" s="2"/>
      <c r="D497" s="2"/>
      <c r="E497" s="2"/>
      <c r="F497" s="2"/>
    </row>
    <row r="498" spans="1:6" x14ac:dyDescent="0.25">
      <c r="A498" s="2"/>
      <c r="B498" s="2"/>
      <c r="C498" s="2"/>
      <c r="D498" s="2"/>
      <c r="E498" s="2"/>
      <c r="F498" s="2"/>
    </row>
    <row r="499" spans="1:6" x14ac:dyDescent="0.25">
      <c r="A499" s="2"/>
      <c r="B499" s="2"/>
      <c r="C499" s="2"/>
      <c r="D499" s="2"/>
      <c r="E499" s="2"/>
      <c r="F499" s="2"/>
    </row>
    <row r="500" spans="1:6" x14ac:dyDescent="0.25">
      <c r="A500" s="2"/>
      <c r="B500" s="2"/>
      <c r="C500" s="2"/>
      <c r="D500" s="2"/>
      <c r="E500" s="2"/>
      <c r="F500" s="2"/>
    </row>
    <row r="501" spans="1:6" x14ac:dyDescent="0.25">
      <c r="A501" s="2"/>
      <c r="B501" s="2"/>
      <c r="C501" s="2"/>
      <c r="D501" s="2"/>
      <c r="E501" s="2"/>
      <c r="F501" s="2"/>
    </row>
    <row r="502" spans="1:6" x14ac:dyDescent="0.25">
      <c r="A502" s="2"/>
      <c r="B502" s="2"/>
      <c r="C502" s="2"/>
      <c r="D502" s="2"/>
      <c r="E502" s="2"/>
      <c r="F502" s="2"/>
    </row>
    <row r="503" spans="1:6" x14ac:dyDescent="0.25">
      <c r="A503" s="2"/>
      <c r="B503" s="2"/>
      <c r="C503" s="2"/>
      <c r="D503" s="2"/>
      <c r="E503" s="2"/>
      <c r="F503" s="2"/>
    </row>
    <row r="504" spans="1:6" x14ac:dyDescent="0.25">
      <c r="A504" s="2"/>
      <c r="B504" s="2"/>
      <c r="C504" s="2"/>
      <c r="D504" s="2"/>
      <c r="E504" s="2"/>
      <c r="F504" s="2"/>
    </row>
    <row r="505" spans="1:6" x14ac:dyDescent="0.25">
      <c r="A505" s="2"/>
      <c r="B505" s="2"/>
      <c r="C505" s="2"/>
      <c r="D505" s="2"/>
      <c r="E505" s="2"/>
      <c r="F505" s="2"/>
    </row>
    <row r="506" spans="1:6" x14ac:dyDescent="0.25">
      <c r="A506" s="2"/>
      <c r="B506" s="2"/>
      <c r="C506" s="2"/>
      <c r="D506" s="2"/>
      <c r="E506" s="2"/>
      <c r="F506" s="2"/>
    </row>
    <row r="507" spans="1:6" x14ac:dyDescent="0.25">
      <c r="A507" s="2"/>
      <c r="B507" s="2"/>
      <c r="C507" s="2"/>
      <c r="D507" s="2"/>
      <c r="E507" s="2"/>
      <c r="F507" s="2"/>
    </row>
    <row r="508" spans="1:6" x14ac:dyDescent="0.25">
      <c r="A508" s="2"/>
      <c r="B508" s="2"/>
      <c r="C508" s="2"/>
      <c r="D508" s="2"/>
      <c r="E508" s="2"/>
      <c r="F508" s="2"/>
    </row>
    <row r="509" spans="1:6" x14ac:dyDescent="0.25">
      <c r="A509" s="2"/>
      <c r="B509" s="2"/>
      <c r="C509" s="2"/>
      <c r="D509" s="2"/>
      <c r="E509" s="2"/>
      <c r="F509" s="2"/>
    </row>
    <row r="510" spans="1:6" x14ac:dyDescent="0.25">
      <c r="A510" s="2"/>
      <c r="B510" s="2"/>
      <c r="C510" s="2"/>
      <c r="D510" s="2"/>
      <c r="E510" s="2"/>
      <c r="F510" s="2"/>
    </row>
    <row r="511" spans="1:6" x14ac:dyDescent="0.25">
      <c r="A511" s="2"/>
      <c r="B511" s="2"/>
      <c r="C511" s="2"/>
      <c r="D511" s="2"/>
      <c r="E511" s="2"/>
      <c r="F511" s="2"/>
    </row>
    <row r="512" spans="1:6" x14ac:dyDescent="0.25">
      <c r="A512" s="2"/>
      <c r="B512" s="2"/>
      <c r="C512" s="2"/>
      <c r="D512" s="2"/>
      <c r="E512" s="2"/>
      <c r="F512" s="2"/>
    </row>
    <row r="513" spans="1:6" x14ac:dyDescent="0.25">
      <c r="A513" s="2"/>
      <c r="B513" s="2"/>
      <c r="C513" s="2"/>
      <c r="D513" s="2"/>
      <c r="E513" s="2"/>
      <c r="F513" s="2"/>
    </row>
    <row r="514" spans="1:6" x14ac:dyDescent="0.25">
      <c r="A514" s="2"/>
      <c r="B514" s="2"/>
      <c r="C514" s="2"/>
      <c r="D514" s="2"/>
      <c r="E514" s="2"/>
      <c r="F514" s="2"/>
    </row>
    <row r="515" spans="1:6" x14ac:dyDescent="0.25">
      <c r="A515" s="2"/>
      <c r="B515" s="2"/>
      <c r="C515" s="2"/>
      <c r="D515" s="2"/>
      <c r="E515" s="2"/>
      <c r="F515" s="2"/>
    </row>
    <row r="516" spans="1:6" x14ac:dyDescent="0.25">
      <c r="A516" s="2"/>
      <c r="B516" s="2"/>
      <c r="C516" s="2"/>
      <c r="D516" s="2"/>
      <c r="E516" s="2"/>
      <c r="F516" s="2"/>
    </row>
    <row r="517" spans="1:6" x14ac:dyDescent="0.25">
      <c r="A517" s="2"/>
      <c r="B517" s="2"/>
      <c r="C517" s="2"/>
      <c r="D517" s="2"/>
      <c r="E517" s="2"/>
      <c r="F517" s="2"/>
    </row>
    <row r="518" spans="1:6" x14ac:dyDescent="0.25">
      <c r="A518" s="2"/>
      <c r="B518" s="2"/>
      <c r="C518" s="2"/>
      <c r="D518" s="2"/>
      <c r="E518" s="2"/>
      <c r="F518" s="2"/>
    </row>
    <row r="519" spans="1:6" x14ac:dyDescent="0.25">
      <c r="A519" s="2"/>
      <c r="B519" s="2"/>
      <c r="C519" s="2"/>
      <c r="D519" s="2"/>
      <c r="E519" s="2"/>
      <c r="F519" s="2"/>
    </row>
    <row r="520" spans="1:6" x14ac:dyDescent="0.25">
      <c r="A520" s="2"/>
      <c r="B520" s="2"/>
      <c r="C520" s="2"/>
      <c r="D520" s="2"/>
      <c r="E520" s="2"/>
      <c r="F520" s="2"/>
    </row>
    <row r="521" spans="1:6" x14ac:dyDescent="0.25">
      <c r="A521" s="2"/>
      <c r="B521" s="2"/>
      <c r="C521" s="2"/>
      <c r="D521" s="2"/>
      <c r="E521" s="2"/>
      <c r="F521" s="2"/>
    </row>
    <row r="522" spans="1:6" x14ac:dyDescent="0.25">
      <c r="A522" s="2"/>
      <c r="B522" s="2"/>
      <c r="C522" s="2"/>
      <c r="D522" s="2"/>
      <c r="E522" s="2"/>
      <c r="F522" s="2"/>
    </row>
    <row r="523" spans="1:6" x14ac:dyDescent="0.25">
      <c r="A523" s="2"/>
      <c r="B523" s="2"/>
      <c r="C523" s="2"/>
      <c r="D523" s="2"/>
      <c r="E523" s="2"/>
      <c r="F523" s="2"/>
    </row>
    <row r="524" spans="1:6" x14ac:dyDescent="0.25">
      <c r="A524" s="2"/>
      <c r="B524" s="2"/>
      <c r="C524" s="2"/>
      <c r="D524" s="2"/>
      <c r="E524" s="2"/>
      <c r="F524" s="2"/>
    </row>
    <row r="525" spans="1:6" x14ac:dyDescent="0.25">
      <c r="A525" s="2"/>
      <c r="B525" s="2"/>
      <c r="C525" s="2"/>
      <c r="D525" s="2"/>
      <c r="E525" s="2"/>
      <c r="F525" s="2"/>
    </row>
    <row r="526" spans="1:6" x14ac:dyDescent="0.25">
      <c r="A526" s="2"/>
      <c r="B526" s="2"/>
      <c r="C526" s="2"/>
      <c r="D526" s="2"/>
      <c r="E526" s="2"/>
      <c r="F526" s="2"/>
    </row>
    <row r="527" spans="1:6" x14ac:dyDescent="0.25">
      <c r="A527" s="2"/>
      <c r="B527" s="2"/>
      <c r="C527" s="2"/>
      <c r="D527" s="2"/>
      <c r="E527" s="2"/>
      <c r="F527" s="2"/>
    </row>
    <row r="528" spans="1:6" x14ac:dyDescent="0.25">
      <c r="A528" s="2"/>
      <c r="B528" s="2"/>
      <c r="C528" s="2"/>
      <c r="D528" s="2"/>
      <c r="E528" s="2"/>
      <c r="F528" s="2"/>
    </row>
    <row r="529" spans="1:6" x14ac:dyDescent="0.25">
      <c r="A529" s="2"/>
      <c r="B529" s="2"/>
      <c r="C529" s="2"/>
      <c r="D529" s="2"/>
      <c r="E529" s="2"/>
      <c r="F529" s="2"/>
    </row>
    <row r="530" spans="1:6" x14ac:dyDescent="0.25">
      <c r="A530" s="2"/>
      <c r="B530" s="2"/>
      <c r="C530" s="2"/>
      <c r="D530" s="2"/>
      <c r="E530" s="2"/>
      <c r="F530" s="2"/>
    </row>
    <row r="531" spans="1:6" x14ac:dyDescent="0.25">
      <c r="A531" s="2"/>
      <c r="B531" s="2"/>
      <c r="C531" s="2"/>
      <c r="D531" s="2"/>
      <c r="E531" s="2"/>
      <c r="F531" s="2"/>
    </row>
    <row r="532" spans="1:6" x14ac:dyDescent="0.25">
      <c r="A532" s="2"/>
      <c r="B532" s="2"/>
      <c r="C532" s="2"/>
      <c r="D532" s="2"/>
      <c r="E532" s="2"/>
      <c r="F532" s="2"/>
    </row>
    <row r="533" spans="1:6" x14ac:dyDescent="0.25">
      <c r="A533" s="2"/>
      <c r="B533" s="2"/>
      <c r="C533" s="2"/>
      <c r="D533" s="2"/>
      <c r="E533" s="2"/>
      <c r="F533" s="2"/>
    </row>
    <row r="534" spans="1:6" x14ac:dyDescent="0.25">
      <c r="A534" s="2"/>
      <c r="B534" s="2"/>
      <c r="C534" s="2"/>
      <c r="D534" s="2"/>
      <c r="E534" s="2"/>
      <c r="F534" s="2"/>
    </row>
    <row r="535" spans="1:6" x14ac:dyDescent="0.25">
      <c r="A535" s="2"/>
      <c r="B535" s="2"/>
      <c r="C535" s="2"/>
      <c r="D535" s="2"/>
      <c r="E535" s="2"/>
      <c r="F535" s="2"/>
    </row>
    <row r="536" spans="1:6" x14ac:dyDescent="0.25">
      <c r="A536" s="2"/>
      <c r="B536" s="2"/>
      <c r="C536" s="2"/>
      <c r="D536" s="2"/>
      <c r="E536" s="2"/>
      <c r="F536" s="2"/>
    </row>
    <row r="537" spans="1:6" x14ac:dyDescent="0.25">
      <c r="A537" s="2"/>
      <c r="B537" s="2"/>
      <c r="C537" s="2"/>
      <c r="D537" s="2"/>
      <c r="E537" s="2"/>
      <c r="F537" s="2"/>
    </row>
    <row r="538" spans="1:6" x14ac:dyDescent="0.25">
      <c r="A538" s="2"/>
      <c r="B538" s="2"/>
      <c r="C538" s="2"/>
      <c r="D538" s="2"/>
      <c r="E538" s="2"/>
      <c r="F538" s="2"/>
    </row>
    <row r="539" spans="1:6" x14ac:dyDescent="0.25">
      <c r="A539" s="2"/>
      <c r="B539" s="2"/>
      <c r="C539" s="2"/>
      <c r="D539" s="2"/>
      <c r="E539" s="2"/>
      <c r="F539" s="2"/>
    </row>
    <row r="540" spans="1:6" x14ac:dyDescent="0.25">
      <c r="A540" s="2"/>
      <c r="B540" s="2"/>
      <c r="C540" s="2"/>
      <c r="D540" s="2"/>
      <c r="E540" s="2"/>
      <c r="F540" s="2"/>
    </row>
    <row r="541" spans="1:6" x14ac:dyDescent="0.25">
      <c r="A541" s="2"/>
      <c r="B541" s="2"/>
      <c r="C541" s="2"/>
      <c r="D541" s="2"/>
      <c r="E541" s="2"/>
      <c r="F541" s="2"/>
    </row>
    <row r="542" spans="1:6" x14ac:dyDescent="0.25">
      <c r="A542" s="2"/>
      <c r="B542" s="2"/>
      <c r="C542" s="2"/>
      <c r="D542" s="2"/>
      <c r="E542" s="2"/>
      <c r="F542" s="2"/>
    </row>
    <row r="543" spans="1:6" x14ac:dyDescent="0.25">
      <c r="A543" s="2"/>
      <c r="B543" s="2"/>
      <c r="C543" s="2"/>
      <c r="D543" s="2"/>
      <c r="E543" s="2"/>
      <c r="F543" s="2"/>
    </row>
    <row r="544" spans="1:6" x14ac:dyDescent="0.25">
      <c r="A544" s="2"/>
      <c r="B544" s="2"/>
      <c r="C544" s="2"/>
      <c r="D544" s="2"/>
      <c r="E544" s="2"/>
      <c r="F544" s="2"/>
    </row>
    <row r="545" spans="1:6" x14ac:dyDescent="0.25">
      <c r="A545" s="2"/>
      <c r="B545" s="2"/>
      <c r="C545" s="2"/>
      <c r="D545" s="2"/>
      <c r="E545" s="2"/>
      <c r="F545" s="2"/>
    </row>
    <row r="546" spans="1:6" x14ac:dyDescent="0.25">
      <c r="A546" s="2"/>
      <c r="B546" s="2"/>
      <c r="C546" s="2"/>
      <c r="D546" s="2"/>
      <c r="E546" s="2"/>
      <c r="F546" s="2"/>
    </row>
    <row r="547" spans="1:6" x14ac:dyDescent="0.25">
      <c r="A547" s="2"/>
      <c r="B547" s="2"/>
      <c r="C547" s="2"/>
      <c r="D547" s="2"/>
      <c r="E547" s="2"/>
      <c r="F547" s="2"/>
    </row>
    <row r="548" spans="1:6" x14ac:dyDescent="0.25">
      <c r="A548" s="2"/>
      <c r="B548" s="2"/>
      <c r="C548" s="2"/>
      <c r="D548" s="2"/>
      <c r="E548" s="2"/>
      <c r="F548" s="2"/>
    </row>
    <row r="549" spans="1:6" x14ac:dyDescent="0.25">
      <c r="A549" s="2"/>
      <c r="B549" s="2"/>
      <c r="C549" s="2"/>
      <c r="D549" s="2"/>
      <c r="E549" s="2"/>
      <c r="F549" s="2"/>
    </row>
    <row r="550" spans="1:6" x14ac:dyDescent="0.25">
      <c r="A550" s="2"/>
      <c r="B550" s="2"/>
      <c r="C550" s="2"/>
      <c r="D550" s="2"/>
      <c r="E550" s="2"/>
      <c r="F550" s="2"/>
    </row>
    <row r="551" spans="1:6" x14ac:dyDescent="0.25">
      <c r="A551" s="2"/>
      <c r="B551" s="2"/>
      <c r="C551" s="2"/>
      <c r="D551" s="2"/>
      <c r="E551" s="2"/>
      <c r="F551" s="2"/>
    </row>
    <row r="552" spans="1:6" x14ac:dyDescent="0.25">
      <c r="A552" s="2"/>
      <c r="B552" s="2"/>
      <c r="C552" s="2"/>
      <c r="D552" s="2"/>
      <c r="E552" s="2"/>
      <c r="F552" s="2"/>
    </row>
    <row r="553" spans="1:6" x14ac:dyDescent="0.25">
      <c r="A553" s="2"/>
      <c r="B553" s="2"/>
      <c r="C553" s="2"/>
      <c r="D553" s="2"/>
      <c r="E553" s="2"/>
      <c r="F553" s="2"/>
    </row>
    <row r="554" spans="1:6" x14ac:dyDescent="0.25">
      <c r="A554" s="2"/>
      <c r="B554" s="2"/>
      <c r="C554" s="2"/>
      <c r="D554" s="2"/>
      <c r="E554" s="2"/>
      <c r="F554" s="2"/>
    </row>
    <row r="555" spans="1:6" x14ac:dyDescent="0.25">
      <c r="A555" s="2"/>
      <c r="B555" s="2"/>
      <c r="C555" s="2"/>
      <c r="D555" s="2"/>
      <c r="E555" s="2"/>
      <c r="F555" s="2"/>
    </row>
    <row r="556" spans="1:6" x14ac:dyDescent="0.25">
      <c r="A556" s="2"/>
      <c r="B556" s="2"/>
      <c r="C556" s="2"/>
      <c r="D556" s="2"/>
      <c r="E556" s="2"/>
      <c r="F556" s="2"/>
    </row>
    <row r="557" spans="1:6" x14ac:dyDescent="0.25">
      <c r="A557" s="2"/>
      <c r="B557" s="2"/>
      <c r="C557" s="2"/>
      <c r="D557" s="2"/>
      <c r="E557" s="2"/>
      <c r="F557" s="2"/>
    </row>
    <row r="558" spans="1:6" x14ac:dyDescent="0.25">
      <c r="A558" s="2"/>
      <c r="B558" s="2"/>
      <c r="C558" s="2"/>
      <c r="D558" s="2"/>
      <c r="E558" s="2"/>
      <c r="F558" s="2"/>
    </row>
    <row r="559" spans="1:6" x14ac:dyDescent="0.25">
      <c r="A559" s="2"/>
      <c r="B559" s="2"/>
      <c r="C559" s="2"/>
      <c r="D559" s="2"/>
      <c r="E559" s="2"/>
      <c r="F559" s="2"/>
    </row>
    <row r="560" spans="1:6" x14ac:dyDescent="0.25">
      <c r="A560" s="2"/>
      <c r="B560" s="2"/>
      <c r="C560" s="2"/>
      <c r="D560" s="2"/>
      <c r="E560" s="2"/>
      <c r="F560" s="2"/>
    </row>
    <row r="561" spans="1:6" x14ac:dyDescent="0.25">
      <c r="A561" s="2"/>
      <c r="B561" s="2"/>
      <c r="C561" s="2"/>
      <c r="D561" s="2"/>
      <c r="E561" s="2"/>
      <c r="F561" s="2"/>
    </row>
    <row r="562" spans="1:6" x14ac:dyDescent="0.25">
      <c r="A562" s="2"/>
      <c r="B562" s="2"/>
      <c r="C562" s="2"/>
      <c r="D562" s="2"/>
      <c r="E562" s="2"/>
      <c r="F562" s="2"/>
    </row>
    <row r="563" spans="1:6" x14ac:dyDescent="0.25">
      <c r="A563" s="2"/>
      <c r="B563" s="2"/>
      <c r="C563" s="2"/>
      <c r="D563" s="2"/>
      <c r="E563" s="2"/>
      <c r="F563" s="2"/>
    </row>
    <row r="564" spans="1:6" x14ac:dyDescent="0.25">
      <c r="A564" s="2"/>
      <c r="B564" s="2"/>
      <c r="C564" s="2"/>
      <c r="D564" s="2"/>
      <c r="E564" s="2"/>
      <c r="F564" s="2"/>
    </row>
    <row r="565" spans="1:6" x14ac:dyDescent="0.25">
      <c r="A565" s="2"/>
      <c r="B565" s="2"/>
      <c r="C565" s="2"/>
      <c r="D565" s="2"/>
      <c r="E565" s="2"/>
      <c r="F565" s="2"/>
    </row>
    <row r="566" spans="1:6" x14ac:dyDescent="0.25">
      <c r="A566" s="2"/>
      <c r="B566" s="2"/>
      <c r="C566" s="2"/>
      <c r="D566" s="2"/>
      <c r="E566" s="2"/>
      <c r="F566" s="2"/>
    </row>
    <row r="567" spans="1:6" x14ac:dyDescent="0.25">
      <c r="A567" s="2"/>
      <c r="B567" s="2"/>
      <c r="C567" s="2"/>
      <c r="D567" s="2"/>
      <c r="E567" s="2"/>
      <c r="F567" s="2"/>
    </row>
    <row r="568" spans="1:6" x14ac:dyDescent="0.25">
      <c r="A568" s="2"/>
      <c r="B568" s="2"/>
      <c r="C568" s="2"/>
      <c r="D568" s="2"/>
      <c r="E568" s="2"/>
      <c r="F568" s="2"/>
    </row>
    <row r="569" spans="1:6" x14ac:dyDescent="0.25">
      <c r="A569" s="2"/>
      <c r="B569" s="2"/>
      <c r="C569" s="2"/>
      <c r="D569" s="2"/>
      <c r="E569" s="2"/>
      <c r="F569" s="2"/>
    </row>
    <row r="570" spans="1:6" x14ac:dyDescent="0.25">
      <c r="A570" s="2"/>
      <c r="B570" s="2"/>
      <c r="C570" s="2"/>
      <c r="D570" s="2"/>
      <c r="E570" s="2"/>
      <c r="F570" s="2"/>
    </row>
    <row r="571" spans="1:6" x14ac:dyDescent="0.25">
      <c r="A571" s="2"/>
      <c r="B571" s="2"/>
      <c r="C571" s="2"/>
      <c r="D571" s="2"/>
      <c r="E571" s="2"/>
      <c r="F571" s="2"/>
    </row>
    <row r="572" spans="1:6" x14ac:dyDescent="0.25">
      <c r="A572" s="2"/>
      <c r="B572" s="2"/>
      <c r="C572" s="2"/>
      <c r="D572" s="2"/>
      <c r="E572" s="2"/>
      <c r="F572" s="2"/>
    </row>
    <row r="573" spans="1:6" x14ac:dyDescent="0.25">
      <c r="A573" s="2"/>
      <c r="B573" s="2"/>
      <c r="C573" s="2"/>
      <c r="D573" s="2"/>
      <c r="E573" s="2"/>
      <c r="F573" s="2"/>
    </row>
    <row r="574" spans="1:6" x14ac:dyDescent="0.25">
      <c r="A574" s="2"/>
      <c r="B574" s="2"/>
      <c r="C574" s="2"/>
      <c r="D574" s="2"/>
      <c r="E574" s="2"/>
      <c r="F574" s="2"/>
    </row>
    <row r="575" spans="1:6" x14ac:dyDescent="0.25">
      <c r="A575" s="2"/>
      <c r="B575" s="2"/>
      <c r="C575" s="2"/>
      <c r="D575" s="2"/>
      <c r="E575" s="2"/>
      <c r="F575" s="2"/>
    </row>
    <row r="576" spans="1:6" x14ac:dyDescent="0.25">
      <c r="A576" s="2"/>
      <c r="B576" s="2"/>
      <c r="C576" s="2"/>
      <c r="D576" s="2"/>
      <c r="E576" s="2"/>
      <c r="F576" s="2"/>
    </row>
    <row r="577" spans="1:6" x14ac:dyDescent="0.25">
      <c r="A577" s="2"/>
      <c r="B577" s="2"/>
      <c r="C577" s="2"/>
      <c r="D577" s="2"/>
      <c r="E577" s="2"/>
      <c r="F577" s="2"/>
    </row>
    <row r="578" spans="1:6" x14ac:dyDescent="0.25">
      <c r="A578" s="2"/>
      <c r="B578" s="2"/>
      <c r="C578" s="2"/>
      <c r="D578" s="2"/>
      <c r="E578" s="2"/>
      <c r="F578" s="2"/>
    </row>
  </sheetData>
  <dataValidations count="2">
    <dataValidation allowBlank="1" showErrorMessage="1" promptTitle="TRAFO" prompt="$J$1:$K$119" sqref="J1"/>
    <dataValidation allowBlank="1" showErrorMessage="1" promptTitle="TRAFO" prompt="$A$1:$G$353" sqref="A1"/>
  </dataValidations>
  <hyperlinks>
    <hyperlink ref="K2" r:id="rId1" tooltip="Link to Datastream Navigator metadata for UKGDP...D; right-click for more"/>
    <hyperlink ref="B2" r:id="rId2" tooltip="Link to Datastream Navigator metadata for UKGFKCCNR; right-click for more"/>
    <hyperlink ref="C2" r:id="rId3" tooltip="Link to Datastream Navigator metadata for UKRETTOTG; right-click for more"/>
    <hyperlink ref="D2" r:id="rId4" tooltip="Link to Datastream Navigator metadata for UKTOTPRCF; right-click for more"/>
    <hyperlink ref="E2" r:id="rId5" tooltip="Link to Datastream Navigator metadata for UKLF2G..O; right-click for more"/>
    <hyperlink ref="F2" r:id="rId6" tooltip="Link to Datastream Navigator metadata for UKIPTOT.G; right-click for more"/>
    <hyperlink ref="G2" r:id="rId7" tooltip="Link to Datastream Navigator metadata for UKBQKU..; right-click for more"/>
  </hyperlinks>
  <pageMargins left="0.7" right="0.7" top="0.75" bottom="0.75" header="0.3" footer="0.3"/>
  <pageSetup orientation="portrait" r:id="rId8"/>
  <legacyDrawing r:id="rId9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8"/>
  <sheetViews>
    <sheetView zoomScale="60" zoomScaleNormal="60" workbookViewId="0">
      <pane xSplit="1" ySplit="1" topLeftCell="B94" activePane="bottomRight" state="frozen"/>
      <selection activeCell="C351" sqref="C351"/>
      <selection pane="topRight" activeCell="C351" sqref="C351"/>
      <selection pane="bottomLeft" activeCell="C351" sqref="C351"/>
      <selection pane="bottomRight" activeCell="I118" sqref="I118:J121"/>
    </sheetView>
  </sheetViews>
  <sheetFormatPr defaultRowHeight="15" x14ac:dyDescent="0.25"/>
  <cols>
    <col min="1" max="1" width="10.5703125" bestFit="1" customWidth="1"/>
    <col min="2" max="2" width="11.140625" bestFit="1" customWidth="1"/>
    <col min="3" max="3" width="15.42578125" customWidth="1"/>
    <col min="4" max="4" width="11.28515625" customWidth="1"/>
    <col min="5" max="5" width="14" customWidth="1"/>
    <col min="6" max="6" width="14.7109375" bestFit="1" customWidth="1"/>
    <col min="7" max="7" width="32.28515625" bestFit="1" customWidth="1"/>
    <col min="8" max="8" width="32.7109375" bestFit="1" customWidth="1"/>
  </cols>
  <sheetData>
    <row r="1" spans="1:13" x14ac:dyDescent="0.25">
      <c r="B1" t="s">
        <v>16</v>
      </c>
      <c r="C1" t="s">
        <v>17</v>
      </c>
      <c r="D1" t="s">
        <v>18</v>
      </c>
      <c r="E1" t="s">
        <v>279</v>
      </c>
      <c r="F1" t="s">
        <v>19</v>
      </c>
      <c r="G1" t="s">
        <v>70</v>
      </c>
      <c r="I1" s="2"/>
      <c r="J1" s="2" t="s">
        <v>194</v>
      </c>
    </row>
    <row r="2" spans="1:13" x14ac:dyDescent="0.25">
      <c r="A2" s="6">
        <f>can_thomson!A3</f>
        <v>31427</v>
      </c>
      <c r="B2">
        <f>can_thomson!B3</f>
        <v>101.64400000000001</v>
      </c>
      <c r="C2">
        <f>can_thomson!C3</f>
        <v>50.87</v>
      </c>
      <c r="D2">
        <f>can_thomson!D3</f>
        <v>85.2</v>
      </c>
      <c r="E2">
        <f>can_thomson!E3</f>
        <v>11903.5</v>
      </c>
      <c r="F2" t="str">
        <f>can_thomson!F3</f>
        <v>NA</v>
      </c>
      <c r="G2">
        <f>can_thomson!G3</f>
        <v>40.200000000000003</v>
      </c>
      <c r="I2" s="2" t="str">
        <f>can_thomson!J3</f>
        <v>Q1 1986</v>
      </c>
      <c r="J2" s="2">
        <f>can_thomson!K3</f>
        <v>887933</v>
      </c>
    </row>
    <row r="3" spans="1:13" x14ac:dyDescent="0.25">
      <c r="A3" s="6">
        <f>hun_thomson!A4</f>
        <v>31458</v>
      </c>
      <c r="B3">
        <f>can_thomson!B4</f>
        <v>101.42700000000001</v>
      </c>
      <c r="C3">
        <f>can_thomson!C4</f>
        <v>50.9</v>
      </c>
      <c r="D3">
        <f>can_thomson!D4</f>
        <v>84</v>
      </c>
      <c r="E3">
        <f>can_thomson!E4</f>
        <v>11917.9</v>
      </c>
      <c r="F3" t="str">
        <f>can_thomson!F4</f>
        <v>NA</v>
      </c>
      <c r="G3">
        <f>can_thomson!G4</f>
        <v>39.200000000000003</v>
      </c>
      <c r="H3" s="2"/>
      <c r="I3" s="2" t="str">
        <f>can_thomson!J4</f>
        <v>Q2 1986</v>
      </c>
      <c r="J3" s="2">
        <f>can_thomson!K4</f>
        <v>893151</v>
      </c>
      <c r="K3" s="2"/>
      <c r="L3" s="2"/>
      <c r="M3" s="2"/>
    </row>
    <row r="4" spans="1:13" x14ac:dyDescent="0.25">
      <c r="A4" s="6">
        <f>hun_thomson!A5</f>
        <v>31486</v>
      </c>
      <c r="B4">
        <f>can_thomson!B5</f>
        <v>101.497</v>
      </c>
      <c r="C4">
        <f>can_thomson!C5</f>
        <v>51.35</v>
      </c>
      <c r="D4">
        <f>can_thomson!D5</f>
        <v>83.6</v>
      </c>
      <c r="E4">
        <f>can_thomson!E5</f>
        <v>11926.3</v>
      </c>
      <c r="F4" t="str">
        <f>can_thomson!F5</f>
        <v>NA</v>
      </c>
      <c r="G4">
        <f>can_thomson!G5</f>
        <v>38.9</v>
      </c>
      <c r="I4" s="2" t="str">
        <f>can_thomson!J5</f>
        <v>Q3 1986</v>
      </c>
      <c r="J4" s="2">
        <f>can_thomson!K5</f>
        <v>893985</v>
      </c>
    </row>
    <row r="5" spans="1:13" x14ac:dyDescent="0.25">
      <c r="A5" s="6">
        <f>hun_thomson!A6</f>
        <v>31517</v>
      </c>
      <c r="B5">
        <f>can_thomson!B6</f>
        <v>101.771</v>
      </c>
      <c r="C5">
        <f>can_thomson!C6</f>
        <v>51.08</v>
      </c>
      <c r="D5">
        <f>can_thomson!D6</f>
        <v>83.7</v>
      </c>
      <c r="E5">
        <f>can_thomson!E6</f>
        <v>12008.1</v>
      </c>
      <c r="F5" t="str">
        <f>can_thomson!F6</f>
        <v>NA</v>
      </c>
      <c r="G5">
        <f>can_thomson!G6</f>
        <v>39</v>
      </c>
      <c r="H5" s="2"/>
      <c r="I5" s="2" t="str">
        <f>can_thomson!J6</f>
        <v>Q4 1986</v>
      </c>
      <c r="J5" s="2">
        <f>can_thomson!K6</f>
        <v>888863</v>
      </c>
      <c r="K5" s="2"/>
      <c r="L5" s="2"/>
    </row>
    <row r="6" spans="1:13" x14ac:dyDescent="0.25">
      <c r="A6" s="6">
        <f>hun_thomson!A7</f>
        <v>31547</v>
      </c>
      <c r="B6">
        <f>can_thomson!B7</f>
        <v>101.95099999999999</v>
      </c>
      <c r="C6">
        <f>can_thomson!C7</f>
        <v>51.5</v>
      </c>
      <c r="D6">
        <f>can_thomson!D7</f>
        <v>84.1</v>
      </c>
      <c r="E6">
        <f>can_thomson!E7</f>
        <v>11977.2</v>
      </c>
      <c r="F6" t="str">
        <f>can_thomson!F7</f>
        <v>NA</v>
      </c>
      <c r="G6">
        <f>can_thomson!G7</f>
        <v>39</v>
      </c>
      <c r="I6" s="2" t="str">
        <f>can_thomson!J7</f>
        <v>Q1 1987</v>
      </c>
      <c r="J6" s="2">
        <f>can_thomson!K7</f>
        <v>907839</v>
      </c>
    </row>
    <row r="7" spans="1:13" x14ac:dyDescent="0.25">
      <c r="A7" s="6">
        <f>hun_thomson!A8</f>
        <v>31578</v>
      </c>
      <c r="B7">
        <f>can_thomson!B8</f>
        <v>102.006</v>
      </c>
      <c r="C7">
        <f>can_thomson!C8</f>
        <v>51.31</v>
      </c>
      <c r="D7">
        <f>can_thomson!D8</f>
        <v>84.3</v>
      </c>
      <c r="E7">
        <f>can_thomson!E8</f>
        <v>12016.9</v>
      </c>
      <c r="F7" t="str">
        <f>can_thomson!F8</f>
        <v>NA</v>
      </c>
      <c r="G7">
        <f>can_thomson!G8</f>
        <v>39.1</v>
      </c>
      <c r="I7" s="2" t="str">
        <f>can_thomson!J8</f>
        <v>Q2 1987</v>
      </c>
      <c r="J7" s="2">
        <f>can_thomson!K8</f>
        <v>919383</v>
      </c>
    </row>
    <row r="8" spans="1:13" x14ac:dyDescent="0.25">
      <c r="A8" s="6">
        <f>hun_thomson!A9</f>
        <v>31608</v>
      </c>
      <c r="B8">
        <f>can_thomson!B9</f>
        <v>101.989</v>
      </c>
      <c r="C8">
        <f>can_thomson!C9</f>
        <v>51.93</v>
      </c>
      <c r="D8">
        <f>can_thomson!D9</f>
        <v>84.2</v>
      </c>
      <c r="E8">
        <f>can_thomson!E9</f>
        <v>12017.1</v>
      </c>
      <c r="F8" t="str">
        <f>can_thomson!F9</f>
        <v>NA</v>
      </c>
      <c r="G8">
        <f>can_thomson!G9</f>
        <v>40.299999999999997</v>
      </c>
      <c r="I8" s="2" t="str">
        <f>can_thomson!J9</f>
        <v>Q3 1987</v>
      </c>
      <c r="J8" s="2">
        <f>can_thomson!K9</f>
        <v>933736</v>
      </c>
    </row>
    <row r="9" spans="1:13" x14ac:dyDescent="0.25">
      <c r="A9" s="6">
        <f>hun_thomson!A10</f>
        <v>31639</v>
      </c>
      <c r="B9">
        <f>can_thomson!B10</f>
        <v>101.983</v>
      </c>
      <c r="C9">
        <f>can_thomson!C10</f>
        <v>52.47</v>
      </c>
      <c r="D9">
        <f>can_thomson!D10</f>
        <v>84</v>
      </c>
      <c r="E9">
        <f>can_thomson!E10</f>
        <v>12024.7</v>
      </c>
      <c r="F9" t="str">
        <f>can_thomson!F10</f>
        <v>NA</v>
      </c>
      <c r="G9">
        <f>can_thomson!G10</f>
        <v>38</v>
      </c>
      <c r="I9" s="2" t="str">
        <f>can_thomson!J10</f>
        <v>Q4 1987</v>
      </c>
      <c r="J9" s="2">
        <f>can_thomson!K10</f>
        <v>947038</v>
      </c>
    </row>
    <row r="10" spans="1:13" x14ac:dyDescent="0.25">
      <c r="A10" s="6">
        <f>hun_thomson!A11</f>
        <v>31670</v>
      </c>
      <c r="B10">
        <f>can_thomson!B11</f>
        <v>102.03400000000001</v>
      </c>
      <c r="C10">
        <f>can_thomson!C11</f>
        <v>52.78</v>
      </c>
      <c r="D10">
        <f>can_thomson!D11</f>
        <v>84.1</v>
      </c>
      <c r="E10">
        <f>can_thomson!E11</f>
        <v>12035.2</v>
      </c>
      <c r="F10" t="str">
        <f>can_thomson!F11</f>
        <v>NA</v>
      </c>
      <c r="G10">
        <f>can_thomson!G11</f>
        <v>40.4</v>
      </c>
      <c r="I10" s="2" t="str">
        <f>can_thomson!J11</f>
        <v>Q1 1988</v>
      </c>
      <c r="J10" s="2">
        <f>can_thomson!K11</f>
        <v>962006</v>
      </c>
    </row>
    <row r="11" spans="1:13" x14ac:dyDescent="0.25">
      <c r="A11" s="6">
        <f>hun_thomson!A12</f>
        <v>31700</v>
      </c>
      <c r="B11">
        <f>can_thomson!B12</f>
        <v>102.16</v>
      </c>
      <c r="C11">
        <f>can_thomson!C12</f>
        <v>52.15</v>
      </c>
      <c r="D11">
        <f>can_thomson!D12</f>
        <v>84.7</v>
      </c>
      <c r="E11">
        <f>can_thomson!E12</f>
        <v>12059.6</v>
      </c>
      <c r="F11" t="str">
        <f>can_thomson!F12</f>
        <v>NA</v>
      </c>
      <c r="G11">
        <f>can_thomson!G12</f>
        <v>39.1</v>
      </c>
      <c r="I11" s="2" t="str">
        <f>can_thomson!J12</f>
        <v>Q2 1988</v>
      </c>
      <c r="J11" s="2">
        <f>can_thomson!K12</f>
        <v>971091</v>
      </c>
    </row>
    <row r="12" spans="1:13" x14ac:dyDescent="0.25">
      <c r="A12" s="6">
        <f>hun_thomson!A13</f>
        <v>31731</v>
      </c>
      <c r="B12">
        <f>can_thomson!B13</f>
        <v>102.29300000000001</v>
      </c>
      <c r="C12">
        <f>can_thomson!C13</f>
        <v>52.1</v>
      </c>
      <c r="D12">
        <f>can_thomson!D13</f>
        <v>84.6</v>
      </c>
      <c r="E12">
        <f>can_thomson!E13</f>
        <v>12082</v>
      </c>
      <c r="F12" t="str">
        <f>can_thomson!F13</f>
        <v>NA</v>
      </c>
      <c r="G12">
        <f>can_thomson!G13</f>
        <v>40</v>
      </c>
      <c r="I12" s="2" t="str">
        <f>can_thomson!J13</f>
        <v>Q3 1988</v>
      </c>
      <c r="J12" s="2">
        <f>can_thomson!K13</f>
        <v>971627</v>
      </c>
    </row>
    <row r="13" spans="1:13" x14ac:dyDescent="0.25">
      <c r="A13" s="6">
        <f>hun_thomson!A14</f>
        <v>31761</v>
      </c>
      <c r="B13">
        <f>can_thomson!B14</f>
        <v>102.48099999999999</v>
      </c>
      <c r="C13">
        <f>can_thomson!C14</f>
        <v>52.3</v>
      </c>
      <c r="D13">
        <f>can_thomson!D14</f>
        <v>84.7</v>
      </c>
      <c r="E13">
        <f>can_thomson!E14</f>
        <v>12079.7</v>
      </c>
      <c r="F13" t="str">
        <f>can_thomson!F14</f>
        <v>NA</v>
      </c>
      <c r="G13">
        <f>can_thomson!G14</f>
        <v>39.200000000000003</v>
      </c>
      <c r="I13" s="2" t="str">
        <f>can_thomson!J14</f>
        <v>Q4 1988</v>
      </c>
      <c r="J13" s="2">
        <f>can_thomson!K14</f>
        <v>978943</v>
      </c>
    </row>
    <row r="14" spans="1:13" x14ac:dyDescent="0.25">
      <c r="A14" s="6">
        <f>hun_thomson!A15</f>
        <v>31792</v>
      </c>
      <c r="B14">
        <f>can_thomson!B15</f>
        <v>102.746</v>
      </c>
      <c r="C14">
        <f>can_thomson!C15</f>
        <v>51.77</v>
      </c>
      <c r="D14">
        <f>can_thomson!D15</f>
        <v>85.2</v>
      </c>
      <c r="E14">
        <f>can_thomson!E15</f>
        <v>12102</v>
      </c>
      <c r="F14" t="str">
        <f>can_thomson!F15</f>
        <v>NA</v>
      </c>
      <c r="G14">
        <f>can_thomson!G15</f>
        <v>39.9</v>
      </c>
      <c r="I14" s="2" t="str">
        <f>can_thomson!J15</f>
        <v>Q1 1989</v>
      </c>
      <c r="J14" s="2">
        <f>can_thomson!K15</f>
        <v>989288</v>
      </c>
    </row>
    <row r="15" spans="1:13" x14ac:dyDescent="0.25">
      <c r="A15" s="6">
        <f>hun_thomson!A16</f>
        <v>31823</v>
      </c>
      <c r="B15">
        <f>can_thomson!B16</f>
        <v>102.9</v>
      </c>
      <c r="C15">
        <f>can_thomson!C16</f>
        <v>53.41</v>
      </c>
      <c r="D15">
        <f>can_thomson!D16</f>
        <v>85.3</v>
      </c>
      <c r="E15">
        <f>can_thomson!E16</f>
        <v>12131.4</v>
      </c>
      <c r="F15" t="str">
        <f>can_thomson!F16</f>
        <v>NA</v>
      </c>
      <c r="G15">
        <f>can_thomson!G16</f>
        <v>41.9</v>
      </c>
      <c r="I15" s="2" t="str">
        <f>can_thomson!J16</f>
        <v>Q2 1989</v>
      </c>
      <c r="J15" s="2">
        <f>can_thomson!K16</f>
        <v>994105</v>
      </c>
    </row>
    <row r="16" spans="1:13" x14ac:dyDescent="0.25">
      <c r="A16" s="6">
        <f>hun_thomson!A17</f>
        <v>31851</v>
      </c>
      <c r="B16">
        <f>can_thomson!B17</f>
        <v>102.944</v>
      </c>
      <c r="C16">
        <f>can_thomson!C17</f>
        <v>53.02</v>
      </c>
      <c r="D16">
        <f>can_thomson!D17</f>
        <v>85.9</v>
      </c>
      <c r="E16">
        <f>can_thomson!E17</f>
        <v>12182</v>
      </c>
      <c r="F16" t="str">
        <f>can_thomson!F17</f>
        <v>NA</v>
      </c>
      <c r="G16">
        <f>can_thomson!G17</f>
        <v>40.5</v>
      </c>
      <c r="I16" s="2" t="str">
        <f>can_thomson!J17</f>
        <v>Q3 1989</v>
      </c>
      <c r="J16" s="2">
        <f>can_thomson!K17</f>
        <v>997326</v>
      </c>
    </row>
    <row r="17" spans="1:10" x14ac:dyDescent="0.25">
      <c r="A17" s="6">
        <f>hun_thomson!A18</f>
        <v>31882</v>
      </c>
      <c r="B17">
        <f>can_thomson!B18</f>
        <v>102.913</v>
      </c>
      <c r="C17">
        <f>can_thomson!C18</f>
        <v>54.44</v>
      </c>
      <c r="D17">
        <f>can_thomson!D18</f>
        <v>86.6</v>
      </c>
      <c r="E17">
        <f>can_thomson!E18</f>
        <v>12229.5</v>
      </c>
      <c r="F17" t="str">
        <f>can_thomson!F18</f>
        <v>NA</v>
      </c>
      <c r="G17">
        <f>can_thomson!G18</f>
        <v>40</v>
      </c>
      <c r="I17" s="2" t="str">
        <f>can_thomson!J18</f>
        <v>Q4 1989</v>
      </c>
      <c r="J17" s="2">
        <f>can_thomson!K18</f>
        <v>995203</v>
      </c>
    </row>
    <row r="18" spans="1:10" x14ac:dyDescent="0.25">
      <c r="A18" s="6">
        <f>hun_thomson!A19</f>
        <v>31912</v>
      </c>
      <c r="B18">
        <f>can_thomson!B19</f>
        <v>102.831</v>
      </c>
      <c r="C18">
        <f>can_thomson!C19</f>
        <v>53.95</v>
      </c>
      <c r="D18">
        <f>can_thomson!D19</f>
        <v>87.1</v>
      </c>
      <c r="E18">
        <f>can_thomson!E19</f>
        <v>12285.7</v>
      </c>
      <c r="F18" t="str">
        <f>can_thomson!F19</f>
        <v>NA</v>
      </c>
      <c r="G18">
        <f>can_thomson!G19</f>
        <v>40</v>
      </c>
      <c r="I18" s="2" t="str">
        <f>can_thomson!J19</f>
        <v>Q1 1990</v>
      </c>
      <c r="J18" s="2">
        <f>can_thomson!K19</f>
        <v>1004145</v>
      </c>
    </row>
    <row r="19" spans="1:10" x14ac:dyDescent="0.25">
      <c r="A19" s="6">
        <f>hun_thomson!A20</f>
        <v>31943</v>
      </c>
      <c r="B19">
        <f>can_thomson!B20</f>
        <v>102.664</v>
      </c>
      <c r="C19">
        <f>can_thomson!C20</f>
        <v>55.09</v>
      </c>
      <c r="D19">
        <f>can_thomson!D20</f>
        <v>86.9</v>
      </c>
      <c r="E19">
        <f>can_thomson!E20</f>
        <v>12319.4</v>
      </c>
      <c r="F19" t="str">
        <f>can_thomson!F20</f>
        <v>NA</v>
      </c>
      <c r="G19">
        <f>can_thomson!G20</f>
        <v>40</v>
      </c>
      <c r="I19" s="2" t="str">
        <f>can_thomson!J20</f>
        <v>Q2 1990</v>
      </c>
      <c r="J19" s="2">
        <f>can_thomson!K20</f>
        <v>999902</v>
      </c>
    </row>
    <row r="20" spans="1:10" x14ac:dyDescent="0.25">
      <c r="A20" s="6">
        <f>hun_thomson!A21</f>
        <v>31973</v>
      </c>
      <c r="B20">
        <f>can_thomson!B21</f>
        <v>102.402</v>
      </c>
      <c r="C20">
        <f>can_thomson!C21</f>
        <v>54.63</v>
      </c>
      <c r="D20">
        <f>can_thomson!D21</f>
        <v>87.5</v>
      </c>
      <c r="E20">
        <f>can_thomson!E21</f>
        <v>12345.5</v>
      </c>
      <c r="F20" t="str">
        <f>can_thomson!F21</f>
        <v>NA</v>
      </c>
      <c r="G20">
        <f>can_thomson!G21</f>
        <v>40.700000000000003</v>
      </c>
      <c r="I20" s="2" t="str">
        <f>can_thomson!J21</f>
        <v>Q3 1990</v>
      </c>
      <c r="J20" s="2">
        <f>can_thomson!K21</f>
        <v>992877</v>
      </c>
    </row>
    <row r="21" spans="1:10" x14ac:dyDescent="0.25">
      <c r="A21" s="6">
        <f>hun_thomson!A22</f>
        <v>32004</v>
      </c>
      <c r="B21">
        <f>can_thomson!B22</f>
        <v>102.22499999999999</v>
      </c>
      <c r="C21">
        <f>can_thomson!C22</f>
        <v>55.07</v>
      </c>
      <c r="D21">
        <f>can_thomson!D22</f>
        <v>87</v>
      </c>
      <c r="E21">
        <f>can_thomson!E22</f>
        <v>12376.2</v>
      </c>
      <c r="F21" t="str">
        <f>can_thomson!F22</f>
        <v>NA</v>
      </c>
      <c r="G21">
        <f>can_thomson!G22</f>
        <v>41.3</v>
      </c>
      <c r="I21" s="2" t="str">
        <f>can_thomson!J22</f>
        <v>Q4 1990</v>
      </c>
      <c r="J21" s="2">
        <f>can_thomson!K22</f>
        <v>984128</v>
      </c>
    </row>
    <row r="22" spans="1:10" x14ac:dyDescent="0.25">
      <c r="A22" s="6">
        <f>hun_thomson!A23</f>
        <v>32035</v>
      </c>
      <c r="B22">
        <f>can_thomson!B23</f>
        <v>102.122</v>
      </c>
      <c r="C22">
        <f>can_thomson!C23</f>
        <v>54.93</v>
      </c>
      <c r="D22">
        <f>can_thomson!D23</f>
        <v>87.4</v>
      </c>
      <c r="E22">
        <f>can_thomson!E23</f>
        <v>12421.9</v>
      </c>
      <c r="F22" t="str">
        <f>can_thomson!F23</f>
        <v>NA</v>
      </c>
      <c r="G22">
        <f>can_thomson!G23</f>
        <v>39.6</v>
      </c>
      <c r="I22" s="2" t="str">
        <f>can_thomson!J23</f>
        <v>Q1 1991</v>
      </c>
      <c r="J22" s="2">
        <f>can_thomson!K23</f>
        <v>970231</v>
      </c>
    </row>
    <row r="23" spans="1:10" x14ac:dyDescent="0.25">
      <c r="A23" s="6">
        <f>hun_thomson!A24</f>
        <v>32065</v>
      </c>
      <c r="B23">
        <f>can_thomson!B24</f>
        <v>102.06100000000001</v>
      </c>
      <c r="C23">
        <f>can_thomson!C24</f>
        <v>56.17</v>
      </c>
      <c r="D23">
        <f>can_thomson!D24</f>
        <v>87.2</v>
      </c>
      <c r="E23">
        <f>can_thomson!E24</f>
        <v>12487.4</v>
      </c>
      <c r="F23" t="str">
        <f>can_thomson!F24</f>
        <v>NA</v>
      </c>
      <c r="G23">
        <f>can_thomson!G24</f>
        <v>41.7</v>
      </c>
      <c r="I23" s="2" t="str">
        <f>can_thomson!J24</f>
        <v>Q2 1991</v>
      </c>
      <c r="J23" s="2">
        <f>can_thomson!K24</f>
        <v>973104</v>
      </c>
    </row>
    <row r="24" spans="1:10" x14ac:dyDescent="0.25">
      <c r="A24" s="6">
        <f>hun_thomson!A25</f>
        <v>32096</v>
      </c>
      <c r="B24">
        <f>can_thomson!B25</f>
        <v>102.102</v>
      </c>
      <c r="C24">
        <f>can_thomson!C25</f>
        <v>56.09</v>
      </c>
      <c r="D24">
        <f>can_thomson!D25</f>
        <v>87.9</v>
      </c>
      <c r="E24">
        <f>can_thomson!E25</f>
        <v>12519.4</v>
      </c>
      <c r="F24" t="str">
        <f>can_thomson!F25</f>
        <v>NA</v>
      </c>
      <c r="G24">
        <f>can_thomson!G25</f>
        <v>41.6</v>
      </c>
      <c r="I24" s="2" t="str">
        <f>can_thomson!J25</f>
        <v>Q3 1991</v>
      </c>
      <c r="J24" s="2">
        <f>can_thomson!K25</f>
        <v>976020</v>
      </c>
    </row>
    <row r="25" spans="1:10" x14ac:dyDescent="0.25">
      <c r="A25" s="6">
        <f>hun_thomson!A26</f>
        <v>32126</v>
      </c>
      <c r="B25">
        <f>can_thomson!B26</f>
        <v>102.273</v>
      </c>
      <c r="C25">
        <f>can_thomson!C26</f>
        <v>56.34</v>
      </c>
      <c r="D25">
        <f>can_thomson!D26</f>
        <v>88.1</v>
      </c>
      <c r="E25">
        <f>can_thomson!E26</f>
        <v>12583.3</v>
      </c>
      <c r="F25" t="str">
        <f>can_thomson!F26</f>
        <v>NA</v>
      </c>
      <c r="G25">
        <f>can_thomson!G26</f>
        <v>42.3</v>
      </c>
      <c r="I25" s="2" t="str">
        <f>can_thomson!J26</f>
        <v>Q4 1991</v>
      </c>
      <c r="J25" s="2">
        <f>can_thomson!K26</f>
        <v>977290</v>
      </c>
    </row>
    <row r="26" spans="1:10" x14ac:dyDescent="0.25">
      <c r="A26" s="6">
        <f>hun_thomson!A27</f>
        <v>32157</v>
      </c>
      <c r="B26">
        <f>can_thomson!B27</f>
        <v>102.532</v>
      </c>
      <c r="C26">
        <f>can_thomson!C27</f>
        <v>55.84</v>
      </c>
      <c r="D26">
        <f>can_thomson!D27</f>
        <v>87.2</v>
      </c>
      <c r="E26">
        <f>can_thomson!E27</f>
        <v>12601.9</v>
      </c>
      <c r="F26" t="str">
        <f>can_thomson!F27</f>
        <v>NA</v>
      </c>
      <c r="G26">
        <f>can_thomson!G27</f>
        <v>43.6</v>
      </c>
      <c r="I26" s="2" t="str">
        <f>can_thomson!J27</f>
        <v>Q1 1992</v>
      </c>
      <c r="J26" s="2">
        <f>can_thomson!K27</f>
        <v>977583</v>
      </c>
    </row>
    <row r="27" spans="1:10" x14ac:dyDescent="0.25">
      <c r="A27" s="6">
        <f>hun_thomson!A28</f>
        <v>32188</v>
      </c>
      <c r="B27">
        <f>can_thomson!B28</f>
        <v>102.598</v>
      </c>
      <c r="C27">
        <f>can_thomson!C28</f>
        <v>55.2</v>
      </c>
      <c r="D27">
        <f>can_thomson!D28</f>
        <v>87.8</v>
      </c>
      <c r="E27">
        <f>can_thomson!E28</f>
        <v>12642.6</v>
      </c>
      <c r="F27" t="str">
        <f>can_thomson!F28</f>
        <v>NA</v>
      </c>
      <c r="G27">
        <f>can_thomson!G28</f>
        <v>43.3</v>
      </c>
      <c r="I27" s="2" t="str">
        <f>can_thomson!J28</f>
        <v>Q2 1992</v>
      </c>
      <c r="J27" s="2">
        <f>can_thomson!K28</f>
        <v>979917</v>
      </c>
    </row>
    <row r="28" spans="1:10" x14ac:dyDescent="0.25">
      <c r="A28" s="6">
        <f>hun_thomson!A29</f>
        <v>32217</v>
      </c>
      <c r="B28">
        <f>can_thomson!B29</f>
        <v>102.393</v>
      </c>
      <c r="C28">
        <f>can_thomson!C29</f>
        <v>57.18</v>
      </c>
      <c r="D28">
        <f>can_thomson!D29</f>
        <v>88.1</v>
      </c>
      <c r="E28">
        <f>can_thomson!E29</f>
        <v>12662.6</v>
      </c>
      <c r="F28" t="str">
        <f>can_thomson!F29</f>
        <v>NA</v>
      </c>
      <c r="G28">
        <f>can_thomson!G29</f>
        <v>44.5</v>
      </c>
      <c r="I28" s="2" t="str">
        <f>can_thomson!J29</f>
        <v>Q3 1992</v>
      </c>
      <c r="J28" s="2">
        <f>can_thomson!K29</f>
        <v>984343</v>
      </c>
    </row>
    <row r="29" spans="1:10" x14ac:dyDescent="0.25">
      <c r="A29" s="6">
        <f>hun_thomson!A30</f>
        <v>32248</v>
      </c>
      <c r="B29">
        <f>can_thomson!B30</f>
        <v>101.971</v>
      </c>
      <c r="C29">
        <f>can_thomson!C30</f>
        <v>55.83</v>
      </c>
      <c r="D29">
        <f>can_thomson!D30</f>
        <v>87.8</v>
      </c>
      <c r="E29">
        <f>can_thomson!E30</f>
        <v>12676</v>
      </c>
      <c r="F29" t="str">
        <f>can_thomson!F30</f>
        <v>NA</v>
      </c>
      <c r="G29">
        <f>can_thomson!G30</f>
        <v>45.4</v>
      </c>
      <c r="I29" s="2" t="str">
        <f>can_thomson!J30</f>
        <v>Q4 1992</v>
      </c>
      <c r="J29" s="2">
        <f>can_thomson!K30</f>
        <v>988093</v>
      </c>
    </row>
    <row r="30" spans="1:10" x14ac:dyDescent="0.25">
      <c r="A30" s="6">
        <f>hun_thomson!A31</f>
        <v>32278</v>
      </c>
      <c r="B30">
        <f>can_thomson!B31</f>
        <v>101.73099999999999</v>
      </c>
      <c r="C30">
        <f>can_thomson!C31</f>
        <v>56.37</v>
      </c>
      <c r="D30">
        <f>can_thomson!D31</f>
        <v>88</v>
      </c>
      <c r="E30">
        <f>can_thomson!E31</f>
        <v>12679.7</v>
      </c>
      <c r="F30" t="str">
        <f>can_thomson!F31</f>
        <v>NA</v>
      </c>
      <c r="G30">
        <f>can_thomson!G31</f>
        <v>44.7</v>
      </c>
      <c r="I30" s="2" t="str">
        <f>can_thomson!J31</f>
        <v>Q1 1993</v>
      </c>
      <c r="J30" s="2">
        <f>can_thomson!K31</f>
        <v>995805</v>
      </c>
    </row>
    <row r="31" spans="1:10" x14ac:dyDescent="0.25">
      <c r="A31" s="6">
        <f>hun_thomson!A32</f>
        <v>32309</v>
      </c>
      <c r="B31">
        <f>can_thomson!B32</f>
        <v>101.714</v>
      </c>
      <c r="C31">
        <f>can_thomson!C32</f>
        <v>56.16</v>
      </c>
      <c r="D31">
        <f>can_thomson!D32</f>
        <v>88.7</v>
      </c>
      <c r="E31">
        <f>can_thomson!E32</f>
        <v>12698.1</v>
      </c>
      <c r="F31" t="str">
        <f>can_thomson!F32</f>
        <v>NA</v>
      </c>
      <c r="G31">
        <f>can_thomson!G32</f>
        <v>47.2</v>
      </c>
      <c r="I31" s="2" t="str">
        <f>can_thomson!J32</f>
        <v>Q2 1993</v>
      </c>
      <c r="J31" s="2">
        <f>can_thomson!K32</f>
        <v>1004209</v>
      </c>
    </row>
    <row r="32" spans="1:10" x14ac:dyDescent="0.25">
      <c r="A32" s="6">
        <f>hun_thomson!A33</f>
        <v>32339</v>
      </c>
      <c r="B32">
        <f>can_thomson!B33</f>
        <v>101.845</v>
      </c>
      <c r="C32">
        <f>can_thomson!C33</f>
        <v>57.12</v>
      </c>
      <c r="D32">
        <f>can_thomson!D33</f>
        <v>89.2</v>
      </c>
      <c r="E32">
        <f>can_thomson!E33</f>
        <v>12711.8</v>
      </c>
      <c r="F32" t="str">
        <f>can_thomson!F33</f>
        <v>NA</v>
      </c>
      <c r="G32">
        <f>can_thomson!G33</f>
        <v>44.7</v>
      </c>
      <c r="I32" s="2" t="str">
        <f>can_thomson!J33</f>
        <v>Q3 1993</v>
      </c>
      <c r="J32" s="2">
        <f>can_thomson!K33</f>
        <v>1013757</v>
      </c>
    </row>
    <row r="33" spans="1:10" x14ac:dyDescent="0.25">
      <c r="A33" s="6">
        <f>hun_thomson!A34</f>
        <v>32370</v>
      </c>
      <c r="B33">
        <f>can_thomson!B34</f>
        <v>101.953</v>
      </c>
      <c r="C33">
        <f>can_thomson!C34</f>
        <v>56.52</v>
      </c>
      <c r="D33">
        <f>can_thomson!D34</f>
        <v>89.5</v>
      </c>
      <c r="E33">
        <f>can_thomson!E34</f>
        <v>12720</v>
      </c>
      <c r="F33" t="str">
        <f>can_thomson!F34</f>
        <v>NA</v>
      </c>
      <c r="G33">
        <f>can_thomson!G34</f>
        <v>43.8</v>
      </c>
      <c r="I33" s="2" t="str">
        <f>can_thomson!J34</f>
        <v>Q4 1993</v>
      </c>
      <c r="J33" s="2">
        <f>can_thomson!K34</f>
        <v>1018633</v>
      </c>
    </row>
    <row r="34" spans="1:10" x14ac:dyDescent="0.25">
      <c r="A34" s="6">
        <f>hun_thomson!A35</f>
        <v>32401</v>
      </c>
      <c r="B34">
        <f>can_thomson!B35</f>
        <v>102.014</v>
      </c>
      <c r="C34">
        <f>can_thomson!C35</f>
        <v>56.87</v>
      </c>
      <c r="D34">
        <f>can_thomson!D35</f>
        <v>89.4</v>
      </c>
      <c r="E34">
        <f>can_thomson!E35</f>
        <v>12732.8</v>
      </c>
      <c r="F34" t="str">
        <f>can_thomson!F35</f>
        <v>NA</v>
      </c>
      <c r="G34">
        <f>can_thomson!G35</f>
        <v>44.4</v>
      </c>
      <c r="I34" s="2" t="str">
        <f>can_thomson!J35</f>
        <v>Q1 1994</v>
      </c>
      <c r="J34" s="2">
        <f>can_thomson!K35</f>
        <v>1033439</v>
      </c>
    </row>
    <row r="35" spans="1:10" x14ac:dyDescent="0.25">
      <c r="A35" s="6">
        <f>hun_thomson!A36</f>
        <v>32431</v>
      </c>
      <c r="B35">
        <f>can_thomson!B36</f>
        <v>102.047</v>
      </c>
      <c r="C35">
        <f>can_thomson!C36</f>
        <v>57.63</v>
      </c>
      <c r="D35">
        <f>can_thomson!D36</f>
        <v>89.5</v>
      </c>
      <c r="E35">
        <f>can_thomson!E36</f>
        <v>12765</v>
      </c>
      <c r="F35" t="str">
        <f>can_thomson!F36</f>
        <v>NA</v>
      </c>
      <c r="G35">
        <f>can_thomson!G36</f>
        <v>44</v>
      </c>
      <c r="I35" s="2" t="str">
        <f>can_thomson!J36</f>
        <v>Q2 1994</v>
      </c>
      <c r="J35" s="2">
        <f>can_thomson!K36</f>
        <v>1048432</v>
      </c>
    </row>
    <row r="36" spans="1:10" x14ac:dyDescent="0.25">
      <c r="A36" s="6">
        <f>hun_thomson!A37</f>
        <v>32462</v>
      </c>
      <c r="B36">
        <f>can_thomson!B37</f>
        <v>102.04900000000001</v>
      </c>
      <c r="C36">
        <f>can_thomson!C37</f>
        <v>57.05</v>
      </c>
      <c r="D36">
        <f>can_thomson!D37</f>
        <v>89.8</v>
      </c>
      <c r="E36">
        <f>can_thomson!E37</f>
        <v>12795.8</v>
      </c>
      <c r="F36" t="str">
        <f>can_thomson!F37</f>
        <v>NA</v>
      </c>
      <c r="G36">
        <f>can_thomson!G37</f>
        <v>44.5</v>
      </c>
      <c r="I36" s="2" t="str">
        <f>can_thomson!J37</f>
        <v>Q3 1994</v>
      </c>
      <c r="J36" s="2">
        <f>can_thomson!K37</f>
        <v>1063292</v>
      </c>
    </row>
    <row r="37" spans="1:10" x14ac:dyDescent="0.25">
      <c r="A37" s="6">
        <f>hun_thomson!A38</f>
        <v>32492</v>
      </c>
      <c r="B37">
        <f>can_thomson!B38</f>
        <v>101.998</v>
      </c>
      <c r="C37">
        <f>can_thomson!C38</f>
        <v>58.26</v>
      </c>
      <c r="D37">
        <f>can_thomson!D38</f>
        <v>90</v>
      </c>
      <c r="E37">
        <f>can_thomson!E38</f>
        <v>12849.4</v>
      </c>
      <c r="F37" t="str">
        <f>can_thomson!F38</f>
        <v>NA</v>
      </c>
      <c r="G37">
        <f>can_thomson!G38</f>
        <v>45</v>
      </c>
      <c r="I37" s="2" t="str">
        <f>can_thomson!J38</f>
        <v>Q4 1994</v>
      </c>
      <c r="J37" s="2">
        <f>can_thomson!K38</f>
        <v>1070875</v>
      </c>
    </row>
    <row r="38" spans="1:10" x14ac:dyDescent="0.25">
      <c r="A38" s="6">
        <f>hun_thomson!A39</f>
        <v>32523</v>
      </c>
      <c r="B38">
        <f>can_thomson!B39</f>
        <v>101.848</v>
      </c>
      <c r="C38">
        <f>can_thomson!C39</f>
        <v>57.67</v>
      </c>
      <c r="D38">
        <f>can_thomson!D39</f>
        <v>91</v>
      </c>
      <c r="E38">
        <f>can_thomson!E39</f>
        <v>12922</v>
      </c>
      <c r="F38" t="str">
        <f>can_thomson!F39</f>
        <v>NA</v>
      </c>
      <c r="G38">
        <f>can_thomson!G39</f>
        <v>48.2</v>
      </c>
      <c r="I38" s="2" t="str">
        <f>can_thomson!J39</f>
        <v>Q1 1995</v>
      </c>
      <c r="J38" s="2">
        <f>can_thomson!K39</f>
        <v>1080791</v>
      </c>
    </row>
    <row r="39" spans="1:10" x14ac:dyDescent="0.25">
      <c r="A39" s="6">
        <f>hun_thomson!A40</f>
        <v>32554</v>
      </c>
      <c r="B39">
        <f>can_thomson!B40</f>
        <v>101.58</v>
      </c>
      <c r="C39">
        <f>can_thomson!C40</f>
        <v>57.09</v>
      </c>
      <c r="D39">
        <f>can_thomson!D40</f>
        <v>90.8</v>
      </c>
      <c r="E39">
        <f>can_thomson!E40</f>
        <v>12936.8</v>
      </c>
      <c r="F39" t="str">
        <f>can_thomson!F40</f>
        <v>NA</v>
      </c>
      <c r="G39">
        <f>can_thomson!G40</f>
        <v>46.2</v>
      </c>
      <c r="I39" s="2" t="str">
        <f>can_thomson!J40</f>
        <v>Q2 1995</v>
      </c>
      <c r="J39" s="2">
        <f>can_thomson!K40</f>
        <v>1080996</v>
      </c>
    </row>
    <row r="40" spans="1:10" x14ac:dyDescent="0.25">
      <c r="A40" s="6">
        <f>hun_thomson!A41</f>
        <v>32582</v>
      </c>
      <c r="B40">
        <f>can_thomson!B41</f>
        <v>101.04300000000001</v>
      </c>
      <c r="C40">
        <f>can_thomson!C41</f>
        <v>56.93</v>
      </c>
      <c r="D40">
        <f>can_thomson!D41</f>
        <v>91.4</v>
      </c>
      <c r="E40">
        <f>can_thomson!E41</f>
        <v>12982.4</v>
      </c>
      <c r="F40" t="str">
        <f>can_thomson!F41</f>
        <v>NA</v>
      </c>
      <c r="G40">
        <f>can_thomson!G41</f>
        <v>45</v>
      </c>
      <c r="I40" s="2" t="str">
        <f>can_thomson!J41</f>
        <v>Q3 1995</v>
      </c>
      <c r="J40" s="2">
        <f>can_thomson!K41</f>
        <v>1082778</v>
      </c>
    </row>
    <row r="41" spans="1:10" x14ac:dyDescent="0.25">
      <c r="A41" s="6">
        <f>hun_thomson!A42</f>
        <v>32613</v>
      </c>
      <c r="B41">
        <f>can_thomson!B42</f>
        <v>100.226</v>
      </c>
      <c r="C41">
        <f>can_thomson!C42</f>
        <v>57.14</v>
      </c>
      <c r="D41">
        <f>can_thomson!D42</f>
        <v>91.1</v>
      </c>
      <c r="E41">
        <f>can_thomson!E42</f>
        <v>12959.9</v>
      </c>
      <c r="F41" t="str">
        <f>can_thomson!F42</f>
        <v>NA</v>
      </c>
      <c r="G41">
        <f>can_thomson!G42</f>
        <v>43.3</v>
      </c>
      <c r="I41" s="2" t="str">
        <f>can_thomson!J42</f>
        <v>Q4 1995</v>
      </c>
      <c r="J41" s="2">
        <f>can_thomson!K42</f>
        <v>1086929</v>
      </c>
    </row>
    <row r="42" spans="1:10" x14ac:dyDescent="0.25">
      <c r="A42" s="6">
        <f>hun_thomson!A43</f>
        <v>32643</v>
      </c>
      <c r="B42">
        <f>can_thomson!B43</f>
        <v>99.793000000000006</v>
      </c>
      <c r="C42">
        <f>can_thomson!C43</f>
        <v>56.73</v>
      </c>
      <c r="D42">
        <f>can_thomson!D43</f>
        <v>91.1</v>
      </c>
      <c r="E42">
        <f>can_thomson!E43</f>
        <v>12962.2</v>
      </c>
      <c r="F42" t="str">
        <f>can_thomson!F43</f>
        <v>NA</v>
      </c>
      <c r="G42">
        <f>can_thomson!G43</f>
        <v>45.7</v>
      </c>
      <c r="I42" s="2" t="str">
        <f>can_thomson!J43</f>
        <v>Q1 1996</v>
      </c>
      <c r="J42" s="2">
        <f>can_thomson!K43</f>
        <v>1086961</v>
      </c>
    </row>
    <row r="43" spans="1:10" x14ac:dyDescent="0.25">
      <c r="A43" s="6">
        <f>hun_thomson!A44</f>
        <v>32674</v>
      </c>
      <c r="B43">
        <f>can_thomson!B44</f>
        <v>99.77</v>
      </c>
      <c r="C43">
        <f>can_thomson!C44</f>
        <v>56.54</v>
      </c>
      <c r="D43">
        <f>can_thomson!D44</f>
        <v>90.3</v>
      </c>
      <c r="E43">
        <f>can_thomson!E44</f>
        <v>12979.4</v>
      </c>
      <c r="F43" t="str">
        <f>can_thomson!F44</f>
        <v>NA</v>
      </c>
      <c r="G43">
        <f>can_thomson!G44</f>
        <v>43.1</v>
      </c>
      <c r="I43" s="2" t="str">
        <f>can_thomson!J44</f>
        <v>Q2 1996</v>
      </c>
      <c r="J43" s="2">
        <f>can_thomson!K44</f>
        <v>1094106</v>
      </c>
    </row>
    <row r="44" spans="1:10" x14ac:dyDescent="0.25">
      <c r="A44" s="6">
        <f>hun_thomson!A45</f>
        <v>32704</v>
      </c>
      <c r="B44">
        <f>can_thomson!B45</f>
        <v>99.977000000000004</v>
      </c>
      <c r="C44">
        <f>can_thomson!C45</f>
        <v>56.02</v>
      </c>
      <c r="D44">
        <f>can_thomson!D45</f>
        <v>90.4</v>
      </c>
      <c r="E44">
        <f>can_thomson!E45</f>
        <v>12979.8</v>
      </c>
      <c r="F44" t="str">
        <f>can_thomson!F45</f>
        <v>NA</v>
      </c>
      <c r="G44">
        <f>can_thomson!G45</f>
        <v>43.6</v>
      </c>
      <c r="I44" s="2" t="str">
        <f>can_thomson!J45</f>
        <v>Q3 1996</v>
      </c>
      <c r="J44" s="2">
        <f>can_thomson!K45</f>
        <v>1106399</v>
      </c>
    </row>
    <row r="45" spans="1:10" x14ac:dyDescent="0.25">
      <c r="A45" s="6">
        <f>hun_thomson!A46</f>
        <v>32735</v>
      </c>
      <c r="B45">
        <f>can_thomson!B46</f>
        <v>100.053</v>
      </c>
      <c r="C45">
        <f>can_thomson!C46</f>
        <v>56.45</v>
      </c>
      <c r="D45">
        <f>can_thomson!D46</f>
        <v>90.9</v>
      </c>
      <c r="E45">
        <f>can_thomson!E46</f>
        <v>13029.1</v>
      </c>
      <c r="F45" t="str">
        <f>can_thomson!F46</f>
        <v>NA</v>
      </c>
      <c r="G45">
        <f>can_thomson!G46</f>
        <v>44.5</v>
      </c>
      <c r="I45" s="2" t="str">
        <f>can_thomson!J46</f>
        <v>Q4 1996</v>
      </c>
      <c r="J45" s="2">
        <f>can_thomson!K46</f>
        <v>1116781</v>
      </c>
    </row>
    <row r="46" spans="1:10" x14ac:dyDescent="0.25">
      <c r="A46" s="6">
        <f>hun_thomson!A47</f>
        <v>32766</v>
      </c>
      <c r="B46">
        <f>can_thomson!B47</f>
        <v>99.875</v>
      </c>
      <c r="C46">
        <f>can_thomson!C47</f>
        <v>56.83</v>
      </c>
      <c r="D46">
        <f>can_thomson!D47</f>
        <v>89.1</v>
      </c>
      <c r="E46">
        <f>can_thomson!E47</f>
        <v>13029.5</v>
      </c>
      <c r="F46" t="str">
        <f>can_thomson!F47</f>
        <v>NA</v>
      </c>
      <c r="G46">
        <f>can_thomson!G47</f>
        <v>45.1</v>
      </c>
      <c r="I46" s="2" t="str">
        <f>can_thomson!J47</f>
        <v>Q1 1997</v>
      </c>
      <c r="J46" s="2">
        <f>can_thomson!K47</f>
        <v>1127988</v>
      </c>
    </row>
    <row r="47" spans="1:10" x14ac:dyDescent="0.25">
      <c r="A47" s="6">
        <f>hun_thomson!A48</f>
        <v>32796</v>
      </c>
      <c r="B47">
        <f>can_thomson!B48</f>
        <v>99.481999999999999</v>
      </c>
      <c r="C47">
        <f>can_thomson!C48</f>
        <v>56.11</v>
      </c>
      <c r="D47">
        <f>can_thomson!D48</f>
        <v>90.1</v>
      </c>
      <c r="E47">
        <f>can_thomson!E48</f>
        <v>13034.5</v>
      </c>
      <c r="F47" t="str">
        <f>can_thomson!F48</f>
        <v>NA</v>
      </c>
      <c r="G47">
        <f>can_thomson!G48</f>
        <v>44.8</v>
      </c>
      <c r="I47" s="2" t="str">
        <f>can_thomson!J48</f>
        <v>Q2 1997</v>
      </c>
      <c r="J47" s="2">
        <f>can_thomson!K48</f>
        <v>1140776</v>
      </c>
    </row>
    <row r="48" spans="1:10" x14ac:dyDescent="0.25">
      <c r="A48" s="6">
        <f>hun_thomson!A49</f>
        <v>32827</v>
      </c>
      <c r="B48">
        <f>can_thomson!B49</f>
        <v>99.254999999999995</v>
      </c>
      <c r="C48">
        <f>can_thomson!C49</f>
        <v>55.9</v>
      </c>
      <c r="D48">
        <f>can_thomson!D49</f>
        <v>89.8</v>
      </c>
      <c r="E48">
        <f>can_thomson!E49</f>
        <v>13059.7</v>
      </c>
      <c r="F48" t="str">
        <f>can_thomson!F49</f>
        <v>NA</v>
      </c>
      <c r="G48">
        <f>can_thomson!G49</f>
        <v>46</v>
      </c>
      <c r="I48" s="2" t="str">
        <f>can_thomson!J49</f>
        <v>Q3 1997</v>
      </c>
      <c r="J48" s="2">
        <f>can_thomson!K49</f>
        <v>1155518</v>
      </c>
    </row>
    <row r="49" spans="1:10" x14ac:dyDescent="0.25">
      <c r="A49" s="6">
        <f>hun_thomson!A50</f>
        <v>32857</v>
      </c>
      <c r="B49">
        <f>can_thomson!B50</f>
        <v>99.224000000000004</v>
      </c>
      <c r="C49">
        <f>can_thomson!C50</f>
        <v>56.2</v>
      </c>
      <c r="D49">
        <f>can_thomson!D50</f>
        <v>89.9</v>
      </c>
      <c r="E49">
        <f>can_thomson!E50</f>
        <v>13066.8</v>
      </c>
      <c r="F49" t="str">
        <f>can_thomson!F50</f>
        <v>NA</v>
      </c>
      <c r="G49">
        <f>can_thomson!G50</f>
        <v>46.5</v>
      </c>
      <c r="I49" s="2" t="str">
        <f>can_thomson!J50</f>
        <v>Q4 1997</v>
      </c>
      <c r="J49" s="2">
        <f>can_thomson!K50</f>
        <v>1167294</v>
      </c>
    </row>
    <row r="50" spans="1:10" x14ac:dyDescent="0.25">
      <c r="A50" s="6">
        <f>hun_thomson!A51</f>
        <v>32888</v>
      </c>
      <c r="B50">
        <f>can_thomson!B51</f>
        <v>99.296000000000006</v>
      </c>
      <c r="C50">
        <f>can_thomson!C51</f>
        <v>56.67</v>
      </c>
      <c r="D50">
        <f>can_thomson!D51</f>
        <v>88.3</v>
      </c>
      <c r="E50">
        <f>can_thomson!E51</f>
        <v>13101.4</v>
      </c>
      <c r="F50" t="str">
        <f>can_thomson!F51</f>
        <v>NA</v>
      </c>
      <c r="G50">
        <f>can_thomson!G51</f>
        <v>45.2</v>
      </c>
      <c r="I50" s="2" t="str">
        <f>can_thomson!J51</f>
        <v>Q1 1998</v>
      </c>
      <c r="J50" s="2">
        <f>can_thomson!K51</f>
        <v>1183950</v>
      </c>
    </row>
    <row r="51" spans="1:10" x14ac:dyDescent="0.25">
      <c r="A51" s="6">
        <f>hun_thomson!A52</f>
        <v>32919</v>
      </c>
      <c r="B51">
        <f>can_thomson!B52</f>
        <v>99.287999999999997</v>
      </c>
      <c r="C51">
        <f>can_thomson!C52</f>
        <v>56.51</v>
      </c>
      <c r="D51">
        <f>can_thomson!D52</f>
        <v>88.4</v>
      </c>
      <c r="E51">
        <f>can_thomson!E52</f>
        <v>13134.9</v>
      </c>
      <c r="F51" t="str">
        <f>can_thomson!F52</f>
        <v>NA</v>
      </c>
      <c r="G51">
        <f>can_thomson!G52</f>
        <v>46</v>
      </c>
      <c r="I51" s="2" t="str">
        <f>can_thomson!J52</f>
        <v>Q2 1998</v>
      </c>
      <c r="J51" s="2">
        <f>can_thomson!K52</f>
        <v>1186663</v>
      </c>
    </row>
    <row r="52" spans="1:10" x14ac:dyDescent="0.25">
      <c r="A52" s="6">
        <f>hun_thomson!A53</f>
        <v>32947</v>
      </c>
      <c r="B52">
        <f>can_thomson!B53</f>
        <v>99.102000000000004</v>
      </c>
      <c r="C52">
        <f>can_thomson!C53</f>
        <v>57.11</v>
      </c>
      <c r="D52">
        <f>can_thomson!D53</f>
        <v>87.9</v>
      </c>
      <c r="E52">
        <f>can_thomson!E53</f>
        <v>13126.1</v>
      </c>
      <c r="F52" t="str">
        <f>can_thomson!F53</f>
        <v>NA</v>
      </c>
      <c r="G52">
        <f>can_thomson!G53</f>
        <v>48.2</v>
      </c>
      <c r="I52" s="2" t="str">
        <f>can_thomson!J53</f>
        <v>Q3 1998</v>
      </c>
      <c r="J52" s="2">
        <f>can_thomson!K53</f>
        <v>1197234</v>
      </c>
    </row>
    <row r="53" spans="1:10" x14ac:dyDescent="0.25">
      <c r="A53" s="6">
        <f>hun_thomson!A54</f>
        <v>32978</v>
      </c>
      <c r="B53">
        <f>can_thomson!B54</f>
        <v>98.730999999999995</v>
      </c>
      <c r="C53">
        <f>can_thomson!C54</f>
        <v>56.13</v>
      </c>
      <c r="D53">
        <f>can_thomson!D54</f>
        <v>87.8</v>
      </c>
      <c r="E53">
        <f>can_thomson!E54</f>
        <v>13141.3</v>
      </c>
      <c r="F53" t="str">
        <f>can_thomson!F54</f>
        <v>NA</v>
      </c>
      <c r="G53">
        <f>can_thomson!G54</f>
        <v>48</v>
      </c>
      <c r="I53" s="2" t="str">
        <f>can_thomson!J54</f>
        <v>Q4 1998</v>
      </c>
      <c r="J53" s="2">
        <f>can_thomson!K54</f>
        <v>1213736</v>
      </c>
    </row>
    <row r="54" spans="1:10" x14ac:dyDescent="0.25">
      <c r="A54" s="6">
        <f>hun_thomson!A55</f>
        <v>33008</v>
      </c>
      <c r="B54">
        <f>can_thomson!B55</f>
        <v>98.448999999999998</v>
      </c>
      <c r="C54">
        <f>can_thomson!C55</f>
        <v>55.13</v>
      </c>
      <c r="D54">
        <f>can_thomson!D55</f>
        <v>87.9</v>
      </c>
      <c r="E54">
        <f>can_thomson!E55</f>
        <v>13101.9</v>
      </c>
      <c r="F54" t="str">
        <f>can_thomson!F55</f>
        <v>NA</v>
      </c>
      <c r="G54">
        <f>can_thomson!G55</f>
        <v>48.5</v>
      </c>
      <c r="I54" s="2" t="str">
        <f>can_thomson!J55</f>
        <v>Q1 1999</v>
      </c>
      <c r="J54" s="2">
        <f>can_thomson!K55</f>
        <v>1232586</v>
      </c>
    </row>
    <row r="55" spans="1:10" x14ac:dyDescent="0.25">
      <c r="A55" s="6">
        <f>hun_thomson!A56</f>
        <v>33039</v>
      </c>
      <c r="B55">
        <f>can_thomson!B56</f>
        <v>98.21</v>
      </c>
      <c r="C55">
        <f>can_thomson!C56</f>
        <v>54.99</v>
      </c>
      <c r="D55">
        <f>can_thomson!D56</f>
        <v>87.6</v>
      </c>
      <c r="E55">
        <f>can_thomson!E56</f>
        <v>13134.4</v>
      </c>
      <c r="F55" t="str">
        <f>can_thomson!F56</f>
        <v>NA</v>
      </c>
      <c r="G55">
        <f>can_thomson!G56</f>
        <v>49.3</v>
      </c>
      <c r="I55" s="2" t="str">
        <f>can_thomson!J56</f>
        <v>Q2 1999</v>
      </c>
      <c r="J55" s="2">
        <f>can_thomson!K56</f>
        <v>1244731</v>
      </c>
    </row>
    <row r="56" spans="1:10" x14ac:dyDescent="0.25">
      <c r="A56" s="6">
        <f>hun_thomson!A57</f>
        <v>33069</v>
      </c>
      <c r="B56">
        <f>can_thomson!B57</f>
        <v>97.926000000000002</v>
      </c>
      <c r="C56">
        <f>can_thomson!C57</f>
        <v>54.93</v>
      </c>
      <c r="D56">
        <f>can_thomson!D57</f>
        <v>87</v>
      </c>
      <c r="E56">
        <f>can_thomson!E57</f>
        <v>13113.6</v>
      </c>
      <c r="F56" t="str">
        <f>can_thomson!F57</f>
        <v>NA</v>
      </c>
      <c r="G56">
        <f>can_thomson!G57</f>
        <v>48.4</v>
      </c>
      <c r="I56" s="2" t="str">
        <f>can_thomson!J57</f>
        <v>Q3 1999</v>
      </c>
      <c r="J56" s="2">
        <f>can_thomson!K57</f>
        <v>1262236</v>
      </c>
    </row>
    <row r="57" spans="1:10" x14ac:dyDescent="0.25">
      <c r="A57" s="6">
        <f>hun_thomson!A58</f>
        <v>33100</v>
      </c>
      <c r="B57">
        <f>can_thomson!B58</f>
        <v>97.71</v>
      </c>
      <c r="C57">
        <f>can_thomson!C58</f>
        <v>55.3</v>
      </c>
      <c r="D57">
        <f>can_thomson!D58</f>
        <v>88</v>
      </c>
      <c r="E57">
        <f>can_thomson!E58</f>
        <v>13100.3</v>
      </c>
      <c r="F57" t="str">
        <f>can_thomson!F58</f>
        <v>NA</v>
      </c>
      <c r="G57">
        <f>can_thomson!G58</f>
        <v>48.5</v>
      </c>
      <c r="I57" s="2" t="str">
        <f>can_thomson!J58</f>
        <v>Q4 1999</v>
      </c>
      <c r="J57" s="2">
        <f>can_thomson!K58</f>
        <v>1280980</v>
      </c>
    </row>
    <row r="58" spans="1:10" x14ac:dyDescent="0.25">
      <c r="A58" s="6">
        <f>hun_thomson!A59</f>
        <v>33131</v>
      </c>
      <c r="B58">
        <f>can_thomson!B59</f>
        <v>97.501000000000005</v>
      </c>
      <c r="C58">
        <f>can_thomson!C59</f>
        <v>55.01</v>
      </c>
      <c r="D58">
        <f>can_thomson!D59</f>
        <v>88.4</v>
      </c>
      <c r="E58">
        <f>can_thomson!E59</f>
        <v>13089.5</v>
      </c>
      <c r="F58" t="str">
        <f>can_thomson!F59</f>
        <v>NA</v>
      </c>
      <c r="G58">
        <f>can_thomson!G59</f>
        <v>46.9</v>
      </c>
      <c r="I58" s="2" t="str">
        <f>can_thomson!J59</f>
        <v>Q1 2000</v>
      </c>
      <c r="J58" s="2">
        <f>can_thomson!K59</f>
        <v>1298713</v>
      </c>
    </row>
    <row r="59" spans="1:10" x14ac:dyDescent="0.25">
      <c r="A59" s="6">
        <f>hun_thomson!A60</f>
        <v>33161</v>
      </c>
      <c r="B59">
        <f>can_thomson!B60</f>
        <v>97.275000000000006</v>
      </c>
      <c r="C59">
        <f>can_thomson!C60</f>
        <v>54.46</v>
      </c>
      <c r="D59">
        <f>can_thomson!D60</f>
        <v>88.6</v>
      </c>
      <c r="E59">
        <f>can_thomson!E60</f>
        <v>13039.3</v>
      </c>
      <c r="F59" t="str">
        <f>can_thomson!F60</f>
        <v>NA</v>
      </c>
      <c r="G59">
        <f>can_thomson!G60</f>
        <v>47.4</v>
      </c>
      <c r="I59" s="2" t="str">
        <f>can_thomson!J60</f>
        <v>Q2 2000</v>
      </c>
      <c r="J59" s="2">
        <f>can_thomson!K60</f>
        <v>1315613</v>
      </c>
    </row>
    <row r="60" spans="1:10" x14ac:dyDescent="0.25">
      <c r="A60" s="6">
        <f>hun_thomson!A61</f>
        <v>33192</v>
      </c>
      <c r="B60">
        <f>can_thomson!B61</f>
        <v>97.26</v>
      </c>
      <c r="C60">
        <f>can_thomson!C61</f>
        <v>53.84</v>
      </c>
      <c r="D60">
        <f>can_thomson!D61</f>
        <v>87.4</v>
      </c>
      <c r="E60">
        <f>can_thomson!E61</f>
        <v>12985.3</v>
      </c>
      <c r="F60" t="str">
        <f>can_thomson!F61</f>
        <v>NA</v>
      </c>
      <c r="G60">
        <f>can_thomson!G61</f>
        <v>45.7</v>
      </c>
      <c r="I60" s="2" t="str">
        <f>can_thomson!J61</f>
        <v>Q3 2000</v>
      </c>
      <c r="J60" s="2">
        <f>can_thomson!K61</f>
        <v>1330228</v>
      </c>
    </row>
    <row r="61" spans="1:10" x14ac:dyDescent="0.25">
      <c r="A61" s="6">
        <f>hun_thomson!A62</f>
        <v>33222</v>
      </c>
      <c r="B61">
        <f>can_thomson!B62</f>
        <v>97.549000000000007</v>
      </c>
      <c r="C61">
        <f>can_thomson!C62</f>
        <v>54.35</v>
      </c>
      <c r="D61">
        <f>can_thomson!D62</f>
        <v>87.3</v>
      </c>
      <c r="E61">
        <f>can_thomson!E62</f>
        <v>12934.7</v>
      </c>
      <c r="F61" t="str">
        <f>can_thomson!F62</f>
        <v>NA</v>
      </c>
      <c r="G61">
        <f>can_thomson!G62</f>
        <v>45.8</v>
      </c>
      <c r="I61" s="2" t="str">
        <f>can_thomson!J62</f>
        <v>Q4 2000</v>
      </c>
      <c r="J61" s="2">
        <f>can_thomson!K62</f>
        <v>1333185</v>
      </c>
    </row>
    <row r="62" spans="1:10" x14ac:dyDescent="0.25">
      <c r="A62" s="6">
        <f>hun_thomson!A63</f>
        <v>33253</v>
      </c>
      <c r="B62">
        <f>can_thomson!B63</f>
        <v>98.116</v>
      </c>
      <c r="C62">
        <f>can_thomson!C63</f>
        <v>53.31</v>
      </c>
      <c r="D62">
        <f>can_thomson!D63</f>
        <v>87.2</v>
      </c>
      <c r="E62">
        <f>can_thomson!E63</f>
        <v>12894.2</v>
      </c>
      <c r="F62" t="str">
        <f>can_thomson!F63</f>
        <v>NA</v>
      </c>
      <c r="G62">
        <f>can_thomson!G63</f>
        <v>45.4</v>
      </c>
      <c r="I62" s="2" t="str">
        <f>can_thomson!J63</f>
        <v>Q1 2001</v>
      </c>
      <c r="J62" s="2">
        <f>can_thomson!K63</f>
        <v>1336745</v>
      </c>
    </row>
    <row r="63" spans="1:10" x14ac:dyDescent="0.25">
      <c r="A63" s="6">
        <f>hun_thomson!A64</f>
        <v>33284</v>
      </c>
      <c r="B63">
        <f>can_thomson!B64</f>
        <v>98.525999999999996</v>
      </c>
      <c r="C63">
        <f>can_thomson!C64</f>
        <v>52.48</v>
      </c>
      <c r="D63">
        <f>can_thomson!D64</f>
        <v>87.1</v>
      </c>
      <c r="E63">
        <f>can_thomson!E64</f>
        <v>12845.1</v>
      </c>
      <c r="F63" t="str">
        <f>can_thomson!F64</f>
        <v>NA</v>
      </c>
      <c r="G63">
        <f>can_thomson!G64</f>
        <v>45.1</v>
      </c>
      <c r="I63" s="2" t="str">
        <f>can_thomson!J64</f>
        <v>Q2 2001</v>
      </c>
      <c r="J63" s="2">
        <f>can_thomson!K64</f>
        <v>1341168</v>
      </c>
    </row>
    <row r="64" spans="1:10" x14ac:dyDescent="0.25">
      <c r="A64" s="6">
        <f>hun_thomson!A65</f>
        <v>33312</v>
      </c>
      <c r="B64">
        <f>can_thomson!B65</f>
        <v>98.82</v>
      </c>
      <c r="C64">
        <f>can_thomson!C65</f>
        <v>52.99</v>
      </c>
      <c r="D64">
        <f>can_thomson!D65</f>
        <v>86.4</v>
      </c>
      <c r="E64">
        <f>can_thomson!E65</f>
        <v>12809.2</v>
      </c>
      <c r="F64" t="str">
        <f>can_thomson!F65</f>
        <v>NA</v>
      </c>
      <c r="G64">
        <f>can_thomson!G65</f>
        <v>45.4</v>
      </c>
      <c r="I64" s="2" t="str">
        <f>can_thomson!J65</f>
        <v>Q3 2001</v>
      </c>
      <c r="J64" s="2">
        <f>can_thomson!K65</f>
        <v>1340628</v>
      </c>
    </row>
    <row r="65" spans="1:10" x14ac:dyDescent="0.25">
      <c r="A65" s="6">
        <f>hun_thomson!A66</f>
        <v>33343</v>
      </c>
      <c r="B65">
        <f>can_thomson!B66</f>
        <v>99.108000000000004</v>
      </c>
      <c r="C65">
        <f>can_thomson!C66</f>
        <v>53.64</v>
      </c>
      <c r="D65">
        <f>can_thomson!D66</f>
        <v>86.4</v>
      </c>
      <c r="E65">
        <f>can_thomson!E66</f>
        <v>12850.7</v>
      </c>
      <c r="F65" t="str">
        <f>can_thomson!F66</f>
        <v>NA</v>
      </c>
      <c r="G65">
        <f>can_thomson!G66</f>
        <v>47.4</v>
      </c>
      <c r="I65" s="2" t="str">
        <f>can_thomson!J66</f>
        <v>Q4 2001</v>
      </c>
      <c r="J65" s="2">
        <f>can_thomson!K66</f>
        <v>1348308</v>
      </c>
    </row>
    <row r="66" spans="1:10" x14ac:dyDescent="0.25">
      <c r="A66" s="6">
        <f>hun_thomson!A67</f>
        <v>33373</v>
      </c>
      <c r="B66">
        <f>can_thomson!B67</f>
        <v>99.275999999999996</v>
      </c>
      <c r="C66">
        <f>can_thomson!C67</f>
        <v>53.3</v>
      </c>
      <c r="D66">
        <f>can_thomson!D67</f>
        <v>86.4</v>
      </c>
      <c r="E66">
        <f>can_thomson!E67</f>
        <v>12879.9</v>
      </c>
      <c r="F66" t="str">
        <f>can_thomson!F67</f>
        <v>NA</v>
      </c>
      <c r="G66">
        <f>can_thomson!G67</f>
        <v>47.5</v>
      </c>
      <c r="I66" s="2" t="str">
        <f>can_thomson!J67</f>
        <v>Q1 2002</v>
      </c>
      <c r="J66" s="2">
        <f>can_thomson!K67</f>
        <v>1364629</v>
      </c>
    </row>
    <row r="67" spans="1:10" x14ac:dyDescent="0.25">
      <c r="A67" s="6">
        <f>hun_thomson!A68</f>
        <v>33404</v>
      </c>
      <c r="B67">
        <f>can_thomson!B68</f>
        <v>99.367000000000004</v>
      </c>
      <c r="C67">
        <f>can_thomson!C68</f>
        <v>53.62</v>
      </c>
      <c r="D67">
        <f>can_thomson!D68</f>
        <v>85.9</v>
      </c>
      <c r="E67">
        <f>can_thomson!E68</f>
        <v>12886.3</v>
      </c>
      <c r="F67" t="str">
        <f>can_thomson!F68</f>
        <v>NA</v>
      </c>
      <c r="G67">
        <f>can_thomson!G68</f>
        <v>48.2</v>
      </c>
      <c r="I67" s="2" t="str">
        <f>can_thomson!J68</f>
        <v>Q2 2002</v>
      </c>
      <c r="J67" s="2">
        <f>can_thomson!K68</f>
        <v>1373154</v>
      </c>
    </row>
    <row r="68" spans="1:10" x14ac:dyDescent="0.25">
      <c r="A68" s="6">
        <f>hun_thomson!A69</f>
        <v>33434</v>
      </c>
      <c r="B68">
        <f>can_thomson!B69</f>
        <v>99.414000000000001</v>
      </c>
      <c r="C68">
        <f>can_thomson!C69</f>
        <v>52.73</v>
      </c>
      <c r="D68">
        <f>can_thomson!D69</f>
        <v>85.9</v>
      </c>
      <c r="E68">
        <f>can_thomson!E69</f>
        <v>12872.3</v>
      </c>
      <c r="F68" t="str">
        <f>can_thomson!F69</f>
        <v>NA</v>
      </c>
      <c r="G68">
        <f>can_thomson!G69</f>
        <v>49.5</v>
      </c>
      <c r="I68" s="2" t="str">
        <f>can_thomson!J69</f>
        <v>Q3 2002</v>
      </c>
      <c r="J68" s="2">
        <f>can_thomson!K69</f>
        <v>1385381</v>
      </c>
    </row>
    <row r="69" spans="1:10" x14ac:dyDescent="0.25">
      <c r="A69" s="6">
        <f>hun_thomson!A70</f>
        <v>33465</v>
      </c>
      <c r="B69">
        <f>can_thomson!B70</f>
        <v>99.349000000000004</v>
      </c>
      <c r="C69">
        <f>can_thomson!C70</f>
        <v>53.24</v>
      </c>
      <c r="D69">
        <f>can_thomson!D70</f>
        <v>85.4</v>
      </c>
      <c r="E69">
        <f>can_thomson!E70</f>
        <v>12876.2</v>
      </c>
      <c r="F69" t="str">
        <f>can_thomson!F70</f>
        <v>NA</v>
      </c>
      <c r="G69">
        <f>can_thomson!G70</f>
        <v>50.7</v>
      </c>
      <c r="I69" s="2" t="str">
        <f>can_thomson!J70</f>
        <v>Q4 2002</v>
      </c>
      <c r="J69" s="2">
        <f>can_thomson!K70</f>
        <v>1394055</v>
      </c>
    </row>
    <row r="70" spans="1:10" x14ac:dyDescent="0.25">
      <c r="A70" s="6">
        <f>hun_thomson!A71</f>
        <v>33496</v>
      </c>
      <c r="B70">
        <f>can_thomson!B71</f>
        <v>99.102000000000004</v>
      </c>
      <c r="C70">
        <f>can_thomson!C71</f>
        <v>53.08</v>
      </c>
      <c r="D70">
        <f>can_thomson!D71</f>
        <v>84.9</v>
      </c>
      <c r="E70">
        <f>can_thomson!E71</f>
        <v>12855.4</v>
      </c>
      <c r="F70" t="str">
        <f>can_thomson!F71</f>
        <v>NA</v>
      </c>
      <c r="G70">
        <f>can_thomson!G71</f>
        <v>48.9</v>
      </c>
      <c r="I70" s="2" t="str">
        <f>can_thomson!J71</f>
        <v>Q1 2003</v>
      </c>
      <c r="J70" s="2">
        <f>can_thomson!K71</f>
        <v>1400785</v>
      </c>
    </row>
    <row r="71" spans="1:10" x14ac:dyDescent="0.25">
      <c r="A71" s="6">
        <f>hun_thomson!A72</f>
        <v>33526</v>
      </c>
      <c r="B71">
        <f>can_thomson!B72</f>
        <v>98.671000000000006</v>
      </c>
      <c r="C71">
        <f>can_thomson!C72</f>
        <v>53.57</v>
      </c>
      <c r="D71">
        <f>can_thomson!D72</f>
        <v>85.2</v>
      </c>
      <c r="E71">
        <f>can_thomson!E72</f>
        <v>12861</v>
      </c>
      <c r="F71" t="str">
        <f>can_thomson!F72</f>
        <v>NA</v>
      </c>
      <c r="G71">
        <f>can_thomson!G72</f>
        <v>48.6</v>
      </c>
      <c r="I71" s="2" t="str">
        <f>can_thomson!J72</f>
        <v>Q2 2003</v>
      </c>
      <c r="J71" s="2">
        <f>can_thomson!K72</f>
        <v>1399951</v>
      </c>
    </row>
    <row r="72" spans="1:10" x14ac:dyDescent="0.25">
      <c r="A72" s="6">
        <f>hun_thomson!A73</f>
        <v>33557</v>
      </c>
      <c r="B72">
        <f>can_thomson!B73</f>
        <v>98.364999999999995</v>
      </c>
      <c r="C72">
        <f>can_thomson!C73</f>
        <v>53.24</v>
      </c>
      <c r="D72">
        <f>can_thomson!D73</f>
        <v>84.8</v>
      </c>
      <c r="E72">
        <f>can_thomson!E73</f>
        <v>12823.2</v>
      </c>
      <c r="F72" t="str">
        <f>can_thomson!F73</f>
        <v>NA</v>
      </c>
      <c r="G72">
        <f>can_thomson!G73</f>
        <v>48.3</v>
      </c>
      <c r="I72" s="2" t="str">
        <f>can_thomson!J73</f>
        <v>Q3 2003</v>
      </c>
      <c r="J72" s="2">
        <f>can_thomson!K73</f>
        <v>1405544</v>
      </c>
    </row>
    <row r="73" spans="1:10" x14ac:dyDescent="0.25">
      <c r="A73" s="6">
        <f>hun_thomson!A74</f>
        <v>33587</v>
      </c>
      <c r="B73">
        <f>can_thomson!B74</f>
        <v>98.156999999999996</v>
      </c>
      <c r="C73">
        <f>can_thomson!C74</f>
        <v>52.99</v>
      </c>
      <c r="D73">
        <f>can_thomson!D74</f>
        <v>85</v>
      </c>
      <c r="E73">
        <f>can_thomson!E74</f>
        <v>12810.2</v>
      </c>
      <c r="F73" t="str">
        <f>can_thomson!F74</f>
        <v>NA</v>
      </c>
      <c r="G73">
        <f>can_thomson!G74</f>
        <v>48.6</v>
      </c>
      <c r="I73" s="2" t="str">
        <f>can_thomson!J74</f>
        <v>Q4 2003</v>
      </c>
      <c r="J73" s="2">
        <f>can_thomson!K74</f>
        <v>1417162</v>
      </c>
    </row>
    <row r="74" spans="1:10" x14ac:dyDescent="0.25">
      <c r="A74" s="6">
        <f>hun_thomson!A75</f>
        <v>33618</v>
      </c>
      <c r="B74">
        <f>can_thomson!B75</f>
        <v>97.992999999999995</v>
      </c>
      <c r="C74">
        <f>can_thomson!C75</f>
        <v>53.28</v>
      </c>
      <c r="D74">
        <f>can_thomson!D75</f>
        <v>84.6</v>
      </c>
      <c r="E74">
        <f>can_thomson!E75</f>
        <v>12790.2</v>
      </c>
      <c r="F74" t="str">
        <f>can_thomson!F75</f>
        <v>NA</v>
      </c>
      <c r="G74">
        <f>can_thomson!G75</f>
        <v>49.7</v>
      </c>
      <c r="I74" s="2" t="str">
        <f>can_thomson!J75</f>
        <v>Q1 2004</v>
      </c>
      <c r="J74" s="2">
        <f>can_thomson!K75</f>
        <v>1426398</v>
      </c>
    </row>
    <row r="75" spans="1:10" x14ac:dyDescent="0.25">
      <c r="A75" s="6">
        <f>hun_thomson!A76</f>
        <v>33649</v>
      </c>
      <c r="B75">
        <f>can_thomson!B76</f>
        <v>98</v>
      </c>
      <c r="C75">
        <f>can_thomson!C76</f>
        <v>53.58</v>
      </c>
      <c r="D75">
        <f>can_thomson!D76</f>
        <v>84.6</v>
      </c>
      <c r="E75">
        <f>can_thomson!E76</f>
        <v>12771.3</v>
      </c>
      <c r="F75" t="str">
        <f>can_thomson!F76</f>
        <v>NA</v>
      </c>
      <c r="G75">
        <f>can_thomson!G76</f>
        <v>51.1</v>
      </c>
      <c r="I75" s="2" t="str">
        <f>can_thomson!J76</f>
        <v>Q2 2004</v>
      </c>
      <c r="J75" s="2">
        <f>can_thomson!K76</f>
        <v>1443375</v>
      </c>
    </row>
    <row r="76" spans="1:10" x14ac:dyDescent="0.25">
      <c r="A76" s="6">
        <f>hun_thomson!A77</f>
        <v>33678</v>
      </c>
      <c r="B76">
        <f>can_thomson!B77</f>
        <v>98.23</v>
      </c>
      <c r="C76">
        <f>can_thomson!C77</f>
        <v>53.43</v>
      </c>
      <c r="D76">
        <f>can_thomson!D77</f>
        <v>84.7</v>
      </c>
      <c r="E76">
        <f>can_thomson!E77</f>
        <v>12744.9</v>
      </c>
      <c r="F76" t="str">
        <f>can_thomson!F77</f>
        <v>NA</v>
      </c>
      <c r="G76">
        <f>can_thomson!G77</f>
        <v>50.7</v>
      </c>
      <c r="I76" s="2" t="str">
        <f>can_thomson!J77</f>
        <v>Q3 2004</v>
      </c>
      <c r="J76" s="2">
        <f>can_thomson!K77</f>
        <v>1460642</v>
      </c>
    </row>
    <row r="77" spans="1:10" x14ac:dyDescent="0.25">
      <c r="A77" s="6">
        <f>hun_thomson!A78</f>
        <v>33709</v>
      </c>
      <c r="B77">
        <f>can_thomson!B78</f>
        <v>98.652000000000001</v>
      </c>
      <c r="C77">
        <f>can_thomson!C78</f>
        <v>54.01</v>
      </c>
      <c r="D77">
        <f>can_thomson!D78</f>
        <v>84.5</v>
      </c>
      <c r="E77">
        <f>can_thomson!E78</f>
        <v>12730.9</v>
      </c>
      <c r="F77" t="str">
        <f>can_thomson!F78</f>
        <v>NA</v>
      </c>
      <c r="G77">
        <f>can_thomson!G78</f>
        <v>51.9</v>
      </c>
      <c r="I77" s="2" t="str">
        <f>can_thomson!J78</f>
        <v>Q4 2004</v>
      </c>
      <c r="J77" s="2">
        <f>can_thomson!K78</f>
        <v>1469536</v>
      </c>
    </row>
    <row r="78" spans="1:10" x14ac:dyDescent="0.25">
      <c r="A78" s="6">
        <f>hun_thomson!A79</f>
        <v>33739</v>
      </c>
      <c r="B78">
        <f>can_thomson!B79</f>
        <v>98.924000000000007</v>
      </c>
      <c r="C78">
        <f>can_thomson!C79</f>
        <v>53.67</v>
      </c>
      <c r="D78">
        <f>can_thomson!D79</f>
        <v>84.7</v>
      </c>
      <c r="E78">
        <f>can_thomson!E79</f>
        <v>12736.6</v>
      </c>
      <c r="F78" t="str">
        <f>can_thomson!F79</f>
        <v>NA</v>
      </c>
      <c r="G78">
        <f>can_thomson!G79</f>
        <v>52.3</v>
      </c>
      <c r="I78" s="2" t="str">
        <f>can_thomson!J79</f>
        <v>Q1 2005</v>
      </c>
      <c r="J78" s="2">
        <f>can_thomson!K79</f>
        <v>1475001</v>
      </c>
    </row>
    <row r="79" spans="1:10" x14ac:dyDescent="0.25">
      <c r="A79" s="6">
        <f>hun_thomson!A80</f>
        <v>33770</v>
      </c>
      <c r="B79">
        <f>can_thomson!B80</f>
        <v>99.033000000000001</v>
      </c>
      <c r="C79">
        <f>can_thomson!C80</f>
        <v>54.07</v>
      </c>
      <c r="D79">
        <f>can_thomson!D80</f>
        <v>85.1</v>
      </c>
      <c r="E79">
        <f>can_thomson!E80</f>
        <v>12717.3</v>
      </c>
      <c r="F79" t="str">
        <f>can_thomson!F80</f>
        <v>NA</v>
      </c>
      <c r="G79">
        <f>can_thomson!G80</f>
        <v>50.6</v>
      </c>
      <c r="I79" s="2" t="str">
        <f>can_thomson!J80</f>
        <v>Q2 2005</v>
      </c>
      <c r="J79" s="2">
        <f>can_thomson!K80</f>
        <v>1485618</v>
      </c>
    </row>
    <row r="80" spans="1:10" x14ac:dyDescent="0.25">
      <c r="A80" s="6">
        <f>hun_thomson!A81</f>
        <v>33800</v>
      </c>
      <c r="B80">
        <f>can_thomson!B81</f>
        <v>99.025000000000006</v>
      </c>
      <c r="C80">
        <f>can_thomson!C81</f>
        <v>54.04</v>
      </c>
      <c r="D80">
        <f>can_thomson!D81</f>
        <v>84.9</v>
      </c>
      <c r="E80">
        <f>can_thomson!E81</f>
        <v>12732.5</v>
      </c>
      <c r="F80" t="str">
        <f>can_thomson!F81</f>
        <v>NA</v>
      </c>
      <c r="G80">
        <f>can_thomson!G81</f>
        <v>52.7</v>
      </c>
      <c r="I80" s="2" t="str">
        <f>can_thomson!J81</f>
        <v>Q3 2005</v>
      </c>
      <c r="J80" s="2">
        <f>can_thomson!K81</f>
        <v>1504510</v>
      </c>
    </row>
    <row r="81" spans="1:10" x14ac:dyDescent="0.25">
      <c r="A81" s="6">
        <f>hun_thomson!A82</f>
        <v>33831</v>
      </c>
      <c r="B81">
        <f>can_thomson!B82</f>
        <v>98.896000000000001</v>
      </c>
      <c r="C81">
        <f>can_thomson!C82</f>
        <v>54.03</v>
      </c>
      <c r="D81">
        <f>can_thomson!D82</f>
        <v>84.9</v>
      </c>
      <c r="E81">
        <f>can_thomson!E82</f>
        <v>12693.7</v>
      </c>
      <c r="F81" t="str">
        <f>can_thomson!F82</f>
        <v>NA</v>
      </c>
      <c r="G81">
        <f>can_thomson!G82</f>
        <v>52.1</v>
      </c>
      <c r="I81" s="2" t="str">
        <f>can_thomson!J82</f>
        <v>Q4 2005</v>
      </c>
      <c r="J81" s="2">
        <f>can_thomson!K82</f>
        <v>1518283</v>
      </c>
    </row>
    <row r="82" spans="1:10" x14ac:dyDescent="0.25">
      <c r="A82" s="6">
        <f>hun_thomson!A83</f>
        <v>33862</v>
      </c>
      <c r="B82">
        <f>can_thomson!B83</f>
        <v>98.590999999999994</v>
      </c>
      <c r="C82">
        <f>can_thomson!C83</f>
        <v>54.55</v>
      </c>
      <c r="D82">
        <f>can_thomson!D83</f>
        <v>84.3</v>
      </c>
      <c r="E82">
        <f>can_thomson!E83</f>
        <v>12700.1</v>
      </c>
      <c r="F82" t="str">
        <f>can_thomson!F83</f>
        <v>NA</v>
      </c>
      <c r="G82">
        <f>can_thomson!G83</f>
        <v>52.4</v>
      </c>
      <c r="I82" s="2" t="str">
        <f>can_thomson!J83</f>
        <v>Q1 2006</v>
      </c>
      <c r="J82" s="2">
        <f>can_thomson!K83</f>
        <v>1531399</v>
      </c>
    </row>
    <row r="83" spans="1:10" x14ac:dyDescent="0.25">
      <c r="A83" s="6">
        <f>hun_thomson!A84</f>
        <v>33892</v>
      </c>
      <c r="B83">
        <f>can_thomson!B84</f>
        <v>98.132999999999996</v>
      </c>
      <c r="C83">
        <f>can_thomson!C84</f>
        <v>54.85</v>
      </c>
      <c r="D83">
        <f>can_thomson!D84</f>
        <v>84.6</v>
      </c>
      <c r="E83">
        <f>can_thomson!E84</f>
        <v>12713</v>
      </c>
      <c r="F83" t="str">
        <f>can_thomson!F84</f>
        <v>NA</v>
      </c>
      <c r="G83">
        <f>can_thomson!G84</f>
        <v>53.8</v>
      </c>
      <c r="I83" s="2" t="str">
        <f>can_thomson!J84</f>
        <v>Q2 2006</v>
      </c>
      <c r="J83" s="2">
        <f>can_thomson!K84</f>
        <v>1532017</v>
      </c>
    </row>
    <row r="84" spans="1:10" x14ac:dyDescent="0.25">
      <c r="A84" s="6">
        <f>hun_thomson!A85</f>
        <v>33923</v>
      </c>
      <c r="B84">
        <f>can_thomson!B85</f>
        <v>97.932000000000002</v>
      </c>
      <c r="C84">
        <f>can_thomson!C85</f>
        <v>54.61</v>
      </c>
      <c r="D84">
        <f>can_thomson!D85</f>
        <v>83.5</v>
      </c>
      <c r="E84">
        <f>can_thomson!E85</f>
        <v>12704.8</v>
      </c>
      <c r="F84" t="str">
        <f>can_thomson!F85</f>
        <v>NA</v>
      </c>
      <c r="G84">
        <f>can_thomson!G85</f>
        <v>53</v>
      </c>
      <c r="I84" s="2" t="str">
        <f>can_thomson!J85</f>
        <v>Q3 2006</v>
      </c>
      <c r="J84" s="2">
        <f>can_thomson!K85</f>
        <v>1535290</v>
      </c>
    </row>
    <row r="85" spans="1:10" x14ac:dyDescent="0.25">
      <c r="A85" s="6">
        <f>hun_thomson!A86</f>
        <v>33953</v>
      </c>
      <c r="B85">
        <f>can_thomson!B86</f>
        <v>98.031999999999996</v>
      </c>
      <c r="C85">
        <f>can_thomson!C86</f>
        <v>54.74</v>
      </c>
      <c r="D85">
        <f>can_thomson!D86</f>
        <v>83.4</v>
      </c>
      <c r="E85">
        <f>can_thomson!E86</f>
        <v>12721.9</v>
      </c>
      <c r="F85" t="str">
        <f>can_thomson!F86</f>
        <v>NA</v>
      </c>
      <c r="G85">
        <f>can_thomson!G86</f>
        <v>54.3</v>
      </c>
      <c r="I85" s="2" t="str">
        <f>can_thomson!J86</f>
        <v>Q4 2006</v>
      </c>
      <c r="J85" s="2">
        <f>can_thomson!K86</f>
        <v>1541578</v>
      </c>
    </row>
    <row r="86" spans="1:10" x14ac:dyDescent="0.25">
      <c r="A86" s="6">
        <f>hun_thomson!A87</f>
        <v>33984</v>
      </c>
      <c r="B86">
        <f>can_thomson!B87</f>
        <v>98.32</v>
      </c>
      <c r="C86">
        <f>can_thomson!C87</f>
        <v>55.51</v>
      </c>
      <c r="D86">
        <f>can_thomson!D87</f>
        <v>83.5</v>
      </c>
      <c r="E86">
        <f>can_thomson!E87</f>
        <v>12755</v>
      </c>
      <c r="F86" t="str">
        <f>can_thomson!F87</f>
        <v>NA</v>
      </c>
      <c r="G86">
        <f>can_thomson!G87</f>
        <v>55.4</v>
      </c>
      <c r="I86" s="2" t="str">
        <f>can_thomson!J87</f>
        <v>Q1 2007</v>
      </c>
      <c r="J86" s="2">
        <f>can_thomson!K87</f>
        <v>1550062</v>
      </c>
    </row>
    <row r="87" spans="1:10" x14ac:dyDescent="0.25">
      <c r="A87" s="6">
        <f>hun_thomson!A88</f>
        <v>34015</v>
      </c>
      <c r="B87">
        <f>can_thomson!B88</f>
        <v>98.424999999999997</v>
      </c>
      <c r="C87">
        <f>can_thomson!C88</f>
        <v>55.12</v>
      </c>
      <c r="D87">
        <f>can_thomson!D88</f>
        <v>84.1</v>
      </c>
      <c r="E87">
        <f>can_thomson!E88</f>
        <v>12763.2</v>
      </c>
      <c r="F87" t="str">
        <f>can_thomson!F88</f>
        <v>NA</v>
      </c>
      <c r="G87">
        <f>can_thomson!G88</f>
        <v>56.3</v>
      </c>
      <c r="I87" s="2" t="str">
        <f>can_thomson!J88</f>
        <v>Q2 2007</v>
      </c>
      <c r="J87" s="2">
        <f>can_thomson!K88</f>
        <v>1563137</v>
      </c>
    </row>
    <row r="88" spans="1:10" x14ac:dyDescent="0.25">
      <c r="A88" s="6">
        <f>hun_thomson!A89</f>
        <v>34043</v>
      </c>
      <c r="B88">
        <f>can_thomson!B89</f>
        <v>98.239000000000004</v>
      </c>
      <c r="C88">
        <f>can_thomson!C89</f>
        <v>55.24</v>
      </c>
      <c r="D88">
        <f>can_thomson!D89</f>
        <v>84.8</v>
      </c>
      <c r="E88">
        <f>can_thomson!E89</f>
        <v>12780.7</v>
      </c>
      <c r="F88" t="str">
        <f>can_thomson!F89</f>
        <v>NA</v>
      </c>
      <c r="G88">
        <f>can_thomson!G89</f>
        <v>57.7</v>
      </c>
      <c r="I88" s="2" t="str">
        <f>can_thomson!J89</f>
        <v>Q3 2007</v>
      </c>
      <c r="J88" s="2">
        <f>can_thomson!K89</f>
        <v>1572918</v>
      </c>
    </row>
    <row r="89" spans="1:10" x14ac:dyDescent="0.25">
      <c r="A89" s="6">
        <f>hun_thomson!A90</f>
        <v>34074</v>
      </c>
      <c r="B89">
        <f>can_thomson!B90</f>
        <v>97.814999999999998</v>
      </c>
      <c r="C89">
        <f>can_thomson!C90</f>
        <v>56.16</v>
      </c>
      <c r="D89">
        <f>can_thomson!D90</f>
        <v>85.1</v>
      </c>
      <c r="E89">
        <f>can_thomson!E90</f>
        <v>12748.8</v>
      </c>
      <c r="F89" t="str">
        <f>can_thomson!F90</f>
        <v>NA</v>
      </c>
      <c r="G89">
        <f>can_thomson!G90</f>
        <v>57.6</v>
      </c>
      <c r="I89" s="2" t="str">
        <f>can_thomson!J90</f>
        <v>Q4 2007</v>
      </c>
      <c r="J89" s="2">
        <f>can_thomson!K90</f>
        <v>1577484</v>
      </c>
    </row>
    <row r="90" spans="1:10" x14ac:dyDescent="0.25">
      <c r="A90" s="6">
        <f>hun_thomson!A91</f>
        <v>34104</v>
      </c>
      <c r="B90">
        <f>can_thomson!B91</f>
        <v>97.549000000000007</v>
      </c>
      <c r="C90">
        <f>can_thomson!C91</f>
        <v>55.76</v>
      </c>
      <c r="D90">
        <f>can_thomson!D91</f>
        <v>85</v>
      </c>
      <c r="E90">
        <f>can_thomson!E91</f>
        <v>12755.9</v>
      </c>
      <c r="F90" t="str">
        <f>can_thomson!F91</f>
        <v>NA</v>
      </c>
      <c r="G90">
        <f>can_thomson!G91</f>
        <v>57.8</v>
      </c>
      <c r="I90" s="2" t="str">
        <f>can_thomson!J91</f>
        <v>Q1 2008</v>
      </c>
      <c r="J90" s="2">
        <f>can_thomson!K91</f>
        <v>1577551</v>
      </c>
    </row>
    <row r="91" spans="1:10" x14ac:dyDescent="0.25">
      <c r="A91" s="6">
        <f>hun_thomson!A92</f>
        <v>34135</v>
      </c>
      <c r="B91">
        <f>can_thomson!B92</f>
        <v>97.475999999999999</v>
      </c>
      <c r="C91">
        <f>can_thomson!C92</f>
        <v>55.27</v>
      </c>
      <c r="D91">
        <f>can_thomson!D92</f>
        <v>83.4</v>
      </c>
      <c r="E91">
        <f>can_thomson!E92</f>
        <v>12780</v>
      </c>
      <c r="F91" t="str">
        <f>can_thomson!F92</f>
        <v>NA</v>
      </c>
      <c r="G91">
        <f>can_thomson!G92</f>
        <v>59.1</v>
      </c>
      <c r="I91" s="2" t="str">
        <f>can_thomson!J92</f>
        <v>Q2 2008</v>
      </c>
      <c r="J91" s="2">
        <f>can_thomson!K92</f>
        <v>1585366</v>
      </c>
    </row>
    <row r="92" spans="1:10" x14ac:dyDescent="0.25">
      <c r="A92" s="6">
        <f>hun_thomson!A93</f>
        <v>34165</v>
      </c>
      <c r="B92">
        <f>can_thomson!B93</f>
        <v>97.528000000000006</v>
      </c>
      <c r="C92">
        <f>can_thomson!C93</f>
        <v>56.11</v>
      </c>
      <c r="D92">
        <f>can_thomson!D93</f>
        <v>83.8</v>
      </c>
      <c r="E92">
        <f>can_thomson!E93</f>
        <v>12789.6</v>
      </c>
      <c r="F92" t="str">
        <f>can_thomson!F93</f>
        <v>NA</v>
      </c>
      <c r="G92">
        <f>can_thomson!G93</f>
        <v>57.2</v>
      </c>
      <c r="I92" s="2" t="str">
        <f>can_thomson!J93</f>
        <v>Q3 2008</v>
      </c>
      <c r="J92" s="2">
        <f>can_thomson!K93</f>
        <v>1595888</v>
      </c>
    </row>
    <row r="93" spans="1:10" x14ac:dyDescent="0.25">
      <c r="A93" s="6">
        <f>hun_thomson!A94</f>
        <v>34196</v>
      </c>
      <c r="B93">
        <f>can_thomson!B94</f>
        <v>97.611000000000004</v>
      </c>
      <c r="C93">
        <f>can_thomson!C94</f>
        <v>56.22</v>
      </c>
      <c r="D93">
        <f>can_thomson!D94</f>
        <v>83.4</v>
      </c>
      <c r="E93">
        <f>can_thomson!E94</f>
        <v>12808.1</v>
      </c>
      <c r="F93" t="str">
        <f>can_thomson!F94</f>
        <v>NA</v>
      </c>
      <c r="G93">
        <f>can_thomson!G94</f>
        <v>58.2</v>
      </c>
      <c r="I93" s="2" t="str">
        <f>can_thomson!J94</f>
        <v>Q4 2008</v>
      </c>
      <c r="J93" s="2">
        <f>can_thomson!K94</f>
        <v>1578417</v>
      </c>
    </row>
    <row r="94" spans="1:10" x14ac:dyDescent="0.25">
      <c r="A94" s="6">
        <f>hun_thomson!A95</f>
        <v>34227</v>
      </c>
      <c r="B94">
        <f>can_thomson!B95</f>
        <v>97.742000000000004</v>
      </c>
      <c r="C94">
        <f>can_thomson!C95</f>
        <v>56.31</v>
      </c>
      <c r="D94">
        <f>can_thomson!D95</f>
        <v>83.2</v>
      </c>
      <c r="E94">
        <f>can_thomson!E95</f>
        <v>12840.5</v>
      </c>
      <c r="F94" t="str">
        <f>can_thomson!F95</f>
        <v>NA</v>
      </c>
      <c r="G94">
        <f>can_thomson!G95</f>
        <v>60.1</v>
      </c>
      <c r="I94" s="2" t="str">
        <f>can_thomson!J95</f>
        <v>Q1 2009</v>
      </c>
      <c r="J94" s="2">
        <f>can_thomson!K95</f>
        <v>1542956</v>
      </c>
    </row>
    <row r="95" spans="1:10" x14ac:dyDescent="0.25">
      <c r="A95" s="6">
        <f>hun_thomson!A96</f>
        <v>34257</v>
      </c>
      <c r="B95">
        <f>can_thomson!B96</f>
        <v>97.965000000000003</v>
      </c>
      <c r="C95">
        <f>can_thomson!C96</f>
        <v>56.48</v>
      </c>
      <c r="D95">
        <f>can_thomson!D96</f>
        <v>83.5</v>
      </c>
      <c r="E95">
        <f>can_thomson!E96</f>
        <v>12825.3</v>
      </c>
      <c r="F95" t="str">
        <f>can_thomson!F96</f>
        <v>NA</v>
      </c>
      <c r="G95">
        <f>can_thomson!G96</f>
        <v>61</v>
      </c>
      <c r="I95" s="2" t="str">
        <f>can_thomson!J96</f>
        <v>Q2 2009</v>
      </c>
      <c r="J95" s="2">
        <f>can_thomson!K96</f>
        <v>1528994</v>
      </c>
    </row>
    <row r="96" spans="1:10" x14ac:dyDescent="0.25">
      <c r="A96" s="6">
        <f>hun_thomson!A97</f>
        <v>34288</v>
      </c>
      <c r="B96">
        <f>can_thomson!B97</f>
        <v>98.221999999999994</v>
      </c>
      <c r="C96">
        <f>can_thomson!C97</f>
        <v>56.55</v>
      </c>
      <c r="D96">
        <f>can_thomson!D97</f>
        <v>83.1</v>
      </c>
      <c r="E96">
        <f>can_thomson!E97</f>
        <v>12873.9</v>
      </c>
      <c r="F96" t="str">
        <f>can_thomson!F97</f>
        <v>NA</v>
      </c>
      <c r="G96">
        <f>can_thomson!G97</f>
        <v>61</v>
      </c>
      <c r="I96" s="2" t="str">
        <f>can_thomson!J97</f>
        <v>Q3 2009</v>
      </c>
      <c r="J96" s="2">
        <f>can_thomson!K97</f>
        <v>1537018</v>
      </c>
    </row>
    <row r="97" spans="1:10" x14ac:dyDescent="0.25">
      <c r="A97" s="6">
        <f>hun_thomson!A98</f>
        <v>34318</v>
      </c>
      <c r="B97">
        <f>can_thomson!B98</f>
        <v>98.622</v>
      </c>
      <c r="C97">
        <f>can_thomson!C98</f>
        <v>56.89</v>
      </c>
      <c r="D97">
        <f>can_thomson!D98</f>
        <v>82.9</v>
      </c>
      <c r="E97">
        <f>can_thomson!E98</f>
        <v>12848.4</v>
      </c>
      <c r="F97" t="str">
        <f>can_thomson!F98</f>
        <v>NA</v>
      </c>
      <c r="G97">
        <f>can_thomson!G98</f>
        <v>59.6</v>
      </c>
      <c r="I97" s="2" t="str">
        <f>can_thomson!J98</f>
        <v>Q4 2009</v>
      </c>
      <c r="J97" s="2">
        <f>can_thomson!K98</f>
        <v>1556422</v>
      </c>
    </row>
    <row r="98" spans="1:10" x14ac:dyDescent="0.25">
      <c r="A98" s="6">
        <f>hun_thomson!A99</f>
        <v>34349</v>
      </c>
      <c r="B98">
        <f>can_thomson!B99</f>
        <v>99.194000000000003</v>
      </c>
      <c r="C98">
        <f>can_thomson!C99</f>
        <v>57.39</v>
      </c>
      <c r="D98">
        <f>can_thomson!D99</f>
        <v>83.5</v>
      </c>
      <c r="E98">
        <f>can_thomson!E99</f>
        <v>12856.4</v>
      </c>
      <c r="F98" t="str">
        <f>can_thomson!F99</f>
        <v>NA</v>
      </c>
      <c r="G98">
        <f>can_thomson!G99</f>
        <v>58</v>
      </c>
      <c r="I98" s="2" t="str">
        <f>can_thomson!J99</f>
        <v>Q1 2010</v>
      </c>
      <c r="J98" s="2">
        <f>can_thomson!K99</f>
        <v>1577585</v>
      </c>
    </row>
    <row r="99" spans="1:10" x14ac:dyDescent="0.25">
      <c r="A99" s="6">
        <f>hun_thomson!A100</f>
        <v>34380</v>
      </c>
      <c r="B99">
        <f>can_thomson!B100</f>
        <v>99.48</v>
      </c>
      <c r="C99">
        <f>can_thomson!C100</f>
        <v>58.63</v>
      </c>
      <c r="D99">
        <f>can_thomson!D100</f>
        <v>83.9</v>
      </c>
      <c r="E99">
        <f>can_thomson!E100</f>
        <v>12889.5</v>
      </c>
      <c r="F99" t="str">
        <f>can_thomson!F100</f>
        <v>NA</v>
      </c>
      <c r="G99">
        <f>can_thomson!G100</f>
        <v>58.3</v>
      </c>
      <c r="I99" s="2" t="str">
        <f>can_thomson!J100</f>
        <v>Q2 2010</v>
      </c>
      <c r="J99" s="2">
        <f>can_thomson!K100</f>
        <v>1587921</v>
      </c>
    </row>
    <row r="100" spans="1:10" x14ac:dyDescent="0.25">
      <c r="A100" s="6">
        <f>hun_thomson!A101</f>
        <v>34408</v>
      </c>
      <c r="B100">
        <f>can_thomson!B101</f>
        <v>99.462000000000003</v>
      </c>
      <c r="C100">
        <f>can_thomson!C101</f>
        <v>59.97</v>
      </c>
      <c r="D100">
        <f>can_thomson!D101</f>
        <v>83.6</v>
      </c>
      <c r="E100">
        <f>can_thomson!E101</f>
        <v>12928.6</v>
      </c>
      <c r="F100" t="str">
        <f>can_thomson!F101</f>
        <v>NA</v>
      </c>
      <c r="G100">
        <f>can_thomson!G101</f>
        <v>62.9</v>
      </c>
      <c r="I100" s="2" t="str">
        <f>can_thomson!J101</f>
        <v>Q3 2010</v>
      </c>
      <c r="J100" s="2">
        <f>can_thomson!K101</f>
        <v>1595426</v>
      </c>
    </row>
    <row r="101" spans="1:10" x14ac:dyDescent="0.25">
      <c r="A101" s="6">
        <f>hun_thomson!A102</f>
        <v>34439</v>
      </c>
      <c r="B101">
        <f>can_thomson!B102</f>
        <v>99.277000000000001</v>
      </c>
      <c r="C101">
        <f>can_thomson!C102</f>
        <v>59.16</v>
      </c>
      <c r="D101">
        <f>can_thomson!D102</f>
        <v>83.2</v>
      </c>
      <c r="E101">
        <f>can_thomson!E102</f>
        <v>12940.7</v>
      </c>
      <c r="F101" t="str">
        <f>can_thomson!F102</f>
        <v>NA</v>
      </c>
      <c r="G101">
        <f>can_thomson!G102</f>
        <v>62.6</v>
      </c>
      <c r="I101" s="2" t="str">
        <f>can_thomson!J102</f>
        <v>Q4 2010</v>
      </c>
      <c r="J101" s="2">
        <f>can_thomson!K102</f>
        <v>1612494</v>
      </c>
    </row>
    <row r="102" spans="1:10" x14ac:dyDescent="0.25">
      <c r="A102" s="6">
        <f>hun_thomson!A103</f>
        <v>34469</v>
      </c>
      <c r="B102">
        <f>can_thomson!B103</f>
        <v>99.236000000000004</v>
      </c>
      <c r="C102">
        <f>can_thomson!C103</f>
        <v>59.62</v>
      </c>
      <c r="D102">
        <f>can_thomson!D103</f>
        <v>82.9</v>
      </c>
      <c r="E102">
        <f>can_thomson!E103</f>
        <v>13012.4</v>
      </c>
      <c r="F102" t="str">
        <f>can_thomson!F103</f>
        <v>NA</v>
      </c>
      <c r="G102">
        <f>can_thomson!G103</f>
        <v>62.5</v>
      </c>
      <c r="I102" s="2" t="str">
        <f>can_thomson!J103</f>
        <v>Q1 2011</v>
      </c>
      <c r="J102" s="2">
        <f>can_thomson!K103</f>
        <v>1625080</v>
      </c>
    </row>
    <row r="103" spans="1:10" x14ac:dyDescent="0.25">
      <c r="A103" s="6">
        <f>hun_thomson!A104</f>
        <v>34500</v>
      </c>
      <c r="B103">
        <f>can_thomson!B104</f>
        <v>99.447999999999993</v>
      </c>
      <c r="C103">
        <f>can_thomson!C104</f>
        <v>59.83</v>
      </c>
      <c r="D103">
        <f>can_thomson!D104</f>
        <v>83.1</v>
      </c>
      <c r="E103">
        <f>can_thomson!E104</f>
        <v>13041.5</v>
      </c>
      <c r="F103" t="str">
        <f>can_thomson!F104</f>
        <v>NA</v>
      </c>
      <c r="G103">
        <f>can_thomson!G104</f>
        <v>66.2</v>
      </c>
      <c r="I103" s="2" t="str">
        <f>can_thomson!J104</f>
        <v>Q2 2011</v>
      </c>
      <c r="J103" s="2">
        <f>can_thomson!K104</f>
        <v>1624940</v>
      </c>
    </row>
    <row r="104" spans="1:10" x14ac:dyDescent="0.25">
      <c r="A104" s="6">
        <f>hun_thomson!A105</f>
        <v>34530</v>
      </c>
      <c r="B104">
        <f>can_thomson!B105</f>
        <v>99.866</v>
      </c>
      <c r="C104">
        <f>can_thomson!C105</f>
        <v>59.39</v>
      </c>
      <c r="D104">
        <f>can_thomson!D105</f>
        <v>83.9</v>
      </c>
      <c r="E104">
        <f>can_thomson!E105</f>
        <v>13098.5</v>
      </c>
      <c r="F104" t="str">
        <f>can_thomson!F105</f>
        <v>NA</v>
      </c>
      <c r="G104">
        <f>can_thomson!G105</f>
        <v>68</v>
      </c>
      <c r="I104" s="2" t="str">
        <f>can_thomson!J105</f>
        <v>Q3 2011</v>
      </c>
      <c r="J104" s="2">
        <f>can_thomson!K105</f>
        <v>1651141</v>
      </c>
    </row>
    <row r="105" spans="1:10" x14ac:dyDescent="0.25">
      <c r="A105" s="6">
        <f>hun_thomson!A106</f>
        <v>34561</v>
      </c>
      <c r="B105">
        <f>can_thomson!B106</f>
        <v>100.072</v>
      </c>
      <c r="C105">
        <f>can_thomson!C106</f>
        <v>59.55</v>
      </c>
      <c r="D105">
        <f>can_thomson!D106</f>
        <v>84.8</v>
      </c>
      <c r="E105">
        <f>can_thomson!E106</f>
        <v>13115.2</v>
      </c>
      <c r="F105" t="str">
        <f>can_thomson!F106</f>
        <v>NA</v>
      </c>
      <c r="G105">
        <f>can_thomson!G106</f>
        <v>66.599999999999994</v>
      </c>
      <c r="I105" s="2" t="str">
        <f>can_thomson!J106</f>
        <v>Q4 2011</v>
      </c>
      <c r="J105" s="2">
        <f>can_thomson!K106</f>
        <v>1660926</v>
      </c>
    </row>
    <row r="106" spans="1:10" x14ac:dyDescent="0.25">
      <c r="A106" s="6">
        <f>hun_thomson!A107</f>
        <v>34592</v>
      </c>
      <c r="B106">
        <f>can_thomson!B107</f>
        <v>99.992000000000004</v>
      </c>
      <c r="C106">
        <f>can_thomson!C107</f>
        <v>59.62</v>
      </c>
      <c r="D106">
        <f>can_thomson!D107</f>
        <v>85.1</v>
      </c>
      <c r="E106">
        <f>can_thomson!E107</f>
        <v>13176.9</v>
      </c>
      <c r="F106" t="str">
        <f>can_thomson!F107</f>
        <v>NA</v>
      </c>
      <c r="G106">
        <f>can_thomson!G107</f>
        <v>68.099999999999994</v>
      </c>
      <c r="I106" s="2" t="str">
        <f>can_thomson!J107</f>
        <v>Q1 2012</v>
      </c>
      <c r="J106" s="2">
        <f>can_thomson!K107</f>
        <v>1664668</v>
      </c>
    </row>
    <row r="107" spans="1:10" x14ac:dyDescent="0.25">
      <c r="A107" s="6">
        <f>hun_thomson!A108</f>
        <v>34622</v>
      </c>
      <c r="B107">
        <f>can_thomson!B108</f>
        <v>99.688999999999993</v>
      </c>
      <c r="C107">
        <f>can_thomson!C108</f>
        <v>60.85</v>
      </c>
      <c r="D107">
        <f>can_thomson!D108</f>
        <v>85</v>
      </c>
      <c r="E107">
        <f>can_thomson!E108</f>
        <v>13168.8</v>
      </c>
      <c r="F107" t="str">
        <f>can_thomson!F108</f>
        <v>NA</v>
      </c>
      <c r="G107">
        <f>can_thomson!G108</f>
        <v>69.099999999999994</v>
      </c>
      <c r="I107" s="2" t="str">
        <f>can_thomson!J108</f>
        <v>Q2 2012</v>
      </c>
      <c r="J107" s="2">
        <f>can_thomson!K108</f>
        <v>1671652</v>
      </c>
    </row>
    <row r="108" spans="1:10" s="1" customFormat="1" x14ac:dyDescent="0.25">
      <c r="A108" s="6">
        <f>hun_thomson!A109</f>
        <v>34653</v>
      </c>
      <c r="B108">
        <f>can_thomson!B109</f>
        <v>99.444000000000003</v>
      </c>
      <c r="C108">
        <f>can_thomson!C109</f>
        <v>60.73</v>
      </c>
      <c r="D108">
        <f>can_thomson!D109</f>
        <v>85.3</v>
      </c>
      <c r="E108">
        <f>can_thomson!E109</f>
        <v>13259.2</v>
      </c>
      <c r="F108" t="str">
        <f>can_thomson!F109</f>
        <v>NA</v>
      </c>
      <c r="G108">
        <f>can_thomson!G109</f>
        <v>70.5</v>
      </c>
      <c r="I108" s="2" t="str">
        <f>can_thomson!J109</f>
        <v>Q3 2012</v>
      </c>
      <c r="J108" s="2">
        <f>can_thomson!K109</f>
        <v>1674548</v>
      </c>
    </row>
    <row r="109" spans="1:10" x14ac:dyDescent="0.25">
      <c r="A109" s="6">
        <f>hun_thomson!A110</f>
        <v>34683</v>
      </c>
      <c r="B109">
        <f>can_thomson!B110</f>
        <v>99.233000000000004</v>
      </c>
      <c r="C109">
        <f>can_thomson!C110</f>
        <v>61.29</v>
      </c>
      <c r="D109">
        <f>can_thomson!D110</f>
        <v>84.8</v>
      </c>
      <c r="E109">
        <f>can_thomson!E110</f>
        <v>13245.8</v>
      </c>
      <c r="F109" t="str">
        <f>can_thomson!F110</f>
        <v>NA</v>
      </c>
      <c r="G109">
        <f>can_thomson!G110</f>
        <v>72.400000000000006</v>
      </c>
      <c r="I109" s="2" t="str">
        <f>can_thomson!J110</f>
        <v>Q4 2012</v>
      </c>
      <c r="J109" s="2">
        <f>can_thomson!K110</f>
        <v>1677398</v>
      </c>
    </row>
    <row r="110" spans="1:10" x14ac:dyDescent="0.25">
      <c r="A110" s="6">
        <f>hun_thomson!A111</f>
        <v>34714</v>
      </c>
      <c r="B110">
        <f>can_thomson!B111</f>
        <v>98.977000000000004</v>
      </c>
      <c r="C110">
        <f>can_thomson!C111</f>
        <v>60.43</v>
      </c>
      <c r="D110">
        <f>can_thomson!D111</f>
        <v>85.6</v>
      </c>
      <c r="E110">
        <f>can_thomson!E111</f>
        <v>13269.5</v>
      </c>
      <c r="F110" t="str">
        <f>can_thomson!F111</f>
        <v>NA</v>
      </c>
      <c r="G110">
        <f>can_thomson!G111</f>
        <v>74</v>
      </c>
      <c r="I110" s="2" t="str">
        <f>can_thomson!J111</f>
        <v>Q1 2013</v>
      </c>
      <c r="J110" s="2">
        <f>can_thomson!K111</f>
        <v>1690684</v>
      </c>
    </row>
    <row r="111" spans="1:10" x14ac:dyDescent="0.25">
      <c r="A111" s="6">
        <f>hun_thomson!A112</f>
        <v>34745</v>
      </c>
      <c r="B111">
        <f>can_thomson!B112</f>
        <v>98.751000000000005</v>
      </c>
      <c r="C111">
        <f>can_thomson!C112</f>
        <v>60.12</v>
      </c>
      <c r="D111">
        <f>can_thomson!D112</f>
        <v>85.6</v>
      </c>
      <c r="E111">
        <f>can_thomson!E112</f>
        <v>13262.3</v>
      </c>
      <c r="F111" t="str">
        <f>can_thomson!F112</f>
        <v>NA</v>
      </c>
      <c r="G111">
        <f>can_thomson!G112</f>
        <v>72.8</v>
      </c>
      <c r="I111" s="2" t="str">
        <f>can_thomson!J112</f>
        <v>Q2 2013</v>
      </c>
      <c r="J111" s="2">
        <f>can_thomson!K112</f>
        <v>1698984</v>
      </c>
    </row>
    <row r="112" spans="1:10" x14ac:dyDescent="0.25">
      <c r="A112" s="6">
        <f>hun_thomson!A113</f>
        <v>34773</v>
      </c>
      <c r="B112">
        <f>can_thomson!B113</f>
        <v>98.465999999999994</v>
      </c>
      <c r="C112">
        <f>can_thomson!C113</f>
        <v>59.83</v>
      </c>
      <c r="D112">
        <f>can_thomson!D113</f>
        <v>86.2</v>
      </c>
      <c r="E112">
        <f>can_thomson!E113</f>
        <v>13290.5</v>
      </c>
      <c r="F112" t="str">
        <f>can_thomson!F113</f>
        <v>NA</v>
      </c>
      <c r="G112">
        <f>can_thomson!G113</f>
        <v>70.2</v>
      </c>
      <c r="I112" s="2" t="str">
        <f>can_thomson!J113</f>
        <v>Q3 2013</v>
      </c>
      <c r="J112" s="2">
        <f>can_thomson!K113</f>
        <v>1710171</v>
      </c>
    </row>
    <row r="113" spans="1:10" x14ac:dyDescent="0.25">
      <c r="A113" s="6">
        <f>hun_thomson!A114</f>
        <v>34804</v>
      </c>
      <c r="B113">
        <f>can_thomson!B114</f>
        <v>98.1</v>
      </c>
      <c r="C113">
        <f>can_thomson!C114</f>
        <v>59.79</v>
      </c>
      <c r="D113">
        <f>can_thomson!D114</f>
        <v>86.9</v>
      </c>
      <c r="E113">
        <f>can_thomson!E114</f>
        <v>13268.9</v>
      </c>
      <c r="F113" t="str">
        <f>can_thomson!F114</f>
        <v>NA</v>
      </c>
      <c r="G113">
        <f>can_thomson!G114</f>
        <v>70.5</v>
      </c>
      <c r="I113" s="2" t="str">
        <f>can_thomson!J114</f>
        <v>Q4 2013</v>
      </c>
      <c r="J113" s="2">
        <f>can_thomson!K114</f>
        <v>1722429</v>
      </c>
    </row>
    <row r="114" spans="1:10" x14ac:dyDescent="0.25">
      <c r="A114" s="6">
        <f>hun_thomson!A115</f>
        <v>34834</v>
      </c>
      <c r="B114">
        <f>can_thomson!B115</f>
        <v>97.98</v>
      </c>
      <c r="C114">
        <f>can_thomson!C115</f>
        <v>59.86</v>
      </c>
      <c r="D114">
        <f>can_thomson!D115</f>
        <v>87.2</v>
      </c>
      <c r="E114">
        <f>can_thomson!E115</f>
        <v>13265.8</v>
      </c>
      <c r="F114" t="str">
        <f>can_thomson!F115</f>
        <v>NA</v>
      </c>
      <c r="G114">
        <f>can_thomson!G115</f>
        <v>70.3</v>
      </c>
      <c r="I114" s="2" t="str">
        <f>can_thomson!J115</f>
        <v>Q1 2014</v>
      </c>
      <c r="J114" s="2">
        <f>can_thomson!K115</f>
        <v>1726850</v>
      </c>
    </row>
    <row r="115" spans="1:10" x14ac:dyDescent="0.25">
      <c r="A115" s="6">
        <f>hun_thomson!A116</f>
        <v>34865</v>
      </c>
      <c r="B115">
        <f>can_thomson!B116</f>
        <v>98.152000000000001</v>
      </c>
      <c r="C115">
        <f>can_thomson!C116</f>
        <v>60.2</v>
      </c>
      <c r="D115">
        <f>can_thomson!D116</f>
        <v>87.5</v>
      </c>
      <c r="E115">
        <f>can_thomson!E116</f>
        <v>13278.2</v>
      </c>
      <c r="F115" t="str">
        <f>can_thomson!F116</f>
        <v>NA</v>
      </c>
      <c r="G115">
        <f>can_thomson!G116</f>
        <v>65.900000000000006</v>
      </c>
      <c r="I115" s="2" t="str">
        <f>can_thomson!J116</f>
        <v>Q2 2014</v>
      </c>
      <c r="J115" s="2">
        <f>can_thomson!K116</f>
        <v>1743195</v>
      </c>
    </row>
    <row r="116" spans="1:10" x14ac:dyDescent="0.25">
      <c r="A116" s="6">
        <f>hun_thomson!A117</f>
        <v>34895</v>
      </c>
      <c r="B116">
        <f>can_thomson!B117</f>
        <v>98.497</v>
      </c>
      <c r="C116">
        <f>can_thomson!C117</f>
        <v>60.26</v>
      </c>
      <c r="D116">
        <f>can_thomson!D117</f>
        <v>87.8</v>
      </c>
      <c r="E116">
        <f>can_thomson!E117</f>
        <v>13280.6</v>
      </c>
      <c r="F116" t="str">
        <f>can_thomson!F117</f>
        <v>NA</v>
      </c>
      <c r="G116">
        <f>can_thomson!G117</f>
        <v>72.5</v>
      </c>
      <c r="I116" s="2" t="str">
        <f>can_thomson!J117</f>
        <v>Q3 2014</v>
      </c>
      <c r="J116" s="2">
        <f>can_thomson!K117</f>
        <v>1757162</v>
      </c>
    </row>
    <row r="117" spans="1:10" x14ac:dyDescent="0.25">
      <c r="A117" s="6">
        <f>hun_thomson!A118</f>
        <v>34926</v>
      </c>
      <c r="B117">
        <f>can_thomson!B118</f>
        <v>98.564999999999998</v>
      </c>
      <c r="C117">
        <f>can_thomson!C118</f>
        <v>61.14</v>
      </c>
      <c r="D117">
        <f>can_thomson!D118</f>
        <v>88.2</v>
      </c>
      <c r="E117">
        <f>can_thomson!E118</f>
        <v>13297.8</v>
      </c>
      <c r="F117" t="str">
        <f>can_thomson!F118</f>
        <v>NA</v>
      </c>
      <c r="G117">
        <f>can_thomson!G118</f>
        <v>72.2</v>
      </c>
      <c r="I117" s="2" t="str">
        <f>can_thomson!J118</f>
        <v>Q4 2014</v>
      </c>
      <c r="J117" s="2">
        <f>can_thomson!K118</f>
        <v>1767784</v>
      </c>
    </row>
    <row r="118" spans="1:10" x14ac:dyDescent="0.25">
      <c r="A118" s="6">
        <f>hun_thomson!A119</f>
        <v>34957</v>
      </c>
      <c r="B118">
        <f>can_thomson!B119</f>
        <v>98.215000000000003</v>
      </c>
      <c r="C118">
        <f>can_thomson!C119</f>
        <v>60.54</v>
      </c>
      <c r="D118">
        <f>can_thomson!D119</f>
        <v>89.6</v>
      </c>
      <c r="E118">
        <f>can_thomson!E119</f>
        <v>13331.2</v>
      </c>
      <c r="F118" t="str">
        <f>can_thomson!F119</f>
        <v>NA</v>
      </c>
      <c r="G118">
        <f>can_thomson!G119</f>
        <v>73.2</v>
      </c>
      <c r="I118" s="2"/>
      <c r="J118" s="2"/>
    </row>
    <row r="119" spans="1:10" x14ac:dyDescent="0.25">
      <c r="A119" s="6">
        <f>hun_thomson!A120</f>
        <v>34987</v>
      </c>
      <c r="B119">
        <f>can_thomson!B120</f>
        <v>97.546999999999997</v>
      </c>
      <c r="C119">
        <f>can_thomson!C120</f>
        <v>59.99</v>
      </c>
      <c r="D119">
        <f>can_thomson!D120</f>
        <v>89.1</v>
      </c>
      <c r="E119">
        <f>can_thomson!E120</f>
        <v>13347</v>
      </c>
      <c r="F119" t="str">
        <f>can_thomson!F120</f>
        <v>NA</v>
      </c>
      <c r="G119">
        <f>can_thomson!G120</f>
        <v>73.8</v>
      </c>
      <c r="I119" s="2"/>
      <c r="J119" s="2"/>
    </row>
    <row r="120" spans="1:10" x14ac:dyDescent="0.25">
      <c r="A120" s="6">
        <f>hun_thomson!A121</f>
        <v>35018</v>
      </c>
      <c r="B120">
        <f>can_thomson!B121</f>
        <v>97.251000000000005</v>
      </c>
      <c r="C120">
        <f>can_thomson!C121</f>
        <v>60.31</v>
      </c>
      <c r="D120">
        <f>can_thomson!D121</f>
        <v>88.4</v>
      </c>
      <c r="E120">
        <f>can_thomson!E121</f>
        <v>13315</v>
      </c>
      <c r="F120" t="str">
        <f>can_thomson!F121</f>
        <v>NA</v>
      </c>
      <c r="G120">
        <f>can_thomson!G121</f>
        <v>74.8</v>
      </c>
      <c r="I120" s="2"/>
      <c r="J120" s="2"/>
    </row>
    <row r="121" spans="1:10" x14ac:dyDescent="0.25">
      <c r="A121" s="6">
        <f>hun_thomson!A122</f>
        <v>35048</v>
      </c>
      <c r="B121">
        <f>can_thomson!B122</f>
        <v>97.462999999999994</v>
      </c>
      <c r="C121">
        <f>can_thomson!C122</f>
        <v>60.62</v>
      </c>
      <c r="D121">
        <f>can_thomson!D122</f>
        <v>88.3</v>
      </c>
      <c r="E121">
        <f>can_thomson!E122</f>
        <v>13356.8</v>
      </c>
      <c r="F121" t="str">
        <f>can_thomson!F122</f>
        <v>NA</v>
      </c>
      <c r="G121">
        <f>can_thomson!G122</f>
        <v>74.3</v>
      </c>
      <c r="I121" s="2"/>
      <c r="J121" s="2"/>
    </row>
    <row r="122" spans="1:10" x14ac:dyDescent="0.25">
      <c r="A122" s="6">
        <f>hun_thomson!A123</f>
        <v>35079</v>
      </c>
      <c r="B122">
        <f>can_thomson!B123</f>
        <v>98.057000000000002</v>
      </c>
      <c r="C122">
        <f>can_thomson!C123</f>
        <v>60.51</v>
      </c>
      <c r="D122">
        <f>can_thomson!D123</f>
        <v>88.4</v>
      </c>
      <c r="E122">
        <f>can_thomson!E123</f>
        <v>13374.5</v>
      </c>
      <c r="F122" t="str">
        <f>can_thomson!F123</f>
        <v>NA</v>
      </c>
      <c r="G122">
        <f>can_thomson!G123</f>
        <v>74.8</v>
      </c>
    </row>
    <row r="123" spans="1:10" x14ac:dyDescent="0.25">
      <c r="A123" s="6">
        <f>hun_thomson!A124</f>
        <v>35110</v>
      </c>
      <c r="B123">
        <f>can_thomson!B124</f>
        <v>98.435000000000002</v>
      </c>
      <c r="C123">
        <f>can_thomson!C124</f>
        <v>60.89</v>
      </c>
      <c r="D123">
        <f>can_thomson!D124</f>
        <v>88.3</v>
      </c>
      <c r="E123">
        <f>can_thomson!E124</f>
        <v>13399.4</v>
      </c>
      <c r="F123" t="str">
        <f>can_thomson!F124</f>
        <v>NA</v>
      </c>
      <c r="G123">
        <f>can_thomson!G124</f>
        <v>72.900000000000006</v>
      </c>
    </row>
    <row r="124" spans="1:10" x14ac:dyDescent="0.25">
      <c r="A124" s="6">
        <f>hun_thomson!A125</f>
        <v>35139</v>
      </c>
      <c r="B124">
        <f>can_thomson!B125</f>
        <v>98.546999999999997</v>
      </c>
      <c r="C124">
        <f>can_thomson!C125</f>
        <v>60.84</v>
      </c>
      <c r="D124">
        <f>can_thomson!D125</f>
        <v>88.3</v>
      </c>
      <c r="E124">
        <f>can_thomson!E125</f>
        <v>13377.2</v>
      </c>
      <c r="F124" t="str">
        <f>can_thomson!F125</f>
        <v>NA</v>
      </c>
      <c r="G124">
        <f>can_thomson!G125</f>
        <v>75.5</v>
      </c>
    </row>
    <row r="125" spans="1:10" x14ac:dyDescent="0.25">
      <c r="A125" s="6">
        <f>hun_thomson!A126</f>
        <v>35170</v>
      </c>
      <c r="B125">
        <f>can_thomson!B126</f>
        <v>98.513000000000005</v>
      </c>
      <c r="C125">
        <f>can_thomson!C126</f>
        <v>60.31</v>
      </c>
      <c r="D125">
        <f>can_thomson!D126</f>
        <v>88.9</v>
      </c>
      <c r="E125">
        <f>can_thomson!E126</f>
        <v>13404.1</v>
      </c>
      <c r="F125" t="str">
        <f>can_thomson!F126</f>
        <v>NA</v>
      </c>
      <c r="G125">
        <f>can_thomson!G126</f>
        <v>76.599999999999994</v>
      </c>
    </row>
    <row r="126" spans="1:10" x14ac:dyDescent="0.25">
      <c r="A126" s="6">
        <f>hun_thomson!A127</f>
        <v>35200</v>
      </c>
      <c r="B126">
        <f>can_thomson!B127</f>
        <v>98.512</v>
      </c>
      <c r="C126">
        <f>can_thomson!C127</f>
        <v>60.09</v>
      </c>
      <c r="D126">
        <f>can_thomson!D127</f>
        <v>88.8</v>
      </c>
      <c r="E126">
        <f>can_thomson!E127</f>
        <v>13425.6</v>
      </c>
      <c r="F126" t="str">
        <f>can_thomson!F127</f>
        <v>NA</v>
      </c>
      <c r="G126">
        <f>can_thomson!G127</f>
        <v>76.3</v>
      </c>
    </row>
    <row r="127" spans="1:10" x14ac:dyDescent="0.25">
      <c r="A127" s="6">
        <f>hun_thomson!A128</f>
        <v>35231</v>
      </c>
      <c r="B127">
        <f>can_thomson!B128</f>
        <v>98.628</v>
      </c>
      <c r="C127">
        <f>can_thomson!C128</f>
        <v>60.88</v>
      </c>
      <c r="D127">
        <f>can_thomson!D128</f>
        <v>88.9</v>
      </c>
      <c r="E127">
        <f>can_thomson!E128</f>
        <v>13412.9</v>
      </c>
      <c r="F127" t="str">
        <f>can_thomson!F128</f>
        <v>NA</v>
      </c>
      <c r="G127">
        <f>can_thomson!G128</f>
        <v>76.7</v>
      </c>
    </row>
    <row r="128" spans="1:10" x14ac:dyDescent="0.25">
      <c r="A128" s="6">
        <f>hun_thomson!A129</f>
        <v>35261</v>
      </c>
      <c r="B128">
        <f>can_thomson!B129</f>
        <v>98.85</v>
      </c>
      <c r="C128">
        <f>can_thomson!C129</f>
        <v>60.74</v>
      </c>
      <c r="D128">
        <f>can_thomson!D129</f>
        <v>89.4</v>
      </c>
      <c r="E128">
        <f>can_thomson!E129</f>
        <v>13440.4</v>
      </c>
      <c r="F128" t="str">
        <f>can_thomson!F129</f>
        <v>NA</v>
      </c>
      <c r="G128">
        <f>can_thomson!G129</f>
        <v>77.400000000000006</v>
      </c>
    </row>
    <row r="129" spans="1:7" x14ac:dyDescent="0.25">
      <c r="A129" s="6">
        <f>hun_thomson!A130</f>
        <v>35292</v>
      </c>
      <c r="B129">
        <f>can_thomson!B130</f>
        <v>98.957999999999998</v>
      </c>
      <c r="C129">
        <f>can_thomson!C130</f>
        <v>61.07</v>
      </c>
      <c r="D129">
        <f>can_thomson!D130</f>
        <v>89.4</v>
      </c>
      <c r="E129">
        <f>can_thomson!E130</f>
        <v>13456.6</v>
      </c>
      <c r="F129" t="str">
        <f>can_thomson!F130</f>
        <v>NA</v>
      </c>
      <c r="G129">
        <f>can_thomson!G130</f>
        <v>79.099999999999994</v>
      </c>
    </row>
    <row r="130" spans="1:7" x14ac:dyDescent="0.25">
      <c r="A130" s="6">
        <f>hun_thomson!A131</f>
        <v>35323</v>
      </c>
      <c r="B130">
        <f>can_thomson!B131</f>
        <v>98.924999999999997</v>
      </c>
      <c r="C130">
        <f>can_thomson!C131</f>
        <v>61.15</v>
      </c>
      <c r="D130">
        <f>can_thomson!D131</f>
        <v>89.2</v>
      </c>
      <c r="E130">
        <f>can_thomson!E131</f>
        <v>13414.4</v>
      </c>
      <c r="F130" t="str">
        <f>can_thomson!F131</f>
        <v>NA</v>
      </c>
      <c r="G130">
        <f>can_thomson!G131</f>
        <v>73.5</v>
      </c>
    </row>
    <row r="131" spans="1:7" x14ac:dyDescent="0.25">
      <c r="A131" s="6">
        <f>hun_thomson!A132</f>
        <v>35353</v>
      </c>
      <c r="B131">
        <f>can_thomson!B132</f>
        <v>98.807000000000002</v>
      </c>
      <c r="C131">
        <f>can_thomson!C132</f>
        <v>61.7</v>
      </c>
      <c r="D131">
        <f>can_thomson!D132</f>
        <v>89.2</v>
      </c>
      <c r="E131">
        <f>can_thomson!E132</f>
        <v>13412.8</v>
      </c>
      <c r="F131" t="str">
        <f>can_thomson!F132</f>
        <v>NA</v>
      </c>
      <c r="G131">
        <f>can_thomson!G132</f>
        <v>76.900000000000006</v>
      </c>
    </row>
    <row r="132" spans="1:7" x14ac:dyDescent="0.25">
      <c r="A132" s="6">
        <f>hun_thomson!A133</f>
        <v>35384</v>
      </c>
      <c r="B132">
        <f>can_thomson!B133</f>
        <v>98.778000000000006</v>
      </c>
      <c r="C132">
        <f>can_thomson!C133</f>
        <v>62.63</v>
      </c>
      <c r="D132">
        <f>can_thomson!D133</f>
        <v>89.4</v>
      </c>
      <c r="E132">
        <f>can_thomson!E133</f>
        <v>13441.5</v>
      </c>
      <c r="F132" t="str">
        <f>can_thomson!F133</f>
        <v>NA</v>
      </c>
      <c r="G132">
        <f>can_thomson!G133</f>
        <v>76</v>
      </c>
    </row>
    <row r="133" spans="1:7" x14ac:dyDescent="0.25">
      <c r="A133" s="6">
        <f>hun_thomson!A134</f>
        <v>35414</v>
      </c>
      <c r="B133">
        <f>can_thomson!B134</f>
        <v>98.906999999999996</v>
      </c>
      <c r="C133">
        <f>can_thomson!C134</f>
        <v>62.35</v>
      </c>
      <c r="D133">
        <f>can_thomson!D134</f>
        <v>89.4</v>
      </c>
      <c r="E133">
        <f>can_thomson!E134</f>
        <v>13465.7</v>
      </c>
      <c r="F133" t="str">
        <f>can_thomson!F134</f>
        <v>NA</v>
      </c>
      <c r="G133">
        <f>can_thomson!G134</f>
        <v>81.2</v>
      </c>
    </row>
    <row r="134" spans="1:7" x14ac:dyDescent="0.25">
      <c r="A134" s="6">
        <f>hun_thomson!A135</f>
        <v>35445</v>
      </c>
      <c r="B134">
        <f>can_thomson!B135</f>
        <v>99.191999999999993</v>
      </c>
      <c r="C134">
        <f>can_thomson!C135</f>
        <v>62.77</v>
      </c>
      <c r="D134">
        <f>can_thomson!D135</f>
        <v>89.2</v>
      </c>
      <c r="E134">
        <f>can_thomson!E135</f>
        <v>13535.9</v>
      </c>
      <c r="F134">
        <f>can_thomson!F135</f>
        <v>283382</v>
      </c>
      <c r="G134">
        <f>can_thomson!G135</f>
        <v>80.400000000000006</v>
      </c>
    </row>
    <row r="135" spans="1:7" x14ac:dyDescent="0.25">
      <c r="A135" s="6">
        <f>hun_thomson!A136</f>
        <v>35476</v>
      </c>
      <c r="B135">
        <f>can_thomson!B136</f>
        <v>99.430999999999997</v>
      </c>
      <c r="C135">
        <f>can_thomson!C136</f>
        <v>63.67</v>
      </c>
      <c r="D135">
        <f>can_thomson!D136</f>
        <v>87.4</v>
      </c>
      <c r="E135">
        <f>can_thomson!E136</f>
        <v>13538.1</v>
      </c>
      <c r="F135">
        <f>can_thomson!F136</f>
        <v>286522</v>
      </c>
      <c r="G135">
        <f>can_thomson!G136</f>
        <v>80.599999999999994</v>
      </c>
    </row>
    <row r="136" spans="1:7" x14ac:dyDescent="0.25">
      <c r="A136" s="6">
        <f>hun_thomson!A137</f>
        <v>35504</v>
      </c>
      <c r="B136">
        <f>can_thomson!B137</f>
        <v>99.680999999999997</v>
      </c>
      <c r="C136">
        <f>can_thomson!C137</f>
        <v>63.33</v>
      </c>
      <c r="D136">
        <f>can_thomson!D137</f>
        <v>86</v>
      </c>
      <c r="E136">
        <f>can_thomson!E137</f>
        <v>13569.8</v>
      </c>
      <c r="F136">
        <f>can_thomson!F137</f>
        <v>284833</v>
      </c>
      <c r="G136">
        <f>can_thomson!G137</f>
        <v>80.900000000000006</v>
      </c>
    </row>
    <row r="137" spans="1:7" x14ac:dyDescent="0.25">
      <c r="A137" s="6">
        <f>hun_thomson!A138</f>
        <v>35535</v>
      </c>
      <c r="B137">
        <f>can_thomson!B138</f>
        <v>100.026</v>
      </c>
      <c r="C137">
        <f>can_thomson!C138</f>
        <v>63.55</v>
      </c>
      <c r="D137">
        <f>can_thomson!D138</f>
        <v>85</v>
      </c>
      <c r="E137">
        <f>can_thomson!E138</f>
        <v>13571.2</v>
      </c>
      <c r="F137">
        <f>can_thomson!F138</f>
        <v>288808</v>
      </c>
      <c r="G137">
        <f>can_thomson!G138</f>
        <v>81.5</v>
      </c>
    </row>
    <row r="138" spans="1:7" x14ac:dyDescent="0.25">
      <c r="A138" s="6">
        <f>hun_thomson!A139</f>
        <v>35565</v>
      </c>
      <c r="B138">
        <f>can_thomson!B139</f>
        <v>100.324</v>
      </c>
      <c r="C138">
        <f>can_thomson!C139</f>
        <v>64.05</v>
      </c>
      <c r="D138">
        <f>can_thomson!D139</f>
        <v>85.6</v>
      </c>
      <c r="E138">
        <f>can_thomson!E139</f>
        <v>13637.2</v>
      </c>
      <c r="F138">
        <f>can_thomson!F139</f>
        <v>289337</v>
      </c>
      <c r="G138">
        <f>can_thomson!G139</f>
        <v>81.599999999999994</v>
      </c>
    </row>
    <row r="139" spans="1:7" x14ac:dyDescent="0.25">
      <c r="A139" s="6">
        <f>hun_thomson!A140</f>
        <v>35596</v>
      </c>
      <c r="B139">
        <f>can_thomson!B140</f>
        <v>100.67100000000001</v>
      </c>
      <c r="C139">
        <f>can_thomson!C140</f>
        <v>64.3</v>
      </c>
      <c r="D139">
        <f>can_thomson!D140</f>
        <v>85.8</v>
      </c>
      <c r="E139">
        <f>can_thomson!E140</f>
        <v>13690</v>
      </c>
      <c r="F139">
        <f>can_thomson!F140</f>
        <v>286967</v>
      </c>
      <c r="G139">
        <f>can_thomson!G140</f>
        <v>80.5</v>
      </c>
    </row>
    <row r="140" spans="1:7" x14ac:dyDescent="0.25">
      <c r="A140" s="6">
        <f>hun_thomson!A141</f>
        <v>35626</v>
      </c>
      <c r="B140">
        <f>can_thomson!B141</f>
        <v>101.104</v>
      </c>
      <c r="C140">
        <f>can_thomson!C141</f>
        <v>64.88</v>
      </c>
      <c r="D140">
        <f>can_thomson!D141</f>
        <v>85.5</v>
      </c>
      <c r="E140">
        <f>can_thomson!E141</f>
        <v>13731.5</v>
      </c>
      <c r="F140">
        <f>can_thomson!F141</f>
        <v>294171</v>
      </c>
      <c r="G140">
        <f>can_thomson!G141</f>
        <v>84.2</v>
      </c>
    </row>
    <row r="141" spans="1:7" x14ac:dyDescent="0.25">
      <c r="A141" s="6">
        <f>hun_thomson!A142</f>
        <v>35657</v>
      </c>
      <c r="B141">
        <f>can_thomson!B142</f>
        <v>101.25</v>
      </c>
      <c r="C141">
        <f>can_thomson!C142</f>
        <v>64.2</v>
      </c>
      <c r="D141">
        <f>can_thomson!D142</f>
        <v>86</v>
      </c>
      <c r="E141">
        <f>can_thomson!E142</f>
        <v>13798.9</v>
      </c>
      <c r="F141">
        <f>can_thomson!F142</f>
        <v>293625</v>
      </c>
      <c r="G141">
        <f>can_thomson!G142</f>
        <v>82.6</v>
      </c>
    </row>
    <row r="142" spans="1:7" x14ac:dyDescent="0.25">
      <c r="A142" s="6">
        <f>hun_thomson!A143</f>
        <v>35688</v>
      </c>
      <c r="B142">
        <f>can_thomson!B143</f>
        <v>101.047</v>
      </c>
      <c r="C142">
        <f>can_thomson!C143</f>
        <v>64.78</v>
      </c>
      <c r="D142">
        <f>can_thomson!D143</f>
        <v>85.6</v>
      </c>
      <c r="E142">
        <f>can_thomson!E143</f>
        <v>13815.9</v>
      </c>
      <c r="F142">
        <f>can_thomson!F143</f>
        <v>293262</v>
      </c>
      <c r="G142">
        <f>can_thomson!G143</f>
        <v>83.9</v>
      </c>
    </row>
    <row r="143" spans="1:7" x14ac:dyDescent="0.25">
      <c r="A143" s="6">
        <f>hun_thomson!A144</f>
        <v>35718</v>
      </c>
      <c r="B143">
        <f>can_thomson!B144</f>
        <v>100.598</v>
      </c>
      <c r="C143">
        <f>can_thomson!C144</f>
        <v>65.28</v>
      </c>
      <c r="D143">
        <f>can_thomson!D144</f>
        <v>86.2</v>
      </c>
      <c r="E143">
        <f>can_thomson!E144</f>
        <v>13833.1</v>
      </c>
      <c r="F143">
        <f>can_thomson!F144</f>
        <v>296831</v>
      </c>
      <c r="G143">
        <f>can_thomson!G144</f>
        <v>82.9</v>
      </c>
    </row>
    <row r="144" spans="1:7" x14ac:dyDescent="0.25">
      <c r="A144" s="6">
        <f>hun_thomson!A145</f>
        <v>35749</v>
      </c>
      <c r="B144">
        <f>can_thomson!B145</f>
        <v>100.373</v>
      </c>
      <c r="C144">
        <f>can_thomson!C145</f>
        <v>65.459999999999994</v>
      </c>
      <c r="D144">
        <f>can_thomson!D145</f>
        <v>85.8</v>
      </c>
      <c r="E144">
        <f>can_thomson!E145</f>
        <v>13859.5</v>
      </c>
      <c r="F144">
        <f>can_thomson!F145</f>
        <v>297330</v>
      </c>
      <c r="G144">
        <f>can_thomson!G145</f>
        <v>84.8</v>
      </c>
    </row>
    <row r="145" spans="1:7" x14ac:dyDescent="0.25">
      <c r="A145" s="6">
        <f>hun_thomson!A146</f>
        <v>35779</v>
      </c>
      <c r="B145">
        <f>can_thomson!B146</f>
        <v>100.44799999999999</v>
      </c>
      <c r="C145">
        <f>can_thomson!C146</f>
        <v>67.92</v>
      </c>
      <c r="D145">
        <f>can_thomson!D146</f>
        <v>84.9</v>
      </c>
      <c r="E145">
        <f>can_thomson!E146</f>
        <v>13874.9</v>
      </c>
      <c r="F145">
        <f>can_thomson!F146</f>
        <v>298456</v>
      </c>
      <c r="G145">
        <f>can_thomson!G146</f>
        <v>88.2</v>
      </c>
    </row>
    <row r="146" spans="1:7" x14ac:dyDescent="0.25">
      <c r="A146" s="6">
        <f>hun_thomson!A147</f>
        <v>35810</v>
      </c>
      <c r="B146">
        <f>can_thomson!B147</f>
        <v>100.727</v>
      </c>
      <c r="C146">
        <f>can_thomson!C147</f>
        <v>64.930000000000007</v>
      </c>
      <c r="D146">
        <f>can_thomson!D147</f>
        <v>83.8</v>
      </c>
      <c r="E146">
        <f>can_thomson!E147</f>
        <v>13864.8</v>
      </c>
      <c r="F146">
        <f>can_thomson!F147</f>
        <v>296585</v>
      </c>
      <c r="G146">
        <f>can_thomson!G147</f>
        <v>85.3</v>
      </c>
    </row>
    <row r="147" spans="1:7" x14ac:dyDescent="0.25">
      <c r="A147" s="6">
        <f>hun_thomson!A148</f>
        <v>35841</v>
      </c>
      <c r="B147">
        <f>can_thomson!B148</f>
        <v>100.869</v>
      </c>
      <c r="C147">
        <f>can_thomson!C148</f>
        <v>66.400000000000006</v>
      </c>
      <c r="D147">
        <f>can_thomson!D148</f>
        <v>84.1</v>
      </c>
      <c r="E147">
        <f>can_thomson!E148</f>
        <v>13914.5</v>
      </c>
      <c r="F147">
        <f>can_thomson!F148</f>
        <v>300049</v>
      </c>
      <c r="G147">
        <f>can_thomson!G148</f>
        <v>88.1</v>
      </c>
    </row>
    <row r="148" spans="1:7" x14ac:dyDescent="0.25">
      <c r="A148" s="6">
        <f>hun_thomson!A149</f>
        <v>35869</v>
      </c>
      <c r="B148">
        <f>can_thomson!B149</f>
        <v>100.786</v>
      </c>
      <c r="C148">
        <f>can_thomson!C149</f>
        <v>66.209999999999994</v>
      </c>
      <c r="D148">
        <f>can_thomson!D149</f>
        <v>84.1</v>
      </c>
      <c r="E148">
        <f>can_thomson!E149</f>
        <v>13949.4</v>
      </c>
      <c r="F148">
        <f>can_thomson!F149</f>
        <v>302801</v>
      </c>
      <c r="G148">
        <f>can_thomson!G149</f>
        <v>88.4</v>
      </c>
    </row>
    <row r="149" spans="1:7" x14ac:dyDescent="0.25">
      <c r="A149" s="6">
        <f>hun_thomson!A150</f>
        <v>35900</v>
      </c>
      <c r="B149">
        <f>can_thomson!B150</f>
        <v>100.5</v>
      </c>
      <c r="C149">
        <f>can_thomson!C150</f>
        <v>67.55</v>
      </c>
      <c r="D149">
        <f>can_thomson!D150</f>
        <v>84.2</v>
      </c>
      <c r="E149">
        <f>can_thomson!E150</f>
        <v>13977.6</v>
      </c>
      <c r="F149">
        <f>can_thomson!F150</f>
        <v>302085</v>
      </c>
      <c r="G149">
        <f>can_thomson!G150</f>
        <v>89.5</v>
      </c>
    </row>
    <row r="150" spans="1:7" x14ac:dyDescent="0.25">
      <c r="A150" s="6">
        <f>hun_thomson!A151</f>
        <v>35930</v>
      </c>
      <c r="B150">
        <f>can_thomson!B151</f>
        <v>100.223</v>
      </c>
      <c r="C150">
        <f>can_thomson!C151</f>
        <v>67.319999999999993</v>
      </c>
      <c r="D150">
        <f>can_thomson!D151</f>
        <v>83.5</v>
      </c>
      <c r="E150">
        <f>can_thomson!E151</f>
        <v>13993.3</v>
      </c>
      <c r="F150">
        <f>can_thomson!F151</f>
        <v>299872</v>
      </c>
      <c r="G150">
        <f>can_thomson!G151</f>
        <v>88.5</v>
      </c>
    </row>
    <row r="151" spans="1:7" x14ac:dyDescent="0.25">
      <c r="A151" s="6">
        <f>hun_thomson!A152</f>
        <v>35961</v>
      </c>
      <c r="B151">
        <f>can_thomson!B152</f>
        <v>99.9</v>
      </c>
      <c r="C151">
        <f>can_thomson!C152</f>
        <v>66.5</v>
      </c>
      <c r="D151">
        <f>can_thomson!D152</f>
        <v>82.8</v>
      </c>
      <c r="E151">
        <f>can_thomson!E152</f>
        <v>14005.8</v>
      </c>
      <c r="F151">
        <f>can_thomson!F152</f>
        <v>299683</v>
      </c>
      <c r="G151">
        <f>can_thomson!G152</f>
        <v>85.9</v>
      </c>
    </row>
    <row r="152" spans="1:7" x14ac:dyDescent="0.25">
      <c r="A152" s="6">
        <f>hun_thomson!A153</f>
        <v>35991</v>
      </c>
      <c r="B152">
        <f>can_thomson!B153</f>
        <v>99.478999999999999</v>
      </c>
      <c r="C152">
        <f>can_thomson!C153</f>
        <v>66.78</v>
      </c>
      <c r="D152">
        <f>can_thomson!D153</f>
        <v>82.4</v>
      </c>
      <c r="E152">
        <f>can_thomson!E153</f>
        <v>14063.8</v>
      </c>
      <c r="F152">
        <f>can_thomson!F153</f>
        <v>294471</v>
      </c>
      <c r="G152">
        <f>can_thomson!G153</f>
        <v>86.2</v>
      </c>
    </row>
    <row r="153" spans="1:7" x14ac:dyDescent="0.25">
      <c r="A153" s="6">
        <f>hun_thomson!A154</f>
        <v>36022</v>
      </c>
      <c r="B153">
        <f>can_thomson!B154</f>
        <v>99.238</v>
      </c>
      <c r="C153">
        <f>can_thomson!C154</f>
        <v>66.459999999999994</v>
      </c>
      <c r="D153">
        <f>can_thomson!D154</f>
        <v>81.900000000000006</v>
      </c>
      <c r="E153">
        <f>can_thomson!E154</f>
        <v>14101.7</v>
      </c>
      <c r="F153">
        <f>can_thomson!F154</f>
        <v>301997</v>
      </c>
      <c r="G153">
        <f>can_thomson!G154</f>
        <v>90.4</v>
      </c>
    </row>
    <row r="154" spans="1:7" x14ac:dyDescent="0.25">
      <c r="A154" s="6">
        <f>hun_thomson!A155</f>
        <v>36053</v>
      </c>
      <c r="B154">
        <f>can_thomson!B155</f>
        <v>99.176000000000002</v>
      </c>
      <c r="C154">
        <f>can_thomson!C155</f>
        <v>67.27</v>
      </c>
      <c r="D154">
        <f>can_thomson!D155</f>
        <v>81.599999999999994</v>
      </c>
      <c r="E154">
        <f>can_thomson!E155</f>
        <v>14140.7</v>
      </c>
      <c r="F154">
        <f>can_thomson!F155</f>
        <v>303026</v>
      </c>
      <c r="G154">
        <f>can_thomson!G155</f>
        <v>92.9</v>
      </c>
    </row>
    <row r="155" spans="1:7" x14ac:dyDescent="0.25">
      <c r="A155" s="6">
        <f>hun_thomson!A156</f>
        <v>36083</v>
      </c>
      <c r="B155">
        <f>can_thomson!B156</f>
        <v>99.254000000000005</v>
      </c>
      <c r="C155">
        <f>can_thomson!C156</f>
        <v>66.86</v>
      </c>
      <c r="D155">
        <f>can_thomson!D156</f>
        <v>81.2</v>
      </c>
      <c r="E155">
        <f>can_thomson!E156</f>
        <v>14159.4</v>
      </c>
      <c r="F155">
        <f>can_thomson!F156</f>
        <v>303999</v>
      </c>
      <c r="G155">
        <f>can_thomson!G156</f>
        <v>93.5</v>
      </c>
    </row>
    <row r="156" spans="1:7" x14ac:dyDescent="0.25">
      <c r="A156" s="6">
        <f>hun_thomson!A157</f>
        <v>36114</v>
      </c>
      <c r="B156">
        <f>can_thomson!B157</f>
        <v>99.456000000000003</v>
      </c>
      <c r="C156">
        <f>can_thomson!C157</f>
        <v>67.42</v>
      </c>
      <c r="D156">
        <f>can_thomson!D157</f>
        <v>81.400000000000006</v>
      </c>
      <c r="E156">
        <f>can_thomson!E157</f>
        <v>14198.9</v>
      </c>
      <c r="F156">
        <f>can_thomson!F157</f>
        <v>304516</v>
      </c>
      <c r="G156">
        <f>can_thomson!G157</f>
        <v>93.3</v>
      </c>
    </row>
    <row r="157" spans="1:7" x14ac:dyDescent="0.25">
      <c r="A157" s="6">
        <f>hun_thomson!A158</f>
        <v>36144</v>
      </c>
      <c r="B157">
        <f>can_thomson!B158</f>
        <v>99.878</v>
      </c>
      <c r="C157">
        <f>can_thomson!C158</f>
        <v>67.430000000000007</v>
      </c>
      <c r="D157">
        <f>can_thomson!D158</f>
        <v>81.7</v>
      </c>
      <c r="E157">
        <f>can_thomson!E158</f>
        <v>14200</v>
      </c>
      <c r="F157">
        <f>can_thomson!F158</f>
        <v>309469</v>
      </c>
      <c r="G157">
        <f>can_thomson!G158</f>
        <v>94.5</v>
      </c>
    </row>
    <row r="158" spans="1:7" x14ac:dyDescent="0.25">
      <c r="A158" s="6">
        <f>hun_thomson!A159</f>
        <v>36175</v>
      </c>
      <c r="B158">
        <f>can_thomson!B159</f>
        <v>100.52500000000001</v>
      </c>
      <c r="C158">
        <f>can_thomson!C159</f>
        <v>68.209999999999994</v>
      </c>
      <c r="D158">
        <f>can_thomson!D159</f>
        <v>81.599999999999994</v>
      </c>
      <c r="E158">
        <f>can_thomson!E159</f>
        <v>14273.3</v>
      </c>
      <c r="F158">
        <f>can_thomson!F159</f>
        <v>310764</v>
      </c>
      <c r="G158">
        <f>can_thomson!G159</f>
        <v>96.7</v>
      </c>
    </row>
    <row r="159" spans="1:7" x14ac:dyDescent="0.25">
      <c r="A159" s="6">
        <f>hun_thomson!A160</f>
        <v>36206</v>
      </c>
      <c r="B159">
        <f>can_thomson!B160</f>
        <v>100.89100000000001</v>
      </c>
      <c r="C159">
        <f>can_thomson!C160</f>
        <v>68.91</v>
      </c>
      <c r="D159">
        <f>can_thomson!D160</f>
        <v>81.7</v>
      </c>
      <c r="E159">
        <f>can_thomson!E160</f>
        <v>14263.3</v>
      </c>
      <c r="F159">
        <f>can_thomson!F160</f>
        <v>311238</v>
      </c>
      <c r="G159">
        <f>can_thomson!G160</f>
        <v>98.5</v>
      </c>
    </row>
    <row r="160" spans="1:7" x14ac:dyDescent="0.25">
      <c r="A160" s="6">
        <f>hun_thomson!A161</f>
        <v>36234</v>
      </c>
      <c r="B160">
        <f>can_thomson!B161</f>
        <v>100.96</v>
      </c>
      <c r="C160">
        <f>can_thomson!C161</f>
        <v>68.989999999999995</v>
      </c>
      <c r="D160">
        <f>can_thomson!D161</f>
        <v>82.3</v>
      </c>
      <c r="E160">
        <f>can_thomson!E161</f>
        <v>14278.7</v>
      </c>
      <c r="F160">
        <f>can_thomson!F161</f>
        <v>310406</v>
      </c>
      <c r="G160">
        <f>can_thomson!G161</f>
        <v>96.2</v>
      </c>
    </row>
    <row r="161" spans="1:7" x14ac:dyDescent="0.25">
      <c r="A161" s="6">
        <f>hun_thomson!A162</f>
        <v>36265</v>
      </c>
      <c r="B161">
        <f>can_thomson!B162</f>
        <v>100.846</v>
      </c>
      <c r="C161">
        <f>can_thomson!C162</f>
        <v>68.27</v>
      </c>
      <c r="D161">
        <f>can_thomson!D162</f>
        <v>82.7</v>
      </c>
      <c r="E161">
        <f>can_thomson!E162</f>
        <v>14316.6</v>
      </c>
      <c r="F161">
        <f>can_thomson!F162</f>
        <v>313040</v>
      </c>
      <c r="G161">
        <f>can_thomson!G162</f>
        <v>96.7</v>
      </c>
    </row>
    <row r="162" spans="1:7" x14ac:dyDescent="0.25">
      <c r="A162" s="6">
        <f>hun_thomson!A163</f>
        <v>36295</v>
      </c>
      <c r="B162">
        <f>can_thomson!B163</f>
        <v>100.71899999999999</v>
      </c>
      <c r="C162">
        <f>can_thomson!C163</f>
        <v>68.010000000000005</v>
      </c>
      <c r="D162">
        <f>can_thomson!D163</f>
        <v>83.4</v>
      </c>
      <c r="E162">
        <f>can_thomson!E163</f>
        <v>14352.7</v>
      </c>
      <c r="F162">
        <f>can_thomson!F163</f>
        <v>312763</v>
      </c>
      <c r="G162">
        <f>can_thomson!G163</f>
        <v>97.1</v>
      </c>
    </row>
    <row r="163" spans="1:7" x14ac:dyDescent="0.25">
      <c r="A163" s="6">
        <f>hun_thomson!A164</f>
        <v>36326</v>
      </c>
      <c r="B163">
        <f>can_thomson!B164</f>
        <v>100.596</v>
      </c>
      <c r="C163">
        <f>can_thomson!C164</f>
        <v>69.02</v>
      </c>
      <c r="D163">
        <f>can_thomson!D164</f>
        <v>83.9</v>
      </c>
      <c r="E163">
        <f>can_thomson!E164</f>
        <v>14373</v>
      </c>
      <c r="F163">
        <f>can_thomson!F164</f>
        <v>317790</v>
      </c>
      <c r="G163">
        <f>can_thomson!G164</f>
        <v>98.7</v>
      </c>
    </row>
    <row r="164" spans="1:7" x14ac:dyDescent="0.25">
      <c r="A164" s="6">
        <f>hun_thomson!A165</f>
        <v>36356</v>
      </c>
      <c r="B164">
        <f>can_thomson!B165</f>
        <v>100.46599999999999</v>
      </c>
      <c r="C164">
        <f>can_thomson!C165</f>
        <v>69.39</v>
      </c>
      <c r="D164">
        <f>can_thomson!D165</f>
        <v>84.3</v>
      </c>
      <c r="E164">
        <f>can_thomson!E165</f>
        <v>14430.9</v>
      </c>
      <c r="F164">
        <f>can_thomson!F165</f>
        <v>320562</v>
      </c>
      <c r="G164">
        <f>can_thomson!G165</f>
        <v>99.2</v>
      </c>
    </row>
    <row r="165" spans="1:7" x14ac:dyDescent="0.25">
      <c r="A165" s="6">
        <f>hun_thomson!A166</f>
        <v>36387</v>
      </c>
      <c r="B165">
        <f>can_thomson!B166</f>
        <v>100.416</v>
      </c>
      <c r="C165">
        <f>can_thomson!C166</f>
        <v>70.3</v>
      </c>
      <c r="D165">
        <f>can_thomson!D166</f>
        <v>84.6</v>
      </c>
      <c r="E165">
        <f>can_thomson!E166</f>
        <v>14451.8</v>
      </c>
      <c r="F165">
        <f>can_thomson!F166</f>
        <v>323755</v>
      </c>
      <c r="G165">
        <f>can_thomson!G166</f>
        <v>102.5</v>
      </c>
    </row>
    <row r="166" spans="1:7" x14ac:dyDescent="0.25">
      <c r="A166" s="6">
        <f>hun_thomson!A167</f>
        <v>36418</v>
      </c>
      <c r="B166">
        <f>can_thomson!B167</f>
        <v>100.453</v>
      </c>
      <c r="C166">
        <f>can_thomson!C167</f>
        <v>70.23</v>
      </c>
      <c r="D166">
        <f>can_thomson!D167</f>
        <v>85.5</v>
      </c>
      <c r="E166">
        <f>can_thomson!E167</f>
        <v>14474.6</v>
      </c>
      <c r="F166">
        <f>can_thomson!F167</f>
        <v>327620</v>
      </c>
      <c r="G166">
        <f>can_thomson!G167</f>
        <v>100.3</v>
      </c>
    </row>
    <row r="167" spans="1:7" x14ac:dyDescent="0.25">
      <c r="A167" s="6">
        <f>hun_thomson!A168</f>
        <v>36448</v>
      </c>
      <c r="B167">
        <f>can_thomson!B168</f>
        <v>100.54900000000001</v>
      </c>
      <c r="C167">
        <f>can_thomson!C168</f>
        <v>69.989999999999995</v>
      </c>
      <c r="D167">
        <f>can_thomson!D168</f>
        <v>85.8</v>
      </c>
      <c r="E167">
        <f>can_thomson!E168</f>
        <v>14514.7</v>
      </c>
      <c r="F167">
        <f>can_thomson!F168</f>
        <v>326442</v>
      </c>
      <c r="G167">
        <f>can_thomson!G168</f>
        <v>101.8</v>
      </c>
    </row>
    <row r="168" spans="1:7" x14ac:dyDescent="0.25">
      <c r="A168" s="6">
        <f>hun_thomson!A169</f>
        <v>36479</v>
      </c>
      <c r="B168">
        <f>can_thomson!B169</f>
        <v>100.611</v>
      </c>
      <c r="C168">
        <f>can_thomson!C169</f>
        <v>70.45</v>
      </c>
      <c r="D168">
        <f>can_thomson!D169</f>
        <v>86</v>
      </c>
      <c r="E168">
        <f>can_thomson!E169</f>
        <v>14549.4</v>
      </c>
      <c r="F168">
        <f>can_thomson!F169</f>
        <v>330475</v>
      </c>
      <c r="G168">
        <f>can_thomson!G169</f>
        <v>104.2</v>
      </c>
    </row>
    <row r="169" spans="1:7" x14ac:dyDescent="0.25">
      <c r="A169" s="6">
        <f>hun_thomson!A170</f>
        <v>36509</v>
      </c>
      <c r="B169">
        <f>can_thomson!B170</f>
        <v>100.636</v>
      </c>
      <c r="C169">
        <f>can_thomson!C170</f>
        <v>71.28</v>
      </c>
      <c r="D169">
        <f>can_thomson!D170</f>
        <v>85.8</v>
      </c>
      <c r="E169">
        <f>can_thomson!E170</f>
        <v>14611.3</v>
      </c>
      <c r="F169">
        <f>can_thomson!F170</f>
        <v>336512</v>
      </c>
      <c r="G169">
        <f>can_thomson!G170</f>
        <v>105.5</v>
      </c>
    </row>
    <row r="170" spans="1:7" x14ac:dyDescent="0.25">
      <c r="A170" s="6">
        <f>hun_thomson!A171</f>
        <v>36540</v>
      </c>
      <c r="B170">
        <f>can_thomson!B171</f>
        <v>100.651</v>
      </c>
      <c r="C170">
        <f>can_thomson!C171</f>
        <v>71.61</v>
      </c>
      <c r="D170">
        <f>can_thomson!D171</f>
        <v>86.7</v>
      </c>
      <c r="E170">
        <f>can_thomson!E171</f>
        <v>14652.7</v>
      </c>
      <c r="F170">
        <f>can_thomson!F171</f>
        <v>338493</v>
      </c>
      <c r="G170">
        <f>can_thomson!G171</f>
        <v>108.2</v>
      </c>
    </row>
    <row r="171" spans="1:7" x14ac:dyDescent="0.25">
      <c r="A171" s="6">
        <f>hun_thomson!A172</f>
        <v>36571</v>
      </c>
      <c r="B171">
        <f>can_thomson!B172</f>
        <v>100.687</v>
      </c>
      <c r="C171">
        <f>can_thomson!C172</f>
        <v>71.22</v>
      </c>
      <c r="D171">
        <f>can_thomson!D172</f>
        <v>87.1</v>
      </c>
      <c r="E171">
        <f>can_thomson!E172</f>
        <v>14672.2</v>
      </c>
      <c r="F171">
        <f>can_thomson!F172</f>
        <v>337376</v>
      </c>
      <c r="G171">
        <f>can_thomson!G172</f>
        <v>104.8</v>
      </c>
    </row>
    <row r="172" spans="1:7" x14ac:dyDescent="0.25">
      <c r="A172" s="6">
        <f>hun_thomson!A173</f>
        <v>36600</v>
      </c>
      <c r="B172">
        <f>can_thomson!B173</f>
        <v>100.78100000000001</v>
      </c>
      <c r="C172">
        <f>can_thomson!C173</f>
        <v>72.06</v>
      </c>
      <c r="D172">
        <f>can_thomson!D173</f>
        <v>87.5</v>
      </c>
      <c r="E172">
        <f>can_thomson!E173</f>
        <v>14697.5</v>
      </c>
      <c r="F172">
        <f>can_thomson!F173</f>
        <v>340824</v>
      </c>
      <c r="G172">
        <f>can_thomson!G173</f>
        <v>108.8</v>
      </c>
    </row>
    <row r="173" spans="1:7" x14ac:dyDescent="0.25">
      <c r="A173" s="6">
        <f>hun_thomson!A174</f>
        <v>36631</v>
      </c>
      <c r="B173">
        <f>can_thomson!B174</f>
        <v>100.938</v>
      </c>
      <c r="C173">
        <f>can_thomson!C174</f>
        <v>71.41</v>
      </c>
      <c r="D173">
        <f>can_thomson!D174</f>
        <v>87.1</v>
      </c>
      <c r="E173">
        <f>can_thomson!E174</f>
        <v>14722.7</v>
      </c>
      <c r="F173">
        <f>can_thomson!F174</f>
        <v>340648</v>
      </c>
      <c r="G173">
        <f>can_thomson!G174</f>
        <v>105.8</v>
      </c>
    </row>
    <row r="174" spans="1:7" x14ac:dyDescent="0.25">
      <c r="A174" s="6">
        <f>hun_thomson!A175</f>
        <v>36661</v>
      </c>
      <c r="B174">
        <f>can_thomson!B175</f>
        <v>101.04</v>
      </c>
      <c r="C174">
        <f>can_thomson!C175</f>
        <v>71.95</v>
      </c>
      <c r="D174">
        <f>can_thomson!D175</f>
        <v>87.1</v>
      </c>
      <c r="E174">
        <f>can_thomson!E175</f>
        <v>14736.4</v>
      </c>
      <c r="F174">
        <f>can_thomson!F175</f>
        <v>345630</v>
      </c>
      <c r="G174">
        <f>can_thomson!G175</f>
        <v>110.6</v>
      </c>
    </row>
    <row r="175" spans="1:7" x14ac:dyDescent="0.25">
      <c r="A175" s="6">
        <f>hun_thomson!A176</f>
        <v>36692</v>
      </c>
      <c r="B175">
        <f>can_thomson!B176</f>
        <v>101.07899999999999</v>
      </c>
      <c r="C175">
        <f>can_thomson!C176</f>
        <v>71.930000000000007</v>
      </c>
      <c r="D175">
        <f>can_thomson!D176</f>
        <v>87.8</v>
      </c>
      <c r="E175">
        <f>can_thomson!E176</f>
        <v>14746.8</v>
      </c>
      <c r="F175">
        <f>can_thomson!F176</f>
        <v>346694</v>
      </c>
      <c r="G175">
        <f>can_thomson!G176</f>
        <v>111.6</v>
      </c>
    </row>
    <row r="176" spans="1:7" x14ac:dyDescent="0.25">
      <c r="A176" s="6">
        <f>hun_thomson!A177</f>
        <v>36722</v>
      </c>
      <c r="B176">
        <f>can_thomson!B177</f>
        <v>101.054</v>
      </c>
      <c r="C176">
        <f>can_thomson!C177</f>
        <v>73.23</v>
      </c>
      <c r="D176">
        <f>can_thomson!D177</f>
        <v>87.7</v>
      </c>
      <c r="E176">
        <f>can_thomson!E177</f>
        <v>14750.4</v>
      </c>
      <c r="F176">
        <f>can_thomson!F177</f>
        <v>345584</v>
      </c>
      <c r="G176">
        <f>can_thomson!G177</f>
        <v>109.1</v>
      </c>
    </row>
    <row r="177" spans="1:7" x14ac:dyDescent="0.25">
      <c r="A177" s="6">
        <f>hun_thomson!A178</f>
        <v>36753</v>
      </c>
      <c r="B177">
        <f>can_thomson!B178</f>
        <v>100.93300000000001</v>
      </c>
      <c r="C177">
        <f>can_thomson!C178</f>
        <v>73.53</v>
      </c>
      <c r="D177">
        <f>can_thomson!D178</f>
        <v>88.2</v>
      </c>
      <c r="E177">
        <f>can_thomson!E178</f>
        <v>14770.3</v>
      </c>
      <c r="F177">
        <f>can_thomson!F178</f>
        <v>347980</v>
      </c>
      <c r="G177">
        <f>can_thomson!G178</f>
        <v>110.7</v>
      </c>
    </row>
    <row r="178" spans="1:7" x14ac:dyDescent="0.25">
      <c r="A178" s="6">
        <f>hun_thomson!A179</f>
        <v>36784</v>
      </c>
      <c r="B178">
        <f>can_thomson!B179</f>
        <v>100.636</v>
      </c>
      <c r="C178">
        <f>can_thomson!C179</f>
        <v>74.03</v>
      </c>
      <c r="D178">
        <f>can_thomson!D179</f>
        <v>88.1</v>
      </c>
      <c r="E178">
        <f>can_thomson!E179</f>
        <v>14812.2</v>
      </c>
      <c r="F178">
        <f>can_thomson!F179</f>
        <v>348259</v>
      </c>
      <c r="G178">
        <f>can_thomson!G179</f>
        <v>110.7</v>
      </c>
    </row>
    <row r="179" spans="1:7" x14ac:dyDescent="0.25">
      <c r="A179" s="6">
        <f>hun_thomson!A180</f>
        <v>36814</v>
      </c>
      <c r="B179">
        <f>can_thomson!B180</f>
        <v>100.16200000000001</v>
      </c>
      <c r="C179">
        <f>can_thomson!C180</f>
        <v>73.19</v>
      </c>
      <c r="D179">
        <f>can_thomson!D180</f>
        <v>88.2</v>
      </c>
      <c r="E179">
        <f>can_thomson!E180</f>
        <v>14835.3</v>
      </c>
      <c r="F179">
        <f>can_thomson!F180</f>
        <v>348127</v>
      </c>
      <c r="G179">
        <f>can_thomson!G180</f>
        <v>111</v>
      </c>
    </row>
    <row r="180" spans="1:7" x14ac:dyDescent="0.25">
      <c r="A180" s="6">
        <f>hun_thomson!A181</f>
        <v>36845</v>
      </c>
      <c r="B180">
        <f>can_thomson!B181</f>
        <v>99.88</v>
      </c>
      <c r="C180">
        <f>can_thomson!C181</f>
        <v>72.95</v>
      </c>
      <c r="D180">
        <f>can_thomson!D181</f>
        <v>87.6</v>
      </c>
      <c r="E180">
        <f>can_thomson!E181</f>
        <v>14871.4</v>
      </c>
      <c r="F180">
        <f>can_thomson!F181</f>
        <v>348467</v>
      </c>
      <c r="G180">
        <f>can_thomson!G181</f>
        <v>110.6</v>
      </c>
    </row>
    <row r="181" spans="1:7" x14ac:dyDescent="0.25">
      <c r="A181" s="6">
        <f>hun_thomson!A182</f>
        <v>36875</v>
      </c>
      <c r="B181">
        <f>can_thomson!B182</f>
        <v>99.8</v>
      </c>
      <c r="C181">
        <f>can_thomson!C182</f>
        <v>73.08</v>
      </c>
      <c r="D181">
        <f>can_thomson!D182</f>
        <v>89.5</v>
      </c>
      <c r="E181">
        <f>can_thomson!E182</f>
        <v>14920</v>
      </c>
      <c r="F181">
        <f>can_thomson!F182</f>
        <v>347936</v>
      </c>
      <c r="G181">
        <f>can_thomson!G182</f>
        <v>109.7</v>
      </c>
    </row>
    <row r="182" spans="1:7" x14ac:dyDescent="0.25">
      <c r="A182" s="6">
        <f>hun_thomson!A183</f>
        <v>36906</v>
      </c>
      <c r="B182">
        <f>can_thomson!B183</f>
        <v>99.846999999999994</v>
      </c>
      <c r="C182">
        <f>can_thomson!C183</f>
        <v>74.010000000000005</v>
      </c>
      <c r="D182">
        <f>can_thomson!D183</f>
        <v>89.7</v>
      </c>
      <c r="E182">
        <f>can_thomson!E183</f>
        <v>14894.4</v>
      </c>
      <c r="F182">
        <f>can_thomson!F183</f>
        <v>339290</v>
      </c>
      <c r="G182">
        <f>can_thomson!G183</f>
        <v>109.9</v>
      </c>
    </row>
    <row r="183" spans="1:7" x14ac:dyDescent="0.25">
      <c r="A183" s="6">
        <f>hun_thomson!A184</f>
        <v>36937</v>
      </c>
      <c r="B183">
        <f>can_thomson!B184</f>
        <v>99.948999999999998</v>
      </c>
      <c r="C183">
        <f>can_thomson!C184</f>
        <v>73.260000000000005</v>
      </c>
      <c r="D183">
        <f>can_thomson!D184</f>
        <v>88.4</v>
      </c>
      <c r="E183">
        <f>can_thomson!E184</f>
        <v>14883.9</v>
      </c>
      <c r="F183">
        <f>can_thomson!F184</f>
        <v>339383</v>
      </c>
      <c r="G183">
        <f>can_thomson!G184</f>
        <v>103.9</v>
      </c>
    </row>
    <row r="184" spans="1:7" x14ac:dyDescent="0.25">
      <c r="A184" s="6">
        <f>hun_thomson!A185</f>
        <v>36965</v>
      </c>
      <c r="B184">
        <f>can_thomson!B185</f>
        <v>100.10899999999999</v>
      </c>
      <c r="C184">
        <f>can_thomson!C185</f>
        <v>73.540000000000006</v>
      </c>
      <c r="D184">
        <f>can_thomson!D185</f>
        <v>88.9</v>
      </c>
      <c r="E184">
        <f>can_thomson!E185</f>
        <v>14888.7</v>
      </c>
      <c r="F184">
        <f>can_thomson!F185</f>
        <v>336634</v>
      </c>
      <c r="G184">
        <f>can_thomson!G185</f>
        <v>106.7</v>
      </c>
    </row>
    <row r="185" spans="1:7" x14ac:dyDescent="0.25">
      <c r="A185" s="6">
        <f>hun_thomson!A186</f>
        <v>36996</v>
      </c>
      <c r="B185">
        <f>can_thomson!B186</f>
        <v>100.309</v>
      </c>
      <c r="C185">
        <f>can_thomson!C186</f>
        <v>74.17</v>
      </c>
      <c r="D185">
        <f>can_thomson!D186</f>
        <v>87.5</v>
      </c>
      <c r="E185">
        <f>can_thomson!E186</f>
        <v>14922.3</v>
      </c>
      <c r="F185">
        <f>can_thomson!F186</f>
        <v>337034</v>
      </c>
      <c r="G185">
        <f>can_thomson!G186</f>
        <v>106.7</v>
      </c>
    </row>
    <row r="186" spans="1:7" x14ac:dyDescent="0.25">
      <c r="A186" s="6">
        <f>hun_thomson!A187</f>
        <v>37026</v>
      </c>
      <c r="B186">
        <f>can_thomson!B187</f>
        <v>100.349</v>
      </c>
      <c r="C186">
        <f>can_thomson!C187</f>
        <v>74.19</v>
      </c>
      <c r="D186">
        <f>can_thomson!D187</f>
        <v>87.8</v>
      </c>
      <c r="E186">
        <f>can_thomson!E187</f>
        <v>14946.2</v>
      </c>
      <c r="F186">
        <f>can_thomson!F187</f>
        <v>337717</v>
      </c>
      <c r="G186">
        <f>can_thomson!G187</f>
        <v>105.4</v>
      </c>
    </row>
    <row r="187" spans="1:7" x14ac:dyDescent="0.25">
      <c r="A187" s="6">
        <f>hun_thomson!A188</f>
        <v>37057</v>
      </c>
      <c r="B187">
        <f>can_thomson!B188</f>
        <v>100.167</v>
      </c>
      <c r="C187">
        <f>can_thomson!C188</f>
        <v>73.91</v>
      </c>
      <c r="D187">
        <f>can_thomson!D188</f>
        <v>86.4</v>
      </c>
      <c r="E187">
        <f>can_thomson!E188</f>
        <v>14922.5</v>
      </c>
      <c r="F187">
        <f>can_thomson!F188</f>
        <v>333927</v>
      </c>
      <c r="G187">
        <f>can_thomson!G188</f>
        <v>104.7</v>
      </c>
    </row>
    <row r="188" spans="1:7" x14ac:dyDescent="0.25">
      <c r="A188" s="6">
        <f>hun_thomson!A189</f>
        <v>37087</v>
      </c>
      <c r="B188">
        <f>can_thomson!B189</f>
        <v>99.802999999999997</v>
      </c>
      <c r="C188">
        <f>can_thomson!C189</f>
        <v>73.989999999999995</v>
      </c>
      <c r="D188">
        <f>can_thomson!D189</f>
        <v>86.2</v>
      </c>
      <c r="E188">
        <f>can_thomson!E189</f>
        <v>14946.3</v>
      </c>
      <c r="F188">
        <f>can_thomson!F189</f>
        <v>330069</v>
      </c>
      <c r="G188">
        <f>can_thomson!G189</f>
        <v>104.7</v>
      </c>
    </row>
    <row r="189" spans="1:7" x14ac:dyDescent="0.25">
      <c r="A189" s="6">
        <f>hun_thomson!A190</f>
        <v>37118</v>
      </c>
      <c r="B189">
        <f>can_thomson!B190</f>
        <v>99.575999999999993</v>
      </c>
      <c r="C189">
        <f>can_thomson!C190</f>
        <v>74.28</v>
      </c>
      <c r="D189">
        <f>can_thomson!D190</f>
        <v>86.7</v>
      </c>
      <c r="E189">
        <f>can_thomson!E190</f>
        <v>14948.5</v>
      </c>
      <c r="F189">
        <f>can_thomson!F190</f>
        <v>331356</v>
      </c>
      <c r="G189">
        <f>can_thomson!G190</f>
        <v>104</v>
      </c>
    </row>
    <row r="190" spans="1:7" x14ac:dyDescent="0.25">
      <c r="A190" s="6">
        <f>hun_thomson!A191</f>
        <v>37149</v>
      </c>
      <c r="B190">
        <f>can_thomson!B191</f>
        <v>99.515000000000001</v>
      </c>
      <c r="C190">
        <f>can_thomson!C191</f>
        <v>72.72</v>
      </c>
      <c r="D190">
        <f>can_thomson!D191</f>
        <v>85.3</v>
      </c>
      <c r="E190">
        <f>can_thomson!E191</f>
        <v>14972.8</v>
      </c>
      <c r="F190">
        <f>can_thomson!F191</f>
        <v>326172</v>
      </c>
      <c r="G190">
        <f>can_thomson!G191</f>
        <v>102</v>
      </c>
    </row>
    <row r="191" spans="1:7" x14ac:dyDescent="0.25">
      <c r="A191" s="6">
        <f>hun_thomson!A192</f>
        <v>37179</v>
      </c>
      <c r="B191">
        <f>can_thomson!B192</f>
        <v>99.575000000000003</v>
      </c>
      <c r="C191">
        <f>can_thomson!C192</f>
        <v>74.44</v>
      </c>
      <c r="D191">
        <f>can_thomson!D192</f>
        <v>83.5</v>
      </c>
      <c r="E191">
        <f>can_thomson!E192</f>
        <v>14976.9</v>
      </c>
      <c r="F191">
        <f>can_thomson!F192</f>
        <v>327012</v>
      </c>
      <c r="G191">
        <f>can_thomson!G192</f>
        <v>101.7</v>
      </c>
    </row>
    <row r="192" spans="1:7" x14ac:dyDescent="0.25">
      <c r="A192" s="6">
        <f>hun_thomson!A193</f>
        <v>37210</v>
      </c>
      <c r="B192">
        <f>can_thomson!B193</f>
        <v>99.71</v>
      </c>
      <c r="C192">
        <f>can_thomson!C193</f>
        <v>76.44</v>
      </c>
      <c r="D192">
        <f>can_thomson!D193</f>
        <v>83.3</v>
      </c>
      <c r="E192">
        <f>can_thomson!E193</f>
        <v>14990.3</v>
      </c>
      <c r="F192">
        <f>can_thomson!F193</f>
        <v>328344</v>
      </c>
      <c r="G192">
        <f>can_thomson!G193</f>
        <v>105.5</v>
      </c>
    </row>
    <row r="193" spans="1:7" x14ac:dyDescent="0.25">
      <c r="A193" s="6">
        <f>hun_thomson!A194</f>
        <v>37240</v>
      </c>
      <c r="B193">
        <f>can_thomson!B194</f>
        <v>99.998999999999995</v>
      </c>
      <c r="C193">
        <f>can_thomson!C194</f>
        <v>77.62</v>
      </c>
      <c r="D193">
        <f>can_thomson!D194</f>
        <v>83.1</v>
      </c>
      <c r="E193">
        <f>can_thomson!E194</f>
        <v>14965.6</v>
      </c>
      <c r="F193">
        <f>can_thomson!F194</f>
        <v>322473</v>
      </c>
      <c r="G193">
        <f>can_thomson!G194</f>
        <v>104.2</v>
      </c>
    </row>
    <row r="194" spans="1:7" x14ac:dyDescent="0.25">
      <c r="A194" s="6">
        <f>hun_thomson!A195</f>
        <v>37271</v>
      </c>
      <c r="B194">
        <f>can_thomson!B195</f>
        <v>100.518</v>
      </c>
      <c r="C194">
        <f>can_thomson!C195</f>
        <v>78.739999999999995</v>
      </c>
      <c r="D194">
        <f>can_thomson!D195</f>
        <v>83.1</v>
      </c>
      <c r="E194">
        <f>can_thomson!E195</f>
        <v>15023.8</v>
      </c>
      <c r="F194">
        <f>can_thomson!F195</f>
        <v>333312</v>
      </c>
      <c r="G194">
        <f>can_thomson!G195</f>
        <v>103.7</v>
      </c>
    </row>
    <row r="195" spans="1:7" x14ac:dyDescent="0.25">
      <c r="A195" s="6">
        <f>hun_thomson!A196</f>
        <v>37302</v>
      </c>
      <c r="B195">
        <f>can_thomson!B196</f>
        <v>101.05</v>
      </c>
      <c r="C195">
        <f>can_thomson!C196</f>
        <v>77.84</v>
      </c>
      <c r="D195">
        <f>can_thomson!D196</f>
        <v>83.2</v>
      </c>
      <c r="E195">
        <f>can_thomson!E196</f>
        <v>15042.8</v>
      </c>
      <c r="F195">
        <f>can_thomson!F196</f>
        <v>337845</v>
      </c>
      <c r="G195">
        <f>can_thomson!G196</f>
        <v>108</v>
      </c>
    </row>
    <row r="196" spans="1:7" x14ac:dyDescent="0.25">
      <c r="A196" s="6">
        <f>hun_thomson!A197</f>
        <v>37330</v>
      </c>
      <c r="B196">
        <f>can_thomson!B197</f>
        <v>101.426</v>
      </c>
      <c r="C196">
        <f>can_thomson!C197</f>
        <v>77.48</v>
      </c>
      <c r="D196">
        <f>can_thomson!D197</f>
        <v>84.5</v>
      </c>
      <c r="E196">
        <f>can_thomson!E197</f>
        <v>15110.5</v>
      </c>
      <c r="F196">
        <f>can_thomson!F197</f>
        <v>337320</v>
      </c>
      <c r="G196">
        <f>can_thomson!G197</f>
        <v>103.2</v>
      </c>
    </row>
    <row r="197" spans="1:7" x14ac:dyDescent="0.25">
      <c r="A197" s="6">
        <f>hun_thomson!A198</f>
        <v>37361</v>
      </c>
      <c r="B197">
        <f>can_thomson!B198</f>
        <v>101.6</v>
      </c>
      <c r="C197">
        <f>can_thomson!C198</f>
        <v>77.77</v>
      </c>
      <c r="D197">
        <f>can_thomson!D198</f>
        <v>85.8</v>
      </c>
      <c r="E197">
        <f>can_thomson!E198</f>
        <v>15171.9</v>
      </c>
      <c r="F197">
        <f>can_thomson!F198</f>
        <v>342172</v>
      </c>
      <c r="G197">
        <f>can_thomson!G198</f>
        <v>105.1</v>
      </c>
    </row>
    <row r="198" spans="1:7" x14ac:dyDescent="0.25">
      <c r="A198" s="6">
        <f>hun_thomson!A199</f>
        <v>37391</v>
      </c>
      <c r="B198">
        <f>can_thomson!B199</f>
        <v>101.648</v>
      </c>
      <c r="C198">
        <f>can_thomson!C199</f>
        <v>77.17</v>
      </c>
      <c r="D198">
        <f>can_thomson!D199</f>
        <v>85.5</v>
      </c>
      <c r="E198">
        <f>can_thomson!E199</f>
        <v>15225.4</v>
      </c>
      <c r="F198">
        <f>can_thomson!F199</f>
        <v>342006</v>
      </c>
      <c r="G198">
        <f>can_thomson!G199</f>
        <v>105</v>
      </c>
    </row>
    <row r="199" spans="1:7" x14ac:dyDescent="0.25">
      <c r="A199" s="6">
        <f>hun_thomson!A200</f>
        <v>37422</v>
      </c>
      <c r="B199">
        <f>can_thomson!B200</f>
        <v>101.54</v>
      </c>
      <c r="C199">
        <f>can_thomson!C200</f>
        <v>78.37</v>
      </c>
      <c r="D199">
        <f>can_thomson!D200</f>
        <v>85.4</v>
      </c>
      <c r="E199">
        <f>can_thomson!E200</f>
        <v>15287.9</v>
      </c>
      <c r="F199">
        <f>can_thomson!F200</f>
        <v>339606</v>
      </c>
      <c r="G199">
        <f>can_thomson!G200</f>
        <v>104.5</v>
      </c>
    </row>
    <row r="200" spans="1:7" x14ac:dyDescent="0.25">
      <c r="A200" s="6">
        <f>hun_thomson!A201</f>
        <v>37452</v>
      </c>
      <c r="B200">
        <f>can_thomson!B201</f>
        <v>101.277</v>
      </c>
      <c r="C200">
        <f>can_thomson!C201</f>
        <v>77.930000000000007</v>
      </c>
      <c r="D200">
        <f>can_thomson!D201</f>
        <v>85.2</v>
      </c>
      <c r="E200">
        <f>can_thomson!E201</f>
        <v>15333.7</v>
      </c>
      <c r="F200">
        <f>can_thomson!F201</f>
        <v>343170</v>
      </c>
      <c r="G200">
        <f>can_thomson!G201</f>
        <v>107.5</v>
      </c>
    </row>
    <row r="201" spans="1:7" x14ac:dyDescent="0.25">
      <c r="A201" s="6">
        <f>hun_thomson!A202</f>
        <v>37483</v>
      </c>
      <c r="B201">
        <f>can_thomson!B202</f>
        <v>101.04</v>
      </c>
      <c r="C201">
        <f>can_thomson!C202</f>
        <v>78.06</v>
      </c>
      <c r="D201">
        <f>can_thomson!D202</f>
        <v>85.6</v>
      </c>
      <c r="E201">
        <f>can_thomson!E202</f>
        <v>15414.6</v>
      </c>
      <c r="F201">
        <f>can_thomson!F202</f>
        <v>342510</v>
      </c>
      <c r="G201">
        <f>can_thomson!G202</f>
        <v>107.9</v>
      </c>
    </row>
    <row r="202" spans="1:7" x14ac:dyDescent="0.25">
      <c r="A202" s="6">
        <f>hun_thomson!A203</f>
        <v>37514</v>
      </c>
      <c r="B202">
        <f>can_thomson!B203</f>
        <v>100.902</v>
      </c>
      <c r="C202">
        <f>can_thomson!C203</f>
        <v>77.69</v>
      </c>
      <c r="D202">
        <f>can_thomson!D203</f>
        <v>86.8</v>
      </c>
      <c r="E202">
        <f>can_thomson!E203</f>
        <v>15422.8</v>
      </c>
      <c r="F202">
        <f>can_thomson!F203</f>
        <v>339444</v>
      </c>
      <c r="G202">
        <f>can_thomson!G203</f>
        <v>106.6</v>
      </c>
    </row>
    <row r="203" spans="1:7" x14ac:dyDescent="0.25">
      <c r="A203" s="6">
        <f>hun_thomson!A204</f>
        <v>37544</v>
      </c>
      <c r="B203">
        <f>can_thomson!B204</f>
        <v>100.73699999999999</v>
      </c>
      <c r="C203">
        <f>can_thomson!C204</f>
        <v>78.510000000000005</v>
      </c>
      <c r="D203">
        <f>can_thomson!D204</f>
        <v>86.8</v>
      </c>
      <c r="E203">
        <f>can_thomson!E204</f>
        <v>15425.6</v>
      </c>
      <c r="F203">
        <f>can_thomson!F204</f>
        <v>341797</v>
      </c>
      <c r="G203">
        <f>can_thomson!G204</f>
        <v>106.7</v>
      </c>
    </row>
    <row r="204" spans="1:7" x14ac:dyDescent="0.25">
      <c r="A204" s="6">
        <f>hun_thomson!A205</f>
        <v>37575</v>
      </c>
      <c r="B204">
        <f>can_thomson!B205</f>
        <v>100.679</v>
      </c>
      <c r="C204">
        <f>can_thomson!C205</f>
        <v>77.89</v>
      </c>
      <c r="D204">
        <f>can_thomson!D205</f>
        <v>86.2</v>
      </c>
      <c r="E204">
        <f>can_thomson!E205</f>
        <v>15464.8</v>
      </c>
      <c r="F204">
        <f>can_thomson!F205</f>
        <v>339708</v>
      </c>
      <c r="G204">
        <f>can_thomson!G205</f>
        <v>105.5</v>
      </c>
    </row>
    <row r="205" spans="1:7" x14ac:dyDescent="0.25">
      <c r="A205" s="6">
        <f>hun_thomson!A206</f>
        <v>37605</v>
      </c>
      <c r="B205">
        <f>can_thomson!B206</f>
        <v>100.71</v>
      </c>
      <c r="C205">
        <f>can_thomson!C206</f>
        <v>78.39</v>
      </c>
      <c r="D205">
        <f>can_thomson!D206</f>
        <v>87.7</v>
      </c>
      <c r="E205">
        <f>can_thomson!E206</f>
        <v>15507</v>
      </c>
      <c r="F205">
        <f>can_thomson!F206</f>
        <v>335976</v>
      </c>
      <c r="G205">
        <f>can_thomson!G206</f>
        <v>103.5</v>
      </c>
    </row>
    <row r="206" spans="1:7" x14ac:dyDescent="0.25">
      <c r="A206" s="6">
        <f>hun_thomson!A207</f>
        <v>37636</v>
      </c>
      <c r="B206">
        <f>can_thomson!B207</f>
        <v>100.759</v>
      </c>
      <c r="C206">
        <f>can_thomson!C207</f>
        <v>78.790000000000006</v>
      </c>
      <c r="D206">
        <f>can_thomson!D207</f>
        <v>87.5</v>
      </c>
      <c r="E206">
        <f>can_thomson!E207</f>
        <v>15540.8</v>
      </c>
      <c r="F206">
        <f>can_thomson!F207</f>
        <v>339707</v>
      </c>
      <c r="G206">
        <f>can_thomson!G207</f>
        <v>105</v>
      </c>
    </row>
    <row r="207" spans="1:7" x14ac:dyDescent="0.25">
      <c r="A207" s="6">
        <f>hun_thomson!A208</f>
        <v>37667</v>
      </c>
      <c r="B207">
        <f>can_thomson!B208</f>
        <v>100.617</v>
      </c>
      <c r="C207">
        <f>can_thomson!C208</f>
        <v>79.819999999999993</v>
      </c>
      <c r="D207">
        <f>can_thomson!D208</f>
        <v>90.2</v>
      </c>
      <c r="E207">
        <f>can_thomson!E208</f>
        <v>15600.1</v>
      </c>
      <c r="F207">
        <f>can_thomson!F208</f>
        <v>340273</v>
      </c>
      <c r="G207">
        <f>can_thomson!G208</f>
        <v>103</v>
      </c>
    </row>
    <row r="208" spans="1:7" x14ac:dyDescent="0.25">
      <c r="A208" s="6">
        <f>hun_thomson!A209</f>
        <v>37695</v>
      </c>
      <c r="B208">
        <f>can_thomson!B209</f>
        <v>100.611</v>
      </c>
      <c r="C208">
        <f>can_thomson!C209</f>
        <v>79.27</v>
      </c>
      <c r="D208">
        <f>can_thomson!D209</f>
        <v>92.2</v>
      </c>
      <c r="E208">
        <f>can_thomson!E209</f>
        <v>15598.9</v>
      </c>
      <c r="F208">
        <f>can_thomson!F209</f>
        <v>339283</v>
      </c>
      <c r="G208">
        <f>can_thomson!G209</f>
        <v>103.2</v>
      </c>
    </row>
    <row r="209" spans="1:7" x14ac:dyDescent="0.25">
      <c r="A209" s="6">
        <f>hun_thomson!A210</f>
        <v>37726</v>
      </c>
      <c r="B209">
        <f>can_thomson!B210</f>
        <v>100.80200000000001</v>
      </c>
      <c r="C209">
        <f>can_thomson!C210</f>
        <v>79.16</v>
      </c>
      <c r="D209">
        <f>can_thomson!D210</f>
        <v>88.8</v>
      </c>
      <c r="E209">
        <f>can_thomson!E210</f>
        <v>15597.6</v>
      </c>
      <c r="F209">
        <f>can_thomson!F210</f>
        <v>337885</v>
      </c>
      <c r="G209">
        <f>can_thomson!G210</f>
        <v>101.9</v>
      </c>
    </row>
    <row r="210" spans="1:7" x14ac:dyDescent="0.25">
      <c r="A210" s="6">
        <f>hun_thomson!A211</f>
        <v>37756</v>
      </c>
      <c r="B210">
        <f>can_thomson!B211</f>
        <v>100.83799999999999</v>
      </c>
      <c r="C210">
        <f>can_thomson!C211</f>
        <v>79.88</v>
      </c>
      <c r="D210">
        <f>can_thomson!D211</f>
        <v>87.5</v>
      </c>
      <c r="E210">
        <f>can_thomson!E211</f>
        <v>15581.1</v>
      </c>
      <c r="F210">
        <f>can_thomson!F211</f>
        <v>337715</v>
      </c>
      <c r="G210">
        <f>can_thomson!G211</f>
        <v>103</v>
      </c>
    </row>
    <row r="211" spans="1:7" x14ac:dyDescent="0.25">
      <c r="A211" s="6">
        <f>hun_thomson!A212</f>
        <v>37787</v>
      </c>
      <c r="B211">
        <f>can_thomson!B212</f>
        <v>100.678</v>
      </c>
      <c r="C211">
        <f>can_thomson!C212</f>
        <v>80.23</v>
      </c>
      <c r="D211">
        <f>can_thomson!D212</f>
        <v>89.7</v>
      </c>
      <c r="E211">
        <f>can_thomson!E212</f>
        <v>15629.1</v>
      </c>
      <c r="F211">
        <f>can_thomson!F212</f>
        <v>337025</v>
      </c>
      <c r="G211">
        <f>can_thomson!G212</f>
        <v>101.5</v>
      </c>
    </row>
    <row r="212" spans="1:7" x14ac:dyDescent="0.25">
      <c r="A212" s="6">
        <f>hun_thomson!A213</f>
        <v>37817</v>
      </c>
      <c r="B212">
        <f>can_thomson!B213</f>
        <v>100.61199999999999</v>
      </c>
      <c r="C212">
        <f>can_thomson!C213</f>
        <v>80.81</v>
      </c>
      <c r="D212">
        <f>can_thomson!D213</f>
        <v>89.8</v>
      </c>
      <c r="E212">
        <f>can_thomson!E213</f>
        <v>15651</v>
      </c>
      <c r="F212">
        <f>can_thomson!F213</f>
        <v>340235</v>
      </c>
      <c r="G212">
        <f>can_thomson!G213</f>
        <v>103.3</v>
      </c>
    </row>
    <row r="213" spans="1:7" x14ac:dyDescent="0.25">
      <c r="A213" s="6">
        <f>hun_thomson!A214</f>
        <v>37848</v>
      </c>
      <c r="B213">
        <f>can_thomson!B214</f>
        <v>100.673</v>
      </c>
      <c r="C213">
        <f>can_thomson!C214</f>
        <v>80.64</v>
      </c>
      <c r="D213">
        <f>can_thomson!D214</f>
        <v>89.1</v>
      </c>
      <c r="E213">
        <f>can_thomson!E214</f>
        <v>15653.4</v>
      </c>
      <c r="F213">
        <f>can_thomson!F214</f>
        <v>335843</v>
      </c>
      <c r="G213">
        <f>can_thomson!G214</f>
        <v>99.1</v>
      </c>
    </row>
    <row r="214" spans="1:7" x14ac:dyDescent="0.25">
      <c r="A214" s="6">
        <f>hun_thomson!A215</f>
        <v>37879</v>
      </c>
      <c r="B214">
        <f>can_thomson!B215</f>
        <v>100.866</v>
      </c>
      <c r="C214">
        <f>can_thomson!C215</f>
        <v>79.84</v>
      </c>
      <c r="D214">
        <f>can_thomson!D215</f>
        <v>89.8</v>
      </c>
      <c r="E214">
        <f>can_thomson!E215</f>
        <v>15684.5</v>
      </c>
      <c r="F214">
        <f>can_thomson!F215</f>
        <v>341830</v>
      </c>
      <c r="G214">
        <f>can_thomson!G215</f>
        <v>106.2</v>
      </c>
    </row>
    <row r="215" spans="1:7" x14ac:dyDescent="0.25">
      <c r="A215" s="6">
        <f>hun_thomson!A216</f>
        <v>37909</v>
      </c>
      <c r="B215">
        <f>can_thomson!B216</f>
        <v>101.036</v>
      </c>
      <c r="C215">
        <f>can_thomson!C216</f>
        <v>80.040000000000006</v>
      </c>
      <c r="D215">
        <f>can_thomson!D216</f>
        <v>90.3</v>
      </c>
      <c r="E215">
        <f>can_thomson!E216</f>
        <v>15735.8</v>
      </c>
      <c r="F215">
        <f>can_thomson!F216</f>
        <v>343064</v>
      </c>
      <c r="G215">
        <f>can_thomson!G216</f>
        <v>105.9</v>
      </c>
    </row>
    <row r="216" spans="1:7" x14ac:dyDescent="0.25">
      <c r="A216" s="6">
        <f>hun_thomson!A217</f>
        <v>37940</v>
      </c>
      <c r="B216">
        <f>can_thomson!B217</f>
        <v>101.149</v>
      </c>
      <c r="C216">
        <f>can_thomson!C217</f>
        <v>79.83</v>
      </c>
      <c r="D216">
        <f>can_thomson!D217</f>
        <v>90.4</v>
      </c>
      <c r="E216">
        <f>can_thomson!E217</f>
        <v>15777</v>
      </c>
      <c r="F216">
        <f>can_thomson!F217</f>
        <v>343093</v>
      </c>
      <c r="G216">
        <f>can_thomson!G217</f>
        <v>106.8</v>
      </c>
    </row>
    <row r="217" spans="1:7" x14ac:dyDescent="0.25">
      <c r="A217" s="6">
        <f>hun_thomson!A218</f>
        <v>37970</v>
      </c>
      <c r="B217">
        <f>can_thomson!B218</f>
        <v>101.172</v>
      </c>
      <c r="C217">
        <f>can_thomson!C218</f>
        <v>78.930000000000007</v>
      </c>
      <c r="D217">
        <f>can_thomson!D218</f>
        <v>91</v>
      </c>
      <c r="E217">
        <f>can_thomson!E218</f>
        <v>15807.1</v>
      </c>
      <c r="F217">
        <f>can_thomson!F218</f>
        <v>344239</v>
      </c>
      <c r="G217">
        <f>can_thomson!G218</f>
        <v>107.7</v>
      </c>
    </row>
    <row r="218" spans="1:7" x14ac:dyDescent="0.25">
      <c r="A218" s="6">
        <f>hun_thomson!A219</f>
        <v>38001</v>
      </c>
      <c r="B218">
        <f>can_thomson!B219</f>
        <v>101.256</v>
      </c>
      <c r="C218">
        <f>can_thomson!C219</f>
        <v>80</v>
      </c>
      <c r="D218">
        <f>can_thomson!D219</f>
        <v>91.6</v>
      </c>
      <c r="E218">
        <f>can_thomson!E219</f>
        <v>15811.1</v>
      </c>
      <c r="F218">
        <f>can_thomson!F219</f>
        <v>344377</v>
      </c>
      <c r="G218">
        <f>can_thomson!G219</f>
        <v>102.2</v>
      </c>
    </row>
    <row r="219" spans="1:7" x14ac:dyDescent="0.25">
      <c r="A219" s="6">
        <f>hun_thomson!A220</f>
        <v>38032</v>
      </c>
      <c r="B219">
        <f>can_thomson!B220</f>
        <v>101.218</v>
      </c>
      <c r="C219">
        <f>can_thomson!C220</f>
        <v>82.05</v>
      </c>
      <c r="D219">
        <f>can_thomson!D220</f>
        <v>92.2</v>
      </c>
      <c r="E219">
        <f>can_thomson!E220</f>
        <v>15830.7</v>
      </c>
      <c r="F219">
        <f>can_thomson!F220</f>
        <v>341836</v>
      </c>
      <c r="G219">
        <f>can_thomson!G220</f>
        <v>107.5</v>
      </c>
    </row>
    <row r="220" spans="1:7" x14ac:dyDescent="0.25">
      <c r="A220" s="6">
        <f>hun_thomson!A221</f>
        <v>38061</v>
      </c>
      <c r="B220">
        <f>can_thomson!B221</f>
        <v>101.154</v>
      </c>
      <c r="C220">
        <f>can_thomson!C221</f>
        <v>81.95</v>
      </c>
      <c r="D220">
        <f>can_thomson!D221</f>
        <v>92.5</v>
      </c>
      <c r="E220">
        <f>can_thomson!E221</f>
        <v>15842.5</v>
      </c>
      <c r="F220">
        <f>can_thomson!F221</f>
        <v>344397</v>
      </c>
      <c r="G220">
        <f>can_thomson!G221</f>
        <v>107.6</v>
      </c>
    </row>
    <row r="221" spans="1:7" x14ac:dyDescent="0.25">
      <c r="A221" s="6">
        <f>hun_thomson!A222</f>
        <v>38092</v>
      </c>
      <c r="B221">
        <f>can_thomson!B222</f>
        <v>100.982</v>
      </c>
      <c r="C221">
        <f>can_thomson!C222</f>
        <v>80.680000000000007</v>
      </c>
      <c r="D221">
        <f>can_thomson!D222</f>
        <v>92.5</v>
      </c>
      <c r="E221">
        <f>can_thomson!E222</f>
        <v>15885.2</v>
      </c>
      <c r="F221">
        <f>can_thomson!F222</f>
        <v>344991</v>
      </c>
      <c r="G221">
        <f>can_thomson!G222</f>
        <v>110.3</v>
      </c>
    </row>
    <row r="222" spans="1:7" x14ac:dyDescent="0.25">
      <c r="A222" s="6">
        <f>hun_thomson!A223</f>
        <v>38122</v>
      </c>
      <c r="B222">
        <f>can_thomson!B223</f>
        <v>100.71299999999999</v>
      </c>
      <c r="C222">
        <f>can_thomson!C223</f>
        <v>80.78</v>
      </c>
      <c r="D222">
        <f>can_thomson!D223</f>
        <v>92.1</v>
      </c>
      <c r="E222">
        <f>can_thomson!E223</f>
        <v>15913.9</v>
      </c>
      <c r="F222">
        <f>can_thomson!F223</f>
        <v>343597</v>
      </c>
      <c r="G222">
        <f>can_thomson!G223</f>
        <v>109.5</v>
      </c>
    </row>
    <row r="223" spans="1:7" x14ac:dyDescent="0.25">
      <c r="A223" s="6">
        <f>hun_thomson!A224</f>
        <v>38153</v>
      </c>
      <c r="B223">
        <f>can_thomson!B224</f>
        <v>100.623</v>
      </c>
      <c r="C223">
        <f>can_thomson!C224</f>
        <v>80.61</v>
      </c>
      <c r="D223">
        <f>can_thomson!D224</f>
        <v>92.5</v>
      </c>
      <c r="E223">
        <f>can_thomson!E224</f>
        <v>15926.3</v>
      </c>
      <c r="F223">
        <f>can_thomson!F224</f>
        <v>346758</v>
      </c>
      <c r="G223">
        <f>can_thomson!G224</f>
        <v>113.3</v>
      </c>
    </row>
    <row r="224" spans="1:7" x14ac:dyDescent="0.25">
      <c r="A224" s="6">
        <f>hun_thomson!A225</f>
        <v>38183</v>
      </c>
      <c r="B224">
        <f>can_thomson!B225</f>
        <v>100.76</v>
      </c>
      <c r="C224">
        <f>can_thomson!C225</f>
        <v>80.87</v>
      </c>
      <c r="D224">
        <f>can_thomson!D225</f>
        <v>93.2</v>
      </c>
      <c r="E224">
        <f>can_thomson!E225</f>
        <v>15934.2</v>
      </c>
      <c r="F224">
        <f>can_thomson!F225</f>
        <v>344128</v>
      </c>
      <c r="G224">
        <f>can_thomson!G225</f>
        <v>112.9</v>
      </c>
    </row>
    <row r="225" spans="1:7" x14ac:dyDescent="0.25">
      <c r="A225" s="6">
        <f>hun_thomson!A226</f>
        <v>38214</v>
      </c>
      <c r="B225">
        <f>can_thomson!B226</f>
        <v>100.89</v>
      </c>
      <c r="C225">
        <f>can_thomson!C226</f>
        <v>81.64</v>
      </c>
      <c r="D225">
        <f>can_thomson!D226</f>
        <v>94.7</v>
      </c>
      <c r="E225">
        <f>can_thomson!E226</f>
        <v>15925.9</v>
      </c>
      <c r="F225">
        <f>can_thomson!F226</f>
        <v>345259</v>
      </c>
      <c r="G225">
        <f>can_thomson!G226</f>
        <v>111.6</v>
      </c>
    </row>
    <row r="226" spans="1:7" x14ac:dyDescent="0.25">
      <c r="A226" s="6">
        <f>hun_thomson!A227</f>
        <v>38245</v>
      </c>
      <c r="B226">
        <f>can_thomson!B227</f>
        <v>100.974</v>
      </c>
      <c r="C226">
        <f>can_thomson!C227</f>
        <v>82.85</v>
      </c>
      <c r="D226">
        <f>can_thomson!D227</f>
        <v>94.4</v>
      </c>
      <c r="E226">
        <f>can_thomson!E227</f>
        <v>15974.6</v>
      </c>
      <c r="F226">
        <f>can_thomson!F227</f>
        <v>346331</v>
      </c>
      <c r="G226">
        <f>can_thomson!G227</f>
        <v>109.1</v>
      </c>
    </row>
    <row r="227" spans="1:7" x14ac:dyDescent="0.25">
      <c r="A227" s="6">
        <f>hun_thomson!A228</f>
        <v>38275</v>
      </c>
      <c r="B227">
        <f>can_thomson!B228</f>
        <v>100.971</v>
      </c>
      <c r="C227">
        <f>can_thomson!C228</f>
        <v>83.19</v>
      </c>
      <c r="D227">
        <f>can_thomson!D228</f>
        <v>94.8</v>
      </c>
      <c r="E227">
        <f>can_thomson!E228</f>
        <v>15990</v>
      </c>
      <c r="F227">
        <f>can_thomson!F228</f>
        <v>346447</v>
      </c>
      <c r="G227">
        <f>can_thomson!G228</f>
        <v>110.4</v>
      </c>
    </row>
    <row r="228" spans="1:7" x14ac:dyDescent="0.25">
      <c r="A228" s="6">
        <f>hun_thomson!A229</f>
        <v>38306</v>
      </c>
      <c r="B228">
        <f>can_thomson!B229</f>
        <v>101.02500000000001</v>
      </c>
      <c r="C228">
        <f>can_thomson!C229</f>
        <v>83.8</v>
      </c>
      <c r="D228">
        <f>can_thomson!D229</f>
        <v>94.9</v>
      </c>
      <c r="E228">
        <f>can_thomson!E229</f>
        <v>16008.5</v>
      </c>
      <c r="F228">
        <f>can_thomson!F229</f>
        <v>346829</v>
      </c>
      <c r="G228">
        <f>can_thomson!G229</f>
        <v>109.8</v>
      </c>
    </row>
    <row r="229" spans="1:7" x14ac:dyDescent="0.25">
      <c r="A229" s="6">
        <f>hun_thomson!A230</f>
        <v>38336</v>
      </c>
      <c r="B229">
        <f>can_thomson!B230</f>
        <v>101.13800000000001</v>
      </c>
      <c r="C229">
        <f>can_thomson!C230</f>
        <v>82.67</v>
      </c>
      <c r="D229">
        <f>can_thomson!D230</f>
        <v>94.3</v>
      </c>
      <c r="E229">
        <f>can_thomson!E230</f>
        <v>16018.1</v>
      </c>
      <c r="F229">
        <f>can_thomson!F230</f>
        <v>346200</v>
      </c>
      <c r="G229">
        <f>can_thomson!G230</f>
        <v>110.3</v>
      </c>
    </row>
    <row r="230" spans="1:7" x14ac:dyDescent="0.25">
      <c r="A230" s="6">
        <f>hun_thomson!A231</f>
        <v>38367</v>
      </c>
      <c r="B230">
        <f>can_thomson!B231</f>
        <v>101.262</v>
      </c>
      <c r="C230">
        <f>can_thomson!C231</f>
        <v>84.41</v>
      </c>
      <c r="D230">
        <f>can_thomson!D231</f>
        <v>94.3</v>
      </c>
      <c r="E230">
        <f>can_thomson!E231</f>
        <v>16015.1</v>
      </c>
      <c r="F230">
        <f>can_thomson!F231</f>
        <v>350379</v>
      </c>
      <c r="G230">
        <f>can_thomson!G231</f>
        <v>111.1</v>
      </c>
    </row>
    <row r="231" spans="1:7" x14ac:dyDescent="0.25">
      <c r="A231" s="6">
        <f>hun_thomson!A232</f>
        <v>38398</v>
      </c>
      <c r="B231">
        <f>can_thomson!B232</f>
        <v>101.276</v>
      </c>
      <c r="C231">
        <f>can_thomson!C232</f>
        <v>85.72</v>
      </c>
      <c r="D231">
        <f>can_thomson!D232</f>
        <v>94.6</v>
      </c>
      <c r="E231">
        <f>can_thomson!E232</f>
        <v>16051.1</v>
      </c>
      <c r="F231">
        <f>can_thomson!F232</f>
        <v>346984</v>
      </c>
      <c r="G231">
        <f>can_thomson!G232</f>
        <v>110.8</v>
      </c>
    </row>
    <row r="232" spans="1:7" x14ac:dyDescent="0.25">
      <c r="A232" s="6">
        <f>hun_thomson!A233</f>
        <v>38426</v>
      </c>
      <c r="B232">
        <f>can_thomson!B233</f>
        <v>101.28</v>
      </c>
      <c r="C232">
        <f>can_thomson!C233</f>
        <v>84.18</v>
      </c>
      <c r="D232">
        <f>can_thomson!D233</f>
        <v>95.1</v>
      </c>
      <c r="E232">
        <f>can_thomson!E233</f>
        <v>16047.2</v>
      </c>
      <c r="F232">
        <f>can_thomson!F233</f>
        <v>343441</v>
      </c>
      <c r="G232">
        <f>can_thomson!G233</f>
        <v>109.2</v>
      </c>
    </row>
    <row r="233" spans="1:7" x14ac:dyDescent="0.25">
      <c r="A233" s="6">
        <f>hun_thomson!A234</f>
        <v>38457</v>
      </c>
      <c r="B233">
        <f>can_thomson!B234</f>
        <v>101.24</v>
      </c>
      <c r="C233">
        <f>can_thomson!C234</f>
        <v>83.88</v>
      </c>
      <c r="D233">
        <f>can_thomson!D234</f>
        <v>95.3</v>
      </c>
      <c r="E233">
        <f>can_thomson!E234</f>
        <v>16075.2</v>
      </c>
      <c r="F233">
        <f>can_thomson!F234</f>
        <v>348170</v>
      </c>
      <c r="G233">
        <f>can_thomson!G234</f>
        <v>109.1</v>
      </c>
    </row>
    <row r="234" spans="1:7" x14ac:dyDescent="0.25">
      <c r="A234" s="6">
        <f>hun_thomson!A235</f>
        <v>38487</v>
      </c>
      <c r="B234">
        <f>can_thomson!B235</f>
        <v>101.259</v>
      </c>
      <c r="C234">
        <f>can_thomson!C235</f>
        <v>84.13</v>
      </c>
      <c r="D234">
        <f>can_thomson!D235</f>
        <v>93.2</v>
      </c>
      <c r="E234">
        <f>can_thomson!E235</f>
        <v>16074.4</v>
      </c>
      <c r="F234">
        <f>can_thomson!F235</f>
        <v>350589</v>
      </c>
      <c r="G234">
        <f>can_thomson!G235</f>
        <v>110.1</v>
      </c>
    </row>
    <row r="235" spans="1:7" x14ac:dyDescent="0.25">
      <c r="A235" s="6">
        <f>hun_thomson!A236</f>
        <v>38518</v>
      </c>
      <c r="B235">
        <f>can_thomson!B236</f>
        <v>101.193</v>
      </c>
      <c r="C235">
        <f>can_thomson!C236</f>
        <v>85.55</v>
      </c>
      <c r="D235">
        <f>can_thomson!D236</f>
        <v>93.9</v>
      </c>
      <c r="E235">
        <f>can_thomson!E236</f>
        <v>16104.6</v>
      </c>
      <c r="F235">
        <f>can_thomson!F236</f>
        <v>349027</v>
      </c>
      <c r="G235">
        <f>can_thomson!G236</f>
        <v>110.5</v>
      </c>
    </row>
    <row r="236" spans="1:7" x14ac:dyDescent="0.25">
      <c r="A236" s="6">
        <f>hun_thomson!A237</f>
        <v>38548</v>
      </c>
      <c r="B236">
        <f>can_thomson!B237</f>
        <v>100.953</v>
      </c>
      <c r="C236">
        <f>can_thomson!C237</f>
        <v>85.99</v>
      </c>
      <c r="D236">
        <f>can_thomson!D237</f>
        <v>95.6</v>
      </c>
      <c r="E236">
        <f>can_thomson!E237</f>
        <v>16138</v>
      </c>
      <c r="F236">
        <f>can_thomson!F237</f>
        <v>350021</v>
      </c>
      <c r="G236">
        <f>can_thomson!G237</f>
        <v>109.9</v>
      </c>
    </row>
    <row r="237" spans="1:7" x14ac:dyDescent="0.25">
      <c r="A237" s="6">
        <f>hun_thomson!A238</f>
        <v>38579</v>
      </c>
      <c r="B237">
        <f>can_thomson!B238</f>
        <v>100.44</v>
      </c>
      <c r="C237">
        <f>can_thomson!C238</f>
        <v>84.66</v>
      </c>
      <c r="D237">
        <f>can_thomson!D238</f>
        <v>95.8</v>
      </c>
      <c r="E237">
        <f>can_thomson!E238</f>
        <v>16173.4</v>
      </c>
      <c r="F237">
        <f>can_thomson!F238</f>
        <v>351142</v>
      </c>
      <c r="G237">
        <f>can_thomson!G238</f>
        <v>113.1</v>
      </c>
    </row>
    <row r="238" spans="1:7" x14ac:dyDescent="0.25">
      <c r="A238" s="6">
        <f>hun_thomson!A239</f>
        <v>38610</v>
      </c>
      <c r="B238">
        <f>can_thomson!B239</f>
        <v>99.971000000000004</v>
      </c>
      <c r="C238">
        <f>can_thomson!C239</f>
        <v>83.6</v>
      </c>
      <c r="D238">
        <f>can_thomson!D239</f>
        <v>97.3</v>
      </c>
      <c r="E238">
        <f>can_thomson!E239</f>
        <v>16160</v>
      </c>
      <c r="F238">
        <f>can_thomson!F239</f>
        <v>352203</v>
      </c>
      <c r="G238">
        <f>can_thomson!G239</f>
        <v>113.7</v>
      </c>
    </row>
    <row r="239" spans="1:7" x14ac:dyDescent="0.25">
      <c r="A239" s="6">
        <f>hun_thomson!A240</f>
        <v>38640</v>
      </c>
      <c r="B239">
        <f>can_thomson!B240</f>
        <v>100.03</v>
      </c>
      <c r="C239">
        <f>can_thomson!C240</f>
        <v>85.05</v>
      </c>
      <c r="D239">
        <f>can_thomson!D240</f>
        <v>98.6</v>
      </c>
      <c r="E239">
        <f>can_thomson!E240</f>
        <v>16207.4</v>
      </c>
      <c r="F239">
        <f>can_thomson!F240</f>
        <v>351989</v>
      </c>
      <c r="G239">
        <f>can_thomson!G240</f>
        <v>115.1</v>
      </c>
    </row>
    <row r="240" spans="1:7" x14ac:dyDescent="0.25">
      <c r="A240" s="6">
        <f>hun_thomson!A241</f>
        <v>38671</v>
      </c>
      <c r="B240">
        <f>can_thomson!B241</f>
        <v>100.464</v>
      </c>
      <c r="C240">
        <f>can_thomson!C241</f>
        <v>85.88</v>
      </c>
      <c r="D240">
        <f>can_thomson!D241</f>
        <v>100</v>
      </c>
      <c r="E240">
        <f>can_thomson!E241</f>
        <v>16240</v>
      </c>
      <c r="F240">
        <f>can_thomson!F241</f>
        <v>355205</v>
      </c>
      <c r="G240">
        <f>can_thomson!G241</f>
        <v>115</v>
      </c>
    </row>
    <row r="241" spans="1:7" x14ac:dyDescent="0.25">
      <c r="A241" s="6">
        <f>hun_thomson!A242</f>
        <v>38701</v>
      </c>
      <c r="B241">
        <f>can_thomson!B242</f>
        <v>100.873</v>
      </c>
      <c r="C241">
        <f>can_thomson!C242</f>
        <v>86.03</v>
      </c>
      <c r="D241">
        <f>can_thomson!D242</f>
        <v>100.5</v>
      </c>
      <c r="E241">
        <f>can_thomson!E242</f>
        <v>16233.6</v>
      </c>
      <c r="F241">
        <f>can_thomson!F242</f>
        <v>358843</v>
      </c>
      <c r="G241">
        <f>can_thomson!G242</f>
        <v>116.8</v>
      </c>
    </row>
    <row r="242" spans="1:7" x14ac:dyDescent="0.25">
      <c r="A242" s="6">
        <f>hun_thomson!A243</f>
        <v>38732</v>
      </c>
      <c r="B242">
        <f>can_thomson!B243</f>
        <v>101.313</v>
      </c>
      <c r="C242">
        <f>can_thomson!C243</f>
        <v>87.29</v>
      </c>
      <c r="D242">
        <f>can_thomson!D243</f>
        <v>97.3</v>
      </c>
      <c r="E242">
        <f>can_thomson!E243</f>
        <v>16220.8</v>
      </c>
      <c r="F242">
        <f>can_thomson!F243</f>
        <v>357221</v>
      </c>
      <c r="G242">
        <f>can_thomson!G243</f>
        <v>116.8</v>
      </c>
    </row>
    <row r="243" spans="1:7" x14ac:dyDescent="0.25">
      <c r="A243" s="6">
        <f>hun_thomson!A244</f>
        <v>38763</v>
      </c>
      <c r="B243">
        <f>can_thomson!B244</f>
        <v>101.482</v>
      </c>
      <c r="C243">
        <f>can_thomson!C244</f>
        <v>87.97</v>
      </c>
      <c r="D243">
        <f>can_thomson!D244</f>
        <v>95.6</v>
      </c>
      <c r="E243">
        <f>can_thomson!E244</f>
        <v>16259.8</v>
      </c>
      <c r="F243">
        <f>can_thomson!F244</f>
        <v>355976</v>
      </c>
      <c r="G243">
        <f>can_thomson!G244</f>
        <v>112.5</v>
      </c>
    </row>
    <row r="244" spans="1:7" x14ac:dyDescent="0.25">
      <c r="A244" s="6">
        <f>hun_thomson!A245</f>
        <v>38791</v>
      </c>
      <c r="B244">
        <f>can_thomson!B245</f>
        <v>101.499</v>
      </c>
      <c r="C244">
        <f>can_thomson!C245</f>
        <v>88.19</v>
      </c>
      <c r="D244">
        <f>can_thomson!D245</f>
        <v>95.1</v>
      </c>
      <c r="E244">
        <f>can_thomson!E245</f>
        <v>16310.2</v>
      </c>
      <c r="F244">
        <f>can_thomson!F245</f>
        <v>355773</v>
      </c>
      <c r="G244">
        <f>can_thomson!G245</f>
        <v>112.7</v>
      </c>
    </row>
    <row r="245" spans="1:7" x14ac:dyDescent="0.25">
      <c r="A245" s="6">
        <f>hun_thomson!A246</f>
        <v>38822</v>
      </c>
      <c r="B245">
        <f>can_thomson!B246</f>
        <v>101.48699999999999</v>
      </c>
      <c r="C245">
        <f>can_thomson!C246</f>
        <v>89.04</v>
      </c>
      <c r="D245">
        <f>can_thomson!D246</f>
        <v>96.5</v>
      </c>
      <c r="E245">
        <f>can_thomson!E246</f>
        <v>16339.8</v>
      </c>
      <c r="F245">
        <f>can_thomson!F246</f>
        <v>353219</v>
      </c>
      <c r="G245">
        <f>can_thomson!G246</f>
        <v>112.8</v>
      </c>
    </row>
    <row r="246" spans="1:7" x14ac:dyDescent="0.25">
      <c r="A246" s="6">
        <f>hun_thomson!A247</f>
        <v>38852</v>
      </c>
      <c r="B246">
        <f>can_thomson!B247</f>
        <v>101.4</v>
      </c>
      <c r="C246">
        <f>can_thomson!C247</f>
        <v>88.46</v>
      </c>
      <c r="D246">
        <f>can_thomson!D247</f>
        <v>97.7</v>
      </c>
      <c r="E246">
        <f>can_thomson!E247</f>
        <v>16416.599999999999</v>
      </c>
      <c r="F246">
        <f>can_thomson!F247</f>
        <v>352644</v>
      </c>
      <c r="G246">
        <f>can_thomson!G247</f>
        <v>111.3</v>
      </c>
    </row>
    <row r="247" spans="1:7" x14ac:dyDescent="0.25">
      <c r="A247" s="6">
        <f>hun_thomson!A248</f>
        <v>38883</v>
      </c>
      <c r="B247">
        <f>can_thomson!B248</f>
        <v>101.369</v>
      </c>
      <c r="C247">
        <f>can_thomson!C248</f>
        <v>89.04</v>
      </c>
      <c r="D247">
        <f>can_thomson!D248</f>
        <v>96.2</v>
      </c>
      <c r="E247">
        <f>can_thomson!E248</f>
        <v>16420.5</v>
      </c>
      <c r="F247">
        <f>can_thomson!F248</f>
        <v>349938</v>
      </c>
      <c r="G247">
        <f>can_thomson!G248</f>
        <v>113.4</v>
      </c>
    </row>
    <row r="248" spans="1:7" x14ac:dyDescent="0.25">
      <c r="A248" s="6">
        <f>hun_thomson!A249</f>
        <v>38913</v>
      </c>
      <c r="B248">
        <f>can_thomson!B249</f>
        <v>101.21899999999999</v>
      </c>
      <c r="C248">
        <f>can_thomson!C249</f>
        <v>90.14</v>
      </c>
      <c r="D248">
        <f>can_thomson!D249</f>
        <v>96.2</v>
      </c>
      <c r="E248">
        <f>can_thomson!E249</f>
        <v>16422.599999999999</v>
      </c>
      <c r="F248">
        <f>can_thomson!F249</f>
        <v>350419</v>
      </c>
      <c r="G248">
        <f>can_thomson!G249</f>
        <v>111.4</v>
      </c>
    </row>
    <row r="249" spans="1:7" x14ac:dyDescent="0.25">
      <c r="A249" s="6">
        <f>hun_thomson!A250</f>
        <v>38944</v>
      </c>
      <c r="B249">
        <f>can_thomson!B250</f>
        <v>101.098</v>
      </c>
      <c r="C249">
        <f>can_thomson!C250</f>
        <v>89.73</v>
      </c>
      <c r="D249">
        <f>can_thomson!D250</f>
        <v>97.6</v>
      </c>
      <c r="E249">
        <f>can_thomson!E250</f>
        <v>16428.3</v>
      </c>
      <c r="F249">
        <f>can_thomson!F250</f>
        <v>349420</v>
      </c>
      <c r="G249">
        <f>can_thomson!G250</f>
        <v>111.4</v>
      </c>
    </row>
    <row r="250" spans="1:7" x14ac:dyDescent="0.25">
      <c r="A250" s="6">
        <f>hun_thomson!A251</f>
        <v>38975</v>
      </c>
      <c r="B250">
        <f>can_thomson!B251</f>
        <v>101.07599999999999</v>
      </c>
      <c r="C250">
        <f>can_thomson!C251</f>
        <v>89.76</v>
      </c>
      <c r="D250">
        <f>can_thomson!D251</f>
        <v>96.6</v>
      </c>
      <c r="E250">
        <f>can_thomson!E251</f>
        <v>16453.099999999999</v>
      </c>
      <c r="F250">
        <f>can_thomson!F251</f>
        <v>344907</v>
      </c>
      <c r="G250">
        <f>can_thomson!G251</f>
        <v>111.9</v>
      </c>
    </row>
    <row r="251" spans="1:7" x14ac:dyDescent="0.25">
      <c r="A251" s="6">
        <f>hun_thomson!A252</f>
        <v>39005</v>
      </c>
      <c r="B251">
        <f>can_thomson!B252</f>
        <v>101.13500000000001</v>
      </c>
      <c r="C251">
        <f>can_thomson!C252</f>
        <v>89.92</v>
      </c>
      <c r="D251">
        <f>can_thomson!D252</f>
        <v>95.2</v>
      </c>
      <c r="E251">
        <f>can_thomson!E252</f>
        <v>16475.599999999999</v>
      </c>
      <c r="F251">
        <f>can_thomson!F252</f>
        <v>345554</v>
      </c>
      <c r="G251">
        <f>can_thomson!G252</f>
        <v>110.6</v>
      </c>
    </row>
    <row r="252" spans="1:7" x14ac:dyDescent="0.25">
      <c r="A252" s="6">
        <f>hun_thomson!A253</f>
        <v>39036</v>
      </c>
      <c r="B252">
        <f>can_thomson!B253</f>
        <v>101.211</v>
      </c>
      <c r="C252">
        <f>can_thomson!C253</f>
        <v>90.54</v>
      </c>
      <c r="D252">
        <f>can_thomson!D253</f>
        <v>96.6</v>
      </c>
      <c r="E252">
        <f>can_thomson!E253</f>
        <v>16503.2</v>
      </c>
      <c r="F252">
        <f>can_thomson!F253</f>
        <v>344245</v>
      </c>
      <c r="G252">
        <f>can_thomson!G253</f>
        <v>111.4</v>
      </c>
    </row>
    <row r="253" spans="1:7" x14ac:dyDescent="0.25">
      <c r="A253" s="6">
        <f>hun_thomson!A254</f>
        <v>39066</v>
      </c>
      <c r="B253">
        <f>can_thomson!B254</f>
        <v>101.389</v>
      </c>
      <c r="C253">
        <f>can_thomson!C254</f>
        <v>91.9</v>
      </c>
      <c r="D253">
        <f>can_thomson!D254</f>
        <v>98.1</v>
      </c>
      <c r="E253">
        <f>can_thomson!E254</f>
        <v>16567.5</v>
      </c>
      <c r="F253">
        <f>can_thomson!F254</f>
        <v>346025</v>
      </c>
      <c r="G253">
        <f>can_thomson!G254</f>
        <v>118.8</v>
      </c>
    </row>
    <row r="254" spans="1:7" x14ac:dyDescent="0.25">
      <c r="A254" s="6">
        <f>hun_thomson!A255</f>
        <v>39097</v>
      </c>
      <c r="B254">
        <f>can_thomson!B255</f>
        <v>101.551</v>
      </c>
      <c r="C254">
        <f>can_thomson!C255</f>
        <v>91.54</v>
      </c>
      <c r="D254">
        <f>can_thomson!D255</f>
        <v>97.2</v>
      </c>
      <c r="E254">
        <f>can_thomson!E255</f>
        <v>16621.5</v>
      </c>
      <c r="F254">
        <f>can_thomson!F255</f>
        <v>344876</v>
      </c>
      <c r="G254">
        <f>can_thomson!G255</f>
        <v>114.8</v>
      </c>
    </row>
    <row r="255" spans="1:7" x14ac:dyDescent="0.25">
      <c r="A255" s="6">
        <f>hun_thomson!A256</f>
        <v>39128</v>
      </c>
      <c r="B255">
        <f>can_thomson!B256</f>
        <v>101.52800000000001</v>
      </c>
      <c r="C255">
        <f>can_thomson!C256</f>
        <v>91.48</v>
      </c>
      <c r="D255">
        <f>can_thomson!D256</f>
        <v>99.1</v>
      </c>
      <c r="E255">
        <f>can_thomson!E256</f>
        <v>16642.599999999999</v>
      </c>
      <c r="F255">
        <f>can_thomson!F256</f>
        <v>349754</v>
      </c>
      <c r="G255">
        <f>can_thomson!G256</f>
        <v>105.9</v>
      </c>
    </row>
    <row r="256" spans="1:7" x14ac:dyDescent="0.25">
      <c r="A256" s="6">
        <f>hun_thomson!A257</f>
        <v>39156</v>
      </c>
      <c r="B256">
        <f>can_thomson!B257</f>
        <v>101.446</v>
      </c>
      <c r="C256">
        <f>can_thomson!C257</f>
        <v>92.04</v>
      </c>
      <c r="D256">
        <f>can_thomson!D257</f>
        <v>98.9</v>
      </c>
      <c r="E256">
        <f>can_thomson!E257</f>
        <v>16690.7</v>
      </c>
      <c r="F256">
        <f>can_thomson!F257</f>
        <v>350008</v>
      </c>
      <c r="G256">
        <f>can_thomson!G257</f>
        <v>122.1</v>
      </c>
    </row>
    <row r="257" spans="1:7" x14ac:dyDescent="0.25">
      <c r="A257" s="6">
        <f>hun_thomson!A258</f>
        <v>39187</v>
      </c>
      <c r="B257">
        <f>can_thomson!B258</f>
        <v>101.361</v>
      </c>
      <c r="C257">
        <f>can_thomson!C258</f>
        <v>93.39</v>
      </c>
      <c r="D257">
        <f>can_thomson!D258</f>
        <v>99.1</v>
      </c>
      <c r="E257">
        <f>can_thomson!E258</f>
        <v>16675.7</v>
      </c>
      <c r="F257">
        <f>can_thomson!F258</f>
        <v>348811</v>
      </c>
      <c r="G257">
        <f>can_thomson!G258</f>
        <v>116.4</v>
      </c>
    </row>
    <row r="258" spans="1:7" x14ac:dyDescent="0.25">
      <c r="A258" s="6">
        <f>hun_thomson!A259</f>
        <v>39217</v>
      </c>
      <c r="B258">
        <f>can_thomson!B259</f>
        <v>101.30800000000001</v>
      </c>
      <c r="C258">
        <f>can_thomson!C259</f>
        <v>94.19</v>
      </c>
      <c r="D258">
        <f>can_thomson!D259</f>
        <v>99.1</v>
      </c>
      <c r="E258">
        <f>can_thomson!E259</f>
        <v>16698.8</v>
      </c>
      <c r="F258">
        <f>can_thomson!F259</f>
        <v>349131</v>
      </c>
      <c r="G258">
        <f>can_thomson!G259</f>
        <v>119.6</v>
      </c>
    </row>
    <row r="259" spans="1:7" x14ac:dyDescent="0.25">
      <c r="A259" s="6">
        <f>hun_thomson!A260</f>
        <v>39248</v>
      </c>
      <c r="B259">
        <f>can_thomson!B260</f>
        <v>101.313</v>
      </c>
      <c r="C259">
        <f>can_thomson!C260</f>
        <v>93.51</v>
      </c>
      <c r="D259">
        <f>can_thomson!D260</f>
        <v>99.9</v>
      </c>
      <c r="E259">
        <f>can_thomson!E260</f>
        <v>16756.099999999999</v>
      </c>
      <c r="F259">
        <f>can_thomson!F260</f>
        <v>350435</v>
      </c>
      <c r="G259">
        <f>can_thomson!G260</f>
        <v>120.8</v>
      </c>
    </row>
    <row r="260" spans="1:7" x14ac:dyDescent="0.25">
      <c r="A260" s="6">
        <f>hun_thomson!A261</f>
        <v>39278</v>
      </c>
      <c r="B260">
        <f>can_thomson!B261</f>
        <v>101.387</v>
      </c>
      <c r="C260">
        <f>can_thomson!C261</f>
        <v>93.6</v>
      </c>
      <c r="D260">
        <f>can_thomson!D261</f>
        <v>99.6</v>
      </c>
      <c r="E260">
        <f>can_thomson!E261</f>
        <v>16798.8</v>
      </c>
      <c r="F260">
        <f>can_thomson!F261</f>
        <v>346925</v>
      </c>
      <c r="G260">
        <f>can_thomson!G261</f>
        <v>108.7</v>
      </c>
    </row>
    <row r="261" spans="1:7" x14ac:dyDescent="0.25">
      <c r="A261" s="6">
        <f>hun_thomson!A262</f>
        <v>39309</v>
      </c>
      <c r="B261">
        <f>can_thomson!B262</f>
        <v>101.48699999999999</v>
      </c>
      <c r="C261">
        <f>can_thomson!C262</f>
        <v>95.05</v>
      </c>
      <c r="D261">
        <f>can_thomson!D262</f>
        <v>99.2</v>
      </c>
      <c r="E261">
        <f>can_thomson!E262</f>
        <v>16806.5</v>
      </c>
      <c r="F261">
        <f>can_thomson!F262</f>
        <v>350715</v>
      </c>
      <c r="G261">
        <f>can_thomson!G262</f>
        <v>115.8</v>
      </c>
    </row>
    <row r="262" spans="1:7" x14ac:dyDescent="0.25">
      <c r="A262" s="6">
        <f>hun_thomson!A263</f>
        <v>39340</v>
      </c>
      <c r="B262">
        <f>can_thomson!B263</f>
        <v>101.51900000000001</v>
      </c>
      <c r="C262">
        <f>can_thomson!C263</f>
        <v>93.71</v>
      </c>
      <c r="D262">
        <f>can_thomson!D263</f>
        <v>99.8</v>
      </c>
      <c r="E262">
        <f>can_thomson!E263</f>
        <v>16851.5</v>
      </c>
      <c r="F262">
        <f>can_thomson!F263</f>
        <v>349218</v>
      </c>
      <c r="G262">
        <f>can_thomson!G263</f>
        <v>112.6</v>
      </c>
    </row>
    <row r="263" spans="1:7" x14ac:dyDescent="0.25">
      <c r="A263" s="6">
        <f>hun_thomson!A264</f>
        <v>39370</v>
      </c>
      <c r="B263">
        <f>can_thomson!B264</f>
        <v>101.447</v>
      </c>
      <c r="C263">
        <f>can_thomson!C264</f>
        <v>93.98</v>
      </c>
      <c r="D263">
        <f>can_thomson!D264</f>
        <v>100.9</v>
      </c>
      <c r="E263">
        <f>can_thomson!E264</f>
        <v>16907.099999999999</v>
      </c>
      <c r="F263">
        <f>can_thomson!F264</f>
        <v>346239</v>
      </c>
      <c r="G263">
        <f>can_thomson!G264</f>
        <v>119.1</v>
      </c>
    </row>
    <row r="264" spans="1:7" x14ac:dyDescent="0.25">
      <c r="A264" s="6">
        <f>hun_thomson!A265</f>
        <v>39401</v>
      </c>
      <c r="B264">
        <f>can_thomson!B265</f>
        <v>101.357</v>
      </c>
      <c r="C264">
        <f>can_thomson!C265</f>
        <v>95.62</v>
      </c>
      <c r="D264">
        <f>can_thomson!D265</f>
        <v>103.9</v>
      </c>
      <c r="E264">
        <f>can_thomson!E265</f>
        <v>16923.5</v>
      </c>
      <c r="F264">
        <f>can_thomson!F265</f>
        <v>346677</v>
      </c>
      <c r="G264">
        <f>can_thomson!G265</f>
        <v>116.4</v>
      </c>
    </row>
    <row r="265" spans="1:7" x14ac:dyDescent="0.25">
      <c r="A265" s="6">
        <f>hun_thomson!A266</f>
        <v>39431</v>
      </c>
      <c r="B265">
        <f>can_thomson!B266</f>
        <v>101.175</v>
      </c>
      <c r="C265">
        <f>can_thomson!C266</f>
        <v>97.19</v>
      </c>
      <c r="D265">
        <f>can_thomson!D266</f>
        <v>103.5</v>
      </c>
      <c r="E265">
        <f>can_thomson!E266</f>
        <v>16926.900000000001</v>
      </c>
      <c r="F265">
        <f>can_thomson!F266</f>
        <v>340643</v>
      </c>
      <c r="G265">
        <f>can_thomson!G266</f>
        <v>102.2</v>
      </c>
    </row>
    <row r="266" spans="1:7" x14ac:dyDescent="0.25">
      <c r="A266" s="6">
        <f>hun_thomson!A267</f>
        <v>39462</v>
      </c>
      <c r="B266">
        <f>can_thomson!B267</f>
        <v>101.045</v>
      </c>
      <c r="C266">
        <f>can_thomson!C267</f>
        <v>97.89</v>
      </c>
      <c r="D266">
        <f>can_thomson!D267</f>
        <v>105.3</v>
      </c>
      <c r="E266">
        <f>can_thomson!E267</f>
        <v>16952.8</v>
      </c>
      <c r="F266">
        <f>can_thomson!F267</f>
        <v>341393</v>
      </c>
      <c r="G266">
        <f>can_thomson!G267</f>
        <v>107.7</v>
      </c>
    </row>
    <row r="267" spans="1:7" x14ac:dyDescent="0.25">
      <c r="A267" s="6">
        <f>hun_thomson!A268</f>
        <v>39493</v>
      </c>
      <c r="B267">
        <f>can_thomson!B268</f>
        <v>100.911</v>
      </c>
      <c r="C267">
        <f>can_thomson!C268</f>
        <v>97</v>
      </c>
      <c r="D267">
        <f>can_thomson!D268</f>
        <v>106.4</v>
      </c>
      <c r="E267">
        <f>can_thomson!E268</f>
        <v>16998.2</v>
      </c>
      <c r="F267">
        <f>can_thomson!F268</f>
        <v>340742</v>
      </c>
      <c r="G267">
        <f>can_thomson!G268</f>
        <v>106.6</v>
      </c>
    </row>
    <row r="268" spans="1:7" x14ac:dyDescent="0.25">
      <c r="A268" s="6">
        <f>hun_thomson!A269</f>
        <v>39522</v>
      </c>
      <c r="B268">
        <f>can_thomson!B269</f>
        <v>100.59699999999999</v>
      </c>
      <c r="C268">
        <f>can_thomson!C269</f>
        <v>97.14</v>
      </c>
      <c r="D268">
        <f>can_thomson!D269</f>
        <v>108.1</v>
      </c>
      <c r="E268">
        <f>can_thomson!E269</f>
        <v>16982.8</v>
      </c>
      <c r="F268">
        <f>can_thomson!F269</f>
        <v>340232</v>
      </c>
      <c r="G268">
        <f>can_thomson!G269</f>
        <v>111.7</v>
      </c>
    </row>
    <row r="269" spans="1:7" x14ac:dyDescent="0.25">
      <c r="A269" s="6">
        <f>hun_thomson!A270</f>
        <v>39553</v>
      </c>
      <c r="B269">
        <f>can_thomson!B270</f>
        <v>100.04900000000001</v>
      </c>
      <c r="C269">
        <f>can_thomson!C270</f>
        <v>97.95</v>
      </c>
      <c r="D269">
        <f>can_thomson!D270</f>
        <v>109.2</v>
      </c>
      <c r="E269">
        <f>can_thomson!E270</f>
        <v>17002.400000000001</v>
      </c>
      <c r="F269">
        <f>can_thomson!F270</f>
        <v>342164</v>
      </c>
      <c r="G269">
        <f>can_thomson!G270</f>
        <v>113.5</v>
      </c>
    </row>
    <row r="270" spans="1:7" x14ac:dyDescent="0.25">
      <c r="A270" s="6">
        <f>hun_thomson!A271</f>
        <v>39583</v>
      </c>
      <c r="B270">
        <f>can_thomson!B271</f>
        <v>99.322000000000003</v>
      </c>
      <c r="C270">
        <f>can_thomson!C271</f>
        <v>97.67</v>
      </c>
      <c r="D270">
        <f>can_thomson!D271</f>
        <v>110</v>
      </c>
      <c r="E270">
        <f>can_thomson!E271</f>
        <v>17007.400000000001</v>
      </c>
      <c r="F270">
        <f>can_thomson!F271</f>
        <v>340221</v>
      </c>
      <c r="G270">
        <f>can_thomson!G271</f>
        <v>112.7</v>
      </c>
    </row>
    <row r="271" spans="1:7" x14ac:dyDescent="0.25">
      <c r="A271" s="6">
        <f>hun_thomson!A272</f>
        <v>39614</v>
      </c>
      <c r="B271">
        <f>can_thomson!B272</f>
        <v>98.760999999999996</v>
      </c>
      <c r="C271">
        <f>can_thomson!C272</f>
        <v>97.51</v>
      </c>
      <c r="D271">
        <f>can_thomson!D272</f>
        <v>110.1</v>
      </c>
      <c r="E271">
        <f>can_thomson!E272</f>
        <v>17000.7</v>
      </c>
      <c r="F271">
        <f>can_thomson!F272</f>
        <v>341953</v>
      </c>
      <c r="G271">
        <f>can_thomson!G272</f>
        <v>111.6</v>
      </c>
    </row>
    <row r="272" spans="1:7" x14ac:dyDescent="0.25">
      <c r="A272" s="6">
        <f>hun_thomson!A273</f>
        <v>39644</v>
      </c>
      <c r="B272">
        <f>can_thomson!B273</f>
        <v>98.635999999999996</v>
      </c>
      <c r="C272">
        <f>can_thomson!C273</f>
        <v>97.14</v>
      </c>
      <c r="D272">
        <f>can_thomson!D273</f>
        <v>110.3</v>
      </c>
      <c r="E272">
        <f>can_thomson!E273</f>
        <v>16991.900000000001</v>
      </c>
      <c r="F272">
        <f>can_thomson!F273</f>
        <v>346520</v>
      </c>
      <c r="G272">
        <f>can_thomson!G273</f>
        <v>109.7</v>
      </c>
    </row>
    <row r="273" spans="1:7" x14ac:dyDescent="0.25">
      <c r="A273" s="6">
        <f>hun_thomson!A274</f>
        <v>39675</v>
      </c>
      <c r="B273">
        <f>can_thomson!B274</f>
        <v>98.701999999999998</v>
      </c>
      <c r="C273">
        <f>can_thomson!C274</f>
        <v>96.91</v>
      </c>
      <c r="D273">
        <f>can_thomson!D274</f>
        <v>106.6</v>
      </c>
      <c r="E273">
        <f>can_thomson!E274</f>
        <v>17010.7</v>
      </c>
      <c r="F273">
        <f>can_thomson!F274</f>
        <v>342288</v>
      </c>
      <c r="G273">
        <f>can_thomson!G274</f>
        <v>107.3</v>
      </c>
    </row>
    <row r="274" spans="1:7" x14ac:dyDescent="0.25">
      <c r="A274" s="6">
        <f>hun_thomson!A275</f>
        <v>39706</v>
      </c>
      <c r="B274">
        <f>can_thomson!B275</f>
        <v>98.555999999999997</v>
      </c>
      <c r="C274">
        <f>can_thomson!C275</f>
        <v>97.37</v>
      </c>
      <c r="D274">
        <f>can_thomson!D275</f>
        <v>104.4</v>
      </c>
      <c r="E274">
        <f>can_thomson!E275</f>
        <v>17072</v>
      </c>
      <c r="F274">
        <f>can_thomson!F275</f>
        <v>339694</v>
      </c>
      <c r="G274">
        <f>can_thomson!G275</f>
        <v>111.3</v>
      </c>
    </row>
    <row r="275" spans="1:7" x14ac:dyDescent="0.25">
      <c r="A275" s="6">
        <f>hun_thomson!A276</f>
        <v>39736</v>
      </c>
      <c r="B275">
        <f>can_thomson!B276</f>
        <v>97.927999999999997</v>
      </c>
      <c r="C275">
        <f>can_thomson!C276</f>
        <v>97.06</v>
      </c>
      <c r="D275">
        <f>can_thomson!D276</f>
        <v>98.9</v>
      </c>
      <c r="E275">
        <f>can_thomson!E276</f>
        <v>17100.599999999999</v>
      </c>
      <c r="F275">
        <f>can_thomson!F276</f>
        <v>339049</v>
      </c>
      <c r="G275">
        <f>can_thomson!G276</f>
        <v>115.6</v>
      </c>
    </row>
    <row r="276" spans="1:7" x14ac:dyDescent="0.25">
      <c r="A276" s="6">
        <f>hun_thomson!A277</f>
        <v>39767</v>
      </c>
      <c r="B276">
        <f>can_thomson!B277</f>
        <v>97.331999999999994</v>
      </c>
      <c r="C276">
        <f>can_thomson!C277</f>
        <v>94.87</v>
      </c>
      <c r="D276">
        <f>can_thomson!D277</f>
        <v>96.2</v>
      </c>
      <c r="E276">
        <f>can_thomson!E277</f>
        <v>16979.2</v>
      </c>
      <c r="F276">
        <f>can_thomson!F277</f>
        <v>333329</v>
      </c>
      <c r="G276">
        <f>can_thomson!G277</f>
        <v>105.4</v>
      </c>
    </row>
    <row r="277" spans="1:7" x14ac:dyDescent="0.25">
      <c r="A277" s="6">
        <f>hun_thomson!A278</f>
        <v>39797</v>
      </c>
      <c r="B277">
        <f>can_thomson!B278</f>
        <v>96.96</v>
      </c>
      <c r="C277">
        <f>can_thomson!C278</f>
        <v>91.88</v>
      </c>
      <c r="D277">
        <f>can_thomson!D278</f>
        <v>93.4</v>
      </c>
      <c r="E277">
        <f>can_thomson!E278</f>
        <v>16948.2</v>
      </c>
      <c r="F277">
        <f>can_thomson!F278</f>
        <v>321771</v>
      </c>
      <c r="G277">
        <f>can_thomson!G278</f>
        <v>99.5</v>
      </c>
    </row>
    <row r="278" spans="1:7" x14ac:dyDescent="0.25">
      <c r="A278" s="6">
        <f>hun_thomson!A279</f>
        <v>39828</v>
      </c>
      <c r="B278">
        <f>can_thomson!B279</f>
        <v>96.891999999999996</v>
      </c>
      <c r="C278">
        <f>can_thomson!C279</f>
        <v>93.63</v>
      </c>
      <c r="D278">
        <f>can_thomson!D279</f>
        <v>92.1</v>
      </c>
      <c r="E278">
        <f>can_thomson!E279</f>
        <v>16823.400000000001</v>
      </c>
      <c r="F278">
        <f>can_thomson!F279</f>
        <v>318494</v>
      </c>
      <c r="G278">
        <f>can_thomson!G279</f>
        <v>88.1</v>
      </c>
    </row>
    <row r="279" spans="1:7" x14ac:dyDescent="0.25">
      <c r="A279" s="6">
        <f>hun_thomson!A280</f>
        <v>39859</v>
      </c>
      <c r="B279">
        <f>can_thomson!B280</f>
        <v>96.963999999999999</v>
      </c>
      <c r="C279">
        <f>can_thomson!C280</f>
        <v>93.32</v>
      </c>
      <c r="D279">
        <f>can_thomson!D280</f>
        <v>91.4</v>
      </c>
      <c r="E279">
        <f>can_thomson!E280</f>
        <v>16770.8</v>
      </c>
      <c r="F279">
        <f>can_thomson!F280</f>
        <v>311689</v>
      </c>
      <c r="G279">
        <f>can_thomson!G280</f>
        <v>90.6</v>
      </c>
    </row>
    <row r="280" spans="1:7" x14ac:dyDescent="0.25">
      <c r="A280" s="6">
        <f>hun_thomson!A281</f>
        <v>39887</v>
      </c>
      <c r="B280">
        <f>can_thomson!B281</f>
        <v>97.216999999999999</v>
      </c>
      <c r="C280">
        <f>can_thomson!C281</f>
        <v>93.91</v>
      </c>
      <c r="D280">
        <f>can_thomson!D281</f>
        <v>90.7</v>
      </c>
      <c r="E280">
        <f>can_thomson!E281</f>
        <v>16752.5</v>
      </c>
      <c r="F280">
        <f>can_thomson!F281</f>
        <v>303595</v>
      </c>
      <c r="G280">
        <f>can_thomson!G281</f>
        <v>102.7</v>
      </c>
    </row>
    <row r="281" spans="1:7" x14ac:dyDescent="0.25">
      <c r="A281" s="6">
        <f>hun_thomson!A282</f>
        <v>39918</v>
      </c>
      <c r="B281">
        <f>can_thomson!B282</f>
        <v>97.65</v>
      </c>
      <c r="C281">
        <f>can_thomson!C282</f>
        <v>94.48</v>
      </c>
      <c r="D281">
        <f>can_thomson!D282</f>
        <v>90.5</v>
      </c>
      <c r="E281">
        <f>can_thomson!E282</f>
        <v>16709.5</v>
      </c>
      <c r="F281">
        <f>can_thomson!F282</f>
        <v>297940</v>
      </c>
      <c r="G281">
        <f>can_thomson!G282</f>
        <v>94.1</v>
      </c>
    </row>
    <row r="282" spans="1:7" x14ac:dyDescent="0.25">
      <c r="A282" s="6">
        <f>hun_thomson!A283</f>
        <v>39948</v>
      </c>
      <c r="B282">
        <f>can_thomson!B283</f>
        <v>98.135000000000005</v>
      </c>
      <c r="C282">
        <f>can_thomson!C283</f>
        <v>94.86</v>
      </c>
      <c r="D282">
        <f>can_thomson!D283</f>
        <v>91.6</v>
      </c>
      <c r="E282">
        <f>can_thomson!E283</f>
        <v>16683.5</v>
      </c>
      <c r="F282">
        <f>can_thomson!F283</f>
        <v>295302</v>
      </c>
      <c r="G282">
        <f>can_thomson!G283</f>
        <v>88.4</v>
      </c>
    </row>
    <row r="283" spans="1:7" x14ac:dyDescent="0.25">
      <c r="A283" s="6">
        <f>hun_thomson!A284</f>
        <v>39979</v>
      </c>
      <c r="B283">
        <f>can_thomson!B284</f>
        <v>98.527000000000001</v>
      </c>
      <c r="C283">
        <f>can_thomson!C284</f>
        <v>94.86</v>
      </c>
      <c r="D283">
        <f>can_thomson!D284</f>
        <v>93.7</v>
      </c>
      <c r="E283">
        <f>can_thomson!E284</f>
        <v>16674.099999999999</v>
      </c>
      <c r="F283">
        <f>can_thomson!F284</f>
        <v>295797</v>
      </c>
      <c r="G283">
        <f>can_thomson!G284</f>
        <v>91.5</v>
      </c>
    </row>
    <row r="284" spans="1:7" x14ac:dyDescent="0.25">
      <c r="A284" s="6">
        <f>hun_thomson!A285</f>
        <v>40009</v>
      </c>
      <c r="B284">
        <f>can_thomson!B285</f>
        <v>98.881</v>
      </c>
      <c r="C284">
        <f>can_thomson!C285</f>
        <v>95.34</v>
      </c>
      <c r="D284">
        <f>can_thomson!D285</f>
        <v>93.8</v>
      </c>
      <c r="E284">
        <f>can_thomson!E285</f>
        <v>16674.599999999999</v>
      </c>
      <c r="F284">
        <f>can_thomson!F285</f>
        <v>295652</v>
      </c>
      <c r="G284">
        <f>can_thomson!G285</f>
        <v>93.6</v>
      </c>
    </row>
    <row r="285" spans="1:7" x14ac:dyDescent="0.25">
      <c r="A285" s="6">
        <f>hun_thomson!A286</f>
        <v>40040</v>
      </c>
      <c r="B285">
        <f>can_thomson!B286</f>
        <v>99.281000000000006</v>
      </c>
      <c r="C285">
        <f>can_thomson!C286</f>
        <v>95.93</v>
      </c>
      <c r="D285">
        <f>can_thomson!D286</f>
        <v>94.8</v>
      </c>
      <c r="E285">
        <f>can_thomson!E286</f>
        <v>16682.900000000001</v>
      </c>
      <c r="F285">
        <f>can_thomson!F286</f>
        <v>294145</v>
      </c>
      <c r="G285">
        <f>can_thomson!G286</f>
        <v>90.8</v>
      </c>
    </row>
    <row r="286" spans="1:7" x14ac:dyDescent="0.25">
      <c r="A286" s="6">
        <f>hun_thomson!A287</f>
        <v>40071</v>
      </c>
      <c r="B286">
        <f>can_thomson!B287</f>
        <v>99.536000000000001</v>
      </c>
      <c r="C286">
        <f>can_thomson!C287</f>
        <v>96.98</v>
      </c>
      <c r="D286">
        <f>can_thomson!D287</f>
        <v>95.8</v>
      </c>
      <c r="E286">
        <f>can_thomson!E287</f>
        <v>16710.7</v>
      </c>
      <c r="F286">
        <f>can_thomson!F287</f>
        <v>299963</v>
      </c>
      <c r="G286">
        <f>can_thomson!G287</f>
        <v>94.3</v>
      </c>
    </row>
    <row r="287" spans="1:7" x14ac:dyDescent="0.25">
      <c r="A287" s="6">
        <f>hun_thomson!A288</f>
        <v>40101</v>
      </c>
      <c r="B287">
        <f>can_thomson!B288</f>
        <v>99.58</v>
      </c>
      <c r="C287">
        <f>can_thomson!C288</f>
        <v>96.96</v>
      </c>
      <c r="D287">
        <f>can_thomson!D288</f>
        <v>95.9</v>
      </c>
      <c r="E287">
        <f>can_thomson!E288</f>
        <v>16718.400000000001</v>
      </c>
      <c r="F287">
        <f>can_thomson!F288</f>
        <v>301264</v>
      </c>
      <c r="G287">
        <f>can_thomson!G288</f>
        <v>98.2</v>
      </c>
    </row>
    <row r="288" spans="1:7" x14ac:dyDescent="0.25">
      <c r="A288" s="6">
        <f>hun_thomson!A289</f>
        <v>40132</v>
      </c>
      <c r="B288">
        <f>can_thomson!B289</f>
        <v>99.581000000000003</v>
      </c>
      <c r="C288">
        <f>can_thomson!C289</f>
        <v>95.72</v>
      </c>
      <c r="D288">
        <f>can_thomson!D289</f>
        <v>97.1</v>
      </c>
      <c r="E288">
        <f>can_thomson!E289</f>
        <v>16799</v>
      </c>
      <c r="F288">
        <f>can_thomson!F289</f>
        <v>304428</v>
      </c>
      <c r="G288">
        <f>can_thomson!G289</f>
        <v>93.1</v>
      </c>
    </row>
    <row r="289" spans="1:7" x14ac:dyDescent="0.25">
      <c r="A289" s="6">
        <f>hun_thomson!A290</f>
        <v>40162</v>
      </c>
      <c r="B289">
        <f>can_thomson!B290</f>
        <v>99.822000000000003</v>
      </c>
      <c r="C289">
        <f>can_thomson!C290</f>
        <v>96.85</v>
      </c>
      <c r="D289">
        <f>can_thomson!D290</f>
        <v>97.8</v>
      </c>
      <c r="E289">
        <f>can_thomson!E290</f>
        <v>16783.7</v>
      </c>
      <c r="F289">
        <f>can_thomson!F290</f>
        <v>303991</v>
      </c>
      <c r="G289">
        <f>can_thomson!G290</f>
        <v>94.7</v>
      </c>
    </row>
    <row r="290" spans="1:7" x14ac:dyDescent="0.25">
      <c r="A290" s="6">
        <f>hun_thomson!A291</f>
        <v>40193</v>
      </c>
      <c r="B290">
        <f>can_thomson!B291</f>
        <v>100.18600000000001</v>
      </c>
      <c r="C290">
        <f>can_thomson!C291</f>
        <v>98.09</v>
      </c>
      <c r="D290">
        <f>can_thomson!D291</f>
        <v>98.5</v>
      </c>
      <c r="E290">
        <f>can_thomson!E291</f>
        <v>16828.3</v>
      </c>
      <c r="F290">
        <f>can_thomson!F291</f>
        <v>307947</v>
      </c>
      <c r="G290">
        <f>can_thomson!G291</f>
        <v>91.6</v>
      </c>
    </row>
    <row r="291" spans="1:7" x14ac:dyDescent="0.25">
      <c r="A291" s="6">
        <f>hun_thomson!A292</f>
        <v>40224</v>
      </c>
      <c r="B291">
        <f>can_thomson!B292</f>
        <v>100.256</v>
      </c>
      <c r="C291">
        <f>can_thomson!C292</f>
        <v>98.35</v>
      </c>
      <c r="D291">
        <f>can_thomson!D292</f>
        <v>98.2</v>
      </c>
      <c r="E291">
        <f>can_thomson!E292</f>
        <v>16845.5</v>
      </c>
      <c r="F291">
        <f>can_thomson!F292</f>
        <v>313305</v>
      </c>
      <c r="G291">
        <f>can_thomson!G292</f>
        <v>90.8</v>
      </c>
    </row>
    <row r="292" spans="1:7" x14ac:dyDescent="0.25">
      <c r="A292" s="6">
        <f>hun_thomson!A293</f>
        <v>40252</v>
      </c>
      <c r="B292">
        <f>can_thomson!B293</f>
        <v>100.212</v>
      </c>
      <c r="C292">
        <f>can_thomson!C293</f>
        <v>101.17</v>
      </c>
      <c r="D292">
        <f>can_thomson!D293</f>
        <v>98.3</v>
      </c>
      <c r="E292">
        <f>can_thomson!E293</f>
        <v>16857.900000000001</v>
      </c>
      <c r="F292">
        <f>can_thomson!F293</f>
        <v>317462</v>
      </c>
      <c r="G292">
        <f>can_thomson!G293</f>
        <v>104.6</v>
      </c>
    </row>
    <row r="293" spans="1:7" x14ac:dyDescent="0.25">
      <c r="A293" s="6">
        <f>hun_thomson!A294</f>
        <v>40283</v>
      </c>
      <c r="B293">
        <f>can_thomson!B294</f>
        <v>100.03</v>
      </c>
      <c r="C293">
        <f>can_thomson!C294</f>
        <v>98.75</v>
      </c>
      <c r="D293">
        <f>can_thomson!D294</f>
        <v>98.1</v>
      </c>
      <c r="E293">
        <f>can_thomson!E294</f>
        <v>16934.599999999999</v>
      </c>
      <c r="F293">
        <f>can_thomson!F294</f>
        <v>315860</v>
      </c>
      <c r="G293">
        <f>can_thomson!G294</f>
        <v>99.4</v>
      </c>
    </row>
    <row r="294" spans="1:7" x14ac:dyDescent="0.25">
      <c r="A294" s="6">
        <f>hun_thomson!A295</f>
        <v>40313</v>
      </c>
      <c r="B294">
        <f>can_thomson!B295</f>
        <v>99.873000000000005</v>
      </c>
      <c r="C294">
        <f>can_thomson!C295</f>
        <v>98.76</v>
      </c>
      <c r="D294">
        <f>can_thomson!D295</f>
        <v>96.6</v>
      </c>
      <c r="E294">
        <f>can_thomson!E295</f>
        <v>16949.5</v>
      </c>
      <c r="F294">
        <f>can_thomson!F295</f>
        <v>322345</v>
      </c>
      <c r="G294">
        <f>can_thomson!G295</f>
        <v>101.4</v>
      </c>
    </row>
    <row r="295" spans="1:7" x14ac:dyDescent="0.25">
      <c r="A295" s="6">
        <f>hun_thomson!A296</f>
        <v>40344</v>
      </c>
      <c r="B295">
        <f>can_thomson!B296</f>
        <v>99.619</v>
      </c>
      <c r="C295">
        <f>can_thomson!C296</f>
        <v>99.88</v>
      </c>
      <c r="D295">
        <f>can_thomson!D296</f>
        <v>96.2</v>
      </c>
      <c r="E295">
        <f>can_thomson!E296</f>
        <v>17019.7</v>
      </c>
      <c r="F295">
        <f>can_thomson!F296</f>
        <v>323289</v>
      </c>
      <c r="G295">
        <f>can_thomson!G296</f>
        <v>105</v>
      </c>
    </row>
    <row r="296" spans="1:7" x14ac:dyDescent="0.25">
      <c r="A296" s="6">
        <f>hun_thomson!A297</f>
        <v>40374</v>
      </c>
      <c r="B296">
        <f>can_thomson!B297</f>
        <v>99.361000000000004</v>
      </c>
      <c r="C296">
        <f>can_thomson!C297</f>
        <v>99.94</v>
      </c>
      <c r="D296">
        <f>can_thomson!D297</f>
        <v>96</v>
      </c>
      <c r="E296">
        <f>can_thomson!E297</f>
        <v>17010.900000000001</v>
      </c>
      <c r="F296">
        <f>can_thomson!F297</f>
        <v>321712</v>
      </c>
      <c r="G296">
        <f>can_thomson!G297</f>
        <v>94.3</v>
      </c>
    </row>
    <row r="297" spans="1:7" x14ac:dyDescent="0.25">
      <c r="A297" s="6">
        <f>hun_thomson!A298</f>
        <v>40405</v>
      </c>
      <c r="B297">
        <f>can_thomson!B298</f>
        <v>99.206999999999994</v>
      </c>
      <c r="C297">
        <f>can_thomson!C298</f>
        <v>100.43</v>
      </c>
      <c r="D297">
        <f>can_thomson!D298</f>
        <v>96.1</v>
      </c>
      <c r="E297">
        <f>can_thomson!E298</f>
        <v>17025.2</v>
      </c>
      <c r="F297">
        <f>can_thomson!F298</f>
        <v>322069</v>
      </c>
      <c r="G297">
        <f>can_thomson!G298</f>
        <v>100.7</v>
      </c>
    </row>
    <row r="298" spans="1:7" x14ac:dyDescent="0.25">
      <c r="A298" s="6">
        <f>hun_thomson!A299</f>
        <v>40436</v>
      </c>
      <c r="B298">
        <f>can_thomson!B299</f>
        <v>99.17</v>
      </c>
      <c r="C298">
        <f>can_thomson!C299</f>
        <v>100.93</v>
      </c>
      <c r="D298">
        <f>can_thomson!D299</f>
        <v>96.5</v>
      </c>
      <c r="E298">
        <f>can_thomson!E299</f>
        <v>16989.8</v>
      </c>
      <c r="F298">
        <f>can_thomson!F299</f>
        <v>319171</v>
      </c>
      <c r="G298">
        <f>can_thomson!G299</f>
        <v>101.4</v>
      </c>
    </row>
    <row r="299" spans="1:7" x14ac:dyDescent="0.25">
      <c r="A299" s="6">
        <f>hun_thomson!A300</f>
        <v>40466</v>
      </c>
      <c r="B299">
        <f>can_thomson!B300</f>
        <v>99.27</v>
      </c>
      <c r="C299">
        <f>can_thomson!C300</f>
        <v>100.48</v>
      </c>
      <c r="D299">
        <f>can_thomson!D300</f>
        <v>96.4</v>
      </c>
      <c r="E299">
        <f>can_thomson!E300</f>
        <v>17025.2</v>
      </c>
      <c r="F299">
        <f>can_thomson!F300</f>
        <v>322674</v>
      </c>
      <c r="G299">
        <f>can_thomson!G300</f>
        <v>103.3</v>
      </c>
    </row>
    <row r="300" spans="1:7" x14ac:dyDescent="0.25">
      <c r="A300" s="6">
        <f>hun_thomson!A301</f>
        <v>40497</v>
      </c>
      <c r="B300">
        <f>can_thomson!B301</f>
        <v>99.447999999999993</v>
      </c>
      <c r="C300">
        <f>can_thomson!C301</f>
        <v>102.05</v>
      </c>
      <c r="D300">
        <f>can_thomson!D301</f>
        <v>97.1</v>
      </c>
      <c r="E300">
        <f>can_thomson!E301</f>
        <v>17056.400000000001</v>
      </c>
      <c r="F300">
        <f>can_thomson!F301</f>
        <v>323785</v>
      </c>
      <c r="G300">
        <f>can_thomson!G301</f>
        <v>101</v>
      </c>
    </row>
    <row r="301" spans="1:7" x14ac:dyDescent="0.25">
      <c r="A301" s="6">
        <f>hun_thomson!A302</f>
        <v>40527</v>
      </c>
      <c r="B301">
        <f>can_thomson!B302</f>
        <v>99.616</v>
      </c>
      <c r="C301">
        <f>can_thomson!C302</f>
        <v>101.18</v>
      </c>
      <c r="D301">
        <f>can_thomson!D302</f>
        <v>98.9</v>
      </c>
      <c r="E301">
        <f>can_thomson!E302</f>
        <v>17091.599999999999</v>
      </c>
      <c r="F301">
        <f>can_thomson!F302</f>
        <v>329193</v>
      </c>
      <c r="G301">
        <f>can_thomson!G302</f>
        <v>106.5</v>
      </c>
    </row>
    <row r="302" spans="1:7" x14ac:dyDescent="0.25">
      <c r="A302" s="6">
        <f>hun_thomson!A303</f>
        <v>40558</v>
      </c>
      <c r="B302">
        <f>can_thomson!B303</f>
        <v>99.84</v>
      </c>
      <c r="C302">
        <f>can_thomson!C303</f>
        <v>100.99</v>
      </c>
      <c r="D302">
        <f>can_thomson!D303</f>
        <v>100.6</v>
      </c>
      <c r="E302">
        <f>can_thomson!E303</f>
        <v>17143.7</v>
      </c>
      <c r="F302">
        <f>can_thomson!F303</f>
        <v>327949</v>
      </c>
      <c r="G302">
        <f>can_thomson!G303</f>
        <v>101.3</v>
      </c>
    </row>
    <row r="303" spans="1:7" x14ac:dyDescent="0.25">
      <c r="A303" s="6">
        <f>hun_thomson!A304</f>
        <v>40589</v>
      </c>
      <c r="B303">
        <f>can_thomson!B304</f>
        <v>99.936000000000007</v>
      </c>
      <c r="C303">
        <f>can_thomson!C304</f>
        <v>101.4</v>
      </c>
      <c r="D303">
        <f>can_thomson!D304</f>
        <v>99.6</v>
      </c>
      <c r="E303">
        <f>can_thomson!E304</f>
        <v>17140.400000000001</v>
      </c>
      <c r="F303">
        <f>can_thomson!F304</f>
        <v>326211</v>
      </c>
      <c r="G303">
        <f>can_thomson!G304</f>
        <v>93.7</v>
      </c>
    </row>
    <row r="304" spans="1:7" x14ac:dyDescent="0.25">
      <c r="A304" s="6">
        <f>hun_thomson!A305</f>
        <v>40617</v>
      </c>
      <c r="B304">
        <f>can_thomson!B305</f>
        <v>99.888000000000005</v>
      </c>
      <c r="C304">
        <f>can_thomson!C305</f>
        <v>100.99</v>
      </c>
      <c r="D304">
        <f>can_thomson!D305</f>
        <v>100.3</v>
      </c>
      <c r="E304">
        <f>can_thomson!E305</f>
        <v>17163.3</v>
      </c>
      <c r="F304">
        <f>can_thomson!F305</f>
        <v>331046</v>
      </c>
      <c r="G304">
        <f>can_thomson!G305</f>
        <v>111.7</v>
      </c>
    </row>
    <row r="305" spans="1:7" x14ac:dyDescent="0.25">
      <c r="A305" s="6">
        <f>hun_thomson!A306</f>
        <v>40648</v>
      </c>
      <c r="B305">
        <f>can_thomson!B306</f>
        <v>99.863</v>
      </c>
      <c r="C305">
        <f>can_thomson!C306</f>
        <v>101.24</v>
      </c>
      <c r="D305">
        <f>can_thomson!D306</f>
        <v>101.2</v>
      </c>
      <c r="E305">
        <f>can_thomson!E306</f>
        <v>17199.599999999999</v>
      </c>
      <c r="F305">
        <f>can_thomson!F306</f>
        <v>330694</v>
      </c>
      <c r="G305">
        <f>can_thomson!G306</f>
        <v>100.8</v>
      </c>
    </row>
    <row r="306" spans="1:7" x14ac:dyDescent="0.25">
      <c r="A306" s="6">
        <f>hun_thomson!A307</f>
        <v>40678</v>
      </c>
      <c r="B306">
        <f>can_thomson!B307</f>
        <v>99.75</v>
      </c>
      <c r="C306">
        <f>can_thomson!C307</f>
        <v>100.8</v>
      </c>
      <c r="D306">
        <f>can_thomson!D307</f>
        <v>100.4</v>
      </c>
      <c r="E306">
        <f>can_thomson!E307</f>
        <v>17182.400000000001</v>
      </c>
      <c r="F306">
        <f>can_thomson!F307</f>
        <v>324121</v>
      </c>
      <c r="G306">
        <f>can_thomson!G307</f>
        <v>104.1</v>
      </c>
    </row>
    <row r="307" spans="1:7" x14ac:dyDescent="0.25">
      <c r="A307" s="6">
        <f>hun_thomson!A308</f>
        <v>40709</v>
      </c>
      <c r="B307">
        <f>can_thomson!B308</f>
        <v>99.545000000000002</v>
      </c>
      <c r="C307">
        <f>can_thomson!C308</f>
        <v>103.3</v>
      </c>
      <c r="D307">
        <f>can_thomson!D308</f>
        <v>100.8</v>
      </c>
      <c r="E307">
        <f>can_thomson!E308</f>
        <v>17229.900000000001</v>
      </c>
      <c r="F307">
        <f>can_thomson!F308</f>
        <v>326578</v>
      </c>
      <c r="G307">
        <f>can_thomson!G308</f>
        <v>103.5</v>
      </c>
    </row>
    <row r="308" spans="1:7" x14ac:dyDescent="0.25">
      <c r="A308" s="6">
        <f>hun_thomson!A309</f>
        <v>40739</v>
      </c>
      <c r="B308">
        <f>can_thomson!B309</f>
        <v>99.272999999999996</v>
      </c>
      <c r="C308">
        <f>can_thomson!C309</f>
        <v>102.04</v>
      </c>
      <c r="D308">
        <f>can_thomson!D309</f>
        <v>99.1</v>
      </c>
      <c r="E308">
        <f>can_thomson!E309</f>
        <v>17249.7</v>
      </c>
      <c r="F308">
        <f>can_thomson!F309</f>
        <v>331995</v>
      </c>
      <c r="G308">
        <f>can_thomson!G309</f>
        <v>100.9</v>
      </c>
    </row>
    <row r="309" spans="1:7" x14ac:dyDescent="0.25">
      <c r="A309" s="6">
        <f>hun_thomson!A310</f>
        <v>40770</v>
      </c>
      <c r="B309">
        <f>can_thomson!B310</f>
        <v>98.966999999999999</v>
      </c>
      <c r="C309">
        <f>can_thomson!C310</f>
        <v>101.95</v>
      </c>
      <c r="D309">
        <f>can_thomson!D310</f>
        <v>98.7</v>
      </c>
      <c r="E309">
        <f>can_thomson!E310</f>
        <v>17276.099999999999</v>
      </c>
      <c r="F309">
        <f>can_thomson!F310</f>
        <v>337015</v>
      </c>
      <c r="G309">
        <f>can_thomson!G310</f>
        <v>108.1</v>
      </c>
    </row>
    <row r="310" spans="1:7" x14ac:dyDescent="0.25">
      <c r="A310" s="6">
        <f>hun_thomson!A311</f>
        <v>40801</v>
      </c>
      <c r="B310">
        <f>can_thomson!B311</f>
        <v>98.774000000000001</v>
      </c>
      <c r="C310">
        <f>can_thomson!C311</f>
        <v>102.05</v>
      </c>
      <c r="D310">
        <f>can_thomson!D311</f>
        <v>98.7</v>
      </c>
      <c r="E310">
        <f>can_thomson!E311</f>
        <v>17284.3</v>
      </c>
      <c r="F310">
        <f>can_thomson!F311</f>
        <v>340309</v>
      </c>
      <c r="G310">
        <f>can_thomson!G311</f>
        <v>110.3</v>
      </c>
    </row>
    <row r="311" spans="1:7" x14ac:dyDescent="0.25">
      <c r="A311" s="6">
        <f>hun_thomson!A312</f>
        <v>40831</v>
      </c>
      <c r="B311">
        <f>can_thomson!B312</f>
        <v>98.664000000000001</v>
      </c>
      <c r="C311">
        <f>can_thomson!C312</f>
        <v>103.28</v>
      </c>
      <c r="D311">
        <f>can_thomson!D312</f>
        <v>98.2</v>
      </c>
      <c r="E311">
        <f>can_thomson!E312</f>
        <v>17264.5</v>
      </c>
      <c r="F311">
        <f>can_thomson!F312</f>
        <v>338429</v>
      </c>
      <c r="G311">
        <f>can_thomson!G312</f>
        <v>110.3</v>
      </c>
    </row>
    <row r="312" spans="1:7" x14ac:dyDescent="0.25">
      <c r="A312" s="6">
        <f>hun_thomson!A313</f>
        <v>40862</v>
      </c>
      <c r="B312">
        <f>can_thomson!B313</f>
        <v>98.649000000000001</v>
      </c>
      <c r="C312">
        <f>can_thomson!C313</f>
        <v>103.4</v>
      </c>
      <c r="D312">
        <f>can_thomson!D313</f>
        <v>99.5</v>
      </c>
      <c r="E312">
        <f>can_thomson!E313</f>
        <v>17259</v>
      </c>
      <c r="F312">
        <f>can_thomson!F313</f>
        <v>337847</v>
      </c>
      <c r="G312">
        <f>can_thomson!G313</f>
        <v>109.2</v>
      </c>
    </row>
    <row r="313" spans="1:7" x14ac:dyDescent="0.25">
      <c r="A313" s="6">
        <f>hun_thomson!A314</f>
        <v>40892</v>
      </c>
      <c r="B313">
        <f>can_thomson!B314</f>
        <v>98.606999999999999</v>
      </c>
      <c r="C313">
        <f>can_thomson!C314</f>
        <v>104.7</v>
      </c>
      <c r="D313">
        <f>can_thomson!D314</f>
        <v>99.1</v>
      </c>
      <c r="E313">
        <f>can_thomson!E314</f>
        <v>17292.400000000001</v>
      </c>
      <c r="F313">
        <f>can_thomson!F314</f>
        <v>342918</v>
      </c>
      <c r="G313">
        <f>can_thomson!G314</f>
        <v>110.6</v>
      </c>
    </row>
    <row r="314" spans="1:7" x14ac:dyDescent="0.25">
      <c r="A314" s="6">
        <f>hun_thomson!A315</f>
        <v>40923</v>
      </c>
      <c r="B314">
        <f>can_thomson!B315</f>
        <v>98.706000000000003</v>
      </c>
      <c r="C314">
        <f>can_thomson!C315</f>
        <v>104.49</v>
      </c>
      <c r="D314">
        <f>can_thomson!D315</f>
        <v>97.9</v>
      </c>
      <c r="E314">
        <f>can_thomson!E315</f>
        <v>17265.599999999999</v>
      </c>
      <c r="F314">
        <f>can_thomson!F315</f>
        <v>343362</v>
      </c>
      <c r="G314">
        <f>can_thomson!G315</f>
        <v>103.7</v>
      </c>
    </row>
    <row r="315" spans="1:7" x14ac:dyDescent="0.25">
      <c r="A315" s="6">
        <f>hun_thomson!A316</f>
        <v>40954</v>
      </c>
      <c r="B315">
        <f>can_thomson!B316</f>
        <v>98.864000000000004</v>
      </c>
      <c r="C315">
        <f>can_thomson!C316</f>
        <v>103.98</v>
      </c>
      <c r="D315">
        <f>can_thomson!D316</f>
        <v>98.9</v>
      </c>
      <c r="E315">
        <f>can_thomson!E316</f>
        <v>17263.3</v>
      </c>
      <c r="F315">
        <f>can_thomson!F316</f>
        <v>337091</v>
      </c>
      <c r="G315">
        <f>can_thomson!G316</f>
        <v>104</v>
      </c>
    </row>
    <row r="316" spans="1:7" x14ac:dyDescent="0.25">
      <c r="A316" s="6">
        <f>hun_thomson!A317</f>
        <v>40983</v>
      </c>
      <c r="B316">
        <f>can_thomson!B317</f>
        <v>99.007999999999996</v>
      </c>
      <c r="C316">
        <f>can_thomson!C317</f>
        <v>104.62</v>
      </c>
      <c r="D316">
        <f>can_thomson!D317</f>
        <v>98.6</v>
      </c>
      <c r="E316">
        <f>can_thomson!E317</f>
        <v>17357.3</v>
      </c>
      <c r="F316">
        <f>can_thomson!F317</f>
        <v>337304</v>
      </c>
      <c r="G316">
        <f>can_thomson!G317</f>
        <v>115.1</v>
      </c>
    </row>
    <row r="317" spans="1:7" x14ac:dyDescent="0.25">
      <c r="A317" s="6">
        <f>hun_thomson!A318</f>
        <v>41014</v>
      </c>
      <c r="B317">
        <f>can_thomson!B318</f>
        <v>99.037999999999997</v>
      </c>
      <c r="C317">
        <f>can_thomson!C318</f>
        <v>103.09</v>
      </c>
      <c r="D317">
        <f>can_thomson!D318</f>
        <v>97</v>
      </c>
      <c r="E317">
        <f>can_thomson!E318</f>
        <v>17450.3</v>
      </c>
      <c r="F317">
        <f>can_thomson!F318</f>
        <v>339741</v>
      </c>
      <c r="G317">
        <f>can_thomson!G318</f>
        <v>110</v>
      </c>
    </row>
    <row r="318" spans="1:7" x14ac:dyDescent="0.25">
      <c r="A318" s="6">
        <f>hun_thomson!A319</f>
        <v>41044</v>
      </c>
      <c r="B318">
        <f>can_thomson!B319</f>
        <v>99.069000000000003</v>
      </c>
      <c r="C318">
        <f>can_thomson!C319</f>
        <v>103.44</v>
      </c>
      <c r="D318">
        <f>can_thomson!D319</f>
        <v>97.3</v>
      </c>
      <c r="E318">
        <f>can_thomson!E319</f>
        <v>17429.099999999999</v>
      </c>
      <c r="F318">
        <f>can_thomson!F319</f>
        <v>339277</v>
      </c>
      <c r="G318">
        <f>can_thomson!G319</f>
        <v>112.9</v>
      </c>
    </row>
    <row r="319" spans="1:7" x14ac:dyDescent="0.25">
      <c r="A319" s="6">
        <f>hun_thomson!A320</f>
        <v>41075</v>
      </c>
      <c r="B319">
        <f>can_thomson!B320</f>
        <v>98.998000000000005</v>
      </c>
      <c r="C319">
        <f>can_thomson!C320</f>
        <v>104.3</v>
      </c>
      <c r="D319">
        <f>can_thomson!D320</f>
        <v>96.4</v>
      </c>
      <c r="E319">
        <f>can_thomson!E320</f>
        <v>17452.5</v>
      </c>
      <c r="F319">
        <f>can_thomson!F320</f>
        <v>337485</v>
      </c>
      <c r="G319">
        <f>can_thomson!G320</f>
        <v>111.6</v>
      </c>
    </row>
    <row r="320" spans="1:7" x14ac:dyDescent="0.25">
      <c r="A320" s="6">
        <f>hun_thomson!A321</f>
        <v>41105</v>
      </c>
      <c r="B320">
        <f>can_thomson!B321</f>
        <v>98.995000000000005</v>
      </c>
      <c r="C320">
        <f>can_thomson!C321</f>
        <v>104.46</v>
      </c>
      <c r="D320">
        <f>can_thomson!D321</f>
        <v>96.8</v>
      </c>
      <c r="E320">
        <f>can_thomson!E321</f>
        <v>17428.900000000001</v>
      </c>
      <c r="F320">
        <f>can_thomson!F321</f>
        <v>338106</v>
      </c>
      <c r="G320">
        <f>can_thomson!G321</f>
        <v>105.9</v>
      </c>
    </row>
    <row r="321" spans="1:10" x14ac:dyDescent="0.25">
      <c r="A321" s="6">
        <f>hun_thomson!A322</f>
        <v>41136</v>
      </c>
      <c r="B321">
        <f>can_thomson!B322</f>
        <v>99.075999999999993</v>
      </c>
      <c r="C321">
        <f>can_thomson!C322</f>
        <v>103.79</v>
      </c>
      <c r="D321">
        <f>can_thomson!D322</f>
        <v>97.7</v>
      </c>
      <c r="E321">
        <f>can_thomson!E322</f>
        <v>17476.7</v>
      </c>
      <c r="F321">
        <f>can_thomson!F322</f>
        <v>335736</v>
      </c>
      <c r="G321">
        <f>can_thomson!G322</f>
        <v>110.8</v>
      </c>
    </row>
    <row r="322" spans="1:10" x14ac:dyDescent="0.25">
      <c r="A322" s="6">
        <f>hun_thomson!A323</f>
        <v>41167</v>
      </c>
      <c r="B322">
        <f>can_thomson!B323</f>
        <v>99.25</v>
      </c>
      <c r="C322">
        <f>can_thomson!C323</f>
        <v>104.05</v>
      </c>
      <c r="D322">
        <f>can_thomson!D323</f>
        <v>99.6</v>
      </c>
      <c r="E322">
        <f>can_thomson!E323</f>
        <v>17511.599999999999</v>
      </c>
      <c r="F322">
        <f>can_thomson!F323</f>
        <v>333379</v>
      </c>
      <c r="G322">
        <f>can_thomson!G323</f>
        <v>106.5</v>
      </c>
    </row>
    <row r="323" spans="1:10" x14ac:dyDescent="0.25">
      <c r="A323" s="6">
        <f>hun_thomson!A324</f>
        <v>41197</v>
      </c>
      <c r="B323">
        <f>can_thomson!B324</f>
        <v>99.32</v>
      </c>
      <c r="C323">
        <f>can_thomson!C324</f>
        <v>104.05</v>
      </c>
      <c r="D323">
        <f>can_thomson!D324</f>
        <v>100.6</v>
      </c>
      <c r="E323">
        <f>can_thomson!E324</f>
        <v>17531.2</v>
      </c>
      <c r="F323">
        <f>can_thomson!F324</f>
        <v>335458</v>
      </c>
      <c r="G323">
        <f>can_thomson!G324</f>
        <v>114.2</v>
      </c>
    </row>
    <row r="324" spans="1:10" s="9" customFormat="1" x14ac:dyDescent="0.25">
      <c r="A324" s="8">
        <f>hun_thomson!A325</f>
        <v>41228</v>
      </c>
      <c r="B324">
        <f>can_thomson!B325</f>
        <v>99.31</v>
      </c>
      <c r="C324">
        <f>can_thomson!C325</f>
        <v>104.92</v>
      </c>
      <c r="D324">
        <f>can_thomson!D325</f>
        <v>99.8</v>
      </c>
      <c r="E324">
        <f>can_thomson!E325</f>
        <v>17560.400000000001</v>
      </c>
      <c r="F324">
        <f>can_thomson!F325</f>
        <v>339511</v>
      </c>
      <c r="G324">
        <f>can_thomson!G325</f>
        <v>110.6</v>
      </c>
      <c r="I324"/>
      <c r="J324"/>
    </row>
    <row r="325" spans="1:10" s="9" customFormat="1" x14ac:dyDescent="0.25">
      <c r="A325" s="8">
        <f>hun_thomson!A326</f>
        <v>41258</v>
      </c>
      <c r="B325">
        <f>can_thomson!B326</f>
        <v>99.298000000000002</v>
      </c>
      <c r="C325">
        <f>can_thomson!C326</f>
        <v>104.16</v>
      </c>
      <c r="D325">
        <f>can_thomson!D326</f>
        <v>99.5</v>
      </c>
      <c r="E325">
        <f>can_thomson!E326</f>
        <v>17604.5</v>
      </c>
      <c r="F325">
        <f>can_thomson!F326</f>
        <v>336346</v>
      </c>
      <c r="G325">
        <f>can_thomson!G326</f>
        <v>105.5</v>
      </c>
      <c r="I325"/>
      <c r="J325"/>
    </row>
    <row r="326" spans="1:10" s="9" customFormat="1" x14ac:dyDescent="0.25">
      <c r="A326" s="8">
        <f>hun_thomson!A327</f>
        <v>41289</v>
      </c>
      <c r="B326">
        <f>can_thomson!B327</f>
        <v>99.35</v>
      </c>
      <c r="C326">
        <f>can_thomson!C327</f>
        <v>105.47</v>
      </c>
      <c r="D326">
        <f>can_thomson!D327</f>
        <v>100.2</v>
      </c>
      <c r="E326">
        <f>can_thomson!E327</f>
        <v>17624.2</v>
      </c>
      <c r="F326">
        <f>can_thomson!F327</f>
        <v>340930</v>
      </c>
      <c r="G326">
        <f>can_thomson!G327</f>
        <v>107.4</v>
      </c>
      <c r="I326"/>
      <c r="J326"/>
    </row>
    <row r="327" spans="1:10" s="9" customFormat="1" x14ac:dyDescent="0.25">
      <c r="A327" s="8">
        <f>hun_thomson!A328</f>
        <v>41320</v>
      </c>
      <c r="B327">
        <f>can_thomson!B328</f>
        <v>99.311999999999998</v>
      </c>
      <c r="C327">
        <f>can_thomson!C328</f>
        <v>104.65</v>
      </c>
      <c r="D327">
        <f>can_thomson!D328</f>
        <v>100.5</v>
      </c>
      <c r="E327">
        <f>can_thomson!E328</f>
        <v>17642.3</v>
      </c>
      <c r="F327">
        <f>can_thomson!F328</f>
        <v>342870</v>
      </c>
      <c r="G327">
        <f>can_thomson!G328</f>
        <v>102.9</v>
      </c>
      <c r="I327"/>
      <c r="J327"/>
    </row>
    <row r="328" spans="1:10" s="9" customFormat="1" x14ac:dyDescent="0.25">
      <c r="A328" s="8">
        <f>hun_thomson!A329</f>
        <v>41348</v>
      </c>
      <c r="B328">
        <f>can_thomson!B329</f>
        <v>99.224000000000004</v>
      </c>
      <c r="C328">
        <f>can_thomson!C329</f>
        <v>105.43</v>
      </c>
      <c r="D328">
        <f>can_thomson!D329</f>
        <v>99.7</v>
      </c>
      <c r="E328">
        <f>can_thomson!E329</f>
        <v>17609.099999999999</v>
      </c>
      <c r="F328">
        <f>can_thomson!F329</f>
        <v>344945</v>
      </c>
      <c r="G328">
        <f>can_thomson!G329</f>
        <v>114.3</v>
      </c>
      <c r="I328"/>
      <c r="J328"/>
    </row>
    <row r="329" spans="1:10" s="9" customFormat="1" x14ac:dyDescent="0.25">
      <c r="A329" s="8">
        <f>hun_thomson!A330</f>
        <v>41379</v>
      </c>
      <c r="B329">
        <f>can_thomson!B330</f>
        <v>99.159000000000006</v>
      </c>
      <c r="C329">
        <f>can_thomson!C330</f>
        <v>106.03</v>
      </c>
      <c r="D329">
        <f>can_thomson!D330</f>
        <v>98.6</v>
      </c>
      <c r="E329">
        <f>can_thomson!E330</f>
        <v>17637.5</v>
      </c>
      <c r="F329">
        <f>can_thomson!F330</f>
        <v>342009</v>
      </c>
      <c r="G329">
        <f>can_thomson!G330</f>
        <v>112.4</v>
      </c>
      <c r="I329"/>
      <c r="J329"/>
    </row>
    <row r="330" spans="1:10" s="9" customFormat="1" x14ac:dyDescent="0.25">
      <c r="A330" s="8">
        <f>hun_thomson!A331</f>
        <v>41409</v>
      </c>
      <c r="B330">
        <f>can_thomson!B331</f>
        <v>99.278999999999996</v>
      </c>
      <c r="C330">
        <f>can_thomson!C331</f>
        <v>107.97</v>
      </c>
      <c r="D330">
        <f>can_thomson!D331</f>
        <v>99.5</v>
      </c>
      <c r="E330">
        <f>can_thomson!E331</f>
        <v>17690.900000000001</v>
      </c>
      <c r="F330">
        <f>can_thomson!F331</f>
        <v>339870</v>
      </c>
      <c r="G330">
        <f>can_thomson!G331</f>
        <v>115.3</v>
      </c>
      <c r="I330"/>
      <c r="J330"/>
    </row>
    <row r="331" spans="1:10" s="9" customFormat="1" x14ac:dyDescent="0.25">
      <c r="A331" s="8">
        <f>hun_thomson!A332</f>
        <v>41440</v>
      </c>
      <c r="B331">
        <f>can_thomson!B332</f>
        <v>99.456999999999994</v>
      </c>
      <c r="C331">
        <f>can_thomson!C332</f>
        <v>106.81</v>
      </c>
      <c r="D331">
        <f>can_thomson!D332</f>
        <v>98.3</v>
      </c>
      <c r="E331">
        <f>can_thomson!E332</f>
        <v>17691.599999999999</v>
      </c>
      <c r="F331">
        <f>can_thomson!F332</f>
        <v>338741</v>
      </c>
      <c r="G331">
        <f>can_thomson!G332</f>
        <v>111.9</v>
      </c>
      <c r="I331"/>
      <c r="J331"/>
    </row>
    <row r="332" spans="1:10" s="9" customFormat="1" x14ac:dyDescent="0.25">
      <c r="A332" s="8">
        <f>hun_thomson!A333</f>
        <v>41470</v>
      </c>
      <c r="B332">
        <f>can_thomson!B333</f>
        <v>99.623999999999995</v>
      </c>
      <c r="C332">
        <f>can_thomson!C333</f>
        <v>107.57</v>
      </c>
      <c r="D332">
        <f>can_thomson!D333</f>
        <v>98.4</v>
      </c>
      <c r="E332">
        <f>can_thomson!E333</f>
        <v>17681.900000000001</v>
      </c>
      <c r="F332">
        <f>can_thomson!F333</f>
        <v>342498</v>
      </c>
      <c r="G332">
        <f>can_thomson!G333</f>
        <v>104.8</v>
      </c>
      <c r="I332"/>
      <c r="J332"/>
    </row>
    <row r="333" spans="1:10" s="9" customFormat="1" x14ac:dyDescent="0.25">
      <c r="A333" s="8">
        <f>hun_thomson!A334</f>
        <v>41501</v>
      </c>
      <c r="B333">
        <f>can_thomson!B334</f>
        <v>99.834000000000003</v>
      </c>
      <c r="C333">
        <f>can_thomson!C334</f>
        <v>108.1</v>
      </c>
      <c r="D333">
        <f>can_thomson!D334</f>
        <v>98.2</v>
      </c>
      <c r="E333">
        <f>can_thomson!E334</f>
        <v>17716.5</v>
      </c>
      <c r="F333">
        <f>can_thomson!F334</f>
        <v>343097</v>
      </c>
      <c r="G333">
        <f>can_thomson!G334</f>
        <v>110.2</v>
      </c>
      <c r="I333"/>
      <c r="J333"/>
    </row>
    <row r="334" spans="1:10" s="9" customFormat="1" x14ac:dyDescent="0.25">
      <c r="A334" s="8">
        <f>hun_thomson!A335</f>
        <v>41532</v>
      </c>
      <c r="B334">
        <f>can_thomson!B335</f>
        <v>100.026</v>
      </c>
      <c r="C334">
        <f>can_thomson!C335</f>
        <v>108.69</v>
      </c>
      <c r="D334">
        <f>can_thomson!D335</f>
        <v>97.8</v>
      </c>
      <c r="E334">
        <f>can_thomson!E335</f>
        <v>17725.7</v>
      </c>
      <c r="F334">
        <f>can_thomson!F335</f>
        <v>345683</v>
      </c>
      <c r="G334">
        <f>can_thomson!G335</f>
        <v>112.9</v>
      </c>
      <c r="I334"/>
      <c r="J334"/>
    </row>
    <row r="335" spans="1:10" s="9" customFormat="1" x14ac:dyDescent="0.25">
      <c r="A335" s="8">
        <f>hun_thomson!A336</f>
        <v>41562</v>
      </c>
      <c r="B335">
        <f>can_thomson!B336</f>
        <v>100</v>
      </c>
      <c r="C335">
        <f>can_thomson!C336</f>
        <v>108.78</v>
      </c>
      <c r="D335">
        <f>can_thomson!D336</f>
        <v>97.4</v>
      </c>
      <c r="E335">
        <f>can_thomson!E336</f>
        <v>17735.3</v>
      </c>
      <c r="F335">
        <f>can_thomson!F336</f>
        <v>348924</v>
      </c>
      <c r="G335">
        <f>can_thomson!G336</f>
        <v>118.2</v>
      </c>
      <c r="I335"/>
      <c r="J335"/>
    </row>
    <row r="336" spans="1:10" s="9" customFormat="1" x14ac:dyDescent="0.25">
      <c r="A336" s="8">
        <f>hun_thomson!A337</f>
        <v>41593</v>
      </c>
      <c r="B336">
        <f>can_thomson!B337</f>
        <v>99.805000000000007</v>
      </c>
      <c r="C336">
        <f>can_thomson!C337</f>
        <v>109.44</v>
      </c>
      <c r="D336">
        <f>can_thomson!D337</f>
        <v>96.4</v>
      </c>
      <c r="E336">
        <f>can_thomson!E337</f>
        <v>17743</v>
      </c>
      <c r="F336">
        <f>can_thomson!F337</f>
        <v>349504</v>
      </c>
      <c r="G336">
        <f>can_thomson!G337</f>
        <v>111.6</v>
      </c>
      <c r="I336"/>
      <c r="J336"/>
    </row>
    <row r="337" spans="1:10" s="9" customFormat="1" x14ac:dyDescent="0.25">
      <c r="A337" s="8">
        <f>hun_thomson!A338</f>
        <v>41623</v>
      </c>
      <c r="B337">
        <f>can_thomson!B338</f>
        <v>99.572000000000003</v>
      </c>
      <c r="C337">
        <f>can_thomson!C338</f>
        <v>107.88</v>
      </c>
      <c r="D337">
        <f>can_thomson!D338</f>
        <v>97</v>
      </c>
      <c r="E337">
        <f>can_thomson!E338</f>
        <v>17730.2</v>
      </c>
      <c r="F337">
        <f>can_thomson!F338</f>
        <v>346421</v>
      </c>
      <c r="G337">
        <f>can_thomson!G338</f>
        <v>112.1</v>
      </c>
      <c r="I337"/>
      <c r="J337"/>
    </row>
    <row r="338" spans="1:10" s="9" customFormat="1" x14ac:dyDescent="0.25">
      <c r="A338" s="8">
        <f>hun_thomson!A339</f>
        <v>41654</v>
      </c>
      <c r="B338">
        <f>can_thomson!B339</f>
        <v>99.548000000000002</v>
      </c>
      <c r="C338">
        <f>can_thomson!C339</f>
        <v>108.91</v>
      </c>
      <c r="D338">
        <f>can_thomson!D339</f>
        <v>98.5</v>
      </c>
      <c r="E338">
        <f>can_thomson!E339</f>
        <v>17759.3</v>
      </c>
      <c r="F338">
        <f>can_thomson!F339</f>
        <v>348646</v>
      </c>
      <c r="G338">
        <f>can_thomson!G339</f>
        <v>107.6</v>
      </c>
      <c r="I338"/>
      <c r="J338"/>
    </row>
    <row r="339" spans="1:10" s="9" customFormat="1" x14ac:dyDescent="0.25">
      <c r="A339" s="8">
        <f>hun_thomson!A340</f>
        <v>41685</v>
      </c>
      <c r="B339">
        <f>can_thomson!B340</f>
        <v>99.721000000000004</v>
      </c>
      <c r="C339">
        <f>can_thomson!C340</f>
        <v>109.01</v>
      </c>
      <c r="D339">
        <f>can_thomson!D340</f>
        <v>100.8</v>
      </c>
      <c r="E339">
        <f>can_thomson!E340</f>
        <v>17756</v>
      </c>
      <c r="F339">
        <f>can_thomson!F340</f>
        <v>354686</v>
      </c>
      <c r="G339">
        <f>can_thomson!G340</f>
        <v>103.5</v>
      </c>
      <c r="I339"/>
      <c r="J339"/>
    </row>
    <row r="340" spans="1:10" s="9" customFormat="1" x14ac:dyDescent="0.25">
      <c r="A340" s="8">
        <f>hun_thomson!A341</f>
        <v>41713</v>
      </c>
      <c r="B340">
        <f>can_thomson!B341</f>
        <v>99.929000000000002</v>
      </c>
      <c r="C340">
        <f>can_thomson!C341</f>
        <v>108.94</v>
      </c>
      <c r="D340">
        <f>can_thomson!D341</f>
        <v>100.1</v>
      </c>
      <c r="E340">
        <f>can_thomson!E341</f>
        <v>17776.5</v>
      </c>
      <c r="F340">
        <f>can_thomson!F341</f>
        <v>355532</v>
      </c>
      <c r="G340">
        <f>can_thomson!G341</f>
        <v>120.3</v>
      </c>
      <c r="I340"/>
      <c r="J340"/>
    </row>
    <row r="341" spans="1:10" s="9" customFormat="1" x14ac:dyDescent="0.25">
      <c r="A341" s="8">
        <f>hun_thomson!A342</f>
        <v>41744</v>
      </c>
      <c r="B341">
        <f>can_thomson!B342</f>
        <v>100.029</v>
      </c>
      <c r="C341">
        <f>can_thomson!C342</f>
        <v>110.17</v>
      </c>
      <c r="D341">
        <f>can_thomson!D342</f>
        <v>97.9</v>
      </c>
      <c r="E341">
        <f>can_thomson!E342</f>
        <v>17755.8</v>
      </c>
      <c r="F341">
        <f>can_thomson!F342</f>
        <v>354765</v>
      </c>
      <c r="G341">
        <f>can_thomson!G342</f>
        <v>114.4</v>
      </c>
      <c r="I341"/>
      <c r="J341"/>
    </row>
    <row r="342" spans="1:10" s="9" customFormat="1" x14ac:dyDescent="0.25">
      <c r="A342" s="8">
        <f>hun_thomson!A343</f>
        <v>41774</v>
      </c>
      <c r="B342">
        <f>can_thomson!B343</f>
        <v>99.995999999999995</v>
      </c>
      <c r="C342">
        <f>can_thomson!C343</f>
        <v>110.25</v>
      </c>
      <c r="D342">
        <f>can_thomson!D343</f>
        <v>98</v>
      </c>
      <c r="E342">
        <f>can_thomson!E343</f>
        <v>17761.5</v>
      </c>
      <c r="F342">
        <f>can_thomson!F343</f>
        <v>357880</v>
      </c>
      <c r="G342">
        <f>can_thomson!G343</f>
        <v>121.9</v>
      </c>
      <c r="I342"/>
      <c r="J342"/>
    </row>
    <row r="343" spans="1:10" s="9" customFormat="1" x14ac:dyDescent="0.25">
      <c r="A343" s="8">
        <f>hun_thomson!A344</f>
        <v>41805</v>
      </c>
      <c r="B343">
        <f>can_thomson!B344</f>
        <v>99.941999999999993</v>
      </c>
      <c r="C343">
        <f>can_thomson!C344</f>
        <v>111.62</v>
      </c>
      <c r="D343">
        <f>can_thomson!D344</f>
        <v>98</v>
      </c>
      <c r="E343">
        <f>can_thomson!E344</f>
        <v>17771.3</v>
      </c>
      <c r="F343">
        <f>can_thomson!F344</f>
        <v>361034</v>
      </c>
      <c r="G343">
        <f>can_thomson!G344</f>
        <v>121.9</v>
      </c>
      <c r="I343"/>
      <c r="J343"/>
    </row>
    <row r="344" spans="1:10" s="9" customFormat="1" x14ac:dyDescent="0.25">
      <c r="A344" s="8">
        <f>hun_thomson!A345</f>
        <v>41835</v>
      </c>
      <c r="B344">
        <f>can_thomson!B345</f>
        <v>99.912000000000006</v>
      </c>
      <c r="C344">
        <f>can_thomson!C345</f>
        <v>111.82</v>
      </c>
      <c r="D344">
        <f>can_thomson!D345</f>
        <v>97.5</v>
      </c>
      <c r="E344">
        <f>can_thomson!E345</f>
        <v>17792.599999999999</v>
      </c>
      <c r="F344">
        <f>can_thomson!F345</f>
        <v>359816</v>
      </c>
      <c r="G344">
        <f>can_thomson!G345</f>
        <v>115.6</v>
      </c>
      <c r="I344"/>
      <c r="J344"/>
    </row>
    <row r="345" spans="1:10" s="9" customFormat="1" x14ac:dyDescent="0.25">
      <c r="A345" s="8">
        <f>hun_thomson!A346</f>
        <v>41866</v>
      </c>
      <c r="B345">
        <f>can_thomson!B346</f>
        <v>99.912999999999997</v>
      </c>
      <c r="C345">
        <f>can_thomson!C346</f>
        <v>111.69</v>
      </c>
      <c r="D345">
        <f>can_thomson!D346</f>
        <v>96.8</v>
      </c>
      <c r="E345">
        <f>can_thomson!E346</f>
        <v>17772.7</v>
      </c>
      <c r="F345">
        <f>can_thomson!F346</f>
        <v>355905</v>
      </c>
      <c r="G345">
        <f>can_thomson!G346</f>
        <v>115.7</v>
      </c>
      <c r="I345"/>
      <c r="J345"/>
    </row>
    <row r="346" spans="1:10" s="9" customFormat="1" x14ac:dyDescent="0.25">
      <c r="A346" s="8">
        <f>hun_thomson!A347</f>
        <v>41897</v>
      </c>
      <c r="B346">
        <f>can_thomson!B347</f>
        <v>99.843999999999994</v>
      </c>
      <c r="C346">
        <f>can_thomson!C347</f>
        <v>112.92</v>
      </c>
      <c r="D346">
        <f>can_thomson!D347</f>
        <v>96.4</v>
      </c>
      <c r="E346">
        <f>can_thomson!E347</f>
        <v>17816.900000000001</v>
      </c>
      <c r="F346">
        <f>can_thomson!F347</f>
        <v>361195</v>
      </c>
      <c r="G346">
        <f>can_thomson!G347</f>
        <v>124</v>
      </c>
      <c r="I346"/>
      <c r="J346"/>
    </row>
    <row r="347" spans="1:10" s="9" customFormat="1" x14ac:dyDescent="0.25">
      <c r="A347" s="8">
        <f>hun_thomson!A348</f>
        <v>41927</v>
      </c>
      <c r="B347">
        <f>can_thomson!B348</f>
        <v>99.731999999999999</v>
      </c>
      <c r="C347">
        <f>can_thomson!C348</f>
        <v>112.6</v>
      </c>
      <c r="D347">
        <f>can_thomson!D348</f>
        <v>95.9</v>
      </c>
      <c r="E347">
        <f>can_thomson!E348</f>
        <v>17879.099999999999</v>
      </c>
      <c r="F347">
        <f>can_thomson!F348</f>
        <v>362791</v>
      </c>
      <c r="G347">
        <f>can_thomson!G348</f>
        <v>125.4</v>
      </c>
      <c r="I347"/>
      <c r="J347"/>
    </row>
    <row r="348" spans="1:10" s="9" customFormat="1" x14ac:dyDescent="0.25">
      <c r="A348" s="8">
        <f>hun_thomson!A349</f>
        <v>41958</v>
      </c>
      <c r="B348">
        <f>can_thomson!B349</f>
        <v>99.751000000000005</v>
      </c>
      <c r="C348">
        <f>can_thomson!C349</f>
        <v>113.74</v>
      </c>
      <c r="D348">
        <f>can_thomson!D349</f>
        <v>95.7</v>
      </c>
      <c r="E348">
        <f>can_thomson!E349</f>
        <v>17862.8</v>
      </c>
      <c r="F348">
        <f>can_thomson!F349</f>
        <v>359984</v>
      </c>
      <c r="G348">
        <f>can_thomson!G349</f>
        <v>115.6</v>
      </c>
      <c r="I348"/>
      <c r="J348"/>
    </row>
    <row r="349" spans="1:10" s="9" customFormat="1" x14ac:dyDescent="0.25">
      <c r="A349" s="8">
        <f>can_thomson!A350</f>
        <v>41988</v>
      </c>
      <c r="B349" s="1">
        <f>can_thomson!B350</f>
        <v>99.975999999999999</v>
      </c>
      <c r="C349" s="1">
        <f>can_thomson!C350</f>
        <v>112.14</v>
      </c>
      <c r="D349" s="1">
        <f>can_thomson!D350</f>
        <v>94.9</v>
      </c>
      <c r="E349" s="1">
        <f>can_thomson!E350</f>
        <v>17851.5</v>
      </c>
      <c r="F349" s="1">
        <f>can_thomson!F350</f>
        <v>361468</v>
      </c>
      <c r="G349">
        <f>can_thomson!G350</f>
        <v>124.7</v>
      </c>
      <c r="I349"/>
      <c r="J349"/>
    </row>
    <row r="350" spans="1:10" s="9" customFormat="1" x14ac:dyDescent="0.25">
      <c r="A350" s="8">
        <f>can_thomson!A351</f>
        <v>42019</v>
      </c>
      <c r="B350" s="1">
        <f>can_thomson!B351</f>
        <v>100.251</v>
      </c>
      <c r="C350" s="1">
        <f>can_thomson!C351</f>
        <v>111.45</v>
      </c>
      <c r="D350" s="1">
        <f>can_thomson!D351</f>
        <v>93.8</v>
      </c>
      <c r="E350" s="1">
        <f>can_thomson!E351</f>
        <v>17886.900000000001</v>
      </c>
      <c r="F350" s="1">
        <f>can_thomson!F351</f>
        <v>362739</v>
      </c>
      <c r="G350">
        <f>can_thomson!G351</f>
        <v>114.5</v>
      </c>
      <c r="I350"/>
      <c r="J350"/>
    </row>
    <row r="351" spans="1:10" s="9" customFormat="1" x14ac:dyDescent="0.25">
      <c r="A351" s="8">
        <f>can_thomson!A352</f>
        <v>42050</v>
      </c>
      <c r="B351" s="1">
        <f>can_thomson!B352</f>
        <v>99.962000000000003</v>
      </c>
      <c r="C351" s="1">
        <f>can_thomson!C352</f>
        <v>112.86</v>
      </c>
      <c r="D351" s="1">
        <f>can_thomson!D352</f>
        <v>96.1</v>
      </c>
      <c r="E351" s="1">
        <f>can_thomson!E352</f>
        <v>17885.900000000001</v>
      </c>
      <c r="F351" s="1" t="str">
        <f>can_thomson!F352</f>
        <v>NA</v>
      </c>
      <c r="G351">
        <f>can_thomson!G352</f>
        <v>109.7</v>
      </c>
      <c r="I351"/>
      <c r="J351"/>
    </row>
    <row r="352" spans="1:10" s="9" customFormat="1" x14ac:dyDescent="0.25">
      <c r="A352" s="8">
        <f>can_thomson!A353</f>
        <v>42078</v>
      </c>
      <c r="B352" s="1">
        <f>can_thomson!B353</f>
        <v>100.18600000000001</v>
      </c>
      <c r="C352" s="1" t="str">
        <f>can_thomson!C353</f>
        <v>NA</v>
      </c>
      <c r="D352" s="1" t="str">
        <f>can_thomson!D353</f>
        <v>NA</v>
      </c>
      <c r="E352" s="1">
        <f>can_thomson!E353</f>
        <v>17914.599999999999</v>
      </c>
      <c r="F352" s="1" t="str">
        <f>can_thomson!F353</f>
        <v>NA</v>
      </c>
      <c r="G352" t="str">
        <f>can_thomson!G353</f>
        <v>NA</v>
      </c>
      <c r="I352"/>
      <c r="J352"/>
    </row>
    <row r="353" spans="1:10" s="9" customFormat="1" x14ac:dyDescent="0.25">
      <c r="A353" s="8">
        <f>can_thomson!A354</f>
        <v>0</v>
      </c>
      <c r="B353" s="1">
        <f>can_thomson!B354</f>
        <v>0</v>
      </c>
      <c r="C353" s="1">
        <f>can_thomson!C354</f>
        <v>0</v>
      </c>
      <c r="D353" s="1">
        <f>can_thomson!D354</f>
        <v>0</v>
      </c>
      <c r="E353" s="1">
        <f>can_thomson!E354</f>
        <v>0</v>
      </c>
      <c r="F353" s="1">
        <f>can_thomson!F354</f>
        <v>0</v>
      </c>
      <c r="G353">
        <f>can_thomson!G354</f>
        <v>0</v>
      </c>
      <c r="I353"/>
      <c r="J353"/>
    </row>
    <row r="354" spans="1:10" x14ac:dyDescent="0.25">
      <c r="A354" s="8">
        <f>can_thomson!A355</f>
        <v>0</v>
      </c>
      <c r="B354" s="1">
        <f>can_thomson!B355</f>
        <v>0</v>
      </c>
      <c r="C354" s="1">
        <f>can_thomson!C355</f>
        <v>0</v>
      </c>
      <c r="D354" s="1">
        <f>can_thomson!D355</f>
        <v>0</v>
      </c>
      <c r="E354" s="1">
        <f>can_thomson!E355</f>
        <v>0</v>
      </c>
      <c r="F354" s="1">
        <f>can_thomson!F355</f>
        <v>0</v>
      </c>
      <c r="G354">
        <f>can_thomson!G355</f>
        <v>0</v>
      </c>
    </row>
    <row r="355" spans="1:10" x14ac:dyDescent="0.25">
      <c r="A355" s="8">
        <f>can_thomson!A356</f>
        <v>0</v>
      </c>
      <c r="B355" s="1">
        <f>can_thomson!B356</f>
        <v>0</v>
      </c>
      <c r="C355" s="1">
        <f>can_thomson!C356</f>
        <v>0</v>
      </c>
      <c r="D355" s="1">
        <f>can_thomson!D356</f>
        <v>0</v>
      </c>
      <c r="E355" s="1">
        <f>can_thomson!E356</f>
        <v>0</v>
      </c>
      <c r="F355" s="1">
        <f>can_thomson!F356</f>
        <v>0</v>
      </c>
      <c r="G355">
        <f>can_thomson!G356</f>
        <v>0</v>
      </c>
    </row>
    <row r="356" spans="1:10" x14ac:dyDescent="0.25">
      <c r="A356" s="8">
        <f>can_thomson!A357</f>
        <v>0</v>
      </c>
      <c r="B356" s="1">
        <f>can_thomson!B357</f>
        <v>0</v>
      </c>
      <c r="C356" s="1">
        <f>can_thomson!C357</f>
        <v>0</v>
      </c>
      <c r="D356" s="1">
        <f>can_thomson!D357</f>
        <v>0</v>
      </c>
      <c r="E356" s="1">
        <f>can_thomson!E357</f>
        <v>0</v>
      </c>
      <c r="F356" s="1">
        <f>can_thomson!F357</f>
        <v>0</v>
      </c>
      <c r="G356">
        <f>can_thomson!G357</f>
        <v>0</v>
      </c>
    </row>
    <row r="357" spans="1:10" x14ac:dyDescent="0.25">
      <c r="A357" s="8">
        <f>can_thomson!A358</f>
        <v>0</v>
      </c>
      <c r="B357" s="1">
        <f>can_thomson!B358</f>
        <v>0</v>
      </c>
      <c r="C357" s="1">
        <f>can_thomson!C358</f>
        <v>0</v>
      </c>
      <c r="D357" s="1">
        <f>can_thomson!D358</f>
        <v>0</v>
      </c>
      <c r="E357" s="1">
        <f>can_thomson!E358</f>
        <v>0</v>
      </c>
      <c r="F357" s="1">
        <f>can_thomson!F358</f>
        <v>0</v>
      </c>
      <c r="G357">
        <f>can_thomson!G358</f>
        <v>0</v>
      </c>
    </row>
    <row r="358" spans="1:10" x14ac:dyDescent="0.25">
      <c r="A358" s="8">
        <f>can_thomson!A359</f>
        <v>0</v>
      </c>
      <c r="B358" s="1">
        <f>can_thomson!B359</f>
        <v>0</v>
      </c>
      <c r="C358" s="1">
        <f>can_thomson!C359</f>
        <v>0</v>
      </c>
      <c r="D358" s="1">
        <f>can_thomson!D359</f>
        <v>0</v>
      </c>
      <c r="E358" s="1">
        <f>can_thomson!E359</f>
        <v>0</v>
      </c>
      <c r="F358" s="1">
        <f>can_thomson!F359</f>
        <v>0</v>
      </c>
      <c r="G358">
        <f>can_thomson!G359</f>
        <v>0</v>
      </c>
    </row>
    <row r="359" spans="1:10" x14ac:dyDescent="0.25">
      <c r="A359" s="8">
        <f>can_thomson!A360</f>
        <v>0</v>
      </c>
      <c r="B359" s="1">
        <f>can_thomson!B360</f>
        <v>0</v>
      </c>
      <c r="C359" s="1">
        <f>can_thomson!C360</f>
        <v>0</v>
      </c>
      <c r="D359" s="1">
        <f>can_thomson!D360</f>
        <v>0</v>
      </c>
      <c r="E359" s="1">
        <f>can_thomson!E360</f>
        <v>0</v>
      </c>
      <c r="F359" s="1">
        <f>can_thomson!F360</f>
        <v>0</v>
      </c>
      <c r="G359">
        <f>can_thomson!G360</f>
        <v>0</v>
      </c>
    </row>
    <row r="360" spans="1:10" x14ac:dyDescent="0.25">
      <c r="A360" s="6"/>
    </row>
    <row r="361" spans="1:10" x14ac:dyDescent="0.25">
      <c r="A361" s="6"/>
    </row>
    <row r="362" spans="1:10" x14ac:dyDescent="0.25">
      <c r="A362" s="6"/>
    </row>
    <row r="363" spans="1:10" x14ac:dyDescent="0.25">
      <c r="A363" s="6"/>
    </row>
    <row r="364" spans="1:10" x14ac:dyDescent="0.25">
      <c r="A364" s="6"/>
    </row>
    <row r="365" spans="1:10" x14ac:dyDescent="0.25">
      <c r="A365" s="6"/>
    </row>
    <row r="366" spans="1:10" x14ac:dyDescent="0.25">
      <c r="A366" s="6"/>
    </row>
    <row r="367" spans="1:10" x14ac:dyDescent="0.25">
      <c r="A367" s="6"/>
    </row>
    <row r="368" spans="1:10" x14ac:dyDescent="0.25">
      <c r="A368" s="6"/>
    </row>
    <row r="369" spans="1:1" x14ac:dyDescent="0.25">
      <c r="A369" s="6"/>
    </row>
    <row r="370" spans="1:1" x14ac:dyDescent="0.25">
      <c r="A370" s="6"/>
    </row>
    <row r="371" spans="1:1" x14ac:dyDescent="0.25">
      <c r="A371" s="6"/>
    </row>
    <row r="372" spans="1:1" x14ac:dyDescent="0.25">
      <c r="A372" s="6"/>
    </row>
    <row r="373" spans="1:1" x14ac:dyDescent="0.25">
      <c r="A373" s="6"/>
    </row>
    <row r="374" spans="1:1" x14ac:dyDescent="0.25">
      <c r="A374" s="6"/>
    </row>
    <row r="375" spans="1:1" x14ac:dyDescent="0.25">
      <c r="A375" s="6"/>
    </row>
    <row r="376" spans="1:1" x14ac:dyDescent="0.25">
      <c r="A376" s="6"/>
    </row>
    <row r="377" spans="1:1" x14ac:dyDescent="0.25">
      <c r="A377" s="6"/>
    </row>
    <row r="378" spans="1:1" x14ac:dyDescent="0.25">
      <c r="A378" s="6"/>
    </row>
    <row r="379" spans="1:1" x14ac:dyDescent="0.25">
      <c r="A379" s="6"/>
    </row>
    <row r="380" spans="1:1" x14ac:dyDescent="0.25">
      <c r="A380" s="6"/>
    </row>
    <row r="381" spans="1:1" x14ac:dyDescent="0.25">
      <c r="A381" s="6"/>
    </row>
    <row r="382" spans="1:1" x14ac:dyDescent="0.25">
      <c r="A382" s="6"/>
    </row>
    <row r="383" spans="1:1" x14ac:dyDescent="0.25">
      <c r="A383" s="6"/>
    </row>
    <row r="384" spans="1:1" x14ac:dyDescent="0.25">
      <c r="A384" s="6"/>
    </row>
    <row r="385" spans="1:1" x14ac:dyDescent="0.25">
      <c r="A385" s="6"/>
    </row>
    <row r="386" spans="1:1" x14ac:dyDescent="0.25">
      <c r="A386" s="6"/>
    </row>
    <row r="387" spans="1:1" x14ac:dyDescent="0.25">
      <c r="A387" s="6"/>
    </row>
    <row r="388" spans="1:1" x14ac:dyDescent="0.25">
      <c r="A388" s="6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53"/>
  <sheetViews>
    <sheetView topLeftCell="A320" workbookViewId="0">
      <selection activeCell="C351" sqref="C351"/>
    </sheetView>
  </sheetViews>
  <sheetFormatPr defaultRowHeight="15" x14ac:dyDescent="0.25"/>
  <cols>
    <col min="1" max="1" width="10.7109375" bestFit="1" customWidth="1"/>
  </cols>
  <sheetData>
    <row r="1" spans="1:11" x14ac:dyDescent="0.25">
      <c r="A1" t="str">
        <f>_xll.Thomson.Reuters.AFOSpreadsheetFormulas.DSGRID("CNOCS005Q,CNOSLI15G,CNTOTPRCE,CNEMPTOTO,CNIPTOT.D,CNI72...H"," ","1986-01-01","TIME","M","RowHeader=true;ColHeader=true;Code=true;SeriesMetaDataLink=true;DispSeriesDescription=false;YearlyTSFormat=false;QuarterlyTSFormat=false","")</f>
        <v>Application offline! Unable to process the request</v>
      </c>
      <c r="B1" s="2" t="s">
        <v>34</v>
      </c>
      <c r="C1" s="2" t="s">
        <v>43</v>
      </c>
      <c r="D1" s="2" t="s">
        <v>35</v>
      </c>
      <c r="E1" s="2" t="s">
        <v>265</v>
      </c>
      <c r="F1" s="2" t="s">
        <v>51</v>
      </c>
      <c r="G1" s="2" t="s">
        <v>69</v>
      </c>
      <c r="J1" t="str">
        <f>_xll.Thomson.Reuters.AFOSpreadsheetFormulas.DSGRID("CNGDP...D"," ","1/1/1986","TIME","Q","RowHeader=true;ColHeader=true;Code=true;SeriesMetaDataLink=true;DispSeriesDescription=false;YearlyTSFormat=false;QuarterlyTSFormat=false","")</f>
        <v>Application offline! Unable to process the request</v>
      </c>
      <c r="K1" s="2" t="s">
        <v>196</v>
      </c>
    </row>
    <row r="2" spans="1:11" x14ac:dyDescent="0.25">
      <c r="A2" s="2" t="s">
        <v>0</v>
      </c>
      <c r="B2" s="7" t="s">
        <v>32</v>
      </c>
      <c r="C2" s="7" t="s">
        <v>39</v>
      </c>
      <c r="D2" s="7" t="s">
        <v>33</v>
      </c>
      <c r="E2" s="7" t="s">
        <v>260</v>
      </c>
      <c r="F2" s="7" t="s">
        <v>50</v>
      </c>
      <c r="G2" s="7" t="s">
        <v>68</v>
      </c>
      <c r="J2" s="2" t="s">
        <v>0</v>
      </c>
      <c r="K2" s="11" t="s">
        <v>195</v>
      </c>
    </row>
    <row r="3" spans="1:11" x14ac:dyDescent="0.25">
      <c r="A3" s="4">
        <v>31427</v>
      </c>
      <c r="B3" s="2">
        <v>101.64400000000001</v>
      </c>
      <c r="C3" s="2">
        <v>50.87</v>
      </c>
      <c r="D3" s="2">
        <v>85.2</v>
      </c>
      <c r="E3" s="2">
        <v>11903.5</v>
      </c>
      <c r="F3" s="2" t="s">
        <v>1</v>
      </c>
      <c r="G3" s="2">
        <v>40.200000000000003</v>
      </c>
      <c r="J3" s="2" t="s">
        <v>191</v>
      </c>
      <c r="K3" s="2">
        <v>887933</v>
      </c>
    </row>
    <row r="4" spans="1:11" x14ac:dyDescent="0.25">
      <c r="A4" s="4">
        <v>31458</v>
      </c>
      <c r="B4" s="2">
        <v>101.42700000000001</v>
      </c>
      <c r="C4" s="2">
        <v>50.9</v>
      </c>
      <c r="D4" s="2">
        <v>84</v>
      </c>
      <c r="E4" s="2">
        <v>11917.9</v>
      </c>
      <c r="F4" s="2" t="s">
        <v>1</v>
      </c>
      <c r="G4" s="2">
        <v>39.200000000000003</v>
      </c>
      <c r="J4" s="2" t="s">
        <v>74</v>
      </c>
      <c r="K4" s="2">
        <v>893151</v>
      </c>
    </row>
    <row r="5" spans="1:11" x14ac:dyDescent="0.25">
      <c r="A5" s="4">
        <v>31486</v>
      </c>
      <c r="B5" s="2">
        <v>101.497</v>
      </c>
      <c r="C5" s="2">
        <v>51.35</v>
      </c>
      <c r="D5" s="2">
        <v>83.6</v>
      </c>
      <c r="E5" s="2">
        <v>11926.3</v>
      </c>
      <c r="F5" s="2" t="s">
        <v>1</v>
      </c>
      <c r="G5" s="2">
        <v>38.9</v>
      </c>
      <c r="J5" s="2" t="s">
        <v>75</v>
      </c>
      <c r="K5" s="2">
        <v>893985</v>
      </c>
    </row>
    <row r="6" spans="1:11" x14ac:dyDescent="0.25">
      <c r="A6" s="4">
        <v>31517</v>
      </c>
      <c r="B6" s="2">
        <v>101.771</v>
      </c>
      <c r="C6" s="2">
        <v>51.08</v>
      </c>
      <c r="D6" s="2">
        <v>83.7</v>
      </c>
      <c r="E6" s="2">
        <v>12008.1</v>
      </c>
      <c r="F6" s="2" t="s">
        <v>1</v>
      </c>
      <c r="G6" s="2">
        <v>39</v>
      </c>
      <c r="J6" s="2" t="s">
        <v>76</v>
      </c>
      <c r="K6" s="2">
        <v>888863</v>
      </c>
    </row>
    <row r="7" spans="1:11" x14ac:dyDescent="0.25">
      <c r="A7" s="4">
        <v>31547</v>
      </c>
      <c r="B7" s="2">
        <v>101.95099999999999</v>
      </c>
      <c r="C7" s="2">
        <v>51.5</v>
      </c>
      <c r="D7" s="2">
        <v>84.1</v>
      </c>
      <c r="E7" s="2">
        <v>11977.2</v>
      </c>
      <c r="F7" s="2" t="s">
        <v>1</v>
      </c>
      <c r="G7" s="2">
        <v>39</v>
      </c>
      <c r="J7" s="2" t="s">
        <v>77</v>
      </c>
      <c r="K7" s="2">
        <v>907839</v>
      </c>
    </row>
    <row r="8" spans="1:11" x14ac:dyDescent="0.25">
      <c r="A8" s="4">
        <v>31578</v>
      </c>
      <c r="B8" s="2">
        <v>102.006</v>
      </c>
      <c r="C8" s="2">
        <v>51.31</v>
      </c>
      <c r="D8" s="2">
        <v>84.3</v>
      </c>
      <c r="E8" s="2">
        <v>12016.9</v>
      </c>
      <c r="F8" s="2" t="s">
        <v>1</v>
      </c>
      <c r="G8" s="2">
        <v>39.1</v>
      </c>
      <c r="J8" s="2" t="s">
        <v>78</v>
      </c>
      <c r="K8" s="2">
        <v>919383</v>
      </c>
    </row>
    <row r="9" spans="1:11" x14ac:dyDescent="0.25">
      <c r="A9" s="4">
        <v>31608</v>
      </c>
      <c r="B9" s="2">
        <v>101.989</v>
      </c>
      <c r="C9" s="2">
        <v>51.93</v>
      </c>
      <c r="D9" s="2">
        <v>84.2</v>
      </c>
      <c r="E9" s="2">
        <v>12017.1</v>
      </c>
      <c r="F9" s="2" t="s">
        <v>1</v>
      </c>
      <c r="G9" s="2">
        <v>40.299999999999997</v>
      </c>
      <c r="J9" s="2" t="s">
        <v>79</v>
      </c>
      <c r="K9" s="2">
        <v>933736</v>
      </c>
    </row>
    <row r="10" spans="1:11" x14ac:dyDescent="0.25">
      <c r="A10" s="4">
        <v>31639</v>
      </c>
      <c r="B10" s="2">
        <v>101.983</v>
      </c>
      <c r="C10" s="2">
        <v>52.47</v>
      </c>
      <c r="D10" s="2">
        <v>84</v>
      </c>
      <c r="E10" s="2">
        <v>12024.7</v>
      </c>
      <c r="F10" s="2" t="s">
        <v>1</v>
      </c>
      <c r="G10" s="2">
        <v>38</v>
      </c>
      <c r="J10" s="2" t="s">
        <v>80</v>
      </c>
      <c r="K10" s="2">
        <v>947038</v>
      </c>
    </row>
    <row r="11" spans="1:11" x14ac:dyDescent="0.25">
      <c r="A11" s="4">
        <v>31670</v>
      </c>
      <c r="B11" s="2">
        <v>102.03400000000001</v>
      </c>
      <c r="C11" s="2">
        <v>52.78</v>
      </c>
      <c r="D11" s="2">
        <v>84.1</v>
      </c>
      <c r="E11" s="2">
        <v>12035.2</v>
      </c>
      <c r="F11" s="2" t="s">
        <v>1</v>
      </c>
      <c r="G11" s="2">
        <v>40.4</v>
      </c>
      <c r="J11" s="2" t="s">
        <v>81</v>
      </c>
      <c r="K11" s="2">
        <v>962006</v>
      </c>
    </row>
    <row r="12" spans="1:11" x14ac:dyDescent="0.25">
      <c r="A12" s="4">
        <v>31700</v>
      </c>
      <c r="B12" s="2">
        <v>102.16</v>
      </c>
      <c r="C12" s="2">
        <v>52.15</v>
      </c>
      <c r="D12" s="2">
        <v>84.7</v>
      </c>
      <c r="E12" s="2">
        <v>12059.6</v>
      </c>
      <c r="F12" s="2" t="s">
        <v>1</v>
      </c>
      <c r="G12" s="2">
        <v>39.1</v>
      </c>
      <c r="J12" s="2" t="s">
        <v>82</v>
      </c>
      <c r="K12" s="2">
        <v>971091</v>
      </c>
    </row>
    <row r="13" spans="1:11" x14ac:dyDescent="0.25">
      <c r="A13" s="4">
        <v>31731</v>
      </c>
      <c r="B13" s="2">
        <v>102.29300000000001</v>
      </c>
      <c r="C13" s="2">
        <v>52.1</v>
      </c>
      <c r="D13" s="2">
        <v>84.6</v>
      </c>
      <c r="E13" s="2">
        <v>12082</v>
      </c>
      <c r="F13" s="2" t="s">
        <v>1</v>
      </c>
      <c r="G13" s="2">
        <v>40</v>
      </c>
      <c r="J13" s="2" t="s">
        <v>83</v>
      </c>
      <c r="K13" s="2">
        <v>971627</v>
      </c>
    </row>
    <row r="14" spans="1:11" x14ac:dyDescent="0.25">
      <c r="A14" s="4">
        <v>31761</v>
      </c>
      <c r="B14" s="2">
        <v>102.48099999999999</v>
      </c>
      <c r="C14" s="2">
        <v>52.3</v>
      </c>
      <c r="D14" s="2">
        <v>84.7</v>
      </c>
      <c r="E14" s="2">
        <v>12079.7</v>
      </c>
      <c r="F14" s="2" t="s">
        <v>1</v>
      </c>
      <c r="G14" s="2">
        <v>39.200000000000003</v>
      </c>
      <c r="J14" s="2" t="s">
        <v>84</v>
      </c>
      <c r="K14" s="2">
        <v>978943</v>
      </c>
    </row>
    <row r="15" spans="1:11" x14ac:dyDescent="0.25">
      <c r="A15" s="4">
        <v>31792</v>
      </c>
      <c r="B15" s="2">
        <v>102.746</v>
      </c>
      <c r="C15" s="2">
        <v>51.77</v>
      </c>
      <c r="D15" s="2">
        <v>85.2</v>
      </c>
      <c r="E15" s="2">
        <v>12102</v>
      </c>
      <c r="F15" s="2" t="s">
        <v>1</v>
      </c>
      <c r="G15" s="2">
        <v>39.9</v>
      </c>
      <c r="J15" s="2" t="s">
        <v>85</v>
      </c>
      <c r="K15" s="2">
        <v>989288</v>
      </c>
    </row>
    <row r="16" spans="1:11" x14ac:dyDescent="0.25">
      <c r="A16" s="4">
        <v>31823</v>
      </c>
      <c r="B16" s="2">
        <v>102.9</v>
      </c>
      <c r="C16" s="2">
        <v>53.41</v>
      </c>
      <c r="D16" s="2">
        <v>85.3</v>
      </c>
      <c r="E16" s="2">
        <v>12131.4</v>
      </c>
      <c r="F16" s="2" t="s">
        <v>1</v>
      </c>
      <c r="G16" s="2">
        <v>41.9</v>
      </c>
      <c r="J16" s="2" t="s">
        <v>86</v>
      </c>
      <c r="K16" s="2">
        <v>994105</v>
      </c>
    </row>
    <row r="17" spans="1:11" x14ac:dyDescent="0.25">
      <c r="A17" s="4">
        <v>31851</v>
      </c>
      <c r="B17" s="2">
        <v>102.944</v>
      </c>
      <c r="C17" s="2">
        <v>53.02</v>
      </c>
      <c r="D17" s="2">
        <v>85.9</v>
      </c>
      <c r="E17" s="2">
        <v>12182</v>
      </c>
      <c r="F17" s="2" t="s">
        <v>1</v>
      </c>
      <c r="G17" s="2">
        <v>40.5</v>
      </c>
      <c r="J17" s="2" t="s">
        <v>87</v>
      </c>
      <c r="K17" s="2">
        <v>997326</v>
      </c>
    </row>
    <row r="18" spans="1:11" x14ac:dyDescent="0.25">
      <c r="A18" s="4">
        <v>31882</v>
      </c>
      <c r="B18" s="2">
        <v>102.913</v>
      </c>
      <c r="C18" s="2">
        <v>54.44</v>
      </c>
      <c r="D18" s="2">
        <v>86.6</v>
      </c>
      <c r="E18" s="2">
        <v>12229.5</v>
      </c>
      <c r="F18" s="2" t="s">
        <v>1</v>
      </c>
      <c r="G18" s="2">
        <v>40</v>
      </c>
      <c r="J18" s="2" t="s">
        <v>88</v>
      </c>
      <c r="K18" s="2">
        <v>995203</v>
      </c>
    </row>
    <row r="19" spans="1:11" x14ac:dyDescent="0.25">
      <c r="A19" s="4">
        <v>31912</v>
      </c>
      <c r="B19" s="2">
        <v>102.831</v>
      </c>
      <c r="C19" s="2">
        <v>53.95</v>
      </c>
      <c r="D19" s="2">
        <v>87.1</v>
      </c>
      <c r="E19" s="2">
        <v>12285.7</v>
      </c>
      <c r="F19" s="2" t="s">
        <v>1</v>
      </c>
      <c r="G19" s="2">
        <v>40</v>
      </c>
      <c r="J19" s="2" t="s">
        <v>89</v>
      </c>
      <c r="K19" s="2">
        <v>1004145</v>
      </c>
    </row>
    <row r="20" spans="1:11" x14ac:dyDescent="0.25">
      <c r="A20" s="4">
        <v>31943</v>
      </c>
      <c r="B20" s="2">
        <v>102.664</v>
      </c>
      <c r="C20" s="2">
        <v>55.09</v>
      </c>
      <c r="D20" s="2">
        <v>86.9</v>
      </c>
      <c r="E20" s="2">
        <v>12319.4</v>
      </c>
      <c r="F20" s="2" t="s">
        <v>1</v>
      </c>
      <c r="G20" s="2">
        <v>40</v>
      </c>
      <c r="J20" s="2" t="s">
        <v>90</v>
      </c>
      <c r="K20" s="2">
        <v>999902</v>
      </c>
    </row>
    <row r="21" spans="1:11" x14ac:dyDescent="0.25">
      <c r="A21" s="4">
        <v>31973</v>
      </c>
      <c r="B21" s="2">
        <v>102.402</v>
      </c>
      <c r="C21" s="2">
        <v>54.63</v>
      </c>
      <c r="D21" s="2">
        <v>87.5</v>
      </c>
      <c r="E21" s="2">
        <v>12345.5</v>
      </c>
      <c r="F21" s="2" t="s">
        <v>1</v>
      </c>
      <c r="G21" s="2">
        <v>40.700000000000003</v>
      </c>
      <c r="J21" s="2" t="s">
        <v>91</v>
      </c>
      <c r="K21" s="2">
        <v>992877</v>
      </c>
    </row>
    <row r="22" spans="1:11" x14ac:dyDescent="0.25">
      <c r="A22" s="4">
        <v>32004</v>
      </c>
      <c r="B22" s="2">
        <v>102.22499999999999</v>
      </c>
      <c r="C22" s="2">
        <v>55.07</v>
      </c>
      <c r="D22" s="2">
        <v>87</v>
      </c>
      <c r="E22" s="2">
        <v>12376.2</v>
      </c>
      <c r="F22" s="2" t="s">
        <v>1</v>
      </c>
      <c r="G22" s="2">
        <v>41.3</v>
      </c>
      <c r="J22" s="2" t="s">
        <v>92</v>
      </c>
      <c r="K22" s="2">
        <v>984128</v>
      </c>
    </row>
    <row r="23" spans="1:11" x14ac:dyDescent="0.25">
      <c r="A23" s="4">
        <v>32035</v>
      </c>
      <c r="B23" s="2">
        <v>102.122</v>
      </c>
      <c r="C23" s="2">
        <v>54.93</v>
      </c>
      <c r="D23" s="2">
        <v>87.4</v>
      </c>
      <c r="E23" s="2">
        <v>12421.9</v>
      </c>
      <c r="F23" s="2" t="s">
        <v>1</v>
      </c>
      <c r="G23" s="2">
        <v>39.6</v>
      </c>
      <c r="J23" s="2" t="s">
        <v>93</v>
      </c>
      <c r="K23" s="2">
        <v>970231</v>
      </c>
    </row>
    <row r="24" spans="1:11" x14ac:dyDescent="0.25">
      <c r="A24" s="4">
        <v>32065</v>
      </c>
      <c r="B24" s="2">
        <v>102.06100000000001</v>
      </c>
      <c r="C24" s="2">
        <v>56.17</v>
      </c>
      <c r="D24" s="2">
        <v>87.2</v>
      </c>
      <c r="E24" s="2">
        <v>12487.4</v>
      </c>
      <c r="F24" s="2" t="s">
        <v>1</v>
      </c>
      <c r="G24" s="2">
        <v>41.7</v>
      </c>
      <c r="J24" s="2" t="s">
        <v>94</v>
      </c>
      <c r="K24" s="2">
        <v>973104</v>
      </c>
    </row>
    <row r="25" spans="1:11" x14ac:dyDescent="0.25">
      <c r="A25" s="4">
        <v>32096</v>
      </c>
      <c r="B25" s="2">
        <v>102.102</v>
      </c>
      <c r="C25" s="2">
        <v>56.09</v>
      </c>
      <c r="D25" s="2">
        <v>87.9</v>
      </c>
      <c r="E25" s="2">
        <v>12519.4</v>
      </c>
      <c r="F25" s="2" t="s">
        <v>1</v>
      </c>
      <c r="G25" s="2">
        <v>41.6</v>
      </c>
      <c r="J25" s="2" t="s">
        <v>95</v>
      </c>
      <c r="K25" s="2">
        <v>976020</v>
      </c>
    </row>
    <row r="26" spans="1:11" x14ac:dyDescent="0.25">
      <c r="A26" s="4">
        <v>32126</v>
      </c>
      <c r="B26" s="2">
        <v>102.273</v>
      </c>
      <c r="C26" s="2">
        <v>56.34</v>
      </c>
      <c r="D26" s="2">
        <v>88.1</v>
      </c>
      <c r="E26" s="2">
        <v>12583.3</v>
      </c>
      <c r="F26" s="2" t="s">
        <v>1</v>
      </c>
      <c r="G26" s="2">
        <v>42.3</v>
      </c>
      <c r="J26" s="2" t="s">
        <v>96</v>
      </c>
      <c r="K26" s="2">
        <v>977290</v>
      </c>
    </row>
    <row r="27" spans="1:11" x14ac:dyDescent="0.25">
      <c r="A27" s="4">
        <v>32157</v>
      </c>
      <c r="B27" s="2">
        <v>102.532</v>
      </c>
      <c r="C27" s="2">
        <v>55.84</v>
      </c>
      <c r="D27" s="2">
        <v>87.2</v>
      </c>
      <c r="E27" s="2">
        <v>12601.9</v>
      </c>
      <c r="F27" s="2" t="s">
        <v>1</v>
      </c>
      <c r="G27" s="2">
        <v>43.6</v>
      </c>
      <c r="J27" s="2" t="s">
        <v>97</v>
      </c>
      <c r="K27" s="2">
        <v>977583</v>
      </c>
    </row>
    <row r="28" spans="1:11" x14ac:dyDescent="0.25">
      <c r="A28" s="4">
        <v>32188</v>
      </c>
      <c r="B28" s="2">
        <v>102.598</v>
      </c>
      <c r="C28" s="2">
        <v>55.2</v>
      </c>
      <c r="D28" s="2">
        <v>87.8</v>
      </c>
      <c r="E28" s="2">
        <v>12642.6</v>
      </c>
      <c r="F28" s="2" t="s">
        <v>1</v>
      </c>
      <c r="G28" s="2">
        <v>43.3</v>
      </c>
      <c r="J28" s="2" t="s">
        <v>98</v>
      </c>
      <c r="K28" s="2">
        <v>979917</v>
      </c>
    </row>
    <row r="29" spans="1:11" x14ac:dyDescent="0.25">
      <c r="A29" s="4">
        <v>32217</v>
      </c>
      <c r="B29" s="2">
        <v>102.393</v>
      </c>
      <c r="C29" s="2">
        <v>57.18</v>
      </c>
      <c r="D29" s="2">
        <v>88.1</v>
      </c>
      <c r="E29" s="2">
        <v>12662.6</v>
      </c>
      <c r="F29" s="2" t="s">
        <v>1</v>
      </c>
      <c r="G29" s="2">
        <v>44.5</v>
      </c>
      <c r="J29" s="2" t="s">
        <v>99</v>
      </c>
      <c r="K29" s="2">
        <v>984343</v>
      </c>
    </row>
    <row r="30" spans="1:11" x14ac:dyDescent="0.25">
      <c r="A30" s="4">
        <v>32248</v>
      </c>
      <c r="B30" s="2">
        <v>101.971</v>
      </c>
      <c r="C30" s="2">
        <v>55.83</v>
      </c>
      <c r="D30" s="2">
        <v>87.8</v>
      </c>
      <c r="E30" s="2">
        <v>12676</v>
      </c>
      <c r="F30" s="2" t="s">
        <v>1</v>
      </c>
      <c r="G30" s="2">
        <v>45.4</v>
      </c>
      <c r="J30" s="2" t="s">
        <v>100</v>
      </c>
      <c r="K30" s="2">
        <v>988093</v>
      </c>
    </row>
    <row r="31" spans="1:11" x14ac:dyDescent="0.25">
      <c r="A31" s="4">
        <v>32278</v>
      </c>
      <c r="B31" s="2">
        <v>101.73099999999999</v>
      </c>
      <c r="C31" s="2">
        <v>56.37</v>
      </c>
      <c r="D31" s="2">
        <v>88</v>
      </c>
      <c r="E31" s="2">
        <v>12679.7</v>
      </c>
      <c r="F31" s="2" t="s">
        <v>1</v>
      </c>
      <c r="G31" s="2">
        <v>44.7</v>
      </c>
      <c r="J31" s="2" t="s">
        <v>101</v>
      </c>
      <c r="K31" s="2">
        <v>995805</v>
      </c>
    </row>
    <row r="32" spans="1:11" x14ac:dyDescent="0.25">
      <c r="A32" s="4">
        <v>32309</v>
      </c>
      <c r="B32" s="2">
        <v>101.714</v>
      </c>
      <c r="C32" s="2">
        <v>56.16</v>
      </c>
      <c r="D32" s="2">
        <v>88.7</v>
      </c>
      <c r="E32" s="2">
        <v>12698.1</v>
      </c>
      <c r="F32" s="2" t="s">
        <v>1</v>
      </c>
      <c r="G32" s="2">
        <v>47.2</v>
      </c>
      <c r="J32" s="2" t="s">
        <v>102</v>
      </c>
      <c r="K32" s="2">
        <v>1004209</v>
      </c>
    </row>
    <row r="33" spans="1:11" x14ac:dyDescent="0.25">
      <c r="A33" s="4">
        <v>32339</v>
      </c>
      <c r="B33" s="2">
        <v>101.845</v>
      </c>
      <c r="C33" s="2">
        <v>57.12</v>
      </c>
      <c r="D33" s="2">
        <v>89.2</v>
      </c>
      <c r="E33" s="2">
        <v>12711.8</v>
      </c>
      <c r="F33" s="2" t="s">
        <v>1</v>
      </c>
      <c r="G33" s="2">
        <v>44.7</v>
      </c>
      <c r="J33" s="2" t="s">
        <v>103</v>
      </c>
      <c r="K33" s="2">
        <v>1013757</v>
      </c>
    </row>
    <row r="34" spans="1:11" x14ac:dyDescent="0.25">
      <c r="A34" s="4">
        <v>32370</v>
      </c>
      <c r="B34" s="2">
        <v>101.953</v>
      </c>
      <c r="C34" s="2">
        <v>56.52</v>
      </c>
      <c r="D34" s="2">
        <v>89.5</v>
      </c>
      <c r="E34" s="2">
        <v>12720</v>
      </c>
      <c r="F34" s="2" t="s">
        <v>1</v>
      </c>
      <c r="G34" s="2">
        <v>43.8</v>
      </c>
      <c r="J34" s="2" t="s">
        <v>104</v>
      </c>
      <c r="K34" s="2">
        <v>1018633</v>
      </c>
    </row>
    <row r="35" spans="1:11" x14ac:dyDescent="0.25">
      <c r="A35" s="4">
        <v>32401</v>
      </c>
      <c r="B35" s="2">
        <v>102.014</v>
      </c>
      <c r="C35" s="2">
        <v>56.87</v>
      </c>
      <c r="D35" s="2">
        <v>89.4</v>
      </c>
      <c r="E35" s="2">
        <v>12732.8</v>
      </c>
      <c r="F35" s="2" t="s">
        <v>1</v>
      </c>
      <c r="G35" s="2">
        <v>44.4</v>
      </c>
      <c r="J35" s="2" t="s">
        <v>105</v>
      </c>
      <c r="K35" s="2">
        <v>1033439</v>
      </c>
    </row>
    <row r="36" spans="1:11" x14ac:dyDescent="0.25">
      <c r="A36" s="4">
        <v>32431</v>
      </c>
      <c r="B36" s="2">
        <v>102.047</v>
      </c>
      <c r="C36" s="2">
        <v>57.63</v>
      </c>
      <c r="D36" s="2">
        <v>89.5</v>
      </c>
      <c r="E36" s="2">
        <v>12765</v>
      </c>
      <c r="F36" s="2" t="s">
        <v>1</v>
      </c>
      <c r="G36" s="2">
        <v>44</v>
      </c>
      <c r="J36" s="2" t="s">
        <v>106</v>
      </c>
      <c r="K36" s="2">
        <v>1048432</v>
      </c>
    </row>
    <row r="37" spans="1:11" x14ac:dyDescent="0.25">
      <c r="A37" s="4">
        <v>32462</v>
      </c>
      <c r="B37" s="2">
        <v>102.04900000000001</v>
      </c>
      <c r="C37" s="2">
        <v>57.05</v>
      </c>
      <c r="D37" s="2">
        <v>89.8</v>
      </c>
      <c r="E37" s="2">
        <v>12795.8</v>
      </c>
      <c r="F37" s="2" t="s">
        <v>1</v>
      </c>
      <c r="G37" s="2">
        <v>44.5</v>
      </c>
      <c r="J37" s="2" t="s">
        <v>107</v>
      </c>
      <c r="K37" s="2">
        <v>1063292</v>
      </c>
    </row>
    <row r="38" spans="1:11" x14ac:dyDescent="0.25">
      <c r="A38" s="4">
        <v>32492</v>
      </c>
      <c r="B38" s="2">
        <v>101.998</v>
      </c>
      <c r="C38" s="2">
        <v>58.26</v>
      </c>
      <c r="D38" s="2">
        <v>90</v>
      </c>
      <c r="E38" s="2">
        <v>12849.4</v>
      </c>
      <c r="F38" s="2" t="s">
        <v>1</v>
      </c>
      <c r="G38" s="2">
        <v>45</v>
      </c>
      <c r="J38" s="2" t="s">
        <v>108</v>
      </c>
      <c r="K38" s="2">
        <v>1070875</v>
      </c>
    </row>
    <row r="39" spans="1:11" x14ac:dyDescent="0.25">
      <c r="A39" s="4">
        <v>32523</v>
      </c>
      <c r="B39" s="2">
        <v>101.848</v>
      </c>
      <c r="C39" s="2">
        <v>57.67</v>
      </c>
      <c r="D39" s="2">
        <v>91</v>
      </c>
      <c r="E39" s="2">
        <v>12922</v>
      </c>
      <c r="F39" s="2" t="s">
        <v>1</v>
      </c>
      <c r="G39" s="2">
        <v>48.2</v>
      </c>
      <c r="J39" s="2" t="s">
        <v>109</v>
      </c>
      <c r="K39" s="2">
        <v>1080791</v>
      </c>
    </row>
    <row r="40" spans="1:11" x14ac:dyDescent="0.25">
      <c r="A40" s="4">
        <v>32554</v>
      </c>
      <c r="B40" s="2">
        <v>101.58</v>
      </c>
      <c r="C40" s="2">
        <v>57.09</v>
      </c>
      <c r="D40" s="2">
        <v>90.8</v>
      </c>
      <c r="E40" s="2">
        <v>12936.8</v>
      </c>
      <c r="F40" s="2" t="s">
        <v>1</v>
      </c>
      <c r="G40" s="2">
        <v>46.2</v>
      </c>
      <c r="J40" s="2" t="s">
        <v>110</v>
      </c>
      <c r="K40" s="2">
        <v>1080996</v>
      </c>
    </row>
    <row r="41" spans="1:11" x14ac:dyDescent="0.25">
      <c r="A41" s="4">
        <v>32582</v>
      </c>
      <c r="B41" s="2">
        <v>101.04300000000001</v>
      </c>
      <c r="C41" s="2">
        <v>56.93</v>
      </c>
      <c r="D41" s="2">
        <v>91.4</v>
      </c>
      <c r="E41" s="2">
        <v>12982.4</v>
      </c>
      <c r="F41" s="2" t="s">
        <v>1</v>
      </c>
      <c r="G41" s="2">
        <v>45</v>
      </c>
      <c r="J41" s="2" t="s">
        <v>111</v>
      </c>
      <c r="K41" s="2">
        <v>1082778</v>
      </c>
    </row>
    <row r="42" spans="1:11" x14ac:dyDescent="0.25">
      <c r="A42" s="4">
        <v>32613</v>
      </c>
      <c r="B42" s="2">
        <v>100.226</v>
      </c>
      <c r="C42" s="2">
        <v>57.14</v>
      </c>
      <c r="D42" s="2">
        <v>91.1</v>
      </c>
      <c r="E42" s="2">
        <v>12959.9</v>
      </c>
      <c r="F42" s="2" t="s">
        <v>1</v>
      </c>
      <c r="G42" s="2">
        <v>43.3</v>
      </c>
      <c r="J42" s="2" t="s">
        <v>112</v>
      </c>
      <c r="K42" s="2">
        <v>1086929</v>
      </c>
    </row>
    <row r="43" spans="1:11" x14ac:dyDescent="0.25">
      <c r="A43" s="4">
        <v>32643</v>
      </c>
      <c r="B43" s="2">
        <v>99.793000000000006</v>
      </c>
      <c r="C43" s="2">
        <v>56.73</v>
      </c>
      <c r="D43" s="2">
        <v>91.1</v>
      </c>
      <c r="E43" s="2">
        <v>12962.2</v>
      </c>
      <c r="F43" s="2" t="s">
        <v>1</v>
      </c>
      <c r="G43" s="2">
        <v>45.7</v>
      </c>
      <c r="J43" s="2" t="s">
        <v>113</v>
      </c>
      <c r="K43" s="2">
        <v>1086961</v>
      </c>
    </row>
    <row r="44" spans="1:11" x14ac:dyDescent="0.25">
      <c r="A44" s="4">
        <v>32674</v>
      </c>
      <c r="B44" s="2">
        <v>99.77</v>
      </c>
      <c r="C44" s="2">
        <v>56.54</v>
      </c>
      <c r="D44" s="2">
        <v>90.3</v>
      </c>
      <c r="E44" s="2">
        <v>12979.4</v>
      </c>
      <c r="F44" s="2" t="s">
        <v>1</v>
      </c>
      <c r="G44" s="2">
        <v>43.1</v>
      </c>
      <c r="J44" s="2" t="s">
        <v>114</v>
      </c>
      <c r="K44" s="2">
        <v>1094106</v>
      </c>
    </row>
    <row r="45" spans="1:11" x14ac:dyDescent="0.25">
      <c r="A45" s="4">
        <v>32704</v>
      </c>
      <c r="B45" s="2">
        <v>99.977000000000004</v>
      </c>
      <c r="C45" s="2">
        <v>56.02</v>
      </c>
      <c r="D45" s="2">
        <v>90.4</v>
      </c>
      <c r="E45" s="2">
        <v>12979.8</v>
      </c>
      <c r="F45" s="2" t="s">
        <v>1</v>
      </c>
      <c r="G45" s="2">
        <v>43.6</v>
      </c>
      <c r="J45" s="2" t="s">
        <v>115</v>
      </c>
      <c r="K45" s="2">
        <v>1106399</v>
      </c>
    </row>
    <row r="46" spans="1:11" x14ac:dyDescent="0.25">
      <c r="A46" s="4">
        <v>32735</v>
      </c>
      <c r="B46" s="2">
        <v>100.053</v>
      </c>
      <c r="C46" s="2">
        <v>56.45</v>
      </c>
      <c r="D46" s="2">
        <v>90.9</v>
      </c>
      <c r="E46" s="2">
        <v>13029.1</v>
      </c>
      <c r="F46" s="2" t="s">
        <v>1</v>
      </c>
      <c r="G46" s="2">
        <v>44.5</v>
      </c>
      <c r="J46" s="2" t="s">
        <v>116</v>
      </c>
      <c r="K46" s="2">
        <v>1116781</v>
      </c>
    </row>
    <row r="47" spans="1:11" x14ac:dyDescent="0.25">
      <c r="A47" s="4">
        <v>32766</v>
      </c>
      <c r="B47" s="2">
        <v>99.875</v>
      </c>
      <c r="C47" s="2">
        <v>56.83</v>
      </c>
      <c r="D47" s="2">
        <v>89.1</v>
      </c>
      <c r="E47" s="2">
        <v>13029.5</v>
      </c>
      <c r="F47" s="2" t="s">
        <v>1</v>
      </c>
      <c r="G47" s="2">
        <v>45.1</v>
      </c>
      <c r="J47" s="2" t="s">
        <v>117</v>
      </c>
      <c r="K47" s="2">
        <v>1127988</v>
      </c>
    </row>
    <row r="48" spans="1:11" x14ac:dyDescent="0.25">
      <c r="A48" s="4">
        <v>32796</v>
      </c>
      <c r="B48" s="2">
        <v>99.481999999999999</v>
      </c>
      <c r="C48" s="2">
        <v>56.11</v>
      </c>
      <c r="D48" s="2">
        <v>90.1</v>
      </c>
      <c r="E48" s="2">
        <v>13034.5</v>
      </c>
      <c r="F48" s="2" t="s">
        <v>1</v>
      </c>
      <c r="G48" s="2">
        <v>44.8</v>
      </c>
      <c r="J48" s="2" t="s">
        <v>118</v>
      </c>
      <c r="K48" s="2">
        <v>1140776</v>
      </c>
    </row>
    <row r="49" spans="1:11" x14ac:dyDescent="0.25">
      <c r="A49" s="4">
        <v>32827</v>
      </c>
      <c r="B49" s="2">
        <v>99.254999999999995</v>
      </c>
      <c r="C49" s="2">
        <v>55.9</v>
      </c>
      <c r="D49" s="2">
        <v>89.8</v>
      </c>
      <c r="E49" s="2">
        <v>13059.7</v>
      </c>
      <c r="F49" s="2" t="s">
        <v>1</v>
      </c>
      <c r="G49" s="2">
        <v>46</v>
      </c>
      <c r="J49" s="2" t="s">
        <v>119</v>
      </c>
      <c r="K49" s="2">
        <v>1155518</v>
      </c>
    </row>
    <row r="50" spans="1:11" x14ac:dyDescent="0.25">
      <c r="A50" s="4">
        <v>32857</v>
      </c>
      <c r="B50" s="2">
        <v>99.224000000000004</v>
      </c>
      <c r="C50" s="2">
        <v>56.2</v>
      </c>
      <c r="D50" s="2">
        <v>89.9</v>
      </c>
      <c r="E50" s="2">
        <v>13066.8</v>
      </c>
      <c r="F50" s="2" t="s">
        <v>1</v>
      </c>
      <c r="G50" s="2">
        <v>46.5</v>
      </c>
      <c r="J50" s="2" t="s">
        <v>120</v>
      </c>
      <c r="K50" s="2">
        <v>1167294</v>
      </c>
    </row>
    <row r="51" spans="1:11" x14ac:dyDescent="0.25">
      <c r="A51" s="4">
        <v>32888</v>
      </c>
      <c r="B51" s="2">
        <v>99.296000000000006</v>
      </c>
      <c r="C51" s="2">
        <v>56.67</v>
      </c>
      <c r="D51" s="2">
        <v>88.3</v>
      </c>
      <c r="E51" s="2">
        <v>13101.4</v>
      </c>
      <c r="F51" s="2" t="s">
        <v>1</v>
      </c>
      <c r="G51" s="2">
        <v>45.2</v>
      </c>
      <c r="J51" s="2" t="s">
        <v>121</v>
      </c>
      <c r="K51" s="2">
        <v>1183950</v>
      </c>
    </row>
    <row r="52" spans="1:11" x14ac:dyDescent="0.25">
      <c r="A52" s="4">
        <v>32919</v>
      </c>
      <c r="B52" s="2">
        <v>99.287999999999997</v>
      </c>
      <c r="C52" s="2">
        <v>56.51</v>
      </c>
      <c r="D52" s="2">
        <v>88.4</v>
      </c>
      <c r="E52" s="2">
        <v>13134.9</v>
      </c>
      <c r="F52" s="2" t="s">
        <v>1</v>
      </c>
      <c r="G52" s="2">
        <v>46</v>
      </c>
      <c r="J52" s="2" t="s">
        <v>122</v>
      </c>
      <c r="K52" s="2">
        <v>1186663</v>
      </c>
    </row>
    <row r="53" spans="1:11" x14ac:dyDescent="0.25">
      <c r="A53" s="4">
        <v>32947</v>
      </c>
      <c r="B53" s="2">
        <v>99.102000000000004</v>
      </c>
      <c r="C53" s="2">
        <v>57.11</v>
      </c>
      <c r="D53" s="2">
        <v>87.9</v>
      </c>
      <c r="E53" s="2">
        <v>13126.1</v>
      </c>
      <c r="F53" s="2" t="s">
        <v>1</v>
      </c>
      <c r="G53" s="2">
        <v>48.2</v>
      </c>
      <c r="J53" s="2" t="s">
        <v>123</v>
      </c>
      <c r="K53" s="2">
        <v>1197234</v>
      </c>
    </row>
    <row r="54" spans="1:11" x14ac:dyDescent="0.25">
      <c r="A54" s="4">
        <v>32978</v>
      </c>
      <c r="B54" s="2">
        <v>98.730999999999995</v>
      </c>
      <c r="C54" s="2">
        <v>56.13</v>
      </c>
      <c r="D54" s="2">
        <v>87.8</v>
      </c>
      <c r="E54" s="2">
        <v>13141.3</v>
      </c>
      <c r="F54" s="2" t="s">
        <v>1</v>
      </c>
      <c r="G54" s="2">
        <v>48</v>
      </c>
      <c r="J54" s="2" t="s">
        <v>124</v>
      </c>
      <c r="K54" s="2">
        <v>1213736</v>
      </c>
    </row>
    <row r="55" spans="1:11" x14ac:dyDescent="0.25">
      <c r="A55" s="4">
        <v>33008</v>
      </c>
      <c r="B55" s="2">
        <v>98.448999999999998</v>
      </c>
      <c r="C55" s="2">
        <v>55.13</v>
      </c>
      <c r="D55" s="2">
        <v>87.9</v>
      </c>
      <c r="E55" s="2">
        <v>13101.9</v>
      </c>
      <c r="F55" s="2" t="s">
        <v>1</v>
      </c>
      <c r="G55" s="2">
        <v>48.5</v>
      </c>
      <c r="J55" s="2" t="s">
        <v>125</v>
      </c>
      <c r="K55" s="2">
        <v>1232586</v>
      </c>
    </row>
    <row r="56" spans="1:11" x14ac:dyDescent="0.25">
      <c r="A56" s="4">
        <v>33039</v>
      </c>
      <c r="B56" s="2">
        <v>98.21</v>
      </c>
      <c r="C56" s="2">
        <v>54.99</v>
      </c>
      <c r="D56" s="2">
        <v>87.6</v>
      </c>
      <c r="E56" s="2">
        <v>13134.4</v>
      </c>
      <c r="F56" s="2" t="s">
        <v>1</v>
      </c>
      <c r="G56" s="2">
        <v>49.3</v>
      </c>
      <c r="J56" s="2" t="s">
        <v>126</v>
      </c>
      <c r="K56" s="2">
        <v>1244731</v>
      </c>
    </row>
    <row r="57" spans="1:11" x14ac:dyDescent="0.25">
      <c r="A57" s="4">
        <v>33069</v>
      </c>
      <c r="B57" s="2">
        <v>97.926000000000002</v>
      </c>
      <c r="C57" s="2">
        <v>54.93</v>
      </c>
      <c r="D57" s="2">
        <v>87</v>
      </c>
      <c r="E57" s="2">
        <v>13113.6</v>
      </c>
      <c r="F57" s="2" t="s">
        <v>1</v>
      </c>
      <c r="G57" s="2">
        <v>48.4</v>
      </c>
      <c r="J57" s="2" t="s">
        <v>127</v>
      </c>
      <c r="K57" s="2">
        <v>1262236</v>
      </c>
    </row>
    <row r="58" spans="1:11" x14ac:dyDescent="0.25">
      <c r="A58" s="4">
        <v>33100</v>
      </c>
      <c r="B58" s="2">
        <v>97.71</v>
      </c>
      <c r="C58" s="2">
        <v>55.3</v>
      </c>
      <c r="D58" s="2">
        <v>88</v>
      </c>
      <c r="E58" s="2">
        <v>13100.3</v>
      </c>
      <c r="F58" s="2" t="s">
        <v>1</v>
      </c>
      <c r="G58" s="2">
        <v>48.5</v>
      </c>
      <c r="J58" s="2" t="s">
        <v>128</v>
      </c>
      <c r="K58" s="2">
        <v>1280980</v>
      </c>
    </row>
    <row r="59" spans="1:11" x14ac:dyDescent="0.25">
      <c r="A59" s="4">
        <v>33131</v>
      </c>
      <c r="B59" s="2">
        <v>97.501000000000005</v>
      </c>
      <c r="C59" s="2">
        <v>55.01</v>
      </c>
      <c r="D59" s="2">
        <v>88.4</v>
      </c>
      <c r="E59" s="2">
        <v>13089.5</v>
      </c>
      <c r="F59" s="2" t="s">
        <v>1</v>
      </c>
      <c r="G59" s="2">
        <v>46.9</v>
      </c>
      <c r="J59" s="2" t="s">
        <v>129</v>
      </c>
      <c r="K59" s="2">
        <v>1298713</v>
      </c>
    </row>
    <row r="60" spans="1:11" x14ac:dyDescent="0.25">
      <c r="A60" s="4">
        <v>33161</v>
      </c>
      <c r="B60" s="2">
        <v>97.275000000000006</v>
      </c>
      <c r="C60" s="2">
        <v>54.46</v>
      </c>
      <c r="D60" s="2">
        <v>88.6</v>
      </c>
      <c r="E60" s="2">
        <v>13039.3</v>
      </c>
      <c r="F60" s="2" t="s">
        <v>1</v>
      </c>
      <c r="G60" s="2">
        <v>47.4</v>
      </c>
      <c r="J60" s="2" t="s">
        <v>130</v>
      </c>
      <c r="K60" s="2">
        <v>1315613</v>
      </c>
    </row>
    <row r="61" spans="1:11" x14ac:dyDescent="0.25">
      <c r="A61" s="4">
        <v>33192</v>
      </c>
      <c r="B61" s="2">
        <v>97.26</v>
      </c>
      <c r="C61" s="2">
        <v>53.84</v>
      </c>
      <c r="D61" s="2">
        <v>87.4</v>
      </c>
      <c r="E61" s="2">
        <v>12985.3</v>
      </c>
      <c r="F61" s="2" t="s">
        <v>1</v>
      </c>
      <c r="G61" s="2">
        <v>45.7</v>
      </c>
      <c r="J61" s="2" t="s">
        <v>131</v>
      </c>
      <c r="K61" s="2">
        <v>1330228</v>
      </c>
    </row>
    <row r="62" spans="1:11" x14ac:dyDescent="0.25">
      <c r="A62" s="4">
        <v>33222</v>
      </c>
      <c r="B62" s="2">
        <v>97.549000000000007</v>
      </c>
      <c r="C62" s="2">
        <v>54.35</v>
      </c>
      <c r="D62" s="2">
        <v>87.3</v>
      </c>
      <c r="E62" s="2">
        <v>12934.7</v>
      </c>
      <c r="F62" s="2" t="s">
        <v>1</v>
      </c>
      <c r="G62" s="2">
        <v>45.8</v>
      </c>
      <c r="J62" s="2" t="s">
        <v>132</v>
      </c>
      <c r="K62" s="2">
        <v>1333185</v>
      </c>
    </row>
    <row r="63" spans="1:11" x14ac:dyDescent="0.25">
      <c r="A63" s="4">
        <v>33253</v>
      </c>
      <c r="B63" s="2">
        <v>98.116</v>
      </c>
      <c r="C63" s="2">
        <v>53.31</v>
      </c>
      <c r="D63" s="2">
        <v>87.2</v>
      </c>
      <c r="E63" s="2">
        <v>12894.2</v>
      </c>
      <c r="F63" s="2" t="s">
        <v>1</v>
      </c>
      <c r="G63" s="2">
        <v>45.4</v>
      </c>
      <c r="J63" s="2" t="s">
        <v>133</v>
      </c>
      <c r="K63" s="2">
        <v>1336745</v>
      </c>
    </row>
    <row r="64" spans="1:11" x14ac:dyDescent="0.25">
      <c r="A64" s="4">
        <v>33284</v>
      </c>
      <c r="B64" s="2">
        <v>98.525999999999996</v>
      </c>
      <c r="C64" s="2">
        <v>52.48</v>
      </c>
      <c r="D64" s="2">
        <v>87.1</v>
      </c>
      <c r="E64" s="2">
        <v>12845.1</v>
      </c>
      <c r="F64" s="2" t="s">
        <v>1</v>
      </c>
      <c r="G64" s="2">
        <v>45.1</v>
      </c>
      <c r="J64" s="2" t="s">
        <v>134</v>
      </c>
      <c r="K64" s="2">
        <v>1341168</v>
      </c>
    </row>
    <row r="65" spans="1:11" x14ac:dyDescent="0.25">
      <c r="A65" s="4">
        <v>33312</v>
      </c>
      <c r="B65" s="2">
        <v>98.82</v>
      </c>
      <c r="C65" s="2">
        <v>52.99</v>
      </c>
      <c r="D65" s="2">
        <v>86.4</v>
      </c>
      <c r="E65" s="2">
        <v>12809.2</v>
      </c>
      <c r="F65" s="2" t="s">
        <v>1</v>
      </c>
      <c r="G65" s="2">
        <v>45.4</v>
      </c>
      <c r="J65" s="2" t="s">
        <v>135</v>
      </c>
      <c r="K65" s="2">
        <v>1340628</v>
      </c>
    </row>
    <row r="66" spans="1:11" x14ac:dyDescent="0.25">
      <c r="A66" s="4">
        <v>33343</v>
      </c>
      <c r="B66" s="2">
        <v>99.108000000000004</v>
      </c>
      <c r="C66" s="2">
        <v>53.64</v>
      </c>
      <c r="D66" s="2">
        <v>86.4</v>
      </c>
      <c r="E66" s="2">
        <v>12850.7</v>
      </c>
      <c r="F66" s="2" t="s">
        <v>1</v>
      </c>
      <c r="G66" s="2">
        <v>47.4</v>
      </c>
      <c r="J66" s="2" t="s">
        <v>136</v>
      </c>
      <c r="K66" s="2">
        <v>1348308</v>
      </c>
    </row>
    <row r="67" spans="1:11" x14ac:dyDescent="0.25">
      <c r="A67" s="4">
        <v>33373</v>
      </c>
      <c r="B67" s="2">
        <v>99.275999999999996</v>
      </c>
      <c r="C67" s="2">
        <v>53.3</v>
      </c>
      <c r="D67" s="2">
        <v>86.4</v>
      </c>
      <c r="E67" s="2">
        <v>12879.9</v>
      </c>
      <c r="F67" s="2" t="s">
        <v>1</v>
      </c>
      <c r="G67" s="2">
        <v>47.5</v>
      </c>
      <c r="J67" s="2" t="s">
        <v>137</v>
      </c>
      <c r="K67" s="2">
        <v>1364629</v>
      </c>
    </row>
    <row r="68" spans="1:11" x14ac:dyDescent="0.25">
      <c r="A68" s="4">
        <v>33404</v>
      </c>
      <c r="B68" s="2">
        <v>99.367000000000004</v>
      </c>
      <c r="C68" s="2">
        <v>53.62</v>
      </c>
      <c r="D68" s="2">
        <v>85.9</v>
      </c>
      <c r="E68" s="2">
        <v>12886.3</v>
      </c>
      <c r="F68" s="2" t="s">
        <v>1</v>
      </c>
      <c r="G68" s="2">
        <v>48.2</v>
      </c>
      <c r="J68" s="2" t="s">
        <v>138</v>
      </c>
      <c r="K68" s="2">
        <v>1373154</v>
      </c>
    </row>
    <row r="69" spans="1:11" x14ac:dyDescent="0.25">
      <c r="A69" s="4">
        <v>33434</v>
      </c>
      <c r="B69" s="2">
        <v>99.414000000000001</v>
      </c>
      <c r="C69" s="2">
        <v>52.73</v>
      </c>
      <c r="D69" s="2">
        <v>85.9</v>
      </c>
      <c r="E69" s="2">
        <v>12872.3</v>
      </c>
      <c r="F69" s="2" t="s">
        <v>1</v>
      </c>
      <c r="G69" s="2">
        <v>49.5</v>
      </c>
      <c r="J69" s="2" t="s">
        <v>139</v>
      </c>
      <c r="K69" s="2">
        <v>1385381</v>
      </c>
    </row>
    <row r="70" spans="1:11" x14ac:dyDescent="0.25">
      <c r="A70" s="4">
        <v>33465</v>
      </c>
      <c r="B70" s="2">
        <v>99.349000000000004</v>
      </c>
      <c r="C70" s="2">
        <v>53.24</v>
      </c>
      <c r="D70" s="2">
        <v>85.4</v>
      </c>
      <c r="E70" s="2">
        <v>12876.2</v>
      </c>
      <c r="F70" s="2" t="s">
        <v>1</v>
      </c>
      <c r="G70" s="2">
        <v>50.7</v>
      </c>
      <c r="J70" s="2" t="s">
        <v>140</v>
      </c>
      <c r="K70" s="2">
        <v>1394055</v>
      </c>
    </row>
    <row r="71" spans="1:11" x14ac:dyDescent="0.25">
      <c r="A71" s="4">
        <v>33496</v>
      </c>
      <c r="B71" s="2">
        <v>99.102000000000004</v>
      </c>
      <c r="C71" s="2">
        <v>53.08</v>
      </c>
      <c r="D71" s="2">
        <v>84.9</v>
      </c>
      <c r="E71" s="2">
        <v>12855.4</v>
      </c>
      <c r="F71" s="2" t="s">
        <v>1</v>
      </c>
      <c r="G71" s="2">
        <v>48.9</v>
      </c>
      <c r="J71" s="2" t="s">
        <v>141</v>
      </c>
      <c r="K71" s="2">
        <v>1400785</v>
      </c>
    </row>
    <row r="72" spans="1:11" x14ac:dyDescent="0.25">
      <c r="A72" s="4">
        <v>33526</v>
      </c>
      <c r="B72" s="2">
        <v>98.671000000000006</v>
      </c>
      <c r="C72" s="2">
        <v>53.57</v>
      </c>
      <c r="D72" s="2">
        <v>85.2</v>
      </c>
      <c r="E72" s="2">
        <v>12861</v>
      </c>
      <c r="F72" s="2" t="s">
        <v>1</v>
      </c>
      <c r="G72" s="2">
        <v>48.6</v>
      </c>
      <c r="J72" s="2" t="s">
        <v>142</v>
      </c>
      <c r="K72" s="2">
        <v>1399951</v>
      </c>
    </row>
    <row r="73" spans="1:11" x14ac:dyDescent="0.25">
      <c r="A73" s="4">
        <v>33557</v>
      </c>
      <c r="B73" s="2">
        <v>98.364999999999995</v>
      </c>
      <c r="C73" s="2">
        <v>53.24</v>
      </c>
      <c r="D73" s="2">
        <v>84.8</v>
      </c>
      <c r="E73" s="2">
        <v>12823.2</v>
      </c>
      <c r="F73" s="2" t="s">
        <v>1</v>
      </c>
      <c r="G73" s="2">
        <v>48.3</v>
      </c>
      <c r="J73" s="2" t="s">
        <v>143</v>
      </c>
      <c r="K73" s="2">
        <v>1405544</v>
      </c>
    </row>
    <row r="74" spans="1:11" x14ac:dyDescent="0.25">
      <c r="A74" s="4">
        <v>33587</v>
      </c>
      <c r="B74" s="2">
        <v>98.156999999999996</v>
      </c>
      <c r="C74" s="2">
        <v>52.99</v>
      </c>
      <c r="D74" s="2">
        <v>85</v>
      </c>
      <c r="E74" s="2">
        <v>12810.2</v>
      </c>
      <c r="F74" s="2" t="s">
        <v>1</v>
      </c>
      <c r="G74" s="2">
        <v>48.6</v>
      </c>
      <c r="J74" s="2" t="s">
        <v>144</v>
      </c>
      <c r="K74" s="2">
        <v>1417162</v>
      </c>
    </row>
    <row r="75" spans="1:11" x14ac:dyDescent="0.25">
      <c r="A75" s="4">
        <v>33618</v>
      </c>
      <c r="B75" s="2">
        <v>97.992999999999995</v>
      </c>
      <c r="C75" s="2">
        <v>53.28</v>
      </c>
      <c r="D75" s="2">
        <v>84.6</v>
      </c>
      <c r="E75" s="2">
        <v>12790.2</v>
      </c>
      <c r="F75" s="2" t="s">
        <v>1</v>
      </c>
      <c r="G75" s="2">
        <v>49.7</v>
      </c>
      <c r="J75" s="2" t="s">
        <v>145</v>
      </c>
      <c r="K75" s="2">
        <v>1426398</v>
      </c>
    </row>
    <row r="76" spans="1:11" x14ac:dyDescent="0.25">
      <c r="A76" s="4">
        <v>33649</v>
      </c>
      <c r="B76" s="2">
        <v>98</v>
      </c>
      <c r="C76" s="2">
        <v>53.58</v>
      </c>
      <c r="D76" s="2">
        <v>84.6</v>
      </c>
      <c r="E76" s="2">
        <v>12771.3</v>
      </c>
      <c r="F76" s="2" t="s">
        <v>1</v>
      </c>
      <c r="G76" s="2">
        <v>51.1</v>
      </c>
      <c r="J76" s="2" t="s">
        <v>146</v>
      </c>
      <c r="K76" s="2">
        <v>1443375</v>
      </c>
    </row>
    <row r="77" spans="1:11" x14ac:dyDescent="0.25">
      <c r="A77" s="4">
        <v>33678</v>
      </c>
      <c r="B77" s="2">
        <v>98.23</v>
      </c>
      <c r="C77" s="2">
        <v>53.43</v>
      </c>
      <c r="D77" s="2">
        <v>84.7</v>
      </c>
      <c r="E77" s="2">
        <v>12744.9</v>
      </c>
      <c r="F77" s="2" t="s">
        <v>1</v>
      </c>
      <c r="G77" s="2">
        <v>50.7</v>
      </c>
      <c r="J77" s="2" t="s">
        <v>147</v>
      </c>
      <c r="K77" s="2">
        <v>1460642</v>
      </c>
    </row>
    <row r="78" spans="1:11" x14ac:dyDescent="0.25">
      <c r="A78" s="4">
        <v>33709</v>
      </c>
      <c r="B78" s="2">
        <v>98.652000000000001</v>
      </c>
      <c r="C78" s="2">
        <v>54.01</v>
      </c>
      <c r="D78" s="2">
        <v>84.5</v>
      </c>
      <c r="E78" s="2">
        <v>12730.9</v>
      </c>
      <c r="F78" s="2" t="s">
        <v>1</v>
      </c>
      <c r="G78" s="2">
        <v>51.9</v>
      </c>
      <c r="J78" s="2" t="s">
        <v>148</v>
      </c>
      <c r="K78" s="2">
        <v>1469536</v>
      </c>
    </row>
    <row r="79" spans="1:11" x14ac:dyDescent="0.25">
      <c r="A79" s="4">
        <v>33739</v>
      </c>
      <c r="B79" s="2">
        <v>98.924000000000007</v>
      </c>
      <c r="C79" s="2">
        <v>53.67</v>
      </c>
      <c r="D79" s="2">
        <v>84.7</v>
      </c>
      <c r="E79" s="2">
        <v>12736.6</v>
      </c>
      <c r="F79" s="2" t="s">
        <v>1</v>
      </c>
      <c r="G79" s="2">
        <v>52.3</v>
      </c>
      <c r="J79" s="2" t="s">
        <v>149</v>
      </c>
      <c r="K79" s="2">
        <v>1475001</v>
      </c>
    </row>
    <row r="80" spans="1:11" x14ac:dyDescent="0.25">
      <c r="A80" s="4">
        <v>33770</v>
      </c>
      <c r="B80" s="2">
        <v>99.033000000000001</v>
      </c>
      <c r="C80" s="2">
        <v>54.07</v>
      </c>
      <c r="D80" s="2">
        <v>85.1</v>
      </c>
      <c r="E80" s="2">
        <v>12717.3</v>
      </c>
      <c r="F80" s="2" t="s">
        <v>1</v>
      </c>
      <c r="G80" s="2">
        <v>50.6</v>
      </c>
      <c r="J80" s="2" t="s">
        <v>150</v>
      </c>
      <c r="K80" s="2">
        <v>1485618</v>
      </c>
    </row>
    <row r="81" spans="1:11" x14ac:dyDescent="0.25">
      <c r="A81" s="4">
        <v>33800</v>
      </c>
      <c r="B81" s="2">
        <v>99.025000000000006</v>
      </c>
      <c r="C81" s="2">
        <v>54.04</v>
      </c>
      <c r="D81" s="2">
        <v>84.9</v>
      </c>
      <c r="E81" s="2">
        <v>12732.5</v>
      </c>
      <c r="F81" s="2" t="s">
        <v>1</v>
      </c>
      <c r="G81" s="2">
        <v>52.7</v>
      </c>
      <c r="J81" s="2" t="s">
        <v>151</v>
      </c>
      <c r="K81" s="2">
        <v>1504510</v>
      </c>
    </row>
    <row r="82" spans="1:11" x14ac:dyDescent="0.25">
      <c r="A82" s="4">
        <v>33831</v>
      </c>
      <c r="B82" s="2">
        <v>98.896000000000001</v>
      </c>
      <c r="C82" s="2">
        <v>54.03</v>
      </c>
      <c r="D82" s="2">
        <v>84.9</v>
      </c>
      <c r="E82" s="2">
        <v>12693.7</v>
      </c>
      <c r="F82" s="2" t="s">
        <v>1</v>
      </c>
      <c r="G82" s="2">
        <v>52.1</v>
      </c>
      <c r="J82" s="2" t="s">
        <v>152</v>
      </c>
      <c r="K82" s="2">
        <v>1518283</v>
      </c>
    </row>
    <row r="83" spans="1:11" x14ac:dyDescent="0.25">
      <c r="A83" s="4">
        <v>33862</v>
      </c>
      <c r="B83" s="2">
        <v>98.590999999999994</v>
      </c>
      <c r="C83" s="2">
        <v>54.55</v>
      </c>
      <c r="D83" s="2">
        <v>84.3</v>
      </c>
      <c r="E83" s="2">
        <v>12700.1</v>
      </c>
      <c r="F83" s="2" t="s">
        <v>1</v>
      </c>
      <c r="G83" s="2">
        <v>52.4</v>
      </c>
      <c r="J83" s="2" t="s">
        <v>153</v>
      </c>
      <c r="K83" s="2">
        <v>1531399</v>
      </c>
    </row>
    <row r="84" spans="1:11" x14ac:dyDescent="0.25">
      <c r="A84" s="4">
        <v>33892</v>
      </c>
      <c r="B84" s="2">
        <v>98.132999999999996</v>
      </c>
      <c r="C84" s="2">
        <v>54.85</v>
      </c>
      <c r="D84" s="2">
        <v>84.6</v>
      </c>
      <c r="E84" s="2">
        <v>12713</v>
      </c>
      <c r="F84" s="2" t="s">
        <v>1</v>
      </c>
      <c r="G84" s="2">
        <v>53.8</v>
      </c>
      <c r="J84" s="2" t="s">
        <v>154</v>
      </c>
      <c r="K84" s="2">
        <v>1532017</v>
      </c>
    </row>
    <row r="85" spans="1:11" x14ac:dyDescent="0.25">
      <c r="A85" s="4">
        <v>33923</v>
      </c>
      <c r="B85" s="2">
        <v>97.932000000000002</v>
      </c>
      <c r="C85" s="2">
        <v>54.61</v>
      </c>
      <c r="D85" s="2">
        <v>83.5</v>
      </c>
      <c r="E85" s="2">
        <v>12704.8</v>
      </c>
      <c r="F85" s="2" t="s">
        <v>1</v>
      </c>
      <c r="G85" s="2">
        <v>53</v>
      </c>
      <c r="J85" s="2" t="s">
        <v>155</v>
      </c>
      <c r="K85" s="2">
        <v>1535290</v>
      </c>
    </row>
    <row r="86" spans="1:11" x14ac:dyDescent="0.25">
      <c r="A86" s="4">
        <v>33953</v>
      </c>
      <c r="B86" s="2">
        <v>98.031999999999996</v>
      </c>
      <c r="C86" s="2">
        <v>54.74</v>
      </c>
      <c r="D86" s="2">
        <v>83.4</v>
      </c>
      <c r="E86" s="2">
        <v>12721.9</v>
      </c>
      <c r="F86" s="2" t="s">
        <v>1</v>
      </c>
      <c r="G86" s="2">
        <v>54.3</v>
      </c>
      <c r="J86" s="2" t="s">
        <v>156</v>
      </c>
      <c r="K86" s="2">
        <v>1541578</v>
      </c>
    </row>
    <row r="87" spans="1:11" x14ac:dyDescent="0.25">
      <c r="A87" s="4">
        <v>33984</v>
      </c>
      <c r="B87" s="2">
        <v>98.32</v>
      </c>
      <c r="C87" s="2">
        <v>55.51</v>
      </c>
      <c r="D87" s="2">
        <v>83.5</v>
      </c>
      <c r="E87" s="2">
        <v>12755</v>
      </c>
      <c r="F87" s="2" t="s">
        <v>1</v>
      </c>
      <c r="G87" s="2">
        <v>55.4</v>
      </c>
      <c r="J87" s="2" t="s">
        <v>157</v>
      </c>
      <c r="K87" s="2">
        <v>1550062</v>
      </c>
    </row>
    <row r="88" spans="1:11" x14ac:dyDescent="0.25">
      <c r="A88" s="4">
        <v>34015</v>
      </c>
      <c r="B88" s="2">
        <v>98.424999999999997</v>
      </c>
      <c r="C88" s="2">
        <v>55.12</v>
      </c>
      <c r="D88" s="2">
        <v>84.1</v>
      </c>
      <c r="E88" s="2">
        <v>12763.2</v>
      </c>
      <c r="F88" s="2" t="s">
        <v>1</v>
      </c>
      <c r="G88" s="2">
        <v>56.3</v>
      </c>
      <c r="J88" s="2" t="s">
        <v>158</v>
      </c>
      <c r="K88" s="2">
        <v>1563137</v>
      </c>
    </row>
    <row r="89" spans="1:11" x14ac:dyDescent="0.25">
      <c r="A89" s="4">
        <v>34043</v>
      </c>
      <c r="B89" s="2">
        <v>98.239000000000004</v>
      </c>
      <c r="C89" s="2">
        <v>55.24</v>
      </c>
      <c r="D89" s="2">
        <v>84.8</v>
      </c>
      <c r="E89" s="2">
        <v>12780.7</v>
      </c>
      <c r="F89" s="2" t="s">
        <v>1</v>
      </c>
      <c r="G89" s="2">
        <v>57.7</v>
      </c>
      <c r="J89" s="2" t="s">
        <v>159</v>
      </c>
      <c r="K89" s="2">
        <v>1572918</v>
      </c>
    </row>
    <row r="90" spans="1:11" x14ac:dyDescent="0.25">
      <c r="A90" s="4">
        <v>34074</v>
      </c>
      <c r="B90" s="2">
        <v>97.814999999999998</v>
      </c>
      <c r="C90" s="2">
        <v>56.16</v>
      </c>
      <c r="D90" s="2">
        <v>85.1</v>
      </c>
      <c r="E90" s="2">
        <v>12748.8</v>
      </c>
      <c r="F90" s="2" t="s">
        <v>1</v>
      </c>
      <c r="G90" s="2">
        <v>57.6</v>
      </c>
      <c r="J90" s="2" t="s">
        <v>160</v>
      </c>
      <c r="K90" s="2">
        <v>1577484</v>
      </c>
    </row>
    <row r="91" spans="1:11" x14ac:dyDescent="0.25">
      <c r="A91" s="4">
        <v>34104</v>
      </c>
      <c r="B91" s="2">
        <v>97.549000000000007</v>
      </c>
      <c r="C91" s="2">
        <v>55.76</v>
      </c>
      <c r="D91" s="2">
        <v>85</v>
      </c>
      <c r="E91" s="2">
        <v>12755.9</v>
      </c>
      <c r="F91" s="2" t="s">
        <v>1</v>
      </c>
      <c r="G91" s="2">
        <v>57.8</v>
      </c>
      <c r="J91" s="2" t="s">
        <v>161</v>
      </c>
      <c r="K91" s="2">
        <v>1577551</v>
      </c>
    </row>
    <row r="92" spans="1:11" x14ac:dyDescent="0.25">
      <c r="A92" s="4">
        <v>34135</v>
      </c>
      <c r="B92" s="2">
        <v>97.475999999999999</v>
      </c>
      <c r="C92" s="2">
        <v>55.27</v>
      </c>
      <c r="D92" s="2">
        <v>83.4</v>
      </c>
      <c r="E92" s="2">
        <v>12780</v>
      </c>
      <c r="F92" s="2" t="s">
        <v>1</v>
      </c>
      <c r="G92" s="2">
        <v>59.1</v>
      </c>
      <c r="J92" s="2" t="s">
        <v>162</v>
      </c>
      <c r="K92" s="2">
        <v>1585366</v>
      </c>
    </row>
    <row r="93" spans="1:11" x14ac:dyDescent="0.25">
      <c r="A93" s="4">
        <v>34165</v>
      </c>
      <c r="B93" s="2">
        <v>97.528000000000006</v>
      </c>
      <c r="C93" s="2">
        <v>56.11</v>
      </c>
      <c r="D93" s="2">
        <v>83.8</v>
      </c>
      <c r="E93" s="2">
        <v>12789.6</v>
      </c>
      <c r="F93" s="2" t="s">
        <v>1</v>
      </c>
      <c r="G93" s="2">
        <v>57.2</v>
      </c>
      <c r="J93" s="2" t="s">
        <v>163</v>
      </c>
      <c r="K93" s="2">
        <v>1595888</v>
      </c>
    </row>
    <row r="94" spans="1:11" x14ac:dyDescent="0.25">
      <c r="A94" s="4">
        <v>34196</v>
      </c>
      <c r="B94" s="2">
        <v>97.611000000000004</v>
      </c>
      <c r="C94" s="2">
        <v>56.22</v>
      </c>
      <c r="D94" s="2">
        <v>83.4</v>
      </c>
      <c r="E94" s="2">
        <v>12808.1</v>
      </c>
      <c r="F94" s="2" t="s">
        <v>1</v>
      </c>
      <c r="G94" s="2">
        <v>58.2</v>
      </c>
      <c r="J94" s="2" t="s">
        <v>164</v>
      </c>
      <c r="K94" s="2">
        <v>1578417</v>
      </c>
    </row>
    <row r="95" spans="1:11" x14ac:dyDescent="0.25">
      <c r="A95" s="4">
        <v>34227</v>
      </c>
      <c r="B95" s="2">
        <v>97.742000000000004</v>
      </c>
      <c r="C95" s="2">
        <v>56.31</v>
      </c>
      <c r="D95" s="2">
        <v>83.2</v>
      </c>
      <c r="E95" s="2">
        <v>12840.5</v>
      </c>
      <c r="F95" s="2" t="s">
        <v>1</v>
      </c>
      <c r="G95" s="2">
        <v>60.1</v>
      </c>
      <c r="J95" s="2" t="s">
        <v>165</v>
      </c>
      <c r="K95" s="2">
        <v>1542956</v>
      </c>
    </row>
    <row r="96" spans="1:11" x14ac:dyDescent="0.25">
      <c r="A96" s="4">
        <v>34257</v>
      </c>
      <c r="B96" s="2">
        <v>97.965000000000003</v>
      </c>
      <c r="C96" s="2">
        <v>56.48</v>
      </c>
      <c r="D96" s="2">
        <v>83.5</v>
      </c>
      <c r="E96" s="2">
        <v>12825.3</v>
      </c>
      <c r="F96" s="2" t="s">
        <v>1</v>
      </c>
      <c r="G96" s="2">
        <v>61</v>
      </c>
      <c r="J96" s="2" t="s">
        <v>166</v>
      </c>
      <c r="K96" s="2">
        <v>1528994</v>
      </c>
    </row>
    <row r="97" spans="1:11" x14ac:dyDescent="0.25">
      <c r="A97" s="4">
        <v>34288</v>
      </c>
      <c r="B97" s="2">
        <v>98.221999999999994</v>
      </c>
      <c r="C97" s="2">
        <v>56.55</v>
      </c>
      <c r="D97" s="2">
        <v>83.1</v>
      </c>
      <c r="E97" s="2">
        <v>12873.9</v>
      </c>
      <c r="F97" s="2" t="s">
        <v>1</v>
      </c>
      <c r="G97" s="2">
        <v>61</v>
      </c>
      <c r="J97" s="2" t="s">
        <v>167</v>
      </c>
      <c r="K97" s="2">
        <v>1537018</v>
      </c>
    </row>
    <row r="98" spans="1:11" x14ac:dyDescent="0.25">
      <c r="A98" s="4">
        <v>34318</v>
      </c>
      <c r="B98" s="2">
        <v>98.622</v>
      </c>
      <c r="C98" s="2">
        <v>56.89</v>
      </c>
      <c r="D98" s="2">
        <v>82.9</v>
      </c>
      <c r="E98" s="2">
        <v>12848.4</v>
      </c>
      <c r="F98" s="2" t="s">
        <v>1</v>
      </c>
      <c r="G98" s="2">
        <v>59.6</v>
      </c>
      <c r="J98" s="2" t="s">
        <v>168</v>
      </c>
      <c r="K98" s="2">
        <v>1556422</v>
      </c>
    </row>
    <row r="99" spans="1:11" x14ac:dyDescent="0.25">
      <c r="A99" s="4">
        <v>34349</v>
      </c>
      <c r="B99" s="2">
        <v>99.194000000000003</v>
      </c>
      <c r="C99" s="2">
        <v>57.39</v>
      </c>
      <c r="D99" s="2">
        <v>83.5</v>
      </c>
      <c r="E99" s="2">
        <v>12856.4</v>
      </c>
      <c r="F99" s="2" t="s">
        <v>1</v>
      </c>
      <c r="G99" s="2">
        <v>58</v>
      </c>
      <c r="J99" s="2" t="s">
        <v>169</v>
      </c>
      <c r="K99" s="2">
        <v>1577585</v>
      </c>
    </row>
    <row r="100" spans="1:11" x14ac:dyDescent="0.25">
      <c r="A100" s="4">
        <v>34380</v>
      </c>
      <c r="B100" s="2">
        <v>99.48</v>
      </c>
      <c r="C100" s="2">
        <v>58.63</v>
      </c>
      <c r="D100" s="2">
        <v>83.9</v>
      </c>
      <c r="E100" s="2">
        <v>12889.5</v>
      </c>
      <c r="F100" s="2" t="s">
        <v>1</v>
      </c>
      <c r="G100" s="2">
        <v>58.3</v>
      </c>
      <c r="J100" s="2" t="s">
        <v>170</v>
      </c>
      <c r="K100" s="2">
        <v>1587921</v>
      </c>
    </row>
    <row r="101" spans="1:11" x14ac:dyDescent="0.25">
      <c r="A101" s="4">
        <v>34408</v>
      </c>
      <c r="B101" s="2">
        <v>99.462000000000003</v>
      </c>
      <c r="C101" s="2">
        <v>59.97</v>
      </c>
      <c r="D101" s="2">
        <v>83.6</v>
      </c>
      <c r="E101" s="2">
        <v>12928.6</v>
      </c>
      <c r="F101" s="2" t="s">
        <v>1</v>
      </c>
      <c r="G101" s="2">
        <v>62.9</v>
      </c>
      <c r="J101" s="2" t="s">
        <v>171</v>
      </c>
      <c r="K101" s="2">
        <v>1595426</v>
      </c>
    </row>
    <row r="102" spans="1:11" x14ac:dyDescent="0.25">
      <c r="A102" s="4">
        <v>34439</v>
      </c>
      <c r="B102" s="2">
        <v>99.277000000000001</v>
      </c>
      <c r="C102" s="2">
        <v>59.16</v>
      </c>
      <c r="D102" s="2">
        <v>83.2</v>
      </c>
      <c r="E102" s="2">
        <v>12940.7</v>
      </c>
      <c r="F102" s="2" t="s">
        <v>1</v>
      </c>
      <c r="G102" s="2">
        <v>62.6</v>
      </c>
      <c r="J102" s="2" t="s">
        <v>172</v>
      </c>
      <c r="K102" s="2">
        <v>1612494</v>
      </c>
    </row>
    <row r="103" spans="1:11" x14ac:dyDescent="0.25">
      <c r="A103" s="4">
        <v>34469</v>
      </c>
      <c r="B103" s="2">
        <v>99.236000000000004</v>
      </c>
      <c r="C103" s="2">
        <v>59.62</v>
      </c>
      <c r="D103" s="2">
        <v>82.9</v>
      </c>
      <c r="E103" s="2">
        <v>13012.4</v>
      </c>
      <c r="F103" s="2" t="s">
        <v>1</v>
      </c>
      <c r="G103" s="2">
        <v>62.5</v>
      </c>
      <c r="J103" s="2" t="s">
        <v>173</v>
      </c>
      <c r="K103" s="2">
        <v>1625080</v>
      </c>
    </row>
    <row r="104" spans="1:11" x14ac:dyDescent="0.25">
      <c r="A104" s="4">
        <v>34500</v>
      </c>
      <c r="B104" s="2">
        <v>99.447999999999993</v>
      </c>
      <c r="C104" s="2">
        <v>59.83</v>
      </c>
      <c r="D104" s="2">
        <v>83.1</v>
      </c>
      <c r="E104" s="2">
        <v>13041.5</v>
      </c>
      <c r="F104" s="2" t="s">
        <v>1</v>
      </c>
      <c r="G104" s="2">
        <v>66.2</v>
      </c>
      <c r="J104" s="2" t="s">
        <v>174</v>
      </c>
      <c r="K104" s="2">
        <v>1624940</v>
      </c>
    </row>
    <row r="105" spans="1:11" x14ac:dyDescent="0.25">
      <c r="A105" s="4">
        <v>34530</v>
      </c>
      <c r="B105" s="2">
        <v>99.866</v>
      </c>
      <c r="C105" s="2">
        <v>59.39</v>
      </c>
      <c r="D105" s="2">
        <v>83.9</v>
      </c>
      <c r="E105" s="2">
        <v>13098.5</v>
      </c>
      <c r="F105" s="2" t="s">
        <v>1</v>
      </c>
      <c r="G105" s="2">
        <v>68</v>
      </c>
      <c r="J105" s="2" t="s">
        <v>175</v>
      </c>
      <c r="K105" s="2">
        <v>1651141</v>
      </c>
    </row>
    <row r="106" spans="1:11" x14ac:dyDescent="0.25">
      <c r="A106" s="4">
        <v>34561</v>
      </c>
      <c r="B106" s="2">
        <v>100.072</v>
      </c>
      <c r="C106" s="2">
        <v>59.55</v>
      </c>
      <c r="D106" s="2">
        <v>84.8</v>
      </c>
      <c r="E106" s="2">
        <v>13115.2</v>
      </c>
      <c r="F106" s="2" t="s">
        <v>1</v>
      </c>
      <c r="G106" s="2">
        <v>66.599999999999994</v>
      </c>
      <c r="J106" s="2" t="s">
        <v>176</v>
      </c>
      <c r="K106" s="2">
        <v>1660926</v>
      </c>
    </row>
    <row r="107" spans="1:11" x14ac:dyDescent="0.25">
      <c r="A107" s="4">
        <v>34592</v>
      </c>
      <c r="B107" s="2">
        <v>99.992000000000004</v>
      </c>
      <c r="C107" s="2">
        <v>59.62</v>
      </c>
      <c r="D107" s="2">
        <v>85.1</v>
      </c>
      <c r="E107" s="2">
        <v>13176.9</v>
      </c>
      <c r="F107" s="2" t="s">
        <v>1</v>
      </c>
      <c r="G107" s="2">
        <v>68.099999999999994</v>
      </c>
      <c r="J107" s="2" t="s">
        <v>177</v>
      </c>
      <c r="K107" s="2">
        <v>1664668</v>
      </c>
    </row>
    <row r="108" spans="1:11" x14ac:dyDescent="0.25">
      <c r="A108" s="4">
        <v>34622</v>
      </c>
      <c r="B108" s="2">
        <v>99.688999999999993</v>
      </c>
      <c r="C108" s="2">
        <v>60.85</v>
      </c>
      <c r="D108" s="2">
        <v>85</v>
      </c>
      <c r="E108" s="2">
        <v>13168.8</v>
      </c>
      <c r="F108" s="2" t="s">
        <v>1</v>
      </c>
      <c r="G108" s="2">
        <v>69.099999999999994</v>
      </c>
      <c r="J108" s="2" t="s">
        <v>178</v>
      </c>
      <c r="K108" s="2">
        <v>1671652</v>
      </c>
    </row>
    <row r="109" spans="1:11" x14ac:dyDescent="0.25">
      <c r="A109" s="4">
        <v>34653</v>
      </c>
      <c r="B109" s="2">
        <v>99.444000000000003</v>
      </c>
      <c r="C109" s="2">
        <v>60.73</v>
      </c>
      <c r="D109" s="2">
        <v>85.3</v>
      </c>
      <c r="E109" s="2">
        <v>13259.2</v>
      </c>
      <c r="F109" s="2" t="s">
        <v>1</v>
      </c>
      <c r="G109" s="2">
        <v>70.5</v>
      </c>
      <c r="J109" s="2" t="s">
        <v>179</v>
      </c>
      <c r="K109" s="2">
        <v>1674548</v>
      </c>
    </row>
    <row r="110" spans="1:11" x14ac:dyDescent="0.25">
      <c r="A110" s="4">
        <v>34683</v>
      </c>
      <c r="B110" s="2">
        <v>99.233000000000004</v>
      </c>
      <c r="C110" s="2">
        <v>61.29</v>
      </c>
      <c r="D110" s="2">
        <v>84.8</v>
      </c>
      <c r="E110" s="2">
        <v>13245.8</v>
      </c>
      <c r="F110" s="2" t="s">
        <v>1</v>
      </c>
      <c r="G110" s="2">
        <v>72.400000000000006</v>
      </c>
      <c r="J110" s="2" t="s">
        <v>180</v>
      </c>
      <c r="K110" s="2">
        <v>1677398</v>
      </c>
    </row>
    <row r="111" spans="1:11" x14ac:dyDescent="0.25">
      <c r="A111" s="4">
        <v>34714</v>
      </c>
      <c r="B111" s="2">
        <v>98.977000000000004</v>
      </c>
      <c r="C111" s="2">
        <v>60.43</v>
      </c>
      <c r="D111" s="2">
        <v>85.6</v>
      </c>
      <c r="E111" s="2">
        <v>13269.5</v>
      </c>
      <c r="F111" s="2" t="s">
        <v>1</v>
      </c>
      <c r="G111" s="2">
        <v>74</v>
      </c>
      <c r="J111" s="2" t="s">
        <v>181</v>
      </c>
      <c r="K111" s="2">
        <v>1690684</v>
      </c>
    </row>
    <row r="112" spans="1:11" x14ac:dyDescent="0.25">
      <c r="A112" s="4">
        <v>34745</v>
      </c>
      <c r="B112" s="2">
        <v>98.751000000000005</v>
      </c>
      <c r="C112" s="2">
        <v>60.12</v>
      </c>
      <c r="D112" s="2">
        <v>85.6</v>
      </c>
      <c r="E112" s="2">
        <v>13262.3</v>
      </c>
      <c r="F112" s="2" t="s">
        <v>1</v>
      </c>
      <c r="G112" s="2">
        <v>72.8</v>
      </c>
      <c r="J112" s="2" t="s">
        <v>182</v>
      </c>
      <c r="K112" s="2">
        <v>1698984</v>
      </c>
    </row>
    <row r="113" spans="1:11" x14ac:dyDescent="0.25">
      <c r="A113" s="4">
        <v>34773</v>
      </c>
      <c r="B113" s="2">
        <v>98.465999999999994</v>
      </c>
      <c r="C113" s="2">
        <v>59.83</v>
      </c>
      <c r="D113" s="2">
        <v>86.2</v>
      </c>
      <c r="E113" s="2">
        <v>13290.5</v>
      </c>
      <c r="F113" s="2" t="s">
        <v>1</v>
      </c>
      <c r="G113" s="2">
        <v>70.2</v>
      </c>
      <c r="J113" s="2" t="s">
        <v>183</v>
      </c>
      <c r="K113" s="2">
        <v>1710171</v>
      </c>
    </row>
    <row r="114" spans="1:11" x14ac:dyDescent="0.25">
      <c r="A114" s="4">
        <v>34804</v>
      </c>
      <c r="B114" s="2">
        <v>98.1</v>
      </c>
      <c r="C114" s="2">
        <v>59.79</v>
      </c>
      <c r="D114" s="2">
        <v>86.9</v>
      </c>
      <c r="E114" s="2">
        <v>13268.9</v>
      </c>
      <c r="F114" s="2" t="s">
        <v>1</v>
      </c>
      <c r="G114" s="2">
        <v>70.5</v>
      </c>
      <c r="J114" s="2" t="s">
        <v>184</v>
      </c>
      <c r="K114" s="2">
        <v>1722429</v>
      </c>
    </row>
    <row r="115" spans="1:11" x14ac:dyDescent="0.25">
      <c r="A115" s="4">
        <v>34834</v>
      </c>
      <c r="B115" s="2">
        <v>97.98</v>
      </c>
      <c r="C115" s="2">
        <v>59.86</v>
      </c>
      <c r="D115" s="2">
        <v>87.2</v>
      </c>
      <c r="E115" s="2">
        <v>13265.8</v>
      </c>
      <c r="F115" s="2" t="s">
        <v>1</v>
      </c>
      <c r="G115" s="2">
        <v>70.3</v>
      </c>
      <c r="J115" s="2" t="s">
        <v>185</v>
      </c>
      <c r="K115" s="2">
        <v>1726850</v>
      </c>
    </row>
    <row r="116" spans="1:11" x14ac:dyDescent="0.25">
      <c r="A116" s="4">
        <v>34865</v>
      </c>
      <c r="B116" s="2">
        <v>98.152000000000001</v>
      </c>
      <c r="C116" s="2">
        <v>60.2</v>
      </c>
      <c r="D116" s="2">
        <v>87.5</v>
      </c>
      <c r="E116" s="2">
        <v>13278.2</v>
      </c>
      <c r="F116" s="2" t="s">
        <v>1</v>
      </c>
      <c r="G116" s="2">
        <v>65.900000000000006</v>
      </c>
      <c r="J116" s="2" t="s">
        <v>186</v>
      </c>
      <c r="K116" s="2">
        <v>1743195</v>
      </c>
    </row>
    <row r="117" spans="1:11" x14ac:dyDescent="0.25">
      <c r="A117" s="4">
        <v>34895</v>
      </c>
      <c r="B117" s="2">
        <v>98.497</v>
      </c>
      <c r="C117" s="2">
        <v>60.26</v>
      </c>
      <c r="D117" s="2">
        <v>87.8</v>
      </c>
      <c r="E117" s="2">
        <v>13280.6</v>
      </c>
      <c r="F117" s="2" t="s">
        <v>1</v>
      </c>
      <c r="G117" s="2">
        <v>72.5</v>
      </c>
      <c r="J117" s="2" t="s">
        <v>187</v>
      </c>
      <c r="K117" s="2">
        <v>1757162</v>
      </c>
    </row>
    <row r="118" spans="1:11" x14ac:dyDescent="0.25">
      <c r="A118" s="4">
        <v>34926</v>
      </c>
      <c r="B118" s="2">
        <v>98.564999999999998</v>
      </c>
      <c r="C118" s="2">
        <v>61.14</v>
      </c>
      <c r="D118" s="2">
        <v>88.2</v>
      </c>
      <c r="E118" s="2">
        <v>13297.8</v>
      </c>
      <c r="F118" s="2" t="s">
        <v>1</v>
      </c>
      <c r="G118" s="2">
        <v>72.2</v>
      </c>
      <c r="J118" s="2" t="s">
        <v>188</v>
      </c>
      <c r="K118" s="2">
        <v>1767784</v>
      </c>
    </row>
    <row r="119" spans="1:11" x14ac:dyDescent="0.25">
      <c r="A119" s="4">
        <v>34957</v>
      </c>
      <c r="B119" s="2">
        <v>98.215000000000003</v>
      </c>
      <c r="C119" s="2">
        <v>60.54</v>
      </c>
      <c r="D119" s="2">
        <v>89.6</v>
      </c>
      <c r="E119" s="2">
        <v>13331.2</v>
      </c>
      <c r="F119" s="2" t="s">
        <v>1</v>
      </c>
      <c r="G119" s="2">
        <v>73.2</v>
      </c>
    </row>
    <row r="120" spans="1:11" x14ac:dyDescent="0.25">
      <c r="A120" s="4">
        <v>34987</v>
      </c>
      <c r="B120" s="2">
        <v>97.546999999999997</v>
      </c>
      <c r="C120" s="2">
        <v>59.99</v>
      </c>
      <c r="D120" s="2">
        <v>89.1</v>
      </c>
      <c r="E120" s="2">
        <v>13347</v>
      </c>
      <c r="F120" s="2" t="s">
        <v>1</v>
      </c>
      <c r="G120" s="2">
        <v>73.8</v>
      </c>
    </row>
    <row r="121" spans="1:11" x14ac:dyDescent="0.25">
      <c r="A121" s="4">
        <v>35018</v>
      </c>
      <c r="B121" s="2">
        <v>97.251000000000005</v>
      </c>
      <c r="C121" s="2">
        <v>60.31</v>
      </c>
      <c r="D121" s="2">
        <v>88.4</v>
      </c>
      <c r="E121" s="2">
        <v>13315</v>
      </c>
      <c r="F121" s="2" t="s">
        <v>1</v>
      </c>
      <c r="G121" s="2">
        <v>74.8</v>
      </c>
    </row>
    <row r="122" spans="1:11" x14ac:dyDescent="0.25">
      <c r="A122" s="4">
        <v>35048</v>
      </c>
      <c r="B122" s="2">
        <v>97.462999999999994</v>
      </c>
      <c r="C122" s="2">
        <v>60.62</v>
      </c>
      <c r="D122" s="2">
        <v>88.3</v>
      </c>
      <c r="E122" s="2">
        <v>13356.8</v>
      </c>
      <c r="F122" s="2" t="s">
        <v>1</v>
      </c>
      <c r="G122" s="2">
        <v>74.3</v>
      </c>
    </row>
    <row r="123" spans="1:11" x14ac:dyDescent="0.25">
      <c r="A123" s="4">
        <v>35079</v>
      </c>
      <c r="B123" s="2">
        <v>98.057000000000002</v>
      </c>
      <c r="C123" s="2">
        <v>60.51</v>
      </c>
      <c r="D123" s="2">
        <v>88.4</v>
      </c>
      <c r="E123" s="2">
        <v>13374.5</v>
      </c>
      <c r="F123" s="2" t="s">
        <v>1</v>
      </c>
      <c r="G123" s="2">
        <v>74.8</v>
      </c>
    </row>
    <row r="124" spans="1:11" x14ac:dyDescent="0.25">
      <c r="A124" s="4">
        <v>35110</v>
      </c>
      <c r="B124" s="2">
        <v>98.435000000000002</v>
      </c>
      <c r="C124" s="2">
        <v>60.89</v>
      </c>
      <c r="D124" s="2">
        <v>88.3</v>
      </c>
      <c r="E124" s="2">
        <v>13399.4</v>
      </c>
      <c r="F124" s="2" t="s">
        <v>1</v>
      </c>
      <c r="G124" s="2">
        <v>72.900000000000006</v>
      </c>
    </row>
    <row r="125" spans="1:11" x14ac:dyDescent="0.25">
      <c r="A125" s="4">
        <v>35139</v>
      </c>
      <c r="B125" s="2">
        <v>98.546999999999997</v>
      </c>
      <c r="C125" s="2">
        <v>60.84</v>
      </c>
      <c r="D125" s="2">
        <v>88.3</v>
      </c>
      <c r="E125" s="2">
        <v>13377.2</v>
      </c>
      <c r="F125" s="2" t="s">
        <v>1</v>
      </c>
      <c r="G125" s="2">
        <v>75.5</v>
      </c>
    </row>
    <row r="126" spans="1:11" x14ac:dyDescent="0.25">
      <c r="A126" s="4">
        <v>35170</v>
      </c>
      <c r="B126" s="2">
        <v>98.513000000000005</v>
      </c>
      <c r="C126" s="2">
        <v>60.31</v>
      </c>
      <c r="D126" s="2">
        <v>88.9</v>
      </c>
      <c r="E126" s="2">
        <v>13404.1</v>
      </c>
      <c r="F126" s="2" t="s">
        <v>1</v>
      </c>
      <c r="G126" s="2">
        <v>76.599999999999994</v>
      </c>
    </row>
    <row r="127" spans="1:11" x14ac:dyDescent="0.25">
      <c r="A127" s="4">
        <v>35200</v>
      </c>
      <c r="B127" s="2">
        <v>98.512</v>
      </c>
      <c r="C127" s="2">
        <v>60.09</v>
      </c>
      <c r="D127" s="2">
        <v>88.8</v>
      </c>
      <c r="E127" s="2">
        <v>13425.6</v>
      </c>
      <c r="F127" s="2" t="s">
        <v>1</v>
      </c>
      <c r="G127" s="2">
        <v>76.3</v>
      </c>
    </row>
    <row r="128" spans="1:11" x14ac:dyDescent="0.25">
      <c r="A128" s="4">
        <v>35231</v>
      </c>
      <c r="B128" s="2">
        <v>98.628</v>
      </c>
      <c r="C128" s="2">
        <v>60.88</v>
      </c>
      <c r="D128" s="2">
        <v>88.9</v>
      </c>
      <c r="E128" s="2">
        <v>13412.9</v>
      </c>
      <c r="F128" s="2" t="s">
        <v>1</v>
      </c>
      <c r="G128" s="2">
        <v>76.7</v>
      </c>
    </row>
    <row r="129" spans="1:7" x14ac:dyDescent="0.25">
      <c r="A129" s="4">
        <v>35261</v>
      </c>
      <c r="B129" s="2">
        <v>98.85</v>
      </c>
      <c r="C129" s="2">
        <v>60.74</v>
      </c>
      <c r="D129" s="2">
        <v>89.4</v>
      </c>
      <c r="E129" s="2">
        <v>13440.4</v>
      </c>
      <c r="F129" s="2" t="s">
        <v>1</v>
      </c>
      <c r="G129" s="2">
        <v>77.400000000000006</v>
      </c>
    </row>
    <row r="130" spans="1:7" x14ac:dyDescent="0.25">
      <c r="A130" s="4">
        <v>35292</v>
      </c>
      <c r="B130" s="2">
        <v>98.957999999999998</v>
      </c>
      <c r="C130" s="2">
        <v>61.07</v>
      </c>
      <c r="D130" s="2">
        <v>89.4</v>
      </c>
      <c r="E130" s="2">
        <v>13456.6</v>
      </c>
      <c r="F130" s="2" t="s">
        <v>1</v>
      </c>
      <c r="G130" s="2">
        <v>79.099999999999994</v>
      </c>
    </row>
    <row r="131" spans="1:7" x14ac:dyDescent="0.25">
      <c r="A131" s="4">
        <v>35323</v>
      </c>
      <c r="B131" s="2">
        <v>98.924999999999997</v>
      </c>
      <c r="C131" s="2">
        <v>61.15</v>
      </c>
      <c r="D131" s="2">
        <v>89.2</v>
      </c>
      <c r="E131" s="2">
        <v>13414.4</v>
      </c>
      <c r="F131" s="2" t="s">
        <v>1</v>
      </c>
      <c r="G131" s="2">
        <v>73.5</v>
      </c>
    </row>
    <row r="132" spans="1:7" x14ac:dyDescent="0.25">
      <c r="A132" s="4">
        <v>35353</v>
      </c>
      <c r="B132" s="2">
        <v>98.807000000000002</v>
      </c>
      <c r="C132" s="2">
        <v>61.7</v>
      </c>
      <c r="D132" s="2">
        <v>89.2</v>
      </c>
      <c r="E132" s="2">
        <v>13412.8</v>
      </c>
      <c r="F132" s="2" t="s">
        <v>1</v>
      </c>
      <c r="G132" s="2">
        <v>76.900000000000006</v>
      </c>
    </row>
    <row r="133" spans="1:7" x14ac:dyDescent="0.25">
      <c r="A133" s="4">
        <v>35384</v>
      </c>
      <c r="B133" s="2">
        <v>98.778000000000006</v>
      </c>
      <c r="C133" s="2">
        <v>62.63</v>
      </c>
      <c r="D133" s="2">
        <v>89.4</v>
      </c>
      <c r="E133" s="2">
        <v>13441.5</v>
      </c>
      <c r="F133" s="2" t="s">
        <v>1</v>
      </c>
      <c r="G133" s="2">
        <v>76</v>
      </c>
    </row>
    <row r="134" spans="1:7" x14ac:dyDescent="0.25">
      <c r="A134" s="4">
        <v>35414</v>
      </c>
      <c r="B134" s="2">
        <v>98.906999999999996</v>
      </c>
      <c r="C134" s="2">
        <v>62.35</v>
      </c>
      <c r="D134" s="2">
        <v>89.4</v>
      </c>
      <c r="E134" s="2">
        <v>13465.7</v>
      </c>
      <c r="F134" s="2" t="s">
        <v>1</v>
      </c>
      <c r="G134" s="2">
        <v>81.2</v>
      </c>
    </row>
    <row r="135" spans="1:7" x14ac:dyDescent="0.25">
      <c r="A135" s="4">
        <v>35445</v>
      </c>
      <c r="B135" s="2">
        <v>99.191999999999993</v>
      </c>
      <c r="C135" s="2">
        <v>62.77</v>
      </c>
      <c r="D135" s="2">
        <v>89.2</v>
      </c>
      <c r="E135" s="2">
        <v>13535.9</v>
      </c>
      <c r="F135" s="2">
        <v>283382</v>
      </c>
      <c r="G135" s="2">
        <v>80.400000000000006</v>
      </c>
    </row>
    <row r="136" spans="1:7" x14ac:dyDescent="0.25">
      <c r="A136" s="4">
        <v>35476</v>
      </c>
      <c r="B136" s="2">
        <v>99.430999999999997</v>
      </c>
      <c r="C136" s="2">
        <v>63.67</v>
      </c>
      <c r="D136" s="2">
        <v>87.4</v>
      </c>
      <c r="E136" s="2">
        <v>13538.1</v>
      </c>
      <c r="F136" s="2">
        <v>286522</v>
      </c>
      <c r="G136" s="2">
        <v>80.599999999999994</v>
      </c>
    </row>
    <row r="137" spans="1:7" x14ac:dyDescent="0.25">
      <c r="A137" s="4">
        <v>35504</v>
      </c>
      <c r="B137" s="2">
        <v>99.680999999999997</v>
      </c>
      <c r="C137" s="2">
        <v>63.33</v>
      </c>
      <c r="D137" s="2">
        <v>86</v>
      </c>
      <c r="E137" s="2">
        <v>13569.8</v>
      </c>
      <c r="F137" s="2">
        <v>284833</v>
      </c>
      <c r="G137" s="2">
        <v>80.900000000000006</v>
      </c>
    </row>
    <row r="138" spans="1:7" x14ac:dyDescent="0.25">
      <c r="A138" s="4">
        <v>35535</v>
      </c>
      <c r="B138" s="2">
        <v>100.026</v>
      </c>
      <c r="C138" s="2">
        <v>63.55</v>
      </c>
      <c r="D138" s="2">
        <v>85</v>
      </c>
      <c r="E138" s="2">
        <v>13571.2</v>
      </c>
      <c r="F138" s="2">
        <v>288808</v>
      </c>
      <c r="G138" s="2">
        <v>81.5</v>
      </c>
    </row>
    <row r="139" spans="1:7" x14ac:dyDescent="0.25">
      <c r="A139" s="4">
        <v>35565</v>
      </c>
      <c r="B139" s="2">
        <v>100.324</v>
      </c>
      <c r="C139" s="2">
        <v>64.05</v>
      </c>
      <c r="D139" s="2">
        <v>85.6</v>
      </c>
      <c r="E139" s="2">
        <v>13637.2</v>
      </c>
      <c r="F139" s="2">
        <v>289337</v>
      </c>
      <c r="G139" s="2">
        <v>81.599999999999994</v>
      </c>
    </row>
    <row r="140" spans="1:7" x14ac:dyDescent="0.25">
      <c r="A140" s="4">
        <v>35596</v>
      </c>
      <c r="B140" s="2">
        <v>100.67100000000001</v>
      </c>
      <c r="C140" s="2">
        <v>64.3</v>
      </c>
      <c r="D140" s="2">
        <v>85.8</v>
      </c>
      <c r="E140" s="2">
        <v>13690</v>
      </c>
      <c r="F140" s="2">
        <v>286967</v>
      </c>
      <c r="G140" s="2">
        <v>80.5</v>
      </c>
    </row>
    <row r="141" spans="1:7" x14ac:dyDescent="0.25">
      <c r="A141" s="4">
        <v>35626</v>
      </c>
      <c r="B141" s="2">
        <v>101.104</v>
      </c>
      <c r="C141" s="2">
        <v>64.88</v>
      </c>
      <c r="D141" s="2">
        <v>85.5</v>
      </c>
      <c r="E141" s="2">
        <v>13731.5</v>
      </c>
      <c r="F141" s="2">
        <v>294171</v>
      </c>
      <c r="G141" s="2">
        <v>84.2</v>
      </c>
    </row>
    <row r="142" spans="1:7" x14ac:dyDescent="0.25">
      <c r="A142" s="4">
        <v>35657</v>
      </c>
      <c r="B142" s="2">
        <v>101.25</v>
      </c>
      <c r="C142" s="2">
        <v>64.2</v>
      </c>
      <c r="D142" s="2">
        <v>86</v>
      </c>
      <c r="E142" s="2">
        <v>13798.9</v>
      </c>
      <c r="F142" s="2">
        <v>293625</v>
      </c>
      <c r="G142" s="2">
        <v>82.6</v>
      </c>
    </row>
    <row r="143" spans="1:7" x14ac:dyDescent="0.25">
      <c r="A143" s="4">
        <v>35688</v>
      </c>
      <c r="B143" s="2">
        <v>101.047</v>
      </c>
      <c r="C143" s="2">
        <v>64.78</v>
      </c>
      <c r="D143" s="2">
        <v>85.6</v>
      </c>
      <c r="E143" s="2">
        <v>13815.9</v>
      </c>
      <c r="F143" s="2">
        <v>293262</v>
      </c>
      <c r="G143" s="2">
        <v>83.9</v>
      </c>
    </row>
    <row r="144" spans="1:7" x14ac:dyDescent="0.25">
      <c r="A144" s="4">
        <v>35718</v>
      </c>
      <c r="B144" s="2">
        <v>100.598</v>
      </c>
      <c r="C144" s="2">
        <v>65.28</v>
      </c>
      <c r="D144" s="2">
        <v>86.2</v>
      </c>
      <c r="E144" s="2">
        <v>13833.1</v>
      </c>
      <c r="F144" s="2">
        <v>296831</v>
      </c>
      <c r="G144" s="2">
        <v>82.9</v>
      </c>
    </row>
    <row r="145" spans="1:7" x14ac:dyDescent="0.25">
      <c r="A145" s="4">
        <v>35749</v>
      </c>
      <c r="B145" s="2">
        <v>100.373</v>
      </c>
      <c r="C145" s="2">
        <v>65.459999999999994</v>
      </c>
      <c r="D145" s="2">
        <v>85.8</v>
      </c>
      <c r="E145" s="2">
        <v>13859.5</v>
      </c>
      <c r="F145" s="2">
        <v>297330</v>
      </c>
      <c r="G145" s="2">
        <v>84.8</v>
      </c>
    </row>
    <row r="146" spans="1:7" x14ac:dyDescent="0.25">
      <c r="A146" s="4">
        <v>35779</v>
      </c>
      <c r="B146" s="2">
        <v>100.44799999999999</v>
      </c>
      <c r="C146" s="2">
        <v>67.92</v>
      </c>
      <c r="D146" s="2">
        <v>84.9</v>
      </c>
      <c r="E146" s="2">
        <v>13874.9</v>
      </c>
      <c r="F146" s="2">
        <v>298456</v>
      </c>
      <c r="G146" s="2">
        <v>88.2</v>
      </c>
    </row>
    <row r="147" spans="1:7" x14ac:dyDescent="0.25">
      <c r="A147" s="4">
        <v>35810</v>
      </c>
      <c r="B147" s="2">
        <v>100.727</v>
      </c>
      <c r="C147" s="2">
        <v>64.930000000000007</v>
      </c>
      <c r="D147" s="2">
        <v>83.8</v>
      </c>
      <c r="E147" s="2">
        <v>13864.8</v>
      </c>
      <c r="F147" s="2">
        <v>296585</v>
      </c>
      <c r="G147" s="2">
        <v>85.3</v>
      </c>
    </row>
    <row r="148" spans="1:7" x14ac:dyDescent="0.25">
      <c r="A148" s="4">
        <v>35841</v>
      </c>
      <c r="B148" s="2">
        <v>100.869</v>
      </c>
      <c r="C148" s="2">
        <v>66.400000000000006</v>
      </c>
      <c r="D148" s="2">
        <v>84.1</v>
      </c>
      <c r="E148" s="2">
        <v>13914.5</v>
      </c>
      <c r="F148" s="2">
        <v>300049</v>
      </c>
      <c r="G148" s="2">
        <v>88.1</v>
      </c>
    </row>
    <row r="149" spans="1:7" x14ac:dyDescent="0.25">
      <c r="A149" s="4">
        <v>35869</v>
      </c>
      <c r="B149" s="2">
        <v>100.786</v>
      </c>
      <c r="C149" s="2">
        <v>66.209999999999994</v>
      </c>
      <c r="D149" s="2">
        <v>84.1</v>
      </c>
      <c r="E149" s="2">
        <v>13949.4</v>
      </c>
      <c r="F149" s="2">
        <v>302801</v>
      </c>
      <c r="G149" s="2">
        <v>88.4</v>
      </c>
    </row>
    <row r="150" spans="1:7" x14ac:dyDescent="0.25">
      <c r="A150" s="4">
        <v>35900</v>
      </c>
      <c r="B150" s="2">
        <v>100.5</v>
      </c>
      <c r="C150" s="2">
        <v>67.55</v>
      </c>
      <c r="D150" s="2">
        <v>84.2</v>
      </c>
      <c r="E150" s="2">
        <v>13977.6</v>
      </c>
      <c r="F150" s="2">
        <v>302085</v>
      </c>
      <c r="G150" s="2">
        <v>89.5</v>
      </c>
    </row>
    <row r="151" spans="1:7" x14ac:dyDescent="0.25">
      <c r="A151" s="4">
        <v>35930</v>
      </c>
      <c r="B151" s="2">
        <v>100.223</v>
      </c>
      <c r="C151" s="2">
        <v>67.319999999999993</v>
      </c>
      <c r="D151" s="2">
        <v>83.5</v>
      </c>
      <c r="E151" s="2">
        <v>13993.3</v>
      </c>
      <c r="F151" s="2">
        <v>299872</v>
      </c>
      <c r="G151" s="2">
        <v>88.5</v>
      </c>
    </row>
    <row r="152" spans="1:7" x14ac:dyDescent="0.25">
      <c r="A152" s="4">
        <v>35961</v>
      </c>
      <c r="B152" s="2">
        <v>99.9</v>
      </c>
      <c r="C152" s="2">
        <v>66.5</v>
      </c>
      <c r="D152" s="2">
        <v>82.8</v>
      </c>
      <c r="E152" s="2">
        <v>14005.8</v>
      </c>
      <c r="F152" s="2">
        <v>299683</v>
      </c>
      <c r="G152" s="2">
        <v>85.9</v>
      </c>
    </row>
    <row r="153" spans="1:7" x14ac:dyDescent="0.25">
      <c r="A153" s="4">
        <v>35991</v>
      </c>
      <c r="B153" s="2">
        <v>99.478999999999999</v>
      </c>
      <c r="C153" s="2">
        <v>66.78</v>
      </c>
      <c r="D153" s="2">
        <v>82.4</v>
      </c>
      <c r="E153" s="2">
        <v>14063.8</v>
      </c>
      <c r="F153" s="2">
        <v>294471</v>
      </c>
      <c r="G153" s="2">
        <v>86.2</v>
      </c>
    </row>
    <row r="154" spans="1:7" x14ac:dyDescent="0.25">
      <c r="A154" s="4">
        <v>36022</v>
      </c>
      <c r="B154" s="2">
        <v>99.238</v>
      </c>
      <c r="C154" s="2">
        <v>66.459999999999994</v>
      </c>
      <c r="D154" s="2">
        <v>81.900000000000006</v>
      </c>
      <c r="E154" s="2">
        <v>14101.7</v>
      </c>
      <c r="F154" s="2">
        <v>301997</v>
      </c>
      <c r="G154" s="2">
        <v>90.4</v>
      </c>
    </row>
    <row r="155" spans="1:7" x14ac:dyDescent="0.25">
      <c r="A155" s="4">
        <v>36053</v>
      </c>
      <c r="B155" s="2">
        <v>99.176000000000002</v>
      </c>
      <c r="C155" s="2">
        <v>67.27</v>
      </c>
      <c r="D155" s="2">
        <v>81.599999999999994</v>
      </c>
      <c r="E155" s="2">
        <v>14140.7</v>
      </c>
      <c r="F155" s="2">
        <v>303026</v>
      </c>
      <c r="G155" s="2">
        <v>92.9</v>
      </c>
    </row>
    <row r="156" spans="1:7" x14ac:dyDescent="0.25">
      <c r="A156" s="4">
        <v>36083</v>
      </c>
      <c r="B156" s="2">
        <v>99.254000000000005</v>
      </c>
      <c r="C156" s="2">
        <v>66.86</v>
      </c>
      <c r="D156" s="2">
        <v>81.2</v>
      </c>
      <c r="E156" s="2">
        <v>14159.4</v>
      </c>
      <c r="F156" s="2">
        <v>303999</v>
      </c>
      <c r="G156" s="2">
        <v>93.5</v>
      </c>
    </row>
    <row r="157" spans="1:7" x14ac:dyDescent="0.25">
      <c r="A157" s="4">
        <v>36114</v>
      </c>
      <c r="B157" s="2">
        <v>99.456000000000003</v>
      </c>
      <c r="C157" s="2">
        <v>67.42</v>
      </c>
      <c r="D157" s="2">
        <v>81.400000000000006</v>
      </c>
      <c r="E157" s="2">
        <v>14198.9</v>
      </c>
      <c r="F157" s="2">
        <v>304516</v>
      </c>
      <c r="G157" s="2">
        <v>93.3</v>
      </c>
    </row>
    <row r="158" spans="1:7" x14ac:dyDescent="0.25">
      <c r="A158" s="4">
        <v>36144</v>
      </c>
      <c r="B158" s="2">
        <v>99.878</v>
      </c>
      <c r="C158" s="2">
        <v>67.430000000000007</v>
      </c>
      <c r="D158" s="2">
        <v>81.7</v>
      </c>
      <c r="E158" s="2">
        <v>14200</v>
      </c>
      <c r="F158" s="2">
        <v>309469</v>
      </c>
      <c r="G158" s="2">
        <v>94.5</v>
      </c>
    </row>
    <row r="159" spans="1:7" x14ac:dyDescent="0.25">
      <c r="A159" s="4">
        <v>36175</v>
      </c>
      <c r="B159" s="2">
        <v>100.52500000000001</v>
      </c>
      <c r="C159" s="2">
        <v>68.209999999999994</v>
      </c>
      <c r="D159" s="2">
        <v>81.599999999999994</v>
      </c>
      <c r="E159" s="2">
        <v>14273.3</v>
      </c>
      <c r="F159" s="2">
        <v>310764</v>
      </c>
      <c r="G159" s="2">
        <v>96.7</v>
      </c>
    </row>
    <row r="160" spans="1:7" x14ac:dyDescent="0.25">
      <c r="A160" s="4">
        <v>36206</v>
      </c>
      <c r="B160" s="2">
        <v>100.89100000000001</v>
      </c>
      <c r="C160" s="2">
        <v>68.91</v>
      </c>
      <c r="D160" s="2">
        <v>81.7</v>
      </c>
      <c r="E160" s="2">
        <v>14263.3</v>
      </c>
      <c r="F160" s="2">
        <v>311238</v>
      </c>
      <c r="G160" s="2">
        <v>98.5</v>
      </c>
    </row>
    <row r="161" spans="1:7" x14ac:dyDescent="0.25">
      <c r="A161" s="4">
        <v>36234</v>
      </c>
      <c r="B161" s="2">
        <v>100.96</v>
      </c>
      <c r="C161" s="2">
        <v>68.989999999999995</v>
      </c>
      <c r="D161" s="2">
        <v>82.3</v>
      </c>
      <c r="E161" s="2">
        <v>14278.7</v>
      </c>
      <c r="F161" s="2">
        <v>310406</v>
      </c>
      <c r="G161" s="2">
        <v>96.2</v>
      </c>
    </row>
    <row r="162" spans="1:7" x14ac:dyDescent="0.25">
      <c r="A162" s="4">
        <v>36265</v>
      </c>
      <c r="B162" s="2">
        <v>100.846</v>
      </c>
      <c r="C162" s="2">
        <v>68.27</v>
      </c>
      <c r="D162" s="2">
        <v>82.7</v>
      </c>
      <c r="E162" s="2">
        <v>14316.6</v>
      </c>
      <c r="F162" s="2">
        <v>313040</v>
      </c>
      <c r="G162" s="2">
        <v>96.7</v>
      </c>
    </row>
    <row r="163" spans="1:7" x14ac:dyDescent="0.25">
      <c r="A163" s="4">
        <v>36295</v>
      </c>
      <c r="B163" s="2">
        <v>100.71899999999999</v>
      </c>
      <c r="C163" s="2">
        <v>68.010000000000005</v>
      </c>
      <c r="D163" s="2">
        <v>83.4</v>
      </c>
      <c r="E163" s="2">
        <v>14352.7</v>
      </c>
      <c r="F163" s="2">
        <v>312763</v>
      </c>
      <c r="G163" s="2">
        <v>97.1</v>
      </c>
    </row>
    <row r="164" spans="1:7" x14ac:dyDescent="0.25">
      <c r="A164" s="4">
        <v>36326</v>
      </c>
      <c r="B164" s="2">
        <v>100.596</v>
      </c>
      <c r="C164" s="2">
        <v>69.02</v>
      </c>
      <c r="D164" s="2">
        <v>83.9</v>
      </c>
      <c r="E164" s="2">
        <v>14373</v>
      </c>
      <c r="F164" s="2">
        <v>317790</v>
      </c>
      <c r="G164" s="2">
        <v>98.7</v>
      </c>
    </row>
    <row r="165" spans="1:7" x14ac:dyDescent="0.25">
      <c r="A165" s="4">
        <v>36356</v>
      </c>
      <c r="B165" s="2">
        <v>100.46599999999999</v>
      </c>
      <c r="C165" s="2">
        <v>69.39</v>
      </c>
      <c r="D165" s="2">
        <v>84.3</v>
      </c>
      <c r="E165" s="2">
        <v>14430.9</v>
      </c>
      <c r="F165" s="2">
        <v>320562</v>
      </c>
      <c r="G165" s="2">
        <v>99.2</v>
      </c>
    </row>
    <row r="166" spans="1:7" x14ac:dyDescent="0.25">
      <c r="A166" s="4">
        <v>36387</v>
      </c>
      <c r="B166" s="2">
        <v>100.416</v>
      </c>
      <c r="C166" s="2">
        <v>70.3</v>
      </c>
      <c r="D166" s="2">
        <v>84.6</v>
      </c>
      <c r="E166" s="2">
        <v>14451.8</v>
      </c>
      <c r="F166" s="2">
        <v>323755</v>
      </c>
      <c r="G166" s="2">
        <v>102.5</v>
      </c>
    </row>
    <row r="167" spans="1:7" x14ac:dyDescent="0.25">
      <c r="A167" s="4">
        <v>36418</v>
      </c>
      <c r="B167" s="2">
        <v>100.453</v>
      </c>
      <c r="C167" s="2">
        <v>70.23</v>
      </c>
      <c r="D167" s="2">
        <v>85.5</v>
      </c>
      <c r="E167" s="2">
        <v>14474.6</v>
      </c>
      <c r="F167" s="2">
        <v>327620</v>
      </c>
      <c r="G167" s="2">
        <v>100.3</v>
      </c>
    </row>
    <row r="168" spans="1:7" x14ac:dyDescent="0.25">
      <c r="A168" s="4">
        <v>36448</v>
      </c>
      <c r="B168" s="2">
        <v>100.54900000000001</v>
      </c>
      <c r="C168" s="2">
        <v>69.989999999999995</v>
      </c>
      <c r="D168" s="2">
        <v>85.8</v>
      </c>
      <c r="E168" s="2">
        <v>14514.7</v>
      </c>
      <c r="F168" s="2">
        <v>326442</v>
      </c>
      <c r="G168" s="2">
        <v>101.8</v>
      </c>
    </row>
    <row r="169" spans="1:7" x14ac:dyDescent="0.25">
      <c r="A169" s="4">
        <v>36479</v>
      </c>
      <c r="B169" s="2">
        <v>100.611</v>
      </c>
      <c r="C169" s="2">
        <v>70.45</v>
      </c>
      <c r="D169" s="2">
        <v>86</v>
      </c>
      <c r="E169" s="2">
        <v>14549.4</v>
      </c>
      <c r="F169" s="2">
        <v>330475</v>
      </c>
      <c r="G169" s="2">
        <v>104.2</v>
      </c>
    </row>
    <row r="170" spans="1:7" x14ac:dyDescent="0.25">
      <c r="A170" s="4">
        <v>36509</v>
      </c>
      <c r="B170" s="2">
        <v>100.636</v>
      </c>
      <c r="C170" s="2">
        <v>71.28</v>
      </c>
      <c r="D170" s="2">
        <v>85.8</v>
      </c>
      <c r="E170" s="2">
        <v>14611.3</v>
      </c>
      <c r="F170" s="2">
        <v>336512</v>
      </c>
      <c r="G170" s="2">
        <v>105.5</v>
      </c>
    </row>
    <row r="171" spans="1:7" x14ac:dyDescent="0.25">
      <c r="A171" s="4">
        <v>36540</v>
      </c>
      <c r="B171" s="2">
        <v>100.651</v>
      </c>
      <c r="C171" s="2">
        <v>71.61</v>
      </c>
      <c r="D171" s="2">
        <v>86.7</v>
      </c>
      <c r="E171" s="2">
        <v>14652.7</v>
      </c>
      <c r="F171" s="2">
        <v>338493</v>
      </c>
      <c r="G171" s="2">
        <v>108.2</v>
      </c>
    </row>
    <row r="172" spans="1:7" x14ac:dyDescent="0.25">
      <c r="A172" s="4">
        <v>36571</v>
      </c>
      <c r="B172" s="2">
        <v>100.687</v>
      </c>
      <c r="C172" s="2">
        <v>71.22</v>
      </c>
      <c r="D172" s="2">
        <v>87.1</v>
      </c>
      <c r="E172" s="2">
        <v>14672.2</v>
      </c>
      <c r="F172" s="2">
        <v>337376</v>
      </c>
      <c r="G172" s="2">
        <v>104.8</v>
      </c>
    </row>
    <row r="173" spans="1:7" x14ac:dyDescent="0.25">
      <c r="A173" s="4">
        <v>36600</v>
      </c>
      <c r="B173" s="2">
        <v>100.78100000000001</v>
      </c>
      <c r="C173" s="2">
        <v>72.06</v>
      </c>
      <c r="D173" s="2">
        <v>87.5</v>
      </c>
      <c r="E173" s="2">
        <v>14697.5</v>
      </c>
      <c r="F173" s="2">
        <v>340824</v>
      </c>
      <c r="G173" s="2">
        <v>108.8</v>
      </c>
    </row>
    <row r="174" spans="1:7" x14ac:dyDescent="0.25">
      <c r="A174" s="4">
        <v>36631</v>
      </c>
      <c r="B174" s="2">
        <v>100.938</v>
      </c>
      <c r="C174" s="2">
        <v>71.41</v>
      </c>
      <c r="D174" s="2">
        <v>87.1</v>
      </c>
      <c r="E174" s="2">
        <v>14722.7</v>
      </c>
      <c r="F174" s="2">
        <v>340648</v>
      </c>
      <c r="G174" s="2">
        <v>105.8</v>
      </c>
    </row>
    <row r="175" spans="1:7" x14ac:dyDescent="0.25">
      <c r="A175" s="4">
        <v>36661</v>
      </c>
      <c r="B175" s="2">
        <v>101.04</v>
      </c>
      <c r="C175" s="2">
        <v>71.95</v>
      </c>
      <c r="D175" s="2">
        <v>87.1</v>
      </c>
      <c r="E175" s="2">
        <v>14736.4</v>
      </c>
      <c r="F175" s="2">
        <v>345630</v>
      </c>
      <c r="G175" s="2">
        <v>110.6</v>
      </c>
    </row>
    <row r="176" spans="1:7" x14ac:dyDescent="0.25">
      <c r="A176" s="4">
        <v>36692</v>
      </c>
      <c r="B176" s="2">
        <v>101.07899999999999</v>
      </c>
      <c r="C176" s="2">
        <v>71.930000000000007</v>
      </c>
      <c r="D176" s="2">
        <v>87.8</v>
      </c>
      <c r="E176" s="2">
        <v>14746.8</v>
      </c>
      <c r="F176" s="2">
        <v>346694</v>
      </c>
      <c r="G176" s="2">
        <v>111.6</v>
      </c>
    </row>
    <row r="177" spans="1:7" x14ac:dyDescent="0.25">
      <c r="A177" s="4">
        <v>36722</v>
      </c>
      <c r="B177" s="2">
        <v>101.054</v>
      </c>
      <c r="C177" s="2">
        <v>73.23</v>
      </c>
      <c r="D177" s="2">
        <v>87.7</v>
      </c>
      <c r="E177" s="2">
        <v>14750.4</v>
      </c>
      <c r="F177" s="2">
        <v>345584</v>
      </c>
      <c r="G177" s="2">
        <v>109.1</v>
      </c>
    </row>
    <row r="178" spans="1:7" x14ac:dyDescent="0.25">
      <c r="A178" s="4">
        <v>36753</v>
      </c>
      <c r="B178" s="2">
        <v>100.93300000000001</v>
      </c>
      <c r="C178" s="2">
        <v>73.53</v>
      </c>
      <c r="D178" s="2">
        <v>88.2</v>
      </c>
      <c r="E178" s="2">
        <v>14770.3</v>
      </c>
      <c r="F178" s="2">
        <v>347980</v>
      </c>
      <c r="G178" s="2">
        <v>110.7</v>
      </c>
    </row>
    <row r="179" spans="1:7" x14ac:dyDescent="0.25">
      <c r="A179" s="4">
        <v>36784</v>
      </c>
      <c r="B179" s="2">
        <v>100.636</v>
      </c>
      <c r="C179" s="2">
        <v>74.03</v>
      </c>
      <c r="D179" s="2">
        <v>88.1</v>
      </c>
      <c r="E179" s="2">
        <v>14812.2</v>
      </c>
      <c r="F179" s="2">
        <v>348259</v>
      </c>
      <c r="G179" s="2">
        <v>110.7</v>
      </c>
    </row>
    <row r="180" spans="1:7" x14ac:dyDescent="0.25">
      <c r="A180" s="4">
        <v>36814</v>
      </c>
      <c r="B180" s="2">
        <v>100.16200000000001</v>
      </c>
      <c r="C180" s="2">
        <v>73.19</v>
      </c>
      <c r="D180" s="2">
        <v>88.2</v>
      </c>
      <c r="E180" s="2">
        <v>14835.3</v>
      </c>
      <c r="F180" s="2">
        <v>348127</v>
      </c>
      <c r="G180" s="2">
        <v>111</v>
      </c>
    </row>
    <row r="181" spans="1:7" x14ac:dyDescent="0.25">
      <c r="A181" s="4">
        <v>36845</v>
      </c>
      <c r="B181" s="2">
        <v>99.88</v>
      </c>
      <c r="C181" s="2">
        <v>72.95</v>
      </c>
      <c r="D181" s="2">
        <v>87.6</v>
      </c>
      <c r="E181" s="2">
        <v>14871.4</v>
      </c>
      <c r="F181" s="2">
        <v>348467</v>
      </c>
      <c r="G181" s="2">
        <v>110.6</v>
      </c>
    </row>
    <row r="182" spans="1:7" x14ac:dyDescent="0.25">
      <c r="A182" s="4">
        <v>36875</v>
      </c>
      <c r="B182" s="2">
        <v>99.8</v>
      </c>
      <c r="C182" s="2">
        <v>73.08</v>
      </c>
      <c r="D182" s="2">
        <v>89.5</v>
      </c>
      <c r="E182" s="2">
        <v>14920</v>
      </c>
      <c r="F182" s="2">
        <v>347936</v>
      </c>
      <c r="G182" s="2">
        <v>109.7</v>
      </c>
    </row>
    <row r="183" spans="1:7" x14ac:dyDescent="0.25">
      <c r="A183" s="4">
        <v>36906</v>
      </c>
      <c r="B183" s="2">
        <v>99.846999999999994</v>
      </c>
      <c r="C183" s="2">
        <v>74.010000000000005</v>
      </c>
      <c r="D183" s="2">
        <v>89.7</v>
      </c>
      <c r="E183" s="2">
        <v>14894.4</v>
      </c>
      <c r="F183" s="2">
        <v>339290</v>
      </c>
      <c r="G183" s="2">
        <v>109.9</v>
      </c>
    </row>
    <row r="184" spans="1:7" x14ac:dyDescent="0.25">
      <c r="A184" s="4">
        <v>36937</v>
      </c>
      <c r="B184" s="2">
        <v>99.948999999999998</v>
      </c>
      <c r="C184" s="2">
        <v>73.260000000000005</v>
      </c>
      <c r="D184" s="2">
        <v>88.4</v>
      </c>
      <c r="E184" s="2">
        <v>14883.9</v>
      </c>
      <c r="F184" s="2">
        <v>339383</v>
      </c>
      <c r="G184" s="2">
        <v>103.9</v>
      </c>
    </row>
    <row r="185" spans="1:7" x14ac:dyDescent="0.25">
      <c r="A185" s="4">
        <v>36965</v>
      </c>
      <c r="B185" s="2">
        <v>100.10899999999999</v>
      </c>
      <c r="C185" s="2">
        <v>73.540000000000006</v>
      </c>
      <c r="D185" s="2">
        <v>88.9</v>
      </c>
      <c r="E185" s="2">
        <v>14888.7</v>
      </c>
      <c r="F185" s="2">
        <v>336634</v>
      </c>
      <c r="G185" s="2">
        <v>106.7</v>
      </c>
    </row>
    <row r="186" spans="1:7" x14ac:dyDescent="0.25">
      <c r="A186" s="4">
        <v>36996</v>
      </c>
      <c r="B186" s="2">
        <v>100.309</v>
      </c>
      <c r="C186" s="2">
        <v>74.17</v>
      </c>
      <c r="D186" s="2">
        <v>87.5</v>
      </c>
      <c r="E186" s="2">
        <v>14922.3</v>
      </c>
      <c r="F186" s="2">
        <v>337034</v>
      </c>
      <c r="G186" s="2">
        <v>106.7</v>
      </c>
    </row>
    <row r="187" spans="1:7" x14ac:dyDescent="0.25">
      <c r="A187" s="4">
        <v>37026</v>
      </c>
      <c r="B187" s="2">
        <v>100.349</v>
      </c>
      <c r="C187" s="2">
        <v>74.19</v>
      </c>
      <c r="D187" s="2">
        <v>87.8</v>
      </c>
      <c r="E187" s="2">
        <v>14946.2</v>
      </c>
      <c r="F187" s="2">
        <v>337717</v>
      </c>
      <c r="G187" s="2">
        <v>105.4</v>
      </c>
    </row>
    <row r="188" spans="1:7" x14ac:dyDescent="0.25">
      <c r="A188" s="4">
        <v>37057</v>
      </c>
      <c r="B188" s="2">
        <v>100.167</v>
      </c>
      <c r="C188" s="2">
        <v>73.91</v>
      </c>
      <c r="D188" s="2">
        <v>86.4</v>
      </c>
      <c r="E188" s="2">
        <v>14922.5</v>
      </c>
      <c r="F188" s="2">
        <v>333927</v>
      </c>
      <c r="G188" s="2">
        <v>104.7</v>
      </c>
    </row>
    <row r="189" spans="1:7" x14ac:dyDescent="0.25">
      <c r="A189" s="4">
        <v>37087</v>
      </c>
      <c r="B189" s="2">
        <v>99.802999999999997</v>
      </c>
      <c r="C189" s="2">
        <v>73.989999999999995</v>
      </c>
      <c r="D189" s="2">
        <v>86.2</v>
      </c>
      <c r="E189" s="2">
        <v>14946.3</v>
      </c>
      <c r="F189" s="2">
        <v>330069</v>
      </c>
      <c r="G189" s="2">
        <v>104.7</v>
      </c>
    </row>
    <row r="190" spans="1:7" x14ac:dyDescent="0.25">
      <c r="A190" s="4">
        <v>37118</v>
      </c>
      <c r="B190" s="2">
        <v>99.575999999999993</v>
      </c>
      <c r="C190" s="2">
        <v>74.28</v>
      </c>
      <c r="D190" s="2">
        <v>86.7</v>
      </c>
      <c r="E190" s="2">
        <v>14948.5</v>
      </c>
      <c r="F190" s="2">
        <v>331356</v>
      </c>
      <c r="G190" s="2">
        <v>104</v>
      </c>
    </row>
    <row r="191" spans="1:7" x14ac:dyDescent="0.25">
      <c r="A191" s="4">
        <v>37149</v>
      </c>
      <c r="B191" s="2">
        <v>99.515000000000001</v>
      </c>
      <c r="C191" s="2">
        <v>72.72</v>
      </c>
      <c r="D191" s="2">
        <v>85.3</v>
      </c>
      <c r="E191" s="2">
        <v>14972.8</v>
      </c>
      <c r="F191" s="2">
        <v>326172</v>
      </c>
      <c r="G191" s="2">
        <v>102</v>
      </c>
    </row>
    <row r="192" spans="1:7" x14ac:dyDescent="0.25">
      <c r="A192" s="4">
        <v>37179</v>
      </c>
      <c r="B192" s="2">
        <v>99.575000000000003</v>
      </c>
      <c r="C192" s="2">
        <v>74.44</v>
      </c>
      <c r="D192" s="2">
        <v>83.5</v>
      </c>
      <c r="E192" s="2">
        <v>14976.9</v>
      </c>
      <c r="F192" s="2">
        <v>327012</v>
      </c>
      <c r="G192" s="2">
        <v>101.7</v>
      </c>
    </row>
    <row r="193" spans="1:7" x14ac:dyDescent="0.25">
      <c r="A193" s="4">
        <v>37210</v>
      </c>
      <c r="B193" s="2">
        <v>99.71</v>
      </c>
      <c r="C193" s="2">
        <v>76.44</v>
      </c>
      <c r="D193" s="2">
        <v>83.3</v>
      </c>
      <c r="E193" s="2">
        <v>14990.3</v>
      </c>
      <c r="F193" s="2">
        <v>328344</v>
      </c>
      <c r="G193" s="2">
        <v>105.5</v>
      </c>
    </row>
    <row r="194" spans="1:7" x14ac:dyDescent="0.25">
      <c r="A194" s="4">
        <v>37240</v>
      </c>
      <c r="B194" s="2">
        <v>99.998999999999995</v>
      </c>
      <c r="C194" s="2">
        <v>77.62</v>
      </c>
      <c r="D194" s="2">
        <v>83.1</v>
      </c>
      <c r="E194" s="2">
        <v>14965.6</v>
      </c>
      <c r="F194" s="2">
        <v>322473</v>
      </c>
      <c r="G194" s="2">
        <v>104.2</v>
      </c>
    </row>
    <row r="195" spans="1:7" x14ac:dyDescent="0.25">
      <c r="A195" s="4">
        <v>37271</v>
      </c>
      <c r="B195" s="2">
        <v>100.518</v>
      </c>
      <c r="C195" s="2">
        <v>78.739999999999995</v>
      </c>
      <c r="D195" s="2">
        <v>83.1</v>
      </c>
      <c r="E195" s="2">
        <v>15023.8</v>
      </c>
      <c r="F195" s="2">
        <v>333312</v>
      </c>
      <c r="G195" s="2">
        <v>103.7</v>
      </c>
    </row>
    <row r="196" spans="1:7" x14ac:dyDescent="0.25">
      <c r="A196" s="4">
        <v>37302</v>
      </c>
      <c r="B196" s="2">
        <v>101.05</v>
      </c>
      <c r="C196" s="2">
        <v>77.84</v>
      </c>
      <c r="D196" s="2">
        <v>83.2</v>
      </c>
      <c r="E196" s="2">
        <v>15042.8</v>
      </c>
      <c r="F196" s="2">
        <v>337845</v>
      </c>
      <c r="G196" s="2">
        <v>108</v>
      </c>
    </row>
    <row r="197" spans="1:7" x14ac:dyDescent="0.25">
      <c r="A197" s="4">
        <v>37330</v>
      </c>
      <c r="B197" s="2">
        <v>101.426</v>
      </c>
      <c r="C197" s="2">
        <v>77.48</v>
      </c>
      <c r="D197" s="2">
        <v>84.5</v>
      </c>
      <c r="E197" s="2">
        <v>15110.5</v>
      </c>
      <c r="F197" s="2">
        <v>337320</v>
      </c>
      <c r="G197" s="2">
        <v>103.2</v>
      </c>
    </row>
    <row r="198" spans="1:7" x14ac:dyDescent="0.25">
      <c r="A198" s="4">
        <v>37361</v>
      </c>
      <c r="B198" s="2">
        <v>101.6</v>
      </c>
      <c r="C198" s="2">
        <v>77.77</v>
      </c>
      <c r="D198" s="2">
        <v>85.8</v>
      </c>
      <c r="E198" s="2">
        <v>15171.9</v>
      </c>
      <c r="F198" s="2">
        <v>342172</v>
      </c>
      <c r="G198" s="2">
        <v>105.1</v>
      </c>
    </row>
    <row r="199" spans="1:7" x14ac:dyDescent="0.25">
      <c r="A199" s="4">
        <v>37391</v>
      </c>
      <c r="B199" s="2">
        <v>101.648</v>
      </c>
      <c r="C199" s="2">
        <v>77.17</v>
      </c>
      <c r="D199" s="2">
        <v>85.5</v>
      </c>
      <c r="E199" s="2">
        <v>15225.4</v>
      </c>
      <c r="F199" s="2">
        <v>342006</v>
      </c>
      <c r="G199" s="2">
        <v>105</v>
      </c>
    </row>
    <row r="200" spans="1:7" x14ac:dyDescent="0.25">
      <c r="A200" s="4">
        <v>37422</v>
      </c>
      <c r="B200" s="2">
        <v>101.54</v>
      </c>
      <c r="C200" s="2">
        <v>78.37</v>
      </c>
      <c r="D200" s="2">
        <v>85.4</v>
      </c>
      <c r="E200" s="2">
        <v>15287.9</v>
      </c>
      <c r="F200" s="2">
        <v>339606</v>
      </c>
      <c r="G200" s="2">
        <v>104.5</v>
      </c>
    </row>
    <row r="201" spans="1:7" x14ac:dyDescent="0.25">
      <c r="A201" s="4">
        <v>37452</v>
      </c>
      <c r="B201" s="2">
        <v>101.277</v>
      </c>
      <c r="C201" s="2">
        <v>77.930000000000007</v>
      </c>
      <c r="D201" s="2">
        <v>85.2</v>
      </c>
      <c r="E201" s="2">
        <v>15333.7</v>
      </c>
      <c r="F201" s="2">
        <v>343170</v>
      </c>
      <c r="G201" s="2">
        <v>107.5</v>
      </c>
    </row>
    <row r="202" spans="1:7" x14ac:dyDescent="0.25">
      <c r="A202" s="4">
        <v>37483</v>
      </c>
      <c r="B202" s="2">
        <v>101.04</v>
      </c>
      <c r="C202" s="2">
        <v>78.06</v>
      </c>
      <c r="D202" s="2">
        <v>85.6</v>
      </c>
      <c r="E202" s="2">
        <v>15414.6</v>
      </c>
      <c r="F202" s="2">
        <v>342510</v>
      </c>
      <c r="G202" s="2">
        <v>107.9</v>
      </c>
    </row>
    <row r="203" spans="1:7" x14ac:dyDescent="0.25">
      <c r="A203" s="4">
        <v>37514</v>
      </c>
      <c r="B203" s="2">
        <v>100.902</v>
      </c>
      <c r="C203" s="2">
        <v>77.69</v>
      </c>
      <c r="D203" s="2">
        <v>86.8</v>
      </c>
      <c r="E203" s="2">
        <v>15422.8</v>
      </c>
      <c r="F203" s="2">
        <v>339444</v>
      </c>
      <c r="G203" s="2">
        <v>106.6</v>
      </c>
    </row>
    <row r="204" spans="1:7" x14ac:dyDescent="0.25">
      <c r="A204" s="4">
        <v>37544</v>
      </c>
      <c r="B204" s="2">
        <v>100.73699999999999</v>
      </c>
      <c r="C204" s="2">
        <v>78.510000000000005</v>
      </c>
      <c r="D204" s="2">
        <v>86.8</v>
      </c>
      <c r="E204" s="2">
        <v>15425.6</v>
      </c>
      <c r="F204" s="2">
        <v>341797</v>
      </c>
      <c r="G204" s="2">
        <v>106.7</v>
      </c>
    </row>
    <row r="205" spans="1:7" x14ac:dyDescent="0.25">
      <c r="A205" s="4">
        <v>37575</v>
      </c>
      <c r="B205" s="2">
        <v>100.679</v>
      </c>
      <c r="C205" s="2">
        <v>77.89</v>
      </c>
      <c r="D205" s="2">
        <v>86.2</v>
      </c>
      <c r="E205" s="2">
        <v>15464.8</v>
      </c>
      <c r="F205" s="2">
        <v>339708</v>
      </c>
      <c r="G205" s="2">
        <v>105.5</v>
      </c>
    </row>
    <row r="206" spans="1:7" x14ac:dyDescent="0.25">
      <c r="A206" s="4">
        <v>37605</v>
      </c>
      <c r="B206" s="2">
        <v>100.71</v>
      </c>
      <c r="C206" s="2">
        <v>78.39</v>
      </c>
      <c r="D206" s="2">
        <v>87.7</v>
      </c>
      <c r="E206" s="2">
        <v>15507</v>
      </c>
      <c r="F206" s="2">
        <v>335976</v>
      </c>
      <c r="G206" s="2">
        <v>103.5</v>
      </c>
    </row>
    <row r="207" spans="1:7" x14ac:dyDescent="0.25">
      <c r="A207" s="4">
        <v>37636</v>
      </c>
      <c r="B207" s="2">
        <v>100.759</v>
      </c>
      <c r="C207" s="2">
        <v>78.790000000000006</v>
      </c>
      <c r="D207" s="2">
        <v>87.5</v>
      </c>
      <c r="E207" s="2">
        <v>15540.8</v>
      </c>
      <c r="F207" s="2">
        <v>339707</v>
      </c>
      <c r="G207" s="2">
        <v>105</v>
      </c>
    </row>
    <row r="208" spans="1:7" x14ac:dyDescent="0.25">
      <c r="A208" s="4">
        <v>37667</v>
      </c>
      <c r="B208" s="2">
        <v>100.617</v>
      </c>
      <c r="C208" s="2">
        <v>79.819999999999993</v>
      </c>
      <c r="D208" s="2">
        <v>90.2</v>
      </c>
      <c r="E208" s="2">
        <v>15600.1</v>
      </c>
      <c r="F208" s="2">
        <v>340273</v>
      </c>
      <c r="G208" s="2">
        <v>103</v>
      </c>
    </row>
    <row r="209" spans="1:7" x14ac:dyDescent="0.25">
      <c r="A209" s="4">
        <v>37695</v>
      </c>
      <c r="B209" s="2">
        <v>100.611</v>
      </c>
      <c r="C209" s="2">
        <v>79.27</v>
      </c>
      <c r="D209" s="2">
        <v>92.2</v>
      </c>
      <c r="E209" s="2">
        <v>15598.9</v>
      </c>
      <c r="F209" s="2">
        <v>339283</v>
      </c>
      <c r="G209" s="2">
        <v>103.2</v>
      </c>
    </row>
    <row r="210" spans="1:7" x14ac:dyDescent="0.25">
      <c r="A210" s="4">
        <v>37726</v>
      </c>
      <c r="B210" s="2">
        <v>100.80200000000001</v>
      </c>
      <c r="C210" s="2">
        <v>79.16</v>
      </c>
      <c r="D210" s="2">
        <v>88.8</v>
      </c>
      <c r="E210" s="2">
        <v>15597.6</v>
      </c>
      <c r="F210" s="2">
        <v>337885</v>
      </c>
      <c r="G210" s="2">
        <v>101.9</v>
      </c>
    </row>
    <row r="211" spans="1:7" x14ac:dyDescent="0.25">
      <c r="A211" s="4">
        <v>37756</v>
      </c>
      <c r="B211" s="2">
        <v>100.83799999999999</v>
      </c>
      <c r="C211" s="2">
        <v>79.88</v>
      </c>
      <c r="D211" s="2">
        <v>87.5</v>
      </c>
      <c r="E211" s="2">
        <v>15581.1</v>
      </c>
      <c r="F211" s="2">
        <v>337715</v>
      </c>
      <c r="G211" s="2">
        <v>103</v>
      </c>
    </row>
    <row r="212" spans="1:7" x14ac:dyDescent="0.25">
      <c r="A212" s="4">
        <v>37787</v>
      </c>
      <c r="B212" s="2">
        <v>100.678</v>
      </c>
      <c r="C212" s="2">
        <v>80.23</v>
      </c>
      <c r="D212" s="2">
        <v>89.7</v>
      </c>
      <c r="E212" s="2">
        <v>15629.1</v>
      </c>
      <c r="F212" s="2">
        <v>337025</v>
      </c>
      <c r="G212" s="2">
        <v>101.5</v>
      </c>
    </row>
    <row r="213" spans="1:7" x14ac:dyDescent="0.25">
      <c r="A213" s="4">
        <v>37817</v>
      </c>
      <c r="B213" s="2">
        <v>100.61199999999999</v>
      </c>
      <c r="C213" s="2">
        <v>80.81</v>
      </c>
      <c r="D213" s="2">
        <v>89.8</v>
      </c>
      <c r="E213" s="2">
        <v>15651</v>
      </c>
      <c r="F213" s="2">
        <v>340235</v>
      </c>
      <c r="G213" s="2">
        <v>103.3</v>
      </c>
    </row>
    <row r="214" spans="1:7" x14ac:dyDescent="0.25">
      <c r="A214" s="4">
        <v>37848</v>
      </c>
      <c r="B214" s="2">
        <v>100.673</v>
      </c>
      <c r="C214" s="2">
        <v>80.64</v>
      </c>
      <c r="D214" s="2">
        <v>89.1</v>
      </c>
      <c r="E214" s="2">
        <v>15653.4</v>
      </c>
      <c r="F214" s="2">
        <v>335843</v>
      </c>
      <c r="G214" s="2">
        <v>99.1</v>
      </c>
    </row>
    <row r="215" spans="1:7" x14ac:dyDescent="0.25">
      <c r="A215" s="4">
        <v>37879</v>
      </c>
      <c r="B215" s="2">
        <v>100.866</v>
      </c>
      <c r="C215" s="2">
        <v>79.84</v>
      </c>
      <c r="D215" s="2">
        <v>89.8</v>
      </c>
      <c r="E215" s="2">
        <v>15684.5</v>
      </c>
      <c r="F215" s="2">
        <v>341830</v>
      </c>
      <c r="G215" s="2">
        <v>106.2</v>
      </c>
    </row>
    <row r="216" spans="1:7" x14ac:dyDescent="0.25">
      <c r="A216" s="4">
        <v>37909</v>
      </c>
      <c r="B216" s="2">
        <v>101.036</v>
      </c>
      <c r="C216" s="2">
        <v>80.040000000000006</v>
      </c>
      <c r="D216" s="2">
        <v>90.3</v>
      </c>
      <c r="E216" s="2">
        <v>15735.8</v>
      </c>
      <c r="F216" s="2">
        <v>343064</v>
      </c>
      <c r="G216" s="2">
        <v>105.9</v>
      </c>
    </row>
    <row r="217" spans="1:7" x14ac:dyDescent="0.25">
      <c r="A217" s="4">
        <v>37940</v>
      </c>
      <c r="B217" s="2">
        <v>101.149</v>
      </c>
      <c r="C217" s="2">
        <v>79.83</v>
      </c>
      <c r="D217" s="2">
        <v>90.4</v>
      </c>
      <c r="E217" s="2">
        <v>15777</v>
      </c>
      <c r="F217" s="2">
        <v>343093</v>
      </c>
      <c r="G217" s="2">
        <v>106.8</v>
      </c>
    </row>
    <row r="218" spans="1:7" x14ac:dyDescent="0.25">
      <c r="A218" s="4">
        <v>37970</v>
      </c>
      <c r="B218" s="2">
        <v>101.172</v>
      </c>
      <c r="C218" s="2">
        <v>78.930000000000007</v>
      </c>
      <c r="D218" s="2">
        <v>91</v>
      </c>
      <c r="E218" s="2">
        <v>15807.1</v>
      </c>
      <c r="F218" s="2">
        <v>344239</v>
      </c>
      <c r="G218" s="2">
        <v>107.7</v>
      </c>
    </row>
    <row r="219" spans="1:7" x14ac:dyDescent="0.25">
      <c r="A219" s="4">
        <v>38001</v>
      </c>
      <c r="B219" s="2">
        <v>101.256</v>
      </c>
      <c r="C219" s="2">
        <v>80</v>
      </c>
      <c r="D219" s="2">
        <v>91.6</v>
      </c>
      <c r="E219" s="2">
        <v>15811.1</v>
      </c>
      <c r="F219" s="2">
        <v>344377</v>
      </c>
      <c r="G219" s="2">
        <v>102.2</v>
      </c>
    </row>
    <row r="220" spans="1:7" x14ac:dyDescent="0.25">
      <c r="A220" s="4">
        <v>38032</v>
      </c>
      <c r="B220" s="2">
        <v>101.218</v>
      </c>
      <c r="C220" s="2">
        <v>82.05</v>
      </c>
      <c r="D220" s="2">
        <v>92.2</v>
      </c>
      <c r="E220" s="2">
        <v>15830.7</v>
      </c>
      <c r="F220" s="2">
        <v>341836</v>
      </c>
      <c r="G220" s="2">
        <v>107.5</v>
      </c>
    </row>
    <row r="221" spans="1:7" x14ac:dyDescent="0.25">
      <c r="A221" s="4">
        <v>38061</v>
      </c>
      <c r="B221" s="2">
        <v>101.154</v>
      </c>
      <c r="C221" s="2">
        <v>81.95</v>
      </c>
      <c r="D221" s="2">
        <v>92.5</v>
      </c>
      <c r="E221" s="2">
        <v>15842.5</v>
      </c>
      <c r="F221" s="2">
        <v>344397</v>
      </c>
      <c r="G221" s="2">
        <v>107.6</v>
      </c>
    </row>
    <row r="222" spans="1:7" x14ac:dyDescent="0.25">
      <c r="A222" s="4">
        <v>38092</v>
      </c>
      <c r="B222" s="2">
        <v>100.982</v>
      </c>
      <c r="C222" s="2">
        <v>80.680000000000007</v>
      </c>
      <c r="D222" s="2">
        <v>92.5</v>
      </c>
      <c r="E222" s="2">
        <v>15885.2</v>
      </c>
      <c r="F222" s="2">
        <v>344991</v>
      </c>
      <c r="G222" s="2">
        <v>110.3</v>
      </c>
    </row>
    <row r="223" spans="1:7" x14ac:dyDescent="0.25">
      <c r="A223" s="4">
        <v>38122</v>
      </c>
      <c r="B223" s="2">
        <v>100.71299999999999</v>
      </c>
      <c r="C223" s="2">
        <v>80.78</v>
      </c>
      <c r="D223" s="2">
        <v>92.1</v>
      </c>
      <c r="E223" s="2">
        <v>15913.9</v>
      </c>
      <c r="F223" s="2">
        <v>343597</v>
      </c>
      <c r="G223" s="2">
        <v>109.5</v>
      </c>
    </row>
    <row r="224" spans="1:7" x14ac:dyDescent="0.25">
      <c r="A224" s="4">
        <v>38153</v>
      </c>
      <c r="B224" s="2">
        <v>100.623</v>
      </c>
      <c r="C224" s="2">
        <v>80.61</v>
      </c>
      <c r="D224" s="2">
        <v>92.5</v>
      </c>
      <c r="E224" s="2">
        <v>15926.3</v>
      </c>
      <c r="F224" s="2">
        <v>346758</v>
      </c>
      <c r="G224" s="2">
        <v>113.3</v>
      </c>
    </row>
    <row r="225" spans="1:7" x14ac:dyDescent="0.25">
      <c r="A225" s="4">
        <v>38183</v>
      </c>
      <c r="B225" s="2">
        <v>100.76</v>
      </c>
      <c r="C225" s="2">
        <v>80.87</v>
      </c>
      <c r="D225" s="2">
        <v>93.2</v>
      </c>
      <c r="E225" s="2">
        <v>15934.2</v>
      </c>
      <c r="F225" s="2">
        <v>344128</v>
      </c>
      <c r="G225" s="2">
        <v>112.9</v>
      </c>
    </row>
    <row r="226" spans="1:7" x14ac:dyDescent="0.25">
      <c r="A226" s="4">
        <v>38214</v>
      </c>
      <c r="B226" s="2">
        <v>100.89</v>
      </c>
      <c r="C226" s="2">
        <v>81.64</v>
      </c>
      <c r="D226" s="2">
        <v>94.7</v>
      </c>
      <c r="E226" s="2">
        <v>15925.9</v>
      </c>
      <c r="F226" s="2">
        <v>345259</v>
      </c>
      <c r="G226" s="2">
        <v>111.6</v>
      </c>
    </row>
    <row r="227" spans="1:7" x14ac:dyDescent="0.25">
      <c r="A227" s="4">
        <v>38245</v>
      </c>
      <c r="B227" s="2">
        <v>100.974</v>
      </c>
      <c r="C227" s="2">
        <v>82.85</v>
      </c>
      <c r="D227" s="2">
        <v>94.4</v>
      </c>
      <c r="E227" s="2">
        <v>15974.6</v>
      </c>
      <c r="F227" s="2">
        <v>346331</v>
      </c>
      <c r="G227" s="2">
        <v>109.1</v>
      </c>
    </row>
    <row r="228" spans="1:7" x14ac:dyDescent="0.25">
      <c r="A228" s="4">
        <v>38275</v>
      </c>
      <c r="B228" s="2">
        <v>100.971</v>
      </c>
      <c r="C228" s="2">
        <v>83.19</v>
      </c>
      <c r="D228" s="2">
        <v>94.8</v>
      </c>
      <c r="E228" s="2">
        <v>15990</v>
      </c>
      <c r="F228" s="2">
        <v>346447</v>
      </c>
      <c r="G228" s="2">
        <v>110.4</v>
      </c>
    </row>
    <row r="229" spans="1:7" x14ac:dyDescent="0.25">
      <c r="A229" s="4">
        <v>38306</v>
      </c>
      <c r="B229" s="2">
        <v>101.02500000000001</v>
      </c>
      <c r="C229" s="2">
        <v>83.8</v>
      </c>
      <c r="D229" s="2">
        <v>94.9</v>
      </c>
      <c r="E229" s="2">
        <v>16008.5</v>
      </c>
      <c r="F229" s="2">
        <v>346829</v>
      </c>
      <c r="G229" s="2">
        <v>109.8</v>
      </c>
    </row>
    <row r="230" spans="1:7" x14ac:dyDescent="0.25">
      <c r="A230" s="4">
        <v>38336</v>
      </c>
      <c r="B230" s="2">
        <v>101.13800000000001</v>
      </c>
      <c r="C230" s="2">
        <v>82.67</v>
      </c>
      <c r="D230" s="2">
        <v>94.3</v>
      </c>
      <c r="E230" s="2">
        <v>16018.1</v>
      </c>
      <c r="F230" s="2">
        <v>346200</v>
      </c>
      <c r="G230" s="2">
        <v>110.3</v>
      </c>
    </row>
    <row r="231" spans="1:7" x14ac:dyDescent="0.25">
      <c r="A231" s="4">
        <v>38367</v>
      </c>
      <c r="B231" s="2">
        <v>101.262</v>
      </c>
      <c r="C231" s="2">
        <v>84.41</v>
      </c>
      <c r="D231" s="2">
        <v>94.3</v>
      </c>
      <c r="E231" s="2">
        <v>16015.1</v>
      </c>
      <c r="F231" s="2">
        <v>350379</v>
      </c>
      <c r="G231" s="2">
        <v>111.1</v>
      </c>
    </row>
    <row r="232" spans="1:7" x14ac:dyDescent="0.25">
      <c r="A232" s="4">
        <v>38398</v>
      </c>
      <c r="B232" s="2">
        <v>101.276</v>
      </c>
      <c r="C232" s="2">
        <v>85.72</v>
      </c>
      <c r="D232" s="2">
        <v>94.6</v>
      </c>
      <c r="E232" s="2">
        <v>16051.1</v>
      </c>
      <c r="F232" s="2">
        <v>346984</v>
      </c>
      <c r="G232" s="2">
        <v>110.8</v>
      </c>
    </row>
    <row r="233" spans="1:7" x14ac:dyDescent="0.25">
      <c r="A233" s="4">
        <v>38426</v>
      </c>
      <c r="B233" s="2">
        <v>101.28</v>
      </c>
      <c r="C233" s="2">
        <v>84.18</v>
      </c>
      <c r="D233" s="2">
        <v>95.1</v>
      </c>
      <c r="E233" s="2">
        <v>16047.2</v>
      </c>
      <c r="F233" s="2">
        <v>343441</v>
      </c>
      <c r="G233" s="2">
        <v>109.2</v>
      </c>
    </row>
    <row r="234" spans="1:7" x14ac:dyDescent="0.25">
      <c r="A234" s="4">
        <v>38457</v>
      </c>
      <c r="B234" s="2">
        <v>101.24</v>
      </c>
      <c r="C234" s="2">
        <v>83.88</v>
      </c>
      <c r="D234" s="2">
        <v>95.3</v>
      </c>
      <c r="E234" s="2">
        <v>16075.2</v>
      </c>
      <c r="F234" s="2">
        <v>348170</v>
      </c>
      <c r="G234" s="2">
        <v>109.1</v>
      </c>
    </row>
    <row r="235" spans="1:7" x14ac:dyDescent="0.25">
      <c r="A235" s="4">
        <v>38487</v>
      </c>
      <c r="B235" s="2">
        <v>101.259</v>
      </c>
      <c r="C235" s="2">
        <v>84.13</v>
      </c>
      <c r="D235" s="2">
        <v>93.2</v>
      </c>
      <c r="E235" s="2">
        <v>16074.4</v>
      </c>
      <c r="F235" s="2">
        <v>350589</v>
      </c>
      <c r="G235" s="2">
        <v>110.1</v>
      </c>
    </row>
    <row r="236" spans="1:7" x14ac:dyDescent="0.25">
      <c r="A236" s="4">
        <v>38518</v>
      </c>
      <c r="B236" s="2">
        <v>101.193</v>
      </c>
      <c r="C236" s="2">
        <v>85.55</v>
      </c>
      <c r="D236" s="2">
        <v>93.9</v>
      </c>
      <c r="E236" s="2">
        <v>16104.6</v>
      </c>
      <c r="F236" s="2">
        <v>349027</v>
      </c>
      <c r="G236" s="2">
        <v>110.5</v>
      </c>
    </row>
    <row r="237" spans="1:7" x14ac:dyDescent="0.25">
      <c r="A237" s="4">
        <v>38548</v>
      </c>
      <c r="B237" s="2">
        <v>100.953</v>
      </c>
      <c r="C237" s="2">
        <v>85.99</v>
      </c>
      <c r="D237" s="2">
        <v>95.6</v>
      </c>
      <c r="E237" s="2">
        <v>16138</v>
      </c>
      <c r="F237" s="2">
        <v>350021</v>
      </c>
      <c r="G237" s="2">
        <v>109.9</v>
      </c>
    </row>
    <row r="238" spans="1:7" x14ac:dyDescent="0.25">
      <c r="A238" s="4">
        <v>38579</v>
      </c>
      <c r="B238" s="2">
        <v>100.44</v>
      </c>
      <c r="C238" s="2">
        <v>84.66</v>
      </c>
      <c r="D238" s="2">
        <v>95.8</v>
      </c>
      <c r="E238" s="2">
        <v>16173.4</v>
      </c>
      <c r="F238" s="2">
        <v>351142</v>
      </c>
      <c r="G238" s="2">
        <v>113.1</v>
      </c>
    </row>
    <row r="239" spans="1:7" x14ac:dyDescent="0.25">
      <c r="A239" s="4">
        <v>38610</v>
      </c>
      <c r="B239" s="2">
        <v>99.971000000000004</v>
      </c>
      <c r="C239" s="2">
        <v>83.6</v>
      </c>
      <c r="D239" s="2">
        <v>97.3</v>
      </c>
      <c r="E239" s="2">
        <v>16160</v>
      </c>
      <c r="F239" s="2">
        <v>352203</v>
      </c>
      <c r="G239" s="2">
        <v>113.7</v>
      </c>
    </row>
    <row r="240" spans="1:7" x14ac:dyDescent="0.25">
      <c r="A240" s="4">
        <v>38640</v>
      </c>
      <c r="B240" s="2">
        <v>100.03</v>
      </c>
      <c r="C240" s="2">
        <v>85.05</v>
      </c>
      <c r="D240" s="2">
        <v>98.6</v>
      </c>
      <c r="E240" s="2">
        <v>16207.4</v>
      </c>
      <c r="F240" s="2">
        <v>351989</v>
      </c>
      <c r="G240" s="2">
        <v>115.1</v>
      </c>
    </row>
    <row r="241" spans="1:7" x14ac:dyDescent="0.25">
      <c r="A241" s="4">
        <v>38671</v>
      </c>
      <c r="B241" s="2">
        <v>100.464</v>
      </c>
      <c r="C241" s="2">
        <v>85.88</v>
      </c>
      <c r="D241" s="2">
        <v>100</v>
      </c>
      <c r="E241" s="2">
        <v>16240</v>
      </c>
      <c r="F241" s="2">
        <v>355205</v>
      </c>
      <c r="G241" s="2">
        <v>115</v>
      </c>
    </row>
    <row r="242" spans="1:7" x14ac:dyDescent="0.25">
      <c r="A242" s="4">
        <v>38701</v>
      </c>
      <c r="B242" s="2">
        <v>100.873</v>
      </c>
      <c r="C242" s="2">
        <v>86.03</v>
      </c>
      <c r="D242" s="2">
        <v>100.5</v>
      </c>
      <c r="E242" s="2">
        <v>16233.6</v>
      </c>
      <c r="F242" s="2">
        <v>358843</v>
      </c>
      <c r="G242" s="2">
        <v>116.8</v>
      </c>
    </row>
    <row r="243" spans="1:7" x14ac:dyDescent="0.25">
      <c r="A243" s="4">
        <v>38732</v>
      </c>
      <c r="B243" s="2">
        <v>101.313</v>
      </c>
      <c r="C243" s="2">
        <v>87.29</v>
      </c>
      <c r="D243" s="2">
        <v>97.3</v>
      </c>
      <c r="E243" s="2">
        <v>16220.8</v>
      </c>
      <c r="F243" s="2">
        <v>357221</v>
      </c>
      <c r="G243" s="2">
        <v>116.8</v>
      </c>
    </row>
    <row r="244" spans="1:7" x14ac:dyDescent="0.25">
      <c r="A244" s="4">
        <v>38763</v>
      </c>
      <c r="B244" s="2">
        <v>101.482</v>
      </c>
      <c r="C244" s="2">
        <v>87.97</v>
      </c>
      <c r="D244" s="2">
        <v>95.6</v>
      </c>
      <c r="E244" s="2">
        <v>16259.8</v>
      </c>
      <c r="F244" s="2">
        <v>355976</v>
      </c>
      <c r="G244" s="2">
        <v>112.5</v>
      </c>
    </row>
    <row r="245" spans="1:7" x14ac:dyDescent="0.25">
      <c r="A245" s="4">
        <v>38791</v>
      </c>
      <c r="B245" s="2">
        <v>101.499</v>
      </c>
      <c r="C245" s="2">
        <v>88.19</v>
      </c>
      <c r="D245" s="2">
        <v>95.1</v>
      </c>
      <c r="E245" s="2">
        <v>16310.2</v>
      </c>
      <c r="F245" s="2">
        <v>355773</v>
      </c>
      <c r="G245" s="2">
        <v>112.7</v>
      </c>
    </row>
    <row r="246" spans="1:7" x14ac:dyDescent="0.25">
      <c r="A246" s="4">
        <v>38822</v>
      </c>
      <c r="B246" s="2">
        <v>101.48699999999999</v>
      </c>
      <c r="C246" s="2">
        <v>89.04</v>
      </c>
      <c r="D246" s="2">
        <v>96.5</v>
      </c>
      <c r="E246" s="2">
        <v>16339.8</v>
      </c>
      <c r="F246" s="2">
        <v>353219</v>
      </c>
      <c r="G246" s="2">
        <v>112.8</v>
      </c>
    </row>
    <row r="247" spans="1:7" x14ac:dyDescent="0.25">
      <c r="A247" s="4">
        <v>38852</v>
      </c>
      <c r="B247" s="2">
        <v>101.4</v>
      </c>
      <c r="C247" s="2">
        <v>88.46</v>
      </c>
      <c r="D247" s="2">
        <v>97.7</v>
      </c>
      <c r="E247" s="2">
        <v>16416.599999999999</v>
      </c>
      <c r="F247" s="2">
        <v>352644</v>
      </c>
      <c r="G247" s="2">
        <v>111.3</v>
      </c>
    </row>
    <row r="248" spans="1:7" x14ac:dyDescent="0.25">
      <c r="A248" s="4">
        <v>38883</v>
      </c>
      <c r="B248" s="2">
        <v>101.369</v>
      </c>
      <c r="C248" s="2">
        <v>89.04</v>
      </c>
      <c r="D248" s="2">
        <v>96.2</v>
      </c>
      <c r="E248" s="2">
        <v>16420.5</v>
      </c>
      <c r="F248" s="2">
        <v>349938</v>
      </c>
      <c r="G248" s="2">
        <v>113.4</v>
      </c>
    </row>
    <row r="249" spans="1:7" x14ac:dyDescent="0.25">
      <c r="A249" s="4">
        <v>38913</v>
      </c>
      <c r="B249" s="2">
        <v>101.21899999999999</v>
      </c>
      <c r="C249" s="2">
        <v>90.14</v>
      </c>
      <c r="D249" s="2">
        <v>96.2</v>
      </c>
      <c r="E249" s="2">
        <v>16422.599999999999</v>
      </c>
      <c r="F249" s="2">
        <v>350419</v>
      </c>
      <c r="G249" s="2">
        <v>111.4</v>
      </c>
    </row>
    <row r="250" spans="1:7" x14ac:dyDescent="0.25">
      <c r="A250" s="4">
        <v>38944</v>
      </c>
      <c r="B250" s="2">
        <v>101.098</v>
      </c>
      <c r="C250" s="2">
        <v>89.73</v>
      </c>
      <c r="D250" s="2">
        <v>97.6</v>
      </c>
      <c r="E250" s="2">
        <v>16428.3</v>
      </c>
      <c r="F250" s="2">
        <v>349420</v>
      </c>
      <c r="G250" s="2">
        <v>111.4</v>
      </c>
    </row>
    <row r="251" spans="1:7" x14ac:dyDescent="0.25">
      <c r="A251" s="4">
        <v>38975</v>
      </c>
      <c r="B251" s="2">
        <v>101.07599999999999</v>
      </c>
      <c r="C251" s="2">
        <v>89.76</v>
      </c>
      <c r="D251" s="2">
        <v>96.6</v>
      </c>
      <c r="E251" s="2">
        <v>16453.099999999999</v>
      </c>
      <c r="F251" s="2">
        <v>344907</v>
      </c>
      <c r="G251" s="2">
        <v>111.9</v>
      </c>
    </row>
    <row r="252" spans="1:7" x14ac:dyDescent="0.25">
      <c r="A252" s="4">
        <v>39005</v>
      </c>
      <c r="B252" s="2">
        <v>101.13500000000001</v>
      </c>
      <c r="C252" s="2">
        <v>89.92</v>
      </c>
      <c r="D252" s="2">
        <v>95.2</v>
      </c>
      <c r="E252" s="2">
        <v>16475.599999999999</v>
      </c>
      <c r="F252" s="2">
        <v>345554</v>
      </c>
      <c r="G252" s="2">
        <v>110.6</v>
      </c>
    </row>
    <row r="253" spans="1:7" x14ac:dyDescent="0.25">
      <c r="A253" s="4">
        <v>39036</v>
      </c>
      <c r="B253" s="2">
        <v>101.211</v>
      </c>
      <c r="C253" s="2">
        <v>90.54</v>
      </c>
      <c r="D253" s="2">
        <v>96.6</v>
      </c>
      <c r="E253" s="2">
        <v>16503.2</v>
      </c>
      <c r="F253" s="2">
        <v>344245</v>
      </c>
      <c r="G253" s="2">
        <v>111.4</v>
      </c>
    </row>
    <row r="254" spans="1:7" x14ac:dyDescent="0.25">
      <c r="A254" s="4">
        <v>39066</v>
      </c>
      <c r="B254" s="2">
        <v>101.389</v>
      </c>
      <c r="C254" s="2">
        <v>91.9</v>
      </c>
      <c r="D254" s="2">
        <v>98.1</v>
      </c>
      <c r="E254" s="2">
        <v>16567.5</v>
      </c>
      <c r="F254" s="2">
        <v>346025</v>
      </c>
      <c r="G254" s="2">
        <v>118.8</v>
      </c>
    </row>
    <row r="255" spans="1:7" x14ac:dyDescent="0.25">
      <c r="A255" s="4">
        <v>39097</v>
      </c>
      <c r="B255" s="2">
        <v>101.551</v>
      </c>
      <c r="C255" s="2">
        <v>91.54</v>
      </c>
      <c r="D255" s="2">
        <v>97.2</v>
      </c>
      <c r="E255" s="2">
        <v>16621.5</v>
      </c>
      <c r="F255" s="2">
        <v>344876</v>
      </c>
      <c r="G255" s="2">
        <v>114.8</v>
      </c>
    </row>
    <row r="256" spans="1:7" x14ac:dyDescent="0.25">
      <c r="A256" s="4">
        <v>39128</v>
      </c>
      <c r="B256" s="2">
        <v>101.52800000000001</v>
      </c>
      <c r="C256" s="2">
        <v>91.48</v>
      </c>
      <c r="D256" s="2">
        <v>99.1</v>
      </c>
      <c r="E256" s="2">
        <v>16642.599999999999</v>
      </c>
      <c r="F256" s="2">
        <v>349754</v>
      </c>
      <c r="G256" s="2">
        <v>105.9</v>
      </c>
    </row>
    <row r="257" spans="1:7" x14ac:dyDescent="0.25">
      <c r="A257" s="4">
        <v>39156</v>
      </c>
      <c r="B257" s="2">
        <v>101.446</v>
      </c>
      <c r="C257" s="2">
        <v>92.04</v>
      </c>
      <c r="D257" s="2">
        <v>98.9</v>
      </c>
      <c r="E257" s="2">
        <v>16690.7</v>
      </c>
      <c r="F257" s="2">
        <v>350008</v>
      </c>
      <c r="G257" s="2">
        <v>122.1</v>
      </c>
    </row>
    <row r="258" spans="1:7" x14ac:dyDescent="0.25">
      <c r="A258" s="4">
        <v>39187</v>
      </c>
      <c r="B258" s="2">
        <v>101.361</v>
      </c>
      <c r="C258" s="2">
        <v>93.39</v>
      </c>
      <c r="D258" s="2">
        <v>99.1</v>
      </c>
      <c r="E258" s="2">
        <v>16675.7</v>
      </c>
      <c r="F258" s="2">
        <v>348811</v>
      </c>
      <c r="G258" s="2">
        <v>116.4</v>
      </c>
    </row>
    <row r="259" spans="1:7" x14ac:dyDescent="0.25">
      <c r="A259" s="4">
        <v>39217</v>
      </c>
      <c r="B259" s="2">
        <v>101.30800000000001</v>
      </c>
      <c r="C259" s="2">
        <v>94.19</v>
      </c>
      <c r="D259" s="2">
        <v>99.1</v>
      </c>
      <c r="E259" s="2">
        <v>16698.8</v>
      </c>
      <c r="F259" s="2">
        <v>349131</v>
      </c>
      <c r="G259" s="2">
        <v>119.6</v>
      </c>
    </row>
    <row r="260" spans="1:7" x14ac:dyDescent="0.25">
      <c r="A260" s="4">
        <v>39248</v>
      </c>
      <c r="B260" s="2">
        <v>101.313</v>
      </c>
      <c r="C260" s="2">
        <v>93.51</v>
      </c>
      <c r="D260" s="2">
        <v>99.9</v>
      </c>
      <c r="E260" s="2">
        <v>16756.099999999999</v>
      </c>
      <c r="F260" s="2">
        <v>350435</v>
      </c>
      <c r="G260" s="2">
        <v>120.8</v>
      </c>
    </row>
    <row r="261" spans="1:7" x14ac:dyDescent="0.25">
      <c r="A261" s="4">
        <v>39278</v>
      </c>
      <c r="B261" s="2">
        <v>101.387</v>
      </c>
      <c r="C261" s="2">
        <v>93.6</v>
      </c>
      <c r="D261" s="2">
        <v>99.6</v>
      </c>
      <c r="E261" s="2">
        <v>16798.8</v>
      </c>
      <c r="F261" s="2">
        <v>346925</v>
      </c>
      <c r="G261" s="2">
        <v>108.7</v>
      </c>
    </row>
    <row r="262" spans="1:7" x14ac:dyDescent="0.25">
      <c r="A262" s="4">
        <v>39309</v>
      </c>
      <c r="B262" s="2">
        <v>101.48699999999999</v>
      </c>
      <c r="C262" s="2">
        <v>95.05</v>
      </c>
      <c r="D262" s="2">
        <v>99.2</v>
      </c>
      <c r="E262" s="2">
        <v>16806.5</v>
      </c>
      <c r="F262" s="2">
        <v>350715</v>
      </c>
      <c r="G262" s="2">
        <v>115.8</v>
      </c>
    </row>
    <row r="263" spans="1:7" x14ac:dyDescent="0.25">
      <c r="A263" s="4">
        <v>39340</v>
      </c>
      <c r="B263" s="2">
        <v>101.51900000000001</v>
      </c>
      <c r="C263" s="2">
        <v>93.71</v>
      </c>
      <c r="D263" s="2">
        <v>99.8</v>
      </c>
      <c r="E263" s="2">
        <v>16851.5</v>
      </c>
      <c r="F263" s="2">
        <v>349218</v>
      </c>
      <c r="G263" s="2">
        <v>112.6</v>
      </c>
    </row>
    <row r="264" spans="1:7" x14ac:dyDescent="0.25">
      <c r="A264" s="4">
        <v>39370</v>
      </c>
      <c r="B264" s="2">
        <v>101.447</v>
      </c>
      <c r="C264" s="2">
        <v>93.98</v>
      </c>
      <c r="D264" s="2">
        <v>100.9</v>
      </c>
      <c r="E264" s="2">
        <v>16907.099999999999</v>
      </c>
      <c r="F264" s="2">
        <v>346239</v>
      </c>
      <c r="G264" s="2">
        <v>119.1</v>
      </c>
    </row>
    <row r="265" spans="1:7" x14ac:dyDescent="0.25">
      <c r="A265" s="4">
        <v>39401</v>
      </c>
      <c r="B265" s="2">
        <v>101.357</v>
      </c>
      <c r="C265" s="2">
        <v>95.62</v>
      </c>
      <c r="D265" s="2">
        <v>103.9</v>
      </c>
      <c r="E265" s="2">
        <v>16923.5</v>
      </c>
      <c r="F265" s="2">
        <v>346677</v>
      </c>
      <c r="G265" s="2">
        <v>116.4</v>
      </c>
    </row>
    <row r="266" spans="1:7" x14ac:dyDescent="0.25">
      <c r="A266" s="4">
        <v>39431</v>
      </c>
      <c r="B266" s="2">
        <v>101.175</v>
      </c>
      <c r="C266" s="2">
        <v>97.19</v>
      </c>
      <c r="D266" s="2">
        <v>103.5</v>
      </c>
      <c r="E266" s="2">
        <v>16926.900000000001</v>
      </c>
      <c r="F266" s="2">
        <v>340643</v>
      </c>
      <c r="G266" s="2">
        <v>102.2</v>
      </c>
    </row>
    <row r="267" spans="1:7" x14ac:dyDescent="0.25">
      <c r="A267" s="4">
        <v>39462</v>
      </c>
      <c r="B267" s="2">
        <v>101.045</v>
      </c>
      <c r="C267" s="2">
        <v>97.89</v>
      </c>
      <c r="D267" s="2">
        <v>105.3</v>
      </c>
      <c r="E267" s="2">
        <v>16952.8</v>
      </c>
      <c r="F267" s="2">
        <v>341393</v>
      </c>
      <c r="G267" s="2">
        <v>107.7</v>
      </c>
    </row>
    <row r="268" spans="1:7" x14ac:dyDescent="0.25">
      <c r="A268" s="4">
        <v>39493</v>
      </c>
      <c r="B268" s="2">
        <v>100.911</v>
      </c>
      <c r="C268" s="2">
        <v>97</v>
      </c>
      <c r="D268" s="2">
        <v>106.4</v>
      </c>
      <c r="E268" s="2">
        <v>16998.2</v>
      </c>
      <c r="F268" s="2">
        <v>340742</v>
      </c>
      <c r="G268" s="2">
        <v>106.6</v>
      </c>
    </row>
    <row r="269" spans="1:7" x14ac:dyDescent="0.25">
      <c r="A269" s="4">
        <v>39522</v>
      </c>
      <c r="B269" s="2">
        <v>100.59699999999999</v>
      </c>
      <c r="C269" s="2">
        <v>97.14</v>
      </c>
      <c r="D269" s="2">
        <v>108.1</v>
      </c>
      <c r="E269" s="2">
        <v>16982.8</v>
      </c>
      <c r="F269" s="2">
        <v>340232</v>
      </c>
      <c r="G269" s="2">
        <v>111.7</v>
      </c>
    </row>
    <row r="270" spans="1:7" x14ac:dyDescent="0.25">
      <c r="A270" s="4">
        <v>39553</v>
      </c>
      <c r="B270" s="2">
        <v>100.04900000000001</v>
      </c>
      <c r="C270" s="2">
        <v>97.95</v>
      </c>
      <c r="D270" s="2">
        <v>109.2</v>
      </c>
      <c r="E270" s="2">
        <v>17002.400000000001</v>
      </c>
      <c r="F270" s="2">
        <v>342164</v>
      </c>
      <c r="G270" s="2">
        <v>113.5</v>
      </c>
    </row>
    <row r="271" spans="1:7" x14ac:dyDescent="0.25">
      <c r="A271" s="4">
        <v>39583</v>
      </c>
      <c r="B271" s="2">
        <v>99.322000000000003</v>
      </c>
      <c r="C271" s="2">
        <v>97.67</v>
      </c>
      <c r="D271" s="2">
        <v>110</v>
      </c>
      <c r="E271" s="2">
        <v>17007.400000000001</v>
      </c>
      <c r="F271" s="2">
        <v>340221</v>
      </c>
      <c r="G271" s="2">
        <v>112.7</v>
      </c>
    </row>
    <row r="272" spans="1:7" x14ac:dyDescent="0.25">
      <c r="A272" s="4">
        <v>39614</v>
      </c>
      <c r="B272" s="2">
        <v>98.760999999999996</v>
      </c>
      <c r="C272" s="2">
        <v>97.51</v>
      </c>
      <c r="D272" s="2">
        <v>110.1</v>
      </c>
      <c r="E272" s="2">
        <v>17000.7</v>
      </c>
      <c r="F272" s="2">
        <v>341953</v>
      </c>
      <c r="G272" s="2">
        <v>111.6</v>
      </c>
    </row>
    <row r="273" spans="1:7" x14ac:dyDescent="0.25">
      <c r="A273" s="4">
        <v>39644</v>
      </c>
      <c r="B273" s="2">
        <v>98.635999999999996</v>
      </c>
      <c r="C273" s="2">
        <v>97.14</v>
      </c>
      <c r="D273" s="2">
        <v>110.3</v>
      </c>
      <c r="E273" s="2">
        <v>16991.900000000001</v>
      </c>
      <c r="F273" s="2">
        <v>346520</v>
      </c>
      <c r="G273" s="2">
        <v>109.7</v>
      </c>
    </row>
    <row r="274" spans="1:7" x14ac:dyDescent="0.25">
      <c r="A274" s="4">
        <v>39675</v>
      </c>
      <c r="B274" s="2">
        <v>98.701999999999998</v>
      </c>
      <c r="C274" s="2">
        <v>96.91</v>
      </c>
      <c r="D274" s="2">
        <v>106.6</v>
      </c>
      <c r="E274" s="2">
        <v>17010.7</v>
      </c>
      <c r="F274" s="2">
        <v>342288</v>
      </c>
      <c r="G274" s="2">
        <v>107.3</v>
      </c>
    </row>
    <row r="275" spans="1:7" x14ac:dyDescent="0.25">
      <c r="A275" s="4">
        <v>39706</v>
      </c>
      <c r="B275" s="2">
        <v>98.555999999999997</v>
      </c>
      <c r="C275" s="2">
        <v>97.37</v>
      </c>
      <c r="D275" s="2">
        <v>104.4</v>
      </c>
      <c r="E275" s="2">
        <v>17072</v>
      </c>
      <c r="F275" s="2">
        <v>339694</v>
      </c>
      <c r="G275" s="2">
        <v>111.3</v>
      </c>
    </row>
    <row r="276" spans="1:7" x14ac:dyDescent="0.25">
      <c r="A276" s="4">
        <v>39736</v>
      </c>
      <c r="B276" s="2">
        <v>97.927999999999997</v>
      </c>
      <c r="C276" s="2">
        <v>97.06</v>
      </c>
      <c r="D276" s="2">
        <v>98.9</v>
      </c>
      <c r="E276" s="2">
        <v>17100.599999999999</v>
      </c>
      <c r="F276" s="2">
        <v>339049</v>
      </c>
      <c r="G276" s="2">
        <v>115.6</v>
      </c>
    </row>
    <row r="277" spans="1:7" x14ac:dyDescent="0.25">
      <c r="A277" s="4">
        <v>39767</v>
      </c>
      <c r="B277" s="2">
        <v>97.331999999999994</v>
      </c>
      <c r="C277" s="2">
        <v>94.87</v>
      </c>
      <c r="D277" s="2">
        <v>96.2</v>
      </c>
      <c r="E277" s="2">
        <v>16979.2</v>
      </c>
      <c r="F277" s="2">
        <v>333329</v>
      </c>
      <c r="G277" s="2">
        <v>105.4</v>
      </c>
    </row>
    <row r="278" spans="1:7" x14ac:dyDescent="0.25">
      <c r="A278" s="4">
        <v>39797</v>
      </c>
      <c r="B278" s="2">
        <v>96.96</v>
      </c>
      <c r="C278" s="2">
        <v>91.88</v>
      </c>
      <c r="D278" s="2">
        <v>93.4</v>
      </c>
      <c r="E278" s="2">
        <v>16948.2</v>
      </c>
      <c r="F278" s="2">
        <v>321771</v>
      </c>
      <c r="G278" s="2">
        <v>99.5</v>
      </c>
    </row>
    <row r="279" spans="1:7" x14ac:dyDescent="0.25">
      <c r="A279" s="4">
        <v>39828</v>
      </c>
      <c r="B279" s="2">
        <v>96.891999999999996</v>
      </c>
      <c r="C279" s="2">
        <v>93.63</v>
      </c>
      <c r="D279" s="2">
        <v>92.1</v>
      </c>
      <c r="E279" s="2">
        <v>16823.400000000001</v>
      </c>
      <c r="F279" s="2">
        <v>318494</v>
      </c>
      <c r="G279" s="2">
        <v>88.1</v>
      </c>
    </row>
    <row r="280" spans="1:7" x14ac:dyDescent="0.25">
      <c r="A280" s="4">
        <v>39859</v>
      </c>
      <c r="B280" s="2">
        <v>96.963999999999999</v>
      </c>
      <c r="C280" s="2">
        <v>93.32</v>
      </c>
      <c r="D280" s="2">
        <v>91.4</v>
      </c>
      <c r="E280" s="2">
        <v>16770.8</v>
      </c>
      <c r="F280" s="2">
        <v>311689</v>
      </c>
      <c r="G280" s="2">
        <v>90.6</v>
      </c>
    </row>
    <row r="281" spans="1:7" x14ac:dyDescent="0.25">
      <c r="A281" s="4">
        <v>39887</v>
      </c>
      <c r="B281" s="2">
        <v>97.216999999999999</v>
      </c>
      <c r="C281" s="2">
        <v>93.91</v>
      </c>
      <c r="D281" s="2">
        <v>90.7</v>
      </c>
      <c r="E281" s="2">
        <v>16752.5</v>
      </c>
      <c r="F281" s="2">
        <v>303595</v>
      </c>
      <c r="G281" s="2">
        <v>102.7</v>
      </c>
    </row>
    <row r="282" spans="1:7" x14ac:dyDescent="0.25">
      <c r="A282" s="4">
        <v>39918</v>
      </c>
      <c r="B282" s="2">
        <v>97.65</v>
      </c>
      <c r="C282" s="2">
        <v>94.48</v>
      </c>
      <c r="D282" s="2">
        <v>90.5</v>
      </c>
      <c r="E282" s="2">
        <v>16709.5</v>
      </c>
      <c r="F282" s="2">
        <v>297940</v>
      </c>
      <c r="G282" s="2">
        <v>94.1</v>
      </c>
    </row>
    <row r="283" spans="1:7" x14ac:dyDescent="0.25">
      <c r="A283" s="4">
        <v>39948</v>
      </c>
      <c r="B283" s="2">
        <v>98.135000000000005</v>
      </c>
      <c r="C283" s="2">
        <v>94.86</v>
      </c>
      <c r="D283" s="2">
        <v>91.6</v>
      </c>
      <c r="E283" s="2">
        <v>16683.5</v>
      </c>
      <c r="F283" s="2">
        <v>295302</v>
      </c>
      <c r="G283" s="2">
        <v>88.4</v>
      </c>
    </row>
    <row r="284" spans="1:7" x14ac:dyDescent="0.25">
      <c r="A284" s="4">
        <v>39979</v>
      </c>
      <c r="B284" s="2">
        <v>98.527000000000001</v>
      </c>
      <c r="C284" s="2">
        <v>94.86</v>
      </c>
      <c r="D284" s="2">
        <v>93.7</v>
      </c>
      <c r="E284" s="2">
        <v>16674.099999999999</v>
      </c>
      <c r="F284" s="2">
        <v>295797</v>
      </c>
      <c r="G284" s="2">
        <v>91.5</v>
      </c>
    </row>
    <row r="285" spans="1:7" x14ac:dyDescent="0.25">
      <c r="A285" s="4">
        <v>40009</v>
      </c>
      <c r="B285" s="2">
        <v>98.881</v>
      </c>
      <c r="C285" s="2">
        <v>95.34</v>
      </c>
      <c r="D285" s="2">
        <v>93.8</v>
      </c>
      <c r="E285" s="2">
        <v>16674.599999999999</v>
      </c>
      <c r="F285" s="2">
        <v>295652</v>
      </c>
      <c r="G285" s="2">
        <v>93.6</v>
      </c>
    </row>
    <row r="286" spans="1:7" x14ac:dyDescent="0.25">
      <c r="A286" s="4">
        <v>40040</v>
      </c>
      <c r="B286" s="2">
        <v>99.281000000000006</v>
      </c>
      <c r="C286" s="2">
        <v>95.93</v>
      </c>
      <c r="D286" s="2">
        <v>94.8</v>
      </c>
      <c r="E286" s="2">
        <v>16682.900000000001</v>
      </c>
      <c r="F286" s="2">
        <v>294145</v>
      </c>
      <c r="G286" s="2">
        <v>90.8</v>
      </c>
    </row>
    <row r="287" spans="1:7" x14ac:dyDescent="0.25">
      <c r="A287" s="4">
        <v>40071</v>
      </c>
      <c r="B287" s="2">
        <v>99.536000000000001</v>
      </c>
      <c r="C287" s="2">
        <v>96.98</v>
      </c>
      <c r="D287" s="2">
        <v>95.8</v>
      </c>
      <c r="E287" s="2">
        <v>16710.7</v>
      </c>
      <c r="F287" s="2">
        <v>299963</v>
      </c>
      <c r="G287" s="2">
        <v>94.3</v>
      </c>
    </row>
    <row r="288" spans="1:7" x14ac:dyDescent="0.25">
      <c r="A288" s="4">
        <v>40101</v>
      </c>
      <c r="B288" s="2">
        <v>99.58</v>
      </c>
      <c r="C288" s="2">
        <v>96.96</v>
      </c>
      <c r="D288" s="2">
        <v>95.9</v>
      </c>
      <c r="E288" s="2">
        <v>16718.400000000001</v>
      </c>
      <c r="F288" s="2">
        <v>301264</v>
      </c>
      <c r="G288" s="2">
        <v>98.2</v>
      </c>
    </row>
    <row r="289" spans="1:7" x14ac:dyDescent="0.25">
      <c r="A289" s="4">
        <v>40132</v>
      </c>
      <c r="B289" s="2">
        <v>99.581000000000003</v>
      </c>
      <c r="C289" s="2">
        <v>95.72</v>
      </c>
      <c r="D289" s="2">
        <v>97.1</v>
      </c>
      <c r="E289" s="2">
        <v>16799</v>
      </c>
      <c r="F289" s="2">
        <v>304428</v>
      </c>
      <c r="G289" s="2">
        <v>93.1</v>
      </c>
    </row>
    <row r="290" spans="1:7" x14ac:dyDescent="0.25">
      <c r="A290" s="4">
        <v>40162</v>
      </c>
      <c r="B290" s="2">
        <v>99.822000000000003</v>
      </c>
      <c r="C290" s="2">
        <v>96.85</v>
      </c>
      <c r="D290" s="2">
        <v>97.8</v>
      </c>
      <c r="E290" s="2">
        <v>16783.7</v>
      </c>
      <c r="F290" s="2">
        <v>303991</v>
      </c>
      <c r="G290" s="2">
        <v>94.7</v>
      </c>
    </row>
    <row r="291" spans="1:7" x14ac:dyDescent="0.25">
      <c r="A291" s="4">
        <v>40193</v>
      </c>
      <c r="B291" s="2">
        <v>100.18600000000001</v>
      </c>
      <c r="C291" s="2">
        <v>98.09</v>
      </c>
      <c r="D291" s="2">
        <v>98.5</v>
      </c>
      <c r="E291" s="2">
        <v>16828.3</v>
      </c>
      <c r="F291" s="2">
        <v>307947</v>
      </c>
      <c r="G291" s="2">
        <v>91.6</v>
      </c>
    </row>
    <row r="292" spans="1:7" x14ac:dyDescent="0.25">
      <c r="A292" s="4">
        <v>40224</v>
      </c>
      <c r="B292" s="2">
        <v>100.256</v>
      </c>
      <c r="C292" s="2">
        <v>98.35</v>
      </c>
      <c r="D292" s="2">
        <v>98.2</v>
      </c>
      <c r="E292" s="2">
        <v>16845.5</v>
      </c>
      <c r="F292" s="2">
        <v>313305</v>
      </c>
      <c r="G292" s="2">
        <v>90.8</v>
      </c>
    </row>
    <row r="293" spans="1:7" x14ac:dyDescent="0.25">
      <c r="A293" s="4">
        <v>40252</v>
      </c>
      <c r="B293" s="2">
        <v>100.212</v>
      </c>
      <c r="C293" s="2">
        <v>101.17</v>
      </c>
      <c r="D293" s="2">
        <v>98.3</v>
      </c>
      <c r="E293" s="2">
        <v>16857.900000000001</v>
      </c>
      <c r="F293" s="2">
        <v>317462</v>
      </c>
      <c r="G293" s="2">
        <v>104.6</v>
      </c>
    </row>
    <row r="294" spans="1:7" x14ac:dyDescent="0.25">
      <c r="A294" s="4">
        <v>40283</v>
      </c>
      <c r="B294" s="2">
        <v>100.03</v>
      </c>
      <c r="C294" s="2">
        <v>98.75</v>
      </c>
      <c r="D294" s="2">
        <v>98.1</v>
      </c>
      <c r="E294" s="2">
        <v>16934.599999999999</v>
      </c>
      <c r="F294" s="2">
        <v>315860</v>
      </c>
      <c r="G294" s="2">
        <v>99.4</v>
      </c>
    </row>
    <row r="295" spans="1:7" x14ac:dyDescent="0.25">
      <c r="A295" s="4">
        <v>40313</v>
      </c>
      <c r="B295" s="2">
        <v>99.873000000000005</v>
      </c>
      <c r="C295" s="2">
        <v>98.76</v>
      </c>
      <c r="D295" s="2">
        <v>96.6</v>
      </c>
      <c r="E295" s="2">
        <v>16949.5</v>
      </c>
      <c r="F295" s="2">
        <v>322345</v>
      </c>
      <c r="G295" s="2">
        <v>101.4</v>
      </c>
    </row>
    <row r="296" spans="1:7" x14ac:dyDescent="0.25">
      <c r="A296" s="4">
        <v>40344</v>
      </c>
      <c r="B296" s="2">
        <v>99.619</v>
      </c>
      <c r="C296" s="2">
        <v>99.88</v>
      </c>
      <c r="D296" s="2">
        <v>96.2</v>
      </c>
      <c r="E296" s="2">
        <v>17019.7</v>
      </c>
      <c r="F296" s="2">
        <v>323289</v>
      </c>
      <c r="G296" s="2">
        <v>105</v>
      </c>
    </row>
    <row r="297" spans="1:7" x14ac:dyDescent="0.25">
      <c r="A297" s="4">
        <v>40374</v>
      </c>
      <c r="B297" s="2">
        <v>99.361000000000004</v>
      </c>
      <c r="C297" s="2">
        <v>99.94</v>
      </c>
      <c r="D297" s="2">
        <v>96</v>
      </c>
      <c r="E297" s="2">
        <v>17010.900000000001</v>
      </c>
      <c r="F297" s="2">
        <v>321712</v>
      </c>
      <c r="G297" s="2">
        <v>94.3</v>
      </c>
    </row>
    <row r="298" spans="1:7" x14ac:dyDescent="0.25">
      <c r="A298" s="4">
        <v>40405</v>
      </c>
      <c r="B298" s="2">
        <v>99.206999999999994</v>
      </c>
      <c r="C298" s="2">
        <v>100.43</v>
      </c>
      <c r="D298" s="2">
        <v>96.1</v>
      </c>
      <c r="E298" s="2">
        <v>17025.2</v>
      </c>
      <c r="F298" s="2">
        <v>322069</v>
      </c>
      <c r="G298" s="2">
        <v>100.7</v>
      </c>
    </row>
    <row r="299" spans="1:7" x14ac:dyDescent="0.25">
      <c r="A299" s="4">
        <v>40436</v>
      </c>
      <c r="B299" s="2">
        <v>99.17</v>
      </c>
      <c r="C299" s="2">
        <v>100.93</v>
      </c>
      <c r="D299" s="2">
        <v>96.5</v>
      </c>
      <c r="E299" s="2">
        <v>16989.8</v>
      </c>
      <c r="F299" s="2">
        <v>319171</v>
      </c>
      <c r="G299" s="2">
        <v>101.4</v>
      </c>
    </row>
    <row r="300" spans="1:7" x14ac:dyDescent="0.25">
      <c r="A300" s="4">
        <v>40466</v>
      </c>
      <c r="B300" s="2">
        <v>99.27</v>
      </c>
      <c r="C300" s="2">
        <v>100.48</v>
      </c>
      <c r="D300" s="2">
        <v>96.4</v>
      </c>
      <c r="E300" s="2">
        <v>17025.2</v>
      </c>
      <c r="F300" s="2">
        <v>322674</v>
      </c>
      <c r="G300" s="2">
        <v>103.3</v>
      </c>
    </row>
    <row r="301" spans="1:7" x14ac:dyDescent="0.25">
      <c r="A301" s="4">
        <v>40497</v>
      </c>
      <c r="B301" s="2">
        <v>99.447999999999993</v>
      </c>
      <c r="C301" s="2">
        <v>102.05</v>
      </c>
      <c r="D301" s="2">
        <v>97.1</v>
      </c>
      <c r="E301" s="2">
        <v>17056.400000000001</v>
      </c>
      <c r="F301" s="2">
        <v>323785</v>
      </c>
      <c r="G301" s="2">
        <v>101</v>
      </c>
    </row>
    <row r="302" spans="1:7" x14ac:dyDescent="0.25">
      <c r="A302" s="4">
        <v>40527</v>
      </c>
      <c r="B302" s="2">
        <v>99.616</v>
      </c>
      <c r="C302" s="2">
        <v>101.18</v>
      </c>
      <c r="D302" s="2">
        <v>98.9</v>
      </c>
      <c r="E302" s="2">
        <v>17091.599999999999</v>
      </c>
      <c r="F302" s="2">
        <v>329193</v>
      </c>
      <c r="G302" s="2">
        <v>106.5</v>
      </c>
    </row>
    <row r="303" spans="1:7" x14ac:dyDescent="0.25">
      <c r="A303" s="4">
        <v>40558</v>
      </c>
      <c r="B303" s="2">
        <v>99.84</v>
      </c>
      <c r="C303" s="2">
        <v>100.99</v>
      </c>
      <c r="D303" s="2">
        <v>100.6</v>
      </c>
      <c r="E303" s="2">
        <v>17143.7</v>
      </c>
      <c r="F303" s="2">
        <v>327949</v>
      </c>
      <c r="G303" s="2">
        <v>101.3</v>
      </c>
    </row>
    <row r="304" spans="1:7" x14ac:dyDescent="0.25">
      <c r="A304" s="4">
        <v>40589</v>
      </c>
      <c r="B304" s="2">
        <v>99.936000000000007</v>
      </c>
      <c r="C304" s="2">
        <v>101.4</v>
      </c>
      <c r="D304" s="2">
        <v>99.6</v>
      </c>
      <c r="E304" s="2">
        <v>17140.400000000001</v>
      </c>
      <c r="F304" s="2">
        <v>326211</v>
      </c>
      <c r="G304" s="2">
        <v>93.7</v>
      </c>
    </row>
    <row r="305" spans="1:7" x14ac:dyDescent="0.25">
      <c r="A305" s="4">
        <v>40617</v>
      </c>
      <c r="B305" s="2">
        <v>99.888000000000005</v>
      </c>
      <c r="C305" s="2">
        <v>100.99</v>
      </c>
      <c r="D305" s="2">
        <v>100.3</v>
      </c>
      <c r="E305" s="2">
        <v>17163.3</v>
      </c>
      <c r="F305" s="2">
        <v>331046</v>
      </c>
      <c r="G305" s="2">
        <v>111.7</v>
      </c>
    </row>
    <row r="306" spans="1:7" x14ac:dyDescent="0.25">
      <c r="A306" s="4">
        <v>40648</v>
      </c>
      <c r="B306" s="2">
        <v>99.863</v>
      </c>
      <c r="C306" s="2">
        <v>101.24</v>
      </c>
      <c r="D306" s="2">
        <v>101.2</v>
      </c>
      <c r="E306" s="2">
        <v>17199.599999999999</v>
      </c>
      <c r="F306" s="2">
        <v>330694</v>
      </c>
      <c r="G306" s="2">
        <v>100.8</v>
      </c>
    </row>
    <row r="307" spans="1:7" x14ac:dyDescent="0.25">
      <c r="A307" s="4">
        <v>40678</v>
      </c>
      <c r="B307" s="2">
        <v>99.75</v>
      </c>
      <c r="C307" s="2">
        <v>100.8</v>
      </c>
      <c r="D307" s="2">
        <v>100.4</v>
      </c>
      <c r="E307" s="2">
        <v>17182.400000000001</v>
      </c>
      <c r="F307" s="2">
        <v>324121</v>
      </c>
      <c r="G307" s="2">
        <v>104.1</v>
      </c>
    </row>
    <row r="308" spans="1:7" x14ac:dyDescent="0.25">
      <c r="A308" s="4">
        <v>40709</v>
      </c>
      <c r="B308" s="2">
        <v>99.545000000000002</v>
      </c>
      <c r="C308" s="2">
        <v>103.3</v>
      </c>
      <c r="D308" s="2">
        <v>100.8</v>
      </c>
      <c r="E308" s="2">
        <v>17229.900000000001</v>
      </c>
      <c r="F308" s="2">
        <v>326578</v>
      </c>
      <c r="G308" s="2">
        <v>103.5</v>
      </c>
    </row>
    <row r="309" spans="1:7" x14ac:dyDescent="0.25">
      <c r="A309" s="4">
        <v>40739</v>
      </c>
      <c r="B309" s="2">
        <v>99.272999999999996</v>
      </c>
      <c r="C309" s="2">
        <v>102.04</v>
      </c>
      <c r="D309" s="2">
        <v>99.1</v>
      </c>
      <c r="E309" s="2">
        <v>17249.7</v>
      </c>
      <c r="F309" s="2">
        <v>331995</v>
      </c>
      <c r="G309" s="2">
        <v>100.9</v>
      </c>
    </row>
    <row r="310" spans="1:7" x14ac:dyDescent="0.25">
      <c r="A310" s="4">
        <v>40770</v>
      </c>
      <c r="B310" s="2">
        <v>98.966999999999999</v>
      </c>
      <c r="C310" s="2">
        <v>101.95</v>
      </c>
      <c r="D310" s="2">
        <v>98.7</v>
      </c>
      <c r="E310" s="2">
        <v>17276.099999999999</v>
      </c>
      <c r="F310" s="2">
        <v>337015</v>
      </c>
      <c r="G310" s="2">
        <v>108.1</v>
      </c>
    </row>
    <row r="311" spans="1:7" x14ac:dyDescent="0.25">
      <c r="A311" s="4">
        <v>40801</v>
      </c>
      <c r="B311" s="2">
        <v>98.774000000000001</v>
      </c>
      <c r="C311" s="2">
        <v>102.05</v>
      </c>
      <c r="D311" s="2">
        <v>98.7</v>
      </c>
      <c r="E311" s="2">
        <v>17284.3</v>
      </c>
      <c r="F311" s="2">
        <v>340309</v>
      </c>
      <c r="G311" s="2">
        <v>110.3</v>
      </c>
    </row>
    <row r="312" spans="1:7" x14ac:dyDescent="0.25">
      <c r="A312" s="4">
        <v>40831</v>
      </c>
      <c r="B312" s="2">
        <v>98.664000000000001</v>
      </c>
      <c r="C312" s="2">
        <v>103.28</v>
      </c>
      <c r="D312" s="2">
        <v>98.2</v>
      </c>
      <c r="E312" s="2">
        <v>17264.5</v>
      </c>
      <c r="F312" s="2">
        <v>338429</v>
      </c>
      <c r="G312" s="2">
        <v>110.3</v>
      </c>
    </row>
    <row r="313" spans="1:7" x14ac:dyDescent="0.25">
      <c r="A313" s="4">
        <v>40862</v>
      </c>
      <c r="B313" s="2">
        <v>98.649000000000001</v>
      </c>
      <c r="C313" s="2">
        <v>103.4</v>
      </c>
      <c r="D313" s="2">
        <v>99.5</v>
      </c>
      <c r="E313" s="2">
        <v>17259</v>
      </c>
      <c r="F313" s="2">
        <v>337847</v>
      </c>
      <c r="G313" s="2">
        <v>109.2</v>
      </c>
    </row>
    <row r="314" spans="1:7" x14ac:dyDescent="0.25">
      <c r="A314" s="4">
        <v>40892</v>
      </c>
      <c r="B314" s="2">
        <v>98.606999999999999</v>
      </c>
      <c r="C314" s="2">
        <v>104.7</v>
      </c>
      <c r="D314" s="2">
        <v>99.1</v>
      </c>
      <c r="E314" s="2">
        <v>17292.400000000001</v>
      </c>
      <c r="F314" s="2">
        <v>342918</v>
      </c>
      <c r="G314" s="2">
        <v>110.6</v>
      </c>
    </row>
    <row r="315" spans="1:7" x14ac:dyDescent="0.25">
      <c r="A315" s="4">
        <v>40923</v>
      </c>
      <c r="B315" s="2">
        <v>98.706000000000003</v>
      </c>
      <c r="C315" s="2">
        <v>104.49</v>
      </c>
      <c r="D315" s="2">
        <v>97.9</v>
      </c>
      <c r="E315" s="2">
        <v>17265.599999999999</v>
      </c>
      <c r="F315" s="2">
        <v>343362</v>
      </c>
      <c r="G315" s="2">
        <v>103.7</v>
      </c>
    </row>
    <row r="316" spans="1:7" x14ac:dyDescent="0.25">
      <c r="A316" s="4">
        <v>40954</v>
      </c>
      <c r="B316" s="2">
        <v>98.864000000000004</v>
      </c>
      <c r="C316" s="2">
        <v>103.98</v>
      </c>
      <c r="D316" s="2">
        <v>98.9</v>
      </c>
      <c r="E316" s="2">
        <v>17263.3</v>
      </c>
      <c r="F316" s="2">
        <v>337091</v>
      </c>
      <c r="G316" s="2">
        <v>104</v>
      </c>
    </row>
    <row r="317" spans="1:7" x14ac:dyDescent="0.25">
      <c r="A317" s="4">
        <v>40983</v>
      </c>
      <c r="B317" s="2">
        <v>99.007999999999996</v>
      </c>
      <c r="C317" s="2">
        <v>104.62</v>
      </c>
      <c r="D317" s="2">
        <v>98.6</v>
      </c>
      <c r="E317" s="2">
        <v>17357.3</v>
      </c>
      <c r="F317" s="2">
        <v>337304</v>
      </c>
      <c r="G317" s="2">
        <v>115.1</v>
      </c>
    </row>
    <row r="318" spans="1:7" x14ac:dyDescent="0.25">
      <c r="A318" s="4">
        <v>41014</v>
      </c>
      <c r="B318" s="2">
        <v>99.037999999999997</v>
      </c>
      <c r="C318" s="2">
        <v>103.09</v>
      </c>
      <c r="D318" s="2">
        <v>97</v>
      </c>
      <c r="E318" s="2">
        <v>17450.3</v>
      </c>
      <c r="F318" s="2">
        <v>339741</v>
      </c>
      <c r="G318" s="2">
        <v>110</v>
      </c>
    </row>
    <row r="319" spans="1:7" x14ac:dyDescent="0.25">
      <c r="A319" s="4">
        <v>41044</v>
      </c>
      <c r="B319" s="2">
        <v>99.069000000000003</v>
      </c>
      <c r="C319" s="2">
        <v>103.44</v>
      </c>
      <c r="D319" s="2">
        <v>97.3</v>
      </c>
      <c r="E319" s="2">
        <v>17429.099999999999</v>
      </c>
      <c r="F319" s="2">
        <v>339277</v>
      </c>
      <c r="G319" s="2">
        <v>112.9</v>
      </c>
    </row>
    <row r="320" spans="1:7" x14ac:dyDescent="0.25">
      <c r="A320" s="4">
        <v>41075</v>
      </c>
      <c r="B320" s="2">
        <v>98.998000000000005</v>
      </c>
      <c r="C320" s="2">
        <v>104.3</v>
      </c>
      <c r="D320" s="2">
        <v>96.4</v>
      </c>
      <c r="E320" s="2">
        <v>17452.5</v>
      </c>
      <c r="F320" s="2">
        <v>337485</v>
      </c>
      <c r="G320" s="2">
        <v>111.6</v>
      </c>
    </row>
    <row r="321" spans="1:7" x14ac:dyDescent="0.25">
      <c r="A321" s="4">
        <v>41105</v>
      </c>
      <c r="B321" s="2">
        <v>98.995000000000005</v>
      </c>
      <c r="C321" s="2">
        <v>104.46</v>
      </c>
      <c r="D321" s="2">
        <v>96.8</v>
      </c>
      <c r="E321" s="2">
        <v>17428.900000000001</v>
      </c>
      <c r="F321" s="2">
        <v>338106</v>
      </c>
      <c r="G321" s="2">
        <v>105.9</v>
      </c>
    </row>
    <row r="322" spans="1:7" x14ac:dyDescent="0.25">
      <c r="A322" s="4">
        <v>41136</v>
      </c>
      <c r="B322" s="2">
        <v>99.075999999999993</v>
      </c>
      <c r="C322" s="2">
        <v>103.79</v>
      </c>
      <c r="D322" s="2">
        <v>97.7</v>
      </c>
      <c r="E322" s="2">
        <v>17476.7</v>
      </c>
      <c r="F322" s="2">
        <v>335736</v>
      </c>
      <c r="G322" s="2">
        <v>110.8</v>
      </c>
    </row>
    <row r="323" spans="1:7" x14ac:dyDescent="0.25">
      <c r="A323" s="4">
        <v>41167</v>
      </c>
      <c r="B323" s="2">
        <v>99.25</v>
      </c>
      <c r="C323" s="2">
        <v>104.05</v>
      </c>
      <c r="D323" s="2">
        <v>99.6</v>
      </c>
      <c r="E323" s="2">
        <v>17511.599999999999</v>
      </c>
      <c r="F323" s="2">
        <v>333379</v>
      </c>
      <c r="G323" s="2">
        <v>106.5</v>
      </c>
    </row>
    <row r="324" spans="1:7" x14ac:dyDescent="0.25">
      <c r="A324" s="4">
        <v>41197</v>
      </c>
      <c r="B324" s="2">
        <v>99.32</v>
      </c>
      <c r="C324" s="2">
        <v>104.05</v>
      </c>
      <c r="D324" s="2">
        <v>100.6</v>
      </c>
      <c r="E324" s="2">
        <v>17531.2</v>
      </c>
      <c r="F324" s="2">
        <v>335458</v>
      </c>
      <c r="G324" s="2">
        <v>114.2</v>
      </c>
    </row>
    <row r="325" spans="1:7" x14ac:dyDescent="0.25">
      <c r="A325" s="4">
        <v>41228</v>
      </c>
      <c r="B325" s="2">
        <v>99.31</v>
      </c>
      <c r="C325" s="2">
        <v>104.92</v>
      </c>
      <c r="D325" s="2">
        <v>99.8</v>
      </c>
      <c r="E325" s="2">
        <v>17560.400000000001</v>
      </c>
      <c r="F325" s="2">
        <v>339511</v>
      </c>
      <c r="G325" s="2">
        <v>110.6</v>
      </c>
    </row>
    <row r="326" spans="1:7" x14ac:dyDescent="0.25">
      <c r="A326" s="4">
        <v>41258</v>
      </c>
      <c r="B326" s="2">
        <v>99.298000000000002</v>
      </c>
      <c r="C326" s="2">
        <v>104.16</v>
      </c>
      <c r="D326" s="2">
        <v>99.5</v>
      </c>
      <c r="E326" s="2">
        <v>17604.5</v>
      </c>
      <c r="F326" s="2">
        <v>336346</v>
      </c>
      <c r="G326" s="2">
        <v>105.5</v>
      </c>
    </row>
    <row r="327" spans="1:7" x14ac:dyDescent="0.25">
      <c r="A327" s="4">
        <v>41289</v>
      </c>
      <c r="B327" s="2">
        <v>99.35</v>
      </c>
      <c r="C327" s="2">
        <v>105.47</v>
      </c>
      <c r="D327" s="2">
        <v>100.2</v>
      </c>
      <c r="E327" s="2">
        <v>17624.2</v>
      </c>
      <c r="F327" s="2">
        <v>340930</v>
      </c>
      <c r="G327" s="2">
        <v>107.4</v>
      </c>
    </row>
    <row r="328" spans="1:7" x14ac:dyDescent="0.25">
      <c r="A328" s="4">
        <v>41320</v>
      </c>
      <c r="B328" s="2">
        <v>99.311999999999998</v>
      </c>
      <c r="C328" s="2">
        <v>104.65</v>
      </c>
      <c r="D328" s="2">
        <v>100.5</v>
      </c>
      <c r="E328" s="2">
        <v>17642.3</v>
      </c>
      <c r="F328" s="2">
        <v>342870</v>
      </c>
      <c r="G328" s="2">
        <v>102.9</v>
      </c>
    </row>
    <row r="329" spans="1:7" x14ac:dyDescent="0.25">
      <c r="A329" s="4">
        <v>41348</v>
      </c>
      <c r="B329" s="2">
        <v>99.224000000000004</v>
      </c>
      <c r="C329" s="2">
        <v>105.43</v>
      </c>
      <c r="D329" s="2">
        <v>99.7</v>
      </c>
      <c r="E329" s="2">
        <v>17609.099999999999</v>
      </c>
      <c r="F329" s="2">
        <v>344945</v>
      </c>
      <c r="G329" s="2">
        <v>114.3</v>
      </c>
    </row>
    <row r="330" spans="1:7" x14ac:dyDescent="0.25">
      <c r="A330" s="4">
        <v>41379</v>
      </c>
      <c r="B330" s="2">
        <v>99.159000000000006</v>
      </c>
      <c r="C330" s="2">
        <v>106.03</v>
      </c>
      <c r="D330" s="2">
        <v>98.6</v>
      </c>
      <c r="E330" s="2">
        <v>17637.5</v>
      </c>
      <c r="F330" s="2">
        <v>342009</v>
      </c>
      <c r="G330" s="2">
        <v>112.4</v>
      </c>
    </row>
    <row r="331" spans="1:7" x14ac:dyDescent="0.25">
      <c r="A331" s="4">
        <v>41409</v>
      </c>
      <c r="B331" s="2">
        <v>99.278999999999996</v>
      </c>
      <c r="C331" s="2">
        <v>107.97</v>
      </c>
      <c r="D331" s="2">
        <v>99.5</v>
      </c>
      <c r="E331" s="2">
        <v>17690.900000000001</v>
      </c>
      <c r="F331" s="2">
        <v>339870</v>
      </c>
      <c r="G331" s="2">
        <v>115.3</v>
      </c>
    </row>
    <row r="332" spans="1:7" x14ac:dyDescent="0.25">
      <c r="A332" s="4">
        <v>41440</v>
      </c>
      <c r="B332" s="2">
        <v>99.456999999999994</v>
      </c>
      <c r="C332" s="2">
        <v>106.81</v>
      </c>
      <c r="D332" s="2">
        <v>98.3</v>
      </c>
      <c r="E332" s="2">
        <v>17691.599999999999</v>
      </c>
      <c r="F332" s="2">
        <v>338741</v>
      </c>
      <c r="G332" s="2">
        <v>111.9</v>
      </c>
    </row>
    <row r="333" spans="1:7" x14ac:dyDescent="0.25">
      <c r="A333" s="4">
        <v>41470</v>
      </c>
      <c r="B333" s="2">
        <v>99.623999999999995</v>
      </c>
      <c r="C333" s="2">
        <v>107.57</v>
      </c>
      <c r="D333" s="2">
        <v>98.4</v>
      </c>
      <c r="E333" s="2">
        <v>17681.900000000001</v>
      </c>
      <c r="F333" s="2">
        <v>342498</v>
      </c>
      <c r="G333" s="2">
        <v>104.8</v>
      </c>
    </row>
    <row r="334" spans="1:7" x14ac:dyDescent="0.25">
      <c r="A334" s="4">
        <v>41501</v>
      </c>
      <c r="B334" s="2">
        <v>99.834000000000003</v>
      </c>
      <c r="C334" s="2">
        <v>108.1</v>
      </c>
      <c r="D334" s="2">
        <v>98.2</v>
      </c>
      <c r="E334" s="2">
        <v>17716.5</v>
      </c>
      <c r="F334" s="2">
        <v>343097</v>
      </c>
      <c r="G334" s="2">
        <v>110.2</v>
      </c>
    </row>
    <row r="335" spans="1:7" x14ac:dyDescent="0.25">
      <c r="A335" s="4">
        <v>41532</v>
      </c>
      <c r="B335" s="2">
        <v>100.026</v>
      </c>
      <c r="C335" s="2">
        <v>108.69</v>
      </c>
      <c r="D335" s="2">
        <v>97.8</v>
      </c>
      <c r="E335" s="2">
        <v>17725.7</v>
      </c>
      <c r="F335" s="2">
        <v>345683</v>
      </c>
      <c r="G335" s="2">
        <v>112.9</v>
      </c>
    </row>
    <row r="336" spans="1:7" x14ac:dyDescent="0.25">
      <c r="A336" s="4">
        <v>41562</v>
      </c>
      <c r="B336" s="2">
        <v>100</v>
      </c>
      <c r="C336" s="2">
        <v>108.78</v>
      </c>
      <c r="D336" s="2">
        <v>97.4</v>
      </c>
      <c r="E336" s="2">
        <v>17735.3</v>
      </c>
      <c r="F336" s="2">
        <v>348924</v>
      </c>
      <c r="G336" s="2">
        <v>118.2</v>
      </c>
    </row>
    <row r="337" spans="1:7" x14ac:dyDescent="0.25">
      <c r="A337" s="4">
        <v>41593</v>
      </c>
      <c r="B337" s="2">
        <v>99.805000000000007</v>
      </c>
      <c r="C337" s="2">
        <v>109.44</v>
      </c>
      <c r="D337" s="2">
        <v>96.4</v>
      </c>
      <c r="E337" s="2">
        <v>17743</v>
      </c>
      <c r="F337" s="2">
        <v>349504</v>
      </c>
      <c r="G337" s="2">
        <v>111.6</v>
      </c>
    </row>
    <row r="338" spans="1:7" x14ac:dyDescent="0.25">
      <c r="A338" s="4">
        <v>41623</v>
      </c>
      <c r="B338" s="2">
        <v>99.572000000000003</v>
      </c>
      <c r="C338" s="2">
        <v>107.88</v>
      </c>
      <c r="D338" s="2">
        <v>97</v>
      </c>
      <c r="E338" s="2">
        <v>17730.2</v>
      </c>
      <c r="F338" s="2">
        <v>346421</v>
      </c>
      <c r="G338" s="2">
        <v>112.1</v>
      </c>
    </row>
    <row r="339" spans="1:7" x14ac:dyDescent="0.25">
      <c r="A339" s="4">
        <v>41654</v>
      </c>
      <c r="B339" s="2">
        <v>99.548000000000002</v>
      </c>
      <c r="C339" s="2">
        <v>108.91</v>
      </c>
      <c r="D339" s="2">
        <v>98.5</v>
      </c>
      <c r="E339" s="2">
        <v>17759.3</v>
      </c>
      <c r="F339" s="2">
        <v>348646</v>
      </c>
      <c r="G339" s="2">
        <v>107.6</v>
      </c>
    </row>
    <row r="340" spans="1:7" x14ac:dyDescent="0.25">
      <c r="A340" s="4">
        <v>41685</v>
      </c>
      <c r="B340" s="2">
        <v>99.721000000000004</v>
      </c>
      <c r="C340" s="2">
        <v>109.01</v>
      </c>
      <c r="D340" s="2">
        <v>100.8</v>
      </c>
      <c r="E340" s="2">
        <v>17756</v>
      </c>
      <c r="F340" s="2">
        <v>354686</v>
      </c>
      <c r="G340" s="2">
        <v>103.5</v>
      </c>
    </row>
    <row r="341" spans="1:7" x14ac:dyDescent="0.25">
      <c r="A341" s="4">
        <v>41713</v>
      </c>
      <c r="B341" s="2">
        <v>99.929000000000002</v>
      </c>
      <c r="C341" s="2">
        <v>108.94</v>
      </c>
      <c r="D341" s="2">
        <v>100.1</v>
      </c>
      <c r="E341" s="2">
        <v>17776.5</v>
      </c>
      <c r="F341" s="2">
        <v>355532</v>
      </c>
      <c r="G341" s="2">
        <v>120.3</v>
      </c>
    </row>
    <row r="342" spans="1:7" x14ac:dyDescent="0.25">
      <c r="A342" s="4">
        <v>41744</v>
      </c>
      <c r="B342" s="2">
        <v>100.029</v>
      </c>
      <c r="C342" s="2">
        <v>110.17</v>
      </c>
      <c r="D342" s="2">
        <v>97.9</v>
      </c>
      <c r="E342" s="2">
        <v>17755.8</v>
      </c>
      <c r="F342" s="2">
        <v>354765</v>
      </c>
      <c r="G342" s="2">
        <v>114.4</v>
      </c>
    </row>
    <row r="343" spans="1:7" x14ac:dyDescent="0.25">
      <c r="A343" s="4">
        <v>41774</v>
      </c>
      <c r="B343" s="2">
        <v>99.995999999999995</v>
      </c>
      <c r="C343" s="2">
        <v>110.25</v>
      </c>
      <c r="D343" s="2">
        <v>98</v>
      </c>
      <c r="E343" s="2">
        <v>17761.5</v>
      </c>
      <c r="F343" s="2">
        <v>357880</v>
      </c>
      <c r="G343" s="2">
        <v>121.9</v>
      </c>
    </row>
    <row r="344" spans="1:7" x14ac:dyDescent="0.25">
      <c r="A344" s="4">
        <v>41805</v>
      </c>
      <c r="B344" s="2">
        <v>99.941999999999993</v>
      </c>
      <c r="C344" s="2">
        <v>111.62</v>
      </c>
      <c r="D344" s="2">
        <v>98</v>
      </c>
      <c r="E344" s="2">
        <v>17771.3</v>
      </c>
      <c r="F344" s="2">
        <v>361034</v>
      </c>
      <c r="G344" s="2">
        <v>121.9</v>
      </c>
    </row>
    <row r="345" spans="1:7" x14ac:dyDescent="0.25">
      <c r="A345" s="4">
        <v>41835</v>
      </c>
      <c r="B345" s="2">
        <v>99.912000000000006</v>
      </c>
      <c r="C345" s="2">
        <v>111.82</v>
      </c>
      <c r="D345" s="2">
        <v>97.5</v>
      </c>
      <c r="E345" s="2">
        <v>17792.599999999999</v>
      </c>
      <c r="F345" s="2">
        <v>359816</v>
      </c>
      <c r="G345" s="2">
        <v>115.6</v>
      </c>
    </row>
    <row r="346" spans="1:7" x14ac:dyDescent="0.25">
      <c r="A346" s="4">
        <v>41866</v>
      </c>
      <c r="B346" s="2">
        <v>99.912999999999997</v>
      </c>
      <c r="C346" s="2">
        <v>111.69</v>
      </c>
      <c r="D346" s="2">
        <v>96.8</v>
      </c>
      <c r="E346" s="2">
        <v>17772.7</v>
      </c>
      <c r="F346" s="2">
        <v>355905</v>
      </c>
      <c r="G346" s="2">
        <v>115.7</v>
      </c>
    </row>
    <row r="347" spans="1:7" x14ac:dyDescent="0.25">
      <c r="A347" s="4">
        <v>41897</v>
      </c>
      <c r="B347" s="2">
        <v>99.843999999999994</v>
      </c>
      <c r="C347" s="2">
        <v>112.92</v>
      </c>
      <c r="D347" s="2">
        <v>96.4</v>
      </c>
      <c r="E347" s="2">
        <v>17816.900000000001</v>
      </c>
      <c r="F347" s="2">
        <v>361195</v>
      </c>
      <c r="G347" s="2">
        <v>124</v>
      </c>
    </row>
    <row r="348" spans="1:7" x14ac:dyDescent="0.25">
      <c r="A348" s="4">
        <v>41927</v>
      </c>
      <c r="B348" s="2">
        <v>99.731999999999999</v>
      </c>
      <c r="C348" s="2">
        <v>112.6</v>
      </c>
      <c r="D348" s="2">
        <v>95.9</v>
      </c>
      <c r="E348" s="2">
        <v>17879.099999999999</v>
      </c>
      <c r="F348" s="2">
        <v>362791</v>
      </c>
      <c r="G348" s="2">
        <v>125.4</v>
      </c>
    </row>
    <row r="349" spans="1:7" x14ac:dyDescent="0.25">
      <c r="A349" s="4">
        <v>41958</v>
      </c>
      <c r="B349" s="2">
        <v>99.751000000000005</v>
      </c>
      <c r="C349" s="2">
        <v>113.74</v>
      </c>
      <c r="D349" s="2">
        <v>95.7</v>
      </c>
      <c r="E349" s="2">
        <v>17862.8</v>
      </c>
      <c r="F349" s="2">
        <v>359984</v>
      </c>
      <c r="G349" s="2">
        <v>115.6</v>
      </c>
    </row>
    <row r="350" spans="1:7" x14ac:dyDescent="0.25">
      <c r="A350" s="4">
        <v>41988</v>
      </c>
      <c r="B350" s="2">
        <v>99.975999999999999</v>
      </c>
      <c r="C350" s="2">
        <v>112.14</v>
      </c>
      <c r="D350" s="2">
        <v>94.9</v>
      </c>
      <c r="E350" s="2">
        <v>17851.5</v>
      </c>
      <c r="F350" s="2">
        <v>361468</v>
      </c>
      <c r="G350" s="2">
        <v>124.7</v>
      </c>
    </row>
    <row r="351" spans="1:7" x14ac:dyDescent="0.25">
      <c r="A351" s="4">
        <v>42019</v>
      </c>
      <c r="B351" s="2">
        <v>100.251</v>
      </c>
      <c r="C351" s="2">
        <v>111.45</v>
      </c>
      <c r="D351" s="2">
        <v>93.8</v>
      </c>
      <c r="E351" s="2">
        <v>17886.900000000001</v>
      </c>
      <c r="F351" s="2">
        <v>362739</v>
      </c>
      <c r="G351" s="2">
        <v>114.5</v>
      </c>
    </row>
    <row r="352" spans="1:7" x14ac:dyDescent="0.25">
      <c r="A352" s="4">
        <v>42050</v>
      </c>
      <c r="B352" s="2">
        <v>99.962000000000003</v>
      </c>
      <c r="C352" s="2">
        <v>112.86</v>
      </c>
      <c r="D352" s="2">
        <v>96.1</v>
      </c>
      <c r="E352" s="2">
        <v>17885.900000000001</v>
      </c>
      <c r="F352" s="2" t="s">
        <v>1</v>
      </c>
      <c r="G352" s="2">
        <v>109.7</v>
      </c>
    </row>
    <row r="353" spans="1:7" x14ac:dyDescent="0.25">
      <c r="A353" s="4">
        <v>42078</v>
      </c>
      <c r="B353" s="2">
        <v>100.18600000000001</v>
      </c>
      <c r="C353" s="2" t="s">
        <v>1</v>
      </c>
      <c r="D353" s="2" t="s">
        <v>1</v>
      </c>
      <c r="E353" s="2">
        <v>17914.599999999999</v>
      </c>
      <c r="F353" s="2" t="s">
        <v>1</v>
      </c>
      <c r="G353" t="s">
        <v>1</v>
      </c>
    </row>
  </sheetData>
  <dataValidations count="2">
    <dataValidation allowBlank="1" showErrorMessage="1" promptTitle="TRAFO" prompt="$J$1:$K$118" sqref="J1"/>
    <dataValidation allowBlank="1" showErrorMessage="1" promptTitle="TRAFO" prompt="$A$1:$G$353" sqref="A1"/>
  </dataValidations>
  <hyperlinks>
    <hyperlink ref="K2" r:id="rId1" tooltip="Link to Datastream Navigator metadata for CNGDP...D; right-click for more"/>
    <hyperlink ref="B2" r:id="rId2" tooltip="Link to Datastream Navigator metadata for CNOCS005Q; right-click for more"/>
    <hyperlink ref="C2" r:id="rId3" tooltip="Link to Datastream Navigator metadata for CNOSLI15G; right-click for more"/>
    <hyperlink ref="D2" r:id="rId4" tooltip="Link to Datastream Navigator metadata for CNTOTPRCE; right-click for more"/>
    <hyperlink ref="E2" r:id="rId5" tooltip="Link to Datastream Navigator metadata for CNEMPTOTO; right-click for more"/>
    <hyperlink ref="F2" r:id="rId6" tooltip="Link to Datastream Navigator metadata for CNIPTOT.D; right-click for more"/>
    <hyperlink ref="G2" r:id="rId7" tooltip="Link to Datastream Navigator metadata for CNI72...H; right-click for more"/>
  </hyperlinks>
  <pageMargins left="0.7" right="0.7" top="0.75" bottom="0.75" header="0.3" footer="0.3"/>
  <pageSetup orientation="portrait" r:id="rId8"/>
  <legacyDrawing r:id="rId9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8"/>
  <sheetViews>
    <sheetView zoomScale="60" zoomScaleNormal="60" workbookViewId="0">
      <pane xSplit="1" ySplit="1" topLeftCell="B91" activePane="bottomRight" state="frozen"/>
      <selection activeCell="E2" sqref="E2"/>
      <selection pane="topRight" activeCell="E2" sqref="E2"/>
      <selection pane="bottomLeft" activeCell="E2" sqref="E2"/>
      <selection pane="bottomRight" activeCell="I118" sqref="I118:J121"/>
    </sheetView>
  </sheetViews>
  <sheetFormatPr defaultRowHeight="15" x14ac:dyDescent="0.25"/>
  <cols>
    <col min="1" max="1" width="10.5703125" bestFit="1" customWidth="1"/>
    <col min="2" max="2" width="11.140625" bestFit="1" customWidth="1"/>
    <col min="3" max="3" width="15.42578125" customWidth="1"/>
    <col min="4" max="4" width="11.28515625" customWidth="1"/>
    <col min="5" max="5" width="14" customWidth="1"/>
    <col min="6" max="6" width="14.7109375" bestFit="1" customWidth="1"/>
    <col min="7" max="7" width="32.28515625" bestFit="1" customWidth="1"/>
    <col min="8" max="8" width="32.7109375" bestFit="1" customWidth="1"/>
  </cols>
  <sheetData>
    <row r="1" spans="1:13" x14ac:dyDescent="0.25">
      <c r="B1" t="s">
        <v>16</v>
      </c>
      <c r="C1" t="s">
        <v>17</v>
      </c>
      <c r="D1" t="s">
        <v>18</v>
      </c>
      <c r="E1" t="s">
        <v>279</v>
      </c>
      <c r="F1" t="s">
        <v>19</v>
      </c>
      <c r="G1" t="s">
        <v>70</v>
      </c>
      <c r="I1" s="2"/>
      <c r="J1" s="2" t="s">
        <v>194</v>
      </c>
    </row>
    <row r="2" spans="1:13" x14ac:dyDescent="0.25">
      <c r="A2" s="8">
        <f>swe_thomson!A3</f>
        <v>31427</v>
      </c>
      <c r="B2" t="str">
        <f>swe_thomson!B3</f>
        <v>NA</v>
      </c>
      <c r="C2" t="str">
        <f>swe_thomson!C3</f>
        <v>NA</v>
      </c>
      <c r="D2" t="str">
        <f>swe_thomson!D3</f>
        <v>NA</v>
      </c>
      <c r="E2" t="str">
        <f>swe_thomson!E3</f>
        <v>NA</v>
      </c>
      <c r="F2" t="str">
        <f>swe_thomson!F3</f>
        <v>NA</v>
      </c>
      <c r="G2" t="str">
        <f>swe_thomson!G3</f>
        <v>NA</v>
      </c>
      <c r="I2" s="2" t="str">
        <f>swe_thomson!J3</f>
        <v>Q1 1986</v>
      </c>
      <c r="J2" s="2" t="str">
        <f>swe_thomson!K3</f>
        <v>NA</v>
      </c>
    </row>
    <row r="3" spans="1:13" x14ac:dyDescent="0.25">
      <c r="A3" s="8">
        <f>swe_thomson!A4</f>
        <v>31458</v>
      </c>
      <c r="B3" t="str">
        <f>swe_thomson!B4</f>
        <v>NA</v>
      </c>
      <c r="C3" t="str">
        <f>swe_thomson!C4</f>
        <v>NA</v>
      </c>
      <c r="D3" t="str">
        <f>swe_thomson!D4</f>
        <v>NA</v>
      </c>
      <c r="E3" t="str">
        <f>swe_thomson!E4</f>
        <v>NA</v>
      </c>
      <c r="F3" t="str">
        <f>swe_thomson!F4</f>
        <v>NA</v>
      </c>
      <c r="G3" t="str">
        <f>swe_thomson!G4</f>
        <v>NA</v>
      </c>
      <c r="H3" s="2"/>
      <c r="I3" s="2" t="str">
        <f>swe_thomson!J4</f>
        <v>Q2 1986</v>
      </c>
      <c r="J3" s="2" t="str">
        <f>swe_thomson!K4</f>
        <v>NA</v>
      </c>
      <c r="K3" s="2"/>
      <c r="L3" s="2"/>
      <c r="M3" s="2"/>
    </row>
    <row r="4" spans="1:13" x14ac:dyDescent="0.25">
      <c r="A4" s="8">
        <f>swe_thomson!A5</f>
        <v>31486</v>
      </c>
      <c r="B4" t="str">
        <f>swe_thomson!B5</f>
        <v>NA</v>
      </c>
      <c r="C4" t="str">
        <f>swe_thomson!C5</f>
        <v>NA</v>
      </c>
      <c r="D4" t="str">
        <f>swe_thomson!D5</f>
        <v>NA</v>
      </c>
      <c r="E4" t="str">
        <f>swe_thomson!E5</f>
        <v>NA</v>
      </c>
      <c r="F4" t="str">
        <f>swe_thomson!F5</f>
        <v>NA</v>
      </c>
      <c r="G4" t="str">
        <f>swe_thomson!G5</f>
        <v>NA</v>
      </c>
      <c r="I4" s="2" t="str">
        <f>swe_thomson!J5</f>
        <v>Q3 1986</v>
      </c>
      <c r="J4" s="2" t="str">
        <f>swe_thomson!K5</f>
        <v>NA</v>
      </c>
    </row>
    <row r="5" spans="1:13" x14ac:dyDescent="0.25">
      <c r="A5" s="8">
        <f>swe_thomson!A6</f>
        <v>31517</v>
      </c>
      <c r="B5" t="str">
        <f>swe_thomson!B6</f>
        <v>NA</v>
      </c>
      <c r="C5" t="str">
        <f>swe_thomson!C6</f>
        <v>NA</v>
      </c>
      <c r="D5" t="str">
        <f>swe_thomson!D6</f>
        <v>NA</v>
      </c>
      <c r="E5" t="str">
        <f>swe_thomson!E6</f>
        <v>NA</v>
      </c>
      <c r="F5" t="str">
        <f>swe_thomson!F6</f>
        <v>NA</v>
      </c>
      <c r="G5" t="str">
        <f>swe_thomson!G6</f>
        <v>NA</v>
      </c>
      <c r="H5" s="2"/>
      <c r="I5" s="2" t="str">
        <f>swe_thomson!J6</f>
        <v>Q4 1986</v>
      </c>
      <c r="J5" s="2" t="str">
        <f>swe_thomson!K6</f>
        <v>NA</v>
      </c>
      <c r="K5" s="2"/>
      <c r="L5" s="2"/>
    </row>
    <row r="6" spans="1:13" x14ac:dyDescent="0.25">
      <c r="A6" s="8">
        <f>swe_thomson!A7</f>
        <v>31547</v>
      </c>
      <c r="B6" t="str">
        <f>swe_thomson!B7</f>
        <v>NA</v>
      </c>
      <c r="C6" t="str">
        <f>swe_thomson!C7</f>
        <v>NA</v>
      </c>
      <c r="D6" t="str">
        <f>swe_thomson!D7</f>
        <v>NA</v>
      </c>
      <c r="E6" t="str">
        <f>swe_thomson!E7</f>
        <v>NA</v>
      </c>
      <c r="F6" t="str">
        <f>swe_thomson!F7</f>
        <v>NA</v>
      </c>
      <c r="G6" t="str">
        <f>swe_thomson!G7</f>
        <v>NA</v>
      </c>
      <c r="I6" s="2" t="str">
        <f>swe_thomson!J7</f>
        <v>Q1 1987</v>
      </c>
      <c r="J6" s="2" t="str">
        <f>swe_thomson!K7</f>
        <v>NA</v>
      </c>
    </row>
    <row r="7" spans="1:13" x14ac:dyDescent="0.25">
      <c r="A7" s="8">
        <f>swe_thomson!A8</f>
        <v>31578</v>
      </c>
      <c r="B7" t="str">
        <f>swe_thomson!B8</f>
        <v>NA</v>
      </c>
      <c r="C7" t="str">
        <f>swe_thomson!C8</f>
        <v>NA</v>
      </c>
      <c r="D7" t="str">
        <f>swe_thomson!D8</f>
        <v>NA</v>
      </c>
      <c r="E7" t="str">
        <f>swe_thomson!E8</f>
        <v>NA</v>
      </c>
      <c r="F7" t="str">
        <f>swe_thomson!F8</f>
        <v>NA</v>
      </c>
      <c r="G7" t="str">
        <f>swe_thomson!G8</f>
        <v>NA</v>
      </c>
      <c r="I7" s="2" t="str">
        <f>swe_thomson!J8</f>
        <v>Q2 1987</v>
      </c>
      <c r="J7" s="2" t="str">
        <f>swe_thomson!K8</f>
        <v>NA</v>
      </c>
    </row>
    <row r="8" spans="1:13" x14ac:dyDescent="0.25">
      <c r="A8" s="8">
        <f>swe_thomson!A9</f>
        <v>31608</v>
      </c>
      <c r="B8" t="str">
        <f>swe_thomson!B9</f>
        <v>NA</v>
      </c>
      <c r="C8" t="str">
        <f>swe_thomson!C9</f>
        <v>NA</v>
      </c>
      <c r="D8" t="str">
        <f>swe_thomson!D9</f>
        <v>NA</v>
      </c>
      <c r="E8" t="str">
        <f>swe_thomson!E9</f>
        <v>NA</v>
      </c>
      <c r="F8" t="str">
        <f>swe_thomson!F9</f>
        <v>NA</v>
      </c>
      <c r="G8" t="str">
        <f>swe_thomson!G9</f>
        <v>NA</v>
      </c>
      <c r="I8" s="2" t="str">
        <f>swe_thomson!J9</f>
        <v>Q3 1987</v>
      </c>
      <c r="J8" s="2" t="str">
        <f>swe_thomson!K9</f>
        <v>NA</v>
      </c>
    </row>
    <row r="9" spans="1:13" x14ac:dyDescent="0.25">
      <c r="A9" s="8">
        <f>swe_thomson!A10</f>
        <v>31639</v>
      </c>
      <c r="B9" t="str">
        <f>swe_thomson!B10</f>
        <v>NA</v>
      </c>
      <c r="C9" t="str">
        <f>swe_thomson!C10</f>
        <v>NA</v>
      </c>
      <c r="D9" t="str">
        <f>swe_thomson!D10</f>
        <v>NA</v>
      </c>
      <c r="E9" t="str">
        <f>swe_thomson!E10</f>
        <v>NA</v>
      </c>
      <c r="F9" t="str">
        <f>swe_thomson!F10</f>
        <v>NA</v>
      </c>
      <c r="G9" t="str">
        <f>swe_thomson!G10</f>
        <v>NA</v>
      </c>
      <c r="I9" s="2" t="str">
        <f>swe_thomson!J10</f>
        <v>Q4 1987</v>
      </c>
      <c r="J9" s="2" t="str">
        <f>swe_thomson!K10</f>
        <v>NA</v>
      </c>
    </row>
    <row r="10" spans="1:13" x14ac:dyDescent="0.25">
      <c r="A10" s="8">
        <f>swe_thomson!A11</f>
        <v>31670</v>
      </c>
      <c r="B10" t="str">
        <f>swe_thomson!B11</f>
        <v>NA</v>
      </c>
      <c r="C10" t="str">
        <f>swe_thomson!C11</f>
        <v>NA</v>
      </c>
      <c r="D10" t="str">
        <f>swe_thomson!D11</f>
        <v>NA</v>
      </c>
      <c r="E10" t="str">
        <f>swe_thomson!E11</f>
        <v>NA</v>
      </c>
      <c r="F10" t="str">
        <f>swe_thomson!F11</f>
        <v>NA</v>
      </c>
      <c r="G10" t="str">
        <f>swe_thomson!G11</f>
        <v>NA</v>
      </c>
      <c r="I10" s="2" t="str">
        <f>swe_thomson!J11</f>
        <v>Q1 1988</v>
      </c>
      <c r="J10" s="2" t="str">
        <f>swe_thomson!K11</f>
        <v>NA</v>
      </c>
    </row>
    <row r="11" spans="1:13" x14ac:dyDescent="0.25">
      <c r="A11" s="8">
        <f>swe_thomson!A12</f>
        <v>31700</v>
      </c>
      <c r="B11" t="str">
        <f>swe_thomson!B12</f>
        <v>NA</v>
      </c>
      <c r="C11" t="str">
        <f>swe_thomson!C12</f>
        <v>NA</v>
      </c>
      <c r="D11" t="str">
        <f>swe_thomson!D12</f>
        <v>NA</v>
      </c>
      <c r="E11" t="str">
        <f>swe_thomson!E12</f>
        <v>NA</v>
      </c>
      <c r="F11" t="str">
        <f>swe_thomson!F12</f>
        <v>NA</v>
      </c>
      <c r="G11" t="str">
        <f>swe_thomson!G12</f>
        <v>NA</v>
      </c>
      <c r="I11" s="2" t="str">
        <f>swe_thomson!J12</f>
        <v>Q2 1988</v>
      </c>
      <c r="J11" s="2" t="str">
        <f>swe_thomson!K12</f>
        <v>NA</v>
      </c>
    </row>
    <row r="12" spans="1:13" x14ac:dyDescent="0.25">
      <c r="A12" s="8">
        <f>swe_thomson!A13</f>
        <v>31731</v>
      </c>
      <c r="B12" t="str">
        <f>swe_thomson!B13</f>
        <v>NA</v>
      </c>
      <c r="C12" t="str">
        <f>swe_thomson!C13</f>
        <v>NA</v>
      </c>
      <c r="D12" t="str">
        <f>swe_thomson!D13</f>
        <v>NA</v>
      </c>
      <c r="E12" t="str">
        <f>swe_thomson!E13</f>
        <v>NA</v>
      </c>
      <c r="F12" t="str">
        <f>swe_thomson!F13</f>
        <v>NA</v>
      </c>
      <c r="G12" t="str">
        <f>swe_thomson!G13</f>
        <v>NA</v>
      </c>
      <c r="I12" s="2" t="str">
        <f>swe_thomson!J13</f>
        <v>Q3 1988</v>
      </c>
      <c r="J12" s="2" t="str">
        <f>swe_thomson!K13</f>
        <v>NA</v>
      </c>
    </row>
    <row r="13" spans="1:13" x14ac:dyDescent="0.25">
      <c r="A13" s="8">
        <f>swe_thomson!A14</f>
        <v>31761</v>
      </c>
      <c r="B13" t="str">
        <f>swe_thomson!B14</f>
        <v>NA</v>
      </c>
      <c r="C13" t="str">
        <f>swe_thomson!C14</f>
        <v>NA</v>
      </c>
      <c r="D13" t="str">
        <f>swe_thomson!D14</f>
        <v>NA</v>
      </c>
      <c r="E13" t="str">
        <f>swe_thomson!E14</f>
        <v>NA</v>
      </c>
      <c r="F13" t="str">
        <f>swe_thomson!F14</f>
        <v>NA</v>
      </c>
      <c r="G13" t="str">
        <f>swe_thomson!G14</f>
        <v>NA</v>
      </c>
      <c r="I13" s="2" t="str">
        <f>swe_thomson!J14</f>
        <v>Q4 1988</v>
      </c>
      <c r="J13" s="2" t="str">
        <f>swe_thomson!K14</f>
        <v>NA</v>
      </c>
    </row>
    <row r="14" spans="1:13" x14ac:dyDescent="0.25">
      <c r="A14" s="8">
        <f>swe_thomson!A15</f>
        <v>31792</v>
      </c>
      <c r="B14" t="str">
        <f>swe_thomson!B15</f>
        <v>NA</v>
      </c>
      <c r="C14" t="str">
        <f>swe_thomson!C15</f>
        <v>NA</v>
      </c>
      <c r="D14" t="str">
        <f>swe_thomson!D15</f>
        <v>NA</v>
      </c>
      <c r="E14" t="str">
        <f>swe_thomson!E15</f>
        <v>NA</v>
      </c>
      <c r="F14" t="str">
        <f>swe_thomson!F15</f>
        <v>NA</v>
      </c>
      <c r="G14" t="str">
        <f>swe_thomson!G15</f>
        <v>NA</v>
      </c>
      <c r="I14" s="2" t="str">
        <f>swe_thomson!J15</f>
        <v>Q1 1989</v>
      </c>
      <c r="J14" s="2" t="str">
        <f>swe_thomson!K15</f>
        <v>NA</v>
      </c>
    </row>
    <row r="15" spans="1:13" x14ac:dyDescent="0.25">
      <c r="A15" s="8">
        <f>swe_thomson!A16</f>
        <v>31823</v>
      </c>
      <c r="B15" t="str">
        <f>swe_thomson!B16</f>
        <v>NA</v>
      </c>
      <c r="C15" t="str">
        <f>swe_thomson!C16</f>
        <v>NA</v>
      </c>
      <c r="D15" t="str">
        <f>swe_thomson!D16</f>
        <v>NA</v>
      </c>
      <c r="E15" t="str">
        <f>swe_thomson!E16</f>
        <v>NA</v>
      </c>
      <c r="F15" t="str">
        <f>swe_thomson!F16</f>
        <v>NA</v>
      </c>
      <c r="G15" t="str">
        <f>swe_thomson!G16</f>
        <v>NA</v>
      </c>
      <c r="I15" s="2" t="str">
        <f>swe_thomson!J16</f>
        <v>Q2 1989</v>
      </c>
      <c r="J15" s="2" t="str">
        <f>swe_thomson!K16</f>
        <v>NA</v>
      </c>
    </row>
    <row r="16" spans="1:13" x14ac:dyDescent="0.25">
      <c r="A16" s="8">
        <f>swe_thomson!A17</f>
        <v>31851</v>
      </c>
      <c r="B16" t="str">
        <f>swe_thomson!B17</f>
        <v>NA</v>
      </c>
      <c r="C16" t="str">
        <f>swe_thomson!C17</f>
        <v>NA</v>
      </c>
      <c r="D16" t="str">
        <f>swe_thomson!D17</f>
        <v>NA</v>
      </c>
      <c r="E16" t="str">
        <f>swe_thomson!E17</f>
        <v>NA</v>
      </c>
      <c r="F16" t="str">
        <f>swe_thomson!F17</f>
        <v>NA</v>
      </c>
      <c r="G16" t="str">
        <f>swe_thomson!G17</f>
        <v>NA</v>
      </c>
      <c r="I16" s="2" t="str">
        <f>swe_thomson!J17</f>
        <v>Q3 1989</v>
      </c>
      <c r="J16" s="2" t="str">
        <f>swe_thomson!K17</f>
        <v>NA</v>
      </c>
    </row>
    <row r="17" spans="1:10" x14ac:dyDescent="0.25">
      <c r="A17" s="8">
        <f>swe_thomson!A18</f>
        <v>31882</v>
      </c>
      <c r="B17" t="str">
        <f>swe_thomson!B18</f>
        <v>NA</v>
      </c>
      <c r="C17" t="str">
        <f>swe_thomson!C18</f>
        <v>NA</v>
      </c>
      <c r="D17" t="str">
        <f>swe_thomson!D18</f>
        <v>NA</v>
      </c>
      <c r="E17" t="str">
        <f>swe_thomson!E18</f>
        <v>NA</v>
      </c>
      <c r="F17" t="str">
        <f>swe_thomson!F18</f>
        <v>NA</v>
      </c>
      <c r="G17" t="str">
        <f>swe_thomson!G18</f>
        <v>NA</v>
      </c>
      <c r="I17" s="2" t="str">
        <f>swe_thomson!J18</f>
        <v>Q4 1989</v>
      </c>
      <c r="J17" s="2" t="str">
        <f>swe_thomson!K18</f>
        <v>NA</v>
      </c>
    </row>
    <row r="18" spans="1:10" x14ac:dyDescent="0.25">
      <c r="A18" s="8">
        <f>swe_thomson!A19</f>
        <v>31912</v>
      </c>
      <c r="B18" t="str">
        <f>swe_thomson!B19</f>
        <v>NA</v>
      </c>
      <c r="C18" t="str">
        <f>swe_thomson!C19</f>
        <v>NA</v>
      </c>
      <c r="D18" t="str">
        <f>swe_thomson!D19</f>
        <v>NA</v>
      </c>
      <c r="E18" t="str">
        <f>swe_thomson!E19</f>
        <v>NA</v>
      </c>
      <c r="F18" t="str">
        <f>swe_thomson!F19</f>
        <v>NA</v>
      </c>
      <c r="G18" t="str">
        <f>swe_thomson!G19</f>
        <v>NA</v>
      </c>
      <c r="I18" s="2" t="str">
        <f>swe_thomson!J19</f>
        <v>Q1 1990</v>
      </c>
      <c r="J18" s="2" t="str">
        <f>swe_thomson!K19</f>
        <v>NA</v>
      </c>
    </row>
    <row r="19" spans="1:10" x14ac:dyDescent="0.25">
      <c r="A19" s="8">
        <f>swe_thomson!A20</f>
        <v>31943</v>
      </c>
      <c r="B19" t="str">
        <f>swe_thomson!B20</f>
        <v>NA</v>
      </c>
      <c r="C19" t="str">
        <f>swe_thomson!C20</f>
        <v>NA</v>
      </c>
      <c r="D19" t="str">
        <f>swe_thomson!D20</f>
        <v>NA</v>
      </c>
      <c r="E19" t="str">
        <f>swe_thomson!E20</f>
        <v>NA</v>
      </c>
      <c r="F19" t="str">
        <f>swe_thomson!F20</f>
        <v>NA</v>
      </c>
      <c r="G19" t="str">
        <f>swe_thomson!G20</f>
        <v>NA</v>
      </c>
      <c r="I19" s="2" t="str">
        <f>swe_thomson!J20</f>
        <v>Q2 1990</v>
      </c>
      <c r="J19" s="2" t="str">
        <f>swe_thomson!K20</f>
        <v>NA</v>
      </c>
    </row>
    <row r="20" spans="1:10" x14ac:dyDescent="0.25">
      <c r="A20" s="8">
        <f>swe_thomson!A21</f>
        <v>31973</v>
      </c>
      <c r="B20" t="str">
        <f>swe_thomson!B21</f>
        <v>NA</v>
      </c>
      <c r="C20" t="str">
        <f>swe_thomson!C21</f>
        <v>NA</v>
      </c>
      <c r="D20" t="str">
        <f>swe_thomson!D21</f>
        <v>NA</v>
      </c>
      <c r="E20" t="str">
        <f>swe_thomson!E21</f>
        <v>NA</v>
      </c>
      <c r="F20" t="str">
        <f>swe_thomson!F21</f>
        <v>NA</v>
      </c>
      <c r="G20" t="str">
        <f>swe_thomson!G21</f>
        <v>NA</v>
      </c>
      <c r="I20" s="2" t="str">
        <f>swe_thomson!J21</f>
        <v>Q3 1990</v>
      </c>
      <c r="J20" s="2" t="str">
        <f>swe_thomson!K21</f>
        <v>NA</v>
      </c>
    </row>
    <row r="21" spans="1:10" x14ac:dyDescent="0.25">
      <c r="A21" s="8">
        <f>swe_thomson!A22</f>
        <v>32004</v>
      </c>
      <c r="B21" t="str">
        <f>swe_thomson!B22</f>
        <v>NA</v>
      </c>
      <c r="C21" t="str">
        <f>swe_thomson!C22</f>
        <v>NA</v>
      </c>
      <c r="D21" t="str">
        <f>swe_thomson!D22</f>
        <v>NA</v>
      </c>
      <c r="E21" t="str">
        <f>swe_thomson!E22</f>
        <v>NA</v>
      </c>
      <c r="F21" t="str">
        <f>swe_thomson!F22</f>
        <v>NA</v>
      </c>
      <c r="G21" t="str">
        <f>swe_thomson!G22</f>
        <v>NA</v>
      </c>
      <c r="I21" s="2" t="str">
        <f>swe_thomson!J22</f>
        <v>Q4 1990</v>
      </c>
      <c r="J21" s="2" t="str">
        <f>swe_thomson!K22</f>
        <v>NA</v>
      </c>
    </row>
    <row r="22" spans="1:10" x14ac:dyDescent="0.25">
      <c r="A22" s="8">
        <f>swe_thomson!A23</f>
        <v>32035</v>
      </c>
      <c r="B22" t="str">
        <f>swe_thomson!B23</f>
        <v>NA</v>
      </c>
      <c r="C22" t="str">
        <f>swe_thomson!C23</f>
        <v>NA</v>
      </c>
      <c r="D22" t="str">
        <f>swe_thomson!D23</f>
        <v>NA</v>
      </c>
      <c r="E22" t="str">
        <f>swe_thomson!E23</f>
        <v>NA</v>
      </c>
      <c r="F22" t="str">
        <f>swe_thomson!F23</f>
        <v>NA</v>
      </c>
      <c r="G22" t="str">
        <f>swe_thomson!G23</f>
        <v>NA</v>
      </c>
      <c r="I22" s="2" t="str">
        <f>swe_thomson!J23</f>
        <v>Q1 1991</v>
      </c>
      <c r="J22" s="2" t="str">
        <f>swe_thomson!K23</f>
        <v>NA</v>
      </c>
    </row>
    <row r="23" spans="1:10" x14ac:dyDescent="0.25">
      <c r="A23" s="8">
        <f>swe_thomson!A24</f>
        <v>32065</v>
      </c>
      <c r="B23" t="str">
        <f>swe_thomson!B24</f>
        <v>NA</v>
      </c>
      <c r="C23" t="str">
        <f>swe_thomson!C24</f>
        <v>NA</v>
      </c>
      <c r="D23" t="str">
        <f>swe_thomson!D24</f>
        <v>NA</v>
      </c>
      <c r="E23" t="str">
        <f>swe_thomson!E24</f>
        <v>NA</v>
      </c>
      <c r="F23" t="str">
        <f>swe_thomson!F24</f>
        <v>NA</v>
      </c>
      <c r="G23" t="str">
        <f>swe_thomson!G24</f>
        <v>NA</v>
      </c>
      <c r="I23" s="2" t="str">
        <f>swe_thomson!J24</f>
        <v>Q2 1991</v>
      </c>
      <c r="J23" s="2" t="str">
        <f>swe_thomson!K24</f>
        <v>NA</v>
      </c>
    </row>
    <row r="24" spans="1:10" x14ac:dyDescent="0.25">
      <c r="A24" s="8">
        <f>swe_thomson!A25</f>
        <v>32096</v>
      </c>
      <c r="B24" t="str">
        <f>swe_thomson!B25</f>
        <v>NA</v>
      </c>
      <c r="C24" t="str">
        <f>swe_thomson!C25</f>
        <v>NA</v>
      </c>
      <c r="D24" t="str">
        <f>swe_thomson!D25</f>
        <v>NA</v>
      </c>
      <c r="E24" t="str">
        <f>swe_thomson!E25</f>
        <v>NA</v>
      </c>
      <c r="F24" t="str">
        <f>swe_thomson!F25</f>
        <v>NA</v>
      </c>
      <c r="G24" t="str">
        <f>swe_thomson!G25</f>
        <v>NA</v>
      </c>
      <c r="I24" s="2" t="str">
        <f>swe_thomson!J25</f>
        <v>Q3 1991</v>
      </c>
      <c r="J24" s="2" t="str">
        <f>swe_thomson!K25</f>
        <v>NA</v>
      </c>
    </row>
    <row r="25" spans="1:10" x14ac:dyDescent="0.25">
      <c r="A25" s="8">
        <f>swe_thomson!A26</f>
        <v>32126</v>
      </c>
      <c r="B25" t="str">
        <f>swe_thomson!B26</f>
        <v>NA</v>
      </c>
      <c r="C25" t="str">
        <f>swe_thomson!C26</f>
        <v>NA</v>
      </c>
      <c r="D25" t="str">
        <f>swe_thomson!D26</f>
        <v>NA</v>
      </c>
      <c r="E25" t="str">
        <f>swe_thomson!E26</f>
        <v>NA</v>
      </c>
      <c r="F25" t="str">
        <f>swe_thomson!F26</f>
        <v>NA</v>
      </c>
      <c r="G25" t="str">
        <f>swe_thomson!G26</f>
        <v>NA</v>
      </c>
      <c r="I25" s="2" t="str">
        <f>swe_thomson!J26</f>
        <v>Q4 1991</v>
      </c>
      <c r="J25" s="2" t="str">
        <f>swe_thomson!K26</f>
        <v>NA</v>
      </c>
    </row>
    <row r="26" spans="1:10" x14ac:dyDescent="0.25">
      <c r="A26" s="8">
        <f>swe_thomson!A27</f>
        <v>32157</v>
      </c>
      <c r="B26" t="str">
        <f>swe_thomson!B27</f>
        <v>NA</v>
      </c>
      <c r="C26" t="str">
        <f>swe_thomson!C27</f>
        <v>NA</v>
      </c>
      <c r="D26" t="str">
        <f>swe_thomson!D27</f>
        <v>NA</v>
      </c>
      <c r="E26" t="str">
        <f>swe_thomson!E27</f>
        <v>NA</v>
      </c>
      <c r="F26" t="str">
        <f>swe_thomson!F27</f>
        <v>NA</v>
      </c>
      <c r="G26" t="str">
        <f>swe_thomson!G27</f>
        <v>NA</v>
      </c>
      <c r="I26" s="2" t="str">
        <f>swe_thomson!J27</f>
        <v>Q1 1992</v>
      </c>
      <c r="J26" s="2" t="str">
        <f>swe_thomson!K27</f>
        <v>NA</v>
      </c>
    </row>
    <row r="27" spans="1:10" x14ac:dyDescent="0.25">
      <c r="A27" s="8">
        <f>swe_thomson!A28</f>
        <v>32188</v>
      </c>
      <c r="B27" t="str">
        <f>swe_thomson!B28</f>
        <v>NA</v>
      </c>
      <c r="C27" t="str">
        <f>swe_thomson!C28</f>
        <v>NA</v>
      </c>
      <c r="D27" t="str">
        <f>swe_thomson!D28</f>
        <v>NA</v>
      </c>
      <c r="E27" t="str">
        <f>swe_thomson!E28</f>
        <v>NA</v>
      </c>
      <c r="F27" t="str">
        <f>swe_thomson!F28</f>
        <v>NA</v>
      </c>
      <c r="G27" t="str">
        <f>swe_thomson!G28</f>
        <v>NA</v>
      </c>
      <c r="I27" s="2" t="str">
        <f>swe_thomson!J28</f>
        <v>Q2 1992</v>
      </c>
      <c r="J27" s="2" t="str">
        <f>swe_thomson!K28</f>
        <v>NA</v>
      </c>
    </row>
    <row r="28" spans="1:10" x14ac:dyDescent="0.25">
      <c r="A28" s="8">
        <f>swe_thomson!A29</f>
        <v>32217</v>
      </c>
      <c r="B28" t="str">
        <f>swe_thomson!B29</f>
        <v>NA</v>
      </c>
      <c r="C28" t="str">
        <f>swe_thomson!C29</f>
        <v>NA</v>
      </c>
      <c r="D28" t="str">
        <f>swe_thomson!D29</f>
        <v>NA</v>
      </c>
      <c r="E28" t="str">
        <f>swe_thomson!E29</f>
        <v>NA</v>
      </c>
      <c r="F28" t="str">
        <f>swe_thomson!F29</f>
        <v>NA</v>
      </c>
      <c r="G28" t="str">
        <f>swe_thomson!G29</f>
        <v>NA</v>
      </c>
      <c r="I28" s="2" t="str">
        <f>swe_thomson!J29</f>
        <v>Q3 1992</v>
      </c>
      <c r="J28" s="2" t="str">
        <f>swe_thomson!K29</f>
        <v>NA</v>
      </c>
    </row>
    <row r="29" spans="1:10" x14ac:dyDescent="0.25">
      <c r="A29" s="8">
        <f>swe_thomson!A30</f>
        <v>32248</v>
      </c>
      <c r="B29" t="str">
        <f>swe_thomson!B30</f>
        <v>NA</v>
      </c>
      <c r="C29" t="str">
        <f>swe_thomson!C30</f>
        <v>NA</v>
      </c>
      <c r="D29" t="str">
        <f>swe_thomson!D30</f>
        <v>NA</v>
      </c>
      <c r="E29" t="str">
        <f>swe_thomson!E30</f>
        <v>NA</v>
      </c>
      <c r="F29" t="str">
        <f>swe_thomson!F30</f>
        <v>NA</v>
      </c>
      <c r="G29" t="str">
        <f>swe_thomson!G30</f>
        <v>NA</v>
      </c>
      <c r="I29" s="2" t="str">
        <f>swe_thomson!J30</f>
        <v>Q4 1992</v>
      </c>
      <c r="J29" s="2" t="str">
        <f>swe_thomson!K30</f>
        <v>NA</v>
      </c>
    </row>
    <row r="30" spans="1:10" x14ac:dyDescent="0.25">
      <c r="A30" s="8">
        <f>swe_thomson!A31</f>
        <v>32278</v>
      </c>
      <c r="B30" t="str">
        <f>swe_thomson!B31</f>
        <v>NA</v>
      </c>
      <c r="C30" t="str">
        <f>swe_thomson!C31</f>
        <v>NA</v>
      </c>
      <c r="D30" t="str">
        <f>swe_thomson!D31</f>
        <v>NA</v>
      </c>
      <c r="E30" t="str">
        <f>swe_thomson!E31</f>
        <v>NA</v>
      </c>
      <c r="F30" t="str">
        <f>swe_thomson!F31</f>
        <v>NA</v>
      </c>
      <c r="G30" t="str">
        <f>swe_thomson!G31</f>
        <v>NA</v>
      </c>
      <c r="I30" s="2" t="str">
        <f>swe_thomson!J31</f>
        <v>Q1 1993</v>
      </c>
      <c r="J30" s="2">
        <f>swe_thomson!K31</f>
        <v>566792</v>
      </c>
    </row>
    <row r="31" spans="1:10" x14ac:dyDescent="0.25">
      <c r="A31" s="8">
        <f>swe_thomson!A32</f>
        <v>32309</v>
      </c>
      <c r="B31" t="str">
        <f>swe_thomson!B32</f>
        <v>NA</v>
      </c>
      <c r="C31" t="str">
        <f>swe_thomson!C32</f>
        <v>NA</v>
      </c>
      <c r="D31" t="str">
        <f>swe_thomson!D32</f>
        <v>NA</v>
      </c>
      <c r="E31" t="str">
        <f>swe_thomson!E32</f>
        <v>NA</v>
      </c>
      <c r="F31" t="str">
        <f>swe_thomson!F32</f>
        <v>NA</v>
      </c>
      <c r="G31" t="str">
        <f>swe_thomson!G32</f>
        <v>NA</v>
      </c>
      <c r="I31" s="2" t="str">
        <f>swe_thomson!J32</f>
        <v>Q2 1993</v>
      </c>
      <c r="J31" s="2">
        <f>swe_thomson!K32</f>
        <v>570166</v>
      </c>
    </row>
    <row r="32" spans="1:10" x14ac:dyDescent="0.25">
      <c r="A32" s="8">
        <f>swe_thomson!A33</f>
        <v>32339</v>
      </c>
      <c r="B32" t="str">
        <f>swe_thomson!B33</f>
        <v>NA</v>
      </c>
      <c r="C32" t="str">
        <f>swe_thomson!C33</f>
        <v>NA</v>
      </c>
      <c r="D32" t="str">
        <f>swe_thomson!D33</f>
        <v>NA</v>
      </c>
      <c r="E32" t="str">
        <f>swe_thomson!E33</f>
        <v>NA</v>
      </c>
      <c r="F32" t="str">
        <f>swe_thomson!F33</f>
        <v>NA</v>
      </c>
      <c r="G32" t="str">
        <f>swe_thomson!G33</f>
        <v>NA</v>
      </c>
      <c r="I32" s="2" t="str">
        <f>swe_thomson!J33</f>
        <v>Q3 1993</v>
      </c>
      <c r="J32" s="2">
        <f>swe_thomson!K33</f>
        <v>577508</v>
      </c>
    </row>
    <row r="33" spans="1:10" x14ac:dyDescent="0.25">
      <c r="A33" s="8">
        <f>swe_thomson!A34</f>
        <v>32370</v>
      </c>
      <c r="B33" t="str">
        <f>swe_thomson!B34</f>
        <v>NA</v>
      </c>
      <c r="C33" t="str">
        <f>swe_thomson!C34</f>
        <v>NA</v>
      </c>
      <c r="D33" t="str">
        <f>swe_thomson!D34</f>
        <v>NA</v>
      </c>
      <c r="E33" t="str">
        <f>swe_thomson!E34</f>
        <v>NA</v>
      </c>
      <c r="F33" t="str">
        <f>swe_thomson!F34</f>
        <v>NA</v>
      </c>
      <c r="G33" t="str">
        <f>swe_thomson!G34</f>
        <v>NA</v>
      </c>
      <c r="I33" s="2" t="str">
        <f>swe_thomson!J34</f>
        <v>Q4 1993</v>
      </c>
      <c r="J33" s="2">
        <f>swe_thomson!K34</f>
        <v>573517</v>
      </c>
    </row>
    <row r="34" spans="1:10" x14ac:dyDescent="0.25">
      <c r="A34" s="8">
        <f>swe_thomson!A35</f>
        <v>32401</v>
      </c>
      <c r="B34" t="str">
        <f>swe_thomson!B35</f>
        <v>NA</v>
      </c>
      <c r="C34" t="str">
        <f>swe_thomson!C35</f>
        <v>NA</v>
      </c>
      <c r="D34" t="str">
        <f>swe_thomson!D35</f>
        <v>NA</v>
      </c>
      <c r="E34" t="str">
        <f>swe_thomson!E35</f>
        <v>NA</v>
      </c>
      <c r="F34" t="str">
        <f>swe_thomson!F35</f>
        <v>NA</v>
      </c>
      <c r="G34" t="str">
        <f>swe_thomson!G35</f>
        <v>NA</v>
      </c>
      <c r="I34" s="2" t="str">
        <f>swe_thomson!J35</f>
        <v>Q1 1994</v>
      </c>
      <c r="J34" s="2">
        <f>swe_thomson!K35</f>
        <v>584481</v>
      </c>
    </row>
    <row r="35" spans="1:10" x14ac:dyDescent="0.25">
      <c r="A35" s="8">
        <f>swe_thomson!A36</f>
        <v>32431</v>
      </c>
      <c r="B35" t="str">
        <f>swe_thomson!B36</f>
        <v>NA</v>
      </c>
      <c r="C35" t="str">
        <f>swe_thomson!C36</f>
        <v>NA</v>
      </c>
      <c r="D35" t="str">
        <f>swe_thomson!D36</f>
        <v>NA</v>
      </c>
      <c r="E35" t="str">
        <f>swe_thomson!E36</f>
        <v>NA</v>
      </c>
      <c r="F35" t="str">
        <f>swe_thomson!F36</f>
        <v>NA</v>
      </c>
      <c r="G35" t="str">
        <f>swe_thomson!G36</f>
        <v>NA</v>
      </c>
      <c r="I35" s="2" t="str">
        <f>swe_thomson!J36</f>
        <v>Q2 1994</v>
      </c>
      <c r="J35" s="2">
        <f>swe_thomson!K36</f>
        <v>591070</v>
      </c>
    </row>
    <row r="36" spans="1:10" x14ac:dyDescent="0.25">
      <c r="A36" s="8">
        <f>swe_thomson!A37</f>
        <v>32462</v>
      </c>
      <c r="B36" t="str">
        <f>swe_thomson!B37</f>
        <v>NA</v>
      </c>
      <c r="C36" t="str">
        <f>swe_thomson!C37</f>
        <v>NA</v>
      </c>
      <c r="D36" t="str">
        <f>swe_thomson!D37</f>
        <v>NA</v>
      </c>
      <c r="E36" t="str">
        <f>swe_thomson!E37</f>
        <v>NA</v>
      </c>
      <c r="F36" t="str">
        <f>swe_thomson!F37</f>
        <v>NA</v>
      </c>
      <c r="G36" t="str">
        <f>swe_thomson!G37</f>
        <v>NA</v>
      </c>
      <c r="I36" s="2" t="str">
        <f>swe_thomson!J37</f>
        <v>Q3 1994</v>
      </c>
      <c r="J36" s="2">
        <f>swe_thomson!K37</f>
        <v>596794</v>
      </c>
    </row>
    <row r="37" spans="1:10" x14ac:dyDescent="0.25">
      <c r="A37" s="8">
        <f>swe_thomson!A38</f>
        <v>32492</v>
      </c>
      <c r="B37" t="str">
        <f>swe_thomson!B38</f>
        <v>NA</v>
      </c>
      <c r="C37" t="str">
        <f>swe_thomson!C38</f>
        <v>NA</v>
      </c>
      <c r="D37" t="str">
        <f>swe_thomson!D38</f>
        <v>NA</v>
      </c>
      <c r="E37" t="str">
        <f>swe_thomson!E38</f>
        <v>NA</v>
      </c>
      <c r="F37" t="str">
        <f>swe_thomson!F38</f>
        <v>NA</v>
      </c>
      <c r="G37" t="str">
        <f>swe_thomson!G38</f>
        <v>NA</v>
      </c>
      <c r="I37" s="2" t="str">
        <f>swe_thomson!J38</f>
        <v>Q4 1994</v>
      </c>
      <c r="J37" s="2">
        <f>swe_thomson!K38</f>
        <v>605366</v>
      </c>
    </row>
    <row r="38" spans="1:10" x14ac:dyDescent="0.25">
      <c r="A38" s="8">
        <f>swe_thomson!A39</f>
        <v>32523</v>
      </c>
      <c r="B38" t="str">
        <f>swe_thomson!B39</f>
        <v>NA</v>
      </c>
      <c r="C38" t="str">
        <f>swe_thomson!C39</f>
        <v>NA</v>
      </c>
      <c r="D38" t="str">
        <f>swe_thomson!D39</f>
        <v>NA</v>
      </c>
      <c r="E38" t="str">
        <f>swe_thomson!E39</f>
        <v>NA</v>
      </c>
      <c r="F38" t="str">
        <f>swe_thomson!F39</f>
        <v>NA</v>
      </c>
      <c r="G38" t="str">
        <f>swe_thomson!G39</f>
        <v>NA</v>
      </c>
      <c r="I38" s="2" t="str">
        <f>swe_thomson!J39</f>
        <v>Q1 1995</v>
      </c>
      <c r="J38" s="2">
        <f>swe_thomson!K39</f>
        <v>614192</v>
      </c>
    </row>
    <row r="39" spans="1:10" x14ac:dyDescent="0.25">
      <c r="A39" s="8">
        <f>swe_thomson!A40</f>
        <v>32554</v>
      </c>
      <c r="B39" t="str">
        <f>swe_thomson!B40</f>
        <v>NA</v>
      </c>
      <c r="C39" t="str">
        <f>swe_thomson!C40</f>
        <v>NA</v>
      </c>
      <c r="D39" t="str">
        <f>swe_thomson!D40</f>
        <v>NA</v>
      </c>
      <c r="E39" t="str">
        <f>swe_thomson!E40</f>
        <v>NA</v>
      </c>
      <c r="F39" t="str">
        <f>swe_thomson!F40</f>
        <v>NA</v>
      </c>
      <c r="G39" t="str">
        <f>swe_thomson!G40</f>
        <v>NA</v>
      </c>
      <c r="I39" s="2" t="str">
        <f>swe_thomson!J40</f>
        <v>Q2 1995</v>
      </c>
      <c r="J39" s="2">
        <f>swe_thomson!K40</f>
        <v>617223</v>
      </c>
    </row>
    <row r="40" spans="1:10" x14ac:dyDescent="0.25">
      <c r="A40" s="8">
        <f>swe_thomson!A41</f>
        <v>32582</v>
      </c>
      <c r="B40" t="str">
        <f>swe_thomson!B41</f>
        <v>NA</v>
      </c>
      <c r="C40" t="str">
        <f>swe_thomson!C41</f>
        <v>NA</v>
      </c>
      <c r="D40" t="str">
        <f>swe_thomson!D41</f>
        <v>NA</v>
      </c>
      <c r="E40" t="str">
        <f>swe_thomson!E41</f>
        <v>NA</v>
      </c>
      <c r="F40" t="str">
        <f>swe_thomson!F41</f>
        <v>NA</v>
      </c>
      <c r="G40" t="str">
        <f>swe_thomson!G41</f>
        <v>NA</v>
      </c>
      <c r="I40" s="2" t="str">
        <f>swe_thomson!J41</f>
        <v>Q3 1995</v>
      </c>
      <c r="J40" s="2">
        <f>swe_thomson!K41</f>
        <v>619378</v>
      </c>
    </row>
    <row r="41" spans="1:10" x14ac:dyDescent="0.25">
      <c r="A41" s="8">
        <f>swe_thomson!A42</f>
        <v>32613</v>
      </c>
      <c r="B41" t="str">
        <f>swe_thomson!B42</f>
        <v>NA</v>
      </c>
      <c r="C41" t="str">
        <f>swe_thomson!C42</f>
        <v>NA</v>
      </c>
      <c r="D41" t="str">
        <f>swe_thomson!D42</f>
        <v>NA</v>
      </c>
      <c r="E41" t="str">
        <f>swe_thomson!E42</f>
        <v>NA</v>
      </c>
      <c r="F41" t="str">
        <f>swe_thomson!F42</f>
        <v>NA</v>
      </c>
      <c r="G41" t="str">
        <f>swe_thomson!G42</f>
        <v>NA</v>
      </c>
      <c r="I41" s="2" t="str">
        <f>swe_thomson!J42</f>
        <v>Q4 1995</v>
      </c>
      <c r="J41" s="2">
        <f>swe_thomson!K42</f>
        <v>627777</v>
      </c>
    </row>
    <row r="42" spans="1:10" x14ac:dyDescent="0.25">
      <c r="A42" s="8">
        <f>swe_thomson!A43</f>
        <v>32643</v>
      </c>
      <c r="B42" t="str">
        <f>swe_thomson!B43</f>
        <v>NA</v>
      </c>
      <c r="C42" t="str">
        <f>swe_thomson!C43</f>
        <v>NA</v>
      </c>
      <c r="D42" t="str">
        <f>swe_thomson!D43</f>
        <v>NA</v>
      </c>
      <c r="E42" t="str">
        <f>swe_thomson!E43</f>
        <v>NA</v>
      </c>
      <c r="F42" t="str">
        <f>swe_thomson!F43</f>
        <v>NA</v>
      </c>
      <c r="G42" t="str">
        <f>swe_thomson!G43</f>
        <v>NA</v>
      </c>
      <c r="I42" s="2" t="str">
        <f>swe_thomson!J43</f>
        <v>Q1 1996</v>
      </c>
      <c r="J42" s="2">
        <f>swe_thomson!K43</f>
        <v>630183</v>
      </c>
    </row>
    <row r="43" spans="1:10" x14ac:dyDescent="0.25">
      <c r="A43" s="8">
        <f>swe_thomson!A44</f>
        <v>32674</v>
      </c>
      <c r="B43" t="str">
        <f>swe_thomson!B44</f>
        <v>NA</v>
      </c>
      <c r="C43" t="str">
        <f>swe_thomson!C44</f>
        <v>NA</v>
      </c>
      <c r="D43" t="str">
        <f>swe_thomson!D44</f>
        <v>NA</v>
      </c>
      <c r="E43" t="str">
        <f>swe_thomson!E44</f>
        <v>NA</v>
      </c>
      <c r="F43" t="str">
        <f>swe_thomson!F44</f>
        <v>NA</v>
      </c>
      <c r="G43" t="str">
        <f>swe_thomson!G44</f>
        <v>NA</v>
      </c>
      <c r="I43" s="2" t="str">
        <f>swe_thomson!J44</f>
        <v>Q2 1996</v>
      </c>
      <c r="J43" s="2">
        <f>swe_thomson!K44</f>
        <v>625269</v>
      </c>
    </row>
    <row r="44" spans="1:10" x14ac:dyDescent="0.25">
      <c r="A44" s="8">
        <f>swe_thomson!A45</f>
        <v>32704</v>
      </c>
      <c r="B44" t="str">
        <f>swe_thomson!B45</f>
        <v>NA</v>
      </c>
      <c r="C44" t="str">
        <f>swe_thomson!C45</f>
        <v>NA</v>
      </c>
      <c r="D44" t="str">
        <f>swe_thomson!D45</f>
        <v>NA</v>
      </c>
      <c r="E44" t="str">
        <f>swe_thomson!E45</f>
        <v>NA</v>
      </c>
      <c r="F44" t="str">
        <f>swe_thomson!F45</f>
        <v>NA</v>
      </c>
      <c r="G44" t="str">
        <f>swe_thomson!G45</f>
        <v>NA</v>
      </c>
      <c r="I44" s="2" t="str">
        <f>swe_thomson!J45</f>
        <v>Q3 1996</v>
      </c>
      <c r="J44" s="2">
        <f>swe_thomson!K45</f>
        <v>628198</v>
      </c>
    </row>
    <row r="45" spans="1:10" x14ac:dyDescent="0.25">
      <c r="A45" s="8">
        <f>swe_thomson!A46</f>
        <v>32735</v>
      </c>
      <c r="B45" t="str">
        <f>swe_thomson!B46</f>
        <v>NA</v>
      </c>
      <c r="C45" t="str">
        <f>swe_thomson!C46</f>
        <v>NA</v>
      </c>
      <c r="D45" t="str">
        <f>swe_thomson!D46</f>
        <v>NA</v>
      </c>
      <c r="E45" t="str">
        <f>swe_thomson!E46</f>
        <v>NA</v>
      </c>
      <c r="F45" t="str">
        <f>swe_thomson!F46</f>
        <v>NA</v>
      </c>
      <c r="G45" t="str">
        <f>swe_thomson!G46</f>
        <v>NA</v>
      </c>
      <c r="I45" s="2" t="str">
        <f>swe_thomson!J46</f>
        <v>Q4 1996</v>
      </c>
      <c r="J45" s="2">
        <f>swe_thomson!K46</f>
        <v>633124</v>
      </c>
    </row>
    <row r="46" spans="1:10" x14ac:dyDescent="0.25">
      <c r="A46" s="8">
        <f>swe_thomson!A47</f>
        <v>32766</v>
      </c>
      <c r="B46" t="str">
        <f>swe_thomson!B47</f>
        <v>NA</v>
      </c>
      <c r="C46" t="str">
        <f>swe_thomson!C47</f>
        <v>NA</v>
      </c>
      <c r="D46" t="str">
        <f>swe_thomson!D47</f>
        <v>NA</v>
      </c>
      <c r="E46" t="str">
        <f>swe_thomson!E47</f>
        <v>NA</v>
      </c>
      <c r="F46" t="str">
        <f>swe_thomson!F47</f>
        <v>NA</v>
      </c>
      <c r="G46" t="str">
        <f>swe_thomson!G47</f>
        <v>NA</v>
      </c>
      <c r="I46" s="2" t="str">
        <f>swe_thomson!J47</f>
        <v>Q1 1997</v>
      </c>
      <c r="J46" s="2">
        <f>swe_thomson!K47</f>
        <v>636833</v>
      </c>
    </row>
    <row r="47" spans="1:10" x14ac:dyDescent="0.25">
      <c r="A47" s="8">
        <f>swe_thomson!A48</f>
        <v>32796</v>
      </c>
      <c r="B47" t="str">
        <f>swe_thomson!B48</f>
        <v>NA</v>
      </c>
      <c r="C47" t="str">
        <f>swe_thomson!C48</f>
        <v>NA</v>
      </c>
      <c r="D47" t="str">
        <f>swe_thomson!D48</f>
        <v>NA</v>
      </c>
      <c r="E47" t="str">
        <f>swe_thomson!E48</f>
        <v>NA</v>
      </c>
      <c r="F47" t="str">
        <f>swe_thomson!F48</f>
        <v>NA</v>
      </c>
      <c r="G47" t="str">
        <f>swe_thomson!G48</f>
        <v>NA</v>
      </c>
      <c r="I47" s="2" t="str">
        <f>swe_thomson!J48</f>
        <v>Q2 1997</v>
      </c>
      <c r="J47" s="2">
        <f>swe_thomson!K48</f>
        <v>644822</v>
      </c>
    </row>
    <row r="48" spans="1:10" x14ac:dyDescent="0.25">
      <c r="A48" s="8">
        <f>swe_thomson!A49</f>
        <v>32827</v>
      </c>
      <c r="B48" t="str">
        <f>swe_thomson!B49</f>
        <v>NA</v>
      </c>
      <c r="C48" t="str">
        <f>swe_thomson!C49</f>
        <v>NA</v>
      </c>
      <c r="D48" t="str">
        <f>swe_thomson!D49</f>
        <v>NA</v>
      </c>
      <c r="E48" t="str">
        <f>swe_thomson!E49</f>
        <v>NA</v>
      </c>
      <c r="F48" t="str">
        <f>swe_thomson!F49</f>
        <v>NA</v>
      </c>
      <c r="G48" t="str">
        <f>swe_thomson!G49</f>
        <v>NA</v>
      </c>
      <c r="I48" s="2" t="str">
        <f>swe_thomson!J49</f>
        <v>Q3 1997</v>
      </c>
      <c r="J48" s="2">
        <f>swe_thomson!K49</f>
        <v>651147</v>
      </c>
    </row>
    <row r="49" spans="1:10" x14ac:dyDescent="0.25">
      <c r="A49" s="8">
        <f>swe_thomson!A50</f>
        <v>32857</v>
      </c>
      <c r="B49" t="str">
        <f>swe_thomson!B50</f>
        <v>NA</v>
      </c>
      <c r="C49" t="str">
        <f>swe_thomson!C50</f>
        <v>NA</v>
      </c>
      <c r="D49" t="str">
        <f>swe_thomson!D50</f>
        <v>NA</v>
      </c>
      <c r="E49" t="str">
        <f>swe_thomson!E50</f>
        <v>NA</v>
      </c>
      <c r="F49" t="str">
        <f>swe_thomson!F50</f>
        <v>NA</v>
      </c>
      <c r="G49" t="str">
        <f>swe_thomson!G50</f>
        <v>NA</v>
      </c>
      <c r="I49" s="2" t="str">
        <f>swe_thomson!J50</f>
        <v>Q4 1997</v>
      </c>
      <c r="J49" s="2">
        <f>swe_thomson!K50</f>
        <v>662352</v>
      </c>
    </row>
    <row r="50" spans="1:10" x14ac:dyDescent="0.25">
      <c r="A50" s="8">
        <f>swe_thomson!A51</f>
        <v>32888</v>
      </c>
      <c r="B50" t="str">
        <f>swe_thomson!B51</f>
        <v>NA</v>
      </c>
      <c r="C50">
        <f>swe_thomson!C51</f>
        <v>60.8</v>
      </c>
      <c r="D50">
        <f>swe_thomson!D51</f>
        <v>121.32</v>
      </c>
      <c r="E50" t="str">
        <f>swe_thomson!E51</f>
        <v>NA</v>
      </c>
      <c r="F50" t="str">
        <f>swe_thomson!F51</f>
        <v>NA</v>
      </c>
      <c r="G50" t="str">
        <f>swe_thomson!G51</f>
        <v>NA</v>
      </c>
      <c r="I50" s="2" t="str">
        <f>swe_thomson!J51</f>
        <v>Q1 1998</v>
      </c>
      <c r="J50" s="2">
        <f>swe_thomson!K51</f>
        <v>663830</v>
      </c>
    </row>
    <row r="51" spans="1:10" x14ac:dyDescent="0.25">
      <c r="A51" s="8">
        <f>swe_thomson!A52</f>
        <v>32919</v>
      </c>
      <c r="B51" t="str">
        <f>swe_thomson!B52</f>
        <v>NA</v>
      </c>
      <c r="C51">
        <f>swe_thomson!C52</f>
        <v>60.6</v>
      </c>
      <c r="D51">
        <f>swe_thomson!D52</f>
        <v>121.85</v>
      </c>
      <c r="E51" t="str">
        <f>swe_thomson!E52</f>
        <v>NA</v>
      </c>
      <c r="F51" t="str">
        <f>swe_thomson!F52</f>
        <v>NA</v>
      </c>
      <c r="G51" t="str">
        <f>swe_thomson!G52</f>
        <v>NA</v>
      </c>
      <c r="I51" s="2" t="str">
        <f>swe_thomson!J52</f>
        <v>Q2 1998</v>
      </c>
      <c r="J51" s="2">
        <f>swe_thomson!K52</f>
        <v>674616</v>
      </c>
    </row>
    <row r="52" spans="1:10" x14ac:dyDescent="0.25">
      <c r="A52" s="8">
        <f>swe_thomson!A53</f>
        <v>32947</v>
      </c>
      <c r="B52" t="str">
        <f>swe_thomson!B53</f>
        <v>NA</v>
      </c>
      <c r="C52">
        <f>swe_thomson!C53</f>
        <v>60.9</v>
      </c>
      <c r="D52">
        <f>swe_thomson!D53</f>
        <v>123.05</v>
      </c>
      <c r="E52" t="str">
        <f>swe_thomson!E53</f>
        <v>NA</v>
      </c>
      <c r="F52" t="str">
        <f>swe_thomson!F53</f>
        <v>NA</v>
      </c>
      <c r="G52" t="str">
        <f>swe_thomson!G53</f>
        <v>NA</v>
      </c>
      <c r="I52" s="2" t="str">
        <f>swe_thomson!J53</f>
        <v>Q3 1998</v>
      </c>
      <c r="J52" s="2">
        <f>swe_thomson!K53</f>
        <v>678045</v>
      </c>
    </row>
    <row r="53" spans="1:10" x14ac:dyDescent="0.25">
      <c r="A53" s="8">
        <f>swe_thomson!A54</f>
        <v>32978</v>
      </c>
      <c r="B53" t="str">
        <f>swe_thomson!B54</f>
        <v>NA</v>
      </c>
      <c r="C53">
        <f>swe_thomson!C54</f>
        <v>63.8</v>
      </c>
      <c r="D53">
        <f>swe_thomson!D54</f>
        <v>123.13</v>
      </c>
      <c r="E53" t="str">
        <f>swe_thomson!E54</f>
        <v>NA</v>
      </c>
      <c r="F53" t="str">
        <f>swe_thomson!F54</f>
        <v>NA</v>
      </c>
      <c r="G53" t="str">
        <f>swe_thomson!G54</f>
        <v>NA</v>
      </c>
      <c r="I53" s="2" t="str">
        <f>swe_thomson!J54</f>
        <v>Q4 1998</v>
      </c>
      <c r="J53" s="2">
        <f>swe_thomson!K54</f>
        <v>685834</v>
      </c>
    </row>
    <row r="54" spans="1:10" x14ac:dyDescent="0.25">
      <c r="A54" s="8">
        <f>swe_thomson!A55</f>
        <v>33008</v>
      </c>
      <c r="B54" t="str">
        <f>swe_thomson!B55</f>
        <v>NA</v>
      </c>
      <c r="C54">
        <f>swe_thomson!C55</f>
        <v>62.3</v>
      </c>
      <c r="D54">
        <f>swe_thomson!D55</f>
        <v>124.14</v>
      </c>
      <c r="E54" t="str">
        <f>swe_thomson!E55</f>
        <v>NA</v>
      </c>
      <c r="F54" t="str">
        <f>swe_thomson!F55</f>
        <v>NA</v>
      </c>
      <c r="G54" t="str">
        <f>swe_thomson!G55</f>
        <v>NA</v>
      </c>
      <c r="I54" s="2" t="str">
        <f>swe_thomson!J55</f>
        <v>Q1 1999</v>
      </c>
      <c r="J54" s="2">
        <f>swe_thomson!K55</f>
        <v>695948</v>
      </c>
    </row>
    <row r="55" spans="1:10" x14ac:dyDescent="0.25">
      <c r="A55" s="8">
        <f>swe_thomson!A56</f>
        <v>33039</v>
      </c>
      <c r="B55" t="str">
        <f>swe_thomson!B56</f>
        <v>NA</v>
      </c>
      <c r="C55">
        <f>swe_thomson!C56</f>
        <v>62.3</v>
      </c>
      <c r="D55">
        <f>swe_thomson!D56</f>
        <v>124.18</v>
      </c>
      <c r="E55" t="str">
        <f>swe_thomson!E56</f>
        <v>NA</v>
      </c>
      <c r="F55" t="str">
        <f>swe_thomson!F56</f>
        <v>NA</v>
      </c>
      <c r="G55" t="str">
        <f>swe_thomson!G56</f>
        <v>NA</v>
      </c>
      <c r="I55" s="2" t="str">
        <f>swe_thomson!J56</f>
        <v>Q2 1999</v>
      </c>
      <c r="J55" s="2">
        <f>swe_thomson!K56</f>
        <v>698329</v>
      </c>
    </row>
    <row r="56" spans="1:10" x14ac:dyDescent="0.25">
      <c r="A56" s="8">
        <f>swe_thomson!A57</f>
        <v>33069</v>
      </c>
      <c r="B56" t="str">
        <f>swe_thomson!B57</f>
        <v>NA</v>
      </c>
      <c r="C56">
        <f>swe_thomson!C57</f>
        <v>60.7</v>
      </c>
      <c r="D56">
        <f>swe_thomson!D57</f>
        <v>123.98</v>
      </c>
      <c r="E56" t="str">
        <f>swe_thomson!E57</f>
        <v>NA</v>
      </c>
      <c r="F56" t="str">
        <f>swe_thomson!F57</f>
        <v>NA</v>
      </c>
      <c r="G56" t="str">
        <f>swe_thomson!G57</f>
        <v>NA</v>
      </c>
      <c r="I56" s="2" t="str">
        <f>swe_thomson!J57</f>
        <v>Q3 1999</v>
      </c>
      <c r="J56" s="2">
        <f>swe_thomson!K57</f>
        <v>705247</v>
      </c>
    </row>
    <row r="57" spans="1:10" x14ac:dyDescent="0.25">
      <c r="A57" s="8">
        <f>swe_thomson!A58</f>
        <v>33100</v>
      </c>
      <c r="B57" t="str">
        <f>swe_thomson!B58</f>
        <v>NA</v>
      </c>
      <c r="C57">
        <f>swe_thomson!C58</f>
        <v>59.8</v>
      </c>
      <c r="D57">
        <f>swe_thomson!D58</f>
        <v>121.28</v>
      </c>
      <c r="E57" t="str">
        <f>swe_thomson!E58</f>
        <v>NA</v>
      </c>
      <c r="F57" t="str">
        <f>swe_thomson!F58</f>
        <v>NA</v>
      </c>
      <c r="G57" t="str">
        <f>swe_thomson!G58</f>
        <v>NA</v>
      </c>
      <c r="I57" s="2" t="str">
        <f>swe_thomson!J58</f>
        <v>Q4 1999</v>
      </c>
      <c r="J57" s="2">
        <f>swe_thomson!K58</f>
        <v>718318</v>
      </c>
    </row>
    <row r="58" spans="1:10" x14ac:dyDescent="0.25">
      <c r="A58" s="8">
        <f>swe_thomson!A59</f>
        <v>33131</v>
      </c>
      <c r="B58" t="str">
        <f>swe_thomson!B59</f>
        <v>NA</v>
      </c>
      <c r="C58">
        <f>swe_thomson!C59</f>
        <v>60.9</v>
      </c>
      <c r="D58">
        <f>swe_thomson!D59</f>
        <v>117.91</v>
      </c>
      <c r="E58" t="str">
        <f>swe_thomson!E59</f>
        <v>NA</v>
      </c>
      <c r="F58" t="str">
        <f>swe_thomson!F59</f>
        <v>NA</v>
      </c>
      <c r="G58" t="str">
        <f>swe_thomson!G59</f>
        <v>NA</v>
      </c>
      <c r="I58" s="2" t="str">
        <f>swe_thomson!J59</f>
        <v>Q1 2000</v>
      </c>
      <c r="J58" s="2">
        <f>swe_thomson!K59</f>
        <v>723308</v>
      </c>
    </row>
    <row r="59" spans="1:10" x14ac:dyDescent="0.25">
      <c r="A59" s="8">
        <f>swe_thomson!A60</f>
        <v>33161</v>
      </c>
      <c r="B59" t="str">
        <f>swe_thomson!B60</f>
        <v>NA</v>
      </c>
      <c r="C59">
        <f>swe_thomson!C60</f>
        <v>60.9</v>
      </c>
      <c r="D59">
        <f>swe_thomson!D60</f>
        <v>115.66</v>
      </c>
      <c r="E59" t="str">
        <f>swe_thomson!E60</f>
        <v>NA</v>
      </c>
      <c r="F59" t="str">
        <f>swe_thomson!F60</f>
        <v>NA</v>
      </c>
      <c r="G59" t="str">
        <f>swe_thomson!G60</f>
        <v>NA</v>
      </c>
      <c r="I59" s="2" t="str">
        <f>swe_thomson!J60</f>
        <v>Q2 2000</v>
      </c>
      <c r="J59" s="2">
        <f>swe_thomson!K60</f>
        <v>739187</v>
      </c>
    </row>
    <row r="60" spans="1:10" x14ac:dyDescent="0.25">
      <c r="A60" s="8">
        <f>swe_thomson!A61</f>
        <v>33192</v>
      </c>
      <c r="B60" t="str">
        <f>swe_thomson!B61</f>
        <v>NA</v>
      </c>
      <c r="C60">
        <f>swe_thomson!C61</f>
        <v>59.3</v>
      </c>
      <c r="D60">
        <f>swe_thomson!D61</f>
        <v>117.2</v>
      </c>
      <c r="E60" t="str">
        <f>swe_thomson!E61</f>
        <v>NA</v>
      </c>
      <c r="F60" t="str">
        <f>swe_thomson!F61</f>
        <v>NA</v>
      </c>
      <c r="G60" t="str">
        <f>swe_thomson!G61</f>
        <v>NA</v>
      </c>
      <c r="I60" s="2" t="str">
        <f>swe_thomson!J61</f>
        <v>Q3 2000</v>
      </c>
      <c r="J60" s="2">
        <f>swe_thomson!K61</f>
        <v>745478</v>
      </c>
    </row>
    <row r="61" spans="1:10" x14ac:dyDescent="0.25">
      <c r="A61" s="8">
        <f>swe_thomson!A62</f>
        <v>33222</v>
      </c>
      <c r="B61" t="str">
        <f>swe_thomson!B62</f>
        <v>NA</v>
      </c>
      <c r="C61">
        <f>swe_thomson!C62</f>
        <v>62.8</v>
      </c>
      <c r="D61">
        <f>swe_thomson!D62</f>
        <v>118.49</v>
      </c>
      <c r="E61" t="str">
        <f>swe_thomson!E62</f>
        <v>NA</v>
      </c>
      <c r="F61" t="str">
        <f>swe_thomson!F62</f>
        <v>NA</v>
      </c>
      <c r="G61" t="str">
        <f>swe_thomson!G62</f>
        <v>NA</v>
      </c>
      <c r="I61" s="2" t="str">
        <f>swe_thomson!J62</f>
        <v>Q4 2000</v>
      </c>
      <c r="J61" s="2">
        <f>swe_thomson!K62</f>
        <v>747511</v>
      </c>
    </row>
    <row r="62" spans="1:10" x14ac:dyDescent="0.25">
      <c r="A62" s="8">
        <f>swe_thomson!A63</f>
        <v>33253</v>
      </c>
      <c r="B62" t="str">
        <f>swe_thomson!B63</f>
        <v>NA</v>
      </c>
      <c r="C62">
        <f>swe_thomson!C63</f>
        <v>59.3</v>
      </c>
      <c r="D62">
        <f>swe_thomson!D63</f>
        <v>120.15</v>
      </c>
      <c r="E62" t="str">
        <f>swe_thomson!E63</f>
        <v>NA</v>
      </c>
      <c r="F62" t="str">
        <f>swe_thomson!F63</f>
        <v>NA</v>
      </c>
      <c r="G62" t="str">
        <f>swe_thomson!G63</f>
        <v>NA</v>
      </c>
      <c r="I62" s="2" t="str">
        <f>swe_thomson!J63</f>
        <v>Q1 2001</v>
      </c>
      <c r="J62" s="2">
        <f>swe_thomson!K63</f>
        <v>745543</v>
      </c>
    </row>
    <row r="63" spans="1:10" x14ac:dyDescent="0.25">
      <c r="A63" s="8">
        <f>swe_thomson!A64</f>
        <v>33284</v>
      </c>
      <c r="B63" t="str">
        <f>swe_thomson!B64</f>
        <v>NA</v>
      </c>
      <c r="C63">
        <f>swe_thomson!C64</f>
        <v>59.3</v>
      </c>
      <c r="D63">
        <f>swe_thomson!D64</f>
        <v>121.35</v>
      </c>
      <c r="E63" t="str">
        <f>swe_thomson!E64</f>
        <v>NA</v>
      </c>
      <c r="F63" t="str">
        <f>swe_thomson!F64</f>
        <v>NA</v>
      </c>
      <c r="G63" t="str">
        <f>swe_thomson!G64</f>
        <v>NA</v>
      </c>
      <c r="I63" s="2" t="str">
        <f>swe_thomson!J64</f>
        <v>Q2 2001</v>
      </c>
      <c r="J63" s="2">
        <f>swe_thomson!K64</f>
        <v>748975</v>
      </c>
    </row>
    <row r="64" spans="1:10" x14ac:dyDescent="0.25">
      <c r="A64" s="8">
        <f>swe_thomson!A65</f>
        <v>33312</v>
      </c>
      <c r="B64" t="str">
        <f>swe_thomson!B65</f>
        <v>NA</v>
      </c>
      <c r="C64">
        <f>swe_thomson!C65</f>
        <v>59.1</v>
      </c>
      <c r="D64">
        <f>swe_thomson!D65</f>
        <v>121.75</v>
      </c>
      <c r="E64" t="str">
        <f>swe_thomson!E65</f>
        <v>NA</v>
      </c>
      <c r="F64" t="str">
        <f>swe_thomson!F65</f>
        <v>NA</v>
      </c>
      <c r="G64" t="str">
        <f>swe_thomson!G65</f>
        <v>NA</v>
      </c>
      <c r="I64" s="2" t="str">
        <f>swe_thomson!J65</f>
        <v>Q3 2001</v>
      </c>
      <c r="J64" s="2">
        <f>swe_thomson!K65</f>
        <v>753513</v>
      </c>
    </row>
    <row r="65" spans="1:10" x14ac:dyDescent="0.25">
      <c r="A65" s="8">
        <f>swe_thomson!A66</f>
        <v>33343</v>
      </c>
      <c r="B65" t="str">
        <f>swe_thomson!B66</f>
        <v>NA</v>
      </c>
      <c r="C65">
        <f>swe_thomson!C66</f>
        <v>59.3</v>
      </c>
      <c r="D65">
        <f>swe_thomson!D66</f>
        <v>122.04</v>
      </c>
      <c r="E65" t="str">
        <f>swe_thomson!E66</f>
        <v>NA</v>
      </c>
      <c r="F65" t="str">
        <f>swe_thomson!F66</f>
        <v>NA</v>
      </c>
      <c r="G65" t="str">
        <f>swe_thomson!G66</f>
        <v>NA</v>
      </c>
      <c r="I65" s="2" t="str">
        <f>swe_thomson!J66</f>
        <v>Q4 2001</v>
      </c>
      <c r="J65" s="2">
        <f>swe_thomson!K66</f>
        <v>758004</v>
      </c>
    </row>
    <row r="66" spans="1:10" x14ac:dyDescent="0.25">
      <c r="A66" s="8">
        <f>swe_thomson!A67</f>
        <v>33373</v>
      </c>
      <c r="B66" t="str">
        <f>swe_thomson!B67</f>
        <v>NA</v>
      </c>
      <c r="C66">
        <f>swe_thomson!C67</f>
        <v>59.7</v>
      </c>
      <c r="D66">
        <f>swe_thomson!D67</f>
        <v>121.92</v>
      </c>
      <c r="E66" t="str">
        <f>swe_thomson!E67</f>
        <v>NA</v>
      </c>
      <c r="F66" t="str">
        <f>swe_thomson!F67</f>
        <v>NA</v>
      </c>
      <c r="G66" t="str">
        <f>swe_thomson!G67</f>
        <v>NA</v>
      </c>
      <c r="I66" s="2" t="str">
        <f>swe_thomson!J67</f>
        <v>Q1 2002</v>
      </c>
      <c r="J66" s="2">
        <f>swe_thomson!K67</f>
        <v>757700</v>
      </c>
    </row>
    <row r="67" spans="1:10" x14ac:dyDescent="0.25">
      <c r="A67" s="8">
        <f>swe_thomson!A68</f>
        <v>33404</v>
      </c>
      <c r="B67" t="str">
        <f>swe_thomson!B68</f>
        <v>NA</v>
      </c>
      <c r="C67">
        <f>swe_thomson!C68</f>
        <v>59.5</v>
      </c>
      <c r="D67">
        <f>swe_thomson!D68</f>
        <v>121.28</v>
      </c>
      <c r="E67" t="str">
        <f>swe_thomson!E68</f>
        <v>NA</v>
      </c>
      <c r="F67" t="str">
        <f>swe_thomson!F68</f>
        <v>NA</v>
      </c>
      <c r="G67" t="str">
        <f>swe_thomson!G68</f>
        <v>NA</v>
      </c>
      <c r="I67" s="2" t="str">
        <f>swe_thomson!J68</f>
        <v>Q2 2002</v>
      </c>
      <c r="J67" s="2">
        <f>swe_thomson!K68</f>
        <v>768200</v>
      </c>
    </row>
    <row r="68" spans="1:10" x14ac:dyDescent="0.25">
      <c r="A68" s="8">
        <f>swe_thomson!A69</f>
        <v>33434</v>
      </c>
      <c r="B68" t="str">
        <f>swe_thomson!B69</f>
        <v>NA</v>
      </c>
      <c r="C68">
        <f>swe_thomson!C69</f>
        <v>59.1</v>
      </c>
      <c r="D68">
        <f>swe_thomson!D69</f>
        <v>121.15</v>
      </c>
      <c r="E68" t="str">
        <f>swe_thomson!E69</f>
        <v>NA</v>
      </c>
      <c r="F68" t="str">
        <f>swe_thomson!F69</f>
        <v>NA</v>
      </c>
      <c r="G68" t="str">
        <f>swe_thomson!G69</f>
        <v>NA</v>
      </c>
      <c r="I68" s="2" t="str">
        <f>swe_thomson!J69</f>
        <v>Q3 2002</v>
      </c>
      <c r="J68" s="2">
        <f>swe_thomson!K69</f>
        <v>769658</v>
      </c>
    </row>
    <row r="69" spans="1:10" x14ac:dyDescent="0.25">
      <c r="A69" s="8">
        <f>swe_thomson!A70</f>
        <v>33465</v>
      </c>
      <c r="B69" t="str">
        <f>swe_thomson!B70</f>
        <v>NA</v>
      </c>
      <c r="C69">
        <f>swe_thomson!C70</f>
        <v>58.6</v>
      </c>
      <c r="D69">
        <f>swe_thomson!D70</f>
        <v>121.03</v>
      </c>
      <c r="E69" t="str">
        <f>swe_thomson!E70</f>
        <v>NA</v>
      </c>
      <c r="F69" t="str">
        <f>swe_thomson!F70</f>
        <v>NA</v>
      </c>
      <c r="G69" t="str">
        <f>swe_thomson!G70</f>
        <v>NA</v>
      </c>
      <c r="I69" s="2" t="str">
        <f>swe_thomson!J70</f>
        <v>Q4 2002</v>
      </c>
      <c r="J69" s="2">
        <f>swe_thomson!K70</f>
        <v>773072</v>
      </c>
    </row>
    <row r="70" spans="1:10" x14ac:dyDescent="0.25">
      <c r="A70" s="8">
        <f>swe_thomson!A71</f>
        <v>33496</v>
      </c>
      <c r="B70" t="str">
        <f>swe_thomson!B71</f>
        <v>NA</v>
      </c>
      <c r="C70">
        <f>swe_thomson!C71</f>
        <v>58.3</v>
      </c>
      <c r="D70">
        <f>swe_thomson!D71</f>
        <v>120.36</v>
      </c>
      <c r="E70" t="str">
        <f>swe_thomson!E71</f>
        <v>NA</v>
      </c>
      <c r="F70" t="str">
        <f>swe_thomson!F71</f>
        <v>NA</v>
      </c>
      <c r="G70" t="str">
        <f>swe_thomson!G71</f>
        <v>NA</v>
      </c>
      <c r="I70" s="2" t="str">
        <f>swe_thomson!J71</f>
        <v>Q1 2003</v>
      </c>
      <c r="J70" s="2">
        <f>swe_thomson!K71</f>
        <v>782505</v>
      </c>
    </row>
    <row r="71" spans="1:10" x14ac:dyDescent="0.25">
      <c r="A71" s="8">
        <f>swe_thomson!A72</f>
        <v>33526</v>
      </c>
      <c r="B71" t="str">
        <f>swe_thomson!B72</f>
        <v>NA</v>
      </c>
      <c r="C71">
        <f>swe_thomson!C72</f>
        <v>58.9</v>
      </c>
      <c r="D71">
        <f>swe_thomson!D72</f>
        <v>120.06</v>
      </c>
      <c r="E71" t="str">
        <f>swe_thomson!E72</f>
        <v>NA</v>
      </c>
      <c r="F71" t="str">
        <f>swe_thomson!F72</f>
        <v>NA</v>
      </c>
      <c r="G71" t="str">
        <f>swe_thomson!G72</f>
        <v>NA</v>
      </c>
      <c r="I71" s="2" t="str">
        <f>swe_thomson!J72</f>
        <v>Q2 2003</v>
      </c>
      <c r="J71" s="2">
        <f>swe_thomson!K72</f>
        <v>779167</v>
      </c>
    </row>
    <row r="72" spans="1:10" x14ac:dyDescent="0.25">
      <c r="A72" s="8">
        <f>swe_thomson!A73</f>
        <v>33557</v>
      </c>
      <c r="B72" t="str">
        <f>swe_thomson!B73</f>
        <v>NA</v>
      </c>
      <c r="C72">
        <f>swe_thomson!C73</f>
        <v>57.6</v>
      </c>
      <c r="D72">
        <f>swe_thomson!D73</f>
        <v>120.3</v>
      </c>
      <c r="E72" t="str">
        <f>swe_thomson!E73</f>
        <v>NA</v>
      </c>
      <c r="F72" t="str">
        <f>swe_thomson!F73</f>
        <v>NA</v>
      </c>
      <c r="G72" t="str">
        <f>swe_thomson!G73</f>
        <v>NA</v>
      </c>
      <c r="I72" s="2" t="str">
        <f>swe_thomson!J73</f>
        <v>Q3 2003</v>
      </c>
      <c r="J72" s="2">
        <f>swe_thomson!K73</f>
        <v>789780</v>
      </c>
    </row>
    <row r="73" spans="1:10" x14ac:dyDescent="0.25">
      <c r="A73" s="8">
        <f>swe_thomson!A74</f>
        <v>33587</v>
      </c>
      <c r="B73" t="str">
        <f>swe_thomson!B74</f>
        <v>NA</v>
      </c>
      <c r="C73">
        <f>swe_thomson!C74</f>
        <v>59.7</v>
      </c>
      <c r="D73">
        <f>swe_thomson!D74</f>
        <v>121.2</v>
      </c>
      <c r="E73" t="str">
        <f>swe_thomson!E74</f>
        <v>NA</v>
      </c>
      <c r="F73" t="str">
        <f>swe_thomson!F74</f>
        <v>NA</v>
      </c>
      <c r="G73" t="str">
        <f>swe_thomson!G74</f>
        <v>NA</v>
      </c>
      <c r="I73" s="2" t="str">
        <f>swe_thomson!J74</f>
        <v>Q4 2003</v>
      </c>
      <c r="J73" s="2">
        <f>swe_thomson!K74</f>
        <v>794493</v>
      </c>
    </row>
    <row r="74" spans="1:10" x14ac:dyDescent="0.25">
      <c r="A74" s="8">
        <f>swe_thomson!A75</f>
        <v>33618</v>
      </c>
      <c r="B74" t="str">
        <f>swe_thomson!B75</f>
        <v>NA</v>
      </c>
      <c r="C74">
        <f>swe_thomson!C75</f>
        <v>57.3</v>
      </c>
      <c r="D74">
        <f>swe_thomson!D75</f>
        <v>121.4</v>
      </c>
      <c r="E74" t="str">
        <f>swe_thomson!E75</f>
        <v>NA</v>
      </c>
      <c r="F74" t="str">
        <f>swe_thomson!F75</f>
        <v>NA</v>
      </c>
      <c r="G74" t="str">
        <f>swe_thomson!G75</f>
        <v>NA</v>
      </c>
      <c r="I74" s="2" t="str">
        <f>swe_thomson!J75</f>
        <v>Q1 2004</v>
      </c>
      <c r="J74" s="2">
        <f>swe_thomson!K75</f>
        <v>807114</v>
      </c>
    </row>
    <row r="75" spans="1:10" x14ac:dyDescent="0.25">
      <c r="A75" s="8">
        <f>swe_thomson!A76</f>
        <v>33649</v>
      </c>
      <c r="B75" t="str">
        <f>swe_thomson!B76</f>
        <v>NA</v>
      </c>
      <c r="C75">
        <f>swe_thomson!C76</f>
        <v>57.2</v>
      </c>
      <c r="D75">
        <f>swe_thomson!D76</f>
        <v>120.49</v>
      </c>
      <c r="E75" t="str">
        <f>swe_thomson!E76</f>
        <v>NA</v>
      </c>
      <c r="F75" t="str">
        <f>swe_thomson!F76</f>
        <v>NA</v>
      </c>
      <c r="G75" t="str">
        <f>swe_thomson!G76</f>
        <v>NA</v>
      </c>
      <c r="I75" s="2" t="str">
        <f>swe_thomson!J76</f>
        <v>Q2 2004</v>
      </c>
      <c r="J75" s="2">
        <f>swe_thomson!K76</f>
        <v>812768</v>
      </c>
    </row>
    <row r="76" spans="1:10" x14ac:dyDescent="0.25">
      <c r="A76" s="8">
        <f>swe_thomson!A77</f>
        <v>33678</v>
      </c>
      <c r="B76" t="str">
        <f>swe_thomson!B77</f>
        <v>NA</v>
      </c>
      <c r="C76">
        <f>swe_thomson!C77</f>
        <v>58</v>
      </c>
      <c r="D76">
        <f>swe_thomson!D77</f>
        <v>121.24</v>
      </c>
      <c r="E76" t="str">
        <f>swe_thomson!E77</f>
        <v>NA</v>
      </c>
      <c r="F76" t="str">
        <f>swe_thomson!F77</f>
        <v>NA</v>
      </c>
      <c r="G76" t="str">
        <f>swe_thomson!G77</f>
        <v>NA</v>
      </c>
      <c r="I76" s="2" t="str">
        <f>swe_thomson!J77</f>
        <v>Q3 2004</v>
      </c>
      <c r="J76" s="2">
        <f>swe_thomson!K77</f>
        <v>819730</v>
      </c>
    </row>
    <row r="77" spans="1:10" x14ac:dyDescent="0.25">
      <c r="A77" s="8">
        <f>swe_thomson!A78</f>
        <v>33709</v>
      </c>
      <c r="B77" t="str">
        <f>swe_thomson!B78</f>
        <v>NA</v>
      </c>
      <c r="C77">
        <f>swe_thomson!C78</f>
        <v>57.7</v>
      </c>
      <c r="D77">
        <f>swe_thomson!D78</f>
        <v>121.14</v>
      </c>
      <c r="E77" t="str">
        <f>swe_thomson!E78</f>
        <v>NA</v>
      </c>
      <c r="F77" t="str">
        <f>swe_thomson!F78</f>
        <v>NA</v>
      </c>
      <c r="G77" t="str">
        <f>swe_thomson!G78</f>
        <v>NA</v>
      </c>
      <c r="I77" s="2" t="str">
        <f>swe_thomson!J78</f>
        <v>Q4 2004</v>
      </c>
      <c r="J77" s="2">
        <f>swe_thomson!K78</f>
        <v>826179</v>
      </c>
    </row>
    <row r="78" spans="1:10" x14ac:dyDescent="0.25">
      <c r="A78" s="8">
        <f>swe_thomson!A79</f>
        <v>33739</v>
      </c>
      <c r="B78" t="str">
        <f>swe_thomson!B79</f>
        <v>NA</v>
      </c>
      <c r="C78">
        <f>swe_thomson!C79</f>
        <v>57.3</v>
      </c>
      <c r="D78">
        <f>swe_thomson!D79</f>
        <v>121.11</v>
      </c>
      <c r="E78" t="str">
        <f>swe_thomson!E79</f>
        <v>NA</v>
      </c>
      <c r="F78" t="str">
        <f>swe_thomson!F79</f>
        <v>NA</v>
      </c>
      <c r="G78" t="str">
        <f>swe_thomson!G79</f>
        <v>NA</v>
      </c>
      <c r="I78" s="2" t="str">
        <f>swe_thomson!J79</f>
        <v>Q1 2005</v>
      </c>
      <c r="J78" s="2">
        <f>swe_thomson!K79</f>
        <v>827827</v>
      </c>
    </row>
    <row r="79" spans="1:10" x14ac:dyDescent="0.25">
      <c r="A79" s="8">
        <f>swe_thomson!A80</f>
        <v>33770</v>
      </c>
      <c r="B79" t="str">
        <f>swe_thomson!B80</f>
        <v>NA</v>
      </c>
      <c r="C79">
        <f>swe_thomson!C80</f>
        <v>58.2</v>
      </c>
      <c r="D79">
        <f>swe_thomson!D80</f>
        <v>121.08</v>
      </c>
      <c r="E79" t="str">
        <f>swe_thomson!E80</f>
        <v>NA</v>
      </c>
      <c r="F79" t="str">
        <f>swe_thomson!F80</f>
        <v>NA</v>
      </c>
      <c r="G79" t="str">
        <f>swe_thomson!G80</f>
        <v>NA</v>
      </c>
      <c r="I79" s="2" t="str">
        <f>swe_thomson!J80</f>
        <v>Q2 2005</v>
      </c>
      <c r="J79" s="2">
        <f>swe_thomson!K80</f>
        <v>836340</v>
      </c>
    </row>
    <row r="80" spans="1:10" x14ac:dyDescent="0.25">
      <c r="A80" s="8">
        <f>swe_thomson!A81</f>
        <v>33800</v>
      </c>
      <c r="B80" t="str">
        <f>swe_thomson!B81</f>
        <v>NA</v>
      </c>
      <c r="C80">
        <f>swe_thomson!C81</f>
        <v>56.4</v>
      </c>
      <c r="D80">
        <f>swe_thomson!D81</f>
        <v>122.19</v>
      </c>
      <c r="E80" t="str">
        <f>swe_thomson!E81</f>
        <v>NA</v>
      </c>
      <c r="F80" t="str">
        <f>swe_thomson!F81</f>
        <v>NA</v>
      </c>
      <c r="G80" t="str">
        <f>swe_thomson!G81</f>
        <v>NA</v>
      </c>
      <c r="I80" s="2" t="str">
        <f>swe_thomson!J81</f>
        <v>Q3 2005</v>
      </c>
      <c r="J80" s="2">
        <f>swe_thomson!K81</f>
        <v>844066</v>
      </c>
    </row>
    <row r="81" spans="1:10" x14ac:dyDescent="0.25">
      <c r="A81" s="8">
        <f>swe_thomson!A82</f>
        <v>33831</v>
      </c>
      <c r="B81" t="str">
        <f>swe_thomson!B82</f>
        <v>NA</v>
      </c>
      <c r="C81">
        <f>swe_thomson!C82</f>
        <v>56.4</v>
      </c>
      <c r="D81">
        <f>swe_thomson!D82</f>
        <v>121.51</v>
      </c>
      <c r="E81" t="str">
        <f>swe_thomson!E82</f>
        <v>NA</v>
      </c>
      <c r="F81" t="str">
        <f>swe_thomson!F82</f>
        <v>NA</v>
      </c>
      <c r="G81" t="str">
        <f>swe_thomson!G82</f>
        <v>NA</v>
      </c>
      <c r="I81" s="2" t="str">
        <f>swe_thomson!J82</f>
        <v>Q4 2005</v>
      </c>
      <c r="J81" s="2">
        <f>swe_thomson!K82</f>
        <v>849271</v>
      </c>
    </row>
    <row r="82" spans="1:10" x14ac:dyDescent="0.25">
      <c r="A82" s="8">
        <f>swe_thomson!A83</f>
        <v>33862</v>
      </c>
      <c r="B82" t="str">
        <f>swe_thomson!B83</f>
        <v>NA</v>
      </c>
      <c r="C82">
        <f>swe_thomson!C83</f>
        <v>54.6</v>
      </c>
      <c r="D82">
        <f>swe_thomson!D83</f>
        <v>121.23</v>
      </c>
      <c r="E82" t="str">
        <f>swe_thomson!E83</f>
        <v>NA</v>
      </c>
      <c r="F82" t="str">
        <f>swe_thomson!F83</f>
        <v>NA</v>
      </c>
      <c r="G82" t="str">
        <f>swe_thomson!G83</f>
        <v>NA</v>
      </c>
      <c r="I82" s="2" t="str">
        <f>swe_thomson!J83</f>
        <v>Q1 2006</v>
      </c>
      <c r="J82" s="2">
        <f>swe_thomson!K83</f>
        <v>866976</v>
      </c>
    </row>
    <row r="83" spans="1:10" x14ac:dyDescent="0.25">
      <c r="A83" s="8">
        <f>swe_thomson!A84</f>
        <v>33892</v>
      </c>
      <c r="B83" t="str">
        <f>swe_thomson!B84</f>
        <v>NA</v>
      </c>
      <c r="C83">
        <f>swe_thomson!C84</f>
        <v>55.1</v>
      </c>
      <c r="D83">
        <f>swe_thomson!D84</f>
        <v>120.25</v>
      </c>
      <c r="E83" t="str">
        <f>swe_thomson!E84</f>
        <v>NA</v>
      </c>
      <c r="F83" t="str">
        <f>swe_thomson!F84</f>
        <v>NA</v>
      </c>
      <c r="G83" t="str">
        <f>swe_thomson!G84</f>
        <v>NA</v>
      </c>
      <c r="I83" s="2" t="str">
        <f>swe_thomson!J84</f>
        <v>Q2 2006</v>
      </c>
      <c r="J83" s="2">
        <f>swe_thomson!K84</f>
        <v>876528</v>
      </c>
    </row>
    <row r="84" spans="1:10" x14ac:dyDescent="0.25">
      <c r="A84" s="8">
        <f>swe_thomson!A85</f>
        <v>33923</v>
      </c>
      <c r="B84" t="str">
        <f>swe_thomson!B85</f>
        <v>NA</v>
      </c>
      <c r="C84">
        <f>swe_thomson!C85</f>
        <v>55.6</v>
      </c>
      <c r="D84">
        <f>swe_thomson!D85</f>
        <v>119.11</v>
      </c>
      <c r="E84" t="str">
        <f>swe_thomson!E85</f>
        <v>NA</v>
      </c>
      <c r="F84" t="str">
        <f>swe_thomson!F85</f>
        <v>NA</v>
      </c>
      <c r="G84" t="str">
        <f>swe_thomson!G85</f>
        <v>NA</v>
      </c>
      <c r="I84" s="2" t="str">
        <f>swe_thomson!J85</f>
        <v>Q3 2006</v>
      </c>
      <c r="J84" s="2">
        <f>swe_thomson!K85</f>
        <v>887607</v>
      </c>
    </row>
    <row r="85" spans="1:10" x14ac:dyDescent="0.25">
      <c r="A85" s="8">
        <f>swe_thomson!A86</f>
        <v>33953</v>
      </c>
      <c r="B85" t="str">
        <f>swe_thomson!B86</f>
        <v>NA</v>
      </c>
      <c r="C85">
        <f>swe_thomson!C86</f>
        <v>55.1</v>
      </c>
      <c r="D85">
        <f>swe_thomson!D86</f>
        <v>118.73</v>
      </c>
      <c r="E85" t="str">
        <f>swe_thomson!E86</f>
        <v>NA</v>
      </c>
      <c r="F85" t="str">
        <f>swe_thomson!F86</f>
        <v>NA</v>
      </c>
      <c r="G85" t="str">
        <f>swe_thomson!G86</f>
        <v>NA</v>
      </c>
      <c r="I85" s="2" t="str">
        <f>swe_thomson!J86</f>
        <v>Q4 2006</v>
      </c>
      <c r="J85" s="2">
        <f>swe_thomson!K86</f>
        <v>892133</v>
      </c>
    </row>
    <row r="86" spans="1:10" x14ac:dyDescent="0.25">
      <c r="A86" s="8">
        <f>swe_thomson!A87</f>
        <v>33984</v>
      </c>
      <c r="B86">
        <f>swe_thomson!B87</f>
        <v>47.6</v>
      </c>
      <c r="C86">
        <f>swe_thomson!C87</f>
        <v>55</v>
      </c>
      <c r="D86">
        <f>swe_thomson!D87</f>
        <v>118.23</v>
      </c>
      <c r="E86" t="str">
        <f>swe_thomson!E87</f>
        <v>NA</v>
      </c>
      <c r="F86" t="str">
        <f>swe_thomson!F87</f>
        <v>NA</v>
      </c>
      <c r="G86" t="str">
        <f>swe_thomson!G87</f>
        <v>NA</v>
      </c>
      <c r="I86" s="2" t="str">
        <f>swe_thomson!J87</f>
        <v>Q1 2007</v>
      </c>
      <c r="J86" s="2">
        <f>swe_thomson!K87</f>
        <v>901693</v>
      </c>
    </row>
    <row r="87" spans="1:10" x14ac:dyDescent="0.25">
      <c r="A87" s="8">
        <f>swe_thomson!A88</f>
        <v>34015</v>
      </c>
      <c r="B87">
        <f>swe_thomson!B88</f>
        <v>55.6</v>
      </c>
      <c r="C87">
        <f>swe_thomson!C88</f>
        <v>55.2</v>
      </c>
      <c r="D87">
        <f>swe_thomson!D88</f>
        <v>117.65</v>
      </c>
      <c r="E87" t="str">
        <f>swe_thomson!E88</f>
        <v>NA</v>
      </c>
      <c r="F87" t="str">
        <f>swe_thomson!F88</f>
        <v>NA</v>
      </c>
      <c r="G87" t="str">
        <f>swe_thomson!G88</f>
        <v>NA</v>
      </c>
      <c r="I87" s="2" t="str">
        <f>swe_thomson!J88</f>
        <v>Q2 2007</v>
      </c>
      <c r="J87" s="2">
        <f>swe_thomson!K88</f>
        <v>907500</v>
      </c>
    </row>
    <row r="88" spans="1:10" x14ac:dyDescent="0.25">
      <c r="A88" s="8">
        <f>swe_thomson!A89</f>
        <v>34043</v>
      </c>
      <c r="B88">
        <f>swe_thomson!B89</f>
        <v>54.8</v>
      </c>
      <c r="C88">
        <f>swe_thomson!C89</f>
        <v>54.5</v>
      </c>
      <c r="D88">
        <f>swe_thomson!D89</f>
        <v>117.12</v>
      </c>
      <c r="E88" t="str">
        <f>swe_thomson!E89</f>
        <v>NA</v>
      </c>
      <c r="F88" t="str">
        <f>swe_thomson!F89</f>
        <v>NA</v>
      </c>
      <c r="G88" t="str">
        <f>swe_thomson!G89</f>
        <v>NA</v>
      </c>
      <c r="I88" s="2" t="str">
        <f>swe_thomson!J89</f>
        <v>Q3 2007</v>
      </c>
      <c r="J88" s="2">
        <f>swe_thomson!K89</f>
        <v>913595</v>
      </c>
    </row>
    <row r="89" spans="1:10" x14ac:dyDescent="0.25">
      <c r="A89" s="8">
        <f>swe_thomson!A90</f>
        <v>34074</v>
      </c>
      <c r="B89">
        <f>swe_thomson!B90</f>
        <v>58.3</v>
      </c>
      <c r="C89">
        <f>swe_thomson!C90</f>
        <v>54.7</v>
      </c>
      <c r="D89">
        <f>swe_thomson!D90</f>
        <v>117.46</v>
      </c>
      <c r="E89" t="str">
        <f>swe_thomson!E90</f>
        <v>NA</v>
      </c>
      <c r="F89" t="str">
        <f>swe_thomson!F90</f>
        <v>NA</v>
      </c>
      <c r="G89" t="str">
        <f>swe_thomson!G90</f>
        <v>NA</v>
      </c>
      <c r="I89" s="2" t="str">
        <f>swe_thomson!J90</f>
        <v>Q4 2007</v>
      </c>
      <c r="J89" s="2">
        <f>swe_thomson!K90</f>
        <v>924541</v>
      </c>
    </row>
    <row r="90" spans="1:10" x14ac:dyDescent="0.25">
      <c r="A90" s="8">
        <f>swe_thomson!A91</f>
        <v>34104</v>
      </c>
      <c r="B90">
        <f>swe_thomson!B91</f>
        <v>63</v>
      </c>
      <c r="C90">
        <f>swe_thomson!C91</f>
        <v>54.3</v>
      </c>
      <c r="D90">
        <f>swe_thomson!D91</f>
        <v>118.18</v>
      </c>
      <c r="E90" t="str">
        <f>swe_thomson!E91</f>
        <v>NA</v>
      </c>
      <c r="F90" t="str">
        <f>swe_thomson!F91</f>
        <v>NA</v>
      </c>
      <c r="G90" t="str">
        <f>swe_thomson!G91</f>
        <v>NA</v>
      </c>
      <c r="I90" s="2" t="str">
        <f>swe_thomson!J91</f>
        <v>Q1 2008</v>
      </c>
      <c r="J90" s="2">
        <f>swe_thomson!K91</f>
        <v>915491</v>
      </c>
    </row>
    <row r="91" spans="1:10" x14ac:dyDescent="0.25">
      <c r="A91" s="8">
        <f>swe_thomson!A92</f>
        <v>34135</v>
      </c>
      <c r="B91">
        <f>swe_thomson!B92</f>
        <v>63.9</v>
      </c>
      <c r="C91">
        <f>swe_thomson!C92</f>
        <v>54.1</v>
      </c>
      <c r="D91">
        <f>swe_thomson!D92</f>
        <v>118.31</v>
      </c>
      <c r="E91" t="str">
        <f>swe_thomson!E92</f>
        <v>NA</v>
      </c>
      <c r="F91" t="str">
        <f>swe_thomson!F92</f>
        <v>NA</v>
      </c>
      <c r="G91" t="str">
        <f>swe_thomson!G92</f>
        <v>NA</v>
      </c>
      <c r="I91" s="2" t="str">
        <f>swe_thomson!J92</f>
        <v>Q2 2008</v>
      </c>
      <c r="J91" s="2">
        <f>swe_thomson!K92</f>
        <v>915984</v>
      </c>
    </row>
    <row r="92" spans="1:10" x14ac:dyDescent="0.25">
      <c r="A92" s="8">
        <f>swe_thomson!A93</f>
        <v>34165</v>
      </c>
      <c r="B92">
        <f>swe_thomson!B93</f>
        <v>70.5</v>
      </c>
      <c r="C92">
        <f>swe_thomson!C93</f>
        <v>56.5</v>
      </c>
      <c r="D92">
        <f>swe_thomson!D93</f>
        <v>116.78</v>
      </c>
      <c r="E92" t="str">
        <f>swe_thomson!E93</f>
        <v>NA</v>
      </c>
      <c r="F92" t="str">
        <f>swe_thomson!F93</f>
        <v>NA</v>
      </c>
      <c r="G92" t="str">
        <f>swe_thomson!G93</f>
        <v>NA</v>
      </c>
      <c r="I92" s="2" t="str">
        <f>swe_thomson!J93</f>
        <v>Q3 2008</v>
      </c>
      <c r="J92" s="2">
        <f>swe_thomson!K93</f>
        <v>912428</v>
      </c>
    </row>
    <row r="93" spans="1:10" x14ac:dyDescent="0.25">
      <c r="A93" s="8">
        <f>swe_thomson!A94</f>
        <v>34196</v>
      </c>
      <c r="B93">
        <f>swe_thomson!B94</f>
        <v>71.8</v>
      </c>
      <c r="C93">
        <f>swe_thomson!C94</f>
        <v>54.9</v>
      </c>
      <c r="D93">
        <f>swe_thomson!D94</f>
        <v>116.19</v>
      </c>
      <c r="E93" t="str">
        <f>swe_thomson!E94</f>
        <v>NA</v>
      </c>
      <c r="F93" t="str">
        <f>swe_thomson!F94</f>
        <v>NA</v>
      </c>
      <c r="G93" t="str">
        <f>swe_thomson!G94</f>
        <v>NA</v>
      </c>
      <c r="I93" s="2" t="str">
        <f>swe_thomson!J94</f>
        <v>Q4 2008</v>
      </c>
      <c r="J93" s="2">
        <f>swe_thomson!K94</f>
        <v>877154</v>
      </c>
    </row>
    <row r="94" spans="1:10" x14ac:dyDescent="0.25">
      <c r="A94" s="8">
        <f>swe_thomson!A95</f>
        <v>34227</v>
      </c>
      <c r="B94">
        <f>swe_thomson!B95</f>
        <v>68.900000000000006</v>
      </c>
      <c r="C94">
        <f>swe_thomson!C95</f>
        <v>55.1</v>
      </c>
      <c r="D94">
        <f>swe_thomson!D95</f>
        <v>115.24</v>
      </c>
      <c r="E94" t="str">
        <f>swe_thomson!E95</f>
        <v>NA</v>
      </c>
      <c r="F94" t="str">
        <f>swe_thomson!F95</f>
        <v>NA</v>
      </c>
      <c r="G94" t="str">
        <f>swe_thomson!G95</f>
        <v>NA</v>
      </c>
      <c r="I94" s="2" t="str">
        <f>swe_thomson!J95</f>
        <v>Q1 2009</v>
      </c>
      <c r="J94" s="2">
        <f>swe_thomson!K95</f>
        <v>859410</v>
      </c>
    </row>
    <row r="95" spans="1:10" x14ac:dyDescent="0.25">
      <c r="A95" s="8">
        <f>swe_thomson!A96</f>
        <v>34257</v>
      </c>
      <c r="B95">
        <f>swe_thomson!B96</f>
        <v>66.400000000000006</v>
      </c>
      <c r="C95">
        <f>swe_thomson!C96</f>
        <v>54.6</v>
      </c>
      <c r="D95">
        <f>swe_thomson!D96</f>
        <v>114.72</v>
      </c>
      <c r="E95" t="str">
        <f>swe_thomson!E96</f>
        <v>NA</v>
      </c>
      <c r="F95" t="str">
        <f>swe_thomson!F96</f>
        <v>NA</v>
      </c>
      <c r="G95" t="str">
        <f>swe_thomson!G96</f>
        <v>NA</v>
      </c>
      <c r="I95" s="2" t="str">
        <f>swe_thomson!J96</f>
        <v>Q2 2009</v>
      </c>
      <c r="J95" s="2">
        <f>swe_thomson!K96</f>
        <v>858625</v>
      </c>
    </row>
    <row r="96" spans="1:10" x14ac:dyDescent="0.25">
      <c r="A96" s="8">
        <f>swe_thomson!A97</f>
        <v>34288</v>
      </c>
      <c r="B96">
        <f>swe_thomson!B97</f>
        <v>74.599999999999994</v>
      </c>
      <c r="C96">
        <f>swe_thomson!C97</f>
        <v>54</v>
      </c>
      <c r="D96">
        <f>swe_thomson!D97</f>
        <v>115.73</v>
      </c>
      <c r="E96" t="str">
        <f>swe_thomson!E97</f>
        <v>NA</v>
      </c>
      <c r="F96" t="str">
        <f>swe_thomson!F97</f>
        <v>NA</v>
      </c>
      <c r="G96" t="str">
        <f>swe_thomson!G97</f>
        <v>NA</v>
      </c>
      <c r="I96" s="2" t="str">
        <f>swe_thomson!J97</f>
        <v>Q3 2009</v>
      </c>
      <c r="J96" s="2">
        <f>swe_thomson!K97</f>
        <v>857684</v>
      </c>
    </row>
    <row r="97" spans="1:10" x14ac:dyDescent="0.25">
      <c r="A97" s="8">
        <f>swe_thomson!A98</f>
        <v>34318</v>
      </c>
      <c r="B97">
        <f>swe_thomson!B98</f>
        <v>78.2</v>
      </c>
      <c r="C97">
        <f>swe_thomson!C98</f>
        <v>54.1</v>
      </c>
      <c r="D97">
        <f>swe_thomson!D98</f>
        <v>115.52</v>
      </c>
      <c r="E97" t="str">
        <f>swe_thomson!E98</f>
        <v>NA</v>
      </c>
      <c r="F97" t="str">
        <f>swe_thomson!F98</f>
        <v>NA</v>
      </c>
      <c r="G97" t="str">
        <f>swe_thomson!G98</f>
        <v>NA</v>
      </c>
      <c r="I97" s="2" t="str">
        <f>swe_thomson!J98</f>
        <v>Q4 2009</v>
      </c>
      <c r="J97" s="2">
        <f>swe_thomson!K98</f>
        <v>861237</v>
      </c>
    </row>
    <row r="98" spans="1:10" x14ac:dyDescent="0.25">
      <c r="A98" s="8">
        <f>swe_thomson!A99</f>
        <v>34349</v>
      </c>
      <c r="B98">
        <f>swe_thomson!B99</f>
        <v>82.2</v>
      </c>
      <c r="C98">
        <f>swe_thomson!C99</f>
        <v>54.3</v>
      </c>
      <c r="D98">
        <f>swe_thomson!D99</f>
        <v>118.02</v>
      </c>
      <c r="E98" t="str">
        <f>swe_thomson!E99</f>
        <v>NA</v>
      </c>
      <c r="F98" t="str">
        <f>swe_thomson!F99</f>
        <v>NA</v>
      </c>
      <c r="G98" t="str">
        <f>swe_thomson!G99</f>
        <v>NA</v>
      </c>
      <c r="I98" s="2" t="str">
        <f>swe_thomson!J99</f>
        <v>Q1 2010</v>
      </c>
      <c r="J98" s="2">
        <f>swe_thomson!K99</f>
        <v>885117</v>
      </c>
    </row>
    <row r="99" spans="1:10" x14ac:dyDescent="0.25">
      <c r="A99" s="8">
        <f>swe_thomson!A100</f>
        <v>34380</v>
      </c>
      <c r="B99">
        <f>swe_thomson!B100</f>
        <v>85.4</v>
      </c>
      <c r="C99">
        <f>swe_thomson!C100</f>
        <v>54.2</v>
      </c>
      <c r="D99">
        <f>swe_thomson!D100</f>
        <v>118.19</v>
      </c>
      <c r="E99" t="str">
        <f>swe_thomson!E100</f>
        <v>NA</v>
      </c>
      <c r="F99" t="str">
        <f>swe_thomson!F100</f>
        <v>NA</v>
      </c>
      <c r="G99" t="str">
        <f>swe_thomson!G100</f>
        <v>NA</v>
      </c>
      <c r="I99" s="2" t="str">
        <f>swe_thomson!J100</f>
        <v>Q2 2010</v>
      </c>
      <c r="J99" s="2">
        <f>swe_thomson!K100</f>
        <v>903598</v>
      </c>
    </row>
    <row r="100" spans="1:10" x14ac:dyDescent="0.25">
      <c r="A100" s="8">
        <f>swe_thomson!A101</f>
        <v>34408</v>
      </c>
      <c r="B100">
        <f>swe_thomson!B101</f>
        <v>93.2</v>
      </c>
      <c r="C100">
        <f>swe_thomson!C101</f>
        <v>56.3</v>
      </c>
      <c r="D100">
        <f>swe_thomson!D101</f>
        <v>117.83</v>
      </c>
      <c r="E100" t="str">
        <f>swe_thomson!E101</f>
        <v>NA</v>
      </c>
      <c r="F100" t="str">
        <f>swe_thomson!F101</f>
        <v>NA</v>
      </c>
      <c r="G100" t="str">
        <f>swe_thomson!G101</f>
        <v>NA</v>
      </c>
      <c r="I100" s="2" t="str">
        <f>swe_thomson!J101</f>
        <v>Q3 2010</v>
      </c>
      <c r="J100" s="2">
        <f>swe_thomson!K101</f>
        <v>914216</v>
      </c>
    </row>
    <row r="101" spans="1:10" x14ac:dyDescent="0.25">
      <c r="A101" s="8">
        <f>swe_thomson!A102</f>
        <v>34439</v>
      </c>
      <c r="B101">
        <f>swe_thomson!B102</f>
        <v>93</v>
      </c>
      <c r="C101">
        <f>swe_thomson!C102</f>
        <v>52.5</v>
      </c>
      <c r="D101">
        <f>swe_thomson!D102</f>
        <v>117.6</v>
      </c>
      <c r="E101" t="str">
        <f>swe_thomson!E102</f>
        <v>NA</v>
      </c>
      <c r="F101" t="str">
        <f>swe_thomson!F102</f>
        <v>NA</v>
      </c>
      <c r="G101" t="str">
        <f>swe_thomson!G102</f>
        <v>NA</v>
      </c>
      <c r="I101" s="2" t="str">
        <f>swe_thomson!J102</f>
        <v>Q4 2010</v>
      </c>
      <c r="J101" s="2">
        <f>swe_thomson!K102</f>
        <v>929852</v>
      </c>
    </row>
    <row r="102" spans="1:10" x14ac:dyDescent="0.25">
      <c r="A102" s="8">
        <f>swe_thomson!A103</f>
        <v>34469</v>
      </c>
      <c r="B102">
        <f>swe_thomson!B103</f>
        <v>90.4</v>
      </c>
      <c r="C102">
        <f>swe_thomson!C103</f>
        <v>54.3</v>
      </c>
      <c r="D102">
        <f>swe_thomson!D103</f>
        <v>117.24</v>
      </c>
      <c r="E102" t="str">
        <f>swe_thomson!E103</f>
        <v>NA</v>
      </c>
      <c r="F102" t="str">
        <f>swe_thomson!F103</f>
        <v>NA</v>
      </c>
      <c r="G102" t="str">
        <f>swe_thomson!G103</f>
        <v>NA</v>
      </c>
      <c r="I102" s="2" t="str">
        <f>swe_thomson!J103</f>
        <v>Q1 2011</v>
      </c>
      <c r="J102" s="2">
        <f>swe_thomson!K103</f>
        <v>930989</v>
      </c>
    </row>
    <row r="103" spans="1:10" x14ac:dyDescent="0.25">
      <c r="A103" s="8">
        <f>swe_thomson!A104</f>
        <v>34500</v>
      </c>
      <c r="B103">
        <f>swe_thomson!B104</f>
        <v>87.4</v>
      </c>
      <c r="C103">
        <f>swe_thomson!C104</f>
        <v>53.9</v>
      </c>
      <c r="D103">
        <f>swe_thomson!D104</f>
        <v>117.08</v>
      </c>
      <c r="E103" t="str">
        <f>swe_thomson!E104</f>
        <v>NA</v>
      </c>
      <c r="F103" t="str">
        <f>swe_thomson!F104</f>
        <v>NA</v>
      </c>
      <c r="G103" t="str">
        <f>swe_thomson!G104</f>
        <v>NA</v>
      </c>
      <c r="I103" s="2" t="str">
        <f>swe_thomson!J104</f>
        <v>Q2 2011</v>
      </c>
      <c r="J103" s="2">
        <f>swe_thomson!K104</f>
        <v>933344</v>
      </c>
    </row>
    <row r="104" spans="1:10" x14ac:dyDescent="0.25">
      <c r="A104" s="8">
        <f>swe_thomson!A105</f>
        <v>34530</v>
      </c>
      <c r="B104">
        <f>swe_thomson!B105</f>
        <v>82.2</v>
      </c>
      <c r="C104">
        <f>swe_thomson!C105</f>
        <v>54.2</v>
      </c>
      <c r="D104">
        <f>swe_thomson!D105</f>
        <v>116.84</v>
      </c>
      <c r="E104" t="str">
        <f>swe_thomson!E105</f>
        <v>NA</v>
      </c>
      <c r="F104" t="str">
        <f>swe_thomson!F105</f>
        <v>NA</v>
      </c>
      <c r="G104" t="str">
        <f>swe_thomson!G105</f>
        <v>NA</v>
      </c>
      <c r="I104" s="2" t="str">
        <f>swe_thomson!J105</f>
        <v>Q3 2011</v>
      </c>
      <c r="J104" s="2">
        <f>swe_thomson!K105</f>
        <v>942042</v>
      </c>
    </row>
    <row r="105" spans="1:10" x14ac:dyDescent="0.25">
      <c r="A105" s="8">
        <f>swe_thomson!A106</f>
        <v>34561</v>
      </c>
      <c r="B105">
        <f>swe_thomson!B106</f>
        <v>77.8</v>
      </c>
      <c r="C105">
        <f>swe_thomson!C106</f>
        <v>54.3</v>
      </c>
      <c r="D105">
        <f>swe_thomson!D106</f>
        <v>116.97</v>
      </c>
      <c r="E105" t="str">
        <f>swe_thomson!E106</f>
        <v>NA</v>
      </c>
      <c r="F105" t="str">
        <f>swe_thomson!F106</f>
        <v>NA</v>
      </c>
      <c r="G105" t="str">
        <f>swe_thomson!G106</f>
        <v>NA</v>
      </c>
      <c r="I105" s="2" t="str">
        <f>swe_thomson!J106</f>
        <v>Q4 2011</v>
      </c>
      <c r="J105" s="2">
        <f>swe_thomson!K106</f>
        <v>925470</v>
      </c>
    </row>
    <row r="106" spans="1:10" x14ac:dyDescent="0.25">
      <c r="A106" s="8">
        <f>swe_thomson!A107</f>
        <v>34592</v>
      </c>
      <c r="B106">
        <f>swe_thomson!B107</f>
        <v>79.3</v>
      </c>
      <c r="C106">
        <f>swe_thomson!C107</f>
        <v>54.4</v>
      </c>
      <c r="D106">
        <f>swe_thomson!D107</f>
        <v>117.76</v>
      </c>
      <c r="E106" t="str">
        <f>swe_thomson!E107</f>
        <v>NA</v>
      </c>
      <c r="F106" t="str">
        <f>swe_thomson!F107</f>
        <v>NA</v>
      </c>
      <c r="G106" t="str">
        <f>swe_thomson!G107</f>
        <v>NA</v>
      </c>
      <c r="I106" s="2" t="str">
        <f>swe_thomson!J107</f>
        <v>Q1 2012</v>
      </c>
      <c r="J106" s="2">
        <f>swe_thomson!K107</f>
        <v>930175</v>
      </c>
    </row>
    <row r="107" spans="1:10" x14ac:dyDescent="0.25">
      <c r="A107" s="8">
        <f>swe_thomson!A108</f>
        <v>34622</v>
      </c>
      <c r="B107">
        <f>swe_thomson!B108</f>
        <v>81.599999999999994</v>
      </c>
      <c r="C107">
        <f>swe_thomson!C108</f>
        <v>55.2</v>
      </c>
      <c r="D107">
        <f>swe_thomson!D108</f>
        <v>117.69</v>
      </c>
      <c r="E107" t="str">
        <f>swe_thomson!E108</f>
        <v>NA</v>
      </c>
      <c r="F107" t="str">
        <f>swe_thomson!F108</f>
        <v>NA</v>
      </c>
      <c r="G107" t="str">
        <f>swe_thomson!G108</f>
        <v>NA</v>
      </c>
      <c r="I107" s="2" t="str">
        <f>swe_thomson!J108</f>
        <v>Q2 2012</v>
      </c>
      <c r="J107" s="2">
        <f>swe_thomson!K108</f>
        <v>936318</v>
      </c>
    </row>
    <row r="108" spans="1:10" s="1" customFormat="1" x14ac:dyDescent="0.25">
      <c r="A108" s="8">
        <f>swe_thomson!A109</f>
        <v>34653</v>
      </c>
      <c r="B108">
        <f>swe_thomson!B109</f>
        <v>81.3</v>
      </c>
      <c r="C108">
        <f>swe_thomson!C109</f>
        <v>55.4</v>
      </c>
      <c r="D108">
        <f>swe_thomson!D109</f>
        <v>117.62</v>
      </c>
      <c r="E108" t="str">
        <f>swe_thomson!E109</f>
        <v>NA</v>
      </c>
      <c r="F108" t="str">
        <f>swe_thomson!F109</f>
        <v>NA</v>
      </c>
      <c r="G108" t="str">
        <f>swe_thomson!G109</f>
        <v>NA</v>
      </c>
      <c r="I108" s="2" t="str">
        <f>swe_thomson!J109</f>
        <v>Q3 2012</v>
      </c>
      <c r="J108" s="2">
        <f>swe_thomson!K109</f>
        <v>935637</v>
      </c>
    </row>
    <row r="109" spans="1:10" x14ac:dyDescent="0.25">
      <c r="A109" s="8">
        <f>swe_thomson!A110</f>
        <v>34683</v>
      </c>
      <c r="B109">
        <f>swe_thomson!B110</f>
        <v>73</v>
      </c>
      <c r="C109">
        <f>swe_thomson!C110</f>
        <v>55.8</v>
      </c>
      <c r="D109">
        <f>swe_thomson!D110</f>
        <v>118.27</v>
      </c>
      <c r="E109" t="str">
        <f>swe_thomson!E110</f>
        <v>NA</v>
      </c>
      <c r="F109" t="str">
        <f>swe_thomson!F110</f>
        <v>NA</v>
      </c>
      <c r="G109" t="str">
        <f>swe_thomson!G110</f>
        <v>NA</v>
      </c>
      <c r="I109" s="2" t="str">
        <f>swe_thomson!J110</f>
        <v>Q4 2012</v>
      </c>
      <c r="J109" s="2">
        <f>swe_thomson!K110</f>
        <v>931057</v>
      </c>
    </row>
    <row r="110" spans="1:10" x14ac:dyDescent="0.25">
      <c r="A110" s="8">
        <f>swe_thomson!A111</f>
        <v>34714</v>
      </c>
      <c r="B110">
        <f>swe_thomson!B111</f>
        <v>71</v>
      </c>
      <c r="C110">
        <f>swe_thomson!C111</f>
        <v>55.9</v>
      </c>
      <c r="D110">
        <f>swe_thomson!D111</f>
        <v>120.45</v>
      </c>
      <c r="E110" t="str">
        <f>swe_thomson!E111</f>
        <v>NA</v>
      </c>
      <c r="F110" t="str">
        <f>swe_thomson!F111</f>
        <v>NA</v>
      </c>
      <c r="G110" t="str">
        <f>swe_thomson!G111</f>
        <v>NA</v>
      </c>
      <c r="I110" s="2" t="str">
        <f>swe_thomson!J111</f>
        <v>Q1 2013</v>
      </c>
      <c r="J110" s="2">
        <f>swe_thomson!K111</f>
        <v>941492</v>
      </c>
    </row>
    <row r="111" spans="1:10" x14ac:dyDescent="0.25">
      <c r="A111" s="8">
        <f>swe_thomson!A112</f>
        <v>34745</v>
      </c>
      <c r="B111">
        <f>swe_thomson!B112</f>
        <v>77</v>
      </c>
      <c r="C111">
        <f>swe_thomson!C112</f>
        <v>55.7</v>
      </c>
      <c r="D111">
        <f>swe_thomson!D112</f>
        <v>120.77</v>
      </c>
      <c r="E111" t="str">
        <f>swe_thomson!E112</f>
        <v>NA</v>
      </c>
      <c r="F111" t="str">
        <f>swe_thomson!F112</f>
        <v>NA</v>
      </c>
      <c r="G111" t="str">
        <f>swe_thomson!G112</f>
        <v>NA</v>
      </c>
      <c r="I111" s="2" t="str">
        <f>swe_thomson!J112</f>
        <v>Q2 2013</v>
      </c>
      <c r="J111" s="2">
        <f>swe_thomson!K112</f>
        <v>939520</v>
      </c>
    </row>
    <row r="112" spans="1:10" x14ac:dyDescent="0.25">
      <c r="A112" s="8">
        <f>swe_thomson!A113</f>
        <v>34773</v>
      </c>
      <c r="B112">
        <f>swe_thomson!B113</f>
        <v>70.3</v>
      </c>
      <c r="C112">
        <f>swe_thomson!C113</f>
        <v>55.5</v>
      </c>
      <c r="D112">
        <f>swe_thomson!D113</f>
        <v>120.54</v>
      </c>
      <c r="E112" t="str">
        <f>swe_thomson!E113</f>
        <v>NA</v>
      </c>
      <c r="F112" t="str">
        <f>swe_thomson!F113</f>
        <v>NA</v>
      </c>
      <c r="G112" t="str">
        <f>swe_thomson!G113</f>
        <v>NA</v>
      </c>
      <c r="I112" s="2" t="str">
        <f>swe_thomson!J113</f>
        <v>Q3 2013</v>
      </c>
      <c r="J112" s="2">
        <f>swe_thomson!K113</f>
        <v>945521</v>
      </c>
    </row>
    <row r="113" spans="1:10" x14ac:dyDescent="0.25">
      <c r="A113" s="8">
        <f>swe_thomson!A114</f>
        <v>34804</v>
      </c>
      <c r="B113">
        <f>swe_thomson!B114</f>
        <v>62.4</v>
      </c>
      <c r="C113">
        <f>swe_thomson!C114</f>
        <v>54.5</v>
      </c>
      <c r="D113">
        <f>swe_thomson!D114</f>
        <v>121.84</v>
      </c>
      <c r="E113" t="str">
        <f>swe_thomson!E114</f>
        <v>NA</v>
      </c>
      <c r="F113" t="str">
        <f>swe_thomson!F114</f>
        <v>NA</v>
      </c>
      <c r="G113" t="str">
        <f>swe_thomson!G114</f>
        <v>NA</v>
      </c>
      <c r="I113" s="2" t="str">
        <f>swe_thomson!J114</f>
        <v>Q4 2013</v>
      </c>
      <c r="J113" s="2">
        <f>swe_thomson!K114</f>
        <v>953853</v>
      </c>
    </row>
    <row r="114" spans="1:10" x14ac:dyDescent="0.25">
      <c r="A114" s="8">
        <f>swe_thomson!A115</f>
        <v>34834</v>
      </c>
      <c r="B114">
        <f>swe_thomson!B115</f>
        <v>67.400000000000006</v>
      </c>
      <c r="C114">
        <f>swe_thomson!C115</f>
        <v>55.2</v>
      </c>
      <c r="D114">
        <f>swe_thomson!D115</f>
        <v>121.9</v>
      </c>
      <c r="E114" t="str">
        <f>swe_thomson!E115</f>
        <v>NA</v>
      </c>
      <c r="F114" t="str">
        <f>swe_thomson!F115</f>
        <v>NA</v>
      </c>
      <c r="G114" t="str">
        <f>swe_thomson!G115</f>
        <v>NA</v>
      </c>
      <c r="I114" s="2" t="str">
        <f>swe_thomson!J115</f>
        <v>Q1 2014</v>
      </c>
      <c r="J114" s="2">
        <f>swe_thomson!K115</f>
        <v>956688</v>
      </c>
    </row>
    <row r="115" spans="1:10" x14ac:dyDescent="0.25">
      <c r="A115" s="8">
        <f>swe_thomson!A116</f>
        <v>34865</v>
      </c>
      <c r="B115">
        <f>swe_thomson!B116</f>
        <v>68.3</v>
      </c>
      <c r="C115">
        <f>swe_thomson!C116</f>
        <v>55.1</v>
      </c>
      <c r="D115">
        <f>swe_thomson!D116</f>
        <v>122.07</v>
      </c>
      <c r="E115" t="str">
        <f>swe_thomson!E116</f>
        <v>NA</v>
      </c>
      <c r="F115" t="str">
        <f>swe_thomson!F116</f>
        <v>NA</v>
      </c>
      <c r="G115" t="str">
        <f>swe_thomson!G116</f>
        <v>NA</v>
      </c>
      <c r="I115" s="2" t="str">
        <f>swe_thomson!J116</f>
        <v>Q2 2014</v>
      </c>
      <c r="J115" s="2">
        <f>swe_thomson!K116</f>
        <v>962514</v>
      </c>
    </row>
    <row r="116" spans="1:10" x14ac:dyDescent="0.25">
      <c r="A116" s="8">
        <f>swe_thomson!A117</f>
        <v>34895</v>
      </c>
      <c r="B116">
        <f>swe_thomson!B117</f>
        <v>71.099999999999994</v>
      </c>
      <c r="C116">
        <f>swe_thomson!C117</f>
        <v>54.2</v>
      </c>
      <c r="D116">
        <f>swe_thomson!D117</f>
        <v>123.82</v>
      </c>
      <c r="E116" t="str">
        <f>swe_thomson!E117</f>
        <v>NA</v>
      </c>
      <c r="F116" t="str">
        <f>swe_thomson!F117</f>
        <v>NA</v>
      </c>
      <c r="G116" t="str">
        <f>swe_thomson!G117</f>
        <v>NA</v>
      </c>
      <c r="I116" s="2" t="str">
        <f>swe_thomson!J117</f>
        <v>Q3 2014</v>
      </c>
      <c r="J116" s="2">
        <f>swe_thomson!K117</f>
        <v>967716</v>
      </c>
    </row>
    <row r="117" spans="1:10" x14ac:dyDescent="0.25">
      <c r="A117" s="8">
        <f>swe_thomson!A118</f>
        <v>34926</v>
      </c>
      <c r="B117">
        <f>swe_thomson!B118</f>
        <v>76</v>
      </c>
      <c r="C117">
        <f>swe_thomson!C118</f>
        <v>54.6</v>
      </c>
      <c r="D117">
        <f>swe_thomson!D118</f>
        <v>124.67</v>
      </c>
      <c r="E117" t="str">
        <f>swe_thomson!E118</f>
        <v>NA</v>
      </c>
      <c r="F117" t="str">
        <f>swe_thomson!F118</f>
        <v>NA</v>
      </c>
      <c r="G117" t="str">
        <f>swe_thomson!G118</f>
        <v>NA</v>
      </c>
      <c r="I117" s="2" t="str">
        <f>swe_thomson!J118</f>
        <v>Q4 2014</v>
      </c>
      <c r="J117" s="2">
        <f>swe_thomson!K118</f>
        <v>978759</v>
      </c>
    </row>
    <row r="118" spans="1:10" x14ac:dyDescent="0.25">
      <c r="A118" s="8">
        <f>swe_thomson!A119</f>
        <v>34957</v>
      </c>
      <c r="B118">
        <f>swe_thomson!B119</f>
        <v>79.099999999999994</v>
      </c>
      <c r="C118">
        <f>swe_thomson!C119</f>
        <v>56.1</v>
      </c>
      <c r="D118">
        <f>swe_thomson!D119</f>
        <v>124.97</v>
      </c>
      <c r="E118" t="str">
        <f>swe_thomson!E119</f>
        <v>NA</v>
      </c>
      <c r="F118" t="str">
        <f>swe_thomson!F119</f>
        <v>NA</v>
      </c>
      <c r="G118" t="str">
        <f>swe_thomson!G119</f>
        <v>NA</v>
      </c>
      <c r="I118" s="2"/>
      <c r="J118" s="2"/>
    </row>
    <row r="119" spans="1:10" x14ac:dyDescent="0.25">
      <c r="A119" s="8">
        <f>swe_thomson!A120</f>
        <v>34987</v>
      </c>
      <c r="B119">
        <f>swe_thomson!B120</f>
        <v>78</v>
      </c>
      <c r="C119">
        <f>swe_thomson!C120</f>
        <v>53.8</v>
      </c>
      <c r="D119">
        <f>swe_thomson!D120</f>
        <v>125.65</v>
      </c>
      <c r="E119" t="str">
        <f>swe_thomson!E120</f>
        <v>NA</v>
      </c>
      <c r="F119" t="str">
        <f>swe_thomson!F120</f>
        <v>NA</v>
      </c>
      <c r="G119" t="str">
        <f>swe_thomson!G120</f>
        <v>NA</v>
      </c>
      <c r="I119" s="2"/>
      <c r="J119" s="2"/>
    </row>
    <row r="120" spans="1:10" x14ac:dyDescent="0.25">
      <c r="A120" s="8">
        <f>swe_thomson!A121</f>
        <v>35018</v>
      </c>
      <c r="B120">
        <f>swe_thomson!B121</f>
        <v>73.400000000000006</v>
      </c>
      <c r="C120">
        <f>swe_thomson!C121</f>
        <v>54.6</v>
      </c>
      <c r="D120">
        <f>swe_thomson!D121</f>
        <v>124.19</v>
      </c>
      <c r="E120" t="str">
        <f>swe_thomson!E121</f>
        <v>NA</v>
      </c>
      <c r="F120" t="str">
        <f>swe_thomson!F121</f>
        <v>NA</v>
      </c>
      <c r="G120" t="str">
        <f>swe_thomson!G121</f>
        <v>NA</v>
      </c>
      <c r="I120" s="2"/>
      <c r="J120" s="2"/>
    </row>
    <row r="121" spans="1:10" x14ac:dyDescent="0.25">
      <c r="A121" s="8">
        <f>swe_thomson!A122</f>
        <v>35048</v>
      </c>
      <c r="B121">
        <f>swe_thomson!B122</f>
        <v>81.400000000000006</v>
      </c>
      <c r="C121">
        <f>swe_thomson!C122</f>
        <v>54.1</v>
      </c>
      <c r="D121">
        <f>swe_thomson!D122</f>
        <v>123.52</v>
      </c>
      <c r="E121" t="str">
        <f>swe_thomson!E122</f>
        <v>NA</v>
      </c>
      <c r="F121" t="str">
        <f>swe_thomson!F122</f>
        <v>NA</v>
      </c>
      <c r="G121" t="str">
        <f>swe_thomson!G122</f>
        <v>NA</v>
      </c>
      <c r="I121" s="2"/>
      <c r="J121" s="2"/>
    </row>
    <row r="122" spans="1:10" x14ac:dyDescent="0.25">
      <c r="A122" s="8">
        <f>swe_thomson!A123</f>
        <v>35079</v>
      </c>
      <c r="B122">
        <f>swe_thomson!B123</f>
        <v>79.099999999999994</v>
      </c>
      <c r="C122">
        <f>swe_thomson!C123</f>
        <v>54.2</v>
      </c>
      <c r="D122">
        <f>swe_thomson!D123</f>
        <v>123.58</v>
      </c>
      <c r="E122" t="str">
        <f>swe_thomson!E123</f>
        <v>NA</v>
      </c>
      <c r="F122" t="str">
        <f>swe_thomson!F123</f>
        <v>NA</v>
      </c>
      <c r="G122" t="str">
        <f>swe_thomson!G123</f>
        <v>NA</v>
      </c>
    </row>
    <row r="123" spans="1:10" x14ac:dyDescent="0.25">
      <c r="A123" s="8">
        <f>swe_thomson!A124</f>
        <v>35110</v>
      </c>
      <c r="B123">
        <f>swe_thomson!B124</f>
        <v>77.900000000000006</v>
      </c>
      <c r="C123">
        <f>swe_thomson!C124</f>
        <v>54.4</v>
      </c>
      <c r="D123">
        <f>swe_thomson!D124</f>
        <v>123.21</v>
      </c>
      <c r="E123" t="str">
        <f>swe_thomson!E124</f>
        <v>NA</v>
      </c>
      <c r="F123" t="str">
        <f>swe_thomson!F124</f>
        <v>NA</v>
      </c>
      <c r="G123" t="str">
        <f>swe_thomson!G124</f>
        <v>NA</v>
      </c>
    </row>
    <row r="124" spans="1:10" x14ac:dyDescent="0.25">
      <c r="A124" s="8">
        <f>swe_thomson!A125</f>
        <v>35139</v>
      </c>
      <c r="B124">
        <f>swe_thomson!B125</f>
        <v>77.400000000000006</v>
      </c>
      <c r="C124">
        <f>swe_thomson!C125</f>
        <v>54.5</v>
      </c>
      <c r="D124">
        <f>swe_thomson!D125</f>
        <v>121.05</v>
      </c>
      <c r="E124" t="str">
        <f>swe_thomson!E125</f>
        <v>NA</v>
      </c>
      <c r="F124" t="str">
        <f>swe_thomson!F125</f>
        <v>NA</v>
      </c>
      <c r="G124" t="str">
        <f>swe_thomson!G125</f>
        <v>NA</v>
      </c>
    </row>
    <row r="125" spans="1:10" x14ac:dyDescent="0.25">
      <c r="A125" s="8">
        <f>swe_thomson!A126</f>
        <v>35170</v>
      </c>
      <c r="B125">
        <f>swe_thomson!B126</f>
        <v>78.599999999999994</v>
      </c>
      <c r="C125">
        <f>swe_thomson!C126</f>
        <v>54.6</v>
      </c>
      <c r="D125">
        <f>swe_thomson!D126</f>
        <v>121.23</v>
      </c>
      <c r="E125" t="str">
        <f>swe_thomson!E126</f>
        <v>NA</v>
      </c>
      <c r="F125" t="str">
        <f>swe_thomson!F126</f>
        <v>NA</v>
      </c>
      <c r="G125" t="str">
        <f>swe_thomson!G126</f>
        <v>NA</v>
      </c>
    </row>
    <row r="126" spans="1:10" x14ac:dyDescent="0.25">
      <c r="A126" s="8">
        <f>swe_thomson!A127</f>
        <v>35200</v>
      </c>
      <c r="B126">
        <f>swe_thomson!B127</f>
        <v>79.099999999999994</v>
      </c>
      <c r="C126">
        <f>swe_thomson!C127</f>
        <v>54.8</v>
      </c>
      <c r="D126">
        <f>swe_thomson!D127</f>
        <v>121.42</v>
      </c>
      <c r="E126" t="str">
        <f>swe_thomson!E127</f>
        <v>NA</v>
      </c>
      <c r="F126" t="str">
        <f>swe_thomson!F127</f>
        <v>NA</v>
      </c>
      <c r="G126" t="str">
        <f>swe_thomson!G127</f>
        <v>NA</v>
      </c>
    </row>
    <row r="127" spans="1:10" x14ac:dyDescent="0.25">
      <c r="A127" s="8">
        <f>swe_thomson!A128</f>
        <v>35231</v>
      </c>
      <c r="B127">
        <f>swe_thomson!B128</f>
        <v>80.900000000000006</v>
      </c>
      <c r="C127">
        <f>swe_thomson!C128</f>
        <v>55</v>
      </c>
      <c r="D127">
        <f>swe_thomson!D128</f>
        <v>121.77</v>
      </c>
      <c r="E127" t="str">
        <f>swe_thomson!E128</f>
        <v>NA</v>
      </c>
      <c r="F127" t="str">
        <f>swe_thomson!F128</f>
        <v>NA</v>
      </c>
      <c r="G127" t="str">
        <f>swe_thomson!G128</f>
        <v>NA</v>
      </c>
    </row>
    <row r="128" spans="1:10" x14ac:dyDescent="0.25">
      <c r="A128" s="8">
        <f>swe_thomson!A129</f>
        <v>35261</v>
      </c>
      <c r="B128">
        <f>swe_thomson!B129</f>
        <v>78.900000000000006</v>
      </c>
      <c r="C128">
        <f>swe_thomson!C129</f>
        <v>55.2</v>
      </c>
      <c r="D128">
        <f>swe_thomson!D129</f>
        <v>121.91</v>
      </c>
      <c r="E128" t="str">
        <f>swe_thomson!E129</f>
        <v>NA</v>
      </c>
      <c r="F128" t="str">
        <f>swe_thomson!F129</f>
        <v>NA</v>
      </c>
      <c r="G128" t="str">
        <f>swe_thomson!G129</f>
        <v>NA</v>
      </c>
    </row>
    <row r="129" spans="1:7" x14ac:dyDescent="0.25">
      <c r="A129" s="8">
        <f>swe_thomson!A130</f>
        <v>35292</v>
      </c>
      <c r="B129">
        <f>swe_thomson!B130</f>
        <v>84.2</v>
      </c>
      <c r="C129">
        <f>swe_thomson!C130</f>
        <v>54.8</v>
      </c>
      <c r="D129">
        <f>swe_thomson!D130</f>
        <v>121.52</v>
      </c>
      <c r="E129" t="str">
        <f>swe_thomson!E130</f>
        <v>NA</v>
      </c>
      <c r="F129" t="str">
        <f>swe_thomson!F130</f>
        <v>NA</v>
      </c>
      <c r="G129" t="str">
        <f>swe_thomson!G130</f>
        <v>NA</v>
      </c>
    </row>
    <row r="130" spans="1:7" x14ac:dyDescent="0.25">
      <c r="A130" s="8">
        <f>swe_thomson!A131</f>
        <v>35323</v>
      </c>
      <c r="B130">
        <f>swe_thomson!B131</f>
        <v>83.5</v>
      </c>
      <c r="C130">
        <f>swe_thomson!C131</f>
        <v>55.9</v>
      </c>
      <c r="D130">
        <f>swe_thomson!D131</f>
        <v>120.38</v>
      </c>
      <c r="E130" t="str">
        <f>swe_thomson!E131</f>
        <v>NA</v>
      </c>
      <c r="F130" t="str">
        <f>swe_thomson!F131</f>
        <v>NA</v>
      </c>
      <c r="G130" t="str">
        <f>swe_thomson!G131</f>
        <v>NA</v>
      </c>
    </row>
    <row r="131" spans="1:7" x14ac:dyDescent="0.25">
      <c r="A131" s="8">
        <f>swe_thomson!A132</f>
        <v>35353</v>
      </c>
      <c r="B131">
        <f>swe_thomson!B132</f>
        <v>79</v>
      </c>
      <c r="C131">
        <f>swe_thomson!C132</f>
        <v>55.8</v>
      </c>
      <c r="D131">
        <f>swe_thomson!D132</f>
        <v>119.44</v>
      </c>
      <c r="E131" t="str">
        <f>swe_thomson!E132</f>
        <v>NA</v>
      </c>
      <c r="F131" t="str">
        <f>swe_thomson!F132</f>
        <v>NA</v>
      </c>
      <c r="G131" t="str">
        <f>swe_thomson!G132</f>
        <v>NA</v>
      </c>
    </row>
    <row r="132" spans="1:7" x14ac:dyDescent="0.25">
      <c r="A132" s="8">
        <f>swe_thomson!A133</f>
        <v>35384</v>
      </c>
      <c r="B132">
        <f>swe_thomson!B133</f>
        <v>81.400000000000006</v>
      </c>
      <c r="C132">
        <f>swe_thomson!C133</f>
        <v>56</v>
      </c>
      <c r="D132">
        <f>swe_thomson!D133</f>
        <v>118.65</v>
      </c>
      <c r="E132" t="str">
        <f>swe_thomson!E133</f>
        <v>NA</v>
      </c>
      <c r="F132" t="str">
        <f>swe_thomson!F133</f>
        <v>NA</v>
      </c>
      <c r="G132" t="str">
        <f>swe_thomson!G133</f>
        <v>NA</v>
      </c>
    </row>
    <row r="133" spans="1:7" x14ac:dyDescent="0.25">
      <c r="A133" s="8">
        <f>swe_thomson!A134</f>
        <v>35414</v>
      </c>
      <c r="B133">
        <f>swe_thomson!B134</f>
        <v>81.599999999999994</v>
      </c>
      <c r="C133">
        <f>swe_thomson!C134</f>
        <v>56.3</v>
      </c>
      <c r="D133">
        <f>swe_thomson!D134</f>
        <v>118.07</v>
      </c>
      <c r="E133" t="str">
        <f>swe_thomson!E134</f>
        <v>NA</v>
      </c>
      <c r="F133" t="str">
        <f>swe_thomson!F134</f>
        <v>NA</v>
      </c>
      <c r="G133" t="str">
        <f>swe_thomson!G134</f>
        <v>NA</v>
      </c>
    </row>
    <row r="134" spans="1:7" x14ac:dyDescent="0.25">
      <c r="A134" s="8">
        <f>swe_thomson!A135</f>
        <v>35445</v>
      </c>
      <c r="B134">
        <f>swe_thomson!B135</f>
        <v>83.1</v>
      </c>
      <c r="C134">
        <f>swe_thomson!C135</f>
        <v>55.2</v>
      </c>
      <c r="D134">
        <f>swe_thomson!D135</f>
        <v>117.98</v>
      </c>
      <c r="E134" t="str">
        <f>swe_thomson!E135</f>
        <v>NA</v>
      </c>
      <c r="F134" t="str">
        <f>swe_thomson!F135</f>
        <v>NA</v>
      </c>
      <c r="G134" t="str">
        <f>swe_thomson!G135</f>
        <v>NA</v>
      </c>
    </row>
    <row r="135" spans="1:7" x14ac:dyDescent="0.25">
      <c r="A135" s="8">
        <f>swe_thomson!A136</f>
        <v>35476</v>
      </c>
      <c r="B135">
        <f>swe_thomson!B136</f>
        <v>82.9</v>
      </c>
      <c r="C135">
        <f>swe_thomson!C136</f>
        <v>55.3</v>
      </c>
      <c r="D135">
        <f>swe_thomson!D136</f>
        <v>118.8</v>
      </c>
      <c r="E135" t="str">
        <f>swe_thomson!E136</f>
        <v>NA</v>
      </c>
      <c r="F135" t="str">
        <f>swe_thomson!F136</f>
        <v>NA</v>
      </c>
      <c r="G135" t="str">
        <f>swe_thomson!G136</f>
        <v>NA</v>
      </c>
    </row>
    <row r="136" spans="1:7" x14ac:dyDescent="0.25">
      <c r="A136" s="8">
        <f>swe_thomson!A137</f>
        <v>35504</v>
      </c>
      <c r="B136">
        <f>swe_thomson!B137</f>
        <v>87.8</v>
      </c>
      <c r="C136">
        <f>swe_thomson!C137</f>
        <v>55.6</v>
      </c>
      <c r="D136">
        <f>swe_thomson!D137</f>
        <v>119.32</v>
      </c>
      <c r="E136" t="str">
        <f>swe_thomson!E137</f>
        <v>NA</v>
      </c>
      <c r="F136" t="str">
        <f>swe_thomson!F137</f>
        <v>NA</v>
      </c>
      <c r="G136" t="str">
        <f>swe_thomson!G137</f>
        <v>NA</v>
      </c>
    </row>
    <row r="137" spans="1:7" x14ac:dyDescent="0.25">
      <c r="A137" s="8">
        <f>swe_thomson!A138</f>
        <v>35535</v>
      </c>
      <c r="B137">
        <f>swe_thomson!B138</f>
        <v>90.1</v>
      </c>
      <c r="C137">
        <f>swe_thomson!C138</f>
        <v>58.2</v>
      </c>
      <c r="D137">
        <f>swe_thomson!D138</f>
        <v>120.2</v>
      </c>
      <c r="E137" t="str">
        <f>swe_thomson!E138</f>
        <v>NA</v>
      </c>
      <c r="F137" t="str">
        <f>swe_thomson!F138</f>
        <v>NA</v>
      </c>
      <c r="G137" t="str">
        <f>swe_thomson!G138</f>
        <v>NA</v>
      </c>
    </row>
    <row r="138" spans="1:7" x14ac:dyDescent="0.25">
      <c r="A138" s="8">
        <f>swe_thomson!A139</f>
        <v>35565</v>
      </c>
      <c r="B138">
        <f>swe_thomson!B139</f>
        <v>92</v>
      </c>
      <c r="C138">
        <f>swe_thomson!C139</f>
        <v>56.1</v>
      </c>
      <c r="D138">
        <f>swe_thomson!D139</f>
        <v>120.12</v>
      </c>
      <c r="E138" t="str">
        <f>swe_thomson!E139</f>
        <v>NA</v>
      </c>
      <c r="F138" t="str">
        <f>swe_thomson!F139</f>
        <v>NA</v>
      </c>
      <c r="G138" t="str">
        <f>swe_thomson!G139</f>
        <v>NA</v>
      </c>
    </row>
    <row r="139" spans="1:7" x14ac:dyDescent="0.25">
      <c r="A139" s="8">
        <f>swe_thomson!A140</f>
        <v>35596</v>
      </c>
      <c r="B139">
        <f>swe_thomson!B140</f>
        <v>91.9</v>
      </c>
      <c r="C139">
        <f>swe_thomson!C140</f>
        <v>57</v>
      </c>
      <c r="D139">
        <f>swe_thomson!D140</f>
        <v>120.65</v>
      </c>
      <c r="E139" t="str">
        <f>swe_thomson!E140</f>
        <v>NA</v>
      </c>
      <c r="F139" t="str">
        <f>swe_thomson!F140</f>
        <v>NA</v>
      </c>
      <c r="G139" t="str">
        <f>swe_thomson!G140</f>
        <v>NA</v>
      </c>
    </row>
    <row r="140" spans="1:7" x14ac:dyDescent="0.25">
      <c r="A140" s="8">
        <f>swe_thomson!A141</f>
        <v>35626</v>
      </c>
      <c r="B140">
        <f>swe_thomson!B141</f>
        <v>93.8</v>
      </c>
      <c r="C140">
        <f>swe_thomson!C141</f>
        <v>56.8</v>
      </c>
      <c r="D140">
        <f>swe_thomson!D141</f>
        <v>119.85</v>
      </c>
      <c r="E140" t="str">
        <f>swe_thomson!E141</f>
        <v>NA</v>
      </c>
      <c r="F140" t="str">
        <f>swe_thomson!F141</f>
        <v>NA</v>
      </c>
      <c r="G140" t="str">
        <f>swe_thomson!G141</f>
        <v>NA</v>
      </c>
    </row>
    <row r="141" spans="1:7" x14ac:dyDescent="0.25">
      <c r="A141" s="8">
        <f>swe_thomson!A142</f>
        <v>35657</v>
      </c>
      <c r="B141">
        <f>swe_thomson!B142</f>
        <v>92.3</v>
      </c>
      <c r="C141">
        <f>swe_thomson!C142</f>
        <v>55.2</v>
      </c>
      <c r="D141">
        <f>swe_thomson!D142</f>
        <v>120.52</v>
      </c>
      <c r="E141" t="str">
        <f>swe_thomson!E142</f>
        <v>NA</v>
      </c>
      <c r="F141" t="str">
        <f>swe_thomson!F142</f>
        <v>NA</v>
      </c>
      <c r="G141" t="str">
        <f>swe_thomson!G142</f>
        <v>NA</v>
      </c>
    </row>
    <row r="142" spans="1:7" x14ac:dyDescent="0.25">
      <c r="A142" s="8">
        <f>swe_thomson!A143</f>
        <v>35688</v>
      </c>
      <c r="B142">
        <f>swe_thomson!B143</f>
        <v>94</v>
      </c>
      <c r="C142">
        <f>swe_thomson!C143</f>
        <v>56.8</v>
      </c>
      <c r="D142">
        <f>swe_thomson!D143</f>
        <v>120</v>
      </c>
      <c r="E142" t="str">
        <f>swe_thomson!E143</f>
        <v>NA</v>
      </c>
      <c r="F142" t="str">
        <f>swe_thomson!F143</f>
        <v>NA</v>
      </c>
      <c r="G142" t="str">
        <f>swe_thomson!G143</f>
        <v>NA</v>
      </c>
    </row>
    <row r="143" spans="1:7" x14ac:dyDescent="0.25">
      <c r="A143" s="8">
        <f>swe_thomson!A144</f>
        <v>35718</v>
      </c>
      <c r="B143">
        <f>swe_thomson!B144</f>
        <v>98.8</v>
      </c>
      <c r="C143">
        <f>swe_thomson!C144</f>
        <v>58.4</v>
      </c>
      <c r="D143">
        <f>swe_thomson!D144</f>
        <v>119.18</v>
      </c>
      <c r="E143" t="str">
        <f>swe_thomson!E144</f>
        <v>NA</v>
      </c>
      <c r="F143" t="str">
        <f>swe_thomson!F144</f>
        <v>NA</v>
      </c>
      <c r="G143" t="str">
        <f>swe_thomson!G144</f>
        <v>NA</v>
      </c>
    </row>
    <row r="144" spans="1:7" x14ac:dyDescent="0.25">
      <c r="A144" s="8">
        <f>swe_thomson!A145</f>
        <v>35749</v>
      </c>
      <c r="B144">
        <f>swe_thomson!B145</f>
        <v>96.5</v>
      </c>
      <c r="C144">
        <f>swe_thomson!C145</f>
        <v>56.6</v>
      </c>
      <c r="D144">
        <f>swe_thomson!D145</f>
        <v>120.05</v>
      </c>
      <c r="E144" t="str">
        <f>swe_thomson!E145</f>
        <v>NA</v>
      </c>
      <c r="F144" t="str">
        <f>swe_thomson!F145</f>
        <v>NA</v>
      </c>
      <c r="G144" t="str">
        <f>swe_thomson!G145</f>
        <v>NA</v>
      </c>
    </row>
    <row r="145" spans="1:7" x14ac:dyDescent="0.25">
      <c r="A145" s="8">
        <f>swe_thomson!A146</f>
        <v>35779</v>
      </c>
      <c r="B145">
        <f>swe_thomson!B146</f>
        <v>100.5</v>
      </c>
      <c r="C145">
        <f>swe_thomson!C146</f>
        <v>56.8</v>
      </c>
      <c r="D145">
        <f>swe_thomson!D146</f>
        <v>120.13</v>
      </c>
      <c r="E145" t="str">
        <f>swe_thomson!E146</f>
        <v>NA</v>
      </c>
      <c r="F145" t="str">
        <f>swe_thomson!F146</f>
        <v>NA</v>
      </c>
      <c r="G145" t="str">
        <f>swe_thomson!G146</f>
        <v>NA</v>
      </c>
    </row>
    <row r="146" spans="1:7" x14ac:dyDescent="0.25">
      <c r="A146" s="8">
        <f>swe_thomson!A147</f>
        <v>35810</v>
      </c>
      <c r="B146">
        <f>swe_thomson!B147</f>
        <v>102.5</v>
      </c>
      <c r="C146">
        <f>swe_thomson!C147</f>
        <v>57.7</v>
      </c>
      <c r="D146">
        <f>swe_thomson!D147</f>
        <v>121.33</v>
      </c>
      <c r="E146" t="str">
        <f>swe_thomson!E147</f>
        <v>NA</v>
      </c>
      <c r="F146" t="str">
        <f>swe_thomson!F147</f>
        <v>NA</v>
      </c>
      <c r="G146" t="str">
        <f>swe_thomson!G147</f>
        <v>NA</v>
      </c>
    </row>
    <row r="147" spans="1:7" x14ac:dyDescent="0.25">
      <c r="A147" s="8">
        <f>swe_thomson!A148</f>
        <v>35841</v>
      </c>
      <c r="B147">
        <f>swe_thomson!B148</f>
        <v>98.5</v>
      </c>
      <c r="C147">
        <f>swe_thomson!C148</f>
        <v>57.8</v>
      </c>
      <c r="D147">
        <f>swe_thomson!D148</f>
        <v>121.18</v>
      </c>
      <c r="E147" t="str">
        <f>swe_thomson!E148</f>
        <v>NA</v>
      </c>
      <c r="F147" t="str">
        <f>swe_thomson!F148</f>
        <v>NA</v>
      </c>
      <c r="G147" t="str">
        <f>swe_thomson!G148</f>
        <v>NA</v>
      </c>
    </row>
    <row r="148" spans="1:7" x14ac:dyDescent="0.25">
      <c r="A148" s="8">
        <f>swe_thomson!A149</f>
        <v>35869</v>
      </c>
      <c r="B148">
        <f>swe_thomson!B149</f>
        <v>99.4</v>
      </c>
      <c r="C148">
        <f>swe_thomson!C149</f>
        <v>57.6</v>
      </c>
      <c r="D148">
        <f>swe_thomson!D149</f>
        <v>121.26</v>
      </c>
      <c r="E148" t="str">
        <f>swe_thomson!E149</f>
        <v>NA</v>
      </c>
      <c r="F148" t="str">
        <f>swe_thomson!F149</f>
        <v>NA</v>
      </c>
      <c r="G148" t="str">
        <f>swe_thomson!G149</f>
        <v>NA</v>
      </c>
    </row>
    <row r="149" spans="1:7" x14ac:dyDescent="0.25">
      <c r="A149" s="8">
        <f>swe_thomson!A150</f>
        <v>35900</v>
      </c>
      <c r="B149">
        <f>swe_thomson!B150</f>
        <v>102.5</v>
      </c>
      <c r="C149">
        <f>swe_thomson!C150</f>
        <v>59.2</v>
      </c>
      <c r="D149">
        <f>swe_thomson!D150</f>
        <v>121.42</v>
      </c>
      <c r="E149" t="str">
        <f>swe_thomson!E150</f>
        <v>NA</v>
      </c>
      <c r="F149" t="str">
        <f>swe_thomson!F150</f>
        <v>NA</v>
      </c>
      <c r="G149" t="str">
        <f>swe_thomson!G150</f>
        <v>NA</v>
      </c>
    </row>
    <row r="150" spans="1:7" x14ac:dyDescent="0.25">
      <c r="A150" s="8">
        <f>swe_thomson!A151</f>
        <v>35930</v>
      </c>
      <c r="B150">
        <f>swe_thomson!B151</f>
        <v>103</v>
      </c>
      <c r="C150">
        <f>swe_thomson!C151</f>
        <v>58.1</v>
      </c>
      <c r="D150">
        <f>swe_thomson!D151</f>
        <v>120.64</v>
      </c>
      <c r="E150" t="str">
        <f>swe_thomson!E151</f>
        <v>NA</v>
      </c>
      <c r="F150" t="str">
        <f>swe_thomson!F151</f>
        <v>NA</v>
      </c>
      <c r="G150" t="str">
        <f>swe_thomson!G151</f>
        <v>NA</v>
      </c>
    </row>
    <row r="151" spans="1:7" x14ac:dyDescent="0.25">
      <c r="A151" s="8">
        <f>swe_thomson!A152</f>
        <v>35961</v>
      </c>
      <c r="B151">
        <f>swe_thomson!B152</f>
        <v>103.2</v>
      </c>
      <c r="C151">
        <f>swe_thomson!C152</f>
        <v>57.9</v>
      </c>
      <c r="D151">
        <f>swe_thomson!D152</f>
        <v>121.46</v>
      </c>
      <c r="E151" t="str">
        <f>swe_thomson!E152</f>
        <v>NA</v>
      </c>
      <c r="F151" t="str">
        <f>swe_thomson!F152</f>
        <v>NA</v>
      </c>
      <c r="G151" t="str">
        <f>swe_thomson!G152</f>
        <v>NA</v>
      </c>
    </row>
    <row r="152" spans="1:7" x14ac:dyDescent="0.25">
      <c r="A152" s="8">
        <f>swe_thomson!A153</f>
        <v>35991</v>
      </c>
      <c r="B152">
        <f>swe_thomson!B153</f>
        <v>104.8</v>
      </c>
      <c r="C152">
        <f>swe_thomson!C153</f>
        <v>58.6</v>
      </c>
      <c r="D152">
        <f>swe_thomson!D153</f>
        <v>120.94</v>
      </c>
      <c r="E152" t="str">
        <f>swe_thomson!E153</f>
        <v>NA</v>
      </c>
      <c r="F152" t="str">
        <f>swe_thomson!F153</f>
        <v>NA</v>
      </c>
      <c r="G152" t="str">
        <f>swe_thomson!G153</f>
        <v>NA</v>
      </c>
    </row>
    <row r="153" spans="1:7" x14ac:dyDescent="0.25">
      <c r="A153" s="8">
        <f>swe_thomson!A154</f>
        <v>36022</v>
      </c>
      <c r="B153">
        <f>swe_thomson!B154</f>
        <v>100.8</v>
      </c>
      <c r="C153">
        <f>swe_thomson!C154</f>
        <v>59</v>
      </c>
      <c r="D153">
        <f>swe_thomson!D154</f>
        <v>120.66</v>
      </c>
      <c r="E153" t="str">
        <f>swe_thomson!E154</f>
        <v>NA</v>
      </c>
      <c r="F153" t="str">
        <f>swe_thomson!F154</f>
        <v>NA</v>
      </c>
      <c r="G153" t="str">
        <f>swe_thomson!G154</f>
        <v>NA</v>
      </c>
    </row>
    <row r="154" spans="1:7" x14ac:dyDescent="0.25">
      <c r="A154" s="8">
        <f>swe_thomson!A155</f>
        <v>36053</v>
      </c>
      <c r="B154">
        <f>swe_thomson!B155</f>
        <v>100.5</v>
      </c>
      <c r="C154">
        <f>swe_thomson!C155</f>
        <v>59</v>
      </c>
      <c r="D154">
        <f>swe_thomson!D155</f>
        <v>119.42</v>
      </c>
      <c r="E154" t="str">
        <f>swe_thomson!E155</f>
        <v>NA</v>
      </c>
      <c r="F154" t="str">
        <f>swe_thomson!F155</f>
        <v>NA</v>
      </c>
      <c r="G154" t="str">
        <f>swe_thomson!G155</f>
        <v>NA</v>
      </c>
    </row>
    <row r="155" spans="1:7" x14ac:dyDescent="0.25">
      <c r="A155" s="8">
        <f>swe_thomson!A156</f>
        <v>36083</v>
      </c>
      <c r="B155">
        <f>swe_thomson!B156</f>
        <v>101.8</v>
      </c>
      <c r="C155">
        <f>swe_thomson!C156</f>
        <v>59.8</v>
      </c>
      <c r="D155">
        <f>swe_thomson!D156</f>
        <v>119.13</v>
      </c>
      <c r="E155" t="str">
        <f>swe_thomson!E156</f>
        <v>NA</v>
      </c>
      <c r="F155" t="str">
        <f>swe_thomson!F156</f>
        <v>NA</v>
      </c>
      <c r="G155" t="str">
        <f>swe_thomson!G156</f>
        <v>NA</v>
      </c>
    </row>
    <row r="156" spans="1:7" x14ac:dyDescent="0.25">
      <c r="A156" s="8">
        <f>swe_thomson!A157</f>
        <v>36114</v>
      </c>
      <c r="B156">
        <f>swe_thomson!B157</f>
        <v>104</v>
      </c>
      <c r="C156">
        <f>swe_thomson!C157</f>
        <v>59.9</v>
      </c>
      <c r="D156">
        <f>swe_thomson!D157</f>
        <v>119.27</v>
      </c>
      <c r="E156" t="str">
        <f>swe_thomson!E157</f>
        <v>NA</v>
      </c>
      <c r="F156" t="str">
        <f>swe_thomson!F157</f>
        <v>NA</v>
      </c>
      <c r="G156" t="str">
        <f>swe_thomson!G157</f>
        <v>NA</v>
      </c>
    </row>
    <row r="157" spans="1:7" x14ac:dyDescent="0.25">
      <c r="A157" s="8">
        <f>swe_thomson!A158</f>
        <v>36144</v>
      </c>
      <c r="B157">
        <f>swe_thomson!B158</f>
        <v>101</v>
      </c>
      <c r="C157">
        <f>swe_thomson!C158</f>
        <v>59.4</v>
      </c>
      <c r="D157">
        <f>swe_thomson!D158</f>
        <v>118.85</v>
      </c>
      <c r="E157" t="str">
        <f>swe_thomson!E158</f>
        <v>NA</v>
      </c>
      <c r="F157" t="str">
        <f>swe_thomson!F158</f>
        <v>NA</v>
      </c>
      <c r="G157" t="str">
        <f>swe_thomson!G158</f>
        <v>NA</v>
      </c>
    </row>
    <row r="158" spans="1:7" x14ac:dyDescent="0.25">
      <c r="A158" s="8">
        <f>swe_thomson!A159</f>
        <v>36175</v>
      </c>
      <c r="B158">
        <f>swe_thomson!B159</f>
        <v>106.8</v>
      </c>
      <c r="C158">
        <f>swe_thomson!C159</f>
        <v>60</v>
      </c>
      <c r="D158">
        <f>swe_thomson!D159</f>
        <v>118.95</v>
      </c>
      <c r="E158" t="str">
        <f>swe_thomson!E159</f>
        <v>NA</v>
      </c>
      <c r="F158" t="str">
        <f>swe_thomson!F159</f>
        <v>NA</v>
      </c>
      <c r="G158" t="str">
        <f>swe_thomson!G159</f>
        <v>NA</v>
      </c>
    </row>
    <row r="159" spans="1:7" x14ac:dyDescent="0.25">
      <c r="A159" s="8">
        <f>swe_thomson!A160</f>
        <v>36206</v>
      </c>
      <c r="B159">
        <f>swe_thomson!B160</f>
        <v>105</v>
      </c>
      <c r="C159">
        <f>swe_thomson!C160</f>
        <v>60.6</v>
      </c>
      <c r="D159">
        <f>swe_thomson!D160</f>
        <v>118.77</v>
      </c>
      <c r="E159" t="str">
        <f>swe_thomson!E160</f>
        <v>NA</v>
      </c>
      <c r="F159" t="str">
        <f>swe_thomson!F160</f>
        <v>NA</v>
      </c>
      <c r="G159" t="str">
        <f>swe_thomson!G160</f>
        <v>NA</v>
      </c>
    </row>
    <row r="160" spans="1:7" x14ac:dyDescent="0.25">
      <c r="A160" s="8">
        <f>swe_thomson!A161</f>
        <v>36234</v>
      </c>
      <c r="B160">
        <f>swe_thomson!B161</f>
        <v>104.8</v>
      </c>
      <c r="C160">
        <f>swe_thomson!C161</f>
        <v>61.6</v>
      </c>
      <c r="D160">
        <f>swe_thomson!D161</f>
        <v>118.02</v>
      </c>
      <c r="E160" t="str">
        <f>swe_thomson!E161</f>
        <v>NA</v>
      </c>
      <c r="F160" t="str">
        <f>swe_thomson!F161</f>
        <v>NA</v>
      </c>
      <c r="G160" t="str">
        <f>swe_thomson!G161</f>
        <v>NA</v>
      </c>
    </row>
    <row r="161" spans="1:7" x14ac:dyDescent="0.25">
      <c r="A161" s="8">
        <f>swe_thomson!A162</f>
        <v>36265</v>
      </c>
      <c r="B161">
        <f>swe_thomson!B162</f>
        <v>105.6</v>
      </c>
      <c r="C161">
        <f>swe_thomson!C162</f>
        <v>60.6</v>
      </c>
      <c r="D161">
        <f>swe_thomson!D162</f>
        <v>116.27</v>
      </c>
      <c r="E161" t="str">
        <f>swe_thomson!E162</f>
        <v>NA</v>
      </c>
      <c r="F161" t="str">
        <f>swe_thomson!F162</f>
        <v>NA</v>
      </c>
      <c r="G161" t="str">
        <f>swe_thomson!G162</f>
        <v>NA</v>
      </c>
    </row>
    <row r="162" spans="1:7" x14ac:dyDescent="0.25">
      <c r="A162" s="8">
        <f>swe_thomson!A163</f>
        <v>36295</v>
      </c>
      <c r="B162">
        <f>swe_thomson!B163</f>
        <v>106.6</v>
      </c>
      <c r="C162">
        <f>swe_thomson!C163</f>
        <v>61.3</v>
      </c>
      <c r="D162">
        <f>swe_thomson!D163</f>
        <v>115.91</v>
      </c>
      <c r="E162" t="str">
        <f>swe_thomson!E163</f>
        <v>NA</v>
      </c>
      <c r="F162" t="str">
        <f>swe_thomson!F163</f>
        <v>NA</v>
      </c>
      <c r="G162" t="str">
        <f>swe_thomson!G163</f>
        <v>NA</v>
      </c>
    </row>
    <row r="163" spans="1:7" x14ac:dyDescent="0.25">
      <c r="A163" s="8">
        <f>swe_thomson!A164</f>
        <v>36326</v>
      </c>
      <c r="B163">
        <f>swe_thomson!B164</f>
        <v>108.1</v>
      </c>
      <c r="C163">
        <f>swe_thomson!C164</f>
        <v>61.4</v>
      </c>
      <c r="D163">
        <f>swe_thomson!D164</f>
        <v>115.87</v>
      </c>
      <c r="E163" t="str">
        <f>swe_thomson!E164</f>
        <v>NA</v>
      </c>
      <c r="F163" t="str">
        <f>swe_thomson!F164</f>
        <v>NA</v>
      </c>
      <c r="G163" t="str">
        <f>swe_thomson!G164</f>
        <v>NA</v>
      </c>
    </row>
    <row r="164" spans="1:7" x14ac:dyDescent="0.25">
      <c r="A164" s="8">
        <f>swe_thomson!A165</f>
        <v>36356</v>
      </c>
      <c r="B164">
        <f>swe_thomson!B165</f>
        <v>107.8</v>
      </c>
      <c r="C164">
        <f>swe_thomson!C165</f>
        <v>62</v>
      </c>
      <c r="D164">
        <f>swe_thomson!D165</f>
        <v>115.16</v>
      </c>
      <c r="E164" t="str">
        <f>swe_thomson!E165</f>
        <v>NA</v>
      </c>
      <c r="F164" t="str">
        <f>swe_thomson!F165</f>
        <v>NA</v>
      </c>
      <c r="G164" t="str">
        <f>swe_thomson!G165</f>
        <v>NA</v>
      </c>
    </row>
    <row r="165" spans="1:7" x14ac:dyDescent="0.25">
      <c r="A165" s="8">
        <f>swe_thomson!A166</f>
        <v>36387</v>
      </c>
      <c r="B165">
        <f>swe_thomson!B166</f>
        <v>112.2</v>
      </c>
      <c r="C165">
        <f>swe_thomson!C166</f>
        <v>62.4</v>
      </c>
      <c r="D165">
        <f>swe_thomson!D166</f>
        <v>115.19</v>
      </c>
      <c r="E165" t="str">
        <f>swe_thomson!E166</f>
        <v>NA</v>
      </c>
      <c r="F165" t="str">
        <f>swe_thomson!F166</f>
        <v>NA</v>
      </c>
      <c r="G165" t="str">
        <f>swe_thomson!G166</f>
        <v>NA</v>
      </c>
    </row>
    <row r="166" spans="1:7" x14ac:dyDescent="0.25">
      <c r="A166" s="8">
        <f>swe_thomson!A167</f>
        <v>36418</v>
      </c>
      <c r="B166">
        <f>swe_thomson!B167</f>
        <v>112.9</v>
      </c>
      <c r="C166">
        <f>swe_thomson!C167</f>
        <v>61.8</v>
      </c>
      <c r="D166">
        <f>swe_thomson!D167</f>
        <v>114.41</v>
      </c>
      <c r="E166" t="str">
        <f>swe_thomson!E167</f>
        <v>NA</v>
      </c>
      <c r="F166" t="str">
        <f>swe_thomson!F167</f>
        <v>NA</v>
      </c>
      <c r="G166" t="str">
        <f>swe_thomson!G167</f>
        <v>NA</v>
      </c>
    </row>
    <row r="167" spans="1:7" x14ac:dyDescent="0.25">
      <c r="A167" s="8">
        <f>swe_thomson!A168</f>
        <v>36448</v>
      </c>
      <c r="B167">
        <f>swe_thomson!B168</f>
        <v>113.2</v>
      </c>
      <c r="C167">
        <f>swe_thomson!C168</f>
        <v>63.2</v>
      </c>
      <c r="D167">
        <f>swe_thomson!D168</f>
        <v>114.78</v>
      </c>
      <c r="E167" t="str">
        <f>swe_thomson!E168</f>
        <v>NA</v>
      </c>
      <c r="F167" t="str">
        <f>swe_thomson!F168</f>
        <v>NA</v>
      </c>
      <c r="G167" t="str">
        <f>swe_thomson!G168</f>
        <v>NA</v>
      </c>
    </row>
    <row r="168" spans="1:7" x14ac:dyDescent="0.25">
      <c r="A168" s="8">
        <f>swe_thomson!A169</f>
        <v>36479</v>
      </c>
      <c r="B168">
        <f>swe_thomson!B169</f>
        <v>110.2</v>
      </c>
      <c r="C168">
        <f>swe_thomson!C169</f>
        <v>63.6</v>
      </c>
      <c r="D168">
        <f>swe_thomson!D169</f>
        <v>113.96</v>
      </c>
      <c r="E168" t="str">
        <f>swe_thomson!E169</f>
        <v>NA</v>
      </c>
      <c r="F168" t="str">
        <f>swe_thomson!F169</f>
        <v>NA</v>
      </c>
      <c r="G168" t="str">
        <f>swe_thomson!G169</f>
        <v>NA</v>
      </c>
    </row>
    <row r="169" spans="1:7" x14ac:dyDescent="0.25">
      <c r="A169" s="8">
        <f>swe_thomson!A170</f>
        <v>36509</v>
      </c>
      <c r="B169">
        <f>swe_thomson!B170</f>
        <v>114.2</v>
      </c>
      <c r="C169">
        <f>swe_thomson!C170</f>
        <v>64.8</v>
      </c>
      <c r="D169">
        <f>swe_thomson!D170</f>
        <v>113.72</v>
      </c>
      <c r="E169" t="str">
        <f>swe_thomson!E170</f>
        <v>NA</v>
      </c>
      <c r="F169" t="str">
        <f>swe_thomson!F170</f>
        <v>NA</v>
      </c>
      <c r="G169" t="str">
        <f>swe_thomson!G170</f>
        <v>NA</v>
      </c>
    </row>
    <row r="170" spans="1:7" x14ac:dyDescent="0.25">
      <c r="A170" s="8">
        <f>swe_thomson!A171</f>
        <v>36540</v>
      </c>
      <c r="B170">
        <f>swe_thomson!B171</f>
        <v>119.3</v>
      </c>
      <c r="C170">
        <f>swe_thomson!C171</f>
        <v>64.5</v>
      </c>
      <c r="D170">
        <f>swe_thomson!D171</f>
        <v>113.12</v>
      </c>
      <c r="E170" t="str">
        <f>swe_thomson!E171</f>
        <v>NA</v>
      </c>
      <c r="F170">
        <f>swe_thomson!F171</f>
        <v>90.2</v>
      </c>
      <c r="G170">
        <f>swe_thomson!G171</f>
        <v>84.9</v>
      </c>
    </row>
    <row r="171" spans="1:7" x14ac:dyDescent="0.25">
      <c r="A171" s="8">
        <f>swe_thomson!A172</f>
        <v>36571</v>
      </c>
      <c r="B171">
        <f>swe_thomson!B172</f>
        <v>119.4</v>
      </c>
      <c r="C171">
        <f>swe_thomson!C172</f>
        <v>65</v>
      </c>
      <c r="D171">
        <f>swe_thomson!D172</f>
        <v>112.59</v>
      </c>
      <c r="E171" t="str">
        <f>swe_thomson!E172</f>
        <v>NA</v>
      </c>
      <c r="F171">
        <f>swe_thomson!F172</f>
        <v>94.2</v>
      </c>
      <c r="G171">
        <f>swe_thomson!G172</f>
        <v>84.8</v>
      </c>
    </row>
    <row r="172" spans="1:7" x14ac:dyDescent="0.25">
      <c r="A172" s="8">
        <f>swe_thomson!A173</f>
        <v>36600</v>
      </c>
      <c r="B172">
        <f>swe_thomson!B173</f>
        <v>120.6</v>
      </c>
      <c r="C172">
        <f>swe_thomson!C173</f>
        <v>65.8</v>
      </c>
      <c r="D172">
        <f>swe_thomson!D173</f>
        <v>112.37</v>
      </c>
      <c r="E172" t="str">
        <f>swe_thomson!E173</f>
        <v>NA</v>
      </c>
      <c r="F172">
        <f>swe_thomson!F173</f>
        <v>95.1</v>
      </c>
      <c r="G172">
        <f>swe_thomson!G173</f>
        <v>86.3</v>
      </c>
    </row>
    <row r="173" spans="1:7" x14ac:dyDescent="0.25">
      <c r="A173" s="8">
        <f>swe_thomson!A174</f>
        <v>36631</v>
      </c>
      <c r="B173">
        <f>swe_thomson!B174</f>
        <v>119</v>
      </c>
      <c r="C173">
        <f>swe_thomson!C174</f>
        <v>65.900000000000006</v>
      </c>
      <c r="D173">
        <f>swe_thomson!D174</f>
        <v>113.83</v>
      </c>
      <c r="E173" t="str">
        <f>swe_thomson!E174</f>
        <v>NA</v>
      </c>
      <c r="F173">
        <f>swe_thomson!F174</f>
        <v>97.2</v>
      </c>
      <c r="G173">
        <f>swe_thomson!G174</f>
        <v>89.7</v>
      </c>
    </row>
    <row r="174" spans="1:7" x14ac:dyDescent="0.25">
      <c r="A174" s="8">
        <f>swe_thomson!A175</f>
        <v>36661</v>
      </c>
      <c r="B174">
        <f>swe_thomson!B175</f>
        <v>118.1</v>
      </c>
      <c r="C174">
        <f>swe_thomson!C175</f>
        <v>67.7</v>
      </c>
      <c r="D174">
        <f>swe_thomson!D175</f>
        <v>112.57</v>
      </c>
      <c r="E174" t="str">
        <f>swe_thomson!E175</f>
        <v>NA</v>
      </c>
      <c r="F174">
        <f>swe_thomson!F175</f>
        <v>98.3</v>
      </c>
      <c r="G174">
        <f>swe_thomson!G175</f>
        <v>91.9</v>
      </c>
    </row>
    <row r="175" spans="1:7" x14ac:dyDescent="0.25">
      <c r="A175" s="8">
        <f>swe_thomson!A176</f>
        <v>36692</v>
      </c>
      <c r="B175">
        <f>swe_thomson!B176</f>
        <v>116.3</v>
      </c>
      <c r="C175">
        <f>swe_thomson!C176</f>
        <v>65.599999999999994</v>
      </c>
      <c r="D175">
        <f>swe_thomson!D176</f>
        <v>111.35</v>
      </c>
      <c r="E175" t="str">
        <f>swe_thomson!E176</f>
        <v>NA</v>
      </c>
      <c r="F175">
        <f>swe_thomson!F176</f>
        <v>100.5</v>
      </c>
      <c r="G175">
        <f>swe_thomson!G176</f>
        <v>82.5</v>
      </c>
    </row>
    <row r="176" spans="1:7" x14ac:dyDescent="0.25">
      <c r="A176" s="8">
        <f>swe_thomson!A177</f>
        <v>36722</v>
      </c>
      <c r="B176">
        <f>swe_thomson!B177</f>
        <v>115.7</v>
      </c>
      <c r="C176">
        <f>swe_thomson!C177</f>
        <v>66.099999999999994</v>
      </c>
      <c r="D176">
        <f>swe_thomson!D177</f>
        <v>112.9</v>
      </c>
      <c r="E176" t="str">
        <f>swe_thomson!E177</f>
        <v>NA</v>
      </c>
      <c r="F176">
        <f>swe_thomson!F177</f>
        <v>96.7</v>
      </c>
      <c r="G176">
        <f>swe_thomson!G177</f>
        <v>89.4</v>
      </c>
    </row>
    <row r="177" spans="1:7" x14ac:dyDescent="0.25">
      <c r="A177" s="8">
        <f>swe_thomson!A178</f>
        <v>36753</v>
      </c>
      <c r="B177">
        <f>swe_thomson!B178</f>
        <v>118.5</v>
      </c>
      <c r="C177">
        <f>swe_thomson!C178</f>
        <v>66.099999999999994</v>
      </c>
      <c r="D177">
        <f>swe_thomson!D178</f>
        <v>111.54</v>
      </c>
      <c r="E177" t="str">
        <f>swe_thomson!E178</f>
        <v>NA</v>
      </c>
      <c r="F177">
        <f>swe_thomson!F178</f>
        <v>98.9</v>
      </c>
      <c r="G177">
        <f>swe_thomson!G178</f>
        <v>87.8</v>
      </c>
    </row>
    <row r="178" spans="1:7" x14ac:dyDescent="0.25">
      <c r="A178" s="8">
        <f>swe_thomson!A179</f>
        <v>36784</v>
      </c>
      <c r="B178">
        <f>swe_thomson!B179</f>
        <v>114.4</v>
      </c>
      <c r="C178">
        <f>swe_thomson!C179</f>
        <v>66.400000000000006</v>
      </c>
      <c r="D178">
        <f>swe_thomson!D179</f>
        <v>109.7</v>
      </c>
      <c r="E178" t="str">
        <f>swe_thomson!E179</f>
        <v>NA</v>
      </c>
      <c r="F178">
        <f>swe_thomson!F179</f>
        <v>99.5</v>
      </c>
      <c r="G178">
        <f>swe_thomson!G179</f>
        <v>91.2</v>
      </c>
    </row>
    <row r="179" spans="1:7" x14ac:dyDescent="0.25">
      <c r="A179" s="8">
        <f>swe_thomson!A180</f>
        <v>36814</v>
      </c>
      <c r="B179">
        <f>swe_thomson!B180</f>
        <v>116.2</v>
      </c>
      <c r="C179">
        <f>swe_thomson!C180</f>
        <v>65.8</v>
      </c>
      <c r="D179">
        <f>swe_thomson!D180</f>
        <v>109.49</v>
      </c>
      <c r="E179" t="str">
        <f>swe_thomson!E180</f>
        <v>NA</v>
      </c>
      <c r="F179">
        <f>swe_thomson!F180</f>
        <v>100.5</v>
      </c>
      <c r="G179">
        <f>swe_thomson!G180</f>
        <v>91.7</v>
      </c>
    </row>
    <row r="180" spans="1:7" x14ac:dyDescent="0.25">
      <c r="A180" s="8">
        <f>swe_thomson!A181</f>
        <v>36845</v>
      </c>
      <c r="B180">
        <f>swe_thomson!B181</f>
        <v>115.1</v>
      </c>
      <c r="C180">
        <f>swe_thomson!C181</f>
        <v>66.8</v>
      </c>
      <c r="D180">
        <f>swe_thomson!D181</f>
        <v>109.41</v>
      </c>
      <c r="E180" t="str">
        <f>swe_thomson!E181</f>
        <v>NA</v>
      </c>
      <c r="F180">
        <f>swe_thomson!F181</f>
        <v>103.9</v>
      </c>
      <c r="G180">
        <f>swe_thomson!G181</f>
        <v>89.6</v>
      </c>
    </row>
    <row r="181" spans="1:7" x14ac:dyDescent="0.25">
      <c r="A181" s="8">
        <f>swe_thomson!A182</f>
        <v>36875</v>
      </c>
      <c r="B181">
        <f>swe_thomson!B182</f>
        <v>111.5</v>
      </c>
      <c r="C181">
        <f>swe_thomson!C182</f>
        <v>67.599999999999994</v>
      </c>
      <c r="D181">
        <f>swe_thomson!D182</f>
        <v>110.66</v>
      </c>
      <c r="E181" t="str">
        <f>swe_thomson!E182</f>
        <v>NA</v>
      </c>
      <c r="F181">
        <f>swe_thomson!F182</f>
        <v>98</v>
      </c>
      <c r="G181">
        <f>swe_thomson!G182</f>
        <v>90.2</v>
      </c>
    </row>
    <row r="182" spans="1:7" x14ac:dyDescent="0.25">
      <c r="A182" s="8">
        <f>swe_thomson!A183</f>
        <v>36906</v>
      </c>
      <c r="B182">
        <f>swe_thomson!B183</f>
        <v>107</v>
      </c>
      <c r="C182">
        <f>swe_thomson!C183</f>
        <v>67.599999999999994</v>
      </c>
      <c r="D182">
        <f>swe_thomson!D183</f>
        <v>110.8</v>
      </c>
      <c r="E182">
        <f>swe_thomson!E183</f>
        <v>4334.2</v>
      </c>
      <c r="F182">
        <f>swe_thomson!F183</f>
        <v>99.8</v>
      </c>
      <c r="G182">
        <f>swe_thomson!G183</f>
        <v>85.5</v>
      </c>
    </row>
    <row r="183" spans="1:7" x14ac:dyDescent="0.25">
      <c r="A183" s="8">
        <f>swe_thomson!A184</f>
        <v>36937</v>
      </c>
      <c r="B183">
        <f>swe_thomson!B184</f>
        <v>103.4</v>
      </c>
      <c r="C183">
        <f>swe_thomson!C184</f>
        <v>67.900000000000006</v>
      </c>
      <c r="D183">
        <f>swe_thomson!D184</f>
        <v>110.12</v>
      </c>
      <c r="E183">
        <f>swe_thomson!E184</f>
        <v>4355.3999999999996</v>
      </c>
      <c r="F183">
        <f>swe_thomson!F184</f>
        <v>98</v>
      </c>
      <c r="G183">
        <f>swe_thomson!G184</f>
        <v>83.6</v>
      </c>
    </row>
    <row r="184" spans="1:7" x14ac:dyDescent="0.25">
      <c r="A184" s="8">
        <f>swe_thomson!A185</f>
        <v>36965</v>
      </c>
      <c r="B184">
        <f>swe_thomson!B185</f>
        <v>101.9</v>
      </c>
      <c r="C184">
        <f>swe_thomson!C185</f>
        <v>68</v>
      </c>
      <c r="D184">
        <f>swe_thomson!D185</f>
        <v>109.19</v>
      </c>
      <c r="E184">
        <f>swe_thomson!E185</f>
        <v>4326.8999999999996</v>
      </c>
      <c r="F184">
        <f>swe_thomson!F185</f>
        <v>98.5</v>
      </c>
      <c r="G184">
        <f>swe_thomson!G185</f>
        <v>84</v>
      </c>
    </row>
    <row r="185" spans="1:7" x14ac:dyDescent="0.25">
      <c r="A185" s="8">
        <f>swe_thomson!A186</f>
        <v>36996</v>
      </c>
      <c r="B185">
        <f>swe_thomson!B186</f>
        <v>99.6</v>
      </c>
      <c r="C185">
        <f>swe_thomson!C186</f>
        <v>67.400000000000006</v>
      </c>
      <c r="D185">
        <f>swe_thomson!D186</f>
        <v>109.11</v>
      </c>
      <c r="E185">
        <f>swe_thomson!E186</f>
        <v>4354.1000000000004</v>
      </c>
      <c r="F185">
        <f>swe_thomson!F186</f>
        <v>94.1</v>
      </c>
      <c r="G185">
        <f>swe_thomson!G186</f>
        <v>79.599999999999994</v>
      </c>
    </row>
    <row r="186" spans="1:7" x14ac:dyDescent="0.25">
      <c r="A186" s="8">
        <f>swe_thomson!A187</f>
        <v>37026</v>
      </c>
      <c r="B186">
        <f>swe_thomson!B187</f>
        <v>99.7</v>
      </c>
      <c r="C186">
        <f>swe_thomson!C187</f>
        <v>68</v>
      </c>
      <c r="D186">
        <f>swe_thomson!D187</f>
        <v>107.66</v>
      </c>
      <c r="E186">
        <f>swe_thomson!E187</f>
        <v>4346.3999999999996</v>
      </c>
      <c r="F186">
        <f>swe_thomson!F187</f>
        <v>97.5</v>
      </c>
      <c r="G186">
        <f>swe_thomson!G187</f>
        <v>80.599999999999994</v>
      </c>
    </row>
    <row r="187" spans="1:7" x14ac:dyDescent="0.25">
      <c r="A187" s="8">
        <f>swe_thomson!A188</f>
        <v>37057</v>
      </c>
      <c r="B187">
        <f>swe_thomson!B188</f>
        <v>99.1</v>
      </c>
      <c r="C187">
        <f>swe_thomson!C188</f>
        <v>68</v>
      </c>
      <c r="D187">
        <f>swe_thomson!D188</f>
        <v>107.4</v>
      </c>
      <c r="E187">
        <f>swe_thomson!E188</f>
        <v>4333.1000000000004</v>
      </c>
      <c r="F187">
        <f>swe_thomson!F188</f>
        <v>96.6</v>
      </c>
      <c r="G187">
        <f>swe_thomson!G188</f>
        <v>81.5</v>
      </c>
    </row>
    <row r="188" spans="1:7" x14ac:dyDescent="0.25">
      <c r="A188" s="8">
        <f>swe_thomson!A189</f>
        <v>37087</v>
      </c>
      <c r="B188">
        <f>swe_thomson!B189</f>
        <v>98.1</v>
      </c>
      <c r="C188">
        <f>swe_thomson!C189</f>
        <v>68</v>
      </c>
      <c r="D188">
        <f>swe_thomson!D189</f>
        <v>107.51</v>
      </c>
      <c r="E188">
        <f>swe_thomson!E189</f>
        <v>4349.8999999999996</v>
      </c>
      <c r="F188">
        <f>swe_thomson!F189</f>
        <v>96.1</v>
      </c>
      <c r="G188">
        <f>swe_thomson!G189</f>
        <v>77.2</v>
      </c>
    </row>
    <row r="189" spans="1:7" x14ac:dyDescent="0.25">
      <c r="A189" s="8">
        <f>swe_thomson!A190</f>
        <v>37118</v>
      </c>
      <c r="B189">
        <f>swe_thomson!B190</f>
        <v>96.8</v>
      </c>
      <c r="C189">
        <f>swe_thomson!C190</f>
        <v>68.400000000000006</v>
      </c>
      <c r="D189">
        <f>swe_thomson!D190</f>
        <v>107.4</v>
      </c>
      <c r="E189">
        <f>swe_thomson!E190</f>
        <v>4356.6000000000004</v>
      </c>
      <c r="F189">
        <f>swe_thomson!F190</f>
        <v>98.3</v>
      </c>
      <c r="G189">
        <f>swe_thomson!G190</f>
        <v>81.099999999999994</v>
      </c>
    </row>
    <row r="190" spans="1:7" x14ac:dyDescent="0.25">
      <c r="A190" s="8">
        <f>swe_thomson!A191</f>
        <v>37149</v>
      </c>
      <c r="B190">
        <f>swe_thomson!B191</f>
        <v>92.9</v>
      </c>
      <c r="C190">
        <f>swe_thomson!C191</f>
        <v>68</v>
      </c>
      <c r="D190">
        <f>swe_thomson!D191</f>
        <v>107.01</v>
      </c>
      <c r="E190">
        <f>swe_thomson!E191</f>
        <v>4343.8</v>
      </c>
      <c r="F190">
        <f>swe_thomson!F191</f>
        <v>96.4</v>
      </c>
      <c r="G190">
        <f>swe_thomson!G191</f>
        <v>80.599999999999994</v>
      </c>
    </row>
    <row r="191" spans="1:7" x14ac:dyDescent="0.25">
      <c r="A191" s="8">
        <f>swe_thomson!A192</f>
        <v>37179</v>
      </c>
      <c r="B191">
        <f>swe_thomson!B192</f>
        <v>94.2</v>
      </c>
      <c r="C191">
        <f>swe_thomson!C192</f>
        <v>67.2</v>
      </c>
      <c r="D191">
        <f>swe_thomson!D192</f>
        <v>108.57</v>
      </c>
      <c r="E191">
        <f>swe_thomson!E192</f>
        <v>4343.7</v>
      </c>
      <c r="F191">
        <f>swe_thomson!F192</f>
        <v>97.4</v>
      </c>
      <c r="G191">
        <f>swe_thomson!G192</f>
        <v>81</v>
      </c>
    </row>
    <row r="192" spans="1:7" x14ac:dyDescent="0.25">
      <c r="A192" s="8">
        <f>swe_thomson!A193</f>
        <v>37210</v>
      </c>
      <c r="B192">
        <f>swe_thomson!B193</f>
        <v>97.1</v>
      </c>
      <c r="C192">
        <f>swe_thomson!C193</f>
        <v>68.8</v>
      </c>
      <c r="D192">
        <f>swe_thomson!D193</f>
        <v>108.33</v>
      </c>
      <c r="E192">
        <f>swe_thomson!E193</f>
        <v>4356.3999999999996</v>
      </c>
      <c r="F192">
        <f>swe_thomson!F193</f>
        <v>98.5</v>
      </c>
      <c r="G192">
        <f>swe_thomson!G193</f>
        <v>80.900000000000006</v>
      </c>
    </row>
    <row r="193" spans="1:7" x14ac:dyDescent="0.25">
      <c r="A193" s="8">
        <f>swe_thomson!A194</f>
        <v>37240</v>
      </c>
      <c r="B193">
        <f>swe_thomson!B194</f>
        <v>100.7</v>
      </c>
      <c r="C193">
        <f>swe_thomson!C194</f>
        <v>68.7</v>
      </c>
      <c r="D193">
        <f>swe_thomson!D194</f>
        <v>108.03</v>
      </c>
      <c r="E193">
        <f>swe_thomson!E194</f>
        <v>4361.3</v>
      </c>
      <c r="F193">
        <f>swe_thomson!F194</f>
        <v>98.2</v>
      </c>
      <c r="G193">
        <f>swe_thomson!G194</f>
        <v>77.7</v>
      </c>
    </row>
    <row r="194" spans="1:7" x14ac:dyDescent="0.25">
      <c r="A194" s="8">
        <f>swe_thomson!A195</f>
        <v>37271</v>
      </c>
      <c r="B194">
        <f>swe_thomson!B195</f>
        <v>98.9</v>
      </c>
      <c r="C194">
        <f>swe_thomson!C195</f>
        <v>69.900000000000006</v>
      </c>
      <c r="D194">
        <f>swe_thomson!D195</f>
        <v>107.11</v>
      </c>
      <c r="E194">
        <f>swe_thomson!E195</f>
        <v>4360.5</v>
      </c>
      <c r="F194">
        <f>swe_thomson!F195</f>
        <v>97.1</v>
      </c>
      <c r="G194">
        <f>swe_thomson!G195</f>
        <v>83</v>
      </c>
    </row>
    <row r="195" spans="1:7" x14ac:dyDescent="0.25">
      <c r="A195" s="8">
        <f>swe_thomson!A196</f>
        <v>37302</v>
      </c>
      <c r="B195">
        <f>swe_thomson!B196</f>
        <v>105</v>
      </c>
      <c r="C195">
        <f>swe_thomson!C196</f>
        <v>69.8</v>
      </c>
      <c r="D195">
        <f>swe_thomson!D196</f>
        <v>106.93</v>
      </c>
      <c r="E195">
        <f>swe_thomson!E196</f>
        <v>4365.7</v>
      </c>
      <c r="F195">
        <f>swe_thomson!F196</f>
        <v>99.6</v>
      </c>
      <c r="G195">
        <f>swe_thomson!G196</f>
        <v>81.7</v>
      </c>
    </row>
    <row r="196" spans="1:7" x14ac:dyDescent="0.25">
      <c r="A196" s="8">
        <f>swe_thomson!A197</f>
        <v>37330</v>
      </c>
      <c r="B196">
        <f>swe_thomson!B197</f>
        <v>107</v>
      </c>
      <c r="C196">
        <f>swe_thomson!C197</f>
        <v>70.3</v>
      </c>
      <c r="D196">
        <f>swe_thomson!D197</f>
        <v>105.68</v>
      </c>
      <c r="E196">
        <f>swe_thomson!E197</f>
        <v>4371.5</v>
      </c>
      <c r="F196">
        <f>swe_thomson!F197</f>
        <v>99.8</v>
      </c>
      <c r="G196">
        <f>swe_thomson!G197</f>
        <v>83.1</v>
      </c>
    </row>
    <row r="197" spans="1:7" x14ac:dyDescent="0.25">
      <c r="A197" s="8">
        <f>swe_thomson!A198</f>
        <v>37361</v>
      </c>
      <c r="B197">
        <f>swe_thomson!B198</f>
        <v>106</v>
      </c>
      <c r="C197">
        <f>swe_thomson!C198</f>
        <v>71.400000000000006</v>
      </c>
      <c r="D197">
        <f>swe_thomson!D198</f>
        <v>105.81</v>
      </c>
      <c r="E197">
        <f>swe_thomson!E198</f>
        <v>4336.2</v>
      </c>
      <c r="F197">
        <f>swe_thomson!F198</f>
        <v>98.2</v>
      </c>
      <c r="G197">
        <f>swe_thomson!G198</f>
        <v>82.4</v>
      </c>
    </row>
    <row r="198" spans="1:7" x14ac:dyDescent="0.25">
      <c r="A198" s="8">
        <f>swe_thomson!A199</f>
        <v>37391</v>
      </c>
      <c r="B198">
        <f>swe_thomson!B199</f>
        <v>105.1</v>
      </c>
      <c r="C198">
        <f>swe_thomson!C199</f>
        <v>71.099999999999994</v>
      </c>
      <c r="D198">
        <f>swe_thomson!D199</f>
        <v>105.68</v>
      </c>
      <c r="E198">
        <f>swe_thomson!E199</f>
        <v>4349.8</v>
      </c>
      <c r="F198">
        <f>swe_thomson!F199</f>
        <v>98.5</v>
      </c>
      <c r="G198">
        <f>swe_thomson!G199</f>
        <v>81.2</v>
      </c>
    </row>
    <row r="199" spans="1:7" x14ac:dyDescent="0.25">
      <c r="A199" s="8">
        <f>swe_thomson!A200</f>
        <v>37422</v>
      </c>
      <c r="B199">
        <f>swe_thomson!B200</f>
        <v>103.3</v>
      </c>
      <c r="C199">
        <f>swe_thomson!C200</f>
        <v>70.8</v>
      </c>
      <c r="D199">
        <f>swe_thomson!D200</f>
        <v>106.37</v>
      </c>
      <c r="E199">
        <f>swe_thomson!E200</f>
        <v>4382</v>
      </c>
      <c r="F199">
        <f>swe_thomson!F200</f>
        <v>97.2</v>
      </c>
      <c r="G199">
        <f>swe_thomson!G200</f>
        <v>82.4</v>
      </c>
    </row>
    <row r="200" spans="1:7" x14ac:dyDescent="0.25">
      <c r="A200" s="8">
        <f>swe_thomson!A201</f>
        <v>37452</v>
      </c>
      <c r="B200">
        <f>swe_thomson!B201</f>
        <v>104.9</v>
      </c>
      <c r="C200">
        <f>swe_thomson!C201</f>
        <v>70.900000000000006</v>
      </c>
      <c r="D200">
        <f>swe_thomson!D201</f>
        <v>105.6</v>
      </c>
      <c r="E200">
        <f>swe_thomson!E201</f>
        <v>4335.7</v>
      </c>
      <c r="F200">
        <f>swe_thomson!F201</f>
        <v>97.8</v>
      </c>
      <c r="G200">
        <f>swe_thomson!G201</f>
        <v>79.099999999999994</v>
      </c>
    </row>
    <row r="201" spans="1:7" x14ac:dyDescent="0.25">
      <c r="A201" s="8">
        <f>swe_thomson!A202</f>
        <v>37483</v>
      </c>
      <c r="B201">
        <f>swe_thomson!B202</f>
        <v>100.6</v>
      </c>
      <c r="C201">
        <f>swe_thomson!C202</f>
        <v>70.400000000000006</v>
      </c>
      <c r="D201">
        <f>swe_thomson!D202</f>
        <v>105.11</v>
      </c>
      <c r="E201">
        <f>swe_thomson!E202</f>
        <v>4366</v>
      </c>
      <c r="F201">
        <f>swe_thomson!F202</f>
        <v>97.9</v>
      </c>
      <c r="G201">
        <f>swe_thomson!G202</f>
        <v>80.2</v>
      </c>
    </row>
    <row r="202" spans="1:7" x14ac:dyDescent="0.25">
      <c r="A202" s="8">
        <f>swe_thomson!A203</f>
        <v>37514</v>
      </c>
      <c r="B202">
        <f>swe_thomson!B203</f>
        <v>101</v>
      </c>
      <c r="C202">
        <f>swe_thomson!C203</f>
        <v>72.099999999999994</v>
      </c>
      <c r="D202">
        <f>swe_thomson!D203</f>
        <v>105.36</v>
      </c>
      <c r="E202">
        <f>swe_thomson!E203</f>
        <v>4361</v>
      </c>
      <c r="F202">
        <f>swe_thomson!F203</f>
        <v>98.4</v>
      </c>
      <c r="G202">
        <f>swe_thomson!G203</f>
        <v>81.400000000000006</v>
      </c>
    </row>
    <row r="203" spans="1:7" x14ac:dyDescent="0.25">
      <c r="A203" s="8">
        <f>swe_thomson!A204</f>
        <v>37544</v>
      </c>
      <c r="B203">
        <f>swe_thomson!B204</f>
        <v>97.5</v>
      </c>
      <c r="C203">
        <f>swe_thomson!C204</f>
        <v>72.8</v>
      </c>
      <c r="D203">
        <f>swe_thomson!D204</f>
        <v>105.95</v>
      </c>
      <c r="E203">
        <f>swe_thomson!E204</f>
        <v>4356.2</v>
      </c>
      <c r="F203">
        <f>swe_thomson!F204</f>
        <v>98.9</v>
      </c>
      <c r="G203">
        <f>swe_thomson!G204</f>
        <v>81.7</v>
      </c>
    </row>
    <row r="204" spans="1:7" x14ac:dyDescent="0.25">
      <c r="A204" s="8">
        <f>swe_thomson!A205</f>
        <v>37575</v>
      </c>
      <c r="B204">
        <f>swe_thomson!B205</f>
        <v>98</v>
      </c>
      <c r="C204">
        <f>swe_thomson!C205</f>
        <v>71.8</v>
      </c>
      <c r="D204">
        <f>swe_thomson!D205</f>
        <v>106.78</v>
      </c>
      <c r="E204">
        <f>swe_thomson!E205</f>
        <v>4369.2</v>
      </c>
      <c r="F204">
        <f>swe_thomson!F205</f>
        <v>99.7</v>
      </c>
      <c r="G204">
        <f>swe_thomson!G205</f>
        <v>86.1</v>
      </c>
    </row>
    <row r="205" spans="1:7" x14ac:dyDescent="0.25">
      <c r="A205" s="8">
        <f>swe_thomson!A206</f>
        <v>37605</v>
      </c>
      <c r="B205">
        <f>swe_thomson!B206</f>
        <v>96.3</v>
      </c>
      <c r="C205">
        <f>swe_thomson!C206</f>
        <v>72.3</v>
      </c>
      <c r="D205">
        <f>swe_thomson!D206</f>
        <v>106.99</v>
      </c>
      <c r="E205">
        <f>swe_thomson!E206</f>
        <v>4361.3</v>
      </c>
      <c r="F205">
        <f>swe_thomson!F206</f>
        <v>100.5</v>
      </c>
      <c r="G205">
        <f>swe_thomson!G206</f>
        <v>81.5</v>
      </c>
    </row>
    <row r="206" spans="1:7" x14ac:dyDescent="0.25">
      <c r="A206" s="8">
        <f>swe_thomson!A207</f>
        <v>37636</v>
      </c>
      <c r="B206">
        <f>swe_thomson!B207</f>
        <v>92.8</v>
      </c>
      <c r="C206">
        <f>swe_thomson!C207</f>
        <v>72.3</v>
      </c>
      <c r="D206">
        <f>swe_thomson!D207</f>
        <v>105.9</v>
      </c>
      <c r="E206">
        <f>swe_thomson!E207</f>
        <v>4344.3</v>
      </c>
      <c r="F206">
        <f>swe_thomson!F207</f>
        <v>101.2</v>
      </c>
      <c r="G206">
        <f>swe_thomson!G207</f>
        <v>84.2</v>
      </c>
    </row>
    <row r="207" spans="1:7" x14ac:dyDescent="0.25">
      <c r="A207" s="8">
        <f>swe_thomson!A208</f>
        <v>37667</v>
      </c>
      <c r="B207">
        <f>swe_thomson!B208</f>
        <v>93.1</v>
      </c>
      <c r="C207">
        <f>swe_thomson!C208</f>
        <v>72.599999999999994</v>
      </c>
      <c r="D207">
        <f>swe_thomson!D208</f>
        <v>105.12</v>
      </c>
      <c r="E207">
        <f>swe_thomson!E208</f>
        <v>4362.8</v>
      </c>
      <c r="F207">
        <f>swe_thomson!F208</f>
        <v>98.4</v>
      </c>
      <c r="G207">
        <f>swe_thomson!G208</f>
        <v>86.4</v>
      </c>
    </row>
    <row r="208" spans="1:7" x14ac:dyDescent="0.25">
      <c r="A208" s="8">
        <f>swe_thomson!A209</f>
        <v>37695</v>
      </c>
      <c r="B208">
        <f>swe_thomson!B209</f>
        <v>89.6</v>
      </c>
      <c r="C208">
        <f>swe_thomson!C209</f>
        <v>73.099999999999994</v>
      </c>
      <c r="D208">
        <f>swe_thomson!D209</f>
        <v>105.94</v>
      </c>
      <c r="E208">
        <f>swe_thomson!E209</f>
        <v>4368.7</v>
      </c>
      <c r="F208">
        <f>swe_thomson!F209</f>
        <v>99.3</v>
      </c>
      <c r="G208">
        <f>swe_thomson!G209</f>
        <v>88.8</v>
      </c>
    </row>
    <row r="209" spans="1:7" x14ac:dyDescent="0.25">
      <c r="A209" s="8">
        <f>swe_thomson!A210</f>
        <v>37726</v>
      </c>
      <c r="B209">
        <f>swe_thomson!B210</f>
        <v>90.9</v>
      </c>
      <c r="C209">
        <f>swe_thomson!C210</f>
        <v>73.400000000000006</v>
      </c>
      <c r="D209">
        <f>swe_thomson!D210</f>
        <v>106.79</v>
      </c>
      <c r="E209">
        <f>swe_thomson!E210</f>
        <v>4356.8999999999996</v>
      </c>
      <c r="F209">
        <f>swe_thomson!F210</f>
        <v>102.8</v>
      </c>
      <c r="G209">
        <f>swe_thomson!G210</f>
        <v>87.8</v>
      </c>
    </row>
    <row r="210" spans="1:7" x14ac:dyDescent="0.25">
      <c r="A210" s="8">
        <f>swe_thomson!A211</f>
        <v>37756</v>
      </c>
      <c r="B210">
        <f>swe_thomson!B211</f>
        <v>93</v>
      </c>
      <c r="C210">
        <f>swe_thomson!C211</f>
        <v>73.7</v>
      </c>
      <c r="D210">
        <f>swe_thomson!D211</f>
        <v>106.77</v>
      </c>
      <c r="E210">
        <f>swe_thomson!E211</f>
        <v>4366.3</v>
      </c>
      <c r="F210">
        <f>swe_thomson!F211</f>
        <v>100.6</v>
      </c>
      <c r="G210">
        <f>swe_thomson!G211</f>
        <v>86.5</v>
      </c>
    </row>
    <row r="211" spans="1:7" x14ac:dyDescent="0.25">
      <c r="A211" s="8">
        <f>swe_thomson!A212</f>
        <v>37787</v>
      </c>
      <c r="B211">
        <f>swe_thomson!B212</f>
        <v>95.8</v>
      </c>
      <c r="C211">
        <f>swe_thomson!C212</f>
        <v>74.2</v>
      </c>
      <c r="D211">
        <f>swe_thomson!D212</f>
        <v>106.57</v>
      </c>
      <c r="E211">
        <f>swe_thomson!E212</f>
        <v>4351.8</v>
      </c>
      <c r="F211">
        <f>swe_thomson!F212</f>
        <v>100.9</v>
      </c>
      <c r="G211">
        <f>swe_thomson!G212</f>
        <v>85.3</v>
      </c>
    </row>
    <row r="212" spans="1:7" x14ac:dyDescent="0.25">
      <c r="A212" s="8">
        <f>swe_thomson!A213</f>
        <v>37817</v>
      </c>
      <c r="B212">
        <f>swe_thomson!B213</f>
        <v>100.9</v>
      </c>
      <c r="C212">
        <f>swe_thomson!C213</f>
        <v>74.3</v>
      </c>
      <c r="D212">
        <f>swe_thomson!D213</f>
        <v>106.47</v>
      </c>
      <c r="E212">
        <f>swe_thomson!E213</f>
        <v>4345</v>
      </c>
      <c r="F212">
        <f>swe_thomson!F213</f>
        <v>102</v>
      </c>
      <c r="G212">
        <f>swe_thomson!G213</f>
        <v>83.9</v>
      </c>
    </row>
    <row r="213" spans="1:7" x14ac:dyDescent="0.25">
      <c r="A213" s="8">
        <f>swe_thomson!A214</f>
        <v>37848</v>
      </c>
      <c r="B213">
        <f>swe_thomson!B214</f>
        <v>101.1</v>
      </c>
      <c r="C213">
        <f>swe_thomson!C214</f>
        <v>74.599999999999994</v>
      </c>
      <c r="D213">
        <f>swe_thomson!D214</f>
        <v>104.93</v>
      </c>
      <c r="E213">
        <f>swe_thomson!E214</f>
        <v>4326.1000000000004</v>
      </c>
      <c r="F213">
        <f>swe_thomson!F214</f>
        <v>101.8</v>
      </c>
      <c r="G213">
        <f>swe_thomson!G214</f>
        <v>87.9</v>
      </c>
    </row>
    <row r="214" spans="1:7" x14ac:dyDescent="0.25">
      <c r="A214" s="8">
        <f>swe_thomson!A215</f>
        <v>37879</v>
      </c>
      <c r="B214">
        <f>swe_thomson!B215</f>
        <v>105.8</v>
      </c>
      <c r="C214">
        <f>swe_thomson!C215</f>
        <v>74.3</v>
      </c>
      <c r="D214">
        <f>swe_thomson!D215</f>
        <v>105.4</v>
      </c>
      <c r="E214">
        <f>swe_thomson!E215</f>
        <v>4361.1000000000004</v>
      </c>
      <c r="F214">
        <f>swe_thomson!F215</f>
        <v>102.5</v>
      </c>
      <c r="G214">
        <f>swe_thomson!G215</f>
        <v>90.8</v>
      </c>
    </row>
    <row r="215" spans="1:7" x14ac:dyDescent="0.25">
      <c r="A215" s="8">
        <f>swe_thomson!A216</f>
        <v>37909</v>
      </c>
      <c r="B215">
        <f>swe_thomson!B216</f>
        <v>100.1</v>
      </c>
      <c r="C215">
        <f>swe_thomson!C216</f>
        <v>76.400000000000006</v>
      </c>
      <c r="D215">
        <f>swe_thomson!D216</f>
        <v>105.22</v>
      </c>
      <c r="E215">
        <f>swe_thomson!E216</f>
        <v>4346.3999999999996</v>
      </c>
      <c r="F215">
        <f>swe_thomson!F216</f>
        <v>101.8</v>
      </c>
      <c r="G215">
        <f>swe_thomson!G216</f>
        <v>89.1</v>
      </c>
    </row>
    <row r="216" spans="1:7" x14ac:dyDescent="0.25">
      <c r="A216" s="8">
        <f>swe_thomson!A217</f>
        <v>37940</v>
      </c>
      <c r="B216">
        <f>swe_thomson!B217</f>
        <v>94.9</v>
      </c>
      <c r="C216">
        <f>swe_thomson!C217</f>
        <v>74.099999999999994</v>
      </c>
      <c r="D216">
        <f>swe_thomson!D217</f>
        <v>105.47</v>
      </c>
      <c r="E216">
        <f>swe_thomson!E217</f>
        <v>4321</v>
      </c>
      <c r="F216">
        <f>swe_thomson!F217</f>
        <v>101.5</v>
      </c>
      <c r="G216">
        <f>swe_thomson!G217</f>
        <v>90.1</v>
      </c>
    </row>
    <row r="217" spans="1:7" x14ac:dyDescent="0.25">
      <c r="A217" s="8">
        <f>swe_thomson!A218</f>
        <v>37970</v>
      </c>
      <c r="B217">
        <f>swe_thomson!B218</f>
        <v>94.9</v>
      </c>
      <c r="C217">
        <f>swe_thomson!C218</f>
        <v>75.3</v>
      </c>
      <c r="D217">
        <f>swe_thomson!D218</f>
        <v>104.91</v>
      </c>
      <c r="E217">
        <f>swe_thomson!E218</f>
        <v>4338.7</v>
      </c>
      <c r="F217">
        <f>swe_thomson!F218</f>
        <v>102.9</v>
      </c>
      <c r="G217">
        <f>swe_thomson!G218</f>
        <v>89</v>
      </c>
    </row>
    <row r="218" spans="1:7" x14ac:dyDescent="0.25">
      <c r="A218" s="8">
        <f>swe_thomson!A219</f>
        <v>38001</v>
      </c>
      <c r="B218">
        <f>swe_thomson!B219</f>
        <v>100.1</v>
      </c>
      <c r="C218">
        <f>swe_thomson!C219</f>
        <v>75.5</v>
      </c>
      <c r="D218">
        <f>swe_thomson!D219</f>
        <v>104.33</v>
      </c>
      <c r="E218">
        <f>swe_thomson!E219</f>
        <v>4336.6000000000004</v>
      </c>
      <c r="F218">
        <f>swe_thomson!F219</f>
        <v>104.3</v>
      </c>
      <c r="G218">
        <f>swe_thomson!G219</f>
        <v>89.2</v>
      </c>
    </row>
    <row r="219" spans="1:7" x14ac:dyDescent="0.25">
      <c r="A219" s="8">
        <f>swe_thomson!A220</f>
        <v>38032</v>
      </c>
      <c r="B219">
        <f>swe_thomson!B220</f>
        <v>104.6</v>
      </c>
      <c r="C219">
        <f>swe_thomson!C220</f>
        <v>76.3</v>
      </c>
      <c r="D219">
        <f>swe_thomson!D220</f>
        <v>104.19</v>
      </c>
      <c r="E219">
        <f>swe_thomson!E220</f>
        <v>4319.8</v>
      </c>
      <c r="F219">
        <f>swe_thomson!F220</f>
        <v>104.2</v>
      </c>
      <c r="G219">
        <f>swe_thomson!G220</f>
        <v>93</v>
      </c>
    </row>
    <row r="220" spans="1:7" x14ac:dyDescent="0.25">
      <c r="A220" s="8">
        <f>swe_thomson!A221</f>
        <v>38061</v>
      </c>
      <c r="B220">
        <f>swe_thomson!B221</f>
        <v>100.1</v>
      </c>
      <c r="C220">
        <f>swe_thomson!C221</f>
        <v>76.400000000000006</v>
      </c>
      <c r="D220">
        <f>swe_thomson!D221</f>
        <v>103.93</v>
      </c>
      <c r="E220">
        <f>swe_thomson!E221</f>
        <v>4342.5</v>
      </c>
      <c r="F220">
        <f>swe_thomson!F221</f>
        <v>103.3</v>
      </c>
      <c r="G220">
        <f>swe_thomson!G221</f>
        <v>91.8</v>
      </c>
    </row>
    <row r="221" spans="1:7" x14ac:dyDescent="0.25">
      <c r="A221" s="8">
        <f>swe_thomson!A222</f>
        <v>38092</v>
      </c>
      <c r="B221">
        <f>swe_thomson!B222</f>
        <v>105</v>
      </c>
      <c r="C221">
        <f>swe_thomson!C222</f>
        <v>76.7</v>
      </c>
      <c r="D221">
        <f>swe_thomson!D222</f>
        <v>104</v>
      </c>
      <c r="E221">
        <f>swe_thomson!E222</f>
        <v>4361.2</v>
      </c>
      <c r="F221">
        <f>swe_thomson!F222</f>
        <v>106.9</v>
      </c>
      <c r="G221">
        <f>swe_thomson!G222</f>
        <v>96.3</v>
      </c>
    </row>
    <row r="222" spans="1:7" x14ac:dyDescent="0.25">
      <c r="A222" s="8">
        <f>swe_thomson!A223</f>
        <v>38122</v>
      </c>
      <c r="B222">
        <f>swe_thomson!B223</f>
        <v>100.4</v>
      </c>
      <c r="C222">
        <f>swe_thomson!C223</f>
        <v>76.400000000000006</v>
      </c>
      <c r="D222">
        <f>swe_thomson!D223</f>
        <v>102.77</v>
      </c>
      <c r="E222">
        <f>swe_thomson!E223</f>
        <v>4338.8</v>
      </c>
      <c r="F222">
        <f>swe_thomson!F223</f>
        <v>106</v>
      </c>
      <c r="G222">
        <f>swe_thomson!G223</f>
        <v>97.3</v>
      </c>
    </row>
    <row r="223" spans="1:7" x14ac:dyDescent="0.25">
      <c r="A223" s="8">
        <f>swe_thomson!A224</f>
        <v>38153</v>
      </c>
      <c r="B223">
        <f>swe_thomson!B224</f>
        <v>103.5</v>
      </c>
      <c r="C223">
        <f>swe_thomson!C224</f>
        <v>77</v>
      </c>
      <c r="D223">
        <f>swe_thomson!D224</f>
        <v>103.55</v>
      </c>
      <c r="E223">
        <f>swe_thomson!E224</f>
        <v>4292.6000000000004</v>
      </c>
      <c r="F223">
        <f>swe_thomson!F224</f>
        <v>105.7</v>
      </c>
      <c r="G223">
        <f>swe_thomson!G224</f>
        <v>96.9</v>
      </c>
    </row>
    <row r="224" spans="1:7" x14ac:dyDescent="0.25">
      <c r="A224" s="8">
        <f>swe_thomson!A225</f>
        <v>38183</v>
      </c>
      <c r="B224">
        <f>swe_thomson!B225</f>
        <v>99.7</v>
      </c>
      <c r="C224">
        <f>swe_thomson!C225</f>
        <v>77.400000000000006</v>
      </c>
      <c r="D224">
        <f>swe_thomson!D225</f>
        <v>102.87</v>
      </c>
      <c r="E224">
        <f>swe_thomson!E225</f>
        <v>4356.1000000000004</v>
      </c>
      <c r="F224">
        <f>swe_thomson!F225</f>
        <v>100.8</v>
      </c>
      <c r="G224">
        <f>swe_thomson!G225</f>
        <v>94.1</v>
      </c>
    </row>
    <row r="225" spans="1:7" x14ac:dyDescent="0.25">
      <c r="A225" s="8">
        <f>swe_thomson!A226</f>
        <v>38214</v>
      </c>
      <c r="B225">
        <f>swe_thomson!B226</f>
        <v>102.6</v>
      </c>
      <c r="C225">
        <f>swe_thomson!C226</f>
        <v>78.099999999999994</v>
      </c>
      <c r="D225">
        <f>swe_thomson!D226</f>
        <v>101.57</v>
      </c>
      <c r="E225">
        <f>swe_thomson!E226</f>
        <v>4325.3</v>
      </c>
      <c r="F225">
        <f>swe_thomson!F226</f>
        <v>106.6</v>
      </c>
      <c r="G225">
        <f>swe_thomson!G226</f>
        <v>94.1</v>
      </c>
    </row>
    <row r="226" spans="1:7" x14ac:dyDescent="0.25">
      <c r="A226" s="8">
        <f>swe_thomson!A227</f>
        <v>38245</v>
      </c>
      <c r="B226">
        <f>swe_thomson!B227</f>
        <v>102.8</v>
      </c>
      <c r="C226">
        <f>swe_thomson!C227</f>
        <v>78.5</v>
      </c>
      <c r="D226">
        <f>swe_thomson!D227</f>
        <v>101.57</v>
      </c>
      <c r="E226">
        <f>swe_thomson!E227</f>
        <v>4331.2</v>
      </c>
      <c r="F226">
        <f>swe_thomson!F227</f>
        <v>106.7</v>
      </c>
      <c r="G226">
        <f>swe_thomson!G227</f>
        <v>96.9</v>
      </c>
    </row>
    <row r="227" spans="1:7" x14ac:dyDescent="0.25">
      <c r="A227" s="8">
        <f>swe_thomson!A228</f>
        <v>38275</v>
      </c>
      <c r="B227">
        <f>swe_thomson!B228</f>
        <v>103.8</v>
      </c>
      <c r="C227">
        <f>swe_thomson!C228</f>
        <v>78.5</v>
      </c>
      <c r="D227">
        <f>swe_thomson!D228</f>
        <v>100.62</v>
      </c>
      <c r="E227">
        <f>swe_thomson!E228</f>
        <v>4341.5</v>
      </c>
      <c r="F227">
        <f>swe_thomson!F228</f>
        <v>105.7</v>
      </c>
      <c r="G227">
        <f>swe_thomson!G228</f>
        <v>96.5</v>
      </c>
    </row>
    <row r="228" spans="1:7" x14ac:dyDescent="0.25">
      <c r="A228" s="8">
        <f>swe_thomson!A229</f>
        <v>38306</v>
      </c>
      <c r="B228">
        <f>swe_thomson!B229</f>
        <v>104.1</v>
      </c>
      <c r="C228">
        <f>swe_thomson!C229</f>
        <v>79</v>
      </c>
      <c r="D228">
        <f>swe_thomson!D229</f>
        <v>102</v>
      </c>
      <c r="E228">
        <f>swe_thomson!E229</f>
        <v>4316.5</v>
      </c>
      <c r="F228">
        <f>swe_thomson!F229</f>
        <v>106.5</v>
      </c>
      <c r="G228">
        <f>swe_thomson!G229</f>
        <v>95.3</v>
      </c>
    </row>
    <row r="229" spans="1:7" x14ac:dyDescent="0.25">
      <c r="A229" s="8">
        <f>swe_thomson!A230</f>
        <v>38336</v>
      </c>
      <c r="B229">
        <f>swe_thomson!B230</f>
        <v>106.3</v>
      </c>
      <c r="C229">
        <f>swe_thomson!C230</f>
        <v>78.7</v>
      </c>
      <c r="D229">
        <f>swe_thomson!D230</f>
        <v>102.48</v>
      </c>
      <c r="E229">
        <f>swe_thomson!E230</f>
        <v>4332.6000000000004</v>
      </c>
      <c r="F229">
        <f>swe_thomson!F230</f>
        <v>101.6</v>
      </c>
      <c r="G229">
        <f>swe_thomson!G230</f>
        <v>99.9</v>
      </c>
    </row>
    <row r="230" spans="1:7" x14ac:dyDescent="0.25">
      <c r="A230" s="8">
        <f>swe_thomson!A231</f>
        <v>38367</v>
      </c>
      <c r="B230">
        <f>swe_thomson!B231</f>
        <v>106.2</v>
      </c>
      <c r="C230">
        <f>swe_thomson!C231</f>
        <v>80.099999999999994</v>
      </c>
      <c r="D230">
        <f>swe_thomson!D231</f>
        <v>102.13</v>
      </c>
      <c r="E230">
        <f>swe_thomson!E231</f>
        <v>4358.5</v>
      </c>
      <c r="F230">
        <f>swe_thomson!F231</f>
        <v>103.7</v>
      </c>
      <c r="G230">
        <f>swe_thomson!G231</f>
        <v>96.2</v>
      </c>
    </row>
    <row r="231" spans="1:7" x14ac:dyDescent="0.25">
      <c r="A231" s="8">
        <f>swe_thomson!A232</f>
        <v>38398</v>
      </c>
      <c r="B231">
        <f>swe_thomson!B232</f>
        <v>104.3</v>
      </c>
      <c r="C231">
        <f>swe_thomson!C232</f>
        <v>80.7</v>
      </c>
      <c r="D231">
        <f>swe_thomson!D232</f>
        <v>101.68</v>
      </c>
      <c r="E231">
        <f>swe_thomson!E232</f>
        <v>4319.8999999999996</v>
      </c>
      <c r="F231">
        <f>swe_thomson!F232</f>
        <v>107.7</v>
      </c>
      <c r="G231">
        <f>swe_thomson!G232</f>
        <v>96.9</v>
      </c>
    </row>
    <row r="232" spans="1:7" x14ac:dyDescent="0.25">
      <c r="A232" s="8">
        <f>swe_thomson!A233</f>
        <v>38426</v>
      </c>
      <c r="B232">
        <f>swe_thomson!B233</f>
        <v>107</v>
      </c>
      <c r="C232">
        <f>swe_thomson!C233</f>
        <v>80.400000000000006</v>
      </c>
      <c r="D232">
        <f>swe_thomson!D233</f>
        <v>100.21</v>
      </c>
      <c r="E232">
        <f>swe_thomson!E233</f>
        <v>4335.6000000000004</v>
      </c>
      <c r="F232">
        <f>swe_thomson!F233</f>
        <v>108.9</v>
      </c>
      <c r="G232">
        <f>swe_thomson!G233</f>
        <v>94</v>
      </c>
    </row>
    <row r="233" spans="1:7" x14ac:dyDescent="0.25">
      <c r="A233" s="8">
        <f>swe_thomson!A234</f>
        <v>38457</v>
      </c>
      <c r="B233">
        <f>swe_thomson!B234</f>
        <v>100.9</v>
      </c>
      <c r="C233">
        <f>swe_thomson!C234</f>
        <v>81.5</v>
      </c>
      <c r="D233">
        <f>swe_thomson!D234</f>
        <v>101.23</v>
      </c>
      <c r="E233">
        <f>swe_thomson!E234</f>
        <v>4331.1000000000004</v>
      </c>
      <c r="F233">
        <f>swe_thomson!F234</f>
        <v>105.6</v>
      </c>
      <c r="G233">
        <f>swe_thomson!G234</f>
        <v>100.6</v>
      </c>
    </row>
    <row r="234" spans="1:7" x14ac:dyDescent="0.25">
      <c r="A234" s="8">
        <f>swe_thomson!A235</f>
        <v>38487</v>
      </c>
      <c r="B234">
        <f>swe_thomson!B235</f>
        <v>102.3</v>
      </c>
      <c r="C234">
        <f>swe_thomson!C235</f>
        <v>81.900000000000006</v>
      </c>
      <c r="D234">
        <f>swe_thomson!D235</f>
        <v>101.85</v>
      </c>
      <c r="E234">
        <f>swe_thomson!E235</f>
        <v>4341.3999999999996</v>
      </c>
      <c r="F234">
        <f>swe_thomson!F235</f>
        <v>106</v>
      </c>
      <c r="G234">
        <f>swe_thomson!G235</f>
        <v>96.4</v>
      </c>
    </row>
    <row r="235" spans="1:7" x14ac:dyDescent="0.25">
      <c r="A235" s="8">
        <f>swe_thomson!A236</f>
        <v>38518</v>
      </c>
      <c r="B235">
        <f>swe_thomson!B236</f>
        <v>103.3</v>
      </c>
      <c r="C235">
        <f>swe_thomson!C236</f>
        <v>82.5</v>
      </c>
      <c r="D235">
        <f>swe_thomson!D236</f>
        <v>100</v>
      </c>
      <c r="E235">
        <f>swe_thomson!E236</f>
        <v>4346.2</v>
      </c>
      <c r="F235">
        <f>swe_thomson!F236</f>
        <v>108.9</v>
      </c>
      <c r="G235">
        <f>swe_thomson!G236</f>
        <v>99.1</v>
      </c>
    </row>
    <row r="236" spans="1:7" x14ac:dyDescent="0.25">
      <c r="A236" s="8">
        <f>swe_thomson!A237</f>
        <v>38548</v>
      </c>
      <c r="B236">
        <f>swe_thomson!B237</f>
        <v>103.5</v>
      </c>
      <c r="C236">
        <f>swe_thomson!C237</f>
        <v>82.8</v>
      </c>
      <c r="D236">
        <f>swe_thomson!D237</f>
        <v>99.9</v>
      </c>
      <c r="E236">
        <f>swe_thomson!E237</f>
        <v>4319.2</v>
      </c>
      <c r="F236">
        <f>swe_thomson!F237</f>
        <v>108.5</v>
      </c>
      <c r="G236">
        <f>swe_thomson!G237</f>
        <v>101.1</v>
      </c>
    </row>
    <row r="237" spans="1:7" x14ac:dyDescent="0.25">
      <c r="A237" s="8">
        <f>swe_thomson!A238</f>
        <v>38579</v>
      </c>
      <c r="B237">
        <f>swe_thomson!B238</f>
        <v>107.6</v>
      </c>
      <c r="C237">
        <f>swe_thomson!C238</f>
        <v>83</v>
      </c>
      <c r="D237">
        <f>swe_thomson!D238</f>
        <v>97.89</v>
      </c>
      <c r="E237">
        <f>swe_thomson!E238</f>
        <v>4360.2</v>
      </c>
      <c r="F237">
        <f>swe_thomson!F238</f>
        <v>103.3</v>
      </c>
      <c r="G237">
        <f>swe_thomson!G238</f>
        <v>98.5</v>
      </c>
    </row>
    <row r="238" spans="1:7" x14ac:dyDescent="0.25">
      <c r="A238" s="8">
        <f>swe_thomson!A239</f>
        <v>38610</v>
      </c>
      <c r="B238">
        <f>swe_thomson!B239</f>
        <v>106.2</v>
      </c>
      <c r="C238">
        <f>swe_thomson!C239</f>
        <v>83.4</v>
      </c>
      <c r="D238">
        <f>swe_thomson!D239</f>
        <v>98.55</v>
      </c>
      <c r="E238">
        <f>swe_thomson!E239</f>
        <v>4352.2</v>
      </c>
      <c r="F238">
        <f>swe_thomson!F239</f>
        <v>107.7</v>
      </c>
      <c r="G238">
        <f>swe_thomson!G239</f>
        <v>96.7</v>
      </c>
    </row>
    <row r="239" spans="1:7" x14ac:dyDescent="0.25">
      <c r="A239" s="8">
        <f>swe_thomson!A240</f>
        <v>38640</v>
      </c>
      <c r="B239">
        <f>swe_thomson!B240</f>
        <v>107.6</v>
      </c>
      <c r="C239">
        <f>swe_thomson!C240</f>
        <v>84.1</v>
      </c>
      <c r="D239">
        <f>swe_thomson!D240</f>
        <v>98.74</v>
      </c>
      <c r="E239">
        <f>swe_thomson!E240</f>
        <v>4334.5</v>
      </c>
      <c r="F239">
        <f>swe_thomson!F240</f>
        <v>110</v>
      </c>
      <c r="G239">
        <f>swe_thomson!G240</f>
        <v>100.6</v>
      </c>
    </row>
    <row r="240" spans="1:7" x14ac:dyDescent="0.25">
      <c r="A240" s="8">
        <f>swe_thomson!A241</f>
        <v>38671</v>
      </c>
      <c r="B240">
        <f>swe_thomson!B241</f>
        <v>106.7</v>
      </c>
      <c r="C240">
        <f>swe_thomson!C241</f>
        <v>85.3</v>
      </c>
      <c r="D240">
        <f>swe_thomson!D241</f>
        <v>99.32</v>
      </c>
      <c r="E240">
        <f>swe_thomson!E241</f>
        <v>4397.7</v>
      </c>
      <c r="F240">
        <f>swe_thomson!F241</f>
        <v>107.6</v>
      </c>
      <c r="G240">
        <f>swe_thomson!G241</f>
        <v>98</v>
      </c>
    </row>
    <row r="241" spans="1:7" x14ac:dyDescent="0.25">
      <c r="A241" s="8">
        <f>swe_thomson!A242</f>
        <v>38701</v>
      </c>
      <c r="B241">
        <f>swe_thomson!B242</f>
        <v>109.3</v>
      </c>
      <c r="C241">
        <f>swe_thomson!C242</f>
        <v>86.2</v>
      </c>
      <c r="D241">
        <f>swe_thomson!D242</f>
        <v>98.94</v>
      </c>
      <c r="E241">
        <f>swe_thomson!E242</f>
        <v>4389.2</v>
      </c>
      <c r="F241">
        <f>swe_thomson!F242</f>
        <v>106.4</v>
      </c>
      <c r="G241">
        <f>swe_thomson!G242</f>
        <v>104.4</v>
      </c>
    </row>
    <row r="242" spans="1:7" x14ac:dyDescent="0.25">
      <c r="A242" s="8">
        <f>swe_thomson!A243</f>
        <v>38732</v>
      </c>
      <c r="B242">
        <f>swe_thomson!B243</f>
        <v>114.6</v>
      </c>
      <c r="C242">
        <f>swe_thomson!C243</f>
        <v>87</v>
      </c>
      <c r="D242">
        <f>swe_thomson!D243</f>
        <v>98.48</v>
      </c>
      <c r="E242">
        <f>swe_thomson!E243</f>
        <v>4359.3</v>
      </c>
      <c r="F242">
        <f>swe_thomson!F243</f>
        <v>111.8</v>
      </c>
      <c r="G242">
        <f>swe_thomson!G243</f>
        <v>103.3</v>
      </c>
    </row>
    <row r="243" spans="1:7" x14ac:dyDescent="0.25">
      <c r="A243" s="8">
        <f>swe_thomson!A244</f>
        <v>38763</v>
      </c>
      <c r="B243">
        <f>swe_thomson!B244</f>
        <v>111.1</v>
      </c>
      <c r="C243">
        <f>swe_thomson!C244</f>
        <v>87</v>
      </c>
      <c r="D243">
        <f>swe_thomson!D244</f>
        <v>98.75</v>
      </c>
      <c r="E243">
        <f>swe_thomson!E244</f>
        <v>4393.1000000000004</v>
      </c>
      <c r="F243">
        <f>swe_thomson!F244</f>
        <v>109</v>
      </c>
      <c r="G243">
        <f>swe_thomson!G244</f>
        <v>100.1</v>
      </c>
    </row>
    <row r="244" spans="1:7" x14ac:dyDescent="0.25">
      <c r="A244" s="8">
        <f>swe_thomson!A245</f>
        <v>38791</v>
      </c>
      <c r="B244">
        <f>swe_thomson!B245</f>
        <v>108.8</v>
      </c>
      <c r="C244">
        <f>swe_thomson!C245</f>
        <v>87.6</v>
      </c>
      <c r="D244">
        <f>swe_thomson!D245</f>
        <v>98.76</v>
      </c>
      <c r="E244">
        <f>swe_thomson!E245</f>
        <v>4393.8999999999996</v>
      </c>
      <c r="F244">
        <f>swe_thomson!F245</f>
        <v>110</v>
      </c>
      <c r="G244">
        <f>swe_thomson!G245</f>
        <v>107.9</v>
      </c>
    </row>
    <row r="245" spans="1:7" x14ac:dyDescent="0.25">
      <c r="A245" s="8">
        <f>swe_thomson!A246</f>
        <v>38822</v>
      </c>
      <c r="B245">
        <f>swe_thomson!B246</f>
        <v>109.7</v>
      </c>
      <c r="C245">
        <f>swe_thomson!C246</f>
        <v>87.9</v>
      </c>
      <c r="D245">
        <f>swe_thomson!D246</f>
        <v>97.02</v>
      </c>
      <c r="E245">
        <f>swe_thomson!E246</f>
        <v>4384.5</v>
      </c>
      <c r="F245">
        <f>swe_thomson!F246</f>
        <v>111.4</v>
      </c>
      <c r="G245">
        <f>swe_thomson!G246</f>
        <v>101.6</v>
      </c>
    </row>
    <row r="246" spans="1:7" x14ac:dyDescent="0.25">
      <c r="A246" s="8">
        <f>swe_thomson!A247</f>
        <v>38852</v>
      </c>
      <c r="B246">
        <f>swe_thomson!B247</f>
        <v>112.3</v>
      </c>
      <c r="C246">
        <f>swe_thomson!C247</f>
        <v>88.9</v>
      </c>
      <c r="D246">
        <f>swe_thomson!D247</f>
        <v>97.01</v>
      </c>
      <c r="E246">
        <f>swe_thomson!E247</f>
        <v>4382.8999999999996</v>
      </c>
      <c r="F246">
        <f>swe_thomson!F247</f>
        <v>113.4</v>
      </c>
      <c r="G246">
        <f>swe_thomson!G247</f>
        <v>104</v>
      </c>
    </row>
    <row r="247" spans="1:7" x14ac:dyDescent="0.25">
      <c r="A247" s="8">
        <f>swe_thomson!A248</f>
        <v>38883</v>
      </c>
      <c r="B247">
        <f>swe_thomson!B248</f>
        <v>108.6</v>
      </c>
      <c r="C247">
        <f>swe_thomson!C248</f>
        <v>88.8</v>
      </c>
      <c r="D247">
        <f>swe_thomson!D248</f>
        <v>97.83</v>
      </c>
      <c r="E247">
        <f>swe_thomson!E248</f>
        <v>4446.1000000000004</v>
      </c>
      <c r="F247">
        <f>swe_thomson!F248</f>
        <v>111.5</v>
      </c>
      <c r="G247">
        <f>swe_thomson!G248</f>
        <v>102.2</v>
      </c>
    </row>
    <row r="248" spans="1:7" x14ac:dyDescent="0.25">
      <c r="A248" s="8">
        <f>swe_thomson!A249</f>
        <v>38913</v>
      </c>
      <c r="B248">
        <f>swe_thomson!B249</f>
        <v>108.9</v>
      </c>
      <c r="C248">
        <f>swe_thomson!C249</f>
        <v>88.9</v>
      </c>
      <c r="D248">
        <f>swe_thomson!D249</f>
        <v>97.1</v>
      </c>
      <c r="E248">
        <f>swe_thomson!E249</f>
        <v>4455</v>
      </c>
      <c r="F248">
        <f>swe_thomson!F249</f>
        <v>108.8</v>
      </c>
      <c r="G248">
        <f>swe_thomson!G249</f>
        <v>103.4</v>
      </c>
    </row>
    <row r="249" spans="1:7" x14ac:dyDescent="0.25">
      <c r="A249" s="8">
        <f>swe_thomson!A250</f>
        <v>38944</v>
      </c>
      <c r="B249">
        <f>swe_thomson!B250</f>
        <v>107.4</v>
      </c>
      <c r="C249">
        <f>swe_thomson!C250</f>
        <v>89.3</v>
      </c>
      <c r="D249">
        <f>swe_thomson!D250</f>
        <v>96.49</v>
      </c>
      <c r="E249">
        <f>swe_thomson!E250</f>
        <v>4444.3999999999996</v>
      </c>
      <c r="F249">
        <f>swe_thomson!F250</f>
        <v>112.3</v>
      </c>
      <c r="G249">
        <f>swe_thomson!G250</f>
        <v>102.9</v>
      </c>
    </row>
    <row r="250" spans="1:7" x14ac:dyDescent="0.25">
      <c r="A250" s="8">
        <f>swe_thomson!A251</f>
        <v>38975</v>
      </c>
      <c r="B250">
        <f>swe_thomson!B251</f>
        <v>109.3</v>
      </c>
      <c r="C250">
        <f>swe_thomson!C251</f>
        <v>89.4</v>
      </c>
      <c r="D250">
        <f>swe_thomson!D251</f>
        <v>98.68</v>
      </c>
      <c r="E250">
        <f>swe_thomson!E251</f>
        <v>4459.8999999999996</v>
      </c>
      <c r="F250">
        <f>swe_thomson!F251</f>
        <v>114.7</v>
      </c>
      <c r="G250">
        <f>swe_thomson!G251</f>
        <v>104.6</v>
      </c>
    </row>
    <row r="251" spans="1:7" x14ac:dyDescent="0.25">
      <c r="A251" s="8">
        <f>swe_thomson!A252</f>
        <v>39005</v>
      </c>
      <c r="B251">
        <f>swe_thomson!B252</f>
        <v>109.8</v>
      </c>
      <c r="C251">
        <f>swe_thomson!C252</f>
        <v>90.5</v>
      </c>
      <c r="D251">
        <f>swe_thomson!D252</f>
        <v>99.43</v>
      </c>
      <c r="E251">
        <f>swe_thomson!E252</f>
        <v>4487.3999999999996</v>
      </c>
      <c r="F251">
        <f>swe_thomson!F252</f>
        <v>114.7</v>
      </c>
      <c r="G251">
        <f>swe_thomson!G252</f>
        <v>106.3</v>
      </c>
    </row>
    <row r="252" spans="1:7" x14ac:dyDescent="0.25">
      <c r="A252" s="8">
        <f>swe_thomson!A253</f>
        <v>39036</v>
      </c>
      <c r="B252">
        <f>swe_thomson!B253</f>
        <v>108.1</v>
      </c>
      <c r="C252">
        <f>swe_thomson!C253</f>
        <v>91.4</v>
      </c>
      <c r="D252">
        <f>swe_thomson!D253</f>
        <v>99.15</v>
      </c>
      <c r="E252">
        <f>swe_thomson!E253</f>
        <v>4469.2</v>
      </c>
      <c r="F252">
        <f>swe_thomson!F253</f>
        <v>114.6</v>
      </c>
      <c r="G252">
        <f>swe_thomson!G253</f>
        <v>108.3</v>
      </c>
    </row>
    <row r="253" spans="1:7" x14ac:dyDescent="0.25">
      <c r="A253" s="8">
        <f>swe_thomson!A254</f>
        <v>39066</v>
      </c>
      <c r="B253">
        <f>swe_thomson!B254</f>
        <v>108.2</v>
      </c>
      <c r="C253">
        <f>swe_thomson!C254</f>
        <v>93.2</v>
      </c>
      <c r="D253">
        <f>swe_thomson!D254</f>
        <v>99.15</v>
      </c>
      <c r="E253">
        <f>swe_thomson!E254</f>
        <v>4471</v>
      </c>
      <c r="F253">
        <f>swe_thomson!F254</f>
        <v>119.1</v>
      </c>
      <c r="G253">
        <f>swe_thomson!G254</f>
        <v>116</v>
      </c>
    </row>
    <row r="254" spans="1:7" x14ac:dyDescent="0.25">
      <c r="A254" s="8">
        <f>swe_thomson!A255</f>
        <v>39097</v>
      </c>
      <c r="B254">
        <f>swe_thomson!B255</f>
        <v>106.1</v>
      </c>
      <c r="C254">
        <f>swe_thomson!C255</f>
        <v>90.2</v>
      </c>
      <c r="D254">
        <f>swe_thomson!D255</f>
        <v>102.33</v>
      </c>
      <c r="E254">
        <f>swe_thomson!E255</f>
        <v>4521.1000000000004</v>
      </c>
      <c r="F254">
        <f>swe_thomson!F255</f>
        <v>116.4</v>
      </c>
      <c r="G254">
        <f>swe_thomson!G255</f>
        <v>108.5</v>
      </c>
    </row>
    <row r="255" spans="1:7" x14ac:dyDescent="0.25">
      <c r="A255" s="8">
        <f>swe_thomson!A256</f>
        <v>39128</v>
      </c>
      <c r="B255">
        <f>swe_thomson!B256</f>
        <v>109.8</v>
      </c>
      <c r="C255">
        <f>swe_thomson!C256</f>
        <v>92.4</v>
      </c>
      <c r="D255">
        <f>swe_thomson!D256</f>
        <v>101.43</v>
      </c>
      <c r="E255">
        <f>swe_thomson!E256</f>
        <v>4514.3</v>
      </c>
      <c r="F255">
        <f>swe_thomson!F256</f>
        <v>117.4</v>
      </c>
      <c r="G255">
        <f>swe_thomson!G256</f>
        <v>108.6</v>
      </c>
    </row>
    <row r="256" spans="1:7" x14ac:dyDescent="0.25">
      <c r="A256" s="8">
        <f>swe_thomson!A257</f>
        <v>39156</v>
      </c>
      <c r="B256">
        <f>swe_thomson!B257</f>
        <v>108</v>
      </c>
      <c r="C256">
        <f>swe_thomson!C257</f>
        <v>95.7</v>
      </c>
      <c r="D256">
        <f>swe_thomson!D257</f>
        <v>100.37</v>
      </c>
      <c r="E256">
        <f>swe_thomson!E257</f>
        <v>4490.3999999999996</v>
      </c>
      <c r="F256">
        <f>swe_thomson!F257</f>
        <v>118.6</v>
      </c>
      <c r="G256">
        <f>swe_thomson!G257</f>
        <v>108.3</v>
      </c>
    </row>
    <row r="257" spans="1:7" x14ac:dyDescent="0.25">
      <c r="A257" s="8">
        <f>swe_thomson!A258</f>
        <v>39187</v>
      </c>
      <c r="B257">
        <f>swe_thomson!B258</f>
        <v>116.1</v>
      </c>
      <c r="C257">
        <f>swe_thomson!C258</f>
        <v>92.9</v>
      </c>
      <c r="D257">
        <f>swe_thomson!D258</f>
        <v>99.08</v>
      </c>
      <c r="E257">
        <f>swe_thomson!E258</f>
        <v>4529.3</v>
      </c>
      <c r="F257">
        <f>swe_thomson!F258</f>
        <v>115.9</v>
      </c>
      <c r="G257">
        <f>swe_thomson!G258</f>
        <v>107.7</v>
      </c>
    </row>
    <row r="258" spans="1:7" x14ac:dyDescent="0.25">
      <c r="A258" s="8">
        <f>swe_thomson!A259</f>
        <v>39217</v>
      </c>
      <c r="B258">
        <f>swe_thomson!B259</f>
        <v>109.9</v>
      </c>
      <c r="C258">
        <f>swe_thomson!C259</f>
        <v>93.4</v>
      </c>
      <c r="D258">
        <f>swe_thomson!D259</f>
        <v>99.82</v>
      </c>
      <c r="E258">
        <f>swe_thomson!E259</f>
        <v>4555</v>
      </c>
      <c r="F258">
        <f>swe_thomson!F259</f>
        <v>117.4</v>
      </c>
      <c r="G258">
        <f>swe_thomson!G259</f>
        <v>106.7</v>
      </c>
    </row>
    <row r="259" spans="1:7" x14ac:dyDescent="0.25">
      <c r="A259" s="8">
        <f>swe_thomson!A260</f>
        <v>39248</v>
      </c>
      <c r="B259">
        <f>swe_thomson!B260</f>
        <v>113.9</v>
      </c>
      <c r="C259">
        <f>swe_thomson!C260</f>
        <v>94.4</v>
      </c>
      <c r="D259">
        <f>swe_thomson!D260</f>
        <v>99.18</v>
      </c>
      <c r="E259">
        <f>swe_thomson!E260</f>
        <v>4499.6000000000004</v>
      </c>
      <c r="F259">
        <f>swe_thomson!F260</f>
        <v>117</v>
      </c>
      <c r="G259">
        <f>swe_thomson!G260</f>
        <v>105.6</v>
      </c>
    </row>
    <row r="260" spans="1:7" x14ac:dyDescent="0.25">
      <c r="A260" s="8">
        <f>swe_thomson!A261</f>
        <v>39278</v>
      </c>
      <c r="B260">
        <f>swe_thomson!B261</f>
        <v>113.4</v>
      </c>
      <c r="C260">
        <f>swe_thomson!C261</f>
        <v>94.6</v>
      </c>
      <c r="D260">
        <f>swe_thomson!D261</f>
        <v>98.38</v>
      </c>
      <c r="E260">
        <f>swe_thomson!E261</f>
        <v>4563</v>
      </c>
      <c r="F260">
        <f>swe_thomson!F261</f>
        <v>114.7</v>
      </c>
      <c r="G260">
        <f>swe_thomson!G261</f>
        <v>106</v>
      </c>
    </row>
    <row r="261" spans="1:7" x14ac:dyDescent="0.25">
      <c r="A261" s="8">
        <f>swe_thomson!A262</f>
        <v>39309</v>
      </c>
      <c r="B261">
        <f>swe_thomson!B262</f>
        <v>110.3</v>
      </c>
      <c r="C261">
        <f>swe_thomson!C262</f>
        <v>94.2</v>
      </c>
      <c r="D261">
        <f>swe_thomson!D262</f>
        <v>100.09</v>
      </c>
      <c r="E261">
        <f>swe_thomson!E262</f>
        <v>4578.3</v>
      </c>
      <c r="F261">
        <f>swe_thomson!F262</f>
        <v>116.9</v>
      </c>
      <c r="G261">
        <f>swe_thomson!G262</f>
        <v>107.3</v>
      </c>
    </row>
    <row r="262" spans="1:7" x14ac:dyDescent="0.25">
      <c r="A262" s="8">
        <f>swe_thomson!A263</f>
        <v>39340</v>
      </c>
      <c r="B262">
        <f>swe_thomson!B263</f>
        <v>106.6</v>
      </c>
      <c r="C262">
        <f>swe_thomson!C263</f>
        <v>96.1</v>
      </c>
      <c r="D262">
        <f>swe_thomson!D263</f>
        <v>98.82</v>
      </c>
      <c r="E262">
        <f>swe_thomson!E263</f>
        <v>4543.5</v>
      </c>
      <c r="F262">
        <f>swe_thomson!F263</f>
        <v>115.6</v>
      </c>
      <c r="G262">
        <f>swe_thomson!G263</f>
        <v>106.6</v>
      </c>
    </row>
    <row r="263" spans="1:7" x14ac:dyDescent="0.25">
      <c r="A263" s="8">
        <f>swe_thomson!A264</f>
        <v>39370</v>
      </c>
      <c r="B263">
        <f>swe_thomson!B264</f>
        <v>109.9</v>
      </c>
      <c r="C263">
        <f>swe_thomson!C264</f>
        <v>95</v>
      </c>
      <c r="D263">
        <f>swe_thomson!D264</f>
        <v>98.54</v>
      </c>
      <c r="E263">
        <f>swe_thomson!E264</f>
        <v>4567</v>
      </c>
      <c r="F263">
        <f>swe_thomson!F264</f>
        <v>116.5</v>
      </c>
      <c r="G263">
        <f>swe_thomson!G264</f>
        <v>109.3</v>
      </c>
    </row>
    <row r="264" spans="1:7" x14ac:dyDescent="0.25">
      <c r="A264" s="8">
        <f>swe_thomson!A265</f>
        <v>39401</v>
      </c>
      <c r="B264">
        <f>swe_thomson!B265</f>
        <v>106.5</v>
      </c>
      <c r="C264">
        <f>swe_thomson!C265</f>
        <v>95.3</v>
      </c>
      <c r="D264">
        <f>swe_thomson!D265</f>
        <v>97.47</v>
      </c>
      <c r="E264">
        <f>swe_thomson!E265</f>
        <v>4587.7</v>
      </c>
      <c r="F264">
        <f>swe_thomson!F265</f>
        <v>119.8</v>
      </c>
      <c r="G264">
        <f>swe_thomson!G265</f>
        <v>112.9</v>
      </c>
    </row>
    <row r="265" spans="1:7" x14ac:dyDescent="0.25">
      <c r="A265" s="8">
        <f>swe_thomson!A266</f>
        <v>39431</v>
      </c>
      <c r="B265">
        <f>swe_thomson!B266</f>
        <v>104.8</v>
      </c>
      <c r="C265">
        <f>swe_thomson!C266</f>
        <v>95.8</v>
      </c>
      <c r="D265">
        <f>swe_thomson!D266</f>
        <v>98</v>
      </c>
      <c r="E265">
        <f>swe_thomson!E266</f>
        <v>4566.5</v>
      </c>
      <c r="F265">
        <f>swe_thomson!F266</f>
        <v>120.6</v>
      </c>
      <c r="G265">
        <f>swe_thomson!G266</f>
        <v>111.2</v>
      </c>
    </row>
    <row r="266" spans="1:7" x14ac:dyDescent="0.25">
      <c r="A266" s="8">
        <f>swe_thomson!A267</f>
        <v>39462</v>
      </c>
      <c r="B266">
        <f>swe_thomson!B267</f>
        <v>101.5</v>
      </c>
      <c r="C266">
        <f>swe_thomson!C267</f>
        <v>95.5</v>
      </c>
      <c r="D266">
        <f>swe_thomson!D267</f>
        <v>97.42</v>
      </c>
      <c r="E266">
        <f>swe_thomson!E267</f>
        <v>4574.8</v>
      </c>
      <c r="F266">
        <f>swe_thomson!F267</f>
        <v>120.9</v>
      </c>
      <c r="G266">
        <f>swe_thomson!G267</f>
        <v>113.9</v>
      </c>
    </row>
    <row r="267" spans="1:7" x14ac:dyDescent="0.25">
      <c r="A267" s="8">
        <f>swe_thomson!A268</f>
        <v>39493</v>
      </c>
      <c r="B267">
        <f>swe_thomson!B268</f>
        <v>97.2</v>
      </c>
      <c r="C267">
        <f>swe_thomson!C268</f>
        <v>96.4</v>
      </c>
      <c r="D267">
        <f>swe_thomson!D268</f>
        <v>96.91</v>
      </c>
      <c r="E267">
        <f>swe_thomson!E268</f>
        <v>4606.3</v>
      </c>
      <c r="F267">
        <f>swe_thomson!F268</f>
        <v>119.8</v>
      </c>
      <c r="G267">
        <f>swe_thomson!G268</f>
        <v>113.9</v>
      </c>
    </row>
    <row r="268" spans="1:7" x14ac:dyDescent="0.25">
      <c r="A268" s="8">
        <f>swe_thomson!A269</f>
        <v>39522</v>
      </c>
      <c r="B268">
        <f>swe_thomson!B269</f>
        <v>99</v>
      </c>
      <c r="C268">
        <f>swe_thomson!C269</f>
        <v>94.7</v>
      </c>
      <c r="D268">
        <f>swe_thomson!D269</f>
        <v>96.04</v>
      </c>
      <c r="E268">
        <f>swe_thomson!E269</f>
        <v>4602.5</v>
      </c>
      <c r="F268">
        <f>swe_thomson!F269</f>
        <v>117.9</v>
      </c>
      <c r="G268">
        <f>swe_thomson!G269</f>
        <v>109.8</v>
      </c>
    </row>
    <row r="269" spans="1:7" x14ac:dyDescent="0.25">
      <c r="A269" s="8">
        <f>swe_thomson!A270</f>
        <v>39553</v>
      </c>
      <c r="B269">
        <f>swe_thomson!B270</f>
        <v>95</v>
      </c>
      <c r="C269">
        <f>swe_thomson!C270</f>
        <v>97</v>
      </c>
      <c r="D269">
        <f>swe_thomson!D270</f>
        <v>95.88</v>
      </c>
      <c r="E269">
        <f>swe_thomson!E270</f>
        <v>4621</v>
      </c>
      <c r="F269">
        <f>swe_thomson!F270</f>
        <v>116.4</v>
      </c>
      <c r="G269">
        <f>swe_thomson!G270</f>
        <v>115.2</v>
      </c>
    </row>
    <row r="270" spans="1:7" x14ac:dyDescent="0.25">
      <c r="A270" s="8">
        <f>swe_thomson!A271</f>
        <v>39583</v>
      </c>
      <c r="B270">
        <f>swe_thomson!B271</f>
        <v>91.9</v>
      </c>
      <c r="C270">
        <f>swe_thomson!C271</f>
        <v>96.4</v>
      </c>
      <c r="D270">
        <f>swe_thomson!D271</f>
        <v>94.71</v>
      </c>
      <c r="E270">
        <f>swe_thomson!E271</f>
        <v>4612.3999999999996</v>
      </c>
      <c r="F270">
        <f>swe_thomson!F271</f>
        <v>115.4</v>
      </c>
      <c r="G270">
        <f>swe_thomson!G271</f>
        <v>110.9</v>
      </c>
    </row>
    <row r="271" spans="1:7" x14ac:dyDescent="0.25">
      <c r="A271" s="8">
        <f>swe_thomson!A272</f>
        <v>39614</v>
      </c>
      <c r="B271">
        <f>swe_thomson!B272</f>
        <v>83.8</v>
      </c>
      <c r="C271">
        <f>swe_thomson!C272</f>
        <v>95.6</v>
      </c>
      <c r="D271">
        <f>swe_thomson!D272</f>
        <v>94.03</v>
      </c>
      <c r="E271">
        <f>swe_thomson!E272</f>
        <v>4589.2</v>
      </c>
      <c r="F271">
        <f>swe_thomson!F272</f>
        <v>115.7</v>
      </c>
      <c r="G271">
        <f>swe_thomson!G272</f>
        <v>108.8</v>
      </c>
    </row>
    <row r="272" spans="1:7" x14ac:dyDescent="0.25">
      <c r="A272" s="8">
        <f>swe_thomson!A273</f>
        <v>39644</v>
      </c>
      <c r="B272">
        <f>swe_thomson!B273</f>
        <v>74.599999999999994</v>
      </c>
      <c r="C272">
        <f>swe_thomson!C273</f>
        <v>95.6</v>
      </c>
      <c r="D272">
        <f>swe_thomson!D273</f>
        <v>93.45</v>
      </c>
      <c r="E272">
        <f>swe_thomson!E273</f>
        <v>4600.1000000000004</v>
      </c>
      <c r="F272">
        <f>swe_thomson!F273</f>
        <v>115.5</v>
      </c>
      <c r="G272">
        <f>swe_thomson!G273</f>
        <v>110.5</v>
      </c>
    </row>
    <row r="273" spans="1:7" x14ac:dyDescent="0.25">
      <c r="A273" s="8">
        <f>swe_thomson!A274</f>
        <v>39675</v>
      </c>
      <c r="B273">
        <f>swe_thomson!B274</f>
        <v>78.099999999999994</v>
      </c>
      <c r="C273">
        <f>swe_thomson!C274</f>
        <v>96.2</v>
      </c>
      <c r="D273">
        <f>swe_thomson!D274</f>
        <v>95.38</v>
      </c>
      <c r="E273">
        <f>swe_thomson!E274</f>
        <v>4600</v>
      </c>
      <c r="F273">
        <f>swe_thomson!F274</f>
        <v>115.8</v>
      </c>
      <c r="G273">
        <f>swe_thomson!G274</f>
        <v>105.5</v>
      </c>
    </row>
    <row r="274" spans="1:7" x14ac:dyDescent="0.25">
      <c r="A274" s="8">
        <f>swe_thomson!A275</f>
        <v>39706</v>
      </c>
      <c r="B274">
        <f>swe_thomson!B275</f>
        <v>80</v>
      </c>
      <c r="C274">
        <f>swe_thomson!C275</f>
        <v>95.1</v>
      </c>
      <c r="D274">
        <f>swe_thomson!D275</f>
        <v>96.48</v>
      </c>
      <c r="E274">
        <f>swe_thomson!E275</f>
        <v>4585.8</v>
      </c>
      <c r="F274">
        <f>swe_thomson!F275</f>
        <v>110.9</v>
      </c>
      <c r="G274">
        <f>swe_thomson!G275</f>
        <v>105.7</v>
      </c>
    </row>
    <row r="275" spans="1:7" x14ac:dyDescent="0.25">
      <c r="A275" s="8">
        <f>swe_thomson!A276</f>
        <v>39736</v>
      </c>
      <c r="B275">
        <f>swe_thomson!B276</f>
        <v>69.900000000000006</v>
      </c>
      <c r="C275">
        <f>swe_thomson!C276</f>
        <v>94.3</v>
      </c>
      <c r="D275">
        <f>swe_thomson!D276</f>
        <v>98.77</v>
      </c>
      <c r="E275">
        <f>swe_thomson!E276</f>
        <v>4603.3</v>
      </c>
      <c r="F275">
        <f>swe_thomson!F276</f>
        <v>108.6</v>
      </c>
      <c r="G275">
        <f>swe_thomson!G276</f>
        <v>102.9</v>
      </c>
    </row>
    <row r="276" spans="1:7" x14ac:dyDescent="0.25">
      <c r="A276" s="8">
        <f>swe_thomson!A277</f>
        <v>39767</v>
      </c>
      <c r="B276">
        <f>swe_thomson!B277</f>
        <v>71.900000000000006</v>
      </c>
      <c r="C276">
        <f>swe_thomson!C277</f>
        <v>94</v>
      </c>
      <c r="D276">
        <f>swe_thomson!D277</f>
        <v>100</v>
      </c>
      <c r="E276">
        <f>swe_thomson!E277</f>
        <v>4573.1000000000004</v>
      </c>
      <c r="F276">
        <f>swe_thomson!F277</f>
        <v>105</v>
      </c>
      <c r="G276">
        <f>swe_thomson!G277</f>
        <v>97.7</v>
      </c>
    </row>
    <row r="277" spans="1:7" x14ac:dyDescent="0.25">
      <c r="A277" s="8">
        <f>swe_thomson!A278</f>
        <v>39797</v>
      </c>
      <c r="B277">
        <f>swe_thomson!B278</f>
        <v>76.2</v>
      </c>
      <c r="C277">
        <f>swe_thomson!C278</f>
        <v>94.1</v>
      </c>
      <c r="D277">
        <f>swe_thomson!D278</f>
        <v>102.15</v>
      </c>
      <c r="E277">
        <f>swe_thomson!E278</f>
        <v>4565.7</v>
      </c>
      <c r="F277">
        <f>swe_thomson!F278</f>
        <v>97.3</v>
      </c>
      <c r="G277">
        <f>swe_thomson!G278</f>
        <v>86.8</v>
      </c>
    </row>
    <row r="278" spans="1:7" x14ac:dyDescent="0.25">
      <c r="A278" s="8">
        <f>swe_thomson!A279</f>
        <v>39828</v>
      </c>
      <c r="B278">
        <f>swe_thomson!B279</f>
        <v>81.900000000000006</v>
      </c>
      <c r="C278">
        <f>swe_thomson!C279</f>
        <v>94.9</v>
      </c>
      <c r="D278">
        <f>swe_thomson!D279</f>
        <v>101.94</v>
      </c>
      <c r="E278">
        <f>swe_thomson!E279</f>
        <v>4562.7</v>
      </c>
      <c r="F278">
        <f>swe_thomson!F279</f>
        <v>92.4</v>
      </c>
      <c r="G278">
        <f>swe_thomson!G279</f>
        <v>85.5</v>
      </c>
    </row>
    <row r="279" spans="1:7" x14ac:dyDescent="0.25">
      <c r="A279" s="8">
        <f>swe_thomson!A280</f>
        <v>39859</v>
      </c>
      <c r="B279">
        <f>swe_thomson!B280</f>
        <v>82.9</v>
      </c>
      <c r="C279">
        <f>swe_thomson!C280</f>
        <v>95.2</v>
      </c>
      <c r="D279">
        <f>swe_thomson!D280</f>
        <v>102.12</v>
      </c>
      <c r="E279">
        <f>swe_thomson!E280</f>
        <v>4530.3999999999996</v>
      </c>
      <c r="F279">
        <f>swe_thomson!F280</f>
        <v>92.5</v>
      </c>
      <c r="G279">
        <f>swe_thomson!G280</f>
        <v>86</v>
      </c>
    </row>
    <row r="280" spans="1:7" x14ac:dyDescent="0.25">
      <c r="A280" s="8">
        <f>swe_thomson!A281</f>
        <v>39887</v>
      </c>
      <c r="B280">
        <f>swe_thomson!B281</f>
        <v>81.599999999999994</v>
      </c>
      <c r="C280">
        <f>swe_thomson!C281</f>
        <v>94.7</v>
      </c>
      <c r="D280">
        <f>swe_thomson!D281</f>
        <v>101.38</v>
      </c>
      <c r="E280">
        <f>swe_thomson!E281</f>
        <v>4528.6000000000004</v>
      </c>
      <c r="F280">
        <f>swe_thomson!F281</f>
        <v>90.6</v>
      </c>
      <c r="G280">
        <f>swe_thomson!G281</f>
        <v>83.4</v>
      </c>
    </row>
    <row r="281" spans="1:7" x14ac:dyDescent="0.25">
      <c r="A281" s="8">
        <f>swe_thomson!A282</f>
        <v>39918</v>
      </c>
      <c r="B281">
        <f>swe_thomson!B282</f>
        <v>76.2</v>
      </c>
      <c r="C281">
        <f>swe_thomson!C282</f>
        <v>97.9</v>
      </c>
      <c r="D281">
        <f>swe_thomson!D282</f>
        <v>100.96</v>
      </c>
      <c r="E281">
        <f>swe_thomson!E282</f>
        <v>4503</v>
      </c>
      <c r="F281">
        <f>swe_thomson!F282</f>
        <v>91.5</v>
      </c>
      <c r="G281">
        <f>swe_thomson!G282</f>
        <v>83.3</v>
      </c>
    </row>
    <row r="282" spans="1:7" x14ac:dyDescent="0.25">
      <c r="A282" s="8">
        <f>swe_thomson!A283</f>
        <v>39948</v>
      </c>
      <c r="B282">
        <f>swe_thomson!B283</f>
        <v>84.3</v>
      </c>
      <c r="C282">
        <f>swe_thomson!C283</f>
        <v>96</v>
      </c>
      <c r="D282">
        <f>swe_thomson!D283</f>
        <v>100.35</v>
      </c>
      <c r="E282">
        <f>swe_thomson!E283</f>
        <v>4507.1000000000004</v>
      </c>
      <c r="F282">
        <f>swe_thomson!F283</f>
        <v>89.2</v>
      </c>
      <c r="G282">
        <f>swe_thomson!G283</f>
        <v>82.6</v>
      </c>
    </row>
    <row r="283" spans="1:7" x14ac:dyDescent="0.25">
      <c r="A283" s="8">
        <f>swe_thomson!A284</f>
        <v>39979</v>
      </c>
      <c r="B283">
        <f>swe_thomson!B284</f>
        <v>86.7</v>
      </c>
      <c r="C283">
        <f>swe_thomson!C284</f>
        <v>96.9</v>
      </c>
      <c r="D283">
        <f>swe_thomson!D284</f>
        <v>100.18</v>
      </c>
      <c r="E283">
        <f>swe_thomson!E284</f>
        <v>4504.5</v>
      </c>
      <c r="F283">
        <f>swe_thomson!F284</f>
        <v>90.2</v>
      </c>
      <c r="G283">
        <f>swe_thomson!G284</f>
        <v>87.7</v>
      </c>
    </row>
    <row r="284" spans="1:7" x14ac:dyDescent="0.25">
      <c r="A284" s="8">
        <f>swe_thomson!A285</f>
        <v>40009</v>
      </c>
      <c r="B284">
        <f>swe_thomson!B285</f>
        <v>91.8</v>
      </c>
      <c r="C284">
        <f>swe_thomson!C285</f>
        <v>98.6</v>
      </c>
      <c r="D284">
        <f>swe_thomson!D285</f>
        <v>99.74</v>
      </c>
      <c r="E284">
        <f>swe_thomson!E285</f>
        <v>4450.5</v>
      </c>
      <c r="F284">
        <f>swe_thomson!F285</f>
        <v>89.8</v>
      </c>
      <c r="G284">
        <f>swe_thomson!G285</f>
        <v>84.2</v>
      </c>
    </row>
    <row r="285" spans="1:7" x14ac:dyDescent="0.25">
      <c r="A285" s="8">
        <f>swe_thomson!A286</f>
        <v>40040</v>
      </c>
      <c r="B285">
        <f>swe_thomson!B286</f>
        <v>96.5</v>
      </c>
      <c r="C285">
        <f>swe_thomson!C286</f>
        <v>96.6</v>
      </c>
      <c r="D285">
        <f>swe_thomson!D286</f>
        <v>98.86</v>
      </c>
      <c r="E285">
        <f>swe_thomson!E286</f>
        <v>4458.3999999999996</v>
      </c>
      <c r="F285">
        <f>swe_thomson!F286</f>
        <v>91.6</v>
      </c>
      <c r="G285">
        <f>swe_thomson!G286</f>
        <v>90</v>
      </c>
    </row>
    <row r="286" spans="1:7" x14ac:dyDescent="0.25">
      <c r="A286" s="8">
        <f>swe_thomson!A287</f>
        <v>40071</v>
      </c>
      <c r="B286">
        <f>swe_thomson!B287</f>
        <v>99</v>
      </c>
      <c r="C286">
        <f>swe_thomson!C287</f>
        <v>96</v>
      </c>
      <c r="D286">
        <f>swe_thomson!D287</f>
        <v>99.73</v>
      </c>
      <c r="E286">
        <f>swe_thomson!E287</f>
        <v>4492.8</v>
      </c>
      <c r="F286">
        <f>swe_thomson!F287</f>
        <v>92.7</v>
      </c>
      <c r="G286">
        <f>swe_thomson!G287</f>
        <v>87.4</v>
      </c>
    </row>
    <row r="287" spans="1:7" x14ac:dyDescent="0.25">
      <c r="A287" s="8">
        <f>swe_thomson!A288</f>
        <v>40101</v>
      </c>
      <c r="B287">
        <f>swe_thomson!B288</f>
        <v>103.3</v>
      </c>
      <c r="C287">
        <f>swe_thomson!C288</f>
        <v>97.7</v>
      </c>
      <c r="D287">
        <f>swe_thomson!D288</f>
        <v>100</v>
      </c>
      <c r="E287">
        <f>swe_thomson!E288</f>
        <v>4468</v>
      </c>
      <c r="F287">
        <f>swe_thomson!F288</f>
        <v>91.6</v>
      </c>
      <c r="G287">
        <f>swe_thomson!G288</f>
        <v>88.3</v>
      </c>
    </row>
    <row r="288" spans="1:7" x14ac:dyDescent="0.25">
      <c r="A288" s="8">
        <f>swe_thomson!A289</f>
        <v>40132</v>
      </c>
      <c r="B288">
        <f>swe_thomson!B289</f>
        <v>104.7</v>
      </c>
      <c r="C288">
        <f>swe_thomson!C289</f>
        <v>97.2</v>
      </c>
      <c r="D288">
        <f>swe_thomson!D289</f>
        <v>99.38</v>
      </c>
      <c r="E288">
        <f>swe_thomson!E289</f>
        <v>4488.7</v>
      </c>
      <c r="F288">
        <f>swe_thomson!F289</f>
        <v>91.8</v>
      </c>
      <c r="G288">
        <f>swe_thomson!G289</f>
        <v>88.8</v>
      </c>
    </row>
    <row r="289" spans="1:7" x14ac:dyDescent="0.25">
      <c r="A289" s="8">
        <f>swe_thomson!A290</f>
        <v>40162</v>
      </c>
      <c r="B289">
        <f>swe_thomson!B290</f>
        <v>101.7</v>
      </c>
      <c r="C289">
        <f>swe_thomson!C290</f>
        <v>98.1</v>
      </c>
      <c r="D289">
        <f>swe_thomson!D290</f>
        <v>99.55</v>
      </c>
      <c r="E289">
        <f>swe_thomson!E290</f>
        <v>4496.3999999999996</v>
      </c>
      <c r="F289">
        <f>swe_thomson!F290</f>
        <v>91.8</v>
      </c>
      <c r="G289">
        <f>swe_thomson!G290</f>
        <v>88.5</v>
      </c>
    </row>
    <row r="290" spans="1:7" x14ac:dyDescent="0.25">
      <c r="A290" s="8">
        <f>swe_thomson!A291</f>
        <v>40193</v>
      </c>
      <c r="B290">
        <f>swe_thomson!B291</f>
        <v>99.7</v>
      </c>
      <c r="C290">
        <f>swe_thomson!C291</f>
        <v>97.6</v>
      </c>
      <c r="D290">
        <f>swe_thomson!D291</f>
        <v>98.61</v>
      </c>
      <c r="E290">
        <f>swe_thomson!E291</f>
        <v>4466.8999999999996</v>
      </c>
      <c r="F290">
        <f>swe_thomson!F291</f>
        <v>92.6</v>
      </c>
      <c r="G290">
        <f>swe_thomson!G291</f>
        <v>89.6</v>
      </c>
    </row>
    <row r="291" spans="1:7" x14ac:dyDescent="0.25">
      <c r="A291" s="8">
        <f>swe_thomson!A292</f>
        <v>40224</v>
      </c>
      <c r="B291">
        <f>swe_thomson!B292</f>
        <v>103.7</v>
      </c>
      <c r="C291">
        <f>swe_thomson!C292</f>
        <v>97.8</v>
      </c>
      <c r="D291">
        <f>swe_thomson!D292</f>
        <v>99.3</v>
      </c>
      <c r="E291">
        <f>swe_thomson!E292</f>
        <v>4489.2</v>
      </c>
      <c r="F291">
        <f>swe_thomson!F292</f>
        <v>92.8</v>
      </c>
      <c r="G291">
        <f>swe_thomson!G292</f>
        <v>89.3</v>
      </c>
    </row>
    <row r="292" spans="1:7" x14ac:dyDescent="0.25">
      <c r="A292" s="8">
        <f>swe_thomson!A293</f>
        <v>40252</v>
      </c>
      <c r="B292">
        <f>swe_thomson!B293</f>
        <v>104.1</v>
      </c>
      <c r="C292">
        <f>swe_thomson!C293</f>
        <v>98.8</v>
      </c>
      <c r="D292">
        <f>swe_thomson!D293</f>
        <v>98.41</v>
      </c>
      <c r="E292">
        <f>swe_thomson!E293</f>
        <v>4498.1000000000004</v>
      </c>
      <c r="F292">
        <f>swe_thomson!F293</f>
        <v>96.5</v>
      </c>
      <c r="G292">
        <f>swe_thomson!G293</f>
        <v>95.4</v>
      </c>
    </row>
    <row r="293" spans="1:7" x14ac:dyDescent="0.25">
      <c r="A293" s="8">
        <f>swe_thomson!A294</f>
        <v>40283</v>
      </c>
      <c r="B293">
        <f>swe_thomson!B294</f>
        <v>106</v>
      </c>
      <c r="C293">
        <f>swe_thomson!C294</f>
        <v>96.4</v>
      </c>
      <c r="D293">
        <f>swe_thomson!D294</f>
        <v>97.81</v>
      </c>
      <c r="E293">
        <f>swe_thomson!E294</f>
        <v>4500.2</v>
      </c>
      <c r="F293">
        <f>swe_thomson!F294</f>
        <v>97.8</v>
      </c>
      <c r="G293">
        <f>swe_thomson!G294</f>
        <v>94.2</v>
      </c>
    </row>
    <row r="294" spans="1:7" x14ac:dyDescent="0.25">
      <c r="A294" s="8">
        <f>swe_thomson!A295</f>
        <v>40313</v>
      </c>
      <c r="B294">
        <f>swe_thomson!B295</f>
        <v>107.1</v>
      </c>
      <c r="C294">
        <f>swe_thomson!C295</f>
        <v>99.9</v>
      </c>
      <c r="D294">
        <f>swe_thomson!D295</f>
        <v>98.94</v>
      </c>
      <c r="E294">
        <f>swe_thomson!E295</f>
        <v>4498.5</v>
      </c>
      <c r="F294">
        <f>swe_thomson!F295</f>
        <v>99.8</v>
      </c>
      <c r="G294">
        <f>swe_thomson!G295</f>
        <v>98.9</v>
      </c>
    </row>
    <row r="295" spans="1:7" x14ac:dyDescent="0.25">
      <c r="A295" s="8">
        <f>swe_thomson!A296</f>
        <v>40344</v>
      </c>
      <c r="B295">
        <f>swe_thomson!B296</f>
        <v>108.7</v>
      </c>
      <c r="C295">
        <f>swe_thomson!C296</f>
        <v>100.1</v>
      </c>
      <c r="D295">
        <f>swe_thomson!D296</f>
        <v>99.48</v>
      </c>
      <c r="E295">
        <f>swe_thomson!E296</f>
        <v>4532.5</v>
      </c>
      <c r="F295">
        <f>swe_thomson!F296</f>
        <v>100.3</v>
      </c>
      <c r="G295">
        <f>swe_thomson!G296</f>
        <v>102.6</v>
      </c>
    </row>
    <row r="296" spans="1:7" x14ac:dyDescent="0.25">
      <c r="A296" s="8">
        <f>swe_thomson!A297</f>
        <v>40374</v>
      </c>
      <c r="B296">
        <f>swe_thomson!B297</f>
        <v>107.1</v>
      </c>
      <c r="C296">
        <f>swe_thomson!C297</f>
        <v>101</v>
      </c>
      <c r="D296">
        <f>swe_thomson!D297</f>
        <v>99.65</v>
      </c>
      <c r="E296">
        <f>swe_thomson!E297</f>
        <v>4532</v>
      </c>
      <c r="F296">
        <f>swe_thomson!F297</f>
        <v>101.1</v>
      </c>
      <c r="G296">
        <f>swe_thomson!G297</f>
        <v>105.4</v>
      </c>
    </row>
    <row r="297" spans="1:7" x14ac:dyDescent="0.25">
      <c r="A297" s="8">
        <f>swe_thomson!A298</f>
        <v>40405</v>
      </c>
      <c r="B297">
        <f>swe_thomson!B298</f>
        <v>109.9</v>
      </c>
      <c r="C297">
        <f>swe_thomson!C298</f>
        <v>100.9</v>
      </c>
      <c r="D297">
        <f>swe_thomson!D298</f>
        <v>99.82</v>
      </c>
      <c r="E297">
        <f>swe_thomson!E298</f>
        <v>4512.3999999999996</v>
      </c>
      <c r="F297">
        <f>swe_thomson!F298</f>
        <v>100.1</v>
      </c>
      <c r="G297">
        <f>swe_thomson!G298</f>
        <v>99.1</v>
      </c>
    </row>
    <row r="298" spans="1:7" x14ac:dyDescent="0.25">
      <c r="A298" s="8">
        <f>swe_thomson!A299</f>
        <v>40436</v>
      </c>
      <c r="B298">
        <f>swe_thomson!B299</f>
        <v>114.3</v>
      </c>
      <c r="C298">
        <f>swe_thomson!C299</f>
        <v>101.8</v>
      </c>
      <c r="D298">
        <f>swe_thomson!D299</f>
        <v>99.65</v>
      </c>
      <c r="E298">
        <f>swe_thomson!E299</f>
        <v>4554</v>
      </c>
      <c r="F298">
        <f>swe_thomson!F299</f>
        <v>102.3</v>
      </c>
      <c r="G298">
        <f>swe_thomson!G299</f>
        <v>101.8</v>
      </c>
    </row>
    <row r="299" spans="1:7" x14ac:dyDescent="0.25">
      <c r="A299" s="8">
        <f>swe_thomson!A300</f>
        <v>40466</v>
      </c>
      <c r="B299">
        <f>swe_thomson!B300</f>
        <v>111.4</v>
      </c>
      <c r="C299">
        <f>swe_thomson!C300</f>
        <v>101.7</v>
      </c>
      <c r="D299">
        <f>swe_thomson!D300</f>
        <v>99.55</v>
      </c>
      <c r="E299">
        <f>swe_thomson!E300</f>
        <v>4550.8</v>
      </c>
      <c r="F299">
        <f>swe_thomson!F300</f>
        <v>101.9</v>
      </c>
      <c r="G299">
        <f>swe_thomson!G300</f>
        <v>105</v>
      </c>
    </row>
    <row r="300" spans="1:7" x14ac:dyDescent="0.25">
      <c r="A300" s="8">
        <f>swe_thomson!A301</f>
        <v>40497</v>
      </c>
      <c r="B300">
        <f>swe_thomson!B301</f>
        <v>111.8</v>
      </c>
      <c r="C300">
        <f>swe_thomson!C301</f>
        <v>101.9</v>
      </c>
      <c r="D300">
        <f>swe_thomson!D301</f>
        <v>99.56</v>
      </c>
      <c r="E300">
        <f>swe_thomson!E301</f>
        <v>4560.2</v>
      </c>
      <c r="F300">
        <f>swe_thomson!F301</f>
        <v>103.5</v>
      </c>
      <c r="G300">
        <f>swe_thomson!G301</f>
        <v>107.6</v>
      </c>
    </row>
    <row r="301" spans="1:7" x14ac:dyDescent="0.25">
      <c r="A301" s="8">
        <f>swe_thomson!A302</f>
        <v>40527</v>
      </c>
      <c r="B301">
        <f>swe_thomson!B302</f>
        <v>112.7</v>
      </c>
      <c r="C301">
        <f>swe_thomson!C302</f>
        <v>100.6</v>
      </c>
      <c r="D301">
        <f>swe_thomson!D302</f>
        <v>98.79</v>
      </c>
      <c r="E301">
        <f>swe_thomson!E302</f>
        <v>4572.8</v>
      </c>
      <c r="F301">
        <f>swe_thomson!F302</f>
        <v>102.2</v>
      </c>
      <c r="G301">
        <f>swe_thomson!G302</f>
        <v>110.3</v>
      </c>
    </row>
    <row r="302" spans="1:7" x14ac:dyDescent="0.25">
      <c r="A302" s="8">
        <f>swe_thomson!A303</f>
        <v>40558</v>
      </c>
      <c r="B302">
        <f>swe_thomson!B303</f>
        <v>111.5</v>
      </c>
      <c r="C302">
        <f>swe_thomson!C303</f>
        <v>100.9</v>
      </c>
      <c r="D302">
        <f>swe_thomson!D303</f>
        <v>97.98</v>
      </c>
      <c r="E302">
        <f>swe_thomson!E303</f>
        <v>4612.1000000000004</v>
      </c>
      <c r="F302">
        <f>swe_thomson!F303</f>
        <v>103.9</v>
      </c>
      <c r="G302">
        <f>swe_thomson!G303</f>
        <v>108.7</v>
      </c>
    </row>
    <row r="303" spans="1:7" x14ac:dyDescent="0.25">
      <c r="A303" s="8">
        <f>swe_thomson!A304</f>
        <v>40589</v>
      </c>
      <c r="B303">
        <f>swe_thomson!B304</f>
        <v>110.3</v>
      </c>
      <c r="C303">
        <f>swe_thomson!C304</f>
        <v>100.6</v>
      </c>
      <c r="D303">
        <f>swe_thomson!D304</f>
        <v>98.08</v>
      </c>
      <c r="E303">
        <f>swe_thomson!E304</f>
        <v>4617.3</v>
      </c>
      <c r="F303">
        <f>swe_thomson!F304</f>
        <v>105</v>
      </c>
      <c r="G303">
        <f>swe_thomson!G304</f>
        <v>110.3</v>
      </c>
    </row>
    <row r="304" spans="1:7" x14ac:dyDescent="0.25">
      <c r="A304" s="8">
        <f>swe_thomson!A305</f>
        <v>40617</v>
      </c>
      <c r="B304">
        <f>swe_thomson!B305</f>
        <v>105.9</v>
      </c>
      <c r="C304">
        <f>swe_thomson!C305</f>
        <v>98.7</v>
      </c>
      <c r="D304">
        <f>swe_thomson!D305</f>
        <v>97.73</v>
      </c>
      <c r="E304">
        <f>swe_thomson!E305</f>
        <v>4592.1000000000004</v>
      </c>
      <c r="F304">
        <f>swe_thomson!F305</f>
        <v>104.6</v>
      </c>
      <c r="G304">
        <f>swe_thomson!G305</f>
        <v>106.8</v>
      </c>
    </row>
    <row r="305" spans="1:7" x14ac:dyDescent="0.25">
      <c r="A305" s="8">
        <f>swe_thomson!A306</f>
        <v>40648</v>
      </c>
      <c r="B305">
        <f>swe_thomson!B306</f>
        <v>104.2</v>
      </c>
      <c r="C305">
        <f>swe_thomson!C306</f>
        <v>101.8</v>
      </c>
      <c r="D305">
        <f>swe_thomson!D306</f>
        <v>96.9</v>
      </c>
      <c r="E305">
        <f>swe_thomson!E306</f>
        <v>4632.3</v>
      </c>
      <c r="F305">
        <f>swe_thomson!F306</f>
        <v>104</v>
      </c>
      <c r="G305">
        <f>swe_thomson!G306</f>
        <v>106</v>
      </c>
    </row>
    <row r="306" spans="1:7" x14ac:dyDescent="0.25">
      <c r="A306" s="8">
        <f>swe_thomson!A307</f>
        <v>40678</v>
      </c>
      <c r="B306">
        <f>swe_thomson!B307</f>
        <v>103.8</v>
      </c>
      <c r="C306">
        <f>swe_thomson!C307</f>
        <v>101.1</v>
      </c>
      <c r="D306">
        <f>swe_thomson!D307</f>
        <v>97.73</v>
      </c>
      <c r="E306">
        <f>swe_thomson!E307</f>
        <v>4623</v>
      </c>
      <c r="F306">
        <f>swe_thomson!F307</f>
        <v>107</v>
      </c>
      <c r="G306">
        <f>swe_thomson!G307</f>
        <v>112.5</v>
      </c>
    </row>
    <row r="307" spans="1:7" x14ac:dyDescent="0.25">
      <c r="A307" s="8">
        <f>swe_thomson!A308</f>
        <v>40709</v>
      </c>
      <c r="B307">
        <f>swe_thomson!B308</f>
        <v>105.5</v>
      </c>
      <c r="C307">
        <f>swe_thomson!C308</f>
        <v>100.5</v>
      </c>
      <c r="D307">
        <f>swe_thomson!D308</f>
        <v>97.48</v>
      </c>
      <c r="E307">
        <f>swe_thomson!E308</f>
        <v>4617</v>
      </c>
      <c r="F307">
        <f>swe_thomson!F308</f>
        <v>100.7</v>
      </c>
      <c r="G307">
        <f>swe_thomson!G308</f>
        <v>99</v>
      </c>
    </row>
    <row r="308" spans="1:7" x14ac:dyDescent="0.25">
      <c r="A308" s="8">
        <f>swe_thomson!A309</f>
        <v>40739</v>
      </c>
      <c r="B308">
        <f>swe_thomson!B309</f>
        <v>100.7</v>
      </c>
      <c r="C308">
        <f>swe_thomson!C309</f>
        <v>101.4</v>
      </c>
      <c r="D308">
        <f>swe_thomson!D309</f>
        <v>97.51</v>
      </c>
      <c r="E308">
        <f>swe_thomson!E309</f>
        <v>4615</v>
      </c>
      <c r="F308">
        <f>swe_thomson!F309</f>
        <v>101.8</v>
      </c>
      <c r="G308">
        <f>swe_thomson!G309</f>
        <v>110.5</v>
      </c>
    </row>
    <row r="309" spans="1:7" x14ac:dyDescent="0.25">
      <c r="A309" s="8">
        <f>swe_thomson!A310</f>
        <v>40770</v>
      </c>
      <c r="B309">
        <f>swe_thomson!B310</f>
        <v>94.1</v>
      </c>
      <c r="C309">
        <f>swe_thomson!C310</f>
        <v>101.3</v>
      </c>
      <c r="D309">
        <f>swe_thomson!D310</f>
        <v>97.69</v>
      </c>
      <c r="E309">
        <f>swe_thomson!E310</f>
        <v>4644.7</v>
      </c>
      <c r="F309">
        <f>swe_thomson!F310</f>
        <v>99.6</v>
      </c>
      <c r="G309">
        <f>swe_thomson!G310</f>
        <v>107.7</v>
      </c>
    </row>
    <row r="310" spans="1:7" x14ac:dyDescent="0.25">
      <c r="A310" s="8">
        <f>swe_thomson!A311</f>
        <v>40801</v>
      </c>
      <c r="B310">
        <f>swe_thomson!B311</f>
        <v>87</v>
      </c>
      <c r="C310">
        <f>swe_thomson!C311</f>
        <v>101.2</v>
      </c>
      <c r="D310">
        <f>swe_thomson!D311</f>
        <v>97.59</v>
      </c>
      <c r="E310">
        <f>swe_thomson!E311</f>
        <v>4630.1000000000004</v>
      </c>
      <c r="F310">
        <f>swe_thomson!F311</f>
        <v>101.6</v>
      </c>
      <c r="G310">
        <f>swe_thomson!G311</f>
        <v>105.7</v>
      </c>
    </row>
    <row r="311" spans="1:7" x14ac:dyDescent="0.25">
      <c r="A311" s="8">
        <f>swe_thomson!A312</f>
        <v>40831</v>
      </c>
      <c r="B311">
        <f>swe_thomson!B312</f>
        <v>88.3</v>
      </c>
      <c r="C311">
        <f>swe_thomson!C312</f>
        <v>101.8</v>
      </c>
      <c r="D311">
        <f>swe_thomson!D312</f>
        <v>97.41</v>
      </c>
      <c r="E311">
        <f>swe_thomson!E312</f>
        <v>4636</v>
      </c>
      <c r="F311">
        <f>swe_thomson!F312</f>
        <v>102.1</v>
      </c>
      <c r="G311">
        <f>swe_thomson!G312</f>
        <v>105.4</v>
      </c>
    </row>
    <row r="312" spans="1:7" x14ac:dyDescent="0.25">
      <c r="A312" s="8">
        <f>swe_thomson!A313</f>
        <v>40862</v>
      </c>
      <c r="B312">
        <f>swe_thomson!B313</f>
        <v>90.3</v>
      </c>
      <c r="C312">
        <f>swe_thomson!C313</f>
        <v>101.9</v>
      </c>
      <c r="D312">
        <f>swe_thomson!D313</f>
        <v>97.07</v>
      </c>
      <c r="E312">
        <f>swe_thomson!E313</f>
        <v>4644.3</v>
      </c>
      <c r="F312">
        <f>swe_thomson!F313</f>
        <v>100.2</v>
      </c>
      <c r="G312">
        <f>swe_thomson!G313</f>
        <v>102.9</v>
      </c>
    </row>
    <row r="313" spans="1:7" x14ac:dyDescent="0.25">
      <c r="A313" s="8">
        <f>swe_thomson!A314</f>
        <v>40892</v>
      </c>
      <c r="B313">
        <f>swe_thomson!B314</f>
        <v>91.4</v>
      </c>
      <c r="C313">
        <f>swe_thomson!C314</f>
        <v>102.4</v>
      </c>
      <c r="D313">
        <f>swe_thomson!D314</f>
        <v>96.92</v>
      </c>
      <c r="E313">
        <f>swe_thomson!E314</f>
        <v>4645.6000000000004</v>
      </c>
      <c r="F313">
        <f>swe_thomson!F314</f>
        <v>96.7</v>
      </c>
      <c r="G313">
        <f>swe_thomson!G314</f>
        <v>108.5</v>
      </c>
    </row>
    <row r="314" spans="1:7" x14ac:dyDescent="0.25">
      <c r="A314" s="8">
        <f>swe_thomson!A315</f>
        <v>40923</v>
      </c>
      <c r="B314">
        <f>swe_thomson!B315</f>
        <v>93.9</v>
      </c>
      <c r="C314">
        <f>swe_thomson!C315</f>
        <v>103</v>
      </c>
      <c r="D314">
        <f>swe_thomson!D315</f>
        <v>97.66</v>
      </c>
      <c r="E314">
        <f>swe_thomson!E315</f>
        <v>4610.8999999999996</v>
      </c>
      <c r="F314">
        <f>swe_thomson!F315</f>
        <v>105.3</v>
      </c>
      <c r="G314">
        <f>swe_thomson!G315</f>
        <v>108.1</v>
      </c>
    </row>
    <row r="315" spans="1:7" x14ac:dyDescent="0.25">
      <c r="A315" s="8">
        <f>swe_thomson!A316</f>
        <v>40954</v>
      </c>
      <c r="B315">
        <f>swe_thomson!B316</f>
        <v>92.3</v>
      </c>
      <c r="C315">
        <f>swe_thomson!C316</f>
        <v>102.7</v>
      </c>
      <c r="D315">
        <f>swe_thomson!D316</f>
        <v>96.34</v>
      </c>
      <c r="E315">
        <f>swe_thomson!E316</f>
        <v>4638.8</v>
      </c>
      <c r="F315">
        <f>swe_thomson!F316</f>
        <v>97.3</v>
      </c>
      <c r="G315">
        <f>swe_thomson!G316</f>
        <v>101.5</v>
      </c>
    </row>
    <row r="316" spans="1:7" x14ac:dyDescent="0.25">
      <c r="A316" s="8">
        <f>swe_thomson!A317</f>
        <v>40983</v>
      </c>
      <c r="B316">
        <f>swe_thomson!B317</f>
        <v>94.9</v>
      </c>
      <c r="C316">
        <f>swe_thomson!C317</f>
        <v>103.2</v>
      </c>
      <c r="D316">
        <f>swe_thomson!D317</f>
        <v>96.33</v>
      </c>
      <c r="E316">
        <f>swe_thomson!E317</f>
        <v>4672.3</v>
      </c>
      <c r="F316">
        <f>swe_thomson!F317</f>
        <v>97.7</v>
      </c>
      <c r="G316">
        <f>swe_thomson!G317</f>
        <v>102.3</v>
      </c>
    </row>
    <row r="317" spans="1:7" x14ac:dyDescent="0.25">
      <c r="A317" s="8">
        <f>swe_thomson!A318</f>
        <v>41014</v>
      </c>
      <c r="B317">
        <f>swe_thomson!B318</f>
        <v>97.1</v>
      </c>
      <c r="C317">
        <f>swe_thomson!C318</f>
        <v>102.3</v>
      </c>
      <c r="D317">
        <f>swe_thomson!D318</f>
        <v>97</v>
      </c>
      <c r="E317">
        <f>swe_thomson!E318</f>
        <v>4649.2</v>
      </c>
      <c r="F317">
        <f>swe_thomson!F318</f>
        <v>97.2</v>
      </c>
      <c r="G317">
        <f>swe_thomson!G318</f>
        <v>103.4</v>
      </c>
    </row>
    <row r="318" spans="1:7" x14ac:dyDescent="0.25">
      <c r="A318" s="8">
        <f>swe_thomson!A319</f>
        <v>41044</v>
      </c>
      <c r="B318">
        <f>swe_thomson!B319</f>
        <v>96.5</v>
      </c>
      <c r="C318">
        <f>swe_thomson!C319</f>
        <v>102.8</v>
      </c>
      <c r="D318">
        <f>swe_thomson!D319</f>
        <v>98.52</v>
      </c>
      <c r="E318">
        <f>swe_thomson!E319</f>
        <v>4643.6000000000004</v>
      </c>
      <c r="F318">
        <f>swe_thomson!F319</f>
        <v>104.4</v>
      </c>
      <c r="G318">
        <f>swe_thomson!G319</f>
        <v>105.1</v>
      </c>
    </row>
    <row r="319" spans="1:7" x14ac:dyDescent="0.25">
      <c r="A319" s="8">
        <f>swe_thomson!A320</f>
        <v>41075</v>
      </c>
      <c r="B319">
        <f>swe_thomson!B320</f>
        <v>96.3</v>
      </c>
      <c r="C319">
        <f>swe_thomson!C320</f>
        <v>103.3</v>
      </c>
      <c r="D319">
        <f>swe_thomson!D320</f>
        <v>98.95</v>
      </c>
      <c r="E319">
        <f>swe_thomson!E320</f>
        <v>4673.6000000000004</v>
      </c>
      <c r="F319">
        <f>swe_thomson!F320</f>
        <v>100.6</v>
      </c>
      <c r="G319">
        <f>swe_thomson!G320</f>
        <v>103.6</v>
      </c>
    </row>
    <row r="320" spans="1:7" x14ac:dyDescent="0.25">
      <c r="A320" s="8">
        <f>swe_thomson!A321</f>
        <v>41105</v>
      </c>
      <c r="B320">
        <f>swe_thomson!B321</f>
        <v>96.4</v>
      </c>
      <c r="C320">
        <f>swe_thomson!C321</f>
        <v>103.6</v>
      </c>
      <c r="D320">
        <f>swe_thomson!D321</f>
        <v>98.94</v>
      </c>
      <c r="E320">
        <f>swe_thomson!E321</f>
        <v>4648.5</v>
      </c>
      <c r="F320">
        <f>swe_thomson!F321</f>
        <v>99.8</v>
      </c>
      <c r="G320">
        <f>swe_thomson!G321</f>
        <v>102.3</v>
      </c>
    </row>
    <row r="321" spans="1:10" x14ac:dyDescent="0.25">
      <c r="A321" s="8">
        <f>swe_thomson!A322</f>
        <v>41136</v>
      </c>
      <c r="B321">
        <f>swe_thomson!B322</f>
        <v>97.7</v>
      </c>
      <c r="C321">
        <f>swe_thomson!C322</f>
        <v>103.4</v>
      </c>
      <c r="D321">
        <f>swe_thomson!D322</f>
        <v>97.18</v>
      </c>
      <c r="E321">
        <f>swe_thomson!E322</f>
        <v>4651</v>
      </c>
      <c r="F321">
        <f>swe_thomson!F322</f>
        <v>102.8</v>
      </c>
      <c r="G321">
        <f>swe_thomson!G322</f>
        <v>109.8</v>
      </c>
    </row>
    <row r="322" spans="1:10" x14ac:dyDescent="0.25">
      <c r="A322" s="8">
        <f>swe_thomson!A323</f>
        <v>41167</v>
      </c>
      <c r="B322">
        <f>swe_thomson!B323</f>
        <v>95.3</v>
      </c>
      <c r="C322">
        <f>swe_thomson!C323</f>
        <v>105.5</v>
      </c>
      <c r="D322">
        <f>swe_thomson!D323</f>
        <v>97.93</v>
      </c>
      <c r="E322">
        <f>swe_thomson!E323</f>
        <v>4667.3999999999996</v>
      </c>
      <c r="F322">
        <f>swe_thomson!F323</f>
        <v>96.4</v>
      </c>
      <c r="G322">
        <f>swe_thomson!G323</f>
        <v>101.1</v>
      </c>
    </row>
    <row r="323" spans="1:10" x14ac:dyDescent="0.25">
      <c r="A323" s="8">
        <f>swe_thomson!A324</f>
        <v>41197</v>
      </c>
      <c r="B323">
        <f>swe_thomson!B324</f>
        <v>95.1</v>
      </c>
      <c r="C323">
        <f>swe_thomson!C324</f>
        <v>102.7</v>
      </c>
      <c r="D323">
        <f>swe_thomson!D324</f>
        <v>96.5</v>
      </c>
      <c r="E323">
        <f>swe_thomson!E324</f>
        <v>4662.8999999999996</v>
      </c>
      <c r="F323">
        <f>swe_thomson!F324</f>
        <v>96.8</v>
      </c>
      <c r="G323">
        <f>swe_thomson!G324</f>
        <v>102.5</v>
      </c>
    </row>
    <row r="324" spans="1:10" s="9" customFormat="1" x14ac:dyDescent="0.25">
      <c r="A324" s="8">
        <f>swe_thomson!A325</f>
        <v>41228</v>
      </c>
      <c r="B324">
        <f>swe_thomson!B325</f>
        <v>92</v>
      </c>
      <c r="C324">
        <f>swe_thomson!C325</f>
        <v>103.5</v>
      </c>
      <c r="D324">
        <f>swe_thomson!D325</f>
        <v>96.33</v>
      </c>
      <c r="E324">
        <f>swe_thomson!E325</f>
        <v>4654.3999999999996</v>
      </c>
      <c r="F324">
        <f>swe_thomson!F325</f>
        <v>94.8</v>
      </c>
      <c r="G324">
        <f>swe_thomson!G325</f>
        <v>101.1</v>
      </c>
      <c r="I324"/>
      <c r="J324"/>
    </row>
    <row r="325" spans="1:10" s="9" customFormat="1" x14ac:dyDescent="0.25">
      <c r="A325" s="8">
        <f>swe_thomson!A326</f>
        <v>41258</v>
      </c>
      <c r="B325">
        <f>swe_thomson!B326</f>
        <v>88.1</v>
      </c>
      <c r="C325">
        <f>swe_thomson!C326</f>
        <v>105</v>
      </c>
      <c r="D325">
        <f>swe_thomson!D326</f>
        <v>95.47</v>
      </c>
      <c r="E325">
        <f>swe_thomson!E326</f>
        <v>4686.3</v>
      </c>
      <c r="F325">
        <f>swe_thomson!F326</f>
        <v>94.9</v>
      </c>
      <c r="G325">
        <f>swe_thomson!G326</f>
        <v>97.7</v>
      </c>
      <c r="I325"/>
      <c r="J325"/>
    </row>
    <row r="326" spans="1:10" s="9" customFormat="1" x14ac:dyDescent="0.25">
      <c r="A326" s="8">
        <f>swe_thomson!A327</f>
        <v>41289</v>
      </c>
      <c r="B326">
        <f>swe_thomson!B327</f>
        <v>94.8</v>
      </c>
      <c r="C326">
        <f>swe_thomson!C327</f>
        <v>105</v>
      </c>
      <c r="D326">
        <f>swe_thomson!D327</f>
        <v>95.64</v>
      </c>
      <c r="E326">
        <f>swe_thomson!E327</f>
        <v>4673</v>
      </c>
      <c r="F326">
        <f>swe_thomson!F327</f>
        <v>95.2</v>
      </c>
      <c r="G326">
        <f>swe_thomson!G327</f>
        <v>101.9</v>
      </c>
      <c r="I326"/>
      <c r="J326"/>
    </row>
    <row r="327" spans="1:10" s="9" customFormat="1" x14ac:dyDescent="0.25">
      <c r="A327" s="8">
        <f>swe_thomson!A328</f>
        <v>41320</v>
      </c>
      <c r="B327">
        <f>swe_thomson!B328</f>
        <v>95.9</v>
      </c>
      <c r="C327">
        <f>swe_thomson!C328</f>
        <v>106</v>
      </c>
      <c r="D327">
        <f>swe_thomson!D328</f>
        <v>95.27</v>
      </c>
      <c r="E327">
        <f>swe_thomson!E328</f>
        <v>4679.8</v>
      </c>
      <c r="F327">
        <f>swe_thomson!F328</f>
        <v>94.8</v>
      </c>
      <c r="G327">
        <f>swe_thomson!G328</f>
        <v>98.9</v>
      </c>
      <c r="I327"/>
      <c r="J327"/>
    </row>
    <row r="328" spans="1:10" s="9" customFormat="1" x14ac:dyDescent="0.25">
      <c r="A328" s="8">
        <f>swe_thomson!A329</f>
        <v>41348</v>
      </c>
      <c r="B328">
        <f>swe_thomson!B329</f>
        <v>96.5</v>
      </c>
      <c r="C328">
        <f>swe_thomson!C329</f>
        <v>104.4</v>
      </c>
      <c r="D328">
        <f>swe_thomson!D329</f>
        <v>96.59</v>
      </c>
      <c r="E328">
        <f>swe_thomson!E329</f>
        <v>4690.8999999999996</v>
      </c>
      <c r="F328">
        <f>swe_thomson!F329</f>
        <v>96.4</v>
      </c>
      <c r="G328">
        <f>swe_thomson!G329</f>
        <v>101.8</v>
      </c>
      <c r="I328"/>
      <c r="J328"/>
    </row>
    <row r="329" spans="1:10" s="9" customFormat="1" x14ac:dyDescent="0.25">
      <c r="A329" s="8">
        <f>swe_thomson!A330</f>
        <v>41379</v>
      </c>
      <c r="B329">
        <f>swe_thomson!B330</f>
        <v>96.9</v>
      </c>
      <c r="C329">
        <f>swe_thomson!C330</f>
        <v>103.9</v>
      </c>
      <c r="D329">
        <f>swe_thomson!D330</f>
        <v>96.54</v>
      </c>
      <c r="E329">
        <f>swe_thomson!E330</f>
        <v>4689.3999999999996</v>
      </c>
      <c r="F329">
        <f>swe_thomson!F330</f>
        <v>94.5</v>
      </c>
      <c r="G329">
        <f>swe_thomson!G330</f>
        <v>98.4</v>
      </c>
      <c r="I329"/>
      <c r="J329"/>
    </row>
    <row r="330" spans="1:10" s="9" customFormat="1" x14ac:dyDescent="0.25">
      <c r="A330" s="8">
        <f>swe_thomson!A331</f>
        <v>41409</v>
      </c>
      <c r="B330">
        <f>swe_thomson!B331</f>
        <v>94.7</v>
      </c>
      <c r="C330">
        <f>swe_thomson!C331</f>
        <v>106</v>
      </c>
      <c r="D330">
        <f>swe_thomson!D331</f>
        <v>96.65</v>
      </c>
      <c r="E330">
        <f>swe_thomson!E331</f>
        <v>4694.3</v>
      </c>
      <c r="F330">
        <f>swe_thomson!F331</f>
        <v>94.4</v>
      </c>
      <c r="G330">
        <f>swe_thomson!G331</f>
        <v>98</v>
      </c>
      <c r="I330"/>
      <c r="J330"/>
    </row>
    <row r="331" spans="1:10" s="9" customFormat="1" x14ac:dyDescent="0.25">
      <c r="A331" s="8">
        <f>swe_thomson!A332</f>
        <v>41440</v>
      </c>
      <c r="B331">
        <f>swe_thomson!B332</f>
        <v>95</v>
      </c>
      <c r="C331">
        <f>swe_thomson!C332</f>
        <v>106.5</v>
      </c>
      <c r="D331">
        <f>swe_thomson!D332</f>
        <v>96.32</v>
      </c>
      <c r="E331">
        <f>swe_thomson!E332</f>
        <v>4702.1000000000004</v>
      </c>
      <c r="F331">
        <f>swe_thomson!F332</f>
        <v>94.2</v>
      </c>
      <c r="G331">
        <f>swe_thomson!G332</f>
        <v>98</v>
      </c>
      <c r="I331"/>
      <c r="J331"/>
    </row>
    <row r="332" spans="1:10" s="9" customFormat="1" x14ac:dyDescent="0.25">
      <c r="A332" s="8">
        <f>swe_thomson!A333</f>
        <v>41470</v>
      </c>
      <c r="B332">
        <f>swe_thomson!B333</f>
        <v>97.9</v>
      </c>
      <c r="C332">
        <f>swe_thomson!C333</f>
        <v>106.2</v>
      </c>
      <c r="D332">
        <f>swe_thomson!D333</f>
        <v>96.72</v>
      </c>
      <c r="E332">
        <f>swe_thomson!E333</f>
        <v>4712.6000000000004</v>
      </c>
      <c r="F332">
        <f>swe_thomson!F333</f>
        <v>97.3</v>
      </c>
      <c r="G332">
        <f>swe_thomson!G333</f>
        <v>100.9</v>
      </c>
      <c r="I332"/>
      <c r="J332"/>
    </row>
    <row r="333" spans="1:10" s="9" customFormat="1" x14ac:dyDescent="0.25">
      <c r="A333" s="8">
        <f>swe_thomson!A334</f>
        <v>41501</v>
      </c>
      <c r="B333">
        <f>swe_thomson!B334</f>
        <v>99.1</v>
      </c>
      <c r="C333">
        <f>swe_thomson!C334</f>
        <v>106.1</v>
      </c>
      <c r="D333">
        <f>swe_thomson!D334</f>
        <v>96.7</v>
      </c>
      <c r="E333">
        <f>swe_thomson!E334</f>
        <v>4699.2</v>
      </c>
      <c r="F333">
        <f>swe_thomson!F334</f>
        <v>94.7</v>
      </c>
      <c r="G333">
        <f>swe_thomson!G334</f>
        <v>100</v>
      </c>
      <c r="I333"/>
      <c r="J333"/>
    </row>
    <row r="334" spans="1:10" s="9" customFormat="1" x14ac:dyDescent="0.25">
      <c r="A334" s="8">
        <f>swe_thomson!A335</f>
        <v>41532</v>
      </c>
      <c r="B334">
        <f>swe_thomson!B335</f>
        <v>97</v>
      </c>
      <c r="C334">
        <f>swe_thomson!C335</f>
        <v>107.3</v>
      </c>
      <c r="D334">
        <f>swe_thomson!D335</f>
        <v>96.38</v>
      </c>
      <c r="E334">
        <f>swe_thomson!E335</f>
        <v>4706.3</v>
      </c>
      <c r="F334">
        <f>swe_thomson!F335</f>
        <v>95</v>
      </c>
      <c r="G334">
        <f>swe_thomson!G335</f>
        <v>96.8</v>
      </c>
      <c r="I334"/>
      <c r="J334"/>
    </row>
    <row r="335" spans="1:10" s="9" customFormat="1" x14ac:dyDescent="0.25">
      <c r="A335" s="8">
        <f>swe_thomson!A336</f>
        <v>41562</v>
      </c>
      <c r="B335">
        <f>swe_thomson!B336</f>
        <v>101.1</v>
      </c>
      <c r="C335">
        <f>swe_thomson!C336</f>
        <v>106.9</v>
      </c>
      <c r="D335">
        <f>swe_thomson!D336</f>
        <v>96.89</v>
      </c>
      <c r="E335">
        <f>swe_thomson!E336</f>
        <v>4751.8999999999996</v>
      </c>
      <c r="F335">
        <f>swe_thomson!F336</f>
        <v>91.2</v>
      </c>
      <c r="G335">
        <f>swe_thomson!G336</f>
        <v>95.2</v>
      </c>
      <c r="I335"/>
      <c r="J335"/>
    </row>
    <row r="336" spans="1:10" s="9" customFormat="1" x14ac:dyDescent="0.25">
      <c r="A336" s="8">
        <f>swe_thomson!A337</f>
        <v>41593</v>
      </c>
      <c r="B336">
        <f>swe_thomson!B337</f>
        <v>104.1</v>
      </c>
      <c r="C336">
        <f>swe_thomson!C337</f>
        <v>107.7</v>
      </c>
      <c r="D336">
        <f>swe_thomson!D337</f>
        <v>97.35</v>
      </c>
      <c r="E336">
        <f>swe_thomson!E337</f>
        <v>4728.5</v>
      </c>
      <c r="F336">
        <f>swe_thomson!F337</f>
        <v>96.3</v>
      </c>
      <c r="G336">
        <f>swe_thomson!G337</f>
        <v>99.2</v>
      </c>
      <c r="I336"/>
      <c r="J336"/>
    </row>
    <row r="337" spans="1:10" s="9" customFormat="1" x14ac:dyDescent="0.25">
      <c r="A337" s="8">
        <f>swe_thomson!A338</f>
        <v>41623</v>
      </c>
      <c r="B337">
        <f>swe_thomson!B338</f>
        <v>104.8</v>
      </c>
      <c r="C337">
        <f>swe_thomson!C338</f>
        <v>107.8</v>
      </c>
      <c r="D337">
        <f>swe_thomson!D338</f>
        <v>96.69</v>
      </c>
      <c r="E337">
        <f>swe_thomson!E338</f>
        <v>4719.3999999999996</v>
      </c>
      <c r="F337">
        <f>swe_thomson!F338</f>
        <v>95</v>
      </c>
      <c r="G337">
        <f>swe_thomson!G338</f>
        <v>98.1</v>
      </c>
      <c r="I337"/>
      <c r="J337"/>
    </row>
    <row r="338" spans="1:10" s="9" customFormat="1" x14ac:dyDescent="0.25">
      <c r="A338" s="8">
        <f>swe_thomson!A339</f>
        <v>41654</v>
      </c>
      <c r="B338">
        <f>swe_thomson!B339</f>
        <v>102.3</v>
      </c>
      <c r="C338">
        <f>swe_thomson!C339</f>
        <v>107.7</v>
      </c>
      <c r="D338">
        <f>swe_thomson!D339</f>
        <v>97.12</v>
      </c>
      <c r="E338">
        <f>swe_thomson!E339</f>
        <v>4715.8</v>
      </c>
      <c r="F338">
        <f>swe_thomson!F339</f>
        <v>94.2</v>
      </c>
      <c r="G338">
        <f>swe_thomson!G339</f>
        <v>99.8</v>
      </c>
      <c r="I338"/>
      <c r="J338"/>
    </row>
    <row r="339" spans="1:10" s="9" customFormat="1" x14ac:dyDescent="0.25">
      <c r="A339" s="8">
        <f>swe_thomson!A340</f>
        <v>41685</v>
      </c>
      <c r="B339">
        <f>swe_thomson!B340</f>
        <v>100.8</v>
      </c>
      <c r="C339">
        <f>swe_thomson!C340</f>
        <v>108.5</v>
      </c>
      <c r="D339">
        <f>swe_thomson!D340</f>
        <v>97.36</v>
      </c>
      <c r="E339">
        <f>swe_thomson!E340</f>
        <v>4732.6000000000004</v>
      </c>
      <c r="F339">
        <f>swe_thomson!F340</f>
        <v>95.7</v>
      </c>
      <c r="G339">
        <f>swe_thomson!G340</f>
        <v>98.6</v>
      </c>
      <c r="I339"/>
      <c r="J339"/>
    </row>
    <row r="340" spans="1:10" s="9" customFormat="1" x14ac:dyDescent="0.25">
      <c r="A340" s="8">
        <f>swe_thomson!A341</f>
        <v>41713</v>
      </c>
      <c r="B340">
        <f>swe_thomson!B341</f>
        <v>100.1</v>
      </c>
      <c r="C340">
        <f>swe_thomson!C341</f>
        <v>109.3</v>
      </c>
      <c r="D340">
        <f>swe_thomson!D341</f>
        <v>97.19</v>
      </c>
      <c r="E340">
        <f>swe_thomson!E341</f>
        <v>4749.1000000000004</v>
      </c>
      <c r="F340">
        <f>swe_thomson!F341</f>
        <v>92.3</v>
      </c>
      <c r="G340">
        <f>swe_thomson!G341</f>
        <v>97.2</v>
      </c>
      <c r="I340"/>
      <c r="J340"/>
    </row>
    <row r="341" spans="1:10" s="9" customFormat="1" x14ac:dyDescent="0.25">
      <c r="A341" s="8">
        <f>swe_thomson!A342</f>
        <v>41744</v>
      </c>
      <c r="B341">
        <f>swe_thomson!B342</f>
        <v>99.7</v>
      </c>
      <c r="C341">
        <f>swe_thomson!C342</f>
        <v>111.1</v>
      </c>
      <c r="D341">
        <f>swe_thomson!D342</f>
        <v>97.62</v>
      </c>
      <c r="E341">
        <f>swe_thomson!E342</f>
        <v>4747.7</v>
      </c>
      <c r="F341">
        <f>swe_thomson!F342</f>
        <v>94.9</v>
      </c>
      <c r="G341">
        <f>swe_thomson!G342</f>
        <v>100.2</v>
      </c>
      <c r="I341"/>
      <c r="J341"/>
    </row>
    <row r="342" spans="1:10" s="9" customFormat="1" x14ac:dyDescent="0.25">
      <c r="A342" s="8">
        <f>swe_thomson!A343</f>
        <v>41774</v>
      </c>
      <c r="B342">
        <f>swe_thomson!B343</f>
        <v>101.8</v>
      </c>
      <c r="C342">
        <f>swe_thomson!C343</f>
        <v>109.3</v>
      </c>
      <c r="D342">
        <f>swe_thomson!D343</f>
        <v>96.98</v>
      </c>
      <c r="E342">
        <f>swe_thomson!E343</f>
        <v>4770.8</v>
      </c>
      <c r="F342">
        <f>swe_thomson!F343</f>
        <v>92.3</v>
      </c>
      <c r="G342">
        <f>swe_thomson!G343</f>
        <v>97.1</v>
      </c>
      <c r="I342"/>
      <c r="J342"/>
    </row>
    <row r="343" spans="1:10" s="9" customFormat="1" x14ac:dyDescent="0.25">
      <c r="A343" s="8">
        <f>swe_thomson!A344</f>
        <v>41805</v>
      </c>
      <c r="B343">
        <f>swe_thomson!B344</f>
        <v>101</v>
      </c>
      <c r="C343">
        <f>swe_thomson!C344</f>
        <v>109.9</v>
      </c>
      <c r="D343">
        <f>swe_thomson!D344</f>
        <v>96.97</v>
      </c>
      <c r="E343">
        <f>swe_thomson!E344</f>
        <v>4758.5</v>
      </c>
      <c r="F343">
        <f>swe_thomson!F344</f>
        <v>92.9</v>
      </c>
      <c r="G343">
        <f>swe_thomson!G344</f>
        <v>97.6</v>
      </c>
      <c r="I343"/>
      <c r="J343"/>
    </row>
    <row r="344" spans="1:10" s="9" customFormat="1" x14ac:dyDescent="0.25">
      <c r="A344" s="8">
        <f>swe_thomson!A345</f>
        <v>41835</v>
      </c>
      <c r="B344">
        <f>swe_thomson!B345</f>
        <v>99.5</v>
      </c>
      <c r="C344">
        <f>swe_thomson!C345</f>
        <v>108.9</v>
      </c>
      <c r="D344">
        <f>swe_thomson!D345</f>
        <v>97.49</v>
      </c>
      <c r="E344">
        <f>swe_thomson!E345</f>
        <v>4788.2</v>
      </c>
      <c r="F344">
        <f>swe_thomson!F345</f>
        <v>92.3</v>
      </c>
      <c r="G344">
        <f>swe_thomson!G345</f>
        <v>98.5</v>
      </c>
      <c r="I344"/>
      <c r="J344"/>
    </row>
    <row r="345" spans="1:10" s="9" customFormat="1" x14ac:dyDescent="0.25">
      <c r="A345" s="8">
        <f>swe_thomson!A346</f>
        <v>41866</v>
      </c>
      <c r="B345">
        <f>swe_thomson!B346</f>
        <v>96.7</v>
      </c>
      <c r="C345">
        <f>swe_thomson!C346</f>
        <v>111</v>
      </c>
      <c r="D345">
        <f>swe_thomson!D346</f>
        <v>97.97</v>
      </c>
      <c r="E345">
        <f>swe_thomson!E346</f>
        <v>4793.8999999999996</v>
      </c>
      <c r="F345">
        <f>swe_thomson!F346</f>
        <v>92.4</v>
      </c>
      <c r="G345">
        <f>swe_thomson!G346</f>
        <v>99.1</v>
      </c>
      <c r="I345"/>
      <c r="J345"/>
    </row>
    <row r="346" spans="1:10" s="9" customFormat="1" x14ac:dyDescent="0.25">
      <c r="A346" s="8">
        <f>swe_thomson!A347</f>
        <v>41897</v>
      </c>
      <c r="B346">
        <f>swe_thomson!B347</f>
        <v>102.6</v>
      </c>
      <c r="C346">
        <f>swe_thomson!C347</f>
        <v>110.5</v>
      </c>
      <c r="D346">
        <f>swe_thomson!D347</f>
        <v>98.04</v>
      </c>
      <c r="E346">
        <f>swe_thomson!E347</f>
        <v>4807.3</v>
      </c>
      <c r="F346">
        <f>swe_thomson!F347</f>
        <v>91.3</v>
      </c>
      <c r="G346">
        <f>swe_thomson!G347</f>
        <v>98.2</v>
      </c>
      <c r="I346"/>
      <c r="J346"/>
    </row>
    <row r="347" spans="1:10" s="9" customFormat="1" x14ac:dyDescent="0.25">
      <c r="A347" s="8">
        <f>swe_thomson!A348</f>
        <v>41927</v>
      </c>
      <c r="B347">
        <f>swe_thomson!B348</f>
        <v>97.7</v>
      </c>
      <c r="C347">
        <f>swe_thomson!C348</f>
        <v>111.7</v>
      </c>
      <c r="D347">
        <f>swe_thomson!D348</f>
        <v>98.57</v>
      </c>
      <c r="E347">
        <f>swe_thomson!E348</f>
        <v>4777.3999999999996</v>
      </c>
      <c r="F347">
        <f>swe_thomson!F348</f>
        <v>91.9</v>
      </c>
      <c r="G347">
        <f>swe_thomson!G348</f>
        <v>98.9</v>
      </c>
      <c r="I347"/>
      <c r="J347"/>
    </row>
    <row r="348" spans="1:10" s="9" customFormat="1" x14ac:dyDescent="0.25">
      <c r="A348" s="8">
        <f>swe_thomson!A349</f>
        <v>41958</v>
      </c>
      <c r="B348">
        <f>swe_thomson!B349</f>
        <v>96.8</v>
      </c>
      <c r="C348">
        <f>swe_thomson!C349</f>
        <v>112.4</v>
      </c>
      <c r="D348">
        <f>swe_thomson!D349</f>
        <v>99.27</v>
      </c>
      <c r="E348">
        <f>swe_thomson!E349</f>
        <v>4808</v>
      </c>
      <c r="F348">
        <f>swe_thomson!F349</f>
        <v>91.4</v>
      </c>
      <c r="G348">
        <f>swe_thomson!G349</f>
        <v>99.6</v>
      </c>
      <c r="I348"/>
      <c r="J348"/>
    </row>
    <row r="349" spans="1:10" s="8" customFormat="1" x14ac:dyDescent="0.25">
      <c r="A349" s="8">
        <f>swe_thomson!A350</f>
        <v>41988</v>
      </c>
      <c r="B349">
        <f>swe_thomson!B350</f>
        <v>99.5</v>
      </c>
      <c r="C349">
        <f>swe_thomson!C350</f>
        <v>111.7</v>
      </c>
      <c r="D349">
        <f>swe_thomson!D350</f>
        <v>100.56</v>
      </c>
      <c r="E349">
        <f>swe_thomson!E350</f>
        <v>4803.1000000000004</v>
      </c>
      <c r="F349">
        <f>swe_thomson!F350</f>
        <v>93.1</v>
      </c>
      <c r="G349">
        <f>swe_thomson!G350</f>
        <v>98.7</v>
      </c>
      <c r="I349"/>
      <c r="J349"/>
    </row>
    <row r="350" spans="1:10" s="8" customFormat="1" x14ac:dyDescent="0.25">
      <c r="A350" s="8">
        <f>swe_thomson!A351</f>
        <v>42019</v>
      </c>
      <c r="B350">
        <f>swe_thomson!B351</f>
        <v>98.4</v>
      </c>
      <c r="C350">
        <f>swe_thomson!C351</f>
        <v>113.1</v>
      </c>
      <c r="D350">
        <f>swe_thomson!D351</f>
        <v>101.76</v>
      </c>
      <c r="E350">
        <f>swe_thomson!E351</f>
        <v>4815.2</v>
      </c>
      <c r="F350">
        <f>swe_thomson!F351</f>
        <v>91.9</v>
      </c>
      <c r="G350">
        <f>swe_thomson!G351</f>
        <v>97.6</v>
      </c>
      <c r="I350"/>
      <c r="J350"/>
    </row>
    <row r="351" spans="1:10" s="8" customFormat="1" x14ac:dyDescent="0.25">
      <c r="A351" s="8">
        <f>swe_thomson!A352</f>
        <v>42050</v>
      </c>
      <c r="B351">
        <f>swe_thomson!B352</f>
        <v>97.6</v>
      </c>
      <c r="C351">
        <f>swe_thomson!C352</f>
        <v>113.2</v>
      </c>
      <c r="D351">
        <f>swe_thomson!D352</f>
        <v>100.63</v>
      </c>
      <c r="E351">
        <f>swe_thomson!E352</f>
        <v>4815</v>
      </c>
      <c r="F351">
        <f>swe_thomson!F352</f>
        <v>91.8</v>
      </c>
      <c r="G351" t="str">
        <f>swe_thomson!G352</f>
        <v>NA</v>
      </c>
      <c r="I351"/>
      <c r="J351"/>
    </row>
    <row r="352" spans="1:10" s="8" customFormat="1" x14ac:dyDescent="0.25">
      <c r="A352" s="8">
        <f>swe_thomson!A353</f>
        <v>42078</v>
      </c>
      <c r="B352">
        <f>swe_thomson!B353</f>
        <v>100.4</v>
      </c>
      <c r="C352">
        <f>swe_thomson!C353</f>
        <v>114</v>
      </c>
      <c r="D352">
        <f>swe_thomson!D353</f>
        <v>100.36</v>
      </c>
      <c r="E352">
        <f>swe_thomson!E353</f>
        <v>4815.8999999999996</v>
      </c>
      <c r="F352" t="str">
        <f>swe_thomson!F353</f>
        <v>NA</v>
      </c>
      <c r="G352" t="str">
        <f>swe_thomson!G353</f>
        <v>NA</v>
      </c>
      <c r="I352"/>
      <c r="J352"/>
    </row>
    <row r="353" spans="1:10" s="9" customFormat="1" x14ac:dyDescent="0.25">
      <c r="A353" s="8">
        <f>swe_thomson!A354</f>
        <v>42109</v>
      </c>
      <c r="B353">
        <f>swe_thomson!B354</f>
        <v>97.1</v>
      </c>
      <c r="C353" t="str">
        <f>swe_thomson!C354</f>
        <v>NA</v>
      </c>
      <c r="D353" t="str">
        <f>swe_thomson!D354</f>
        <v>NA</v>
      </c>
      <c r="E353" t="str">
        <f>swe_thomson!E354</f>
        <v>NA</v>
      </c>
      <c r="F353" t="str">
        <f>swe_thomson!F354</f>
        <v>NA</v>
      </c>
      <c r="G353" t="str">
        <f>swe_thomson!G354</f>
        <v>NA</v>
      </c>
      <c r="I353"/>
      <c r="J353"/>
    </row>
    <row r="354" spans="1:10" s="9" customFormat="1" x14ac:dyDescent="0.25">
      <c r="A354" s="8">
        <f>swe_thomson!A355</f>
        <v>0</v>
      </c>
      <c r="B354">
        <f>swe_thomson!B355</f>
        <v>0</v>
      </c>
      <c r="C354">
        <f>swe_thomson!C355</f>
        <v>0</v>
      </c>
      <c r="D354">
        <f>swe_thomson!D355</f>
        <v>0</v>
      </c>
      <c r="E354">
        <f>swe_thomson!E355</f>
        <v>0</v>
      </c>
      <c r="F354">
        <f>swe_thomson!F355</f>
        <v>0</v>
      </c>
      <c r="G354">
        <f>swe_thomson!G355</f>
        <v>0</v>
      </c>
      <c r="I354"/>
      <c r="J354"/>
    </row>
    <row r="355" spans="1:10" x14ac:dyDescent="0.25">
      <c r="A355" s="8">
        <f>swe_thomson!A356</f>
        <v>0</v>
      </c>
      <c r="B355">
        <f>swe_thomson!B356</f>
        <v>0</v>
      </c>
      <c r="C355">
        <f>swe_thomson!C356</f>
        <v>0</v>
      </c>
      <c r="D355">
        <f>swe_thomson!D356</f>
        <v>0</v>
      </c>
      <c r="E355">
        <f>swe_thomson!E356</f>
        <v>0</v>
      </c>
      <c r="F355">
        <f>swe_thomson!F356</f>
        <v>0</v>
      </c>
      <c r="G355">
        <f>swe_thomson!G356</f>
        <v>0</v>
      </c>
    </row>
    <row r="356" spans="1:10" x14ac:dyDescent="0.25">
      <c r="A356" s="8">
        <f>swe_thomson!A357</f>
        <v>0</v>
      </c>
      <c r="B356">
        <f>swe_thomson!B357</f>
        <v>0</v>
      </c>
      <c r="C356">
        <f>swe_thomson!C357</f>
        <v>0</v>
      </c>
      <c r="D356">
        <f>swe_thomson!D357</f>
        <v>0</v>
      </c>
      <c r="E356">
        <f>swe_thomson!E357</f>
        <v>0</v>
      </c>
      <c r="F356">
        <f>swe_thomson!F357</f>
        <v>0</v>
      </c>
      <c r="G356">
        <f>swe_thomson!G357</f>
        <v>0</v>
      </c>
    </row>
    <row r="357" spans="1:10" x14ac:dyDescent="0.25">
      <c r="A357" s="8">
        <f>swe_thomson!A358</f>
        <v>0</v>
      </c>
      <c r="B357">
        <f>swe_thomson!B358</f>
        <v>0</v>
      </c>
      <c r="C357">
        <f>swe_thomson!C358</f>
        <v>0</v>
      </c>
      <c r="D357">
        <f>swe_thomson!D358</f>
        <v>0</v>
      </c>
      <c r="E357">
        <f>swe_thomson!E358</f>
        <v>0</v>
      </c>
      <c r="F357">
        <f>swe_thomson!F358</f>
        <v>0</v>
      </c>
      <c r="G357">
        <f>swe_thomson!G358</f>
        <v>0</v>
      </c>
    </row>
    <row r="358" spans="1:10" x14ac:dyDescent="0.25">
      <c r="A358" s="8">
        <f>swe_thomson!A359</f>
        <v>0</v>
      </c>
      <c r="B358">
        <f>swe_thomson!B359</f>
        <v>0</v>
      </c>
      <c r="C358">
        <f>swe_thomson!C359</f>
        <v>0</v>
      </c>
      <c r="D358">
        <f>swe_thomson!D359</f>
        <v>0</v>
      </c>
      <c r="E358">
        <f>swe_thomson!E359</f>
        <v>0</v>
      </c>
      <c r="F358">
        <f>swe_thomson!F359</f>
        <v>0</v>
      </c>
      <c r="G358">
        <f>swe_thomson!G359</f>
        <v>0</v>
      </c>
    </row>
    <row r="359" spans="1:10" x14ac:dyDescent="0.25">
      <c r="A359" s="8">
        <f>swe_thomson!A360</f>
        <v>0</v>
      </c>
      <c r="B359">
        <f>swe_thomson!B360</f>
        <v>0</v>
      </c>
      <c r="C359">
        <f>swe_thomson!C360</f>
        <v>0</v>
      </c>
      <c r="D359">
        <f>swe_thomson!D360</f>
        <v>0</v>
      </c>
      <c r="E359">
        <f>swe_thomson!E360</f>
        <v>0</v>
      </c>
      <c r="F359">
        <f>swe_thomson!F360</f>
        <v>0</v>
      </c>
      <c r="G359">
        <f>swe_thomson!G360</f>
        <v>0</v>
      </c>
    </row>
    <row r="360" spans="1:10" x14ac:dyDescent="0.25">
      <c r="A360" s="8">
        <f>swe_thomson!A361</f>
        <v>0</v>
      </c>
      <c r="B360">
        <f>swe_thomson!B361</f>
        <v>0</v>
      </c>
      <c r="C360">
        <f>swe_thomson!C361</f>
        <v>0</v>
      </c>
      <c r="D360">
        <f>swe_thomson!D361</f>
        <v>0</v>
      </c>
      <c r="E360">
        <f>swe_thomson!E361</f>
        <v>0</v>
      </c>
      <c r="F360">
        <f>swe_thomson!F361</f>
        <v>0</v>
      </c>
      <c r="G360">
        <f>swe_thomson!G361</f>
        <v>0</v>
      </c>
    </row>
    <row r="361" spans="1:10" x14ac:dyDescent="0.25">
      <c r="A361" s="8">
        <f>swe_thomson!A362</f>
        <v>0</v>
      </c>
      <c r="B361">
        <f>swe_thomson!B362</f>
        <v>0</v>
      </c>
      <c r="C361">
        <f>swe_thomson!C362</f>
        <v>0</v>
      </c>
      <c r="D361">
        <f>swe_thomson!D362</f>
        <v>0</v>
      </c>
      <c r="E361">
        <f>swe_thomson!E362</f>
        <v>0</v>
      </c>
      <c r="F361">
        <f>swe_thomson!F362</f>
        <v>0</v>
      </c>
      <c r="G361">
        <f>swe_thomson!G362</f>
        <v>0</v>
      </c>
    </row>
    <row r="362" spans="1:10" x14ac:dyDescent="0.25">
      <c r="A362" s="8">
        <f>swe_thomson!A363</f>
        <v>0</v>
      </c>
      <c r="B362">
        <f>swe_thomson!B363</f>
        <v>0</v>
      </c>
      <c r="C362">
        <f>swe_thomson!C363</f>
        <v>0</v>
      </c>
      <c r="D362">
        <f>swe_thomson!D363</f>
        <v>0</v>
      </c>
      <c r="E362">
        <f>swe_thomson!E363</f>
        <v>0</v>
      </c>
      <c r="F362">
        <f>swe_thomson!F363</f>
        <v>0</v>
      </c>
      <c r="G362">
        <f>swe_thomson!G363</f>
        <v>0</v>
      </c>
    </row>
    <row r="363" spans="1:10" x14ac:dyDescent="0.25">
      <c r="A363" s="8">
        <f>swe_thomson!A364</f>
        <v>0</v>
      </c>
      <c r="B363">
        <f>swe_thomson!B364</f>
        <v>0</v>
      </c>
      <c r="C363">
        <f>swe_thomson!C364</f>
        <v>0</v>
      </c>
      <c r="D363">
        <f>swe_thomson!D364</f>
        <v>0</v>
      </c>
      <c r="E363">
        <f>swe_thomson!E364</f>
        <v>0</v>
      </c>
      <c r="F363">
        <f>swe_thomson!F364</f>
        <v>0</v>
      </c>
      <c r="G363">
        <f>swe_thomson!G364</f>
        <v>0</v>
      </c>
    </row>
    <row r="364" spans="1:10" x14ac:dyDescent="0.25">
      <c r="A364" s="6"/>
    </row>
    <row r="365" spans="1:10" x14ac:dyDescent="0.25">
      <c r="A365" s="6"/>
    </row>
    <row r="366" spans="1:10" x14ac:dyDescent="0.25">
      <c r="A366" s="6"/>
    </row>
    <row r="367" spans="1:10" x14ac:dyDescent="0.25">
      <c r="A367" s="6"/>
    </row>
    <row r="368" spans="1:10" x14ac:dyDescent="0.25">
      <c r="A368" s="6"/>
    </row>
    <row r="369" spans="1:1" x14ac:dyDescent="0.25">
      <c r="A369" s="6"/>
    </row>
    <row r="370" spans="1:1" x14ac:dyDescent="0.25">
      <c r="A370" s="6"/>
    </row>
    <row r="371" spans="1:1" x14ac:dyDescent="0.25">
      <c r="A371" s="6"/>
    </row>
    <row r="372" spans="1:1" x14ac:dyDescent="0.25">
      <c r="A372" s="6"/>
    </row>
    <row r="373" spans="1:1" x14ac:dyDescent="0.25">
      <c r="A373" s="6"/>
    </row>
    <row r="374" spans="1:1" x14ac:dyDescent="0.25">
      <c r="A374" s="6"/>
    </row>
    <row r="375" spans="1:1" x14ac:dyDescent="0.25">
      <c r="A375" s="6"/>
    </row>
    <row r="376" spans="1:1" x14ac:dyDescent="0.25">
      <c r="A376" s="6"/>
    </row>
    <row r="377" spans="1:1" x14ac:dyDescent="0.25">
      <c r="A377" s="6"/>
    </row>
    <row r="378" spans="1:1" x14ac:dyDescent="0.25">
      <c r="A378" s="6"/>
    </row>
    <row r="379" spans="1:1" x14ac:dyDescent="0.25">
      <c r="A379" s="6"/>
    </row>
    <row r="380" spans="1:1" x14ac:dyDescent="0.25">
      <c r="A380" s="6"/>
    </row>
    <row r="381" spans="1:1" x14ac:dyDescent="0.25">
      <c r="A381" s="6"/>
    </row>
    <row r="382" spans="1:1" x14ac:dyDescent="0.25">
      <c r="A382" s="6"/>
    </row>
    <row r="383" spans="1:1" x14ac:dyDescent="0.25">
      <c r="A383" s="6"/>
    </row>
    <row r="384" spans="1:1" x14ac:dyDescent="0.25">
      <c r="A384" s="6"/>
    </row>
    <row r="385" spans="1:1" x14ac:dyDescent="0.25">
      <c r="A385" s="6"/>
    </row>
    <row r="386" spans="1:1" x14ac:dyDescent="0.25">
      <c r="A386" s="6"/>
    </row>
    <row r="387" spans="1:1" x14ac:dyDescent="0.25">
      <c r="A387" s="6"/>
    </row>
    <row r="388" spans="1:1" x14ac:dyDescent="0.25">
      <c r="A388" s="6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578"/>
  <sheetViews>
    <sheetView workbookViewId="0">
      <selection activeCell="E2" sqref="E2"/>
    </sheetView>
  </sheetViews>
  <sheetFormatPr defaultRowHeight="15" x14ac:dyDescent="0.25"/>
  <cols>
    <col min="1" max="1" width="10.7109375" bestFit="1" customWidth="1"/>
  </cols>
  <sheetData>
    <row r="1" spans="1:11" x14ac:dyDescent="0.25">
      <c r="A1" t="str">
        <f>_xll.Thomson.Reuters.AFOSpreadsheetFormulas.DSGRID("SDCNFCONQ,SDRETTOTG,SDTOTPRCF,SDEMPTOTO,SDIPTOT.G,SDESGEEUG"," ","1986-01-01","TIME","M","RowHeader=true;ColHeader=true;Code=true;SeriesMetaDataLink=true;DispSeriesDescription=false;YearlyTSFormat=false;QuarterlyTSFormat=false","")</f>
        <v>Application offline! Unable to process the request</v>
      </c>
      <c r="B1" s="2" t="s">
        <v>245</v>
      </c>
      <c r="C1" s="2" t="s">
        <v>246</v>
      </c>
      <c r="D1" s="2" t="s">
        <v>297</v>
      </c>
      <c r="E1" s="2" t="s">
        <v>274</v>
      </c>
      <c r="F1" s="2" t="s">
        <v>247</v>
      </c>
      <c r="G1" s="2" t="s">
        <v>248</v>
      </c>
      <c r="H1" s="2"/>
      <c r="J1" t="str">
        <f>_xll.Thomson.Reuters.AFOSpreadsheetFormulas.DSGRID("SDGDP...D"," ","1986-01-01","TIME","Q","RowHeader=true;ColHeader=true;Code=true;SeriesMetaDataLink=true;DispSeriesDescription=false;YearlyTSFormat=false;QuarterlyTSFormat=false","")</f>
        <v>Application offline! Unable to process the request</v>
      </c>
      <c r="K1" s="2" t="s">
        <v>240</v>
      </c>
    </row>
    <row r="2" spans="1:11" x14ac:dyDescent="0.25">
      <c r="A2" s="2" t="s">
        <v>0</v>
      </c>
      <c r="B2" s="3" t="s">
        <v>241</v>
      </c>
      <c r="C2" s="3" t="s">
        <v>242</v>
      </c>
      <c r="D2" s="3" t="s">
        <v>296</v>
      </c>
      <c r="E2" s="3" t="s">
        <v>273</v>
      </c>
      <c r="F2" s="3" t="s">
        <v>243</v>
      </c>
      <c r="G2" s="3" t="s">
        <v>244</v>
      </c>
      <c r="H2" s="10"/>
      <c r="J2" s="2" t="s">
        <v>0</v>
      </c>
      <c r="K2" s="11" t="s">
        <v>239</v>
      </c>
    </row>
    <row r="3" spans="1:11" x14ac:dyDescent="0.25">
      <c r="A3" s="4">
        <v>31427</v>
      </c>
      <c r="B3" s="2" t="s">
        <v>1</v>
      </c>
      <c r="C3" s="2" t="s">
        <v>1</v>
      </c>
      <c r="D3" s="2" t="s">
        <v>1</v>
      </c>
      <c r="E3" s="2" t="s">
        <v>1</v>
      </c>
      <c r="F3" s="2" t="s">
        <v>1</v>
      </c>
      <c r="G3" s="2" t="s">
        <v>1</v>
      </c>
      <c r="H3" s="2"/>
      <c r="J3" s="2" t="s">
        <v>191</v>
      </c>
      <c r="K3" s="2" t="s">
        <v>1</v>
      </c>
    </row>
    <row r="4" spans="1:11" x14ac:dyDescent="0.25">
      <c r="A4" s="4">
        <v>31458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1</v>
      </c>
      <c r="H4" s="5"/>
      <c r="J4" s="2" t="s">
        <v>74</v>
      </c>
      <c r="K4" s="2" t="s">
        <v>1</v>
      </c>
    </row>
    <row r="5" spans="1:11" x14ac:dyDescent="0.25">
      <c r="A5" s="4">
        <v>31486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5"/>
      <c r="J5" s="2" t="s">
        <v>75</v>
      </c>
      <c r="K5" s="2" t="s">
        <v>1</v>
      </c>
    </row>
    <row r="6" spans="1:11" x14ac:dyDescent="0.25">
      <c r="A6" s="4">
        <v>31517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5"/>
      <c r="J6" s="2" t="s">
        <v>76</v>
      </c>
      <c r="K6" s="2" t="s">
        <v>1</v>
      </c>
    </row>
    <row r="7" spans="1:11" x14ac:dyDescent="0.25">
      <c r="A7" s="4">
        <v>31547</v>
      </c>
      <c r="B7" s="2" t="s">
        <v>1</v>
      </c>
      <c r="C7" s="2" t="s">
        <v>1</v>
      </c>
      <c r="D7" s="2" t="s">
        <v>1</v>
      </c>
      <c r="E7" s="2" t="s">
        <v>1</v>
      </c>
      <c r="F7" s="2" t="s">
        <v>1</v>
      </c>
      <c r="G7" s="2" t="s">
        <v>1</v>
      </c>
      <c r="H7" s="5"/>
      <c r="J7" s="2" t="s">
        <v>77</v>
      </c>
      <c r="K7" s="2" t="s">
        <v>1</v>
      </c>
    </row>
    <row r="8" spans="1:11" x14ac:dyDescent="0.25">
      <c r="A8" s="4">
        <v>31578</v>
      </c>
      <c r="B8" s="2" t="s">
        <v>1</v>
      </c>
      <c r="C8" s="2" t="s">
        <v>1</v>
      </c>
      <c r="D8" s="2" t="s">
        <v>1</v>
      </c>
      <c r="E8" s="2" t="s">
        <v>1</v>
      </c>
      <c r="F8" s="2" t="s">
        <v>1</v>
      </c>
      <c r="G8" s="2" t="s">
        <v>1</v>
      </c>
      <c r="H8" s="5"/>
      <c r="J8" s="2" t="s">
        <v>78</v>
      </c>
      <c r="K8" s="2" t="s">
        <v>1</v>
      </c>
    </row>
    <row r="9" spans="1:11" x14ac:dyDescent="0.25">
      <c r="A9" s="4">
        <v>31608</v>
      </c>
      <c r="B9" s="2" t="s">
        <v>1</v>
      </c>
      <c r="C9" s="2" t="s">
        <v>1</v>
      </c>
      <c r="D9" s="2" t="s">
        <v>1</v>
      </c>
      <c r="E9" s="2" t="s">
        <v>1</v>
      </c>
      <c r="F9" s="2" t="s">
        <v>1</v>
      </c>
      <c r="G9" s="2" t="s">
        <v>1</v>
      </c>
      <c r="H9" s="5"/>
      <c r="J9" s="2" t="s">
        <v>79</v>
      </c>
      <c r="K9" s="2" t="s">
        <v>1</v>
      </c>
    </row>
    <row r="10" spans="1:11" x14ac:dyDescent="0.25">
      <c r="A10" s="4">
        <v>31639</v>
      </c>
      <c r="B10" s="2" t="s">
        <v>1</v>
      </c>
      <c r="C10" s="2" t="s">
        <v>1</v>
      </c>
      <c r="D10" s="2" t="s">
        <v>1</v>
      </c>
      <c r="E10" s="2" t="s">
        <v>1</v>
      </c>
      <c r="F10" s="2" t="s">
        <v>1</v>
      </c>
      <c r="G10" s="2" t="s">
        <v>1</v>
      </c>
      <c r="H10" s="5"/>
      <c r="J10" s="2" t="s">
        <v>80</v>
      </c>
      <c r="K10" s="2" t="s">
        <v>1</v>
      </c>
    </row>
    <row r="11" spans="1:11" x14ac:dyDescent="0.25">
      <c r="A11" s="4">
        <v>31670</v>
      </c>
      <c r="B11" s="2" t="s">
        <v>1</v>
      </c>
      <c r="C11" s="2" t="s">
        <v>1</v>
      </c>
      <c r="D11" s="2" t="s">
        <v>1</v>
      </c>
      <c r="E11" s="2" t="s">
        <v>1</v>
      </c>
      <c r="F11" s="2" t="s">
        <v>1</v>
      </c>
      <c r="G11" s="2" t="s">
        <v>1</v>
      </c>
      <c r="H11" s="5"/>
      <c r="J11" s="2" t="s">
        <v>81</v>
      </c>
      <c r="K11" s="2" t="s">
        <v>1</v>
      </c>
    </row>
    <row r="12" spans="1:11" x14ac:dyDescent="0.25">
      <c r="A12" s="4">
        <v>31700</v>
      </c>
      <c r="B12" s="2" t="s">
        <v>1</v>
      </c>
      <c r="C12" s="2" t="s">
        <v>1</v>
      </c>
      <c r="D12" s="2" t="s">
        <v>1</v>
      </c>
      <c r="E12" s="2" t="s">
        <v>1</v>
      </c>
      <c r="F12" s="2" t="s">
        <v>1</v>
      </c>
      <c r="G12" s="2" t="s">
        <v>1</v>
      </c>
      <c r="H12" s="5"/>
      <c r="J12" s="2" t="s">
        <v>82</v>
      </c>
      <c r="K12" s="2" t="s">
        <v>1</v>
      </c>
    </row>
    <row r="13" spans="1:11" x14ac:dyDescent="0.25">
      <c r="A13" s="4">
        <v>31731</v>
      </c>
      <c r="B13" s="2" t="s">
        <v>1</v>
      </c>
      <c r="C13" s="2" t="s">
        <v>1</v>
      </c>
      <c r="D13" s="2" t="s">
        <v>1</v>
      </c>
      <c r="E13" s="2" t="s">
        <v>1</v>
      </c>
      <c r="F13" s="2" t="s">
        <v>1</v>
      </c>
      <c r="G13" s="2" t="s">
        <v>1</v>
      </c>
      <c r="H13" s="5"/>
      <c r="J13" s="2" t="s">
        <v>83</v>
      </c>
      <c r="K13" s="2" t="s">
        <v>1</v>
      </c>
    </row>
    <row r="14" spans="1:11" x14ac:dyDescent="0.25">
      <c r="A14" s="4">
        <v>31761</v>
      </c>
      <c r="B14" s="2" t="s">
        <v>1</v>
      </c>
      <c r="C14" s="2" t="s">
        <v>1</v>
      </c>
      <c r="D14" s="2" t="s">
        <v>1</v>
      </c>
      <c r="E14" s="2" t="s">
        <v>1</v>
      </c>
      <c r="F14" s="2" t="s">
        <v>1</v>
      </c>
      <c r="G14" s="2" t="s">
        <v>1</v>
      </c>
      <c r="H14" s="5"/>
      <c r="J14" s="2" t="s">
        <v>84</v>
      </c>
      <c r="K14" s="2" t="s">
        <v>1</v>
      </c>
    </row>
    <row r="15" spans="1:11" x14ac:dyDescent="0.25">
      <c r="A15" s="4">
        <v>31792</v>
      </c>
      <c r="B15" s="2" t="s">
        <v>1</v>
      </c>
      <c r="C15" s="2" t="s">
        <v>1</v>
      </c>
      <c r="D15" s="2" t="s">
        <v>1</v>
      </c>
      <c r="E15" s="2" t="s">
        <v>1</v>
      </c>
      <c r="F15" s="2" t="s">
        <v>1</v>
      </c>
      <c r="G15" s="2" t="s">
        <v>1</v>
      </c>
      <c r="H15" s="5"/>
      <c r="J15" s="2" t="s">
        <v>85</v>
      </c>
      <c r="K15" s="2" t="s">
        <v>1</v>
      </c>
    </row>
    <row r="16" spans="1:11" x14ac:dyDescent="0.25">
      <c r="A16" s="4">
        <v>31823</v>
      </c>
      <c r="B16" s="2" t="s">
        <v>1</v>
      </c>
      <c r="C16" s="2" t="s">
        <v>1</v>
      </c>
      <c r="D16" s="2" t="s">
        <v>1</v>
      </c>
      <c r="E16" s="2" t="s">
        <v>1</v>
      </c>
      <c r="F16" s="2" t="s">
        <v>1</v>
      </c>
      <c r="G16" s="2" t="s">
        <v>1</v>
      </c>
      <c r="H16" s="5"/>
      <c r="J16" s="2" t="s">
        <v>86</v>
      </c>
      <c r="K16" s="2" t="s">
        <v>1</v>
      </c>
    </row>
    <row r="17" spans="1:11" x14ac:dyDescent="0.25">
      <c r="A17" s="4">
        <v>31851</v>
      </c>
      <c r="B17" s="2" t="s">
        <v>1</v>
      </c>
      <c r="C17" s="2" t="s">
        <v>1</v>
      </c>
      <c r="D17" s="2" t="s">
        <v>1</v>
      </c>
      <c r="E17" s="2" t="s">
        <v>1</v>
      </c>
      <c r="F17" s="2" t="s">
        <v>1</v>
      </c>
      <c r="G17" s="2" t="s">
        <v>1</v>
      </c>
      <c r="H17" s="5"/>
      <c r="J17" s="2" t="s">
        <v>87</v>
      </c>
      <c r="K17" s="2" t="s">
        <v>1</v>
      </c>
    </row>
    <row r="18" spans="1:11" x14ac:dyDescent="0.25">
      <c r="A18" s="4">
        <v>31882</v>
      </c>
      <c r="B18" s="2" t="s">
        <v>1</v>
      </c>
      <c r="C18" s="2" t="s">
        <v>1</v>
      </c>
      <c r="D18" s="2" t="s">
        <v>1</v>
      </c>
      <c r="E18" s="2" t="s">
        <v>1</v>
      </c>
      <c r="F18" s="2" t="s">
        <v>1</v>
      </c>
      <c r="G18" s="2" t="s">
        <v>1</v>
      </c>
      <c r="H18" s="5"/>
      <c r="J18" s="2" t="s">
        <v>88</v>
      </c>
      <c r="K18" s="2" t="s">
        <v>1</v>
      </c>
    </row>
    <row r="19" spans="1:11" x14ac:dyDescent="0.25">
      <c r="A19" s="4">
        <v>31912</v>
      </c>
      <c r="B19" s="2" t="s">
        <v>1</v>
      </c>
      <c r="C19" s="2" t="s">
        <v>1</v>
      </c>
      <c r="D19" s="2" t="s">
        <v>1</v>
      </c>
      <c r="E19" s="2" t="s">
        <v>1</v>
      </c>
      <c r="F19" s="2" t="s">
        <v>1</v>
      </c>
      <c r="G19" s="2" t="s">
        <v>1</v>
      </c>
      <c r="H19" s="5"/>
      <c r="J19" s="2" t="s">
        <v>89</v>
      </c>
      <c r="K19" s="2" t="s">
        <v>1</v>
      </c>
    </row>
    <row r="20" spans="1:11" x14ac:dyDescent="0.25">
      <c r="A20" s="4">
        <v>31943</v>
      </c>
      <c r="B20" s="2" t="s">
        <v>1</v>
      </c>
      <c r="C20" s="2" t="s">
        <v>1</v>
      </c>
      <c r="D20" s="2" t="s">
        <v>1</v>
      </c>
      <c r="E20" s="2" t="s">
        <v>1</v>
      </c>
      <c r="F20" s="2" t="s">
        <v>1</v>
      </c>
      <c r="G20" s="2" t="s">
        <v>1</v>
      </c>
      <c r="H20" s="5"/>
      <c r="J20" s="2" t="s">
        <v>90</v>
      </c>
      <c r="K20" s="2" t="s">
        <v>1</v>
      </c>
    </row>
    <row r="21" spans="1:11" x14ac:dyDescent="0.25">
      <c r="A21" s="4">
        <v>31973</v>
      </c>
      <c r="B21" s="2" t="s">
        <v>1</v>
      </c>
      <c r="C21" s="2" t="s">
        <v>1</v>
      </c>
      <c r="D21" s="2" t="s">
        <v>1</v>
      </c>
      <c r="E21" s="2" t="s">
        <v>1</v>
      </c>
      <c r="F21" s="2" t="s">
        <v>1</v>
      </c>
      <c r="G21" s="2" t="s">
        <v>1</v>
      </c>
      <c r="H21" s="5"/>
      <c r="J21" s="2" t="s">
        <v>91</v>
      </c>
      <c r="K21" s="2" t="s">
        <v>1</v>
      </c>
    </row>
    <row r="22" spans="1:11" x14ac:dyDescent="0.25">
      <c r="A22" s="4">
        <v>32004</v>
      </c>
      <c r="B22" s="2" t="s">
        <v>1</v>
      </c>
      <c r="C22" s="2" t="s">
        <v>1</v>
      </c>
      <c r="D22" s="2" t="s">
        <v>1</v>
      </c>
      <c r="E22" s="2" t="s">
        <v>1</v>
      </c>
      <c r="F22" s="2" t="s">
        <v>1</v>
      </c>
      <c r="G22" s="2" t="s">
        <v>1</v>
      </c>
      <c r="H22" s="5"/>
      <c r="J22" s="2" t="s">
        <v>92</v>
      </c>
      <c r="K22" s="2" t="s">
        <v>1</v>
      </c>
    </row>
    <row r="23" spans="1:11" x14ac:dyDescent="0.25">
      <c r="A23" s="4">
        <v>32035</v>
      </c>
      <c r="B23" s="2" t="s">
        <v>1</v>
      </c>
      <c r="C23" s="2" t="s">
        <v>1</v>
      </c>
      <c r="D23" s="2" t="s">
        <v>1</v>
      </c>
      <c r="E23" s="2" t="s">
        <v>1</v>
      </c>
      <c r="F23" s="2" t="s">
        <v>1</v>
      </c>
      <c r="G23" s="2" t="s">
        <v>1</v>
      </c>
      <c r="H23" s="5"/>
      <c r="J23" s="2" t="s">
        <v>93</v>
      </c>
      <c r="K23" s="2" t="s">
        <v>1</v>
      </c>
    </row>
    <row r="24" spans="1:11" x14ac:dyDescent="0.25">
      <c r="A24" s="4">
        <v>32065</v>
      </c>
      <c r="B24" s="2" t="s">
        <v>1</v>
      </c>
      <c r="C24" s="2" t="s">
        <v>1</v>
      </c>
      <c r="D24" s="2" t="s">
        <v>1</v>
      </c>
      <c r="E24" s="2" t="s">
        <v>1</v>
      </c>
      <c r="F24" s="2" t="s">
        <v>1</v>
      </c>
      <c r="G24" s="2" t="s">
        <v>1</v>
      </c>
      <c r="H24" s="5"/>
      <c r="J24" s="2" t="s">
        <v>94</v>
      </c>
      <c r="K24" s="2" t="s">
        <v>1</v>
      </c>
    </row>
    <row r="25" spans="1:11" x14ac:dyDescent="0.25">
      <c r="A25" s="4">
        <v>32096</v>
      </c>
      <c r="B25" s="2" t="s">
        <v>1</v>
      </c>
      <c r="C25" s="2" t="s">
        <v>1</v>
      </c>
      <c r="D25" s="2" t="s">
        <v>1</v>
      </c>
      <c r="E25" s="2" t="s">
        <v>1</v>
      </c>
      <c r="F25" s="2" t="s">
        <v>1</v>
      </c>
      <c r="G25" s="2" t="s">
        <v>1</v>
      </c>
      <c r="H25" s="5"/>
      <c r="J25" s="2" t="s">
        <v>95</v>
      </c>
      <c r="K25" s="2" t="s">
        <v>1</v>
      </c>
    </row>
    <row r="26" spans="1:11" x14ac:dyDescent="0.25">
      <c r="A26" s="4">
        <v>32126</v>
      </c>
      <c r="B26" s="2" t="s">
        <v>1</v>
      </c>
      <c r="C26" s="2" t="s">
        <v>1</v>
      </c>
      <c r="D26" s="2" t="s">
        <v>1</v>
      </c>
      <c r="E26" s="2" t="s">
        <v>1</v>
      </c>
      <c r="F26" s="2" t="s">
        <v>1</v>
      </c>
      <c r="G26" s="2" t="s">
        <v>1</v>
      </c>
      <c r="H26" s="5"/>
      <c r="J26" s="2" t="s">
        <v>96</v>
      </c>
      <c r="K26" s="2" t="s">
        <v>1</v>
      </c>
    </row>
    <row r="27" spans="1:11" x14ac:dyDescent="0.25">
      <c r="A27" s="4">
        <v>32157</v>
      </c>
      <c r="B27" s="2" t="s">
        <v>1</v>
      </c>
      <c r="C27" s="2" t="s">
        <v>1</v>
      </c>
      <c r="D27" s="2" t="s">
        <v>1</v>
      </c>
      <c r="E27" s="2" t="s">
        <v>1</v>
      </c>
      <c r="F27" s="2" t="s">
        <v>1</v>
      </c>
      <c r="G27" s="2" t="s">
        <v>1</v>
      </c>
      <c r="H27" s="5"/>
      <c r="J27" s="2" t="s">
        <v>97</v>
      </c>
      <c r="K27" s="2" t="s">
        <v>1</v>
      </c>
    </row>
    <row r="28" spans="1:11" x14ac:dyDescent="0.25">
      <c r="A28" s="4">
        <v>32188</v>
      </c>
      <c r="B28" s="2" t="s">
        <v>1</v>
      </c>
      <c r="C28" s="2" t="s">
        <v>1</v>
      </c>
      <c r="D28" s="2" t="s">
        <v>1</v>
      </c>
      <c r="E28" s="2" t="s">
        <v>1</v>
      </c>
      <c r="F28" s="2" t="s">
        <v>1</v>
      </c>
      <c r="G28" s="2" t="s">
        <v>1</v>
      </c>
      <c r="H28" s="5"/>
      <c r="J28" s="2" t="s">
        <v>98</v>
      </c>
      <c r="K28" s="2" t="s">
        <v>1</v>
      </c>
    </row>
    <row r="29" spans="1:11" x14ac:dyDescent="0.25">
      <c r="A29" s="4">
        <v>32217</v>
      </c>
      <c r="B29" s="2" t="s">
        <v>1</v>
      </c>
      <c r="C29" s="2" t="s">
        <v>1</v>
      </c>
      <c r="D29" s="2" t="s">
        <v>1</v>
      </c>
      <c r="E29" s="2" t="s">
        <v>1</v>
      </c>
      <c r="F29" s="2" t="s">
        <v>1</v>
      </c>
      <c r="G29" s="2" t="s">
        <v>1</v>
      </c>
      <c r="H29" s="5"/>
      <c r="J29" s="2" t="s">
        <v>99</v>
      </c>
      <c r="K29" s="2" t="s">
        <v>1</v>
      </c>
    </row>
    <row r="30" spans="1:11" x14ac:dyDescent="0.25">
      <c r="A30" s="4">
        <v>32248</v>
      </c>
      <c r="B30" s="2" t="s">
        <v>1</v>
      </c>
      <c r="C30" s="2" t="s">
        <v>1</v>
      </c>
      <c r="D30" s="2" t="s">
        <v>1</v>
      </c>
      <c r="E30" s="2" t="s">
        <v>1</v>
      </c>
      <c r="F30" s="2" t="s">
        <v>1</v>
      </c>
      <c r="G30" s="2" t="s">
        <v>1</v>
      </c>
      <c r="H30" s="5"/>
      <c r="J30" s="2" t="s">
        <v>100</v>
      </c>
      <c r="K30" s="2" t="s">
        <v>1</v>
      </c>
    </row>
    <row r="31" spans="1:11" x14ac:dyDescent="0.25">
      <c r="A31" s="4">
        <v>32278</v>
      </c>
      <c r="B31" s="2" t="s">
        <v>1</v>
      </c>
      <c r="C31" s="2" t="s">
        <v>1</v>
      </c>
      <c r="D31" s="2" t="s">
        <v>1</v>
      </c>
      <c r="E31" s="2" t="s">
        <v>1</v>
      </c>
      <c r="F31" s="2" t="s">
        <v>1</v>
      </c>
      <c r="G31" s="2" t="s">
        <v>1</v>
      </c>
      <c r="H31" s="5"/>
      <c r="J31" s="2" t="s">
        <v>101</v>
      </c>
      <c r="K31" s="2">
        <v>566792</v>
      </c>
    </row>
    <row r="32" spans="1:11" x14ac:dyDescent="0.25">
      <c r="A32" s="4">
        <v>32309</v>
      </c>
      <c r="B32" s="2" t="s">
        <v>1</v>
      </c>
      <c r="C32" s="2" t="s">
        <v>1</v>
      </c>
      <c r="D32" s="2" t="s">
        <v>1</v>
      </c>
      <c r="E32" s="2" t="s">
        <v>1</v>
      </c>
      <c r="F32" s="2" t="s">
        <v>1</v>
      </c>
      <c r="G32" s="2" t="s">
        <v>1</v>
      </c>
      <c r="H32" s="5"/>
      <c r="J32" s="2" t="s">
        <v>102</v>
      </c>
      <c r="K32" s="2">
        <v>570166</v>
      </c>
    </row>
    <row r="33" spans="1:11" x14ac:dyDescent="0.25">
      <c r="A33" s="4">
        <v>32339</v>
      </c>
      <c r="B33" s="2" t="s">
        <v>1</v>
      </c>
      <c r="C33" s="2" t="s">
        <v>1</v>
      </c>
      <c r="D33" s="2" t="s">
        <v>1</v>
      </c>
      <c r="E33" s="2" t="s">
        <v>1</v>
      </c>
      <c r="F33" s="2" t="s">
        <v>1</v>
      </c>
      <c r="G33" s="2" t="s">
        <v>1</v>
      </c>
      <c r="H33" s="5"/>
      <c r="J33" s="2" t="s">
        <v>103</v>
      </c>
      <c r="K33" s="2">
        <v>577508</v>
      </c>
    </row>
    <row r="34" spans="1:11" x14ac:dyDescent="0.25">
      <c r="A34" s="4">
        <v>32370</v>
      </c>
      <c r="B34" s="2" t="s">
        <v>1</v>
      </c>
      <c r="C34" s="2" t="s">
        <v>1</v>
      </c>
      <c r="D34" s="2" t="s">
        <v>1</v>
      </c>
      <c r="E34" s="2" t="s">
        <v>1</v>
      </c>
      <c r="F34" s="2" t="s">
        <v>1</v>
      </c>
      <c r="G34" s="2" t="s">
        <v>1</v>
      </c>
      <c r="H34" s="5"/>
      <c r="J34" s="2" t="s">
        <v>104</v>
      </c>
      <c r="K34" s="2">
        <v>573517</v>
      </c>
    </row>
    <row r="35" spans="1:11" x14ac:dyDescent="0.25">
      <c r="A35" s="4">
        <v>32401</v>
      </c>
      <c r="B35" s="2" t="s">
        <v>1</v>
      </c>
      <c r="C35" s="2" t="s">
        <v>1</v>
      </c>
      <c r="D35" s="2" t="s">
        <v>1</v>
      </c>
      <c r="E35" s="2" t="s">
        <v>1</v>
      </c>
      <c r="F35" s="2" t="s">
        <v>1</v>
      </c>
      <c r="G35" s="2" t="s">
        <v>1</v>
      </c>
      <c r="H35" s="5"/>
      <c r="J35" s="2" t="s">
        <v>105</v>
      </c>
      <c r="K35" s="2">
        <v>584481</v>
      </c>
    </row>
    <row r="36" spans="1:11" x14ac:dyDescent="0.25">
      <c r="A36" s="4">
        <v>32431</v>
      </c>
      <c r="B36" s="2" t="s">
        <v>1</v>
      </c>
      <c r="C36" s="2" t="s">
        <v>1</v>
      </c>
      <c r="D36" s="2" t="s">
        <v>1</v>
      </c>
      <c r="E36" s="2" t="s">
        <v>1</v>
      </c>
      <c r="F36" s="2" t="s">
        <v>1</v>
      </c>
      <c r="G36" s="2" t="s">
        <v>1</v>
      </c>
      <c r="H36" s="5"/>
      <c r="J36" s="2" t="s">
        <v>106</v>
      </c>
      <c r="K36" s="2">
        <v>591070</v>
      </c>
    </row>
    <row r="37" spans="1:11" x14ac:dyDescent="0.25">
      <c r="A37" s="4">
        <v>32462</v>
      </c>
      <c r="B37" s="2" t="s">
        <v>1</v>
      </c>
      <c r="C37" s="2" t="s">
        <v>1</v>
      </c>
      <c r="D37" s="2" t="s">
        <v>1</v>
      </c>
      <c r="E37" s="2" t="s">
        <v>1</v>
      </c>
      <c r="F37" s="2" t="s">
        <v>1</v>
      </c>
      <c r="G37" s="2" t="s">
        <v>1</v>
      </c>
      <c r="H37" s="5"/>
      <c r="J37" s="2" t="s">
        <v>107</v>
      </c>
      <c r="K37" s="2">
        <v>596794</v>
      </c>
    </row>
    <row r="38" spans="1:11" x14ac:dyDescent="0.25">
      <c r="A38" s="4">
        <v>32492</v>
      </c>
      <c r="B38" s="2" t="s">
        <v>1</v>
      </c>
      <c r="C38" s="2" t="s">
        <v>1</v>
      </c>
      <c r="D38" s="2" t="s">
        <v>1</v>
      </c>
      <c r="E38" s="2" t="s">
        <v>1</v>
      </c>
      <c r="F38" s="2" t="s">
        <v>1</v>
      </c>
      <c r="G38" s="2" t="s">
        <v>1</v>
      </c>
      <c r="H38" s="5"/>
      <c r="J38" s="2" t="s">
        <v>108</v>
      </c>
      <c r="K38" s="2">
        <v>605366</v>
      </c>
    </row>
    <row r="39" spans="1:11" x14ac:dyDescent="0.25">
      <c r="A39" s="4">
        <v>32523</v>
      </c>
      <c r="B39" s="2" t="s">
        <v>1</v>
      </c>
      <c r="C39" s="2" t="s">
        <v>1</v>
      </c>
      <c r="D39" s="2" t="s">
        <v>1</v>
      </c>
      <c r="E39" s="2" t="s">
        <v>1</v>
      </c>
      <c r="F39" s="2" t="s">
        <v>1</v>
      </c>
      <c r="G39" s="2" t="s">
        <v>1</v>
      </c>
      <c r="H39" s="5"/>
      <c r="J39" s="2" t="s">
        <v>109</v>
      </c>
      <c r="K39" s="2">
        <v>614192</v>
      </c>
    </row>
    <row r="40" spans="1:11" x14ac:dyDescent="0.25">
      <c r="A40" s="4">
        <v>32554</v>
      </c>
      <c r="B40" s="2" t="s">
        <v>1</v>
      </c>
      <c r="C40" s="2" t="s">
        <v>1</v>
      </c>
      <c r="D40" s="2" t="s">
        <v>1</v>
      </c>
      <c r="E40" s="2" t="s">
        <v>1</v>
      </c>
      <c r="F40" s="2" t="s">
        <v>1</v>
      </c>
      <c r="G40" s="2" t="s">
        <v>1</v>
      </c>
      <c r="H40" s="5"/>
      <c r="J40" s="2" t="s">
        <v>110</v>
      </c>
      <c r="K40" s="2">
        <v>617223</v>
      </c>
    </row>
    <row r="41" spans="1:11" x14ac:dyDescent="0.25">
      <c r="A41" s="4">
        <v>32582</v>
      </c>
      <c r="B41" s="2" t="s">
        <v>1</v>
      </c>
      <c r="C41" s="2" t="s">
        <v>1</v>
      </c>
      <c r="D41" s="2" t="s">
        <v>1</v>
      </c>
      <c r="E41" s="2" t="s">
        <v>1</v>
      </c>
      <c r="F41" s="2" t="s">
        <v>1</v>
      </c>
      <c r="G41" s="2" t="s">
        <v>1</v>
      </c>
      <c r="H41" s="5"/>
      <c r="J41" s="2" t="s">
        <v>111</v>
      </c>
      <c r="K41" s="2">
        <v>619378</v>
      </c>
    </row>
    <row r="42" spans="1:11" x14ac:dyDescent="0.25">
      <c r="A42" s="4">
        <v>32613</v>
      </c>
      <c r="B42" s="2" t="s">
        <v>1</v>
      </c>
      <c r="C42" s="2" t="s">
        <v>1</v>
      </c>
      <c r="D42" s="2" t="s">
        <v>1</v>
      </c>
      <c r="E42" s="2" t="s">
        <v>1</v>
      </c>
      <c r="F42" s="2" t="s">
        <v>1</v>
      </c>
      <c r="G42" s="2" t="s">
        <v>1</v>
      </c>
      <c r="H42" s="5"/>
      <c r="J42" s="2" t="s">
        <v>112</v>
      </c>
      <c r="K42" s="2">
        <v>627777</v>
      </c>
    </row>
    <row r="43" spans="1:11" x14ac:dyDescent="0.25">
      <c r="A43" s="4">
        <v>32643</v>
      </c>
      <c r="B43" s="2" t="s">
        <v>1</v>
      </c>
      <c r="C43" s="2" t="s">
        <v>1</v>
      </c>
      <c r="D43" s="2" t="s">
        <v>1</v>
      </c>
      <c r="E43" s="2" t="s">
        <v>1</v>
      </c>
      <c r="F43" s="2" t="s">
        <v>1</v>
      </c>
      <c r="G43" s="2" t="s">
        <v>1</v>
      </c>
      <c r="H43" s="5"/>
      <c r="J43" s="2" t="s">
        <v>113</v>
      </c>
      <c r="K43" s="2">
        <v>630183</v>
      </c>
    </row>
    <row r="44" spans="1:11" x14ac:dyDescent="0.25">
      <c r="A44" s="4">
        <v>32674</v>
      </c>
      <c r="B44" s="2" t="s">
        <v>1</v>
      </c>
      <c r="C44" s="2" t="s">
        <v>1</v>
      </c>
      <c r="D44" s="2" t="s">
        <v>1</v>
      </c>
      <c r="E44" s="2" t="s">
        <v>1</v>
      </c>
      <c r="F44" s="2" t="s">
        <v>1</v>
      </c>
      <c r="G44" s="2" t="s">
        <v>1</v>
      </c>
      <c r="H44" s="5"/>
      <c r="J44" s="2" t="s">
        <v>114</v>
      </c>
      <c r="K44" s="2">
        <v>625269</v>
      </c>
    </row>
    <row r="45" spans="1:11" x14ac:dyDescent="0.25">
      <c r="A45" s="4">
        <v>32704</v>
      </c>
      <c r="B45" s="2" t="s">
        <v>1</v>
      </c>
      <c r="C45" s="2" t="s">
        <v>1</v>
      </c>
      <c r="D45" s="2" t="s">
        <v>1</v>
      </c>
      <c r="E45" s="2" t="s">
        <v>1</v>
      </c>
      <c r="F45" s="2" t="s">
        <v>1</v>
      </c>
      <c r="G45" s="2" t="s">
        <v>1</v>
      </c>
      <c r="H45" s="5"/>
      <c r="J45" s="2" t="s">
        <v>115</v>
      </c>
      <c r="K45" s="2">
        <v>628198</v>
      </c>
    </row>
    <row r="46" spans="1:11" x14ac:dyDescent="0.25">
      <c r="A46" s="4">
        <v>32735</v>
      </c>
      <c r="B46" s="2" t="s">
        <v>1</v>
      </c>
      <c r="C46" s="2" t="s">
        <v>1</v>
      </c>
      <c r="D46" s="2" t="s">
        <v>1</v>
      </c>
      <c r="E46" s="2" t="s">
        <v>1</v>
      </c>
      <c r="F46" s="2" t="s">
        <v>1</v>
      </c>
      <c r="G46" s="2" t="s">
        <v>1</v>
      </c>
      <c r="H46" s="5"/>
      <c r="J46" s="2" t="s">
        <v>116</v>
      </c>
      <c r="K46" s="2">
        <v>633124</v>
      </c>
    </row>
    <row r="47" spans="1:11" x14ac:dyDescent="0.25">
      <c r="A47" s="4">
        <v>32766</v>
      </c>
      <c r="B47" s="2" t="s">
        <v>1</v>
      </c>
      <c r="C47" s="2" t="s">
        <v>1</v>
      </c>
      <c r="D47" s="2" t="s">
        <v>1</v>
      </c>
      <c r="E47" s="2" t="s">
        <v>1</v>
      </c>
      <c r="F47" s="2" t="s">
        <v>1</v>
      </c>
      <c r="G47" s="2" t="s">
        <v>1</v>
      </c>
      <c r="H47" s="5"/>
      <c r="J47" s="2" t="s">
        <v>117</v>
      </c>
      <c r="K47" s="2">
        <v>636833</v>
      </c>
    </row>
    <row r="48" spans="1:11" x14ac:dyDescent="0.25">
      <c r="A48" s="4">
        <v>32796</v>
      </c>
      <c r="B48" s="2" t="s">
        <v>1</v>
      </c>
      <c r="C48" s="2" t="s">
        <v>1</v>
      </c>
      <c r="D48" s="2" t="s">
        <v>1</v>
      </c>
      <c r="E48" s="2" t="s">
        <v>1</v>
      </c>
      <c r="F48" s="2" t="s">
        <v>1</v>
      </c>
      <c r="G48" s="2" t="s">
        <v>1</v>
      </c>
      <c r="H48" s="5"/>
      <c r="J48" s="2" t="s">
        <v>118</v>
      </c>
      <c r="K48" s="2">
        <v>644822</v>
      </c>
    </row>
    <row r="49" spans="1:11" x14ac:dyDescent="0.25">
      <c r="A49" s="4">
        <v>32827</v>
      </c>
      <c r="B49" s="2" t="s">
        <v>1</v>
      </c>
      <c r="C49" s="2" t="s">
        <v>1</v>
      </c>
      <c r="D49" s="2" t="s">
        <v>1</v>
      </c>
      <c r="E49" s="2" t="s">
        <v>1</v>
      </c>
      <c r="F49" s="2" t="s">
        <v>1</v>
      </c>
      <c r="G49" s="2" t="s">
        <v>1</v>
      </c>
      <c r="H49" s="5"/>
      <c r="J49" s="2" t="s">
        <v>119</v>
      </c>
      <c r="K49" s="2">
        <v>651147</v>
      </c>
    </row>
    <row r="50" spans="1:11" x14ac:dyDescent="0.25">
      <c r="A50" s="4">
        <v>32857</v>
      </c>
      <c r="B50" s="2" t="s">
        <v>1</v>
      </c>
      <c r="C50" s="2" t="s">
        <v>1</v>
      </c>
      <c r="D50" s="2" t="s">
        <v>1</v>
      </c>
      <c r="E50" s="2" t="s">
        <v>1</v>
      </c>
      <c r="F50" s="2" t="s">
        <v>1</v>
      </c>
      <c r="G50" s="2" t="s">
        <v>1</v>
      </c>
      <c r="H50" s="5"/>
      <c r="J50" s="2" t="s">
        <v>120</v>
      </c>
      <c r="K50" s="2">
        <v>662352</v>
      </c>
    </row>
    <row r="51" spans="1:11" x14ac:dyDescent="0.25">
      <c r="A51" s="4">
        <v>32888</v>
      </c>
      <c r="B51" s="2" t="s">
        <v>1</v>
      </c>
      <c r="C51" s="2">
        <v>60.8</v>
      </c>
      <c r="D51" s="2">
        <v>121.32</v>
      </c>
      <c r="E51" s="2" t="s">
        <v>1</v>
      </c>
      <c r="F51" s="2" t="s">
        <v>1</v>
      </c>
      <c r="G51" s="2" t="s">
        <v>1</v>
      </c>
      <c r="H51" s="5"/>
      <c r="J51" s="2" t="s">
        <v>121</v>
      </c>
      <c r="K51" s="2">
        <v>663830</v>
      </c>
    </row>
    <row r="52" spans="1:11" x14ac:dyDescent="0.25">
      <c r="A52" s="4">
        <v>32919</v>
      </c>
      <c r="B52" s="2" t="s">
        <v>1</v>
      </c>
      <c r="C52" s="2">
        <v>60.6</v>
      </c>
      <c r="D52" s="2">
        <v>121.85</v>
      </c>
      <c r="E52" s="2" t="s">
        <v>1</v>
      </c>
      <c r="F52" s="2" t="s">
        <v>1</v>
      </c>
      <c r="G52" s="2" t="s">
        <v>1</v>
      </c>
      <c r="H52" s="5"/>
      <c r="J52" s="2" t="s">
        <v>122</v>
      </c>
      <c r="K52" s="2">
        <v>674616</v>
      </c>
    </row>
    <row r="53" spans="1:11" x14ac:dyDescent="0.25">
      <c r="A53" s="4">
        <v>32947</v>
      </c>
      <c r="B53" s="2" t="s">
        <v>1</v>
      </c>
      <c r="C53" s="2">
        <v>60.9</v>
      </c>
      <c r="D53" s="2">
        <v>123.05</v>
      </c>
      <c r="E53" s="2" t="s">
        <v>1</v>
      </c>
      <c r="F53" s="2" t="s">
        <v>1</v>
      </c>
      <c r="G53" s="2" t="s">
        <v>1</v>
      </c>
      <c r="H53" s="5"/>
      <c r="J53" s="2" t="s">
        <v>123</v>
      </c>
      <c r="K53" s="2">
        <v>678045</v>
      </c>
    </row>
    <row r="54" spans="1:11" x14ac:dyDescent="0.25">
      <c r="A54" s="4">
        <v>32978</v>
      </c>
      <c r="B54" s="2" t="s">
        <v>1</v>
      </c>
      <c r="C54" s="2">
        <v>63.8</v>
      </c>
      <c r="D54" s="2">
        <v>123.13</v>
      </c>
      <c r="E54" s="2" t="s">
        <v>1</v>
      </c>
      <c r="F54" s="2" t="s">
        <v>1</v>
      </c>
      <c r="G54" s="2" t="s">
        <v>1</v>
      </c>
      <c r="H54" s="5"/>
      <c r="J54" s="2" t="s">
        <v>124</v>
      </c>
      <c r="K54" s="2">
        <v>685834</v>
      </c>
    </row>
    <row r="55" spans="1:11" x14ac:dyDescent="0.25">
      <c r="A55" s="4">
        <v>33008</v>
      </c>
      <c r="B55" s="2" t="s">
        <v>1</v>
      </c>
      <c r="C55" s="2">
        <v>62.3</v>
      </c>
      <c r="D55" s="2">
        <v>124.14</v>
      </c>
      <c r="E55" s="2" t="s">
        <v>1</v>
      </c>
      <c r="F55" s="2" t="s">
        <v>1</v>
      </c>
      <c r="G55" s="2" t="s">
        <v>1</v>
      </c>
      <c r="H55" s="5"/>
      <c r="J55" s="2" t="s">
        <v>125</v>
      </c>
      <c r="K55" s="2">
        <v>695948</v>
      </c>
    </row>
    <row r="56" spans="1:11" x14ac:dyDescent="0.25">
      <c r="A56" s="4">
        <v>33039</v>
      </c>
      <c r="B56" s="2" t="s">
        <v>1</v>
      </c>
      <c r="C56" s="2">
        <v>62.3</v>
      </c>
      <c r="D56" s="2">
        <v>124.18</v>
      </c>
      <c r="E56" s="2" t="s">
        <v>1</v>
      </c>
      <c r="F56" s="2" t="s">
        <v>1</v>
      </c>
      <c r="G56" s="2" t="s">
        <v>1</v>
      </c>
      <c r="H56" s="5"/>
      <c r="J56" s="2" t="s">
        <v>126</v>
      </c>
      <c r="K56" s="2">
        <v>698329</v>
      </c>
    </row>
    <row r="57" spans="1:11" x14ac:dyDescent="0.25">
      <c r="A57" s="4">
        <v>33069</v>
      </c>
      <c r="B57" s="2" t="s">
        <v>1</v>
      </c>
      <c r="C57" s="2">
        <v>60.7</v>
      </c>
      <c r="D57" s="2">
        <v>123.98</v>
      </c>
      <c r="E57" s="2" t="s">
        <v>1</v>
      </c>
      <c r="F57" s="2" t="s">
        <v>1</v>
      </c>
      <c r="G57" s="2" t="s">
        <v>1</v>
      </c>
      <c r="H57" s="5"/>
      <c r="J57" s="2" t="s">
        <v>127</v>
      </c>
      <c r="K57" s="2">
        <v>705247</v>
      </c>
    </row>
    <row r="58" spans="1:11" x14ac:dyDescent="0.25">
      <c r="A58" s="4">
        <v>33100</v>
      </c>
      <c r="B58" s="2" t="s">
        <v>1</v>
      </c>
      <c r="C58" s="2">
        <v>59.8</v>
      </c>
      <c r="D58" s="2">
        <v>121.28</v>
      </c>
      <c r="E58" s="2" t="s">
        <v>1</v>
      </c>
      <c r="F58" s="2" t="s">
        <v>1</v>
      </c>
      <c r="G58" s="2" t="s">
        <v>1</v>
      </c>
      <c r="H58" s="5"/>
      <c r="J58" s="2" t="s">
        <v>128</v>
      </c>
      <c r="K58" s="2">
        <v>718318</v>
      </c>
    </row>
    <row r="59" spans="1:11" x14ac:dyDescent="0.25">
      <c r="A59" s="4">
        <v>33131</v>
      </c>
      <c r="B59" s="2" t="s">
        <v>1</v>
      </c>
      <c r="C59" s="2">
        <v>60.9</v>
      </c>
      <c r="D59" s="2">
        <v>117.91</v>
      </c>
      <c r="E59" s="2" t="s">
        <v>1</v>
      </c>
      <c r="F59" s="2" t="s">
        <v>1</v>
      </c>
      <c r="G59" s="2" t="s">
        <v>1</v>
      </c>
      <c r="H59" s="5"/>
      <c r="J59" s="2" t="s">
        <v>129</v>
      </c>
      <c r="K59" s="2">
        <v>723308</v>
      </c>
    </row>
    <row r="60" spans="1:11" x14ac:dyDescent="0.25">
      <c r="A60" s="4">
        <v>33161</v>
      </c>
      <c r="B60" s="2" t="s">
        <v>1</v>
      </c>
      <c r="C60" s="2">
        <v>60.9</v>
      </c>
      <c r="D60" s="2">
        <v>115.66</v>
      </c>
      <c r="E60" s="2" t="s">
        <v>1</v>
      </c>
      <c r="F60" s="2" t="s">
        <v>1</v>
      </c>
      <c r="G60" s="2" t="s">
        <v>1</v>
      </c>
      <c r="H60" s="5"/>
      <c r="J60" s="2" t="s">
        <v>130</v>
      </c>
      <c r="K60" s="2">
        <v>739187</v>
      </c>
    </row>
    <row r="61" spans="1:11" x14ac:dyDescent="0.25">
      <c r="A61" s="4">
        <v>33192</v>
      </c>
      <c r="B61" s="2" t="s">
        <v>1</v>
      </c>
      <c r="C61" s="2">
        <v>59.3</v>
      </c>
      <c r="D61" s="2">
        <v>117.2</v>
      </c>
      <c r="E61" s="2" t="s">
        <v>1</v>
      </c>
      <c r="F61" s="2" t="s">
        <v>1</v>
      </c>
      <c r="G61" s="2" t="s">
        <v>1</v>
      </c>
      <c r="H61" s="5"/>
      <c r="J61" s="2" t="s">
        <v>131</v>
      </c>
      <c r="K61" s="2">
        <v>745478</v>
      </c>
    </row>
    <row r="62" spans="1:11" x14ac:dyDescent="0.25">
      <c r="A62" s="4">
        <v>33222</v>
      </c>
      <c r="B62" s="2" t="s">
        <v>1</v>
      </c>
      <c r="C62" s="2">
        <v>62.8</v>
      </c>
      <c r="D62" s="2">
        <v>118.49</v>
      </c>
      <c r="E62" s="2" t="s">
        <v>1</v>
      </c>
      <c r="F62" s="2" t="s">
        <v>1</v>
      </c>
      <c r="G62" s="2" t="s">
        <v>1</v>
      </c>
      <c r="H62" s="5"/>
      <c r="J62" s="2" t="s">
        <v>132</v>
      </c>
      <c r="K62" s="2">
        <v>747511</v>
      </c>
    </row>
    <row r="63" spans="1:11" x14ac:dyDescent="0.25">
      <c r="A63" s="4">
        <v>33253</v>
      </c>
      <c r="B63" s="2" t="s">
        <v>1</v>
      </c>
      <c r="C63" s="2">
        <v>59.3</v>
      </c>
      <c r="D63" s="2">
        <v>120.15</v>
      </c>
      <c r="E63" s="2" t="s">
        <v>1</v>
      </c>
      <c r="F63" s="2" t="s">
        <v>1</v>
      </c>
      <c r="G63" s="2" t="s">
        <v>1</v>
      </c>
      <c r="H63" s="5"/>
      <c r="J63" s="2" t="s">
        <v>133</v>
      </c>
      <c r="K63" s="2">
        <v>745543</v>
      </c>
    </row>
    <row r="64" spans="1:11" x14ac:dyDescent="0.25">
      <c r="A64" s="4">
        <v>33284</v>
      </c>
      <c r="B64" s="2" t="s">
        <v>1</v>
      </c>
      <c r="C64" s="2">
        <v>59.3</v>
      </c>
      <c r="D64" s="2">
        <v>121.35</v>
      </c>
      <c r="E64" s="2" t="s">
        <v>1</v>
      </c>
      <c r="F64" s="2" t="s">
        <v>1</v>
      </c>
      <c r="G64" s="2" t="s">
        <v>1</v>
      </c>
      <c r="H64" s="5"/>
      <c r="J64" s="2" t="s">
        <v>134</v>
      </c>
      <c r="K64" s="2">
        <v>748975</v>
      </c>
    </row>
    <row r="65" spans="1:11" x14ac:dyDescent="0.25">
      <c r="A65" s="4">
        <v>33312</v>
      </c>
      <c r="B65" s="2" t="s">
        <v>1</v>
      </c>
      <c r="C65" s="2">
        <v>59.1</v>
      </c>
      <c r="D65" s="2">
        <v>121.75</v>
      </c>
      <c r="E65" s="2" t="s">
        <v>1</v>
      </c>
      <c r="F65" s="2" t="s">
        <v>1</v>
      </c>
      <c r="G65" s="2" t="s">
        <v>1</v>
      </c>
      <c r="H65" s="5"/>
      <c r="J65" s="2" t="s">
        <v>135</v>
      </c>
      <c r="K65" s="2">
        <v>753513</v>
      </c>
    </row>
    <row r="66" spans="1:11" x14ac:dyDescent="0.25">
      <c r="A66" s="4">
        <v>33343</v>
      </c>
      <c r="B66" s="2" t="s">
        <v>1</v>
      </c>
      <c r="C66" s="2">
        <v>59.3</v>
      </c>
      <c r="D66" s="2">
        <v>122.04</v>
      </c>
      <c r="E66" s="2" t="s">
        <v>1</v>
      </c>
      <c r="F66" s="2" t="s">
        <v>1</v>
      </c>
      <c r="G66" s="2" t="s">
        <v>1</v>
      </c>
      <c r="H66" s="5"/>
      <c r="J66" s="2" t="s">
        <v>136</v>
      </c>
      <c r="K66" s="2">
        <v>758004</v>
      </c>
    </row>
    <row r="67" spans="1:11" x14ac:dyDescent="0.25">
      <c r="A67" s="4">
        <v>33373</v>
      </c>
      <c r="B67" s="2" t="s">
        <v>1</v>
      </c>
      <c r="C67" s="2">
        <v>59.7</v>
      </c>
      <c r="D67" s="2">
        <v>121.92</v>
      </c>
      <c r="E67" s="2" t="s">
        <v>1</v>
      </c>
      <c r="F67" s="2" t="s">
        <v>1</v>
      </c>
      <c r="G67" s="2" t="s">
        <v>1</v>
      </c>
      <c r="H67" s="5"/>
      <c r="J67" s="2" t="s">
        <v>137</v>
      </c>
      <c r="K67" s="2">
        <v>757700</v>
      </c>
    </row>
    <row r="68" spans="1:11" x14ac:dyDescent="0.25">
      <c r="A68" s="4">
        <v>33404</v>
      </c>
      <c r="B68" s="2" t="s">
        <v>1</v>
      </c>
      <c r="C68" s="2">
        <v>59.5</v>
      </c>
      <c r="D68" s="2">
        <v>121.28</v>
      </c>
      <c r="E68" s="2" t="s">
        <v>1</v>
      </c>
      <c r="F68" s="2" t="s">
        <v>1</v>
      </c>
      <c r="G68" s="2" t="s">
        <v>1</v>
      </c>
      <c r="H68" s="5"/>
      <c r="J68" s="2" t="s">
        <v>138</v>
      </c>
      <c r="K68" s="2">
        <v>768200</v>
      </c>
    </row>
    <row r="69" spans="1:11" x14ac:dyDescent="0.25">
      <c r="A69" s="4">
        <v>33434</v>
      </c>
      <c r="B69" s="2" t="s">
        <v>1</v>
      </c>
      <c r="C69" s="2">
        <v>59.1</v>
      </c>
      <c r="D69" s="2">
        <v>121.15</v>
      </c>
      <c r="E69" s="2" t="s">
        <v>1</v>
      </c>
      <c r="F69" s="2" t="s">
        <v>1</v>
      </c>
      <c r="G69" s="2" t="s">
        <v>1</v>
      </c>
      <c r="H69" s="5"/>
      <c r="J69" s="2" t="s">
        <v>139</v>
      </c>
      <c r="K69" s="2">
        <v>769658</v>
      </c>
    </row>
    <row r="70" spans="1:11" x14ac:dyDescent="0.25">
      <c r="A70" s="4">
        <v>33465</v>
      </c>
      <c r="B70" s="2" t="s">
        <v>1</v>
      </c>
      <c r="C70" s="2">
        <v>58.6</v>
      </c>
      <c r="D70" s="2">
        <v>121.03</v>
      </c>
      <c r="E70" s="2" t="s">
        <v>1</v>
      </c>
      <c r="F70" s="2" t="s">
        <v>1</v>
      </c>
      <c r="G70" s="2" t="s">
        <v>1</v>
      </c>
      <c r="H70" s="5"/>
      <c r="J70" s="2" t="s">
        <v>140</v>
      </c>
      <c r="K70" s="2">
        <v>773072</v>
      </c>
    </row>
    <row r="71" spans="1:11" x14ac:dyDescent="0.25">
      <c r="A71" s="4">
        <v>33496</v>
      </c>
      <c r="B71" s="2" t="s">
        <v>1</v>
      </c>
      <c r="C71" s="2">
        <v>58.3</v>
      </c>
      <c r="D71" s="2">
        <v>120.36</v>
      </c>
      <c r="E71" s="2" t="s">
        <v>1</v>
      </c>
      <c r="F71" s="2" t="s">
        <v>1</v>
      </c>
      <c r="G71" s="2" t="s">
        <v>1</v>
      </c>
      <c r="H71" s="5"/>
      <c r="J71" s="2" t="s">
        <v>141</v>
      </c>
      <c r="K71" s="2">
        <v>782505</v>
      </c>
    </row>
    <row r="72" spans="1:11" x14ac:dyDescent="0.25">
      <c r="A72" s="4">
        <v>33526</v>
      </c>
      <c r="B72" s="2" t="s">
        <v>1</v>
      </c>
      <c r="C72" s="2">
        <v>58.9</v>
      </c>
      <c r="D72" s="2">
        <v>120.06</v>
      </c>
      <c r="E72" s="2" t="s">
        <v>1</v>
      </c>
      <c r="F72" s="2" t="s">
        <v>1</v>
      </c>
      <c r="G72" s="2" t="s">
        <v>1</v>
      </c>
      <c r="H72" s="5"/>
      <c r="J72" s="2" t="s">
        <v>142</v>
      </c>
      <c r="K72" s="2">
        <v>779167</v>
      </c>
    </row>
    <row r="73" spans="1:11" x14ac:dyDescent="0.25">
      <c r="A73" s="4">
        <v>33557</v>
      </c>
      <c r="B73" s="2" t="s">
        <v>1</v>
      </c>
      <c r="C73" s="2">
        <v>57.6</v>
      </c>
      <c r="D73" s="2">
        <v>120.3</v>
      </c>
      <c r="E73" s="2" t="s">
        <v>1</v>
      </c>
      <c r="F73" s="2" t="s">
        <v>1</v>
      </c>
      <c r="G73" s="2" t="s">
        <v>1</v>
      </c>
      <c r="H73" s="5"/>
      <c r="J73" s="2" t="s">
        <v>143</v>
      </c>
      <c r="K73" s="2">
        <v>789780</v>
      </c>
    </row>
    <row r="74" spans="1:11" x14ac:dyDescent="0.25">
      <c r="A74" s="4">
        <v>33587</v>
      </c>
      <c r="B74" s="2" t="s">
        <v>1</v>
      </c>
      <c r="C74" s="2">
        <v>59.7</v>
      </c>
      <c r="D74" s="2">
        <v>121.2</v>
      </c>
      <c r="E74" s="2" t="s">
        <v>1</v>
      </c>
      <c r="F74" s="2" t="s">
        <v>1</v>
      </c>
      <c r="G74" s="2" t="s">
        <v>1</v>
      </c>
      <c r="H74" s="5"/>
      <c r="J74" s="2" t="s">
        <v>144</v>
      </c>
      <c r="K74" s="2">
        <v>794493</v>
      </c>
    </row>
    <row r="75" spans="1:11" x14ac:dyDescent="0.25">
      <c r="A75" s="4">
        <v>33618</v>
      </c>
      <c r="B75" s="2" t="s">
        <v>1</v>
      </c>
      <c r="C75" s="2">
        <v>57.3</v>
      </c>
      <c r="D75" s="2">
        <v>121.4</v>
      </c>
      <c r="E75" s="2" t="s">
        <v>1</v>
      </c>
      <c r="F75" s="2" t="s">
        <v>1</v>
      </c>
      <c r="G75" s="2" t="s">
        <v>1</v>
      </c>
      <c r="H75" s="5"/>
      <c r="J75" s="2" t="s">
        <v>145</v>
      </c>
      <c r="K75" s="2">
        <v>807114</v>
      </c>
    </row>
    <row r="76" spans="1:11" x14ac:dyDescent="0.25">
      <c r="A76" s="4">
        <v>33649</v>
      </c>
      <c r="B76" s="2" t="s">
        <v>1</v>
      </c>
      <c r="C76" s="2">
        <v>57.2</v>
      </c>
      <c r="D76" s="2">
        <v>120.49</v>
      </c>
      <c r="E76" s="2" t="s">
        <v>1</v>
      </c>
      <c r="F76" s="2" t="s">
        <v>1</v>
      </c>
      <c r="G76" s="2" t="s">
        <v>1</v>
      </c>
      <c r="H76" s="5"/>
      <c r="J76" s="2" t="s">
        <v>146</v>
      </c>
      <c r="K76" s="2">
        <v>812768</v>
      </c>
    </row>
    <row r="77" spans="1:11" x14ac:dyDescent="0.25">
      <c r="A77" s="4">
        <v>33678</v>
      </c>
      <c r="B77" s="2" t="s">
        <v>1</v>
      </c>
      <c r="C77" s="2">
        <v>58</v>
      </c>
      <c r="D77" s="2">
        <v>121.24</v>
      </c>
      <c r="E77" s="2" t="s">
        <v>1</v>
      </c>
      <c r="F77" s="2" t="s">
        <v>1</v>
      </c>
      <c r="G77" s="2" t="s">
        <v>1</v>
      </c>
      <c r="H77" s="5"/>
      <c r="J77" s="2" t="s">
        <v>147</v>
      </c>
      <c r="K77" s="2">
        <v>819730</v>
      </c>
    </row>
    <row r="78" spans="1:11" x14ac:dyDescent="0.25">
      <c r="A78" s="4">
        <v>33709</v>
      </c>
      <c r="B78" s="2" t="s">
        <v>1</v>
      </c>
      <c r="C78" s="2">
        <v>57.7</v>
      </c>
      <c r="D78" s="2">
        <v>121.14</v>
      </c>
      <c r="E78" s="2" t="s">
        <v>1</v>
      </c>
      <c r="F78" s="2" t="s">
        <v>1</v>
      </c>
      <c r="G78" s="2" t="s">
        <v>1</v>
      </c>
      <c r="H78" s="5"/>
      <c r="J78" s="2" t="s">
        <v>148</v>
      </c>
      <c r="K78" s="2">
        <v>826179</v>
      </c>
    </row>
    <row r="79" spans="1:11" x14ac:dyDescent="0.25">
      <c r="A79" s="4">
        <v>33739</v>
      </c>
      <c r="B79" s="2" t="s">
        <v>1</v>
      </c>
      <c r="C79" s="2">
        <v>57.3</v>
      </c>
      <c r="D79" s="2">
        <v>121.11</v>
      </c>
      <c r="E79" s="2" t="s">
        <v>1</v>
      </c>
      <c r="F79" s="2" t="s">
        <v>1</v>
      </c>
      <c r="G79" s="2" t="s">
        <v>1</v>
      </c>
      <c r="H79" s="5"/>
      <c r="J79" s="2" t="s">
        <v>149</v>
      </c>
      <c r="K79" s="2">
        <v>827827</v>
      </c>
    </row>
    <row r="80" spans="1:11" x14ac:dyDescent="0.25">
      <c r="A80" s="4">
        <v>33770</v>
      </c>
      <c r="B80" s="2" t="s">
        <v>1</v>
      </c>
      <c r="C80" s="2">
        <v>58.2</v>
      </c>
      <c r="D80" s="2">
        <v>121.08</v>
      </c>
      <c r="E80" s="2" t="s">
        <v>1</v>
      </c>
      <c r="F80" s="2" t="s">
        <v>1</v>
      </c>
      <c r="G80" s="2" t="s">
        <v>1</v>
      </c>
      <c r="H80" s="5"/>
      <c r="J80" s="2" t="s">
        <v>150</v>
      </c>
      <c r="K80" s="2">
        <v>836340</v>
      </c>
    </row>
    <row r="81" spans="1:11" x14ac:dyDescent="0.25">
      <c r="A81" s="4">
        <v>33800</v>
      </c>
      <c r="B81" s="2" t="s">
        <v>1</v>
      </c>
      <c r="C81" s="2">
        <v>56.4</v>
      </c>
      <c r="D81" s="2">
        <v>122.19</v>
      </c>
      <c r="E81" s="2" t="s">
        <v>1</v>
      </c>
      <c r="F81" s="2" t="s">
        <v>1</v>
      </c>
      <c r="G81" s="2" t="s">
        <v>1</v>
      </c>
      <c r="H81" s="5"/>
      <c r="J81" s="2" t="s">
        <v>151</v>
      </c>
      <c r="K81" s="2">
        <v>844066</v>
      </c>
    </row>
    <row r="82" spans="1:11" x14ac:dyDescent="0.25">
      <c r="A82" s="4">
        <v>33831</v>
      </c>
      <c r="B82" s="2" t="s">
        <v>1</v>
      </c>
      <c r="C82" s="2">
        <v>56.4</v>
      </c>
      <c r="D82" s="2">
        <v>121.51</v>
      </c>
      <c r="E82" s="2" t="s">
        <v>1</v>
      </c>
      <c r="F82" s="2" t="s">
        <v>1</v>
      </c>
      <c r="G82" s="2" t="s">
        <v>1</v>
      </c>
      <c r="H82" s="5"/>
      <c r="J82" s="2" t="s">
        <v>152</v>
      </c>
      <c r="K82" s="2">
        <v>849271</v>
      </c>
    </row>
    <row r="83" spans="1:11" x14ac:dyDescent="0.25">
      <c r="A83" s="4">
        <v>33862</v>
      </c>
      <c r="B83" s="2" t="s">
        <v>1</v>
      </c>
      <c r="C83" s="2">
        <v>54.6</v>
      </c>
      <c r="D83" s="2">
        <v>121.23</v>
      </c>
      <c r="E83" s="2" t="s">
        <v>1</v>
      </c>
      <c r="F83" s="2" t="s">
        <v>1</v>
      </c>
      <c r="G83" s="2" t="s">
        <v>1</v>
      </c>
      <c r="H83" s="5"/>
      <c r="J83" s="2" t="s">
        <v>153</v>
      </c>
      <c r="K83" s="2">
        <v>866976</v>
      </c>
    </row>
    <row r="84" spans="1:11" x14ac:dyDescent="0.25">
      <c r="A84" s="4">
        <v>33892</v>
      </c>
      <c r="B84" s="2" t="s">
        <v>1</v>
      </c>
      <c r="C84" s="2">
        <v>55.1</v>
      </c>
      <c r="D84" s="2">
        <v>120.25</v>
      </c>
      <c r="E84" s="2" t="s">
        <v>1</v>
      </c>
      <c r="F84" s="2" t="s">
        <v>1</v>
      </c>
      <c r="G84" s="2" t="s">
        <v>1</v>
      </c>
      <c r="H84" s="5"/>
      <c r="J84" s="2" t="s">
        <v>154</v>
      </c>
      <c r="K84" s="2">
        <v>876528</v>
      </c>
    </row>
    <row r="85" spans="1:11" x14ac:dyDescent="0.25">
      <c r="A85" s="4">
        <v>33923</v>
      </c>
      <c r="B85" s="2" t="s">
        <v>1</v>
      </c>
      <c r="C85" s="2">
        <v>55.6</v>
      </c>
      <c r="D85" s="2">
        <v>119.11</v>
      </c>
      <c r="E85" s="2" t="s">
        <v>1</v>
      </c>
      <c r="F85" s="2" t="s">
        <v>1</v>
      </c>
      <c r="G85" s="2" t="s">
        <v>1</v>
      </c>
      <c r="H85" s="5"/>
      <c r="J85" s="2" t="s">
        <v>155</v>
      </c>
      <c r="K85" s="2">
        <v>887607</v>
      </c>
    </row>
    <row r="86" spans="1:11" x14ac:dyDescent="0.25">
      <c r="A86" s="4">
        <v>33953</v>
      </c>
      <c r="B86" s="2" t="s">
        <v>1</v>
      </c>
      <c r="C86" s="2">
        <v>55.1</v>
      </c>
      <c r="D86" s="2">
        <v>118.73</v>
      </c>
      <c r="E86" s="2" t="s">
        <v>1</v>
      </c>
      <c r="F86" s="2" t="s">
        <v>1</v>
      </c>
      <c r="G86" s="2" t="s">
        <v>1</v>
      </c>
      <c r="H86" s="5"/>
      <c r="J86" s="2" t="s">
        <v>156</v>
      </c>
      <c r="K86" s="2">
        <v>892133</v>
      </c>
    </row>
    <row r="87" spans="1:11" x14ac:dyDescent="0.25">
      <c r="A87" s="4">
        <v>33984</v>
      </c>
      <c r="B87" s="2">
        <v>47.6</v>
      </c>
      <c r="C87" s="2">
        <v>55</v>
      </c>
      <c r="D87" s="2">
        <v>118.23</v>
      </c>
      <c r="E87" s="2" t="s">
        <v>1</v>
      </c>
      <c r="F87" s="2" t="s">
        <v>1</v>
      </c>
      <c r="G87" s="2" t="s">
        <v>1</v>
      </c>
      <c r="H87" s="5"/>
      <c r="J87" s="2" t="s">
        <v>157</v>
      </c>
      <c r="K87" s="2">
        <v>901693</v>
      </c>
    </row>
    <row r="88" spans="1:11" x14ac:dyDescent="0.25">
      <c r="A88" s="4">
        <v>34015</v>
      </c>
      <c r="B88" s="2">
        <v>55.6</v>
      </c>
      <c r="C88" s="2">
        <v>55.2</v>
      </c>
      <c r="D88" s="2">
        <v>117.65</v>
      </c>
      <c r="E88" s="2" t="s">
        <v>1</v>
      </c>
      <c r="F88" s="2" t="s">
        <v>1</v>
      </c>
      <c r="G88" s="2" t="s">
        <v>1</v>
      </c>
      <c r="H88" s="5"/>
      <c r="J88" s="2" t="s">
        <v>158</v>
      </c>
      <c r="K88" s="2">
        <v>907500</v>
      </c>
    </row>
    <row r="89" spans="1:11" x14ac:dyDescent="0.25">
      <c r="A89" s="4">
        <v>34043</v>
      </c>
      <c r="B89" s="2">
        <v>54.8</v>
      </c>
      <c r="C89" s="2">
        <v>54.5</v>
      </c>
      <c r="D89" s="2">
        <v>117.12</v>
      </c>
      <c r="E89" s="2" t="s">
        <v>1</v>
      </c>
      <c r="F89" s="2" t="s">
        <v>1</v>
      </c>
      <c r="G89" s="2" t="s">
        <v>1</v>
      </c>
      <c r="H89" s="5"/>
      <c r="J89" s="2" t="s">
        <v>159</v>
      </c>
      <c r="K89" s="2">
        <v>913595</v>
      </c>
    </row>
    <row r="90" spans="1:11" x14ac:dyDescent="0.25">
      <c r="A90" s="4">
        <v>34074</v>
      </c>
      <c r="B90" s="2">
        <v>58.3</v>
      </c>
      <c r="C90" s="2">
        <v>54.7</v>
      </c>
      <c r="D90" s="2">
        <v>117.46</v>
      </c>
      <c r="E90" s="2" t="s">
        <v>1</v>
      </c>
      <c r="F90" s="2" t="s">
        <v>1</v>
      </c>
      <c r="G90" s="2" t="s">
        <v>1</v>
      </c>
      <c r="H90" s="5"/>
      <c r="J90" s="2" t="s">
        <v>160</v>
      </c>
      <c r="K90" s="2">
        <v>924541</v>
      </c>
    </row>
    <row r="91" spans="1:11" x14ac:dyDescent="0.25">
      <c r="A91" s="4">
        <v>34104</v>
      </c>
      <c r="B91" s="2">
        <v>63</v>
      </c>
      <c r="C91" s="2">
        <v>54.3</v>
      </c>
      <c r="D91" s="2">
        <v>118.18</v>
      </c>
      <c r="E91" s="2" t="s">
        <v>1</v>
      </c>
      <c r="F91" s="2" t="s">
        <v>1</v>
      </c>
      <c r="G91" s="2" t="s">
        <v>1</v>
      </c>
      <c r="H91" s="5"/>
      <c r="J91" s="2" t="s">
        <v>161</v>
      </c>
      <c r="K91" s="2">
        <v>915491</v>
      </c>
    </row>
    <row r="92" spans="1:11" x14ac:dyDescent="0.25">
      <c r="A92" s="4">
        <v>34135</v>
      </c>
      <c r="B92" s="2">
        <v>63.9</v>
      </c>
      <c r="C92" s="2">
        <v>54.1</v>
      </c>
      <c r="D92" s="2">
        <v>118.31</v>
      </c>
      <c r="E92" s="2" t="s">
        <v>1</v>
      </c>
      <c r="F92" s="2" t="s">
        <v>1</v>
      </c>
      <c r="G92" s="2" t="s">
        <v>1</v>
      </c>
      <c r="H92" s="5"/>
      <c r="J92" s="2" t="s">
        <v>162</v>
      </c>
      <c r="K92" s="2">
        <v>915984</v>
      </c>
    </row>
    <row r="93" spans="1:11" x14ac:dyDescent="0.25">
      <c r="A93" s="4">
        <v>34165</v>
      </c>
      <c r="B93" s="2">
        <v>70.5</v>
      </c>
      <c r="C93" s="2">
        <v>56.5</v>
      </c>
      <c r="D93" s="2">
        <v>116.78</v>
      </c>
      <c r="E93" s="2" t="s">
        <v>1</v>
      </c>
      <c r="F93" s="2" t="s">
        <v>1</v>
      </c>
      <c r="G93" s="2" t="s">
        <v>1</v>
      </c>
      <c r="H93" s="5"/>
      <c r="J93" s="2" t="s">
        <v>163</v>
      </c>
      <c r="K93" s="2">
        <v>912428</v>
      </c>
    </row>
    <row r="94" spans="1:11" x14ac:dyDescent="0.25">
      <c r="A94" s="4">
        <v>34196</v>
      </c>
      <c r="B94" s="2">
        <v>71.8</v>
      </c>
      <c r="C94" s="2">
        <v>54.9</v>
      </c>
      <c r="D94" s="2">
        <v>116.19</v>
      </c>
      <c r="E94" s="2" t="s">
        <v>1</v>
      </c>
      <c r="F94" s="2" t="s">
        <v>1</v>
      </c>
      <c r="G94" s="2" t="s">
        <v>1</v>
      </c>
      <c r="H94" s="5"/>
      <c r="J94" s="2" t="s">
        <v>164</v>
      </c>
      <c r="K94" s="2">
        <v>877154</v>
      </c>
    </row>
    <row r="95" spans="1:11" x14ac:dyDescent="0.25">
      <c r="A95" s="4">
        <v>34227</v>
      </c>
      <c r="B95" s="2">
        <v>68.900000000000006</v>
      </c>
      <c r="C95" s="2">
        <v>55.1</v>
      </c>
      <c r="D95" s="2">
        <v>115.24</v>
      </c>
      <c r="E95" s="2" t="s">
        <v>1</v>
      </c>
      <c r="F95" s="2" t="s">
        <v>1</v>
      </c>
      <c r="G95" s="2" t="s">
        <v>1</v>
      </c>
      <c r="H95" s="5"/>
      <c r="J95" s="2" t="s">
        <v>165</v>
      </c>
      <c r="K95" s="2">
        <v>859410</v>
      </c>
    </row>
    <row r="96" spans="1:11" x14ac:dyDescent="0.25">
      <c r="A96" s="4">
        <v>34257</v>
      </c>
      <c r="B96" s="2">
        <v>66.400000000000006</v>
      </c>
      <c r="C96" s="2">
        <v>54.6</v>
      </c>
      <c r="D96" s="2">
        <v>114.72</v>
      </c>
      <c r="E96" s="2" t="s">
        <v>1</v>
      </c>
      <c r="F96" s="2" t="s">
        <v>1</v>
      </c>
      <c r="G96" s="2" t="s">
        <v>1</v>
      </c>
      <c r="H96" s="5"/>
      <c r="J96" s="2" t="s">
        <v>166</v>
      </c>
      <c r="K96" s="2">
        <v>858625</v>
      </c>
    </row>
    <row r="97" spans="1:11" x14ac:dyDescent="0.25">
      <c r="A97" s="4">
        <v>34288</v>
      </c>
      <c r="B97" s="2">
        <v>74.599999999999994</v>
      </c>
      <c r="C97" s="2">
        <v>54</v>
      </c>
      <c r="D97" s="2">
        <v>115.73</v>
      </c>
      <c r="E97" s="2" t="s">
        <v>1</v>
      </c>
      <c r="F97" s="2" t="s">
        <v>1</v>
      </c>
      <c r="G97" s="2" t="s">
        <v>1</v>
      </c>
      <c r="H97" s="5"/>
      <c r="J97" s="2" t="s">
        <v>167</v>
      </c>
      <c r="K97" s="2">
        <v>857684</v>
      </c>
    </row>
    <row r="98" spans="1:11" x14ac:dyDescent="0.25">
      <c r="A98" s="4">
        <v>34318</v>
      </c>
      <c r="B98" s="2">
        <v>78.2</v>
      </c>
      <c r="C98" s="2">
        <v>54.1</v>
      </c>
      <c r="D98" s="2">
        <v>115.52</v>
      </c>
      <c r="E98" s="2" t="s">
        <v>1</v>
      </c>
      <c r="F98" s="2" t="s">
        <v>1</v>
      </c>
      <c r="G98" s="2" t="s">
        <v>1</v>
      </c>
      <c r="H98" s="5"/>
      <c r="J98" s="2" t="s">
        <v>168</v>
      </c>
      <c r="K98" s="2">
        <v>861237</v>
      </c>
    </row>
    <row r="99" spans="1:11" x14ac:dyDescent="0.25">
      <c r="A99" s="4">
        <v>34349</v>
      </c>
      <c r="B99" s="2">
        <v>82.2</v>
      </c>
      <c r="C99" s="2">
        <v>54.3</v>
      </c>
      <c r="D99" s="2">
        <v>118.02</v>
      </c>
      <c r="E99" s="2" t="s">
        <v>1</v>
      </c>
      <c r="F99" s="2" t="s">
        <v>1</v>
      </c>
      <c r="G99" s="2" t="s">
        <v>1</v>
      </c>
      <c r="H99" s="5"/>
      <c r="J99" s="2" t="s">
        <v>169</v>
      </c>
      <c r="K99" s="2">
        <v>885117</v>
      </c>
    </row>
    <row r="100" spans="1:11" x14ac:dyDescent="0.25">
      <c r="A100" s="4">
        <v>34380</v>
      </c>
      <c r="B100" s="2">
        <v>85.4</v>
      </c>
      <c r="C100" s="2">
        <v>54.2</v>
      </c>
      <c r="D100" s="2">
        <v>118.19</v>
      </c>
      <c r="E100" s="2" t="s">
        <v>1</v>
      </c>
      <c r="F100" s="2" t="s">
        <v>1</v>
      </c>
      <c r="G100" s="2" t="s">
        <v>1</v>
      </c>
      <c r="H100" s="5"/>
      <c r="J100" s="2" t="s">
        <v>170</v>
      </c>
      <c r="K100" s="2">
        <v>903598</v>
      </c>
    </row>
    <row r="101" spans="1:11" x14ac:dyDescent="0.25">
      <c r="A101" s="4">
        <v>34408</v>
      </c>
      <c r="B101" s="2">
        <v>93.2</v>
      </c>
      <c r="C101" s="2">
        <v>56.3</v>
      </c>
      <c r="D101" s="2">
        <v>117.83</v>
      </c>
      <c r="E101" s="2" t="s">
        <v>1</v>
      </c>
      <c r="F101" s="2" t="s">
        <v>1</v>
      </c>
      <c r="G101" s="2" t="s">
        <v>1</v>
      </c>
      <c r="H101" s="5"/>
      <c r="J101" s="2" t="s">
        <v>171</v>
      </c>
      <c r="K101" s="2">
        <v>914216</v>
      </c>
    </row>
    <row r="102" spans="1:11" x14ac:dyDescent="0.25">
      <c r="A102" s="4">
        <v>34439</v>
      </c>
      <c r="B102" s="2">
        <v>93</v>
      </c>
      <c r="C102" s="2">
        <v>52.5</v>
      </c>
      <c r="D102" s="2">
        <v>117.6</v>
      </c>
      <c r="E102" s="2" t="s">
        <v>1</v>
      </c>
      <c r="F102" s="2" t="s">
        <v>1</v>
      </c>
      <c r="G102" s="2" t="s">
        <v>1</v>
      </c>
      <c r="H102" s="5"/>
      <c r="J102" s="2" t="s">
        <v>172</v>
      </c>
      <c r="K102" s="2">
        <v>929852</v>
      </c>
    </row>
    <row r="103" spans="1:11" x14ac:dyDescent="0.25">
      <c r="A103" s="4">
        <v>34469</v>
      </c>
      <c r="B103" s="2">
        <v>90.4</v>
      </c>
      <c r="C103" s="2">
        <v>54.3</v>
      </c>
      <c r="D103" s="2">
        <v>117.24</v>
      </c>
      <c r="E103" s="2" t="s">
        <v>1</v>
      </c>
      <c r="F103" s="2" t="s">
        <v>1</v>
      </c>
      <c r="G103" s="2" t="s">
        <v>1</v>
      </c>
      <c r="H103" s="5"/>
      <c r="J103" s="2" t="s">
        <v>173</v>
      </c>
      <c r="K103" s="2">
        <v>930989</v>
      </c>
    </row>
    <row r="104" spans="1:11" x14ac:dyDescent="0.25">
      <c r="A104" s="4">
        <v>34500</v>
      </c>
      <c r="B104" s="2">
        <v>87.4</v>
      </c>
      <c r="C104" s="2">
        <v>53.9</v>
      </c>
      <c r="D104" s="2">
        <v>117.08</v>
      </c>
      <c r="E104" s="2" t="s">
        <v>1</v>
      </c>
      <c r="F104" s="2" t="s">
        <v>1</v>
      </c>
      <c r="G104" s="2" t="s">
        <v>1</v>
      </c>
      <c r="H104" s="5"/>
      <c r="J104" s="2" t="s">
        <v>174</v>
      </c>
      <c r="K104" s="2">
        <v>933344</v>
      </c>
    </row>
    <row r="105" spans="1:11" x14ac:dyDescent="0.25">
      <c r="A105" s="4">
        <v>34530</v>
      </c>
      <c r="B105" s="2">
        <v>82.2</v>
      </c>
      <c r="C105" s="2">
        <v>54.2</v>
      </c>
      <c r="D105" s="2">
        <v>116.84</v>
      </c>
      <c r="E105" s="2" t="s">
        <v>1</v>
      </c>
      <c r="F105" s="2" t="s">
        <v>1</v>
      </c>
      <c r="G105" s="2" t="s">
        <v>1</v>
      </c>
      <c r="H105" s="5"/>
      <c r="J105" s="2" t="s">
        <v>175</v>
      </c>
      <c r="K105" s="2">
        <v>942042</v>
      </c>
    </row>
    <row r="106" spans="1:11" x14ac:dyDescent="0.25">
      <c r="A106" s="4">
        <v>34561</v>
      </c>
      <c r="B106" s="2">
        <v>77.8</v>
      </c>
      <c r="C106" s="2">
        <v>54.3</v>
      </c>
      <c r="D106" s="2">
        <v>116.97</v>
      </c>
      <c r="E106" s="2" t="s">
        <v>1</v>
      </c>
      <c r="F106" s="2" t="s">
        <v>1</v>
      </c>
      <c r="G106" s="2" t="s">
        <v>1</v>
      </c>
      <c r="H106" s="5"/>
      <c r="J106" s="2" t="s">
        <v>176</v>
      </c>
      <c r="K106" s="2">
        <v>925470</v>
      </c>
    </row>
    <row r="107" spans="1:11" x14ac:dyDescent="0.25">
      <c r="A107" s="4">
        <v>34592</v>
      </c>
      <c r="B107" s="2">
        <v>79.3</v>
      </c>
      <c r="C107" s="2">
        <v>54.4</v>
      </c>
      <c r="D107" s="2">
        <v>117.76</v>
      </c>
      <c r="E107" s="2" t="s">
        <v>1</v>
      </c>
      <c r="F107" s="2" t="s">
        <v>1</v>
      </c>
      <c r="G107" s="2" t="s">
        <v>1</v>
      </c>
      <c r="H107" s="5"/>
      <c r="J107" s="2" t="s">
        <v>177</v>
      </c>
      <c r="K107" s="2">
        <v>930175</v>
      </c>
    </row>
    <row r="108" spans="1:11" x14ac:dyDescent="0.25">
      <c r="A108" s="4">
        <v>34622</v>
      </c>
      <c r="B108" s="2">
        <v>81.599999999999994</v>
      </c>
      <c r="C108" s="2">
        <v>55.2</v>
      </c>
      <c r="D108" s="2">
        <v>117.69</v>
      </c>
      <c r="E108" s="2" t="s">
        <v>1</v>
      </c>
      <c r="F108" s="2" t="s">
        <v>1</v>
      </c>
      <c r="G108" s="2" t="s">
        <v>1</v>
      </c>
      <c r="H108" s="5"/>
      <c r="J108" s="2" t="s">
        <v>178</v>
      </c>
      <c r="K108" s="2">
        <v>936318</v>
      </c>
    </row>
    <row r="109" spans="1:11" x14ac:dyDescent="0.25">
      <c r="A109" s="4">
        <v>34653</v>
      </c>
      <c r="B109" s="2">
        <v>81.3</v>
      </c>
      <c r="C109" s="2">
        <v>55.4</v>
      </c>
      <c r="D109" s="2">
        <v>117.62</v>
      </c>
      <c r="E109" s="2" t="s">
        <v>1</v>
      </c>
      <c r="F109" s="2" t="s">
        <v>1</v>
      </c>
      <c r="G109" s="2" t="s">
        <v>1</v>
      </c>
      <c r="H109" s="5"/>
      <c r="J109" s="2" t="s">
        <v>179</v>
      </c>
      <c r="K109" s="2">
        <v>935637</v>
      </c>
    </row>
    <row r="110" spans="1:11" x14ac:dyDescent="0.25">
      <c r="A110" s="4">
        <v>34683</v>
      </c>
      <c r="B110" s="2">
        <v>73</v>
      </c>
      <c r="C110" s="2">
        <v>55.8</v>
      </c>
      <c r="D110" s="2">
        <v>118.27</v>
      </c>
      <c r="E110" s="2" t="s">
        <v>1</v>
      </c>
      <c r="F110" s="2" t="s">
        <v>1</v>
      </c>
      <c r="G110" s="2" t="s">
        <v>1</v>
      </c>
      <c r="H110" s="5"/>
      <c r="J110" s="2" t="s">
        <v>180</v>
      </c>
      <c r="K110" s="2">
        <v>931057</v>
      </c>
    </row>
    <row r="111" spans="1:11" x14ac:dyDescent="0.25">
      <c r="A111" s="4">
        <v>34714</v>
      </c>
      <c r="B111" s="2">
        <v>71</v>
      </c>
      <c r="C111" s="2">
        <v>55.9</v>
      </c>
      <c r="D111" s="2">
        <v>120.45</v>
      </c>
      <c r="E111" s="2" t="s">
        <v>1</v>
      </c>
      <c r="F111" s="2" t="s">
        <v>1</v>
      </c>
      <c r="G111" s="2" t="s">
        <v>1</v>
      </c>
      <c r="H111" s="5"/>
      <c r="J111" s="2" t="s">
        <v>181</v>
      </c>
      <c r="K111" s="2">
        <v>941492</v>
      </c>
    </row>
    <row r="112" spans="1:11" x14ac:dyDescent="0.25">
      <c r="A112" s="4">
        <v>34745</v>
      </c>
      <c r="B112" s="2">
        <v>77</v>
      </c>
      <c r="C112" s="2">
        <v>55.7</v>
      </c>
      <c r="D112" s="2">
        <v>120.77</v>
      </c>
      <c r="E112" s="2" t="s">
        <v>1</v>
      </c>
      <c r="F112" s="2" t="s">
        <v>1</v>
      </c>
      <c r="G112" s="2" t="s">
        <v>1</v>
      </c>
      <c r="H112" s="5"/>
      <c r="J112" s="2" t="s">
        <v>182</v>
      </c>
      <c r="K112" s="2">
        <v>939520</v>
      </c>
    </row>
    <row r="113" spans="1:11" x14ac:dyDescent="0.25">
      <c r="A113" s="4">
        <v>34773</v>
      </c>
      <c r="B113" s="2">
        <v>70.3</v>
      </c>
      <c r="C113" s="2">
        <v>55.5</v>
      </c>
      <c r="D113" s="2">
        <v>120.54</v>
      </c>
      <c r="E113" s="2" t="s">
        <v>1</v>
      </c>
      <c r="F113" s="2" t="s">
        <v>1</v>
      </c>
      <c r="G113" s="2" t="s">
        <v>1</v>
      </c>
      <c r="H113" s="5"/>
      <c r="J113" s="2" t="s">
        <v>183</v>
      </c>
      <c r="K113" s="2">
        <v>945521</v>
      </c>
    </row>
    <row r="114" spans="1:11" x14ac:dyDescent="0.25">
      <c r="A114" s="4">
        <v>34804</v>
      </c>
      <c r="B114" s="2">
        <v>62.4</v>
      </c>
      <c r="C114" s="2">
        <v>54.5</v>
      </c>
      <c r="D114" s="2">
        <v>121.84</v>
      </c>
      <c r="E114" s="2" t="s">
        <v>1</v>
      </c>
      <c r="F114" s="2" t="s">
        <v>1</v>
      </c>
      <c r="G114" s="2" t="s">
        <v>1</v>
      </c>
      <c r="H114" s="5"/>
      <c r="J114" s="2" t="s">
        <v>184</v>
      </c>
      <c r="K114" s="2">
        <v>953853</v>
      </c>
    </row>
    <row r="115" spans="1:11" x14ac:dyDescent="0.25">
      <c r="A115" s="4">
        <v>34834</v>
      </c>
      <c r="B115" s="2">
        <v>67.400000000000006</v>
      </c>
      <c r="C115" s="2">
        <v>55.2</v>
      </c>
      <c r="D115" s="2">
        <v>121.9</v>
      </c>
      <c r="E115" s="2" t="s">
        <v>1</v>
      </c>
      <c r="F115" s="2" t="s">
        <v>1</v>
      </c>
      <c r="G115" s="2" t="s">
        <v>1</v>
      </c>
      <c r="H115" s="5"/>
      <c r="J115" s="2" t="s">
        <v>185</v>
      </c>
      <c r="K115" s="2">
        <v>956688</v>
      </c>
    </row>
    <row r="116" spans="1:11" x14ac:dyDescent="0.25">
      <c r="A116" s="4">
        <v>34865</v>
      </c>
      <c r="B116" s="2">
        <v>68.3</v>
      </c>
      <c r="C116" s="2">
        <v>55.1</v>
      </c>
      <c r="D116" s="2">
        <v>122.07</v>
      </c>
      <c r="E116" s="2" t="s">
        <v>1</v>
      </c>
      <c r="F116" s="2" t="s">
        <v>1</v>
      </c>
      <c r="G116" s="2" t="s">
        <v>1</v>
      </c>
      <c r="H116" s="5"/>
      <c r="J116" s="2" t="s">
        <v>186</v>
      </c>
      <c r="K116" s="2">
        <v>962514</v>
      </c>
    </row>
    <row r="117" spans="1:11" x14ac:dyDescent="0.25">
      <c r="A117" s="4">
        <v>34895</v>
      </c>
      <c r="B117" s="2">
        <v>71.099999999999994</v>
      </c>
      <c r="C117" s="2">
        <v>54.2</v>
      </c>
      <c r="D117" s="2">
        <v>123.82</v>
      </c>
      <c r="E117" s="2" t="s">
        <v>1</v>
      </c>
      <c r="F117" s="2" t="s">
        <v>1</v>
      </c>
      <c r="G117" s="2" t="s">
        <v>1</v>
      </c>
      <c r="H117" s="5"/>
      <c r="J117" s="2" t="s">
        <v>187</v>
      </c>
      <c r="K117" s="2">
        <v>967716</v>
      </c>
    </row>
    <row r="118" spans="1:11" x14ac:dyDescent="0.25">
      <c r="A118" s="4">
        <v>34926</v>
      </c>
      <c r="B118" s="2">
        <v>76</v>
      </c>
      <c r="C118" s="2">
        <v>54.6</v>
      </c>
      <c r="D118" s="2">
        <v>124.67</v>
      </c>
      <c r="E118" s="2" t="s">
        <v>1</v>
      </c>
      <c r="F118" s="2" t="s">
        <v>1</v>
      </c>
      <c r="G118" s="2" t="s">
        <v>1</v>
      </c>
      <c r="H118" s="5"/>
      <c r="J118" s="2" t="s">
        <v>188</v>
      </c>
      <c r="K118" s="2">
        <v>978759</v>
      </c>
    </row>
    <row r="119" spans="1:11" x14ac:dyDescent="0.25">
      <c r="A119" s="4">
        <v>34957</v>
      </c>
      <c r="B119" s="2">
        <v>79.099999999999994</v>
      </c>
      <c r="C119" s="2">
        <v>56.1</v>
      </c>
      <c r="D119" s="2">
        <v>124.97</v>
      </c>
      <c r="E119" s="2" t="s">
        <v>1</v>
      </c>
      <c r="F119" s="2" t="s">
        <v>1</v>
      </c>
      <c r="G119" s="2" t="s">
        <v>1</v>
      </c>
      <c r="H119" s="5"/>
    </row>
    <row r="120" spans="1:11" x14ac:dyDescent="0.25">
      <c r="A120" s="4">
        <v>34987</v>
      </c>
      <c r="B120" s="2">
        <v>78</v>
      </c>
      <c r="C120" s="2">
        <v>53.8</v>
      </c>
      <c r="D120" s="2">
        <v>125.65</v>
      </c>
      <c r="E120" s="2" t="s">
        <v>1</v>
      </c>
      <c r="F120" s="2" t="s">
        <v>1</v>
      </c>
      <c r="G120" s="2" t="s">
        <v>1</v>
      </c>
      <c r="H120" s="5"/>
    </row>
    <row r="121" spans="1:11" x14ac:dyDescent="0.25">
      <c r="A121" s="4">
        <v>35018</v>
      </c>
      <c r="B121" s="2">
        <v>73.400000000000006</v>
      </c>
      <c r="C121" s="2">
        <v>54.6</v>
      </c>
      <c r="D121" s="2">
        <v>124.19</v>
      </c>
      <c r="E121" s="2" t="s">
        <v>1</v>
      </c>
      <c r="F121" s="2" t="s">
        <v>1</v>
      </c>
      <c r="G121" s="2" t="s">
        <v>1</v>
      </c>
      <c r="H121" s="5"/>
    </row>
    <row r="122" spans="1:11" x14ac:dyDescent="0.25">
      <c r="A122" s="4">
        <v>35048</v>
      </c>
      <c r="B122" s="2">
        <v>81.400000000000006</v>
      </c>
      <c r="C122" s="2">
        <v>54.1</v>
      </c>
      <c r="D122" s="2">
        <v>123.52</v>
      </c>
      <c r="E122" s="2" t="s">
        <v>1</v>
      </c>
      <c r="F122" s="2" t="s">
        <v>1</v>
      </c>
      <c r="G122" s="2" t="s">
        <v>1</v>
      </c>
      <c r="H122" s="5"/>
    </row>
    <row r="123" spans="1:11" x14ac:dyDescent="0.25">
      <c r="A123" s="4">
        <v>35079</v>
      </c>
      <c r="B123" s="2">
        <v>79.099999999999994</v>
      </c>
      <c r="C123" s="2">
        <v>54.2</v>
      </c>
      <c r="D123" s="2">
        <v>123.58</v>
      </c>
      <c r="E123" s="2" t="s">
        <v>1</v>
      </c>
      <c r="F123" s="2" t="s">
        <v>1</v>
      </c>
      <c r="G123" s="2" t="s">
        <v>1</v>
      </c>
      <c r="H123" s="5"/>
    </row>
    <row r="124" spans="1:11" x14ac:dyDescent="0.25">
      <c r="A124" s="4">
        <v>35110</v>
      </c>
      <c r="B124" s="2">
        <v>77.900000000000006</v>
      </c>
      <c r="C124" s="2">
        <v>54.4</v>
      </c>
      <c r="D124" s="2">
        <v>123.21</v>
      </c>
      <c r="E124" s="2" t="s">
        <v>1</v>
      </c>
      <c r="F124" s="2" t="s">
        <v>1</v>
      </c>
      <c r="G124" s="2" t="s">
        <v>1</v>
      </c>
      <c r="H124" s="5"/>
    </row>
    <row r="125" spans="1:11" x14ac:dyDescent="0.25">
      <c r="A125" s="4">
        <v>35139</v>
      </c>
      <c r="B125" s="2">
        <v>77.400000000000006</v>
      </c>
      <c r="C125" s="2">
        <v>54.5</v>
      </c>
      <c r="D125" s="2">
        <v>121.05</v>
      </c>
      <c r="E125" s="2" t="s">
        <v>1</v>
      </c>
      <c r="F125" s="2" t="s">
        <v>1</v>
      </c>
      <c r="G125" s="2" t="s">
        <v>1</v>
      </c>
      <c r="H125" s="5"/>
    </row>
    <row r="126" spans="1:11" x14ac:dyDescent="0.25">
      <c r="A126" s="4">
        <v>35170</v>
      </c>
      <c r="B126" s="2">
        <v>78.599999999999994</v>
      </c>
      <c r="C126" s="2">
        <v>54.6</v>
      </c>
      <c r="D126" s="2">
        <v>121.23</v>
      </c>
      <c r="E126" s="2" t="s">
        <v>1</v>
      </c>
      <c r="F126" s="2" t="s">
        <v>1</v>
      </c>
      <c r="G126" s="2" t="s">
        <v>1</v>
      </c>
      <c r="H126" s="5"/>
    </row>
    <row r="127" spans="1:11" x14ac:dyDescent="0.25">
      <c r="A127" s="4">
        <v>35200</v>
      </c>
      <c r="B127" s="2">
        <v>79.099999999999994</v>
      </c>
      <c r="C127" s="2">
        <v>54.8</v>
      </c>
      <c r="D127" s="2">
        <v>121.42</v>
      </c>
      <c r="E127" s="2" t="s">
        <v>1</v>
      </c>
      <c r="F127" s="2" t="s">
        <v>1</v>
      </c>
      <c r="G127" s="2" t="s">
        <v>1</v>
      </c>
      <c r="H127" s="5"/>
    </row>
    <row r="128" spans="1:11" x14ac:dyDescent="0.25">
      <c r="A128" s="4">
        <v>35231</v>
      </c>
      <c r="B128" s="2">
        <v>80.900000000000006</v>
      </c>
      <c r="C128" s="2">
        <v>55</v>
      </c>
      <c r="D128" s="2">
        <v>121.77</v>
      </c>
      <c r="E128" s="2" t="s">
        <v>1</v>
      </c>
      <c r="F128" s="2" t="s">
        <v>1</v>
      </c>
      <c r="G128" s="2" t="s">
        <v>1</v>
      </c>
      <c r="H128" s="5"/>
    </row>
    <row r="129" spans="1:8" x14ac:dyDescent="0.25">
      <c r="A129" s="4">
        <v>35261</v>
      </c>
      <c r="B129" s="2">
        <v>78.900000000000006</v>
      </c>
      <c r="C129" s="2">
        <v>55.2</v>
      </c>
      <c r="D129" s="2">
        <v>121.91</v>
      </c>
      <c r="E129" s="2" t="s">
        <v>1</v>
      </c>
      <c r="F129" s="2" t="s">
        <v>1</v>
      </c>
      <c r="G129" s="2" t="s">
        <v>1</v>
      </c>
      <c r="H129" s="5"/>
    </row>
    <row r="130" spans="1:8" x14ac:dyDescent="0.25">
      <c r="A130" s="4">
        <v>35292</v>
      </c>
      <c r="B130" s="2">
        <v>84.2</v>
      </c>
      <c r="C130" s="2">
        <v>54.8</v>
      </c>
      <c r="D130" s="2">
        <v>121.52</v>
      </c>
      <c r="E130" s="2" t="s">
        <v>1</v>
      </c>
      <c r="F130" s="2" t="s">
        <v>1</v>
      </c>
      <c r="G130" s="2" t="s">
        <v>1</v>
      </c>
      <c r="H130" s="5"/>
    </row>
    <row r="131" spans="1:8" x14ac:dyDescent="0.25">
      <c r="A131" s="4">
        <v>35323</v>
      </c>
      <c r="B131" s="2">
        <v>83.5</v>
      </c>
      <c r="C131" s="2">
        <v>55.9</v>
      </c>
      <c r="D131" s="2">
        <v>120.38</v>
      </c>
      <c r="E131" s="2" t="s">
        <v>1</v>
      </c>
      <c r="F131" s="2" t="s">
        <v>1</v>
      </c>
      <c r="G131" s="2" t="s">
        <v>1</v>
      </c>
      <c r="H131" s="5"/>
    </row>
    <row r="132" spans="1:8" x14ac:dyDescent="0.25">
      <c r="A132" s="4">
        <v>35353</v>
      </c>
      <c r="B132" s="2">
        <v>79</v>
      </c>
      <c r="C132" s="2">
        <v>55.8</v>
      </c>
      <c r="D132" s="2">
        <v>119.44</v>
      </c>
      <c r="E132" s="2" t="s">
        <v>1</v>
      </c>
      <c r="F132" s="2" t="s">
        <v>1</v>
      </c>
      <c r="G132" s="2" t="s">
        <v>1</v>
      </c>
      <c r="H132" s="5"/>
    </row>
    <row r="133" spans="1:8" x14ac:dyDescent="0.25">
      <c r="A133" s="4">
        <v>35384</v>
      </c>
      <c r="B133" s="2">
        <v>81.400000000000006</v>
      </c>
      <c r="C133" s="2">
        <v>56</v>
      </c>
      <c r="D133" s="2">
        <v>118.65</v>
      </c>
      <c r="E133" s="2" t="s">
        <v>1</v>
      </c>
      <c r="F133" s="2" t="s">
        <v>1</v>
      </c>
      <c r="G133" s="2" t="s">
        <v>1</v>
      </c>
      <c r="H133" s="5"/>
    </row>
    <row r="134" spans="1:8" x14ac:dyDescent="0.25">
      <c r="A134" s="4">
        <v>35414</v>
      </c>
      <c r="B134" s="2">
        <v>81.599999999999994</v>
      </c>
      <c r="C134" s="2">
        <v>56.3</v>
      </c>
      <c r="D134" s="2">
        <v>118.07</v>
      </c>
      <c r="E134" s="2" t="s">
        <v>1</v>
      </c>
      <c r="F134" s="2" t="s">
        <v>1</v>
      </c>
      <c r="G134" s="2" t="s">
        <v>1</v>
      </c>
      <c r="H134" s="5"/>
    </row>
    <row r="135" spans="1:8" x14ac:dyDescent="0.25">
      <c r="A135" s="4">
        <v>35445</v>
      </c>
      <c r="B135" s="2">
        <v>83.1</v>
      </c>
      <c r="C135" s="2">
        <v>55.2</v>
      </c>
      <c r="D135" s="2">
        <v>117.98</v>
      </c>
      <c r="E135" s="2" t="s">
        <v>1</v>
      </c>
      <c r="F135" s="2" t="s">
        <v>1</v>
      </c>
      <c r="G135" s="2" t="s">
        <v>1</v>
      </c>
      <c r="H135" s="5"/>
    </row>
    <row r="136" spans="1:8" x14ac:dyDescent="0.25">
      <c r="A136" s="4">
        <v>35476</v>
      </c>
      <c r="B136" s="2">
        <v>82.9</v>
      </c>
      <c r="C136" s="2">
        <v>55.3</v>
      </c>
      <c r="D136" s="2">
        <v>118.8</v>
      </c>
      <c r="E136" s="2" t="s">
        <v>1</v>
      </c>
      <c r="F136" s="2" t="s">
        <v>1</v>
      </c>
      <c r="G136" s="2" t="s">
        <v>1</v>
      </c>
      <c r="H136" s="5"/>
    </row>
    <row r="137" spans="1:8" x14ac:dyDescent="0.25">
      <c r="A137" s="4">
        <v>35504</v>
      </c>
      <c r="B137" s="2">
        <v>87.8</v>
      </c>
      <c r="C137" s="2">
        <v>55.6</v>
      </c>
      <c r="D137" s="2">
        <v>119.32</v>
      </c>
      <c r="E137" s="2" t="s">
        <v>1</v>
      </c>
      <c r="F137" s="2" t="s">
        <v>1</v>
      </c>
      <c r="G137" s="2" t="s">
        <v>1</v>
      </c>
      <c r="H137" s="5"/>
    </row>
    <row r="138" spans="1:8" x14ac:dyDescent="0.25">
      <c r="A138" s="4">
        <v>35535</v>
      </c>
      <c r="B138" s="2">
        <v>90.1</v>
      </c>
      <c r="C138" s="2">
        <v>58.2</v>
      </c>
      <c r="D138" s="2">
        <v>120.2</v>
      </c>
      <c r="E138" s="2" t="s">
        <v>1</v>
      </c>
      <c r="F138" s="2" t="s">
        <v>1</v>
      </c>
      <c r="G138" s="2" t="s">
        <v>1</v>
      </c>
      <c r="H138" s="5"/>
    </row>
    <row r="139" spans="1:8" x14ac:dyDescent="0.25">
      <c r="A139" s="4">
        <v>35565</v>
      </c>
      <c r="B139" s="2">
        <v>92</v>
      </c>
      <c r="C139" s="2">
        <v>56.1</v>
      </c>
      <c r="D139" s="2">
        <v>120.12</v>
      </c>
      <c r="E139" s="2" t="s">
        <v>1</v>
      </c>
      <c r="F139" s="2" t="s">
        <v>1</v>
      </c>
      <c r="G139" s="2" t="s">
        <v>1</v>
      </c>
      <c r="H139" s="5"/>
    </row>
    <row r="140" spans="1:8" x14ac:dyDescent="0.25">
      <c r="A140" s="4">
        <v>35596</v>
      </c>
      <c r="B140" s="2">
        <v>91.9</v>
      </c>
      <c r="C140" s="2">
        <v>57</v>
      </c>
      <c r="D140" s="2">
        <v>120.65</v>
      </c>
      <c r="E140" s="2" t="s">
        <v>1</v>
      </c>
      <c r="F140" s="2" t="s">
        <v>1</v>
      </c>
      <c r="G140" s="2" t="s">
        <v>1</v>
      </c>
      <c r="H140" s="5"/>
    </row>
    <row r="141" spans="1:8" x14ac:dyDescent="0.25">
      <c r="A141" s="4">
        <v>35626</v>
      </c>
      <c r="B141" s="2">
        <v>93.8</v>
      </c>
      <c r="C141" s="2">
        <v>56.8</v>
      </c>
      <c r="D141" s="2">
        <v>119.85</v>
      </c>
      <c r="E141" s="2" t="s">
        <v>1</v>
      </c>
      <c r="F141" s="2" t="s">
        <v>1</v>
      </c>
      <c r="G141" s="2" t="s">
        <v>1</v>
      </c>
      <c r="H141" s="5"/>
    </row>
    <row r="142" spans="1:8" x14ac:dyDescent="0.25">
      <c r="A142" s="4">
        <v>35657</v>
      </c>
      <c r="B142" s="2">
        <v>92.3</v>
      </c>
      <c r="C142" s="2">
        <v>55.2</v>
      </c>
      <c r="D142" s="2">
        <v>120.52</v>
      </c>
      <c r="E142" s="2" t="s">
        <v>1</v>
      </c>
      <c r="F142" s="2" t="s">
        <v>1</v>
      </c>
      <c r="G142" s="2" t="s">
        <v>1</v>
      </c>
      <c r="H142" s="5"/>
    </row>
    <row r="143" spans="1:8" x14ac:dyDescent="0.25">
      <c r="A143" s="4">
        <v>35688</v>
      </c>
      <c r="B143" s="2">
        <v>94</v>
      </c>
      <c r="C143" s="2">
        <v>56.8</v>
      </c>
      <c r="D143" s="2">
        <v>120</v>
      </c>
      <c r="E143" s="2" t="s">
        <v>1</v>
      </c>
      <c r="F143" s="2" t="s">
        <v>1</v>
      </c>
      <c r="G143" s="2" t="s">
        <v>1</v>
      </c>
      <c r="H143" s="5"/>
    </row>
    <row r="144" spans="1:8" x14ac:dyDescent="0.25">
      <c r="A144" s="4">
        <v>35718</v>
      </c>
      <c r="B144" s="2">
        <v>98.8</v>
      </c>
      <c r="C144" s="2">
        <v>58.4</v>
      </c>
      <c r="D144" s="2">
        <v>119.18</v>
      </c>
      <c r="E144" s="2" t="s">
        <v>1</v>
      </c>
      <c r="F144" s="2" t="s">
        <v>1</v>
      </c>
      <c r="G144" s="2" t="s">
        <v>1</v>
      </c>
      <c r="H144" s="5"/>
    </row>
    <row r="145" spans="1:8" x14ac:dyDescent="0.25">
      <c r="A145" s="4">
        <v>35749</v>
      </c>
      <c r="B145" s="2">
        <v>96.5</v>
      </c>
      <c r="C145" s="2">
        <v>56.6</v>
      </c>
      <c r="D145" s="2">
        <v>120.05</v>
      </c>
      <c r="E145" s="2" t="s">
        <v>1</v>
      </c>
      <c r="F145" s="2" t="s">
        <v>1</v>
      </c>
      <c r="G145" s="2" t="s">
        <v>1</v>
      </c>
      <c r="H145" s="5"/>
    </row>
    <row r="146" spans="1:8" x14ac:dyDescent="0.25">
      <c r="A146" s="4">
        <v>35779</v>
      </c>
      <c r="B146" s="2">
        <v>100.5</v>
      </c>
      <c r="C146" s="2">
        <v>56.8</v>
      </c>
      <c r="D146" s="2">
        <v>120.13</v>
      </c>
      <c r="E146" s="2" t="s">
        <v>1</v>
      </c>
      <c r="F146" s="2" t="s">
        <v>1</v>
      </c>
      <c r="G146" s="2" t="s">
        <v>1</v>
      </c>
      <c r="H146" s="5"/>
    </row>
    <row r="147" spans="1:8" x14ac:dyDescent="0.25">
      <c r="A147" s="4">
        <v>35810</v>
      </c>
      <c r="B147" s="2">
        <v>102.5</v>
      </c>
      <c r="C147" s="2">
        <v>57.7</v>
      </c>
      <c r="D147" s="2">
        <v>121.33</v>
      </c>
      <c r="E147" s="2" t="s">
        <v>1</v>
      </c>
      <c r="F147" s="2" t="s">
        <v>1</v>
      </c>
      <c r="G147" s="2" t="s">
        <v>1</v>
      </c>
      <c r="H147" s="5"/>
    </row>
    <row r="148" spans="1:8" x14ac:dyDescent="0.25">
      <c r="A148" s="4">
        <v>35841</v>
      </c>
      <c r="B148" s="2">
        <v>98.5</v>
      </c>
      <c r="C148" s="2">
        <v>57.8</v>
      </c>
      <c r="D148" s="2">
        <v>121.18</v>
      </c>
      <c r="E148" s="2" t="s">
        <v>1</v>
      </c>
      <c r="F148" s="2" t="s">
        <v>1</v>
      </c>
      <c r="G148" s="2" t="s">
        <v>1</v>
      </c>
      <c r="H148" s="5"/>
    </row>
    <row r="149" spans="1:8" x14ac:dyDescent="0.25">
      <c r="A149" s="4">
        <v>35869</v>
      </c>
      <c r="B149" s="2">
        <v>99.4</v>
      </c>
      <c r="C149" s="2">
        <v>57.6</v>
      </c>
      <c r="D149" s="2">
        <v>121.26</v>
      </c>
      <c r="E149" s="2" t="s">
        <v>1</v>
      </c>
      <c r="F149" s="2" t="s">
        <v>1</v>
      </c>
      <c r="G149" s="2" t="s">
        <v>1</v>
      </c>
      <c r="H149" s="5"/>
    </row>
    <row r="150" spans="1:8" x14ac:dyDescent="0.25">
      <c r="A150" s="4">
        <v>35900</v>
      </c>
      <c r="B150" s="2">
        <v>102.5</v>
      </c>
      <c r="C150" s="2">
        <v>59.2</v>
      </c>
      <c r="D150" s="2">
        <v>121.42</v>
      </c>
      <c r="E150" s="2" t="s">
        <v>1</v>
      </c>
      <c r="F150" s="2" t="s">
        <v>1</v>
      </c>
      <c r="G150" s="2" t="s">
        <v>1</v>
      </c>
      <c r="H150" s="5"/>
    </row>
    <row r="151" spans="1:8" x14ac:dyDescent="0.25">
      <c r="A151" s="4">
        <v>35930</v>
      </c>
      <c r="B151" s="2">
        <v>103</v>
      </c>
      <c r="C151" s="2">
        <v>58.1</v>
      </c>
      <c r="D151" s="2">
        <v>120.64</v>
      </c>
      <c r="E151" s="2" t="s">
        <v>1</v>
      </c>
      <c r="F151" s="2" t="s">
        <v>1</v>
      </c>
      <c r="G151" s="2" t="s">
        <v>1</v>
      </c>
      <c r="H151" s="5"/>
    </row>
    <row r="152" spans="1:8" x14ac:dyDescent="0.25">
      <c r="A152" s="4">
        <v>35961</v>
      </c>
      <c r="B152" s="2">
        <v>103.2</v>
      </c>
      <c r="C152" s="2">
        <v>57.9</v>
      </c>
      <c r="D152" s="2">
        <v>121.46</v>
      </c>
      <c r="E152" s="2" t="s">
        <v>1</v>
      </c>
      <c r="F152" s="2" t="s">
        <v>1</v>
      </c>
      <c r="G152" s="2" t="s">
        <v>1</v>
      </c>
      <c r="H152" s="5"/>
    </row>
    <row r="153" spans="1:8" x14ac:dyDescent="0.25">
      <c r="A153" s="4">
        <v>35991</v>
      </c>
      <c r="B153" s="2">
        <v>104.8</v>
      </c>
      <c r="C153" s="2">
        <v>58.6</v>
      </c>
      <c r="D153" s="2">
        <v>120.94</v>
      </c>
      <c r="E153" s="2" t="s">
        <v>1</v>
      </c>
      <c r="F153" s="2" t="s">
        <v>1</v>
      </c>
      <c r="G153" s="2" t="s">
        <v>1</v>
      </c>
      <c r="H153" s="5"/>
    </row>
    <row r="154" spans="1:8" x14ac:dyDescent="0.25">
      <c r="A154" s="4">
        <v>36022</v>
      </c>
      <c r="B154" s="2">
        <v>100.8</v>
      </c>
      <c r="C154" s="2">
        <v>59</v>
      </c>
      <c r="D154" s="2">
        <v>120.66</v>
      </c>
      <c r="E154" s="2" t="s">
        <v>1</v>
      </c>
      <c r="F154" s="2" t="s">
        <v>1</v>
      </c>
      <c r="G154" s="2" t="s">
        <v>1</v>
      </c>
      <c r="H154" s="5"/>
    </row>
    <row r="155" spans="1:8" x14ac:dyDescent="0.25">
      <c r="A155" s="4">
        <v>36053</v>
      </c>
      <c r="B155" s="2">
        <v>100.5</v>
      </c>
      <c r="C155" s="2">
        <v>59</v>
      </c>
      <c r="D155" s="2">
        <v>119.42</v>
      </c>
      <c r="E155" s="2" t="s">
        <v>1</v>
      </c>
      <c r="F155" s="2" t="s">
        <v>1</v>
      </c>
      <c r="G155" s="2" t="s">
        <v>1</v>
      </c>
      <c r="H155" s="5"/>
    </row>
    <row r="156" spans="1:8" x14ac:dyDescent="0.25">
      <c r="A156" s="4">
        <v>36083</v>
      </c>
      <c r="B156" s="2">
        <v>101.8</v>
      </c>
      <c r="C156" s="2">
        <v>59.8</v>
      </c>
      <c r="D156" s="2">
        <v>119.13</v>
      </c>
      <c r="E156" s="2" t="s">
        <v>1</v>
      </c>
      <c r="F156" s="2" t="s">
        <v>1</v>
      </c>
      <c r="G156" s="2" t="s">
        <v>1</v>
      </c>
      <c r="H156" s="5"/>
    </row>
    <row r="157" spans="1:8" x14ac:dyDescent="0.25">
      <c r="A157" s="4">
        <v>36114</v>
      </c>
      <c r="B157" s="2">
        <v>104</v>
      </c>
      <c r="C157" s="2">
        <v>59.9</v>
      </c>
      <c r="D157" s="2">
        <v>119.27</v>
      </c>
      <c r="E157" s="2" t="s">
        <v>1</v>
      </c>
      <c r="F157" s="2" t="s">
        <v>1</v>
      </c>
      <c r="G157" s="2" t="s">
        <v>1</v>
      </c>
      <c r="H157" s="5"/>
    </row>
    <row r="158" spans="1:8" x14ac:dyDescent="0.25">
      <c r="A158" s="4">
        <v>36144</v>
      </c>
      <c r="B158" s="2">
        <v>101</v>
      </c>
      <c r="C158" s="2">
        <v>59.4</v>
      </c>
      <c r="D158" s="2">
        <v>118.85</v>
      </c>
      <c r="E158" s="2" t="s">
        <v>1</v>
      </c>
      <c r="F158" s="2" t="s">
        <v>1</v>
      </c>
      <c r="G158" s="2" t="s">
        <v>1</v>
      </c>
      <c r="H158" s="5"/>
    </row>
    <row r="159" spans="1:8" x14ac:dyDescent="0.25">
      <c r="A159" s="4">
        <v>36175</v>
      </c>
      <c r="B159" s="2">
        <v>106.8</v>
      </c>
      <c r="C159" s="2">
        <v>60</v>
      </c>
      <c r="D159" s="2">
        <v>118.95</v>
      </c>
      <c r="E159" s="2" t="s">
        <v>1</v>
      </c>
      <c r="F159" s="2" t="s">
        <v>1</v>
      </c>
      <c r="G159" s="2" t="s">
        <v>1</v>
      </c>
      <c r="H159" s="5"/>
    </row>
    <row r="160" spans="1:8" x14ac:dyDescent="0.25">
      <c r="A160" s="4">
        <v>36206</v>
      </c>
      <c r="B160" s="2">
        <v>105</v>
      </c>
      <c r="C160" s="2">
        <v>60.6</v>
      </c>
      <c r="D160" s="2">
        <v>118.77</v>
      </c>
      <c r="E160" s="2" t="s">
        <v>1</v>
      </c>
      <c r="F160" s="2" t="s">
        <v>1</v>
      </c>
      <c r="G160" s="2" t="s">
        <v>1</v>
      </c>
      <c r="H160" s="5"/>
    </row>
    <row r="161" spans="1:8" x14ac:dyDescent="0.25">
      <c r="A161" s="4">
        <v>36234</v>
      </c>
      <c r="B161" s="2">
        <v>104.8</v>
      </c>
      <c r="C161" s="2">
        <v>61.6</v>
      </c>
      <c r="D161" s="2">
        <v>118.02</v>
      </c>
      <c r="E161" s="2" t="s">
        <v>1</v>
      </c>
      <c r="F161" s="2" t="s">
        <v>1</v>
      </c>
      <c r="G161" s="2" t="s">
        <v>1</v>
      </c>
      <c r="H161" s="5"/>
    </row>
    <row r="162" spans="1:8" x14ac:dyDescent="0.25">
      <c r="A162" s="4">
        <v>36265</v>
      </c>
      <c r="B162" s="2">
        <v>105.6</v>
      </c>
      <c r="C162" s="2">
        <v>60.6</v>
      </c>
      <c r="D162" s="2">
        <v>116.27</v>
      </c>
      <c r="E162" s="2" t="s">
        <v>1</v>
      </c>
      <c r="F162" s="2" t="s">
        <v>1</v>
      </c>
      <c r="G162" s="2" t="s">
        <v>1</v>
      </c>
      <c r="H162" s="5"/>
    </row>
    <row r="163" spans="1:8" x14ac:dyDescent="0.25">
      <c r="A163" s="4">
        <v>36295</v>
      </c>
      <c r="B163" s="2">
        <v>106.6</v>
      </c>
      <c r="C163" s="2">
        <v>61.3</v>
      </c>
      <c r="D163" s="2">
        <v>115.91</v>
      </c>
      <c r="E163" s="2" t="s">
        <v>1</v>
      </c>
      <c r="F163" s="2" t="s">
        <v>1</v>
      </c>
      <c r="G163" s="2" t="s">
        <v>1</v>
      </c>
      <c r="H163" s="5"/>
    </row>
    <row r="164" spans="1:8" x14ac:dyDescent="0.25">
      <c r="A164" s="4">
        <v>36326</v>
      </c>
      <c r="B164" s="2">
        <v>108.1</v>
      </c>
      <c r="C164" s="2">
        <v>61.4</v>
      </c>
      <c r="D164" s="2">
        <v>115.87</v>
      </c>
      <c r="E164" s="2" t="s">
        <v>1</v>
      </c>
      <c r="F164" s="2" t="s">
        <v>1</v>
      </c>
      <c r="G164" s="2" t="s">
        <v>1</v>
      </c>
      <c r="H164" s="5"/>
    </row>
    <row r="165" spans="1:8" x14ac:dyDescent="0.25">
      <c r="A165" s="4">
        <v>36356</v>
      </c>
      <c r="B165" s="2">
        <v>107.8</v>
      </c>
      <c r="C165" s="2">
        <v>62</v>
      </c>
      <c r="D165" s="2">
        <v>115.16</v>
      </c>
      <c r="E165" s="2" t="s">
        <v>1</v>
      </c>
      <c r="F165" s="2" t="s">
        <v>1</v>
      </c>
      <c r="G165" s="2" t="s">
        <v>1</v>
      </c>
      <c r="H165" s="5"/>
    </row>
    <row r="166" spans="1:8" x14ac:dyDescent="0.25">
      <c r="A166" s="4">
        <v>36387</v>
      </c>
      <c r="B166" s="2">
        <v>112.2</v>
      </c>
      <c r="C166" s="2">
        <v>62.4</v>
      </c>
      <c r="D166" s="2">
        <v>115.19</v>
      </c>
      <c r="E166" s="2" t="s">
        <v>1</v>
      </c>
      <c r="F166" s="2" t="s">
        <v>1</v>
      </c>
      <c r="G166" s="2" t="s">
        <v>1</v>
      </c>
      <c r="H166" s="5"/>
    </row>
    <row r="167" spans="1:8" x14ac:dyDescent="0.25">
      <c r="A167" s="4">
        <v>36418</v>
      </c>
      <c r="B167" s="2">
        <v>112.9</v>
      </c>
      <c r="C167" s="2">
        <v>61.8</v>
      </c>
      <c r="D167" s="2">
        <v>114.41</v>
      </c>
      <c r="E167" s="2" t="s">
        <v>1</v>
      </c>
      <c r="F167" s="2" t="s">
        <v>1</v>
      </c>
      <c r="G167" s="2" t="s">
        <v>1</v>
      </c>
      <c r="H167" s="5"/>
    </row>
    <row r="168" spans="1:8" x14ac:dyDescent="0.25">
      <c r="A168" s="4">
        <v>36448</v>
      </c>
      <c r="B168" s="2">
        <v>113.2</v>
      </c>
      <c r="C168" s="2">
        <v>63.2</v>
      </c>
      <c r="D168" s="2">
        <v>114.78</v>
      </c>
      <c r="E168" s="2" t="s">
        <v>1</v>
      </c>
      <c r="F168" s="2" t="s">
        <v>1</v>
      </c>
      <c r="G168" s="2" t="s">
        <v>1</v>
      </c>
      <c r="H168" s="5"/>
    </row>
    <row r="169" spans="1:8" x14ac:dyDescent="0.25">
      <c r="A169" s="4">
        <v>36479</v>
      </c>
      <c r="B169" s="2">
        <v>110.2</v>
      </c>
      <c r="C169" s="2">
        <v>63.6</v>
      </c>
      <c r="D169" s="2">
        <v>113.96</v>
      </c>
      <c r="E169" s="2" t="s">
        <v>1</v>
      </c>
      <c r="F169" s="2" t="s">
        <v>1</v>
      </c>
      <c r="G169" s="2" t="s">
        <v>1</v>
      </c>
      <c r="H169" s="5"/>
    </row>
    <row r="170" spans="1:8" x14ac:dyDescent="0.25">
      <c r="A170" s="4">
        <v>36509</v>
      </c>
      <c r="B170" s="2">
        <v>114.2</v>
      </c>
      <c r="C170" s="2">
        <v>64.8</v>
      </c>
      <c r="D170" s="2">
        <v>113.72</v>
      </c>
      <c r="E170" s="2" t="s">
        <v>1</v>
      </c>
      <c r="F170" s="2" t="s">
        <v>1</v>
      </c>
      <c r="G170" s="2" t="s">
        <v>1</v>
      </c>
      <c r="H170" s="5"/>
    </row>
    <row r="171" spans="1:8" x14ac:dyDescent="0.25">
      <c r="A171" s="4">
        <v>36540</v>
      </c>
      <c r="B171" s="2">
        <v>119.3</v>
      </c>
      <c r="C171" s="2">
        <v>64.5</v>
      </c>
      <c r="D171" s="2">
        <v>113.12</v>
      </c>
      <c r="E171" s="2" t="s">
        <v>1</v>
      </c>
      <c r="F171" s="2">
        <v>90.2</v>
      </c>
      <c r="G171" s="2">
        <v>84.9</v>
      </c>
      <c r="H171" s="5"/>
    </row>
    <row r="172" spans="1:8" x14ac:dyDescent="0.25">
      <c r="A172" s="4">
        <v>36571</v>
      </c>
      <c r="B172" s="2">
        <v>119.4</v>
      </c>
      <c r="C172" s="2">
        <v>65</v>
      </c>
      <c r="D172" s="2">
        <v>112.59</v>
      </c>
      <c r="E172" s="2" t="s">
        <v>1</v>
      </c>
      <c r="F172" s="2">
        <v>94.2</v>
      </c>
      <c r="G172" s="2">
        <v>84.8</v>
      </c>
      <c r="H172" s="5"/>
    </row>
    <row r="173" spans="1:8" x14ac:dyDescent="0.25">
      <c r="A173" s="4">
        <v>36600</v>
      </c>
      <c r="B173" s="2">
        <v>120.6</v>
      </c>
      <c r="C173" s="2">
        <v>65.8</v>
      </c>
      <c r="D173" s="2">
        <v>112.37</v>
      </c>
      <c r="E173" s="2" t="s">
        <v>1</v>
      </c>
      <c r="F173" s="2">
        <v>95.1</v>
      </c>
      <c r="G173" s="2">
        <v>86.3</v>
      </c>
      <c r="H173" s="5"/>
    </row>
    <row r="174" spans="1:8" x14ac:dyDescent="0.25">
      <c r="A174" s="4">
        <v>36631</v>
      </c>
      <c r="B174" s="2">
        <v>119</v>
      </c>
      <c r="C174" s="2">
        <v>65.900000000000006</v>
      </c>
      <c r="D174" s="2">
        <v>113.83</v>
      </c>
      <c r="E174" s="2" t="s">
        <v>1</v>
      </c>
      <c r="F174" s="2">
        <v>97.2</v>
      </c>
      <c r="G174" s="2">
        <v>89.7</v>
      </c>
      <c r="H174" s="5"/>
    </row>
    <row r="175" spans="1:8" x14ac:dyDescent="0.25">
      <c r="A175" s="4">
        <v>36661</v>
      </c>
      <c r="B175" s="2">
        <v>118.1</v>
      </c>
      <c r="C175" s="2">
        <v>67.7</v>
      </c>
      <c r="D175" s="2">
        <v>112.57</v>
      </c>
      <c r="E175" s="2" t="s">
        <v>1</v>
      </c>
      <c r="F175" s="2">
        <v>98.3</v>
      </c>
      <c r="G175" s="2">
        <v>91.9</v>
      </c>
      <c r="H175" s="5"/>
    </row>
    <row r="176" spans="1:8" x14ac:dyDescent="0.25">
      <c r="A176" s="4">
        <v>36692</v>
      </c>
      <c r="B176" s="2">
        <v>116.3</v>
      </c>
      <c r="C176" s="2">
        <v>65.599999999999994</v>
      </c>
      <c r="D176" s="2">
        <v>111.35</v>
      </c>
      <c r="E176" s="2" t="s">
        <v>1</v>
      </c>
      <c r="F176" s="2">
        <v>100.5</v>
      </c>
      <c r="G176" s="2">
        <v>82.5</v>
      </c>
      <c r="H176" s="5"/>
    </row>
    <row r="177" spans="1:8" x14ac:dyDescent="0.25">
      <c r="A177" s="4">
        <v>36722</v>
      </c>
      <c r="B177" s="2">
        <v>115.7</v>
      </c>
      <c r="C177" s="2">
        <v>66.099999999999994</v>
      </c>
      <c r="D177" s="2">
        <v>112.9</v>
      </c>
      <c r="E177" s="2" t="s">
        <v>1</v>
      </c>
      <c r="F177" s="2">
        <v>96.7</v>
      </c>
      <c r="G177" s="2">
        <v>89.4</v>
      </c>
      <c r="H177" s="5"/>
    </row>
    <row r="178" spans="1:8" x14ac:dyDescent="0.25">
      <c r="A178" s="4">
        <v>36753</v>
      </c>
      <c r="B178" s="2">
        <v>118.5</v>
      </c>
      <c r="C178" s="2">
        <v>66.099999999999994</v>
      </c>
      <c r="D178" s="2">
        <v>111.54</v>
      </c>
      <c r="E178" s="2" t="s">
        <v>1</v>
      </c>
      <c r="F178" s="2">
        <v>98.9</v>
      </c>
      <c r="G178" s="2">
        <v>87.8</v>
      </c>
      <c r="H178" s="5"/>
    </row>
    <row r="179" spans="1:8" x14ac:dyDescent="0.25">
      <c r="A179" s="4">
        <v>36784</v>
      </c>
      <c r="B179" s="2">
        <v>114.4</v>
      </c>
      <c r="C179" s="2">
        <v>66.400000000000006</v>
      </c>
      <c r="D179" s="2">
        <v>109.7</v>
      </c>
      <c r="E179" s="2" t="s">
        <v>1</v>
      </c>
      <c r="F179" s="2">
        <v>99.5</v>
      </c>
      <c r="G179" s="2">
        <v>91.2</v>
      </c>
      <c r="H179" s="5"/>
    </row>
    <row r="180" spans="1:8" x14ac:dyDescent="0.25">
      <c r="A180" s="4">
        <v>36814</v>
      </c>
      <c r="B180" s="2">
        <v>116.2</v>
      </c>
      <c r="C180" s="2">
        <v>65.8</v>
      </c>
      <c r="D180" s="2">
        <v>109.49</v>
      </c>
      <c r="E180" s="2" t="s">
        <v>1</v>
      </c>
      <c r="F180" s="2">
        <v>100.5</v>
      </c>
      <c r="G180" s="2">
        <v>91.7</v>
      </c>
      <c r="H180" s="5"/>
    </row>
    <row r="181" spans="1:8" x14ac:dyDescent="0.25">
      <c r="A181" s="4">
        <v>36845</v>
      </c>
      <c r="B181" s="2">
        <v>115.1</v>
      </c>
      <c r="C181" s="2">
        <v>66.8</v>
      </c>
      <c r="D181" s="2">
        <v>109.41</v>
      </c>
      <c r="E181" s="2" t="s">
        <v>1</v>
      </c>
      <c r="F181" s="2">
        <v>103.9</v>
      </c>
      <c r="G181" s="2">
        <v>89.6</v>
      </c>
      <c r="H181" s="5"/>
    </row>
    <row r="182" spans="1:8" x14ac:dyDescent="0.25">
      <c r="A182" s="4">
        <v>36875</v>
      </c>
      <c r="B182" s="2">
        <v>111.5</v>
      </c>
      <c r="C182" s="2">
        <v>67.599999999999994</v>
      </c>
      <c r="D182" s="2">
        <v>110.66</v>
      </c>
      <c r="E182" s="2" t="s">
        <v>1</v>
      </c>
      <c r="F182" s="2">
        <v>98</v>
      </c>
      <c r="G182" s="2">
        <v>90.2</v>
      </c>
      <c r="H182" s="5"/>
    </row>
    <row r="183" spans="1:8" x14ac:dyDescent="0.25">
      <c r="A183" s="4">
        <v>36906</v>
      </c>
      <c r="B183" s="2">
        <v>107</v>
      </c>
      <c r="C183" s="2">
        <v>67.599999999999994</v>
      </c>
      <c r="D183" s="2">
        <v>110.8</v>
      </c>
      <c r="E183" s="2">
        <v>4334.2</v>
      </c>
      <c r="F183" s="2">
        <v>99.8</v>
      </c>
      <c r="G183" s="2">
        <v>85.5</v>
      </c>
      <c r="H183" s="5"/>
    </row>
    <row r="184" spans="1:8" x14ac:dyDescent="0.25">
      <c r="A184" s="4">
        <v>36937</v>
      </c>
      <c r="B184" s="2">
        <v>103.4</v>
      </c>
      <c r="C184" s="2">
        <v>67.900000000000006</v>
      </c>
      <c r="D184" s="2">
        <v>110.12</v>
      </c>
      <c r="E184" s="2">
        <v>4355.3999999999996</v>
      </c>
      <c r="F184" s="2">
        <v>98</v>
      </c>
      <c r="G184" s="2">
        <v>83.6</v>
      </c>
      <c r="H184" s="5"/>
    </row>
    <row r="185" spans="1:8" x14ac:dyDescent="0.25">
      <c r="A185" s="4">
        <v>36965</v>
      </c>
      <c r="B185" s="2">
        <v>101.9</v>
      </c>
      <c r="C185" s="2">
        <v>68</v>
      </c>
      <c r="D185" s="2">
        <v>109.19</v>
      </c>
      <c r="E185" s="2">
        <v>4326.8999999999996</v>
      </c>
      <c r="F185" s="2">
        <v>98.5</v>
      </c>
      <c r="G185" s="2">
        <v>84</v>
      </c>
      <c r="H185" s="5"/>
    </row>
    <row r="186" spans="1:8" x14ac:dyDescent="0.25">
      <c r="A186" s="4">
        <v>36996</v>
      </c>
      <c r="B186" s="2">
        <v>99.6</v>
      </c>
      <c r="C186" s="2">
        <v>67.400000000000006</v>
      </c>
      <c r="D186" s="2">
        <v>109.11</v>
      </c>
      <c r="E186" s="2">
        <v>4354.1000000000004</v>
      </c>
      <c r="F186" s="2">
        <v>94.1</v>
      </c>
      <c r="G186" s="2">
        <v>79.599999999999994</v>
      </c>
      <c r="H186" s="5"/>
    </row>
    <row r="187" spans="1:8" x14ac:dyDescent="0.25">
      <c r="A187" s="4">
        <v>37026</v>
      </c>
      <c r="B187" s="2">
        <v>99.7</v>
      </c>
      <c r="C187" s="2">
        <v>68</v>
      </c>
      <c r="D187" s="2">
        <v>107.66</v>
      </c>
      <c r="E187" s="2">
        <v>4346.3999999999996</v>
      </c>
      <c r="F187" s="2">
        <v>97.5</v>
      </c>
      <c r="G187" s="2">
        <v>80.599999999999994</v>
      </c>
      <c r="H187" s="5"/>
    </row>
    <row r="188" spans="1:8" x14ac:dyDescent="0.25">
      <c r="A188" s="4">
        <v>37057</v>
      </c>
      <c r="B188" s="2">
        <v>99.1</v>
      </c>
      <c r="C188" s="2">
        <v>68</v>
      </c>
      <c r="D188" s="2">
        <v>107.4</v>
      </c>
      <c r="E188" s="2">
        <v>4333.1000000000004</v>
      </c>
      <c r="F188" s="2">
        <v>96.6</v>
      </c>
      <c r="G188" s="2">
        <v>81.5</v>
      </c>
      <c r="H188" s="5"/>
    </row>
    <row r="189" spans="1:8" x14ac:dyDescent="0.25">
      <c r="A189" s="4">
        <v>37087</v>
      </c>
      <c r="B189" s="2">
        <v>98.1</v>
      </c>
      <c r="C189" s="2">
        <v>68</v>
      </c>
      <c r="D189" s="2">
        <v>107.51</v>
      </c>
      <c r="E189" s="2">
        <v>4349.8999999999996</v>
      </c>
      <c r="F189" s="2">
        <v>96.1</v>
      </c>
      <c r="G189" s="2">
        <v>77.2</v>
      </c>
      <c r="H189" s="5"/>
    </row>
    <row r="190" spans="1:8" x14ac:dyDescent="0.25">
      <c r="A190" s="4">
        <v>37118</v>
      </c>
      <c r="B190" s="2">
        <v>96.8</v>
      </c>
      <c r="C190" s="2">
        <v>68.400000000000006</v>
      </c>
      <c r="D190" s="2">
        <v>107.4</v>
      </c>
      <c r="E190" s="2">
        <v>4356.6000000000004</v>
      </c>
      <c r="F190" s="2">
        <v>98.3</v>
      </c>
      <c r="G190" s="2">
        <v>81.099999999999994</v>
      </c>
      <c r="H190" s="5"/>
    </row>
    <row r="191" spans="1:8" x14ac:dyDescent="0.25">
      <c r="A191" s="4">
        <v>37149</v>
      </c>
      <c r="B191" s="2">
        <v>92.9</v>
      </c>
      <c r="C191" s="2">
        <v>68</v>
      </c>
      <c r="D191" s="2">
        <v>107.01</v>
      </c>
      <c r="E191" s="2">
        <v>4343.8</v>
      </c>
      <c r="F191" s="2">
        <v>96.4</v>
      </c>
      <c r="G191" s="2">
        <v>80.599999999999994</v>
      </c>
      <c r="H191" s="5"/>
    </row>
    <row r="192" spans="1:8" x14ac:dyDescent="0.25">
      <c r="A192" s="4">
        <v>37179</v>
      </c>
      <c r="B192" s="2">
        <v>94.2</v>
      </c>
      <c r="C192" s="2">
        <v>67.2</v>
      </c>
      <c r="D192" s="2">
        <v>108.57</v>
      </c>
      <c r="E192" s="2">
        <v>4343.7</v>
      </c>
      <c r="F192" s="2">
        <v>97.4</v>
      </c>
      <c r="G192" s="2">
        <v>81</v>
      </c>
      <c r="H192" s="5"/>
    </row>
    <row r="193" spans="1:8" x14ac:dyDescent="0.25">
      <c r="A193" s="4">
        <v>37210</v>
      </c>
      <c r="B193" s="2">
        <v>97.1</v>
      </c>
      <c r="C193" s="2">
        <v>68.8</v>
      </c>
      <c r="D193" s="2">
        <v>108.33</v>
      </c>
      <c r="E193" s="2">
        <v>4356.3999999999996</v>
      </c>
      <c r="F193" s="2">
        <v>98.5</v>
      </c>
      <c r="G193" s="2">
        <v>80.900000000000006</v>
      </c>
      <c r="H193" s="5"/>
    </row>
    <row r="194" spans="1:8" x14ac:dyDescent="0.25">
      <c r="A194" s="4">
        <v>37240</v>
      </c>
      <c r="B194" s="2">
        <v>100.7</v>
      </c>
      <c r="C194" s="2">
        <v>68.7</v>
      </c>
      <c r="D194" s="2">
        <v>108.03</v>
      </c>
      <c r="E194" s="2">
        <v>4361.3</v>
      </c>
      <c r="F194" s="2">
        <v>98.2</v>
      </c>
      <c r="G194" s="2">
        <v>77.7</v>
      </c>
      <c r="H194" s="5"/>
    </row>
    <row r="195" spans="1:8" x14ac:dyDescent="0.25">
      <c r="A195" s="4">
        <v>37271</v>
      </c>
      <c r="B195" s="2">
        <v>98.9</v>
      </c>
      <c r="C195" s="2">
        <v>69.900000000000006</v>
      </c>
      <c r="D195" s="2">
        <v>107.11</v>
      </c>
      <c r="E195" s="2">
        <v>4360.5</v>
      </c>
      <c r="F195" s="2">
        <v>97.1</v>
      </c>
      <c r="G195" s="2">
        <v>83</v>
      </c>
      <c r="H195" s="5"/>
    </row>
    <row r="196" spans="1:8" x14ac:dyDescent="0.25">
      <c r="A196" s="4">
        <v>37302</v>
      </c>
      <c r="B196" s="2">
        <v>105</v>
      </c>
      <c r="C196" s="2">
        <v>69.8</v>
      </c>
      <c r="D196" s="2">
        <v>106.93</v>
      </c>
      <c r="E196" s="2">
        <v>4365.7</v>
      </c>
      <c r="F196" s="2">
        <v>99.6</v>
      </c>
      <c r="G196" s="2">
        <v>81.7</v>
      </c>
      <c r="H196" s="5"/>
    </row>
    <row r="197" spans="1:8" x14ac:dyDescent="0.25">
      <c r="A197" s="4">
        <v>37330</v>
      </c>
      <c r="B197" s="2">
        <v>107</v>
      </c>
      <c r="C197" s="2">
        <v>70.3</v>
      </c>
      <c r="D197" s="2">
        <v>105.68</v>
      </c>
      <c r="E197" s="2">
        <v>4371.5</v>
      </c>
      <c r="F197" s="2">
        <v>99.8</v>
      </c>
      <c r="G197" s="2">
        <v>83.1</v>
      </c>
      <c r="H197" s="5"/>
    </row>
    <row r="198" spans="1:8" x14ac:dyDescent="0.25">
      <c r="A198" s="4">
        <v>37361</v>
      </c>
      <c r="B198" s="2">
        <v>106</v>
      </c>
      <c r="C198" s="2">
        <v>71.400000000000006</v>
      </c>
      <c r="D198" s="2">
        <v>105.81</v>
      </c>
      <c r="E198" s="2">
        <v>4336.2</v>
      </c>
      <c r="F198" s="2">
        <v>98.2</v>
      </c>
      <c r="G198" s="2">
        <v>82.4</v>
      </c>
      <c r="H198" s="5"/>
    </row>
    <row r="199" spans="1:8" x14ac:dyDescent="0.25">
      <c r="A199" s="4">
        <v>37391</v>
      </c>
      <c r="B199" s="2">
        <v>105.1</v>
      </c>
      <c r="C199" s="2">
        <v>71.099999999999994</v>
      </c>
      <c r="D199" s="2">
        <v>105.68</v>
      </c>
      <c r="E199" s="2">
        <v>4349.8</v>
      </c>
      <c r="F199" s="2">
        <v>98.5</v>
      </c>
      <c r="G199" s="2">
        <v>81.2</v>
      </c>
      <c r="H199" s="5"/>
    </row>
    <row r="200" spans="1:8" x14ac:dyDescent="0.25">
      <c r="A200" s="4">
        <v>37422</v>
      </c>
      <c r="B200" s="2">
        <v>103.3</v>
      </c>
      <c r="C200" s="2">
        <v>70.8</v>
      </c>
      <c r="D200" s="2">
        <v>106.37</v>
      </c>
      <c r="E200" s="2">
        <v>4382</v>
      </c>
      <c r="F200" s="2">
        <v>97.2</v>
      </c>
      <c r="G200" s="2">
        <v>82.4</v>
      </c>
      <c r="H200" s="5"/>
    </row>
    <row r="201" spans="1:8" x14ac:dyDescent="0.25">
      <c r="A201" s="4">
        <v>37452</v>
      </c>
      <c r="B201" s="2">
        <v>104.9</v>
      </c>
      <c r="C201" s="2">
        <v>70.900000000000006</v>
      </c>
      <c r="D201" s="2">
        <v>105.6</v>
      </c>
      <c r="E201" s="2">
        <v>4335.7</v>
      </c>
      <c r="F201" s="2">
        <v>97.8</v>
      </c>
      <c r="G201" s="2">
        <v>79.099999999999994</v>
      </c>
      <c r="H201" s="5"/>
    </row>
    <row r="202" spans="1:8" x14ac:dyDescent="0.25">
      <c r="A202" s="4">
        <v>37483</v>
      </c>
      <c r="B202" s="2">
        <v>100.6</v>
      </c>
      <c r="C202" s="2">
        <v>70.400000000000006</v>
      </c>
      <c r="D202" s="2">
        <v>105.11</v>
      </c>
      <c r="E202" s="2">
        <v>4366</v>
      </c>
      <c r="F202" s="2">
        <v>97.9</v>
      </c>
      <c r="G202" s="2">
        <v>80.2</v>
      </c>
      <c r="H202" s="5"/>
    </row>
    <row r="203" spans="1:8" x14ac:dyDescent="0.25">
      <c r="A203" s="4">
        <v>37514</v>
      </c>
      <c r="B203" s="2">
        <v>101</v>
      </c>
      <c r="C203" s="2">
        <v>72.099999999999994</v>
      </c>
      <c r="D203" s="2">
        <v>105.36</v>
      </c>
      <c r="E203" s="2">
        <v>4361</v>
      </c>
      <c r="F203" s="2">
        <v>98.4</v>
      </c>
      <c r="G203" s="2">
        <v>81.400000000000006</v>
      </c>
      <c r="H203" s="5"/>
    </row>
    <row r="204" spans="1:8" x14ac:dyDescent="0.25">
      <c r="A204" s="4">
        <v>37544</v>
      </c>
      <c r="B204" s="2">
        <v>97.5</v>
      </c>
      <c r="C204" s="2">
        <v>72.8</v>
      </c>
      <c r="D204" s="2">
        <v>105.95</v>
      </c>
      <c r="E204" s="2">
        <v>4356.2</v>
      </c>
      <c r="F204" s="2">
        <v>98.9</v>
      </c>
      <c r="G204" s="2">
        <v>81.7</v>
      </c>
      <c r="H204" s="5"/>
    </row>
    <row r="205" spans="1:8" x14ac:dyDescent="0.25">
      <c r="A205" s="4">
        <v>37575</v>
      </c>
      <c r="B205" s="2">
        <v>98</v>
      </c>
      <c r="C205" s="2">
        <v>71.8</v>
      </c>
      <c r="D205" s="2">
        <v>106.78</v>
      </c>
      <c r="E205" s="2">
        <v>4369.2</v>
      </c>
      <c r="F205" s="2">
        <v>99.7</v>
      </c>
      <c r="G205" s="2">
        <v>86.1</v>
      </c>
      <c r="H205" s="5"/>
    </row>
    <row r="206" spans="1:8" x14ac:dyDescent="0.25">
      <c r="A206" s="4">
        <v>37605</v>
      </c>
      <c r="B206" s="2">
        <v>96.3</v>
      </c>
      <c r="C206" s="2">
        <v>72.3</v>
      </c>
      <c r="D206" s="2">
        <v>106.99</v>
      </c>
      <c r="E206" s="2">
        <v>4361.3</v>
      </c>
      <c r="F206" s="2">
        <v>100.5</v>
      </c>
      <c r="G206" s="2">
        <v>81.5</v>
      </c>
      <c r="H206" s="5"/>
    </row>
    <row r="207" spans="1:8" x14ac:dyDescent="0.25">
      <c r="A207" s="4">
        <v>37636</v>
      </c>
      <c r="B207" s="2">
        <v>92.8</v>
      </c>
      <c r="C207" s="2">
        <v>72.3</v>
      </c>
      <c r="D207" s="2">
        <v>105.9</v>
      </c>
      <c r="E207" s="2">
        <v>4344.3</v>
      </c>
      <c r="F207" s="2">
        <v>101.2</v>
      </c>
      <c r="G207" s="2">
        <v>84.2</v>
      </c>
      <c r="H207" s="5"/>
    </row>
    <row r="208" spans="1:8" x14ac:dyDescent="0.25">
      <c r="A208" s="4">
        <v>37667</v>
      </c>
      <c r="B208" s="2">
        <v>93.1</v>
      </c>
      <c r="C208" s="2">
        <v>72.599999999999994</v>
      </c>
      <c r="D208" s="2">
        <v>105.12</v>
      </c>
      <c r="E208" s="2">
        <v>4362.8</v>
      </c>
      <c r="F208" s="2">
        <v>98.4</v>
      </c>
      <c r="G208" s="2">
        <v>86.4</v>
      </c>
      <c r="H208" s="5"/>
    </row>
    <row r="209" spans="1:8" x14ac:dyDescent="0.25">
      <c r="A209" s="4">
        <v>37695</v>
      </c>
      <c r="B209" s="2">
        <v>89.6</v>
      </c>
      <c r="C209" s="2">
        <v>73.099999999999994</v>
      </c>
      <c r="D209" s="2">
        <v>105.94</v>
      </c>
      <c r="E209" s="2">
        <v>4368.7</v>
      </c>
      <c r="F209" s="2">
        <v>99.3</v>
      </c>
      <c r="G209" s="2">
        <v>88.8</v>
      </c>
      <c r="H209" s="5"/>
    </row>
    <row r="210" spans="1:8" x14ac:dyDescent="0.25">
      <c r="A210" s="4">
        <v>37726</v>
      </c>
      <c r="B210" s="2">
        <v>90.9</v>
      </c>
      <c r="C210" s="2">
        <v>73.400000000000006</v>
      </c>
      <c r="D210" s="2">
        <v>106.79</v>
      </c>
      <c r="E210" s="2">
        <v>4356.8999999999996</v>
      </c>
      <c r="F210" s="2">
        <v>102.8</v>
      </c>
      <c r="G210" s="2">
        <v>87.8</v>
      </c>
      <c r="H210" s="5"/>
    </row>
    <row r="211" spans="1:8" x14ac:dyDescent="0.25">
      <c r="A211" s="4">
        <v>37756</v>
      </c>
      <c r="B211" s="2">
        <v>93</v>
      </c>
      <c r="C211" s="2">
        <v>73.7</v>
      </c>
      <c r="D211" s="2">
        <v>106.77</v>
      </c>
      <c r="E211" s="2">
        <v>4366.3</v>
      </c>
      <c r="F211" s="2">
        <v>100.6</v>
      </c>
      <c r="G211" s="2">
        <v>86.5</v>
      </c>
      <c r="H211" s="5"/>
    </row>
    <row r="212" spans="1:8" x14ac:dyDescent="0.25">
      <c r="A212" s="4">
        <v>37787</v>
      </c>
      <c r="B212" s="2">
        <v>95.8</v>
      </c>
      <c r="C212" s="2">
        <v>74.2</v>
      </c>
      <c r="D212" s="2">
        <v>106.57</v>
      </c>
      <c r="E212" s="2">
        <v>4351.8</v>
      </c>
      <c r="F212" s="2">
        <v>100.9</v>
      </c>
      <c r="G212" s="2">
        <v>85.3</v>
      </c>
      <c r="H212" s="5"/>
    </row>
    <row r="213" spans="1:8" x14ac:dyDescent="0.25">
      <c r="A213" s="4">
        <v>37817</v>
      </c>
      <c r="B213" s="2">
        <v>100.9</v>
      </c>
      <c r="C213" s="2">
        <v>74.3</v>
      </c>
      <c r="D213" s="2">
        <v>106.47</v>
      </c>
      <c r="E213" s="2">
        <v>4345</v>
      </c>
      <c r="F213" s="2">
        <v>102</v>
      </c>
      <c r="G213" s="2">
        <v>83.9</v>
      </c>
      <c r="H213" s="5"/>
    </row>
    <row r="214" spans="1:8" x14ac:dyDescent="0.25">
      <c r="A214" s="4">
        <v>37848</v>
      </c>
      <c r="B214" s="2">
        <v>101.1</v>
      </c>
      <c r="C214" s="2">
        <v>74.599999999999994</v>
      </c>
      <c r="D214" s="2">
        <v>104.93</v>
      </c>
      <c r="E214" s="2">
        <v>4326.1000000000004</v>
      </c>
      <c r="F214" s="2">
        <v>101.8</v>
      </c>
      <c r="G214" s="2">
        <v>87.9</v>
      </c>
      <c r="H214" s="5"/>
    </row>
    <row r="215" spans="1:8" x14ac:dyDescent="0.25">
      <c r="A215" s="4">
        <v>37879</v>
      </c>
      <c r="B215" s="2">
        <v>105.8</v>
      </c>
      <c r="C215" s="2">
        <v>74.3</v>
      </c>
      <c r="D215" s="2">
        <v>105.4</v>
      </c>
      <c r="E215" s="2">
        <v>4361.1000000000004</v>
      </c>
      <c r="F215" s="2">
        <v>102.5</v>
      </c>
      <c r="G215" s="2">
        <v>90.8</v>
      </c>
      <c r="H215" s="5"/>
    </row>
    <row r="216" spans="1:8" x14ac:dyDescent="0.25">
      <c r="A216" s="4">
        <v>37909</v>
      </c>
      <c r="B216" s="2">
        <v>100.1</v>
      </c>
      <c r="C216" s="2">
        <v>76.400000000000006</v>
      </c>
      <c r="D216" s="2">
        <v>105.22</v>
      </c>
      <c r="E216" s="2">
        <v>4346.3999999999996</v>
      </c>
      <c r="F216" s="2">
        <v>101.8</v>
      </c>
      <c r="G216" s="2">
        <v>89.1</v>
      </c>
      <c r="H216" s="5"/>
    </row>
    <row r="217" spans="1:8" x14ac:dyDescent="0.25">
      <c r="A217" s="4">
        <v>37940</v>
      </c>
      <c r="B217" s="2">
        <v>94.9</v>
      </c>
      <c r="C217" s="2">
        <v>74.099999999999994</v>
      </c>
      <c r="D217" s="2">
        <v>105.47</v>
      </c>
      <c r="E217" s="2">
        <v>4321</v>
      </c>
      <c r="F217" s="2">
        <v>101.5</v>
      </c>
      <c r="G217" s="2">
        <v>90.1</v>
      </c>
      <c r="H217" s="5"/>
    </row>
    <row r="218" spans="1:8" x14ac:dyDescent="0.25">
      <c r="A218" s="4">
        <v>37970</v>
      </c>
      <c r="B218" s="2">
        <v>94.9</v>
      </c>
      <c r="C218" s="2">
        <v>75.3</v>
      </c>
      <c r="D218" s="2">
        <v>104.91</v>
      </c>
      <c r="E218" s="2">
        <v>4338.7</v>
      </c>
      <c r="F218" s="2">
        <v>102.9</v>
      </c>
      <c r="G218" s="2">
        <v>89</v>
      </c>
      <c r="H218" s="5"/>
    </row>
    <row r="219" spans="1:8" x14ac:dyDescent="0.25">
      <c r="A219" s="4">
        <v>38001</v>
      </c>
      <c r="B219" s="2">
        <v>100.1</v>
      </c>
      <c r="C219" s="2">
        <v>75.5</v>
      </c>
      <c r="D219" s="2">
        <v>104.33</v>
      </c>
      <c r="E219" s="2">
        <v>4336.6000000000004</v>
      </c>
      <c r="F219" s="2">
        <v>104.3</v>
      </c>
      <c r="G219" s="2">
        <v>89.2</v>
      </c>
      <c r="H219" s="5"/>
    </row>
    <row r="220" spans="1:8" x14ac:dyDescent="0.25">
      <c r="A220" s="4">
        <v>38032</v>
      </c>
      <c r="B220" s="2">
        <v>104.6</v>
      </c>
      <c r="C220" s="2">
        <v>76.3</v>
      </c>
      <c r="D220" s="2">
        <v>104.19</v>
      </c>
      <c r="E220" s="2">
        <v>4319.8</v>
      </c>
      <c r="F220" s="2">
        <v>104.2</v>
      </c>
      <c r="G220" s="2">
        <v>93</v>
      </c>
      <c r="H220" s="5"/>
    </row>
    <row r="221" spans="1:8" x14ac:dyDescent="0.25">
      <c r="A221" s="4">
        <v>38061</v>
      </c>
      <c r="B221" s="2">
        <v>100.1</v>
      </c>
      <c r="C221" s="2">
        <v>76.400000000000006</v>
      </c>
      <c r="D221" s="2">
        <v>103.93</v>
      </c>
      <c r="E221" s="2">
        <v>4342.5</v>
      </c>
      <c r="F221" s="2">
        <v>103.3</v>
      </c>
      <c r="G221" s="2">
        <v>91.8</v>
      </c>
      <c r="H221" s="5"/>
    </row>
    <row r="222" spans="1:8" x14ac:dyDescent="0.25">
      <c r="A222" s="4">
        <v>38092</v>
      </c>
      <c r="B222" s="2">
        <v>105</v>
      </c>
      <c r="C222" s="2">
        <v>76.7</v>
      </c>
      <c r="D222" s="2">
        <v>104</v>
      </c>
      <c r="E222" s="2">
        <v>4361.2</v>
      </c>
      <c r="F222" s="2">
        <v>106.9</v>
      </c>
      <c r="G222" s="2">
        <v>96.3</v>
      </c>
      <c r="H222" s="5"/>
    </row>
    <row r="223" spans="1:8" x14ac:dyDescent="0.25">
      <c r="A223" s="4">
        <v>38122</v>
      </c>
      <c r="B223" s="2">
        <v>100.4</v>
      </c>
      <c r="C223" s="2">
        <v>76.400000000000006</v>
      </c>
      <c r="D223" s="2">
        <v>102.77</v>
      </c>
      <c r="E223" s="2">
        <v>4338.8</v>
      </c>
      <c r="F223" s="2">
        <v>106</v>
      </c>
      <c r="G223" s="2">
        <v>97.3</v>
      </c>
      <c r="H223" s="5"/>
    </row>
    <row r="224" spans="1:8" x14ac:dyDescent="0.25">
      <c r="A224" s="4">
        <v>38153</v>
      </c>
      <c r="B224" s="2">
        <v>103.5</v>
      </c>
      <c r="C224" s="2">
        <v>77</v>
      </c>
      <c r="D224" s="2">
        <v>103.55</v>
      </c>
      <c r="E224" s="2">
        <v>4292.6000000000004</v>
      </c>
      <c r="F224" s="2">
        <v>105.7</v>
      </c>
      <c r="G224" s="2">
        <v>96.9</v>
      </c>
      <c r="H224" s="5"/>
    </row>
    <row r="225" spans="1:8" x14ac:dyDescent="0.25">
      <c r="A225" s="4">
        <v>38183</v>
      </c>
      <c r="B225" s="2">
        <v>99.7</v>
      </c>
      <c r="C225" s="2">
        <v>77.400000000000006</v>
      </c>
      <c r="D225" s="2">
        <v>102.87</v>
      </c>
      <c r="E225" s="2">
        <v>4356.1000000000004</v>
      </c>
      <c r="F225" s="2">
        <v>100.8</v>
      </c>
      <c r="G225" s="2">
        <v>94.1</v>
      </c>
      <c r="H225" s="5"/>
    </row>
    <row r="226" spans="1:8" x14ac:dyDescent="0.25">
      <c r="A226" s="4">
        <v>38214</v>
      </c>
      <c r="B226" s="2">
        <v>102.6</v>
      </c>
      <c r="C226" s="2">
        <v>78.099999999999994</v>
      </c>
      <c r="D226" s="2">
        <v>101.57</v>
      </c>
      <c r="E226" s="2">
        <v>4325.3</v>
      </c>
      <c r="F226" s="2">
        <v>106.6</v>
      </c>
      <c r="G226" s="2">
        <v>94.1</v>
      </c>
      <c r="H226" s="5"/>
    </row>
    <row r="227" spans="1:8" x14ac:dyDescent="0.25">
      <c r="A227" s="4">
        <v>38245</v>
      </c>
      <c r="B227" s="2">
        <v>102.8</v>
      </c>
      <c r="C227" s="2">
        <v>78.5</v>
      </c>
      <c r="D227" s="2">
        <v>101.57</v>
      </c>
      <c r="E227" s="2">
        <v>4331.2</v>
      </c>
      <c r="F227" s="2">
        <v>106.7</v>
      </c>
      <c r="G227" s="2">
        <v>96.9</v>
      </c>
      <c r="H227" s="5"/>
    </row>
    <row r="228" spans="1:8" x14ac:dyDescent="0.25">
      <c r="A228" s="4">
        <v>38275</v>
      </c>
      <c r="B228" s="2">
        <v>103.8</v>
      </c>
      <c r="C228" s="2">
        <v>78.5</v>
      </c>
      <c r="D228" s="2">
        <v>100.62</v>
      </c>
      <c r="E228" s="2">
        <v>4341.5</v>
      </c>
      <c r="F228" s="2">
        <v>105.7</v>
      </c>
      <c r="G228" s="2">
        <v>96.5</v>
      </c>
      <c r="H228" s="5"/>
    </row>
    <row r="229" spans="1:8" x14ac:dyDescent="0.25">
      <c r="A229" s="4">
        <v>38306</v>
      </c>
      <c r="B229" s="2">
        <v>104.1</v>
      </c>
      <c r="C229" s="2">
        <v>79</v>
      </c>
      <c r="D229" s="2">
        <v>102</v>
      </c>
      <c r="E229" s="2">
        <v>4316.5</v>
      </c>
      <c r="F229" s="2">
        <v>106.5</v>
      </c>
      <c r="G229" s="2">
        <v>95.3</v>
      </c>
      <c r="H229" s="5"/>
    </row>
    <row r="230" spans="1:8" x14ac:dyDescent="0.25">
      <c r="A230" s="4">
        <v>38336</v>
      </c>
      <c r="B230" s="2">
        <v>106.3</v>
      </c>
      <c r="C230" s="2">
        <v>78.7</v>
      </c>
      <c r="D230" s="2">
        <v>102.48</v>
      </c>
      <c r="E230" s="2">
        <v>4332.6000000000004</v>
      </c>
      <c r="F230" s="2">
        <v>101.6</v>
      </c>
      <c r="G230" s="2">
        <v>99.9</v>
      </c>
      <c r="H230" s="5"/>
    </row>
    <row r="231" spans="1:8" x14ac:dyDescent="0.25">
      <c r="A231" s="4">
        <v>38367</v>
      </c>
      <c r="B231" s="2">
        <v>106.2</v>
      </c>
      <c r="C231" s="2">
        <v>80.099999999999994</v>
      </c>
      <c r="D231" s="2">
        <v>102.13</v>
      </c>
      <c r="E231" s="2">
        <v>4358.5</v>
      </c>
      <c r="F231" s="2">
        <v>103.7</v>
      </c>
      <c r="G231" s="2">
        <v>96.2</v>
      </c>
      <c r="H231" s="5"/>
    </row>
    <row r="232" spans="1:8" x14ac:dyDescent="0.25">
      <c r="A232" s="4">
        <v>38398</v>
      </c>
      <c r="B232" s="2">
        <v>104.3</v>
      </c>
      <c r="C232" s="2">
        <v>80.7</v>
      </c>
      <c r="D232" s="2">
        <v>101.68</v>
      </c>
      <c r="E232" s="2">
        <v>4319.8999999999996</v>
      </c>
      <c r="F232" s="2">
        <v>107.7</v>
      </c>
      <c r="G232" s="2">
        <v>96.9</v>
      </c>
      <c r="H232" s="5"/>
    </row>
    <row r="233" spans="1:8" x14ac:dyDescent="0.25">
      <c r="A233" s="4">
        <v>38426</v>
      </c>
      <c r="B233" s="2">
        <v>107</v>
      </c>
      <c r="C233" s="2">
        <v>80.400000000000006</v>
      </c>
      <c r="D233" s="2">
        <v>100.21</v>
      </c>
      <c r="E233" s="2">
        <v>4335.6000000000004</v>
      </c>
      <c r="F233" s="2">
        <v>108.9</v>
      </c>
      <c r="G233" s="2">
        <v>94</v>
      </c>
      <c r="H233" s="5"/>
    </row>
    <row r="234" spans="1:8" x14ac:dyDescent="0.25">
      <c r="A234" s="4">
        <v>38457</v>
      </c>
      <c r="B234" s="2">
        <v>100.9</v>
      </c>
      <c r="C234" s="2">
        <v>81.5</v>
      </c>
      <c r="D234" s="2">
        <v>101.23</v>
      </c>
      <c r="E234" s="2">
        <v>4331.1000000000004</v>
      </c>
      <c r="F234" s="2">
        <v>105.6</v>
      </c>
      <c r="G234" s="2">
        <v>100.6</v>
      </c>
      <c r="H234" s="5"/>
    </row>
    <row r="235" spans="1:8" x14ac:dyDescent="0.25">
      <c r="A235" s="4">
        <v>38487</v>
      </c>
      <c r="B235" s="2">
        <v>102.3</v>
      </c>
      <c r="C235" s="2">
        <v>81.900000000000006</v>
      </c>
      <c r="D235" s="2">
        <v>101.85</v>
      </c>
      <c r="E235" s="2">
        <v>4341.3999999999996</v>
      </c>
      <c r="F235" s="2">
        <v>106</v>
      </c>
      <c r="G235" s="2">
        <v>96.4</v>
      </c>
      <c r="H235" s="5"/>
    </row>
    <row r="236" spans="1:8" x14ac:dyDescent="0.25">
      <c r="A236" s="4">
        <v>38518</v>
      </c>
      <c r="B236" s="2">
        <v>103.3</v>
      </c>
      <c r="C236" s="2">
        <v>82.5</v>
      </c>
      <c r="D236" s="2">
        <v>100</v>
      </c>
      <c r="E236" s="2">
        <v>4346.2</v>
      </c>
      <c r="F236" s="2">
        <v>108.9</v>
      </c>
      <c r="G236" s="2">
        <v>99.1</v>
      </c>
      <c r="H236" s="5"/>
    </row>
    <row r="237" spans="1:8" x14ac:dyDescent="0.25">
      <c r="A237" s="4">
        <v>38548</v>
      </c>
      <c r="B237" s="2">
        <v>103.5</v>
      </c>
      <c r="C237" s="2">
        <v>82.8</v>
      </c>
      <c r="D237" s="2">
        <v>99.9</v>
      </c>
      <c r="E237" s="2">
        <v>4319.2</v>
      </c>
      <c r="F237" s="2">
        <v>108.5</v>
      </c>
      <c r="G237" s="2">
        <v>101.1</v>
      </c>
      <c r="H237" s="5"/>
    </row>
    <row r="238" spans="1:8" x14ac:dyDescent="0.25">
      <c r="A238" s="4">
        <v>38579</v>
      </c>
      <c r="B238" s="2">
        <v>107.6</v>
      </c>
      <c r="C238" s="2">
        <v>83</v>
      </c>
      <c r="D238" s="2">
        <v>97.89</v>
      </c>
      <c r="E238" s="2">
        <v>4360.2</v>
      </c>
      <c r="F238" s="2">
        <v>103.3</v>
      </c>
      <c r="G238" s="2">
        <v>98.5</v>
      </c>
      <c r="H238" s="5"/>
    </row>
    <row r="239" spans="1:8" x14ac:dyDescent="0.25">
      <c r="A239" s="4">
        <v>38610</v>
      </c>
      <c r="B239" s="2">
        <v>106.2</v>
      </c>
      <c r="C239" s="2">
        <v>83.4</v>
      </c>
      <c r="D239" s="2">
        <v>98.55</v>
      </c>
      <c r="E239" s="2">
        <v>4352.2</v>
      </c>
      <c r="F239" s="2">
        <v>107.7</v>
      </c>
      <c r="G239" s="2">
        <v>96.7</v>
      </c>
      <c r="H239" s="5"/>
    </row>
    <row r="240" spans="1:8" x14ac:dyDescent="0.25">
      <c r="A240" s="4">
        <v>38640</v>
      </c>
      <c r="B240" s="2">
        <v>107.6</v>
      </c>
      <c r="C240" s="2">
        <v>84.1</v>
      </c>
      <c r="D240" s="2">
        <v>98.74</v>
      </c>
      <c r="E240" s="2">
        <v>4334.5</v>
      </c>
      <c r="F240" s="2">
        <v>110</v>
      </c>
      <c r="G240" s="2">
        <v>100.6</v>
      </c>
      <c r="H240" s="5"/>
    </row>
    <row r="241" spans="1:8" x14ac:dyDescent="0.25">
      <c r="A241" s="4">
        <v>38671</v>
      </c>
      <c r="B241" s="2">
        <v>106.7</v>
      </c>
      <c r="C241" s="2">
        <v>85.3</v>
      </c>
      <c r="D241" s="2">
        <v>99.32</v>
      </c>
      <c r="E241" s="2">
        <v>4397.7</v>
      </c>
      <c r="F241" s="2">
        <v>107.6</v>
      </c>
      <c r="G241" s="2">
        <v>98</v>
      </c>
      <c r="H241" s="5"/>
    </row>
    <row r="242" spans="1:8" x14ac:dyDescent="0.25">
      <c r="A242" s="4">
        <v>38701</v>
      </c>
      <c r="B242" s="2">
        <v>109.3</v>
      </c>
      <c r="C242" s="2">
        <v>86.2</v>
      </c>
      <c r="D242" s="2">
        <v>98.94</v>
      </c>
      <c r="E242" s="2">
        <v>4389.2</v>
      </c>
      <c r="F242" s="2">
        <v>106.4</v>
      </c>
      <c r="G242" s="2">
        <v>104.4</v>
      </c>
      <c r="H242" s="5"/>
    </row>
    <row r="243" spans="1:8" x14ac:dyDescent="0.25">
      <c r="A243" s="4">
        <v>38732</v>
      </c>
      <c r="B243" s="2">
        <v>114.6</v>
      </c>
      <c r="C243" s="2">
        <v>87</v>
      </c>
      <c r="D243" s="2">
        <v>98.48</v>
      </c>
      <c r="E243" s="2">
        <v>4359.3</v>
      </c>
      <c r="F243" s="2">
        <v>111.8</v>
      </c>
      <c r="G243" s="2">
        <v>103.3</v>
      </c>
      <c r="H243" s="5"/>
    </row>
    <row r="244" spans="1:8" x14ac:dyDescent="0.25">
      <c r="A244" s="4">
        <v>38763</v>
      </c>
      <c r="B244" s="2">
        <v>111.1</v>
      </c>
      <c r="C244" s="2">
        <v>87</v>
      </c>
      <c r="D244" s="2">
        <v>98.75</v>
      </c>
      <c r="E244" s="2">
        <v>4393.1000000000004</v>
      </c>
      <c r="F244" s="2">
        <v>109</v>
      </c>
      <c r="G244" s="2">
        <v>100.1</v>
      </c>
      <c r="H244" s="5"/>
    </row>
    <row r="245" spans="1:8" x14ac:dyDescent="0.25">
      <c r="A245" s="4">
        <v>38791</v>
      </c>
      <c r="B245" s="2">
        <v>108.8</v>
      </c>
      <c r="C245" s="2">
        <v>87.6</v>
      </c>
      <c r="D245" s="2">
        <v>98.76</v>
      </c>
      <c r="E245" s="2">
        <v>4393.8999999999996</v>
      </c>
      <c r="F245" s="2">
        <v>110</v>
      </c>
      <c r="G245" s="2">
        <v>107.9</v>
      </c>
      <c r="H245" s="5"/>
    </row>
    <row r="246" spans="1:8" x14ac:dyDescent="0.25">
      <c r="A246" s="4">
        <v>38822</v>
      </c>
      <c r="B246" s="2">
        <v>109.7</v>
      </c>
      <c r="C246" s="2">
        <v>87.9</v>
      </c>
      <c r="D246" s="2">
        <v>97.02</v>
      </c>
      <c r="E246" s="2">
        <v>4384.5</v>
      </c>
      <c r="F246" s="2">
        <v>111.4</v>
      </c>
      <c r="G246" s="2">
        <v>101.6</v>
      </c>
      <c r="H246" s="5"/>
    </row>
    <row r="247" spans="1:8" x14ac:dyDescent="0.25">
      <c r="A247" s="4">
        <v>38852</v>
      </c>
      <c r="B247" s="2">
        <v>112.3</v>
      </c>
      <c r="C247" s="2">
        <v>88.9</v>
      </c>
      <c r="D247" s="2">
        <v>97.01</v>
      </c>
      <c r="E247" s="2">
        <v>4382.8999999999996</v>
      </c>
      <c r="F247" s="2">
        <v>113.4</v>
      </c>
      <c r="G247" s="2">
        <v>104</v>
      </c>
      <c r="H247" s="5"/>
    </row>
    <row r="248" spans="1:8" x14ac:dyDescent="0.25">
      <c r="A248" s="4">
        <v>38883</v>
      </c>
      <c r="B248" s="2">
        <v>108.6</v>
      </c>
      <c r="C248" s="2">
        <v>88.8</v>
      </c>
      <c r="D248" s="2">
        <v>97.83</v>
      </c>
      <c r="E248" s="2">
        <v>4446.1000000000004</v>
      </c>
      <c r="F248" s="2">
        <v>111.5</v>
      </c>
      <c r="G248" s="2">
        <v>102.2</v>
      </c>
      <c r="H248" s="5"/>
    </row>
    <row r="249" spans="1:8" x14ac:dyDescent="0.25">
      <c r="A249" s="4">
        <v>38913</v>
      </c>
      <c r="B249" s="2">
        <v>108.9</v>
      </c>
      <c r="C249" s="2">
        <v>88.9</v>
      </c>
      <c r="D249" s="2">
        <v>97.1</v>
      </c>
      <c r="E249" s="2">
        <v>4455</v>
      </c>
      <c r="F249" s="2">
        <v>108.8</v>
      </c>
      <c r="G249" s="2">
        <v>103.4</v>
      </c>
      <c r="H249" s="5"/>
    </row>
    <row r="250" spans="1:8" x14ac:dyDescent="0.25">
      <c r="A250" s="4">
        <v>38944</v>
      </c>
      <c r="B250" s="2">
        <v>107.4</v>
      </c>
      <c r="C250" s="2">
        <v>89.3</v>
      </c>
      <c r="D250" s="2">
        <v>96.49</v>
      </c>
      <c r="E250" s="2">
        <v>4444.3999999999996</v>
      </c>
      <c r="F250" s="2">
        <v>112.3</v>
      </c>
      <c r="G250" s="2">
        <v>102.9</v>
      </c>
      <c r="H250" s="5"/>
    </row>
    <row r="251" spans="1:8" x14ac:dyDescent="0.25">
      <c r="A251" s="4">
        <v>38975</v>
      </c>
      <c r="B251" s="2">
        <v>109.3</v>
      </c>
      <c r="C251" s="2">
        <v>89.4</v>
      </c>
      <c r="D251" s="2">
        <v>98.68</v>
      </c>
      <c r="E251" s="2">
        <v>4459.8999999999996</v>
      </c>
      <c r="F251" s="2">
        <v>114.7</v>
      </c>
      <c r="G251" s="2">
        <v>104.6</v>
      </c>
      <c r="H251" s="5"/>
    </row>
    <row r="252" spans="1:8" x14ac:dyDescent="0.25">
      <c r="A252" s="4">
        <v>39005</v>
      </c>
      <c r="B252" s="2">
        <v>109.8</v>
      </c>
      <c r="C252" s="2">
        <v>90.5</v>
      </c>
      <c r="D252" s="2">
        <v>99.43</v>
      </c>
      <c r="E252" s="2">
        <v>4487.3999999999996</v>
      </c>
      <c r="F252" s="2">
        <v>114.7</v>
      </c>
      <c r="G252" s="2">
        <v>106.3</v>
      </c>
      <c r="H252" s="5"/>
    </row>
    <row r="253" spans="1:8" x14ac:dyDescent="0.25">
      <c r="A253" s="4">
        <v>39036</v>
      </c>
      <c r="B253" s="2">
        <v>108.1</v>
      </c>
      <c r="C253" s="2">
        <v>91.4</v>
      </c>
      <c r="D253" s="2">
        <v>99.15</v>
      </c>
      <c r="E253" s="2">
        <v>4469.2</v>
      </c>
      <c r="F253" s="2">
        <v>114.6</v>
      </c>
      <c r="G253" s="2">
        <v>108.3</v>
      </c>
      <c r="H253" s="5"/>
    </row>
    <row r="254" spans="1:8" x14ac:dyDescent="0.25">
      <c r="A254" s="4">
        <v>39066</v>
      </c>
      <c r="B254" s="2">
        <v>108.2</v>
      </c>
      <c r="C254" s="2">
        <v>93.2</v>
      </c>
      <c r="D254" s="2">
        <v>99.15</v>
      </c>
      <c r="E254" s="2">
        <v>4471</v>
      </c>
      <c r="F254" s="2">
        <v>119.1</v>
      </c>
      <c r="G254" s="2">
        <v>116</v>
      </c>
      <c r="H254" s="5"/>
    </row>
    <row r="255" spans="1:8" x14ac:dyDescent="0.25">
      <c r="A255" s="4">
        <v>39097</v>
      </c>
      <c r="B255" s="2">
        <v>106.1</v>
      </c>
      <c r="C255" s="2">
        <v>90.2</v>
      </c>
      <c r="D255" s="2">
        <v>102.33</v>
      </c>
      <c r="E255" s="2">
        <v>4521.1000000000004</v>
      </c>
      <c r="F255" s="2">
        <v>116.4</v>
      </c>
      <c r="G255" s="2">
        <v>108.5</v>
      </c>
      <c r="H255" s="5"/>
    </row>
    <row r="256" spans="1:8" x14ac:dyDescent="0.25">
      <c r="A256" s="4">
        <v>39128</v>
      </c>
      <c r="B256" s="2">
        <v>109.8</v>
      </c>
      <c r="C256" s="2">
        <v>92.4</v>
      </c>
      <c r="D256" s="2">
        <v>101.43</v>
      </c>
      <c r="E256" s="2">
        <v>4514.3</v>
      </c>
      <c r="F256" s="2">
        <v>117.4</v>
      </c>
      <c r="G256" s="2">
        <v>108.6</v>
      </c>
      <c r="H256" s="5"/>
    </row>
    <row r="257" spans="1:8" x14ac:dyDescent="0.25">
      <c r="A257" s="4">
        <v>39156</v>
      </c>
      <c r="B257" s="2">
        <v>108</v>
      </c>
      <c r="C257" s="2">
        <v>95.7</v>
      </c>
      <c r="D257" s="2">
        <v>100.37</v>
      </c>
      <c r="E257" s="2">
        <v>4490.3999999999996</v>
      </c>
      <c r="F257" s="2">
        <v>118.6</v>
      </c>
      <c r="G257" s="2">
        <v>108.3</v>
      </c>
      <c r="H257" s="5"/>
    </row>
    <row r="258" spans="1:8" x14ac:dyDescent="0.25">
      <c r="A258" s="4">
        <v>39187</v>
      </c>
      <c r="B258" s="2">
        <v>116.1</v>
      </c>
      <c r="C258" s="2">
        <v>92.9</v>
      </c>
      <c r="D258" s="2">
        <v>99.08</v>
      </c>
      <c r="E258" s="2">
        <v>4529.3</v>
      </c>
      <c r="F258" s="2">
        <v>115.9</v>
      </c>
      <c r="G258" s="2">
        <v>107.7</v>
      </c>
      <c r="H258" s="5"/>
    </row>
    <row r="259" spans="1:8" x14ac:dyDescent="0.25">
      <c r="A259" s="4">
        <v>39217</v>
      </c>
      <c r="B259" s="2">
        <v>109.9</v>
      </c>
      <c r="C259" s="2">
        <v>93.4</v>
      </c>
      <c r="D259" s="2">
        <v>99.82</v>
      </c>
      <c r="E259" s="2">
        <v>4555</v>
      </c>
      <c r="F259" s="2">
        <v>117.4</v>
      </c>
      <c r="G259" s="2">
        <v>106.7</v>
      </c>
      <c r="H259" s="5"/>
    </row>
    <row r="260" spans="1:8" x14ac:dyDescent="0.25">
      <c r="A260" s="4">
        <v>39248</v>
      </c>
      <c r="B260" s="2">
        <v>113.9</v>
      </c>
      <c r="C260" s="2">
        <v>94.4</v>
      </c>
      <c r="D260" s="2">
        <v>99.18</v>
      </c>
      <c r="E260" s="2">
        <v>4499.6000000000004</v>
      </c>
      <c r="F260" s="2">
        <v>117</v>
      </c>
      <c r="G260" s="2">
        <v>105.6</v>
      </c>
      <c r="H260" s="5"/>
    </row>
    <row r="261" spans="1:8" x14ac:dyDescent="0.25">
      <c r="A261" s="4">
        <v>39278</v>
      </c>
      <c r="B261" s="2">
        <v>113.4</v>
      </c>
      <c r="C261" s="2">
        <v>94.6</v>
      </c>
      <c r="D261" s="2">
        <v>98.38</v>
      </c>
      <c r="E261" s="2">
        <v>4563</v>
      </c>
      <c r="F261" s="2">
        <v>114.7</v>
      </c>
      <c r="G261" s="2">
        <v>106</v>
      </c>
      <c r="H261" s="5"/>
    </row>
    <row r="262" spans="1:8" x14ac:dyDescent="0.25">
      <c r="A262" s="4">
        <v>39309</v>
      </c>
      <c r="B262" s="2">
        <v>110.3</v>
      </c>
      <c r="C262" s="2">
        <v>94.2</v>
      </c>
      <c r="D262" s="2">
        <v>100.09</v>
      </c>
      <c r="E262" s="2">
        <v>4578.3</v>
      </c>
      <c r="F262" s="2">
        <v>116.9</v>
      </c>
      <c r="G262" s="2">
        <v>107.3</v>
      </c>
      <c r="H262" s="5"/>
    </row>
    <row r="263" spans="1:8" x14ac:dyDescent="0.25">
      <c r="A263" s="4">
        <v>39340</v>
      </c>
      <c r="B263" s="2">
        <v>106.6</v>
      </c>
      <c r="C263" s="2">
        <v>96.1</v>
      </c>
      <c r="D263" s="2">
        <v>98.82</v>
      </c>
      <c r="E263" s="2">
        <v>4543.5</v>
      </c>
      <c r="F263" s="2">
        <v>115.6</v>
      </c>
      <c r="G263" s="2">
        <v>106.6</v>
      </c>
      <c r="H263" s="5"/>
    </row>
    <row r="264" spans="1:8" x14ac:dyDescent="0.25">
      <c r="A264" s="4">
        <v>39370</v>
      </c>
      <c r="B264" s="2">
        <v>109.9</v>
      </c>
      <c r="C264" s="2">
        <v>95</v>
      </c>
      <c r="D264" s="2">
        <v>98.54</v>
      </c>
      <c r="E264" s="2">
        <v>4567</v>
      </c>
      <c r="F264" s="2">
        <v>116.5</v>
      </c>
      <c r="G264" s="2">
        <v>109.3</v>
      </c>
      <c r="H264" s="5"/>
    </row>
    <row r="265" spans="1:8" x14ac:dyDescent="0.25">
      <c r="A265" s="4">
        <v>39401</v>
      </c>
      <c r="B265" s="2">
        <v>106.5</v>
      </c>
      <c r="C265" s="2">
        <v>95.3</v>
      </c>
      <c r="D265" s="2">
        <v>97.47</v>
      </c>
      <c r="E265" s="2">
        <v>4587.7</v>
      </c>
      <c r="F265" s="2">
        <v>119.8</v>
      </c>
      <c r="G265" s="2">
        <v>112.9</v>
      </c>
      <c r="H265" s="5"/>
    </row>
    <row r="266" spans="1:8" x14ac:dyDescent="0.25">
      <c r="A266" s="4">
        <v>39431</v>
      </c>
      <c r="B266" s="2">
        <v>104.8</v>
      </c>
      <c r="C266" s="2">
        <v>95.8</v>
      </c>
      <c r="D266" s="2">
        <v>98</v>
      </c>
      <c r="E266" s="2">
        <v>4566.5</v>
      </c>
      <c r="F266" s="2">
        <v>120.6</v>
      </c>
      <c r="G266" s="2">
        <v>111.2</v>
      </c>
      <c r="H266" s="5"/>
    </row>
    <row r="267" spans="1:8" x14ac:dyDescent="0.25">
      <c r="A267" s="4">
        <v>39462</v>
      </c>
      <c r="B267" s="2">
        <v>101.5</v>
      </c>
      <c r="C267" s="2">
        <v>95.5</v>
      </c>
      <c r="D267" s="2">
        <v>97.42</v>
      </c>
      <c r="E267" s="2">
        <v>4574.8</v>
      </c>
      <c r="F267" s="2">
        <v>120.9</v>
      </c>
      <c r="G267" s="2">
        <v>113.9</v>
      </c>
      <c r="H267" s="5"/>
    </row>
    <row r="268" spans="1:8" x14ac:dyDescent="0.25">
      <c r="A268" s="4">
        <v>39493</v>
      </c>
      <c r="B268" s="2">
        <v>97.2</v>
      </c>
      <c r="C268" s="2">
        <v>96.4</v>
      </c>
      <c r="D268" s="2">
        <v>96.91</v>
      </c>
      <c r="E268" s="2">
        <v>4606.3</v>
      </c>
      <c r="F268" s="2">
        <v>119.8</v>
      </c>
      <c r="G268" s="2">
        <v>113.9</v>
      </c>
      <c r="H268" s="5"/>
    </row>
    <row r="269" spans="1:8" x14ac:dyDescent="0.25">
      <c r="A269" s="4">
        <v>39522</v>
      </c>
      <c r="B269" s="2">
        <v>99</v>
      </c>
      <c r="C269" s="2">
        <v>94.7</v>
      </c>
      <c r="D269" s="2">
        <v>96.04</v>
      </c>
      <c r="E269" s="2">
        <v>4602.5</v>
      </c>
      <c r="F269" s="2">
        <v>117.9</v>
      </c>
      <c r="G269" s="2">
        <v>109.8</v>
      </c>
      <c r="H269" s="5"/>
    </row>
    <row r="270" spans="1:8" x14ac:dyDescent="0.25">
      <c r="A270" s="4">
        <v>39553</v>
      </c>
      <c r="B270" s="2">
        <v>95</v>
      </c>
      <c r="C270" s="2">
        <v>97</v>
      </c>
      <c r="D270" s="2">
        <v>95.88</v>
      </c>
      <c r="E270" s="2">
        <v>4621</v>
      </c>
      <c r="F270" s="2">
        <v>116.4</v>
      </c>
      <c r="G270" s="2">
        <v>115.2</v>
      </c>
      <c r="H270" s="5"/>
    </row>
    <row r="271" spans="1:8" x14ac:dyDescent="0.25">
      <c r="A271" s="4">
        <v>39583</v>
      </c>
      <c r="B271" s="2">
        <v>91.9</v>
      </c>
      <c r="C271" s="2">
        <v>96.4</v>
      </c>
      <c r="D271" s="2">
        <v>94.71</v>
      </c>
      <c r="E271" s="2">
        <v>4612.3999999999996</v>
      </c>
      <c r="F271" s="2">
        <v>115.4</v>
      </c>
      <c r="G271" s="2">
        <v>110.9</v>
      </c>
      <c r="H271" s="5"/>
    </row>
    <row r="272" spans="1:8" x14ac:dyDescent="0.25">
      <c r="A272" s="4">
        <v>39614</v>
      </c>
      <c r="B272" s="2">
        <v>83.8</v>
      </c>
      <c r="C272" s="2">
        <v>95.6</v>
      </c>
      <c r="D272" s="2">
        <v>94.03</v>
      </c>
      <c r="E272" s="2">
        <v>4589.2</v>
      </c>
      <c r="F272" s="2">
        <v>115.7</v>
      </c>
      <c r="G272" s="2">
        <v>108.8</v>
      </c>
      <c r="H272" s="5"/>
    </row>
    <row r="273" spans="1:8" x14ac:dyDescent="0.25">
      <c r="A273" s="4">
        <v>39644</v>
      </c>
      <c r="B273" s="2">
        <v>74.599999999999994</v>
      </c>
      <c r="C273" s="2">
        <v>95.6</v>
      </c>
      <c r="D273" s="2">
        <v>93.45</v>
      </c>
      <c r="E273" s="2">
        <v>4600.1000000000004</v>
      </c>
      <c r="F273" s="2">
        <v>115.5</v>
      </c>
      <c r="G273" s="2">
        <v>110.5</v>
      </c>
      <c r="H273" s="5"/>
    </row>
    <row r="274" spans="1:8" x14ac:dyDescent="0.25">
      <c r="A274" s="4">
        <v>39675</v>
      </c>
      <c r="B274" s="2">
        <v>78.099999999999994</v>
      </c>
      <c r="C274" s="2">
        <v>96.2</v>
      </c>
      <c r="D274" s="2">
        <v>95.38</v>
      </c>
      <c r="E274" s="2">
        <v>4600</v>
      </c>
      <c r="F274" s="2">
        <v>115.8</v>
      </c>
      <c r="G274" s="2">
        <v>105.5</v>
      </c>
      <c r="H274" s="5"/>
    </row>
    <row r="275" spans="1:8" x14ac:dyDescent="0.25">
      <c r="A275" s="4">
        <v>39706</v>
      </c>
      <c r="B275" s="2">
        <v>80</v>
      </c>
      <c r="C275" s="2">
        <v>95.1</v>
      </c>
      <c r="D275" s="2">
        <v>96.48</v>
      </c>
      <c r="E275" s="2">
        <v>4585.8</v>
      </c>
      <c r="F275" s="2">
        <v>110.9</v>
      </c>
      <c r="G275" s="2">
        <v>105.7</v>
      </c>
      <c r="H275" s="5"/>
    </row>
    <row r="276" spans="1:8" x14ac:dyDescent="0.25">
      <c r="A276" s="4">
        <v>39736</v>
      </c>
      <c r="B276" s="2">
        <v>69.900000000000006</v>
      </c>
      <c r="C276" s="2">
        <v>94.3</v>
      </c>
      <c r="D276" s="2">
        <v>98.77</v>
      </c>
      <c r="E276" s="2">
        <v>4603.3</v>
      </c>
      <c r="F276" s="2">
        <v>108.6</v>
      </c>
      <c r="G276" s="2">
        <v>102.9</v>
      </c>
      <c r="H276" s="5"/>
    </row>
    <row r="277" spans="1:8" x14ac:dyDescent="0.25">
      <c r="A277" s="4">
        <v>39767</v>
      </c>
      <c r="B277" s="2">
        <v>71.900000000000006</v>
      </c>
      <c r="C277" s="2">
        <v>94</v>
      </c>
      <c r="D277" s="2">
        <v>100</v>
      </c>
      <c r="E277" s="2">
        <v>4573.1000000000004</v>
      </c>
      <c r="F277" s="2">
        <v>105</v>
      </c>
      <c r="G277" s="2">
        <v>97.7</v>
      </c>
      <c r="H277" s="5"/>
    </row>
    <row r="278" spans="1:8" x14ac:dyDescent="0.25">
      <c r="A278" s="4">
        <v>39797</v>
      </c>
      <c r="B278" s="2">
        <v>76.2</v>
      </c>
      <c r="C278" s="2">
        <v>94.1</v>
      </c>
      <c r="D278" s="2">
        <v>102.15</v>
      </c>
      <c r="E278" s="2">
        <v>4565.7</v>
      </c>
      <c r="F278" s="2">
        <v>97.3</v>
      </c>
      <c r="G278" s="2">
        <v>86.8</v>
      </c>
      <c r="H278" s="5"/>
    </row>
    <row r="279" spans="1:8" x14ac:dyDescent="0.25">
      <c r="A279" s="4">
        <v>39828</v>
      </c>
      <c r="B279" s="2">
        <v>81.900000000000006</v>
      </c>
      <c r="C279" s="2">
        <v>94.9</v>
      </c>
      <c r="D279" s="2">
        <v>101.94</v>
      </c>
      <c r="E279" s="2">
        <v>4562.7</v>
      </c>
      <c r="F279" s="2">
        <v>92.4</v>
      </c>
      <c r="G279" s="2">
        <v>85.5</v>
      </c>
      <c r="H279" s="5"/>
    </row>
    <row r="280" spans="1:8" x14ac:dyDescent="0.25">
      <c r="A280" s="4">
        <v>39859</v>
      </c>
      <c r="B280" s="2">
        <v>82.9</v>
      </c>
      <c r="C280" s="2">
        <v>95.2</v>
      </c>
      <c r="D280" s="2">
        <v>102.12</v>
      </c>
      <c r="E280" s="2">
        <v>4530.3999999999996</v>
      </c>
      <c r="F280" s="2">
        <v>92.5</v>
      </c>
      <c r="G280" s="2">
        <v>86</v>
      </c>
      <c r="H280" s="5"/>
    </row>
    <row r="281" spans="1:8" x14ac:dyDescent="0.25">
      <c r="A281" s="4">
        <v>39887</v>
      </c>
      <c r="B281" s="2">
        <v>81.599999999999994</v>
      </c>
      <c r="C281" s="2">
        <v>94.7</v>
      </c>
      <c r="D281" s="2">
        <v>101.38</v>
      </c>
      <c r="E281" s="2">
        <v>4528.6000000000004</v>
      </c>
      <c r="F281" s="2">
        <v>90.6</v>
      </c>
      <c r="G281" s="2">
        <v>83.4</v>
      </c>
      <c r="H281" s="5"/>
    </row>
    <row r="282" spans="1:8" x14ac:dyDescent="0.25">
      <c r="A282" s="4">
        <v>39918</v>
      </c>
      <c r="B282" s="2">
        <v>76.2</v>
      </c>
      <c r="C282" s="2">
        <v>97.9</v>
      </c>
      <c r="D282" s="2">
        <v>100.96</v>
      </c>
      <c r="E282" s="2">
        <v>4503</v>
      </c>
      <c r="F282" s="2">
        <v>91.5</v>
      </c>
      <c r="G282" s="2">
        <v>83.3</v>
      </c>
      <c r="H282" s="5"/>
    </row>
    <row r="283" spans="1:8" x14ac:dyDescent="0.25">
      <c r="A283" s="4">
        <v>39948</v>
      </c>
      <c r="B283" s="2">
        <v>84.3</v>
      </c>
      <c r="C283" s="2">
        <v>96</v>
      </c>
      <c r="D283" s="2">
        <v>100.35</v>
      </c>
      <c r="E283" s="2">
        <v>4507.1000000000004</v>
      </c>
      <c r="F283" s="2">
        <v>89.2</v>
      </c>
      <c r="G283" s="2">
        <v>82.6</v>
      </c>
      <c r="H283" s="5"/>
    </row>
    <row r="284" spans="1:8" x14ac:dyDescent="0.25">
      <c r="A284" s="4">
        <v>39979</v>
      </c>
      <c r="B284" s="2">
        <v>86.7</v>
      </c>
      <c r="C284" s="2">
        <v>96.9</v>
      </c>
      <c r="D284" s="2">
        <v>100.18</v>
      </c>
      <c r="E284" s="2">
        <v>4504.5</v>
      </c>
      <c r="F284" s="2">
        <v>90.2</v>
      </c>
      <c r="G284" s="2">
        <v>87.7</v>
      </c>
      <c r="H284" s="5"/>
    </row>
    <row r="285" spans="1:8" x14ac:dyDescent="0.25">
      <c r="A285" s="4">
        <v>40009</v>
      </c>
      <c r="B285" s="2">
        <v>91.8</v>
      </c>
      <c r="C285" s="2">
        <v>98.6</v>
      </c>
      <c r="D285" s="2">
        <v>99.74</v>
      </c>
      <c r="E285" s="2">
        <v>4450.5</v>
      </c>
      <c r="F285" s="2">
        <v>89.8</v>
      </c>
      <c r="G285" s="2">
        <v>84.2</v>
      </c>
      <c r="H285" s="5"/>
    </row>
    <row r="286" spans="1:8" x14ac:dyDescent="0.25">
      <c r="A286" s="4">
        <v>40040</v>
      </c>
      <c r="B286" s="2">
        <v>96.5</v>
      </c>
      <c r="C286" s="2">
        <v>96.6</v>
      </c>
      <c r="D286" s="2">
        <v>98.86</v>
      </c>
      <c r="E286" s="2">
        <v>4458.3999999999996</v>
      </c>
      <c r="F286" s="2">
        <v>91.6</v>
      </c>
      <c r="G286" s="2">
        <v>90</v>
      </c>
      <c r="H286" s="5"/>
    </row>
    <row r="287" spans="1:8" x14ac:dyDescent="0.25">
      <c r="A287" s="4">
        <v>40071</v>
      </c>
      <c r="B287" s="2">
        <v>99</v>
      </c>
      <c r="C287" s="2">
        <v>96</v>
      </c>
      <c r="D287" s="2">
        <v>99.73</v>
      </c>
      <c r="E287" s="2">
        <v>4492.8</v>
      </c>
      <c r="F287" s="2">
        <v>92.7</v>
      </c>
      <c r="G287" s="2">
        <v>87.4</v>
      </c>
      <c r="H287" s="5"/>
    </row>
    <row r="288" spans="1:8" x14ac:dyDescent="0.25">
      <c r="A288" s="4">
        <v>40101</v>
      </c>
      <c r="B288" s="2">
        <v>103.3</v>
      </c>
      <c r="C288" s="2">
        <v>97.7</v>
      </c>
      <c r="D288" s="2">
        <v>100</v>
      </c>
      <c r="E288" s="2">
        <v>4468</v>
      </c>
      <c r="F288" s="2">
        <v>91.6</v>
      </c>
      <c r="G288" s="2">
        <v>88.3</v>
      </c>
      <c r="H288" s="5"/>
    </row>
    <row r="289" spans="1:8" x14ac:dyDescent="0.25">
      <c r="A289" s="4">
        <v>40132</v>
      </c>
      <c r="B289" s="2">
        <v>104.7</v>
      </c>
      <c r="C289" s="2">
        <v>97.2</v>
      </c>
      <c r="D289" s="2">
        <v>99.38</v>
      </c>
      <c r="E289" s="2">
        <v>4488.7</v>
      </c>
      <c r="F289" s="2">
        <v>91.8</v>
      </c>
      <c r="G289" s="2">
        <v>88.8</v>
      </c>
      <c r="H289" s="5"/>
    </row>
    <row r="290" spans="1:8" x14ac:dyDescent="0.25">
      <c r="A290" s="4">
        <v>40162</v>
      </c>
      <c r="B290" s="2">
        <v>101.7</v>
      </c>
      <c r="C290" s="2">
        <v>98.1</v>
      </c>
      <c r="D290" s="2">
        <v>99.55</v>
      </c>
      <c r="E290" s="2">
        <v>4496.3999999999996</v>
      </c>
      <c r="F290" s="2">
        <v>91.8</v>
      </c>
      <c r="G290" s="2">
        <v>88.5</v>
      </c>
      <c r="H290" s="5"/>
    </row>
    <row r="291" spans="1:8" x14ac:dyDescent="0.25">
      <c r="A291" s="4">
        <v>40193</v>
      </c>
      <c r="B291" s="2">
        <v>99.7</v>
      </c>
      <c r="C291" s="2">
        <v>97.6</v>
      </c>
      <c r="D291" s="2">
        <v>98.61</v>
      </c>
      <c r="E291" s="2">
        <v>4466.8999999999996</v>
      </c>
      <c r="F291" s="2">
        <v>92.6</v>
      </c>
      <c r="G291" s="2">
        <v>89.6</v>
      </c>
      <c r="H291" s="5"/>
    </row>
    <row r="292" spans="1:8" x14ac:dyDescent="0.25">
      <c r="A292" s="4">
        <v>40224</v>
      </c>
      <c r="B292" s="2">
        <v>103.7</v>
      </c>
      <c r="C292" s="2">
        <v>97.8</v>
      </c>
      <c r="D292" s="2">
        <v>99.3</v>
      </c>
      <c r="E292" s="2">
        <v>4489.2</v>
      </c>
      <c r="F292" s="2">
        <v>92.8</v>
      </c>
      <c r="G292" s="2">
        <v>89.3</v>
      </c>
      <c r="H292" s="5"/>
    </row>
    <row r="293" spans="1:8" x14ac:dyDescent="0.25">
      <c r="A293" s="4">
        <v>40252</v>
      </c>
      <c r="B293" s="2">
        <v>104.1</v>
      </c>
      <c r="C293" s="2">
        <v>98.8</v>
      </c>
      <c r="D293" s="2">
        <v>98.41</v>
      </c>
      <c r="E293" s="2">
        <v>4498.1000000000004</v>
      </c>
      <c r="F293" s="2">
        <v>96.5</v>
      </c>
      <c r="G293" s="2">
        <v>95.4</v>
      </c>
      <c r="H293" s="5"/>
    </row>
    <row r="294" spans="1:8" x14ac:dyDescent="0.25">
      <c r="A294" s="4">
        <v>40283</v>
      </c>
      <c r="B294" s="2">
        <v>106</v>
      </c>
      <c r="C294" s="2">
        <v>96.4</v>
      </c>
      <c r="D294" s="2">
        <v>97.81</v>
      </c>
      <c r="E294" s="2">
        <v>4500.2</v>
      </c>
      <c r="F294" s="2">
        <v>97.8</v>
      </c>
      <c r="G294" s="2">
        <v>94.2</v>
      </c>
      <c r="H294" s="5"/>
    </row>
    <row r="295" spans="1:8" x14ac:dyDescent="0.25">
      <c r="A295" s="4">
        <v>40313</v>
      </c>
      <c r="B295" s="2">
        <v>107.1</v>
      </c>
      <c r="C295" s="2">
        <v>99.9</v>
      </c>
      <c r="D295" s="2">
        <v>98.94</v>
      </c>
      <c r="E295" s="2">
        <v>4498.5</v>
      </c>
      <c r="F295" s="2">
        <v>99.8</v>
      </c>
      <c r="G295" s="2">
        <v>98.9</v>
      </c>
      <c r="H295" s="5"/>
    </row>
    <row r="296" spans="1:8" x14ac:dyDescent="0.25">
      <c r="A296" s="4">
        <v>40344</v>
      </c>
      <c r="B296" s="2">
        <v>108.7</v>
      </c>
      <c r="C296" s="2">
        <v>100.1</v>
      </c>
      <c r="D296" s="2">
        <v>99.48</v>
      </c>
      <c r="E296" s="2">
        <v>4532.5</v>
      </c>
      <c r="F296" s="2">
        <v>100.3</v>
      </c>
      <c r="G296" s="2">
        <v>102.6</v>
      </c>
      <c r="H296" s="5"/>
    </row>
    <row r="297" spans="1:8" x14ac:dyDescent="0.25">
      <c r="A297" s="4">
        <v>40374</v>
      </c>
      <c r="B297" s="2">
        <v>107.1</v>
      </c>
      <c r="C297" s="2">
        <v>101</v>
      </c>
      <c r="D297" s="2">
        <v>99.65</v>
      </c>
      <c r="E297" s="2">
        <v>4532</v>
      </c>
      <c r="F297" s="2">
        <v>101.1</v>
      </c>
      <c r="G297" s="2">
        <v>105.4</v>
      </c>
      <c r="H297" s="5"/>
    </row>
    <row r="298" spans="1:8" x14ac:dyDescent="0.25">
      <c r="A298" s="4">
        <v>40405</v>
      </c>
      <c r="B298" s="2">
        <v>109.9</v>
      </c>
      <c r="C298" s="2">
        <v>100.9</v>
      </c>
      <c r="D298" s="2">
        <v>99.82</v>
      </c>
      <c r="E298" s="2">
        <v>4512.3999999999996</v>
      </c>
      <c r="F298" s="2">
        <v>100.1</v>
      </c>
      <c r="G298" s="2">
        <v>99.1</v>
      </c>
      <c r="H298" s="5"/>
    </row>
    <row r="299" spans="1:8" x14ac:dyDescent="0.25">
      <c r="A299" s="4">
        <v>40436</v>
      </c>
      <c r="B299" s="2">
        <v>114.3</v>
      </c>
      <c r="C299" s="2">
        <v>101.8</v>
      </c>
      <c r="D299" s="2">
        <v>99.65</v>
      </c>
      <c r="E299" s="2">
        <v>4554</v>
      </c>
      <c r="F299" s="2">
        <v>102.3</v>
      </c>
      <c r="G299" s="2">
        <v>101.8</v>
      </c>
      <c r="H299" s="5"/>
    </row>
    <row r="300" spans="1:8" x14ac:dyDescent="0.25">
      <c r="A300" s="4">
        <v>40466</v>
      </c>
      <c r="B300" s="2">
        <v>111.4</v>
      </c>
      <c r="C300" s="2">
        <v>101.7</v>
      </c>
      <c r="D300" s="2">
        <v>99.55</v>
      </c>
      <c r="E300" s="2">
        <v>4550.8</v>
      </c>
      <c r="F300" s="2">
        <v>101.9</v>
      </c>
      <c r="G300" s="2">
        <v>105</v>
      </c>
      <c r="H300" s="5"/>
    </row>
    <row r="301" spans="1:8" x14ac:dyDescent="0.25">
      <c r="A301" s="4">
        <v>40497</v>
      </c>
      <c r="B301" s="2">
        <v>111.8</v>
      </c>
      <c r="C301" s="2">
        <v>101.9</v>
      </c>
      <c r="D301" s="2">
        <v>99.56</v>
      </c>
      <c r="E301" s="2">
        <v>4560.2</v>
      </c>
      <c r="F301" s="2">
        <v>103.5</v>
      </c>
      <c r="G301" s="2">
        <v>107.6</v>
      </c>
      <c r="H301" s="5"/>
    </row>
    <row r="302" spans="1:8" x14ac:dyDescent="0.25">
      <c r="A302" s="4">
        <v>40527</v>
      </c>
      <c r="B302" s="2">
        <v>112.7</v>
      </c>
      <c r="C302" s="2">
        <v>100.6</v>
      </c>
      <c r="D302" s="2">
        <v>98.79</v>
      </c>
      <c r="E302" s="2">
        <v>4572.8</v>
      </c>
      <c r="F302" s="2">
        <v>102.2</v>
      </c>
      <c r="G302" s="2">
        <v>110.3</v>
      </c>
      <c r="H302" s="5"/>
    </row>
    <row r="303" spans="1:8" x14ac:dyDescent="0.25">
      <c r="A303" s="4">
        <v>40558</v>
      </c>
      <c r="B303" s="2">
        <v>111.5</v>
      </c>
      <c r="C303" s="2">
        <v>100.9</v>
      </c>
      <c r="D303" s="2">
        <v>97.98</v>
      </c>
      <c r="E303" s="2">
        <v>4612.1000000000004</v>
      </c>
      <c r="F303" s="2">
        <v>103.9</v>
      </c>
      <c r="G303" s="2">
        <v>108.7</v>
      </c>
      <c r="H303" s="5"/>
    </row>
    <row r="304" spans="1:8" x14ac:dyDescent="0.25">
      <c r="A304" s="4">
        <v>40589</v>
      </c>
      <c r="B304" s="2">
        <v>110.3</v>
      </c>
      <c r="C304" s="2">
        <v>100.6</v>
      </c>
      <c r="D304" s="2">
        <v>98.08</v>
      </c>
      <c r="E304" s="2">
        <v>4617.3</v>
      </c>
      <c r="F304" s="2">
        <v>105</v>
      </c>
      <c r="G304" s="2">
        <v>110.3</v>
      </c>
      <c r="H304" s="5"/>
    </row>
    <row r="305" spans="1:8" x14ac:dyDescent="0.25">
      <c r="A305" s="4">
        <v>40617</v>
      </c>
      <c r="B305" s="2">
        <v>105.9</v>
      </c>
      <c r="C305" s="2">
        <v>98.7</v>
      </c>
      <c r="D305" s="2">
        <v>97.73</v>
      </c>
      <c r="E305" s="2">
        <v>4592.1000000000004</v>
      </c>
      <c r="F305" s="2">
        <v>104.6</v>
      </c>
      <c r="G305" s="2">
        <v>106.8</v>
      </c>
      <c r="H305" s="5"/>
    </row>
    <row r="306" spans="1:8" x14ac:dyDescent="0.25">
      <c r="A306" s="4">
        <v>40648</v>
      </c>
      <c r="B306" s="2">
        <v>104.2</v>
      </c>
      <c r="C306" s="2">
        <v>101.8</v>
      </c>
      <c r="D306" s="2">
        <v>96.9</v>
      </c>
      <c r="E306" s="2">
        <v>4632.3</v>
      </c>
      <c r="F306" s="2">
        <v>104</v>
      </c>
      <c r="G306" s="2">
        <v>106</v>
      </c>
      <c r="H306" s="5"/>
    </row>
    <row r="307" spans="1:8" x14ac:dyDescent="0.25">
      <c r="A307" s="4">
        <v>40678</v>
      </c>
      <c r="B307" s="2">
        <v>103.8</v>
      </c>
      <c r="C307" s="2">
        <v>101.1</v>
      </c>
      <c r="D307" s="2">
        <v>97.73</v>
      </c>
      <c r="E307" s="2">
        <v>4623</v>
      </c>
      <c r="F307" s="2">
        <v>107</v>
      </c>
      <c r="G307" s="2">
        <v>112.5</v>
      </c>
      <c r="H307" s="5"/>
    </row>
    <row r="308" spans="1:8" x14ac:dyDescent="0.25">
      <c r="A308" s="4">
        <v>40709</v>
      </c>
      <c r="B308" s="2">
        <v>105.5</v>
      </c>
      <c r="C308" s="2">
        <v>100.5</v>
      </c>
      <c r="D308" s="2">
        <v>97.48</v>
      </c>
      <c r="E308" s="2">
        <v>4617</v>
      </c>
      <c r="F308" s="2">
        <v>100.7</v>
      </c>
      <c r="G308" s="2">
        <v>99</v>
      </c>
      <c r="H308" s="5"/>
    </row>
    <row r="309" spans="1:8" x14ac:dyDescent="0.25">
      <c r="A309" s="4">
        <v>40739</v>
      </c>
      <c r="B309" s="2">
        <v>100.7</v>
      </c>
      <c r="C309" s="2">
        <v>101.4</v>
      </c>
      <c r="D309" s="2">
        <v>97.51</v>
      </c>
      <c r="E309" s="2">
        <v>4615</v>
      </c>
      <c r="F309" s="2">
        <v>101.8</v>
      </c>
      <c r="G309" s="2">
        <v>110.5</v>
      </c>
      <c r="H309" s="5"/>
    </row>
    <row r="310" spans="1:8" x14ac:dyDescent="0.25">
      <c r="A310" s="4">
        <v>40770</v>
      </c>
      <c r="B310" s="2">
        <v>94.1</v>
      </c>
      <c r="C310" s="2">
        <v>101.3</v>
      </c>
      <c r="D310" s="2">
        <v>97.69</v>
      </c>
      <c r="E310" s="2">
        <v>4644.7</v>
      </c>
      <c r="F310" s="2">
        <v>99.6</v>
      </c>
      <c r="G310" s="2">
        <v>107.7</v>
      </c>
      <c r="H310" s="5"/>
    </row>
    <row r="311" spans="1:8" x14ac:dyDescent="0.25">
      <c r="A311" s="4">
        <v>40801</v>
      </c>
      <c r="B311" s="2">
        <v>87</v>
      </c>
      <c r="C311" s="2">
        <v>101.2</v>
      </c>
      <c r="D311" s="2">
        <v>97.59</v>
      </c>
      <c r="E311" s="2">
        <v>4630.1000000000004</v>
      </c>
      <c r="F311" s="2">
        <v>101.6</v>
      </c>
      <c r="G311" s="2">
        <v>105.7</v>
      </c>
      <c r="H311" s="5"/>
    </row>
    <row r="312" spans="1:8" x14ac:dyDescent="0.25">
      <c r="A312" s="4">
        <v>40831</v>
      </c>
      <c r="B312" s="2">
        <v>88.3</v>
      </c>
      <c r="C312" s="2">
        <v>101.8</v>
      </c>
      <c r="D312" s="2">
        <v>97.41</v>
      </c>
      <c r="E312" s="2">
        <v>4636</v>
      </c>
      <c r="F312" s="2">
        <v>102.1</v>
      </c>
      <c r="G312" s="2">
        <v>105.4</v>
      </c>
      <c r="H312" s="5"/>
    </row>
    <row r="313" spans="1:8" x14ac:dyDescent="0.25">
      <c r="A313" s="4">
        <v>40862</v>
      </c>
      <c r="B313" s="2">
        <v>90.3</v>
      </c>
      <c r="C313" s="2">
        <v>101.9</v>
      </c>
      <c r="D313" s="2">
        <v>97.07</v>
      </c>
      <c r="E313" s="2">
        <v>4644.3</v>
      </c>
      <c r="F313" s="2">
        <v>100.2</v>
      </c>
      <c r="G313" s="2">
        <v>102.9</v>
      </c>
      <c r="H313" s="5"/>
    </row>
    <row r="314" spans="1:8" x14ac:dyDescent="0.25">
      <c r="A314" s="4">
        <v>40892</v>
      </c>
      <c r="B314" s="2">
        <v>91.4</v>
      </c>
      <c r="C314" s="2">
        <v>102.4</v>
      </c>
      <c r="D314" s="2">
        <v>96.92</v>
      </c>
      <c r="E314" s="2">
        <v>4645.6000000000004</v>
      </c>
      <c r="F314" s="2">
        <v>96.7</v>
      </c>
      <c r="G314" s="2">
        <v>108.5</v>
      </c>
      <c r="H314" s="5"/>
    </row>
    <row r="315" spans="1:8" x14ac:dyDescent="0.25">
      <c r="A315" s="4">
        <v>40923</v>
      </c>
      <c r="B315" s="2">
        <v>93.9</v>
      </c>
      <c r="C315" s="2">
        <v>103</v>
      </c>
      <c r="D315" s="2">
        <v>97.66</v>
      </c>
      <c r="E315" s="2">
        <v>4610.8999999999996</v>
      </c>
      <c r="F315" s="2">
        <v>105.3</v>
      </c>
      <c r="G315" s="2">
        <v>108.1</v>
      </c>
      <c r="H315" s="5"/>
    </row>
    <row r="316" spans="1:8" x14ac:dyDescent="0.25">
      <c r="A316" s="4">
        <v>40954</v>
      </c>
      <c r="B316" s="2">
        <v>92.3</v>
      </c>
      <c r="C316" s="2">
        <v>102.7</v>
      </c>
      <c r="D316" s="2">
        <v>96.34</v>
      </c>
      <c r="E316" s="2">
        <v>4638.8</v>
      </c>
      <c r="F316" s="2">
        <v>97.3</v>
      </c>
      <c r="G316" s="2">
        <v>101.5</v>
      </c>
      <c r="H316" s="5"/>
    </row>
    <row r="317" spans="1:8" x14ac:dyDescent="0.25">
      <c r="A317" s="4">
        <v>40983</v>
      </c>
      <c r="B317" s="2">
        <v>94.9</v>
      </c>
      <c r="C317" s="2">
        <v>103.2</v>
      </c>
      <c r="D317" s="2">
        <v>96.33</v>
      </c>
      <c r="E317" s="2">
        <v>4672.3</v>
      </c>
      <c r="F317" s="2">
        <v>97.7</v>
      </c>
      <c r="G317" s="2">
        <v>102.3</v>
      </c>
      <c r="H317" s="5"/>
    </row>
    <row r="318" spans="1:8" x14ac:dyDescent="0.25">
      <c r="A318" s="4">
        <v>41014</v>
      </c>
      <c r="B318" s="2">
        <v>97.1</v>
      </c>
      <c r="C318" s="2">
        <v>102.3</v>
      </c>
      <c r="D318" s="2">
        <v>97</v>
      </c>
      <c r="E318" s="2">
        <v>4649.2</v>
      </c>
      <c r="F318" s="2">
        <v>97.2</v>
      </c>
      <c r="G318" s="2">
        <v>103.4</v>
      </c>
      <c r="H318" s="5"/>
    </row>
    <row r="319" spans="1:8" x14ac:dyDescent="0.25">
      <c r="A319" s="4">
        <v>41044</v>
      </c>
      <c r="B319" s="2">
        <v>96.5</v>
      </c>
      <c r="C319" s="2">
        <v>102.8</v>
      </c>
      <c r="D319" s="2">
        <v>98.52</v>
      </c>
      <c r="E319" s="2">
        <v>4643.6000000000004</v>
      </c>
      <c r="F319" s="2">
        <v>104.4</v>
      </c>
      <c r="G319" s="2">
        <v>105.1</v>
      </c>
      <c r="H319" s="5"/>
    </row>
    <row r="320" spans="1:8" x14ac:dyDescent="0.25">
      <c r="A320" s="4">
        <v>41075</v>
      </c>
      <c r="B320" s="2">
        <v>96.3</v>
      </c>
      <c r="C320" s="2">
        <v>103.3</v>
      </c>
      <c r="D320" s="2">
        <v>98.95</v>
      </c>
      <c r="E320" s="2">
        <v>4673.6000000000004</v>
      </c>
      <c r="F320" s="2">
        <v>100.6</v>
      </c>
      <c r="G320" s="2">
        <v>103.6</v>
      </c>
      <c r="H320" s="5"/>
    </row>
    <row r="321" spans="1:8" x14ac:dyDescent="0.25">
      <c r="A321" s="4">
        <v>41105</v>
      </c>
      <c r="B321" s="2">
        <v>96.4</v>
      </c>
      <c r="C321" s="2">
        <v>103.6</v>
      </c>
      <c r="D321" s="2">
        <v>98.94</v>
      </c>
      <c r="E321" s="2">
        <v>4648.5</v>
      </c>
      <c r="F321" s="2">
        <v>99.8</v>
      </c>
      <c r="G321" s="2">
        <v>102.3</v>
      </c>
      <c r="H321" s="5"/>
    </row>
    <row r="322" spans="1:8" x14ac:dyDescent="0.25">
      <c r="A322" s="4">
        <v>41136</v>
      </c>
      <c r="B322" s="2">
        <v>97.7</v>
      </c>
      <c r="C322" s="2">
        <v>103.4</v>
      </c>
      <c r="D322" s="2">
        <v>97.18</v>
      </c>
      <c r="E322" s="2">
        <v>4651</v>
      </c>
      <c r="F322" s="2">
        <v>102.8</v>
      </c>
      <c r="G322" s="2">
        <v>109.8</v>
      </c>
      <c r="H322" s="5"/>
    </row>
    <row r="323" spans="1:8" x14ac:dyDescent="0.25">
      <c r="A323" s="4">
        <v>41167</v>
      </c>
      <c r="B323" s="2">
        <v>95.3</v>
      </c>
      <c r="C323" s="2">
        <v>105.5</v>
      </c>
      <c r="D323" s="2">
        <v>97.93</v>
      </c>
      <c r="E323" s="2">
        <v>4667.3999999999996</v>
      </c>
      <c r="F323" s="2">
        <v>96.4</v>
      </c>
      <c r="G323" s="2">
        <v>101.1</v>
      </c>
      <c r="H323" s="5"/>
    </row>
    <row r="324" spans="1:8" x14ac:dyDescent="0.25">
      <c r="A324" s="4">
        <v>41197</v>
      </c>
      <c r="B324" s="2">
        <v>95.1</v>
      </c>
      <c r="C324" s="2">
        <v>102.7</v>
      </c>
      <c r="D324" s="2">
        <v>96.5</v>
      </c>
      <c r="E324" s="2">
        <v>4662.8999999999996</v>
      </c>
      <c r="F324" s="2">
        <v>96.8</v>
      </c>
      <c r="G324" s="2">
        <v>102.5</v>
      </c>
      <c r="H324" s="5"/>
    </row>
    <row r="325" spans="1:8" x14ac:dyDescent="0.25">
      <c r="A325" s="4">
        <v>41228</v>
      </c>
      <c r="B325" s="2">
        <v>92</v>
      </c>
      <c r="C325" s="2">
        <v>103.5</v>
      </c>
      <c r="D325" s="2">
        <v>96.33</v>
      </c>
      <c r="E325" s="2">
        <v>4654.3999999999996</v>
      </c>
      <c r="F325" s="2">
        <v>94.8</v>
      </c>
      <c r="G325" s="2">
        <v>101.1</v>
      </c>
      <c r="H325" s="5"/>
    </row>
    <row r="326" spans="1:8" x14ac:dyDescent="0.25">
      <c r="A326" s="4">
        <v>41258</v>
      </c>
      <c r="B326" s="2">
        <v>88.1</v>
      </c>
      <c r="C326" s="2">
        <v>105</v>
      </c>
      <c r="D326" s="2">
        <v>95.47</v>
      </c>
      <c r="E326" s="2">
        <v>4686.3</v>
      </c>
      <c r="F326" s="2">
        <v>94.9</v>
      </c>
      <c r="G326" s="2">
        <v>97.7</v>
      </c>
      <c r="H326" s="5"/>
    </row>
    <row r="327" spans="1:8" x14ac:dyDescent="0.25">
      <c r="A327" s="4">
        <v>41289</v>
      </c>
      <c r="B327" s="2">
        <v>94.8</v>
      </c>
      <c r="C327" s="2">
        <v>105</v>
      </c>
      <c r="D327" s="2">
        <v>95.64</v>
      </c>
      <c r="E327" s="2">
        <v>4673</v>
      </c>
      <c r="F327" s="2">
        <v>95.2</v>
      </c>
      <c r="G327" s="2">
        <v>101.9</v>
      </c>
      <c r="H327" s="5"/>
    </row>
    <row r="328" spans="1:8" x14ac:dyDescent="0.25">
      <c r="A328" s="4">
        <v>41320</v>
      </c>
      <c r="B328" s="2">
        <v>95.9</v>
      </c>
      <c r="C328" s="2">
        <v>106</v>
      </c>
      <c r="D328" s="2">
        <v>95.27</v>
      </c>
      <c r="E328" s="2">
        <v>4679.8</v>
      </c>
      <c r="F328" s="2">
        <v>94.8</v>
      </c>
      <c r="G328" s="2">
        <v>98.9</v>
      </c>
      <c r="H328" s="5"/>
    </row>
    <row r="329" spans="1:8" x14ac:dyDescent="0.25">
      <c r="A329" s="4">
        <v>41348</v>
      </c>
      <c r="B329" s="2">
        <v>96.5</v>
      </c>
      <c r="C329" s="2">
        <v>104.4</v>
      </c>
      <c r="D329" s="2">
        <v>96.59</v>
      </c>
      <c r="E329" s="2">
        <v>4690.8999999999996</v>
      </c>
      <c r="F329" s="2">
        <v>96.4</v>
      </c>
      <c r="G329" s="2">
        <v>101.8</v>
      </c>
      <c r="H329" s="5"/>
    </row>
    <row r="330" spans="1:8" x14ac:dyDescent="0.25">
      <c r="A330" s="4">
        <v>41379</v>
      </c>
      <c r="B330" s="2">
        <v>96.9</v>
      </c>
      <c r="C330" s="2">
        <v>103.9</v>
      </c>
      <c r="D330" s="2">
        <v>96.54</v>
      </c>
      <c r="E330" s="2">
        <v>4689.3999999999996</v>
      </c>
      <c r="F330" s="2">
        <v>94.5</v>
      </c>
      <c r="G330" s="2">
        <v>98.4</v>
      </c>
      <c r="H330" s="5"/>
    </row>
    <row r="331" spans="1:8" x14ac:dyDescent="0.25">
      <c r="A331" s="4">
        <v>41409</v>
      </c>
      <c r="B331" s="2">
        <v>94.7</v>
      </c>
      <c r="C331" s="2">
        <v>106</v>
      </c>
      <c r="D331" s="2">
        <v>96.65</v>
      </c>
      <c r="E331" s="2">
        <v>4694.3</v>
      </c>
      <c r="F331" s="2">
        <v>94.4</v>
      </c>
      <c r="G331" s="2">
        <v>98</v>
      </c>
      <c r="H331" s="5"/>
    </row>
    <row r="332" spans="1:8" x14ac:dyDescent="0.25">
      <c r="A332" s="4">
        <v>41440</v>
      </c>
      <c r="B332" s="2">
        <v>95</v>
      </c>
      <c r="C332" s="2">
        <v>106.5</v>
      </c>
      <c r="D332" s="2">
        <v>96.32</v>
      </c>
      <c r="E332" s="2">
        <v>4702.1000000000004</v>
      </c>
      <c r="F332" s="2">
        <v>94.2</v>
      </c>
      <c r="G332" s="2">
        <v>98</v>
      </c>
      <c r="H332" s="5"/>
    </row>
    <row r="333" spans="1:8" x14ac:dyDescent="0.25">
      <c r="A333" s="4">
        <v>41470</v>
      </c>
      <c r="B333" s="2">
        <v>97.9</v>
      </c>
      <c r="C333" s="2">
        <v>106.2</v>
      </c>
      <c r="D333" s="2">
        <v>96.72</v>
      </c>
      <c r="E333" s="2">
        <v>4712.6000000000004</v>
      </c>
      <c r="F333" s="2">
        <v>97.3</v>
      </c>
      <c r="G333" s="2">
        <v>100.9</v>
      </c>
      <c r="H333" s="5"/>
    </row>
    <row r="334" spans="1:8" x14ac:dyDescent="0.25">
      <c r="A334" s="4">
        <v>41501</v>
      </c>
      <c r="B334" s="2">
        <v>99.1</v>
      </c>
      <c r="C334" s="2">
        <v>106.1</v>
      </c>
      <c r="D334" s="2">
        <v>96.7</v>
      </c>
      <c r="E334" s="2">
        <v>4699.2</v>
      </c>
      <c r="F334" s="2">
        <v>94.7</v>
      </c>
      <c r="G334" s="2">
        <v>100</v>
      </c>
      <c r="H334" s="5"/>
    </row>
    <row r="335" spans="1:8" x14ac:dyDescent="0.25">
      <c r="A335" s="4">
        <v>41532</v>
      </c>
      <c r="B335" s="2">
        <v>97</v>
      </c>
      <c r="C335" s="2">
        <v>107.3</v>
      </c>
      <c r="D335" s="2">
        <v>96.38</v>
      </c>
      <c r="E335" s="2">
        <v>4706.3</v>
      </c>
      <c r="F335" s="2">
        <v>95</v>
      </c>
      <c r="G335" s="2">
        <v>96.8</v>
      </c>
      <c r="H335" s="5"/>
    </row>
    <row r="336" spans="1:8" x14ac:dyDescent="0.25">
      <c r="A336" s="4">
        <v>41562</v>
      </c>
      <c r="B336" s="2">
        <v>101.1</v>
      </c>
      <c r="C336" s="2">
        <v>106.9</v>
      </c>
      <c r="D336" s="2">
        <v>96.89</v>
      </c>
      <c r="E336" s="2">
        <v>4751.8999999999996</v>
      </c>
      <c r="F336" s="2">
        <v>91.2</v>
      </c>
      <c r="G336" s="2">
        <v>95.2</v>
      </c>
      <c r="H336" s="5"/>
    </row>
    <row r="337" spans="1:8" x14ac:dyDescent="0.25">
      <c r="A337" s="4">
        <v>41593</v>
      </c>
      <c r="B337" s="2">
        <v>104.1</v>
      </c>
      <c r="C337" s="2">
        <v>107.7</v>
      </c>
      <c r="D337" s="2">
        <v>97.35</v>
      </c>
      <c r="E337" s="2">
        <v>4728.5</v>
      </c>
      <c r="F337" s="2">
        <v>96.3</v>
      </c>
      <c r="G337" s="2">
        <v>99.2</v>
      </c>
      <c r="H337" s="5"/>
    </row>
    <row r="338" spans="1:8" x14ac:dyDescent="0.25">
      <c r="A338" s="4">
        <v>41623</v>
      </c>
      <c r="B338" s="2">
        <v>104.8</v>
      </c>
      <c r="C338" s="2">
        <v>107.8</v>
      </c>
      <c r="D338" s="2">
        <v>96.69</v>
      </c>
      <c r="E338" s="2">
        <v>4719.3999999999996</v>
      </c>
      <c r="F338" s="2">
        <v>95</v>
      </c>
      <c r="G338" s="2">
        <v>98.1</v>
      </c>
      <c r="H338" s="5"/>
    </row>
    <row r="339" spans="1:8" x14ac:dyDescent="0.25">
      <c r="A339" s="4">
        <v>41654</v>
      </c>
      <c r="B339" s="2">
        <v>102.3</v>
      </c>
      <c r="C339" s="2">
        <v>107.7</v>
      </c>
      <c r="D339" s="2">
        <v>97.12</v>
      </c>
      <c r="E339" s="2">
        <v>4715.8</v>
      </c>
      <c r="F339" s="2">
        <v>94.2</v>
      </c>
      <c r="G339" s="2">
        <v>99.8</v>
      </c>
      <c r="H339" s="5"/>
    </row>
    <row r="340" spans="1:8" x14ac:dyDescent="0.25">
      <c r="A340" s="4">
        <v>41685</v>
      </c>
      <c r="B340" s="2">
        <v>100.8</v>
      </c>
      <c r="C340" s="2">
        <v>108.5</v>
      </c>
      <c r="D340" s="2">
        <v>97.36</v>
      </c>
      <c r="E340" s="2">
        <v>4732.6000000000004</v>
      </c>
      <c r="F340" s="2">
        <v>95.7</v>
      </c>
      <c r="G340" s="2">
        <v>98.6</v>
      </c>
      <c r="H340" s="5"/>
    </row>
    <row r="341" spans="1:8" x14ac:dyDescent="0.25">
      <c r="A341" s="4">
        <v>41713</v>
      </c>
      <c r="B341" s="2">
        <v>100.1</v>
      </c>
      <c r="C341" s="2">
        <v>109.3</v>
      </c>
      <c r="D341" s="2">
        <v>97.19</v>
      </c>
      <c r="E341" s="2">
        <v>4749.1000000000004</v>
      </c>
      <c r="F341" s="2">
        <v>92.3</v>
      </c>
      <c r="G341" s="2">
        <v>97.2</v>
      </c>
      <c r="H341" s="5"/>
    </row>
    <row r="342" spans="1:8" x14ac:dyDescent="0.25">
      <c r="A342" s="4">
        <v>41744</v>
      </c>
      <c r="B342" s="2">
        <v>99.7</v>
      </c>
      <c r="C342" s="2">
        <v>111.1</v>
      </c>
      <c r="D342" s="2">
        <v>97.62</v>
      </c>
      <c r="E342" s="2">
        <v>4747.7</v>
      </c>
      <c r="F342" s="2">
        <v>94.9</v>
      </c>
      <c r="G342" s="2">
        <v>100.2</v>
      </c>
      <c r="H342" s="5"/>
    </row>
    <row r="343" spans="1:8" x14ac:dyDescent="0.25">
      <c r="A343" s="4">
        <v>41774</v>
      </c>
      <c r="B343" s="2">
        <v>101.8</v>
      </c>
      <c r="C343" s="2">
        <v>109.3</v>
      </c>
      <c r="D343" s="2">
        <v>96.98</v>
      </c>
      <c r="E343" s="2">
        <v>4770.8</v>
      </c>
      <c r="F343" s="2">
        <v>92.3</v>
      </c>
      <c r="G343" s="2">
        <v>97.1</v>
      </c>
      <c r="H343" s="5"/>
    </row>
    <row r="344" spans="1:8" x14ac:dyDescent="0.25">
      <c r="A344" s="4">
        <v>41805</v>
      </c>
      <c r="B344" s="2">
        <v>101</v>
      </c>
      <c r="C344" s="2">
        <v>109.9</v>
      </c>
      <c r="D344" s="2">
        <v>96.97</v>
      </c>
      <c r="E344" s="2">
        <v>4758.5</v>
      </c>
      <c r="F344" s="2">
        <v>92.9</v>
      </c>
      <c r="G344" s="2">
        <v>97.6</v>
      </c>
      <c r="H344" s="5"/>
    </row>
    <row r="345" spans="1:8" x14ac:dyDescent="0.25">
      <c r="A345" s="4">
        <v>41835</v>
      </c>
      <c r="B345" s="2">
        <v>99.5</v>
      </c>
      <c r="C345" s="2">
        <v>108.9</v>
      </c>
      <c r="D345" s="2">
        <v>97.49</v>
      </c>
      <c r="E345" s="2">
        <v>4788.2</v>
      </c>
      <c r="F345" s="2">
        <v>92.3</v>
      </c>
      <c r="G345" s="2">
        <v>98.5</v>
      </c>
      <c r="H345" s="5"/>
    </row>
    <row r="346" spans="1:8" x14ac:dyDescent="0.25">
      <c r="A346" s="4">
        <v>41866</v>
      </c>
      <c r="B346" s="2">
        <v>96.7</v>
      </c>
      <c r="C346" s="2">
        <v>111</v>
      </c>
      <c r="D346" s="2">
        <v>97.97</v>
      </c>
      <c r="E346" s="2">
        <v>4793.8999999999996</v>
      </c>
      <c r="F346" s="2">
        <v>92.4</v>
      </c>
      <c r="G346" s="2">
        <v>99.1</v>
      </c>
      <c r="H346" s="5"/>
    </row>
    <row r="347" spans="1:8" x14ac:dyDescent="0.25">
      <c r="A347" s="4">
        <v>41897</v>
      </c>
      <c r="B347" s="2">
        <v>102.6</v>
      </c>
      <c r="C347" s="2">
        <v>110.5</v>
      </c>
      <c r="D347" s="2">
        <v>98.04</v>
      </c>
      <c r="E347" s="2">
        <v>4807.3</v>
      </c>
      <c r="F347" s="2">
        <v>91.3</v>
      </c>
      <c r="G347" s="2">
        <v>98.2</v>
      </c>
      <c r="H347" s="5"/>
    </row>
    <row r="348" spans="1:8" x14ac:dyDescent="0.25">
      <c r="A348" s="4">
        <v>41927</v>
      </c>
      <c r="B348" s="2">
        <v>97.7</v>
      </c>
      <c r="C348" s="2">
        <v>111.7</v>
      </c>
      <c r="D348" s="2">
        <v>98.57</v>
      </c>
      <c r="E348" s="2">
        <v>4777.3999999999996</v>
      </c>
      <c r="F348" s="2">
        <v>91.9</v>
      </c>
      <c r="G348" s="2">
        <v>98.9</v>
      </c>
      <c r="H348" s="5"/>
    </row>
    <row r="349" spans="1:8" x14ac:dyDescent="0.25">
      <c r="A349" s="4">
        <v>41958</v>
      </c>
      <c r="B349" s="2">
        <v>96.8</v>
      </c>
      <c r="C349" s="2">
        <v>112.4</v>
      </c>
      <c r="D349" s="2">
        <v>99.27</v>
      </c>
      <c r="E349" s="2">
        <v>4808</v>
      </c>
      <c r="F349" s="2">
        <v>91.4</v>
      </c>
      <c r="G349" s="2">
        <v>99.6</v>
      </c>
      <c r="H349" s="5"/>
    </row>
    <row r="350" spans="1:8" x14ac:dyDescent="0.25">
      <c r="A350" s="4">
        <v>41988</v>
      </c>
      <c r="B350" s="2">
        <v>99.5</v>
      </c>
      <c r="C350" s="2">
        <v>111.7</v>
      </c>
      <c r="D350" s="2">
        <v>100.56</v>
      </c>
      <c r="E350" s="2">
        <v>4803.1000000000004</v>
      </c>
      <c r="F350" s="2">
        <v>93.1</v>
      </c>
      <c r="G350" s="2">
        <v>98.7</v>
      </c>
      <c r="H350" s="5"/>
    </row>
    <row r="351" spans="1:8" x14ac:dyDescent="0.25">
      <c r="A351" s="4">
        <v>42019</v>
      </c>
      <c r="B351" s="2">
        <v>98.4</v>
      </c>
      <c r="C351" s="2">
        <v>113.1</v>
      </c>
      <c r="D351" s="2">
        <v>101.76</v>
      </c>
      <c r="E351" s="2">
        <v>4815.2</v>
      </c>
      <c r="F351" s="2">
        <v>91.9</v>
      </c>
      <c r="G351" s="2">
        <v>97.6</v>
      </c>
      <c r="H351" s="5"/>
    </row>
    <row r="352" spans="1:8" x14ac:dyDescent="0.25">
      <c r="A352" s="4">
        <v>42050</v>
      </c>
      <c r="B352" s="2">
        <v>97.6</v>
      </c>
      <c r="C352" s="2">
        <v>113.2</v>
      </c>
      <c r="D352" s="2">
        <v>100.63</v>
      </c>
      <c r="E352" s="2">
        <v>4815</v>
      </c>
      <c r="F352" s="2">
        <v>91.8</v>
      </c>
      <c r="G352" s="2" t="s">
        <v>1</v>
      </c>
      <c r="H352" s="5"/>
    </row>
    <row r="353" spans="1:8" x14ac:dyDescent="0.25">
      <c r="A353" s="4">
        <v>42078</v>
      </c>
      <c r="B353" s="2">
        <v>100.4</v>
      </c>
      <c r="C353" s="2">
        <v>114</v>
      </c>
      <c r="D353" s="2">
        <v>100.36</v>
      </c>
      <c r="E353" s="2">
        <v>4815.8999999999996</v>
      </c>
      <c r="F353" s="2" t="s">
        <v>1</v>
      </c>
      <c r="G353" s="2" t="s">
        <v>1</v>
      </c>
      <c r="H353" s="5"/>
    </row>
    <row r="354" spans="1:8" x14ac:dyDescent="0.25">
      <c r="A354" s="4">
        <v>42109</v>
      </c>
      <c r="B354" s="2">
        <v>97.1</v>
      </c>
      <c r="C354" s="2" t="s">
        <v>1</v>
      </c>
      <c r="D354" s="2" t="s">
        <v>1</v>
      </c>
      <c r="E354" s="2" t="s">
        <v>1</v>
      </c>
      <c r="F354" s="2" t="s">
        <v>1</v>
      </c>
      <c r="G354" t="s">
        <v>1</v>
      </c>
    </row>
    <row r="355" spans="1:8" x14ac:dyDescent="0.25">
      <c r="A355" s="2"/>
      <c r="B355" s="2"/>
      <c r="C355" s="2"/>
      <c r="D355" s="2"/>
      <c r="E355" s="2"/>
      <c r="F355" s="2"/>
    </row>
    <row r="356" spans="1:8" x14ac:dyDescent="0.25">
      <c r="A356" s="2"/>
      <c r="B356" s="2"/>
      <c r="C356" s="2"/>
      <c r="D356" s="2"/>
      <c r="E356" s="2"/>
      <c r="F356" s="2"/>
    </row>
    <row r="357" spans="1:8" x14ac:dyDescent="0.25">
      <c r="A357" s="2"/>
      <c r="B357" s="2"/>
      <c r="C357" s="2"/>
      <c r="D357" s="2"/>
      <c r="E357" s="2"/>
      <c r="F357" s="2"/>
    </row>
    <row r="358" spans="1:8" x14ac:dyDescent="0.25">
      <c r="A358" s="2"/>
      <c r="B358" s="2"/>
      <c r="C358" s="2"/>
      <c r="D358" s="2"/>
      <c r="E358" s="2"/>
      <c r="F358" s="2"/>
    </row>
    <row r="359" spans="1:8" x14ac:dyDescent="0.25">
      <c r="A359" s="2"/>
      <c r="B359" s="2"/>
      <c r="C359" s="2"/>
      <c r="D359" s="2"/>
      <c r="E359" s="2"/>
      <c r="F359" s="2"/>
    </row>
    <row r="360" spans="1:8" x14ac:dyDescent="0.25">
      <c r="A360" s="2"/>
      <c r="B360" s="2"/>
      <c r="C360" s="2"/>
      <c r="D360" s="2"/>
      <c r="E360" s="2"/>
      <c r="F360" s="2"/>
    </row>
    <row r="361" spans="1:8" x14ac:dyDescent="0.25">
      <c r="A361" s="2"/>
      <c r="B361" s="2"/>
      <c r="C361" s="2"/>
      <c r="D361" s="2"/>
      <c r="E361" s="2"/>
      <c r="F361" s="2"/>
    </row>
    <row r="362" spans="1:8" x14ac:dyDescent="0.25">
      <c r="A362" s="2"/>
      <c r="B362" s="2"/>
      <c r="C362" s="2"/>
      <c r="D362" s="2"/>
      <c r="E362" s="2"/>
      <c r="F362" s="2"/>
    </row>
    <row r="363" spans="1:8" x14ac:dyDescent="0.25">
      <c r="A363" s="2"/>
      <c r="B363" s="2"/>
      <c r="C363" s="2"/>
      <c r="D363" s="2"/>
      <c r="E363" s="2"/>
      <c r="F363" s="2"/>
    </row>
    <row r="364" spans="1:8" x14ac:dyDescent="0.25">
      <c r="A364" s="2"/>
      <c r="B364" s="2"/>
      <c r="C364" s="2"/>
      <c r="D364" s="2"/>
      <c r="E364" s="2"/>
      <c r="F364" s="2"/>
    </row>
    <row r="365" spans="1:8" x14ac:dyDescent="0.25">
      <c r="A365" s="2"/>
      <c r="B365" s="2"/>
      <c r="C365" s="2"/>
      <c r="D365" s="2"/>
      <c r="E365" s="2"/>
      <c r="F365" s="2"/>
    </row>
    <row r="366" spans="1:8" x14ac:dyDescent="0.25">
      <c r="A366" s="2"/>
      <c r="B366" s="2"/>
      <c r="C366" s="2"/>
      <c r="D366" s="2"/>
      <c r="E366" s="2"/>
      <c r="F366" s="2"/>
    </row>
    <row r="367" spans="1:8" x14ac:dyDescent="0.25">
      <c r="A367" s="2"/>
      <c r="B367" s="2"/>
      <c r="C367" s="2"/>
      <c r="D367" s="2"/>
      <c r="E367" s="2"/>
      <c r="F367" s="2"/>
    </row>
    <row r="368" spans="1:8" x14ac:dyDescent="0.25">
      <c r="A368" s="2"/>
      <c r="B368" s="2"/>
      <c r="C368" s="2"/>
      <c r="D368" s="2"/>
      <c r="E368" s="2"/>
      <c r="F368" s="2"/>
    </row>
    <row r="369" spans="1:6" x14ac:dyDescent="0.25">
      <c r="A369" s="2"/>
      <c r="B369" s="2"/>
      <c r="C369" s="2"/>
      <c r="D369" s="2"/>
      <c r="E369" s="2"/>
      <c r="F369" s="2"/>
    </row>
    <row r="370" spans="1:6" x14ac:dyDescent="0.25">
      <c r="A370" s="2"/>
      <c r="B370" s="2"/>
      <c r="C370" s="2"/>
      <c r="D370" s="2"/>
      <c r="E370" s="2"/>
      <c r="F370" s="2"/>
    </row>
    <row r="371" spans="1:6" x14ac:dyDescent="0.25">
      <c r="A371" s="2"/>
      <c r="B371" s="2"/>
      <c r="C371" s="2"/>
      <c r="D371" s="2"/>
      <c r="E371" s="2"/>
      <c r="F371" s="2"/>
    </row>
    <row r="372" spans="1:6" x14ac:dyDescent="0.25">
      <c r="A372" s="2"/>
      <c r="B372" s="2"/>
      <c r="C372" s="2"/>
      <c r="D372" s="2"/>
      <c r="E372" s="2"/>
      <c r="F372" s="2"/>
    </row>
    <row r="373" spans="1:6" x14ac:dyDescent="0.25">
      <c r="A373" s="2"/>
      <c r="B373" s="2"/>
      <c r="C373" s="2"/>
      <c r="D373" s="2"/>
      <c r="E373" s="2"/>
      <c r="F373" s="2"/>
    </row>
    <row r="374" spans="1:6" x14ac:dyDescent="0.25">
      <c r="A374" s="2"/>
      <c r="B374" s="2"/>
      <c r="C374" s="2"/>
      <c r="D374" s="2"/>
      <c r="E374" s="2"/>
      <c r="F374" s="2"/>
    </row>
    <row r="375" spans="1:6" x14ac:dyDescent="0.25">
      <c r="A375" s="2"/>
      <c r="B375" s="2"/>
      <c r="C375" s="2"/>
      <c r="D375" s="2"/>
      <c r="E375" s="2"/>
      <c r="F375" s="2"/>
    </row>
    <row r="376" spans="1:6" x14ac:dyDescent="0.25">
      <c r="A376" s="2"/>
      <c r="B376" s="2"/>
      <c r="C376" s="2"/>
      <c r="D376" s="2"/>
      <c r="E376" s="2"/>
      <c r="F376" s="2"/>
    </row>
    <row r="377" spans="1:6" x14ac:dyDescent="0.25">
      <c r="A377" s="2"/>
      <c r="B377" s="2"/>
      <c r="C377" s="2"/>
      <c r="D377" s="2"/>
      <c r="E377" s="2"/>
      <c r="F377" s="2"/>
    </row>
    <row r="378" spans="1:6" x14ac:dyDescent="0.25">
      <c r="A378" s="2"/>
      <c r="B378" s="2"/>
      <c r="C378" s="2"/>
      <c r="D378" s="2"/>
      <c r="E378" s="2"/>
      <c r="F378" s="2"/>
    </row>
    <row r="379" spans="1:6" x14ac:dyDescent="0.25">
      <c r="A379" s="2"/>
      <c r="B379" s="2"/>
      <c r="C379" s="2"/>
      <c r="D379" s="2"/>
      <c r="E379" s="2"/>
      <c r="F379" s="2"/>
    </row>
    <row r="380" spans="1:6" x14ac:dyDescent="0.25">
      <c r="A380" s="2"/>
      <c r="B380" s="2"/>
      <c r="C380" s="2"/>
      <c r="D380" s="2"/>
      <c r="E380" s="2"/>
      <c r="F380" s="2"/>
    </row>
    <row r="381" spans="1:6" x14ac:dyDescent="0.25">
      <c r="A381" s="2"/>
      <c r="B381" s="2"/>
      <c r="C381" s="2"/>
      <c r="D381" s="2"/>
      <c r="E381" s="2"/>
      <c r="F381" s="2"/>
    </row>
    <row r="382" spans="1:6" x14ac:dyDescent="0.25">
      <c r="A382" s="2"/>
      <c r="B382" s="2"/>
      <c r="C382" s="2"/>
      <c r="D382" s="2"/>
      <c r="E382" s="2"/>
      <c r="F382" s="2"/>
    </row>
    <row r="383" spans="1:6" x14ac:dyDescent="0.25">
      <c r="A383" s="2"/>
      <c r="B383" s="2"/>
      <c r="C383" s="2"/>
      <c r="D383" s="2"/>
      <c r="E383" s="2"/>
      <c r="F383" s="2"/>
    </row>
    <row r="384" spans="1:6" x14ac:dyDescent="0.25">
      <c r="A384" s="2"/>
      <c r="B384" s="2"/>
      <c r="C384" s="2"/>
      <c r="D384" s="2"/>
      <c r="E384" s="2"/>
      <c r="F384" s="2"/>
    </row>
    <row r="385" spans="1:6" x14ac:dyDescent="0.25">
      <c r="A385" s="2"/>
      <c r="B385" s="2"/>
      <c r="C385" s="2"/>
      <c r="D385" s="2"/>
      <c r="E385" s="2"/>
      <c r="F385" s="2"/>
    </row>
    <row r="386" spans="1:6" x14ac:dyDescent="0.25">
      <c r="A386" s="2"/>
      <c r="B386" s="2"/>
      <c r="C386" s="2"/>
      <c r="D386" s="2"/>
      <c r="E386" s="2"/>
      <c r="F386" s="2"/>
    </row>
    <row r="387" spans="1:6" x14ac:dyDescent="0.25">
      <c r="A387" s="2"/>
      <c r="B387" s="2"/>
      <c r="C387" s="2"/>
      <c r="D387" s="2"/>
      <c r="E387" s="2"/>
      <c r="F387" s="2"/>
    </row>
    <row r="388" spans="1:6" x14ac:dyDescent="0.25">
      <c r="A388" s="2"/>
      <c r="B388" s="2"/>
      <c r="C388" s="2"/>
      <c r="D388" s="2"/>
      <c r="E388" s="2"/>
      <c r="F388" s="2"/>
    </row>
    <row r="389" spans="1:6" x14ac:dyDescent="0.25">
      <c r="A389" s="2"/>
      <c r="B389" s="2"/>
      <c r="C389" s="2"/>
      <c r="D389" s="2"/>
      <c r="E389" s="2"/>
      <c r="F389" s="2"/>
    </row>
    <row r="390" spans="1:6" x14ac:dyDescent="0.25">
      <c r="A390" s="2"/>
      <c r="B390" s="2"/>
      <c r="C390" s="2"/>
      <c r="D390" s="2"/>
      <c r="E390" s="2"/>
      <c r="F390" s="2"/>
    </row>
    <row r="391" spans="1:6" x14ac:dyDescent="0.25">
      <c r="A391" s="2"/>
      <c r="B391" s="2"/>
      <c r="C391" s="2"/>
      <c r="D391" s="2"/>
      <c r="E391" s="2"/>
      <c r="F391" s="2"/>
    </row>
    <row r="392" spans="1:6" x14ac:dyDescent="0.25">
      <c r="A392" s="2"/>
      <c r="B392" s="2"/>
      <c r="C392" s="2"/>
      <c r="D392" s="2"/>
      <c r="E392" s="2"/>
      <c r="F392" s="2"/>
    </row>
    <row r="393" spans="1:6" x14ac:dyDescent="0.25">
      <c r="A393" s="2"/>
      <c r="B393" s="2"/>
      <c r="C393" s="2"/>
      <c r="D393" s="2"/>
      <c r="E393" s="2"/>
      <c r="F393" s="2"/>
    </row>
    <row r="394" spans="1:6" x14ac:dyDescent="0.25">
      <c r="A394" s="2"/>
      <c r="B394" s="2"/>
      <c r="C394" s="2"/>
      <c r="D394" s="2"/>
      <c r="E394" s="2"/>
      <c r="F394" s="2"/>
    </row>
    <row r="395" spans="1:6" x14ac:dyDescent="0.25">
      <c r="A395" s="2"/>
      <c r="B395" s="2"/>
      <c r="C395" s="2"/>
      <c r="D395" s="2"/>
      <c r="E395" s="2"/>
      <c r="F395" s="2"/>
    </row>
    <row r="396" spans="1:6" x14ac:dyDescent="0.25">
      <c r="A396" s="2"/>
      <c r="B396" s="2"/>
      <c r="C396" s="2"/>
      <c r="D396" s="2"/>
      <c r="E396" s="2"/>
      <c r="F396" s="2"/>
    </row>
    <row r="397" spans="1:6" x14ac:dyDescent="0.25">
      <c r="A397" s="2"/>
      <c r="B397" s="2"/>
      <c r="C397" s="2"/>
      <c r="D397" s="2"/>
      <c r="E397" s="2"/>
      <c r="F397" s="2"/>
    </row>
    <row r="398" spans="1:6" x14ac:dyDescent="0.25">
      <c r="A398" s="2"/>
      <c r="B398" s="2"/>
      <c r="C398" s="2"/>
      <c r="D398" s="2"/>
      <c r="E398" s="2"/>
      <c r="F398" s="2"/>
    </row>
    <row r="399" spans="1:6" x14ac:dyDescent="0.25">
      <c r="A399" s="2"/>
      <c r="B399" s="2"/>
      <c r="C399" s="2"/>
      <c r="D399" s="2"/>
      <c r="E399" s="2"/>
      <c r="F399" s="2"/>
    </row>
    <row r="400" spans="1:6" x14ac:dyDescent="0.25">
      <c r="A400" s="2"/>
      <c r="B400" s="2"/>
      <c r="C400" s="2"/>
      <c r="D400" s="2"/>
      <c r="E400" s="2"/>
      <c r="F400" s="2"/>
    </row>
    <row r="401" spans="1:6" x14ac:dyDescent="0.25">
      <c r="A401" s="2"/>
      <c r="B401" s="2"/>
      <c r="C401" s="2"/>
      <c r="D401" s="2"/>
      <c r="E401" s="2"/>
      <c r="F401" s="2"/>
    </row>
    <row r="402" spans="1:6" x14ac:dyDescent="0.25">
      <c r="A402" s="2"/>
      <c r="B402" s="2"/>
      <c r="C402" s="2"/>
      <c r="D402" s="2"/>
      <c r="E402" s="2"/>
      <c r="F402" s="2"/>
    </row>
    <row r="403" spans="1:6" x14ac:dyDescent="0.25">
      <c r="A403" s="2"/>
      <c r="B403" s="2"/>
      <c r="C403" s="2"/>
      <c r="D403" s="2"/>
      <c r="E403" s="2"/>
      <c r="F403" s="2"/>
    </row>
    <row r="404" spans="1:6" x14ac:dyDescent="0.25">
      <c r="A404" s="2"/>
      <c r="B404" s="2"/>
      <c r="C404" s="2"/>
      <c r="D404" s="2"/>
      <c r="E404" s="2"/>
      <c r="F404" s="2"/>
    </row>
    <row r="405" spans="1:6" x14ac:dyDescent="0.25">
      <c r="A405" s="2"/>
      <c r="B405" s="2"/>
      <c r="C405" s="2"/>
      <c r="D405" s="2"/>
      <c r="E405" s="2"/>
      <c r="F405" s="2"/>
    </row>
    <row r="406" spans="1:6" x14ac:dyDescent="0.25">
      <c r="A406" s="2"/>
      <c r="B406" s="2"/>
      <c r="C406" s="2"/>
      <c r="D406" s="2"/>
      <c r="E406" s="2"/>
      <c r="F406" s="2"/>
    </row>
    <row r="407" spans="1:6" x14ac:dyDescent="0.25">
      <c r="A407" s="2"/>
      <c r="B407" s="2"/>
      <c r="C407" s="2"/>
      <c r="D407" s="2"/>
      <c r="E407" s="2"/>
      <c r="F407" s="2"/>
    </row>
    <row r="408" spans="1:6" x14ac:dyDescent="0.25">
      <c r="A408" s="2"/>
      <c r="B408" s="2"/>
      <c r="C408" s="2"/>
      <c r="D408" s="2"/>
      <c r="E408" s="2"/>
      <c r="F408" s="2"/>
    </row>
    <row r="409" spans="1:6" x14ac:dyDescent="0.25">
      <c r="A409" s="2"/>
      <c r="B409" s="2"/>
      <c r="C409" s="2"/>
      <c r="D409" s="2"/>
      <c r="E409" s="2"/>
      <c r="F409" s="2"/>
    </row>
    <row r="410" spans="1:6" x14ac:dyDescent="0.25">
      <c r="A410" s="2"/>
      <c r="B410" s="2"/>
      <c r="C410" s="2"/>
      <c r="D410" s="2"/>
      <c r="E410" s="2"/>
      <c r="F410" s="2"/>
    </row>
    <row r="411" spans="1:6" x14ac:dyDescent="0.25">
      <c r="A411" s="2"/>
      <c r="B411" s="2"/>
      <c r="C411" s="2"/>
      <c r="D411" s="2"/>
      <c r="E411" s="2"/>
      <c r="F411" s="2"/>
    </row>
    <row r="412" spans="1:6" x14ac:dyDescent="0.25">
      <c r="A412" s="2"/>
      <c r="B412" s="2"/>
      <c r="C412" s="2"/>
      <c r="D412" s="2"/>
      <c r="E412" s="2"/>
      <c r="F412" s="2"/>
    </row>
    <row r="413" spans="1:6" x14ac:dyDescent="0.25">
      <c r="A413" s="2"/>
      <c r="B413" s="2"/>
      <c r="C413" s="2"/>
      <c r="D413" s="2"/>
      <c r="E413" s="2"/>
      <c r="F413" s="2"/>
    </row>
    <row r="414" spans="1:6" x14ac:dyDescent="0.25">
      <c r="A414" s="2"/>
      <c r="B414" s="2"/>
      <c r="C414" s="2"/>
      <c r="D414" s="2"/>
      <c r="E414" s="2"/>
      <c r="F414" s="2"/>
    </row>
    <row r="415" spans="1:6" x14ac:dyDescent="0.25">
      <c r="A415" s="2"/>
      <c r="B415" s="2"/>
      <c r="C415" s="2"/>
      <c r="D415" s="2"/>
      <c r="E415" s="2"/>
      <c r="F415" s="2"/>
    </row>
    <row r="416" spans="1:6" x14ac:dyDescent="0.25">
      <c r="A416" s="2"/>
      <c r="B416" s="2"/>
      <c r="C416" s="2"/>
      <c r="D416" s="2"/>
      <c r="E416" s="2"/>
      <c r="F416" s="2"/>
    </row>
    <row r="417" spans="1:6" x14ac:dyDescent="0.25">
      <c r="A417" s="2"/>
      <c r="B417" s="2"/>
      <c r="C417" s="2"/>
      <c r="D417" s="2"/>
      <c r="E417" s="2"/>
      <c r="F417" s="2"/>
    </row>
    <row r="418" spans="1:6" x14ac:dyDescent="0.25">
      <c r="A418" s="2"/>
      <c r="B418" s="2"/>
      <c r="C418" s="2"/>
      <c r="D418" s="2"/>
      <c r="E418" s="2"/>
      <c r="F418" s="2"/>
    </row>
    <row r="419" spans="1:6" x14ac:dyDescent="0.25">
      <c r="A419" s="2"/>
      <c r="B419" s="2"/>
      <c r="C419" s="2"/>
      <c r="D419" s="2"/>
      <c r="E419" s="2"/>
      <c r="F419" s="2"/>
    </row>
    <row r="420" spans="1:6" x14ac:dyDescent="0.25">
      <c r="A420" s="2"/>
      <c r="B420" s="2"/>
      <c r="C420" s="2"/>
      <c r="D420" s="2"/>
      <c r="E420" s="2"/>
      <c r="F420" s="2"/>
    </row>
    <row r="421" spans="1:6" x14ac:dyDescent="0.25">
      <c r="A421" s="2"/>
      <c r="B421" s="2"/>
      <c r="C421" s="2"/>
      <c r="D421" s="2"/>
      <c r="E421" s="2"/>
      <c r="F421" s="2"/>
    </row>
    <row r="422" spans="1:6" x14ac:dyDescent="0.25">
      <c r="A422" s="2"/>
      <c r="B422" s="2"/>
      <c r="C422" s="2"/>
      <c r="D422" s="2"/>
      <c r="E422" s="2"/>
      <c r="F422" s="2"/>
    </row>
    <row r="423" spans="1:6" x14ac:dyDescent="0.25">
      <c r="A423" s="2"/>
      <c r="B423" s="2"/>
      <c r="C423" s="2"/>
      <c r="D423" s="2"/>
      <c r="E423" s="2"/>
      <c r="F423" s="2"/>
    </row>
    <row r="424" spans="1:6" x14ac:dyDescent="0.25">
      <c r="A424" s="2"/>
      <c r="B424" s="2"/>
      <c r="C424" s="2"/>
      <c r="D424" s="2"/>
      <c r="E424" s="2"/>
      <c r="F424" s="2"/>
    </row>
    <row r="425" spans="1:6" x14ac:dyDescent="0.25">
      <c r="A425" s="2"/>
      <c r="B425" s="2"/>
      <c r="C425" s="2"/>
      <c r="D425" s="2"/>
      <c r="E425" s="2"/>
      <c r="F425" s="2"/>
    </row>
    <row r="426" spans="1:6" x14ac:dyDescent="0.25">
      <c r="A426" s="2"/>
      <c r="B426" s="2"/>
      <c r="C426" s="2"/>
      <c r="D426" s="2"/>
      <c r="E426" s="2"/>
      <c r="F426" s="2"/>
    </row>
    <row r="427" spans="1:6" x14ac:dyDescent="0.25">
      <c r="A427" s="2"/>
      <c r="B427" s="2"/>
      <c r="C427" s="2"/>
      <c r="D427" s="2"/>
      <c r="E427" s="2"/>
      <c r="F427" s="2"/>
    </row>
    <row r="428" spans="1:6" x14ac:dyDescent="0.25">
      <c r="A428" s="2"/>
      <c r="B428" s="2"/>
      <c r="C428" s="2"/>
      <c r="D428" s="2"/>
      <c r="E428" s="2"/>
      <c r="F428" s="2"/>
    </row>
    <row r="429" spans="1:6" x14ac:dyDescent="0.25">
      <c r="A429" s="2"/>
      <c r="B429" s="2"/>
      <c r="C429" s="2"/>
      <c r="D429" s="2"/>
      <c r="E429" s="2"/>
      <c r="F429" s="2"/>
    </row>
    <row r="430" spans="1:6" x14ac:dyDescent="0.25">
      <c r="A430" s="2"/>
      <c r="B430" s="2"/>
      <c r="C430" s="2"/>
      <c r="D430" s="2"/>
      <c r="E430" s="2"/>
      <c r="F430" s="2"/>
    </row>
    <row r="431" spans="1:6" x14ac:dyDescent="0.25">
      <c r="A431" s="2"/>
      <c r="B431" s="2"/>
      <c r="C431" s="2"/>
      <c r="D431" s="2"/>
      <c r="E431" s="2"/>
      <c r="F431" s="2"/>
    </row>
    <row r="432" spans="1:6" x14ac:dyDescent="0.25">
      <c r="A432" s="2"/>
      <c r="B432" s="2"/>
      <c r="C432" s="2"/>
      <c r="D432" s="2"/>
      <c r="E432" s="2"/>
      <c r="F432" s="2"/>
    </row>
    <row r="433" spans="1:6" x14ac:dyDescent="0.25">
      <c r="A433" s="2"/>
      <c r="B433" s="2"/>
      <c r="C433" s="2"/>
      <c r="D433" s="2"/>
      <c r="E433" s="2"/>
      <c r="F433" s="2"/>
    </row>
    <row r="434" spans="1:6" x14ac:dyDescent="0.25">
      <c r="A434" s="2"/>
      <c r="B434" s="2"/>
      <c r="C434" s="2"/>
      <c r="D434" s="2"/>
      <c r="E434" s="2"/>
      <c r="F434" s="2"/>
    </row>
    <row r="435" spans="1:6" x14ac:dyDescent="0.25">
      <c r="A435" s="2"/>
      <c r="B435" s="2"/>
      <c r="C435" s="2"/>
      <c r="D435" s="2"/>
      <c r="E435" s="2"/>
      <c r="F435" s="2"/>
    </row>
    <row r="436" spans="1:6" x14ac:dyDescent="0.25">
      <c r="A436" s="2"/>
      <c r="B436" s="2"/>
      <c r="C436" s="2"/>
      <c r="D436" s="2"/>
      <c r="E436" s="2"/>
      <c r="F436" s="2"/>
    </row>
    <row r="437" spans="1:6" x14ac:dyDescent="0.25">
      <c r="A437" s="2"/>
      <c r="B437" s="2"/>
      <c r="C437" s="2"/>
      <c r="D437" s="2"/>
      <c r="E437" s="2"/>
      <c r="F437" s="2"/>
    </row>
    <row r="438" spans="1:6" x14ac:dyDescent="0.25">
      <c r="A438" s="2"/>
      <c r="B438" s="2"/>
      <c r="C438" s="2"/>
      <c r="D438" s="2"/>
      <c r="E438" s="2"/>
      <c r="F438" s="2"/>
    </row>
    <row r="439" spans="1:6" x14ac:dyDescent="0.25">
      <c r="A439" s="2"/>
      <c r="B439" s="2"/>
      <c r="C439" s="2"/>
      <c r="D439" s="2"/>
      <c r="E439" s="2"/>
      <c r="F439" s="2"/>
    </row>
    <row r="440" spans="1:6" x14ac:dyDescent="0.25">
      <c r="A440" s="2"/>
      <c r="B440" s="2"/>
      <c r="C440" s="2"/>
      <c r="D440" s="2"/>
      <c r="E440" s="2"/>
      <c r="F440" s="2"/>
    </row>
    <row r="441" spans="1:6" x14ac:dyDescent="0.25">
      <c r="A441" s="2"/>
      <c r="B441" s="2"/>
      <c r="C441" s="2"/>
      <c r="D441" s="2"/>
      <c r="E441" s="2"/>
      <c r="F441" s="2"/>
    </row>
    <row r="442" spans="1:6" x14ac:dyDescent="0.25">
      <c r="A442" s="2"/>
      <c r="B442" s="2"/>
      <c r="C442" s="2"/>
      <c r="D442" s="2"/>
      <c r="E442" s="2"/>
      <c r="F442" s="2"/>
    </row>
    <row r="443" spans="1:6" x14ac:dyDescent="0.25">
      <c r="A443" s="2"/>
      <c r="B443" s="2"/>
      <c r="C443" s="2"/>
      <c r="D443" s="2"/>
      <c r="E443" s="2"/>
      <c r="F443" s="2"/>
    </row>
    <row r="444" spans="1:6" x14ac:dyDescent="0.25">
      <c r="A444" s="2"/>
      <c r="B444" s="2"/>
      <c r="C444" s="2"/>
      <c r="D444" s="2"/>
      <c r="E444" s="2"/>
      <c r="F444" s="2"/>
    </row>
    <row r="445" spans="1:6" x14ac:dyDescent="0.25">
      <c r="A445" s="2"/>
      <c r="B445" s="2"/>
      <c r="C445" s="2"/>
      <c r="D445" s="2"/>
      <c r="E445" s="2"/>
      <c r="F445" s="2"/>
    </row>
    <row r="446" spans="1:6" x14ac:dyDescent="0.25">
      <c r="A446" s="2"/>
      <c r="B446" s="2"/>
      <c r="C446" s="2"/>
      <c r="D446" s="2"/>
      <c r="E446" s="2"/>
      <c r="F446" s="2"/>
    </row>
    <row r="447" spans="1:6" x14ac:dyDescent="0.25">
      <c r="A447" s="2"/>
      <c r="B447" s="2"/>
      <c r="C447" s="2"/>
      <c r="D447" s="2"/>
      <c r="E447" s="2"/>
      <c r="F447" s="2"/>
    </row>
    <row r="448" spans="1:6" x14ac:dyDescent="0.25">
      <c r="A448" s="2"/>
      <c r="B448" s="2"/>
      <c r="C448" s="2"/>
      <c r="D448" s="2"/>
      <c r="E448" s="2"/>
      <c r="F448" s="2"/>
    </row>
    <row r="449" spans="1:6" x14ac:dyDescent="0.25">
      <c r="A449" s="2"/>
      <c r="B449" s="2"/>
      <c r="C449" s="2"/>
      <c r="D449" s="2"/>
      <c r="E449" s="2"/>
      <c r="F449" s="2"/>
    </row>
    <row r="450" spans="1:6" x14ac:dyDescent="0.25">
      <c r="A450" s="2"/>
      <c r="B450" s="2"/>
      <c r="C450" s="2"/>
      <c r="D450" s="2"/>
      <c r="E450" s="2"/>
      <c r="F450" s="2"/>
    </row>
    <row r="451" spans="1:6" x14ac:dyDescent="0.25">
      <c r="A451" s="2"/>
      <c r="B451" s="2"/>
      <c r="C451" s="2"/>
      <c r="D451" s="2"/>
      <c r="E451" s="2"/>
      <c r="F451" s="2"/>
    </row>
    <row r="452" spans="1:6" x14ac:dyDescent="0.25">
      <c r="A452" s="2"/>
      <c r="B452" s="2"/>
      <c r="C452" s="2"/>
      <c r="D452" s="2"/>
      <c r="E452" s="2"/>
      <c r="F452" s="2"/>
    </row>
    <row r="453" spans="1:6" x14ac:dyDescent="0.25">
      <c r="A453" s="2"/>
      <c r="B453" s="2"/>
      <c r="C453" s="2"/>
      <c r="D453" s="2"/>
      <c r="E453" s="2"/>
      <c r="F453" s="2"/>
    </row>
    <row r="454" spans="1:6" x14ac:dyDescent="0.25">
      <c r="A454" s="2"/>
      <c r="B454" s="2"/>
      <c r="C454" s="2"/>
      <c r="D454" s="2"/>
      <c r="E454" s="2"/>
      <c r="F454" s="2"/>
    </row>
    <row r="455" spans="1:6" x14ac:dyDescent="0.25">
      <c r="A455" s="2"/>
      <c r="B455" s="2"/>
      <c r="C455" s="2"/>
      <c r="D455" s="2"/>
      <c r="E455" s="2"/>
      <c r="F455" s="2"/>
    </row>
    <row r="456" spans="1:6" x14ac:dyDescent="0.25">
      <c r="A456" s="2"/>
      <c r="B456" s="2"/>
      <c r="C456" s="2"/>
      <c r="D456" s="2"/>
      <c r="E456" s="2"/>
      <c r="F456" s="2"/>
    </row>
    <row r="457" spans="1:6" x14ac:dyDescent="0.25">
      <c r="A457" s="2"/>
      <c r="B457" s="2"/>
      <c r="C457" s="2"/>
      <c r="D457" s="2"/>
      <c r="E457" s="2"/>
      <c r="F457" s="2"/>
    </row>
    <row r="458" spans="1:6" x14ac:dyDescent="0.25">
      <c r="A458" s="2"/>
      <c r="B458" s="2"/>
      <c r="C458" s="2"/>
      <c r="D458" s="2"/>
      <c r="E458" s="2"/>
      <c r="F458" s="2"/>
    </row>
    <row r="459" spans="1:6" x14ac:dyDescent="0.25">
      <c r="A459" s="2"/>
      <c r="B459" s="2"/>
      <c r="C459" s="2"/>
      <c r="D459" s="2"/>
      <c r="E459" s="2"/>
      <c r="F459" s="2"/>
    </row>
    <row r="460" spans="1:6" x14ac:dyDescent="0.25">
      <c r="A460" s="2"/>
      <c r="B460" s="2"/>
      <c r="C460" s="2"/>
      <c r="D460" s="2"/>
      <c r="E460" s="2"/>
      <c r="F460" s="2"/>
    </row>
    <row r="461" spans="1:6" x14ac:dyDescent="0.25">
      <c r="A461" s="2"/>
      <c r="B461" s="2"/>
      <c r="C461" s="2"/>
      <c r="D461" s="2"/>
      <c r="E461" s="2"/>
      <c r="F461" s="2"/>
    </row>
    <row r="462" spans="1:6" x14ac:dyDescent="0.25">
      <c r="A462" s="2"/>
      <c r="B462" s="2"/>
      <c r="C462" s="2"/>
      <c r="D462" s="2"/>
      <c r="E462" s="2"/>
      <c r="F462" s="2"/>
    </row>
    <row r="463" spans="1:6" x14ac:dyDescent="0.25">
      <c r="A463" s="2"/>
      <c r="B463" s="2"/>
      <c r="C463" s="2"/>
      <c r="D463" s="2"/>
      <c r="E463" s="2"/>
      <c r="F463" s="2"/>
    </row>
    <row r="464" spans="1:6" x14ac:dyDescent="0.25">
      <c r="A464" s="2"/>
      <c r="B464" s="2"/>
      <c r="C464" s="2"/>
      <c r="D464" s="2"/>
      <c r="E464" s="2"/>
      <c r="F464" s="2"/>
    </row>
    <row r="465" spans="1:6" x14ac:dyDescent="0.25">
      <c r="A465" s="2"/>
      <c r="B465" s="2"/>
      <c r="C465" s="2"/>
      <c r="D465" s="2"/>
      <c r="E465" s="2"/>
      <c r="F465" s="2"/>
    </row>
    <row r="466" spans="1:6" x14ac:dyDescent="0.25">
      <c r="A466" s="2"/>
      <c r="B466" s="2"/>
      <c r="C466" s="2"/>
      <c r="D466" s="2"/>
      <c r="E466" s="2"/>
      <c r="F466" s="2"/>
    </row>
    <row r="467" spans="1:6" x14ac:dyDescent="0.25">
      <c r="A467" s="2"/>
      <c r="B467" s="2"/>
      <c r="C467" s="2"/>
      <c r="D467" s="2"/>
      <c r="E467" s="2"/>
      <c r="F467" s="2"/>
    </row>
    <row r="468" spans="1:6" x14ac:dyDescent="0.25">
      <c r="A468" s="2"/>
      <c r="B468" s="2"/>
      <c r="C468" s="2"/>
      <c r="D468" s="2"/>
      <c r="E468" s="2"/>
      <c r="F468" s="2"/>
    </row>
    <row r="469" spans="1:6" x14ac:dyDescent="0.25">
      <c r="A469" s="2"/>
      <c r="B469" s="2"/>
      <c r="C469" s="2"/>
      <c r="D469" s="2"/>
      <c r="E469" s="2"/>
      <c r="F469" s="2"/>
    </row>
    <row r="470" spans="1:6" x14ac:dyDescent="0.25">
      <c r="A470" s="2"/>
      <c r="B470" s="2"/>
      <c r="C470" s="2"/>
      <c r="D470" s="2"/>
      <c r="E470" s="2"/>
      <c r="F470" s="2"/>
    </row>
    <row r="471" spans="1:6" x14ac:dyDescent="0.25">
      <c r="A471" s="2"/>
      <c r="B471" s="2"/>
      <c r="C471" s="2"/>
      <c r="D471" s="2"/>
      <c r="E471" s="2"/>
      <c r="F471" s="2"/>
    </row>
    <row r="472" spans="1:6" x14ac:dyDescent="0.25">
      <c r="A472" s="2"/>
      <c r="B472" s="2"/>
      <c r="C472" s="2"/>
      <c r="D472" s="2"/>
      <c r="E472" s="2"/>
      <c r="F472" s="2"/>
    </row>
    <row r="473" spans="1:6" x14ac:dyDescent="0.25">
      <c r="A473" s="2"/>
      <c r="B473" s="2"/>
      <c r="C473" s="2"/>
      <c r="D473" s="2"/>
      <c r="E473" s="2"/>
      <c r="F473" s="2"/>
    </row>
    <row r="474" spans="1:6" x14ac:dyDescent="0.25">
      <c r="A474" s="2"/>
      <c r="B474" s="2"/>
      <c r="C474" s="2"/>
      <c r="D474" s="2"/>
      <c r="E474" s="2"/>
      <c r="F474" s="2"/>
    </row>
    <row r="475" spans="1:6" x14ac:dyDescent="0.25">
      <c r="A475" s="2"/>
      <c r="B475" s="2"/>
      <c r="C475" s="2"/>
      <c r="D475" s="2"/>
      <c r="E475" s="2"/>
      <c r="F475" s="2"/>
    </row>
    <row r="476" spans="1:6" x14ac:dyDescent="0.25">
      <c r="A476" s="2"/>
      <c r="B476" s="2"/>
      <c r="C476" s="2"/>
      <c r="D476" s="2"/>
      <c r="E476" s="2"/>
      <c r="F476" s="2"/>
    </row>
    <row r="477" spans="1:6" x14ac:dyDescent="0.25">
      <c r="A477" s="2"/>
      <c r="B477" s="2"/>
      <c r="C477" s="2"/>
      <c r="D477" s="2"/>
      <c r="E477" s="2"/>
      <c r="F477" s="2"/>
    </row>
    <row r="478" spans="1:6" x14ac:dyDescent="0.25">
      <c r="A478" s="2"/>
      <c r="B478" s="2"/>
      <c r="C478" s="2"/>
      <c r="D478" s="2"/>
      <c r="E478" s="2"/>
      <c r="F478" s="2"/>
    </row>
    <row r="479" spans="1:6" x14ac:dyDescent="0.25">
      <c r="A479" s="2"/>
      <c r="B479" s="2"/>
      <c r="C479" s="2"/>
      <c r="D479" s="2"/>
      <c r="E479" s="2"/>
      <c r="F479" s="2"/>
    </row>
    <row r="480" spans="1:6" x14ac:dyDescent="0.25">
      <c r="A480" s="2"/>
      <c r="B480" s="2"/>
      <c r="C480" s="2"/>
      <c r="D480" s="2"/>
      <c r="E480" s="2"/>
      <c r="F480" s="2"/>
    </row>
    <row r="481" spans="1:6" x14ac:dyDescent="0.25">
      <c r="A481" s="2"/>
      <c r="B481" s="2"/>
      <c r="C481" s="2"/>
      <c r="D481" s="2"/>
      <c r="E481" s="2"/>
      <c r="F481" s="2"/>
    </row>
    <row r="482" spans="1:6" x14ac:dyDescent="0.25">
      <c r="A482" s="2"/>
      <c r="B482" s="2"/>
      <c r="C482" s="2"/>
      <c r="D482" s="2"/>
      <c r="E482" s="2"/>
      <c r="F482" s="2"/>
    </row>
    <row r="483" spans="1:6" x14ac:dyDescent="0.25">
      <c r="A483" s="2"/>
      <c r="B483" s="2"/>
      <c r="C483" s="2"/>
      <c r="D483" s="2"/>
      <c r="E483" s="2"/>
      <c r="F483" s="2"/>
    </row>
    <row r="484" spans="1:6" x14ac:dyDescent="0.25">
      <c r="A484" s="2"/>
      <c r="B484" s="2"/>
      <c r="C484" s="2"/>
      <c r="D484" s="2"/>
      <c r="E484" s="2"/>
      <c r="F484" s="2"/>
    </row>
    <row r="485" spans="1:6" x14ac:dyDescent="0.25">
      <c r="A485" s="2"/>
      <c r="B485" s="2"/>
      <c r="C485" s="2"/>
      <c r="D485" s="2"/>
      <c r="E485" s="2"/>
      <c r="F485" s="2"/>
    </row>
    <row r="486" spans="1:6" x14ac:dyDescent="0.25">
      <c r="A486" s="2"/>
      <c r="B486" s="2"/>
      <c r="C486" s="2"/>
      <c r="D486" s="2"/>
      <c r="E486" s="2"/>
      <c r="F486" s="2"/>
    </row>
    <row r="487" spans="1:6" x14ac:dyDescent="0.25">
      <c r="A487" s="2"/>
      <c r="B487" s="2"/>
      <c r="C487" s="2"/>
      <c r="D487" s="2"/>
      <c r="E487" s="2"/>
      <c r="F487" s="2"/>
    </row>
    <row r="488" spans="1:6" x14ac:dyDescent="0.25">
      <c r="A488" s="2"/>
      <c r="B488" s="2"/>
      <c r="C488" s="2"/>
      <c r="D488" s="2"/>
      <c r="E488" s="2"/>
      <c r="F488" s="2"/>
    </row>
    <row r="489" spans="1:6" x14ac:dyDescent="0.25">
      <c r="A489" s="2"/>
      <c r="B489" s="2"/>
      <c r="C489" s="2"/>
      <c r="D489" s="2"/>
      <c r="E489" s="2"/>
      <c r="F489" s="2"/>
    </row>
    <row r="490" spans="1:6" x14ac:dyDescent="0.25">
      <c r="A490" s="2"/>
      <c r="B490" s="2"/>
      <c r="C490" s="2"/>
      <c r="D490" s="2"/>
      <c r="E490" s="2"/>
      <c r="F490" s="2"/>
    </row>
    <row r="491" spans="1:6" x14ac:dyDescent="0.25">
      <c r="A491" s="2"/>
      <c r="B491" s="2"/>
      <c r="C491" s="2"/>
      <c r="D491" s="2"/>
      <c r="E491" s="2"/>
      <c r="F491" s="2"/>
    </row>
    <row r="492" spans="1:6" x14ac:dyDescent="0.25">
      <c r="A492" s="2"/>
      <c r="B492" s="2"/>
      <c r="C492" s="2"/>
      <c r="D492" s="2"/>
      <c r="E492" s="2"/>
      <c r="F492" s="2"/>
    </row>
    <row r="493" spans="1:6" x14ac:dyDescent="0.25">
      <c r="A493" s="2"/>
      <c r="B493" s="2"/>
      <c r="C493" s="2"/>
      <c r="D493" s="2"/>
      <c r="E493" s="2"/>
      <c r="F493" s="2"/>
    </row>
    <row r="494" spans="1:6" x14ac:dyDescent="0.25">
      <c r="A494" s="2"/>
      <c r="B494" s="2"/>
      <c r="C494" s="2"/>
      <c r="D494" s="2"/>
      <c r="E494" s="2"/>
      <c r="F494" s="2"/>
    </row>
    <row r="495" spans="1:6" x14ac:dyDescent="0.25">
      <c r="A495" s="2"/>
      <c r="B495" s="2"/>
      <c r="C495" s="2"/>
      <c r="D495" s="2"/>
      <c r="E495" s="2"/>
      <c r="F495" s="2"/>
    </row>
    <row r="496" spans="1:6" x14ac:dyDescent="0.25">
      <c r="A496" s="2"/>
      <c r="B496" s="2"/>
      <c r="C496" s="2"/>
      <c r="D496" s="2"/>
      <c r="E496" s="2"/>
      <c r="F496" s="2"/>
    </row>
    <row r="497" spans="1:6" x14ac:dyDescent="0.25">
      <c r="A497" s="2"/>
      <c r="B497" s="2"/>
      <c r="C497" s="2"/>
      <c r="D497" s="2"/>
      <c r="E497" s="2"/>
      <c r="F497" s="2"/>
    </row>
    <row r="498" spans="1:6" x14ac:dyDescent="0.25">
      <c r="A498" s="2"/>
      <c r="B498" s="2"/>
      <c r="C498" s="2"/>
      <c r="D498" s="2"/>
      <c r="E498" s="2"/>
      <c r="F498" s="2"/>
    </row>
    <row r="499" spans="1:6" x14ac:dyDescent="0.25">
      <c r="A499" s="2"/>
      <c r="B499" s="2"/>
      <c r="C499" s="2"/>
      <c r="D499" s="2"/>
      <c r="E499" s="2"/>
      <c r="F499" s="2"/>
    </row>
    <row r="500" spans="1:6" x14ac:dyDescent="0.25">
      <c r="A500" s="2"/>
      <c r="B500" s="2"/>
      <c r="C500" s="2"/>
      <c r="D500" s="2"/>
      <c r="E500" s="2"/>
      <c r="F500" s="2"/>
    </row>
    <row r="501" spans="1:6" x14ac:dyDescent="0.25">
      <c r="A501" s="2"/>
      <c r="B501" s="2"/>
      <c r="C501" s="2"/>
      <c r="D501" s="2"/>
      <c r="E501" s="2"/>
      <c r="F501" s="2"/>
    </row>
    <row r="502" spans="1:6" x14ac:dyDescent="0.25">
      <c r="A502" s="2"/>
      <c r="B502" s="2"/>
      <c r="C502" s="2"/>
      <c r="D502" s="2"/>
      <c r="E502" s="2"/>
      <c r="F502" s="2"/>
    </row>
    <row r="503" spans="1:6" x14ac:dyDescent="0.25">
      <c r="A503" s="2"/>
      <c r="B503" s="2"/>
      <c r="C503" s="2"/>
      <c r="D503" s="2"/>
      <c r="E503" s="2"/>
      <c r="F503" s="2"/>
    </row>
    <row r="504" spans="1:6" x14ac:dyDescent="0.25">
      <c r="A504" s="2"/>
      <c r="B504" s="2"/>
      <c r="C504" s="2"/>
      <c r="D504" s="2"/>
      <c r="E504" s="2"/>
      <c r="F504" s="2"/>
    </row>
    <row r="505" spans="1:6" x14ac:dyDescent="0.25">
      <c r="A505" s="2"/>
      <c r="B505" s="2"/>
      <c r="C505" s="2"/>
      <c r="D505" s="2"/>
      <c r="E505" s="2"/>
      <c r="F505" s="2"/>
    </row>
    <row r="506" spans="1:6" x14ac:dyDescent="0.25">
      <c r="A506" s="2"/>
      <c r="B506" s="2"/>
      <c r="C506" s="2"/>
      <c r="D506" s="2"/>
      <c r="E506" s="2"/>
      <c r="F506" s="2"/>
    </row>
    <row r="507" spans="1:6" x14ac:dyDescent="0.25">
      <c r="A507" s="2"/>
      <c r="B507" s="2"/>
      <c r="C507" s="2"/>
      <c r="D507" s="2"/>
      <c r="E507" s="2"/>
      <c r="F507" s="2"/>
    </row>
    <row r="508" spans="1:6" x14ac:dyDescent="0.25">
      <c r="A508" s="2"/>
      <c r="B508" s="2"/>
      <c r="C508" s="2"/>
      <c r="D508" s="2"/>
      <c r="E508" s="2"/>
      <c r="F508" s="2"/>
    </row>
    <row r="509" spans="1:6" x14ac:dyDescent="0.25">
      <c r="A509" s="2"/>
      <c r="B509" s="2"/>
      <c r="C509" s="2"/>
      <c r="D509" s="2"/>
      <c r="E509" s="2"/>
      <c r="F509" s="2"/>
    </row>
    <row r="510" spans="1:6" x14ac:dyDescent="0.25">
      <c r="A510" s="2"/>
      <c r="B510" s="2"/>
      <c r="C510" s="2"/>
      <c r="D510" s="2"/>
      <c r="E510" s="2"/>
      <c r="F510" s="2"/>
    </row>
    <row r="511" spans="1:6" x14ac:dyDescent="0.25">
      <c r="A511" s="2"/>
      <c r="B511" s="2"/>
      <c r="C511" s="2"/>
      <c r="D511" s="2"/>
      <c r="E511" s="2"/>
      <c r="F511" s="2"/>
    </row>
    <row r="512" spans="1:6" x14ac:dyDescent="0.25">
      <c r="A512" s="2"/>
      <c r="B512" s="2"/>
      <c r="C512" s="2"/>
      <c r="D512" s="2"/>
      <c r="E512" s="2"/>
      <c r="F512" s="2"/>
    </row>
    <row r="513" spans="1:6" x14ac:dyDescent="0.25">
      <c r="A513" s="2"/>
      <c r="B513" s="2"/>
      <c r="C513" s="2"/>
      <c r="D513" s="2"/>
      <c r="E513" s="2"/>
      <c r="F513" s="2"/>
    </row>
    <row r="514" spans="1:6" x14ac:dyDescent="0.25">
      <c r="A514" s="2"/>
      <c r="B514" s="2"/>
      <c r="C514" s="2"/>
      <c r="D514" s="2"/>
      <c r="E514" s="2"/>
      <c r="F514" s="2"/>
    </row>
    <row r="515" spans="1:6" x14ac:dyDescent="0.25">
      <c r="A515" s="2"/>
      <c r="B515" s="2"/>
      <c r="C515" s="2"/>
      <c r="D515" s="2"/>
      <c r="E515" s="2"/>
      <c r="F515" s="2"/>
    </row>
    <row r="516" spans="1:6" x14ac:dyDescent="0.25">
      <c r="A516" s="2"/>
      <c r="B516" s="2"/>
      <c r="C516" s="2"/>
      <c r="D516" s="2"/>
      <c r="E516" s="2"/>
      <c r="F516" s="2"/>
    </row>
    <row r="517" spans="1:6" x14ac:dyDescent="0.25">
      <c r="A517" s="2"/>
      <c r="B517" s="2"/>
      <c r="C517" s="2"/>
      <c r="D517" s="2"/>
      <c r="E517" s="2"/>
      <c r="F517" s="2"/>
    </row>
    <row r="518" spans="1:6" x14ac:dyDescent="0.25">
      <c r="A518" s="2"/>
      <c r="B518" s="2"/>
      <c r="C518" s="2"/>
      <c r="D518" s="2"/>
      <c r="E518" s="2"/>
      <c r="F518" s="2"/>
    </row>
    <row r="519" spans="1:6" x14ac:dyDescent="0.25">
      <c r="A519" s="2"/>
      <c r="B519" s="2"/>
      <c r="C519" s="2"/>
      <c r="D519" s="2"/>
      <c r="E519" s="2"/>
      <c r="F519" s="2"/>
    </row>
    <row r="520" spans="1:6" x14ac:dyDescent="0.25">
      <c r="A520" s="2"/>
      <c r="B520" s="2"/>
      <c r="C520" s="2"/>
      <c r="D520" s="2"/>
      <c r="E520" s="2"/>
      <c r="F520" s="2"/>
    </row>
    <row r="521" spans="1:6" x14ac:dyDescent="0.25">
      <c r="A521" s="2"/>
      <c r="B521" s="2"/>
      <c r="C521" s="2"/>
      <c r="D521" s="2"/>
      <c r="E521" s="2"/>
      <c r="F521" s="2"/>
    </row>
    <row r="522" spans="1:6" x14ac:dyDescent="0.25">
      <c r="A522" s="2"/>
      <c r="B522" s="2"/>
      <c r="C522" s="2"/>
      <c r="D522" s="2"/>
      <c r="E522" s="2"/>
      <c r="F522" s="2"/>
    </row>
    <row r="523" spans="1:6" x14ac:dyDescent="0.25">
      <c r="A523" s="2"/>
      <c r="B523" s="2"/>
      <c r="C523" s="2"/>
      <c r="D523" s="2"/>
      <c r="E523" s="2"/>
      <c r="F523" s="2"/>
    </row>
    <row r="524" spans="1:6" x14ac:dyDescent="0.25">
      <c r="A524" s="2"/>
      <c r="B524" s="2"/>
      <c r="C524" s="2"/>
      <c r="D524" s="2"/>
      <c r="E524" s="2"/>
      <c r="F524" s="2"/>
    </row>
    <row r="525" spans="1:6" x14ac:dyDescent="0.25">
      <c r="A525" s="2"/>
      <c r="B525" s="2"/>
      <c r="C525" s="2"/>
      <c r="D525" s="2"/>
      <c r="E525" s="2"/>
      <c r="F525" s="2"/>
    </row>
    <row r="526" spans="1:6" x14ac:dyDescent="0.25">
      <c r="A526" s="2"/>
      <c r="B526" s="2"/>
      <c r="C526" s="2"/>
      <c r="D526" s="2"/>
      <c r="E526" s="2"/>
      <c r="F526" s="2"/>
    </row>
    <row r="527" spans="1:6" x14ac:dyDescent="0.25">
      <c r="A527" s="2"/>
      <c r="B527" s="2"/>
      <c r="C527" s="2"/>
      <c r="D527" s="2"/>
      <c r="E527" s="2"/>
      <c r="F527" s="2"/>
    </row>
    <row r="528" spans="1:6" x14ac:dyDescent="0.25">
      <c r="A528" s="2"/>
      <c r="B528" s="2"/>
      <c r="C528" s="2"/>
      <c r="D528" s="2"/>
      <c r="E528" s="2"/>
      <c r="F528" s="2"/>
    </row>
    <row r="529" spans="1:6" x14ac:dyDescent="0.25">
      <c r="A529" s="2"/>
      <c r="B529" s="2"/>
      <c r="C529" s="2"/>
      <c r="D529" s="2"/>
      <c r="E529" s="2"/>
      <c r="F529" s="2"/>
    </row>
    <row r="530" spans="1:6" x14ac:dyDescent="0.25">
      <c r="A530" s="2"/>
      <c r="B530" s="2"/>
      <c r="C530" s="2"/>
      <c r="D530" s="2"/>
      <c r="E530" s="2"/>
      <c r="F530" s="2"/>
    </row>
    <row r="531" spans="1:6" x14ac:dyDescent="0.25">
      <c r="A531" s="2"/>
      <c r="B531" s="2"/>
      <c r="C531" s="2"/>
      <c r="D531" s="2"/>
      <c r="E531" s="2"/>
      <c r="F531" s="2"/>
    </row>
    <row r="532" spans="1:6" x14ac:dyDescent="0.25">
      <c r="A532" s="2"/>
      <c r="B532" s="2"/>
      <c r="C532" s="2"/>
      <c r="D532" s="2"/>
      <c r="E532" s="2"/>
      <c r="F532" s="2"/>
    </row>
    <row r="533" spans="1:6" x14ac:dyDescent="0.25">
      <c r="A533" s="2"/>
      <c r="B533" s="2"/>
      <c r="C533" s="2"/>
      <c r="D533" s="2"/>
      <c r="E533" s="2"/>
      <c r="F533" s="2"/>
    </row>
    <row r="534" spans="1:6" x14ac:dyDescent="0.25">
      <c r="A534" s="2"/>
      <c r="B534" s="2"/>
      <c r="C534" s="2"/>
      <c r="D534" s="2"/>
      <c r="E534" s="2"/>
      <c r="F534" s="2"/>
    </row>
    <row r="535" spans="1:6" x14ac:dyDescent="0.25">
      <c r="A535" s="2"/>
      <c r="B535" s="2"/>
      <c r="C535" s="2"/>
      <c r="D535" s="2"/>
      <c r="E535" s="2"/>
      <c r="F535" s="2"/>
    </row>
    <row r="536" spans="1:6" x14ac:dyDescent="0.25">
      <c r="A536" s="2"/>
      <c r="B536" s="2"/>
      <c r="C536" s="2"/>
      <c r="D536" s="2"/>
      <c r="E536" s="2"/>
      <c r="F536" s="2"/>
    </row>
    <row r="537" spans="1:6" x14ac:dyDescent="0.25">
      <c r="A537" s="2"/>
      <c r="B537" s="2"/>
      <c r="C537" s="2"/>
      <c r="D537" s="2"/>
      <c r="E537" s="2"/>
      <c r="F537" s="2"/>
    </row>
    <row r="538" spans="1:6" x14ac:dyDescent="0.25">
      <c r="A538" s="2"/>
      <c r="B538" s="2"/>
      <c r="C538" s="2"/>
      <c r="D538" s="2"/>
      <c r="E538" s="2"/>
      <c r="F538" s="2"/>
    </row>
    <row r="539" spans="1:6" x14ac:dyDescent="0.25">
      <c r="A539" s="2"/>
      <c r="B539" s="2"/>
      <c r="C539" s="2"/>
      <c r="D539" s="2"/>
      <c r="E539" s="2"/>
      <c r="F539" s="2"/>
    </row>
    <row r="540" spans="1:6" x14ac:dyDescent="0.25">
      <c r="A540" s="2"/>
      <c r="B540" s="2"/>
      <c r="C540" s="2"/>
      <c r="D540" s="2"/>
      <c r="E540" s="2"/>
      <c r="F540" s="2"/>
    </row>
    <row r="541" spans="1:6" x14ac:dyDescent="0.25">
      <c r="A541" s="2"/>
      <c r="B541" s="2"/>
      <c r="C541" s="2"/>
      <c r="D541" s="2"/>
      <c r="E541" s="2"/>
      <c r="F541" s="2"/>
    </row>
    <row r="542" spans="1:6" x14ac:dyDescent="0.25">
      <c r="A542" s="2"/>
      <c r="B542" s="2"/>
      <c r="C542" s="2"/>
      <c r="D542" s="2"/>
      <c r="E542" s="2"/>
      <c r="F542" s="2"/>
    </row>
    <row r="543" spans="1:6" x14ac:dyDescent="0.25">
      <c r="A543" s="2"/>
      <c r="B543" s="2"/>
      <c r="C543" s="2"/>
      <c r="D543" s="2"/>
      <c r="E543" s="2"/>
      <c r="F543" s="2"/>
    </row>
    <row r="544" spans="1:6" x14ac:dyDescent="0.25">
      <c r="A544" s="2"/>
      <c r="B544" s="2"/>
      <c r="C544" s="2"/>
      <c r="D544" s="2"/>
      <c r="E544" s="2"/>
      <c r="F544" s="2"/>
    </row>
    <row r="545" spans="1:6" x14ac:dyDescent="0.25">
      <c r="A545" s="2"/>
      <c r="B545" s="2"/>
      <c r="C545" s="2"/>
      <c r="D545" s="2"/>
      <c r="E545" s="2"/>
      <c r="F545" s="2"/>
    </row>
    <row r="546" spans="1:6" x14ac:dyDescent="0.25">
      <c r="A546" s="2"/>
      <c r="B546" s="2"/>
      <c r="C546" s="2"/>
      <c r="D546" s="2"/>
      <c r="E546" s="2"/>
      <c r="F546" s="2"/>
    </row>
    <row r="547" spans="1:6" x14ac:dyDescent="0.25">
      <c r="A547" s="2"/>
      <c r="B547" s="2"/>
      <c r="C547" s="2"/>
      <c r="D547" s="2"/>
      <c r="E547" s="2"/>
      <c r="F547" s="2"/>
    </row>
    <row r="548" spans="1:6" x14ac:dyDescent="0.25">
      <c r="A548" s="2"/>
      <c r="B548" s="2"/>
      <c r="C548" s="2"/>
      <c r="D548" s="2"/>
      <c r="E548" s="2"/>
      <c r="F548" s="2"/>
    </row>
    <row r="549" spans="1:6" x14ac:dyDescent="0.25">
      <c r="A549" s="2"/>
      <c r="B549" s="2"/>
      <c r="C549" s="2"/>
      <c r="D549" s="2"/>
      <c r="E549" s="2"/>
      <c r="F549" s="2"/>
    </row>
    <row r="550" spans="1:6" x14ac:dyDescent="0.25">
      <c r="A550" s="2"/>
      <c r="B550" s="2"/>
      <c r="C550" s="2"/>
      <c r="D550" s="2"/>
      <c r="E550" s="2"/>
      <c r="F550" s="2"/>
    </row>
    <row r="551" spans="1:6" x14ac:dyDescent="0.25">
      <c r="A551" s="2"/>
      <c r="B551" s="2"/>
      <c r="C551" s="2"/>
      <c r="D551" s="2"/>
      <c r="E551" s="2"/>
      <c r="F551" s="2"/>
    </row>
    <row r="552" spans="1:6" x14ac:dyDescent="0.25">
      <c r="A552" s="2"/>
      <c r="B552" s="2"/>
      <c r="C552" s="2"/>
      <c r="D552" s="2"/>
      <c r="E552" s="2"/>
      <c r="F552" s="2"/>
    </row>
    <row r="553" spans="1:6" x14ac:dyDescent="0.25">
      <c r="A553" s="2"/>
      <c r="B553" s="2"/>
      <c r="C553" s="2"/>
      <c r="D553" s="2"/>
      <c r="E553" s="2"/>
      <c r="F553" s="2"/>
    </row>
    <row r="554" spans="1:6" x14ac:dyDescent="0.25">
      <c r="A554" s="2"/>
      <c r="B554" s="2"/>
      <c r="C554" s="2"/>
      <c r="D554" s="2"/>
      <c r="E554" s="2"/>
      <c r="F554" s="2"/>
    </row>
    <row r="555" spans="1:6" x14ac:dyDescent="0.25">
      <c r="A555" s="2"/>
      <c r="B555" s="2"/>
      <c r="C555" s="2"/>
      <c r="D555" s="2"/>
      <c r="E555" s="2"/>
      <c r="F555" s="2"/>
    </row>
    <row r="556" spans="1:6" x14ac:dyDescent="0.25">
      <c r="A556" s="2"/>
      <c r="B556" s="2"/>
      <c r="C556" s="2"/>
      <c r="D556" s="2"/>
      <c r="E556" s="2"/>
      <c r="F556" s="2"/>
    </row>
    <row r="557" spans="1:6" x14ac:dyDescent="0.25">
      <c r="A557" s="2"/>
      <c r="B557" s="2"/>
      <c r="C557" s="2"/>
      <c r="D557" s="2"/>
      <c r="E557" s="2"/>
      <c r="F557" s="2"/>
    </row>
    <row r="558" spans="1:6" x14ac:dyDescent="0.25">
      <c r="A558" s="2"/>
      <c r="B558" s="2"/>
      <c r="C558" s="2"/>
      <c r="D558" s="2"/>
      <c r="E558" s="2"/>
      <c r="F558" s="2"/>
    </row>
    <row r="559" spans="1:6" x14ac:dyDescent="0.25">
      <c r="A559" s="2"/>
      <c r="B559" s="2"/>
      <c r="C559" s="2"/>
      <c r="D559" s="2"/>
      <c r="E559" s="2"/>
      <c r="F559" s="2"/>
    </row>
    <row r="560" spans="1:6" x14ac:dyDescent="0.25">
      <c r="A560" s="2"/>
      <c r="B560" s="2"/>
      <c r="C560" s="2"/>
      <c r="D560" s="2"/>
      <c r="E560" s="2"/>
      <c r="F560" s="2"/>
    </row>
    <row r="561" spans="1:6" x14ac:dyDescent="0.25">
      <c r="A561" s="2"/>
      <c r="B561" s="2"/>
      <c r="C561" s="2"/>
      <c r="D561" s="2"/>
      <c r="E561" s="2"/>
      <c r="F561" s="2"/>
    </row>
    <row r="562" spans="1:6" x14ac:dyDescent="0.25">
      <c r="A562" s="2"/>
      <c r="B562" s="2"/>
      <c r="C562" s="2"/>
      <c r="D562" s="2"/>
      <c r="E562" s="2"/>
      <c r="F562" s="2"/>
    </row>
    <row r="563" spans="1:6" x14ac:dyDescent="0.25">
      <c r="A563" s="2"/>
      <c r="B563" s="2"/>
      <c r="C563" s="2"/>
      <c r="D563" s="2"/>
      <c r="E563" s="2"/>
      <c r="F563" s="2"/>
    </row>
    <row r="564" spans="1:6" x14ac:dyDescent="0.25">
      <c r="A564" s="2"/>
      <c r="B564" s="2"/>
      <c r="C564" s="2"/>
      <c r="D564" s="2"/>
      <c r="E564" s="2"/>
      <c r="F564" s="2"/>
    </row>
    <row r="565" spans="1:6" x14ac:dyDescent="0.25">
      <c r="A565" s="2"/>
      <c r="B565" s="2"/>
      <c r="C565" s="2"/>
      <c r="D565" s="2"/>
      <c r="E565" s="2"/>
      <c r="F565" s="2"/>
    </row>
    <row r="566" spans="1:6" x14ac:dyDescent="0.25">
      <c r="A566" s="2"/>
      <c r="B566" s="2"/>
      <c r="C566" s="2"/>
      <c r="D566" s="2"/>
      <c r="E566" s="2"/>
      <c r="F566" s="2"/>
    </row>
    <row r="567" spans="1:6" x14ac:dyDescent="0.25">
      <c r="A567" s="2"/>
      <c r="B567" s="2"/>
      <c r="C567" s="2"/>
      <c r="D567" s="2"/>
      <c r="E567" s="2"/>
      <c r="F567" s="2"/>
    </row>
    <row r="568" spans="1:6" x14ac:dyDescent="0.25">
      <c r="A568" s="2"/>
      <c r="B568" s="2"/>
      <c r="C568" s="2"/>
      <c r="D568" s="2"/>
      <c r="E568" s="2"/>
      <c r="F568" s="2"/>
    </row>
    <row r="569" spans="1:6" x14ac:dyDescent="0.25">
      <c r="A569" s="2"/>
      <c r="B569" s="2"/>
      <c r="C569" s="2"/>
      <c r="D569" s="2"/>
      <c r="E569" s="2"/>
      <c r="F569" s="2"/>
    </row>
    <row r="570" spans="1:6" x14ac:dyDescent="0.25">
      <c r="A570" s="2"/>
      <c r="B570" s="2"/>
      <c r="C570" s="2"/>
      <c r="D570" s="2"/>
      <c r="E570" s="2"/>
      <c r="F570" s="2"/>
    </row>
    <row r="571" spans="1:6" x14ac:dyDescent="0.25">
      <c r="A571" s="2"/>
      <c r="B571" s="2"/>
      <c r="C571" s="2"/>
      <c r="D571" s="2"/>
      <c r="E571" s="2"/>
      <c r="F571" s="2"/>
    </row>
    <row r="572" spans="1:6" x14ac:dyDescent="0.25">
      <c r="A572" s="2"/>
      <c r="B572" s="2"/>
      <c r="C572" s="2"/>
      <c r="D572" s="2"/>
      <c r="E572" s="2"/>
      <c r="F572" s="2"/>
    </row>
    <row r="573" spans="1:6" x14ac:dyDescent="0.25">
      <c r="A573" s="2"/>
      <c r="B573" s="2"/>
      <c r="C573" s="2"/>
      <c r="D573" s="2"/>
      <c r="E573" s="2"/>
      <c r="F573" s="2"/>
    </row>
    <row r="574" spans="1:6" x14ac:dyDescent="0.25">
      <c r="A574" s="2"/>
      <c r="B574" s="2"/>
      <c r="C574" s="2"/>
      <c r="D574" s="2"/>
      <c r="E574" s="2"/>
      <c r="F574" s="2"/>
    </row>
    <row r="575" spans="1:6" x14ac:dyDescent="0.25">
      <c r="A575" s="2"/>
      <c r="B575" s="2"/>
      <c r="C575" s="2"/>
      <c r="D575" s="2"/>
      <c r="E575" s="2"/>
      <c r="F575" s="2"/>
    </row>
    <row r="576" spans="1:6" x14ac:dyDescent="0.25">
      <c r="A576" s="2"/>
      <c r="B576" s="2"/>
      <c r="C576" s="2"/>
      <c r="D576" s="2"/>
      <c r="E576" s="2"/>
      <c r="F576" s="2"/>
    </row>
    <row r="577" spans="1:6" x14ac:dyDescent="0.25">
      <c r="A577" s="2"/>
      <c r="B577" s="2"/>
      <c r="C577" s="2"/>
      <c r="D577" s="2"/>
      <c r="E577" s="2"/>
      <c r="F577" s="2"/>
    </row>
    <row r="578" spans="1:6" x14ac:dyDescent="0.25">
      <c r="A578" s="2"/>
      <c r="B578" s="2"/>
      <c r="C578" s="2"/>
      <c r="D578" s="2"/>
      <c r="E578" s="2"/>
      <c r="F578" s="2"/>
    </row>
  </sheetData>
  <dataValidations count="2">
    <dataValidation allowBlank="1" showErrorMessage="1" promptTitle="TRAFO" prompt="$J$1:$K$118" sqref="J1"/>
    <dataValidation allowBlank="1" showErrorMessage="1" promptTitle="TRAFO" prompt="$A$1:$G$354" sqref="A1"/>
  </dataValidations>
  <hyperlinks>
    <hyperlink ref="J8" r:id="rId1" display="http://product.datastream.com/navigator/search.aspx?dsid=ZKVP001&amp;AppGroup=DSAddin&amp;host=Dfo&amp;SymbolPref=undefined&amp;multiSelect=true&amp;dforic=true&amp;q=united+states+real+gdp&amp;prev=99_united+states+real+gdp&amp;nav_category=12"/>
    <hyperlink ref="K2" r:id="rId2" tooltip="Link to Datastream Navigator metadata for SDGDP...D; right-click for more"/>
    <hyperlink ref="B2" r:id="rId3" tooltip="Link to Datastream Navigator metadata for SDCNFCONQ; right-click for more"/>
    <hyperlink ref="C2" r:id="rId4" tooltip="Link to Datastream Navigator metadata for SDRETTOTG; right-click for more"/>
    <hyperlink ref="D2" r:id="rId5" tooltip="Link to Datastream Navigator metadata for SDTOTPRCF; right-click for more"/>
    <hyperlink ref="E2" r:id="rId6" tooltip="Link to Datastream Navigator metadata for SDEMPTOTO; right-click for more"/>
    <hyperlink ref="F2" r:id="rId7" tooltip="Link to Datastream Navigator metadata for SDIPTOT.G; right-click for more"/>
    <hyperlink ref="G2" r:id="rId8" tooltip="Link to Datastream Navigator metadata for SDESGEEUG; right-click for more"/>
  </hyperlinks>
  <pageMargins left="0.7" right="0.7" top="0.75" bottom="0.75" header="0.3" footer="0.3"/>
  <pageSetup orientation="portrait" r:id="rId9"/>
  <legacyDrawing r:id="rId1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8"/>
  <sheetViews>
    <sheetView zoomScale="60" zoomScaleNormal="60" workbookViewId="0">
      <pane xSplit="1" ySplit="1" topLeftCell="B100" activePane="bottomRight" state="frozen"/>
      <selection activeCell="G1" sqref="G1"/>
      <selection pane="topRight" activeCell="G1" sqref="G1"/>
      <selection pane="bottomLeft" activeCell="G1" sqref="G1"/>
      <selection pane="bottomRight" activeCell="I120" sqref="I120:J121"/>
    </sheetView>
  </sheetViews>
  <sheetFormatPr defaultRowHeight="15" x14ac:dyDescent="0.25"/>
  <cols>
    <col min="1" max="1" width="10.5703125" bestFit="1" customWidth="1"/>
    <col min="2" max="2" width="11.140625" bestFit="1" customWidth="1"/>
    <col min="3" max="3" width="15.42578125" customWidth="1"/>
    <col min="4" max="4" width="11.28515625" customWidth="1"/>
    <col min="5" max="5" width="14" customWidth="1"/>
    <col min="6" max="6" width="14.7109375" bestFit="1" customWidth="1"/>
    <col min="7" max="7" width="32.28515625" bestFit="1" customWidth="1"/>
    <col min="8" max="8" width="32.7109375" bestFit="1" customWidth="1"/>
  </cols>
  <sheetData>
    <row r="1" spans="1:13" x14ac:dyDescent="0.25">
      <c r="B1" t="s">
        <v>16</v>
      </c>
      <c r="C1" t="s">
        <v>17</v>
      </c>
      <c r="D1" t="s">
        <v>18</v>
      </c>
      <c r="E1" t="s">
        <v>279</v>
      </c>
      <c r="F1" t="s">
        <v>19</v>
      </c>
      <c r="G1" t="s">
        <v>70</v>
      </c>
      <c r="I1" s="2"/>
      <c r="J1" s="2" t="s">
        <v>194</v>
      </c>
    </row>
    <row r="2" spans="1:13" x14ac:dyDescent="0.25">
      <c r="A2" s="8">
        <f>nor_thomson!A3</f>
        <v>31427</v>
      </c>
      <c r="B2" t="str">
        <f>nor_thomson!B3</f>
        <v>NA</v>
      </c>
      <c r="C2">
        <f>nor_thomson!C3</f>
        <v>67.7</v>
      </c>
      <c r="D2">
        <f>nor_thomson!D3</f>
        <v>99.24879</v>
      </c>
      <c r="E2" t="str">
        <f>nor_thomson!E3</f>
        <v>NA</v>
      </c>
      <c r="F2" t="str">
        <f>nor_thomson!F3</f>
        <v>NA</v>
      </c>
      <c r="G2" t="str">
        <f>nor_thomson!G3</f>
        <v>NA</v>
      </c>
      <c r="I2" s="2" t="str">
        <f>nor_thomson!J3</f>
        <v>Q1 1986</v>
      </c>
      <c r="J2" s="2">
        <f>nor_thomson!K3</f>
        <v>1125313.544</v>
      </c>
    </row>
    <row r="3" spans="1:13" x14ac:dyDescent="0.25">
      <c r="A3" s="8">
        <f>nor_thomson!A4</f>
        <v>31458</v>
      </c>
      <c r="B3" t="str">
        <f>nor_thomson!B4</f>
        <v>NA</v>
      </c>
      <c r="C3">
        <f>nor_thomson!C4</f>
        <v>66.8</v>
      </c>
      <c r="D3">
        <f>nor_thomson!D4</f>
        <v>99.911869999999993</v>
      </c>
      <c r="E3" t="str">
        <f>nor_thomson!E4</f>
        <v>NA</v>
      </c>
      <c r="F3" t="str">
        <f>nor_thomson!F4</f>
        <v>NA</v>
      </c>
      <c r="G3" t="str">
        <f>nor_thomson!G4</f>
        <v>NA</v>
      </c>
      <c r="H3" s="2"/>
      <c r="I3" s="2" t="str">
        <f>nor_thomson!J4</f>
        <v>Q2 1986</v>
      </c>
      <c r="J3" s="2">
        <f>nor_thomson!K4</f>
        <v>1162946.9850000001</v>
      </c>
      <c r="K3" s="2"/>
      <c r="L3" s="2"/>
      <c r="M3" s="2"/>
    </row>
    <row r="4" spans="1:13" x14ac:dyDescent="0.25">
      <c r="A4" s="8">
        <f>nor_thomson!A5</f>
        <v>31486</v>
      </c>
      <c r="B4" t="str">
        <f>nor_thomson!B5</f>
        <v>NA</v>
      </c>
      <c r="C4">
        <f>nor_thomson!C5</f>
        <v>67.8</v>
      </c>
      <c r="D4">
        <f>nor_thomson!D5</f>
        <v>99.068160000000006</v>
      </c>
      <c r="E4" t="str">
        <f>nor_thomson!E5</f>
        <v>NA</v>
      </c>
      <c r="F4" t="str">
        <f>nor_thomson!F5</f>
        <v>NA</v>
      </c>
      <c r="G4" t="str">
        <f>nor_thomson!G5</f>
        <v>NA</v>
      </c>
      <c r="I4" s="2" t="str">
        <f>nor_thomson!J5</f>
        <v>Q3 1986</v>
      </c>
      <c r="J4" s="2">
        <f>nor_thomson!K5</f>
        <v>1151736.18</v>
      </c>
    </row>
    <row r="5" spans="1:13" x14ac:dyDescent="0.25">
      <c r="A5" s="8">
        <f>nor_thomson!A6</f>
        <v>31517</v>
      </c>
      <c r="B5" t="str">
        <f>nor_thomson!B6</f>
        <v>NA</v>
      </c>
      <c r="C5">
        <f>nor_thomson!C6</f>
        <v>68.7</v>
      </c>
      <c r="D5">
        <f>nor_thomson!D6</f>
        <v>99.5518</v>
      </c>
      <c r="E5" t="str">
        <f>nor_thomson!E6</f>
        <v>NA</v>
      </c>
      <c r="F5" t="str">
        <f>nor_thomson!F6</f>
        <v>NA</v>
      </c>
      <c r="G5" t="str">
        <f>nor_thomson!G6</f>
        <v>NA</v>
      </c>
      <c r="H5" s="2"/>
      <c r="I5" s="2" t="str">
        <f>nor_thomson!J6</f>
        <v>Q4 1986</v>
      </c>
      <c r="J5" s="2">
        <f>nor_thomson!K6</f>
        <v>1149895.29</v>
      </c>
      <c r="K5" s="2"/>
      <c r="L5" s="2"/>
    </row>
    <row r="6" spans="1:13" x14ac:dyDescent="0.25">
      <c r="A6" s="8">
        <f>nor_thomson!A7</f>
        <v>31547</v>
      </c>
      <c r="B6" t="str">
        <f>nor_thomson!B7</f>
        <v>NA</v>
      </c>
      <c r="C6">
        <f>nor_thomson!C7</f>
        <v>68.3</v>
      </c>
      <c r="D6">
        <f>nor_thomson!D7</f>
        <v>94.494519999999994</v>
      </c>
      <c r="E6" t="str">
        <f>nor_thomson!E7</f>
        <v>NA</v>
      </c>
      <c r="F6" t="str">
        <f>nor_thomson!F7</f>
        <v>NA</v>
      </c>
      <c r="G6" t="str">
        <f>nor_thomson!G7</f>
        <v>NA</v>
      </c>
      <c r="I6" s="2" t="str">
        <f>nor_thomson!J7</f>
        <v>Q1 1987</v>
      </c>
      <c r="J6" s="2">
        <f>nor_thomson!K7</f>
        <v>1148898.4650000001</v>
      </c>
    </row>
    <row r="7" spans="1:13" x14ac:dyDescent="0.25">
      <c r="A7" s="8">
        <f>nor_thomson!A8</f>
        <v>31578</v>
      </c>
      <c r="B7" t="str">
        <f>nor_thomson!B8</f>
        <v>NA</v>
      </c>
      <c r="C7">
        <f>nor_thomson!C8</f>
        <v>67.900000000000006</v>
      </c>
      <c r="D7">
        <f>nor_thomson!D8</f>
        <v>94.664630000000002</v>
      </c>
      <c r="E7" t="str">
        <f>nor_thomson!E8</f>
        <v>NA</v>
      </c>
      <c r="F7" t="str">
        <f>nor_thomson!F8</f>
        <v>NA</v>
      </c>
      <c r="G7" t="str">
        <f>nor_thomson!G8</f>
        <v>NA</v>
      </c>
      <c r="I7" s="2" t="str">
        <f>nor_thomson!J8</f>
        <v>Q2 1987</v>
      </c>
      <c r="J7" s="2">
        <f>nor_thomson!K8</f>
        <v>1176897.8600000001</v>
      </c>
    </row>
    <row r="8" spans="1:13" x14ac:dyDescent="0.25">
      <c r="A8" s="8">
        <f>nor_thomson!A9</f>
        <v>31608</v>
      </c>
      <c r="B8" t="str">
        <f>nor_thomson!B9</f>
        <v>NA</v>
      </c>
      <c r="C8">
        <f>nor_thomson!C9</f>
        <v>65.3</v>
      </c>
      <c r="D8">
        <f>nor_thomson!D9</f>
        <v>95.573809999999995</v>
      </c>
      <c r="E8" t="str">
        <f>nor_thomson!E9</f>
        <v>NA</v>
      </c>
      <c r="F8" t="str">
        <f>nor_thomson!F9</f>
        <v>NA</v>
      </c>
      <c r="G8" t="str">
        <f>nor_thomson!G9</f>
        <v>NA</v>
      </c>
      <c r="I8" s="2" t="str">
        <f>nor_thomson!J9</f>
        <v>Q3 1987</v>
      </c>
      <c r="J8" s="2">
        <f>nor_thomson!K9</f>
        <v>1155024.335</v>
      </c>
    </row>
    <row r="9" spans="1:13" x14ac:dyDescent="0.25">
      <c r="A9" s="8">
        <f>nor_thomson!A10</f>
        <v>31639</v>
      </c>
      <c r="B9" t="str">
        <f>nor_thomson!B10</f>
        <v>NA</v>
      </c>
      <c r="C9">
        <f>nor_thomson!C10</f>
        <v>67.599999999999994</v>
      </c>
      <c r="D9">
        <f>nor_thomson!D10</f>
        <v>94.736800000000002</v>
      </c>
      <c r="E9" t="str">
        <f>nor_thomson!E10</f>
        <v>NA</v>
      </c>
      <c r="F9" t="str">
        <f>nor_thomson!F10</f>
        <v>NA</v>
      </c>
      <c r="G9" t="str">
        <f>nor_thomson!G10</f>
        <v>NA</v>
      </c>
      <c r="I9" s="2" t="str">
        <f>nor_thomson!J10</f>
        <v>Q4 1987</v>
      </c>
      <c r="J9" s="2">
        <f>nor_thomson!K10</f>
        <v>1172899.341</v>
      </c>
    </row>
    <row r="10" spans="1:13" x14ac:dyDescent="0.25">
      <c r="A10" s="8">
        <f>nor_thomson!A11</f>
        <v>31670</v>
      </c>
      <c r="B10" t="str">
        <f>nor_thomson!B11</f>
        <v>NA</v>
      </c>
      <c r="C10">
        <f>nor_thomson!C11</f>
        <v>68.599999999999994</v>
      </c>
      <c r="D10">
        <f>nor_thomson!D11</f>
        <v>96.430670000000006</v>
      </c>
      <c r="E10" t="str">
        <f>nor_thomson!E11</f>
        <v>NA</v>
      </c>
      <c r="F10" t="str">
        <f>nor_thomson!F11</f>
        <v>NA</v>
      </c>
      <c r="G10" t="str">
        <f>nor_thomson!G11</f>
        <v>NA</v>
      </c>
      <c r="I10" s="2" t="str">
        <f>nor_thomson!J11</f>
        <v>Q1 1988</v>
      </c>
      <c r="J10" s="2">
        <f>nor_thomson!K11</f>
        <v>1159612.048</v>
      </c>
    </row>
    <row r="11" spans="1:13" x14ac:dyDescent="0.25">
      <c r="A11" s="8">
        <f>nor_thomson!A12</f>
        <v>31700</v>
      </c>
      <c r="B11" t="str">
        <f>nor_thomson!B12</f>
        <v>NA</v>
      </c>
      <c r="C11">
        <f>nor_thomson!C12</f>
        <v>69.5</v>
      </c>
      <c r="D11">
        <f>nor_thomson!D12</f>
        <v>96.223370000000003</v>
      </c>
      <c r="E11" t="str">
        <f>nor_thomson!E12</f>
        <v>NA</v>
      </c>
      <c r="F11" t="str">
        <f>nor_thomson!F12</f>
        <v>NA</v>
      </c>
      <c r="G11" t="str">
        <f>nor_thomson!G12</f>
        <v>NA</v>
      </c>
      <c r="I11" s="2" t="str">
        <f>nor_thomson!J12</f>
        <v>Q2 1988</v>
      </c>
      <c r="J11" s="2">
        <f>nor_thomson!K12</f>
        <v>1151312.939</v>
      </c>
    </row>
    <row r="12" spans="1:13" x14ac:dyDescent="0.25">
      <c r="A12" s="8">
        <f>nor_thomson!A13</f>
        <v>31731</v>
      </c>
      <c r="B12" t="str">
        <f>nor_thomson!B13</f>
        <v>NA</v>
      </c>
      <c r="C12">
        <f>nor_thomson!C13</f>
        <v>69.900000000000006</v>
      </c>
      <c r="D12">
        <f>nor_thomson!D13</f>
        <v>95.051400000000001</v>
      </c>
      <c r="E12" t="str">
        <f>nor_thomson!E13</f>
        <v>NA</v>
      </c>
      <c r="F12" t="str">
        <f>nor_thomson!F13</f>
        <v>NA</v>
      </c>
      <c r="G12" t="str">
        <f>nor_thomson!G13</f>
        <v>NA</v>
      </c>
      <c r="I12" s="2" t="str">
        <f>nor_thomson!J13</f>
        <v>Q3 1988</v>
      </c>
      <c r="J12" s="2">
        <f>nor_thomson!K13</f>
        <v>1149333.1569999999</v>
      </c>
    </row>
    <row r="13" spans="1:13" x14ac:dyDescent="0.25">
      <c r="A13" s="8">
        <f>nor_thomson!A14</f>
        <v>31761</v>
      </c>
      <c r="B13" t="str">
        <f>nor_thomson!B14</f>
        <v>NA</v>
      </c>
      <c r="C13">
        <f>nor_thomson!C14</f>
        <v>69.7</v>
      </c>
      <c r="D13">
        <f>nor_thomson!D14</f>
        <v>94.582740000000001</v>
      </c>
      <c r="E13" t="str">
        <f>nor_thomson!E14</f>
        <v>NA</v>
      </c>
      <c r="F13" t="str">
        <f>nor_thomson!F14</f>
        <v>NA</v>
      </c>
      <c r="G13" t="str">
        <f>nor_thomson!G14</f>
        <v>NA</v>
      </c>
      <c r="I13" s="2" t="str">
        <f>nor_thomson!J14</f>
        <v>Q4 1988</v>
      </c>
      <c r="J13" s="2">
        <f>nor_thomson!K14</f>
        <v>1144585.8570000001</v>
      </c>
    </row>
    <row r="14" spans="1:13" x14ac:dyDescent="0.25">
      <c r="A14" s="8">
        <f>nor_thomson!A15</f>
        <v>31792</v>
      </c>
      <c r="B14" t="str">
        <f>nor_thomson!B15</f>
        <v>NA</v>
      </c>
      <c r="C14">
        <f>nor_thomson!C15</f>
        <v>70.2</v>
      </c>
      <c r="D14">
        <f>nor_thomson!D15</f>
        <v>95.680689999999998</v>
      </c>
      <c r="E14" t="str">
        <f>nor_thomson!E15</f>
        <v>NA</v>
      </c>
      <c r="F14" t="str">
        <f>nor_thomson!F15</f>
        <v>NA</v>
      </c>
      <c r="G14" t="str">
        <f>nor_thomson!G15</f>
        <v>NA</v>
      </c>
      <c r="I14" s="2" t="str">
        <f>nor_thomson!J15</f>
        <v>Q1 1989</v>
      </c>
      <c r="J14" s="2">
        <f>nor_thomson!K15</f>
        <v>1130867.692</v>
      </c>
    </row>
    <row r="15" spans="1:13" x14ac:dyDescent="0.25">
      <c r="A15" s="8">
        <f>nor_thomson!A16</f>
        <v>31823</v>
      </c>
      <c r="B15" t="str">
        <f>nor_thomson!B16</f>
        <v>NA</v>
      </c>
      <c r="C15">
        <f>nor_thomson!C16</f>
        <v>63.9</v>
      </c>
      <c r="D15">
        <f>nor_thomson!D16</f>
        <v>98.343310000000002</v>
      </c>
      <c r="E15" t="str">
        <f>nor_thomson!E16</f>
        <v>NA</v>
      </c>
      <c r="F15" t="str">
        <f>nor_thomson!F16</f>
        <v>NA</v>
      </c>
      <c r="G15" t="str">
        <f>nor_thomson!G16</f>
        <v>NA</v>
      </c>
      <c r="I15" s="2" t="str">
        <f>nor_thomson!J16</f>
        <v>Q2 1989</v>
      </c>
      <c r="J15" s="2">
        <f>nor_thomson!K16</f>
        <v>1128699.709</v>
      </c>
    </row>
    <row r="16" spans="1:13" x14ac:dyDescent="0.25">
      <c r="A16" s="8">
        <f>nor_thomson!A17</f>
        <v>31851</v>
      </c>
      <c r="B16">
        <f>nor_thomson!B17</f>
        <v>100.215</v>
      </c>
      <c r="C16">
        <f>nor_thomson!C17</f>
        <v>64.400000000000006</v>
      </c>
      <c r="D16">
        <f>nor_thomson!D17</f>
        <v>99.062119999999993</v>
      </c>
      <c r="E16" t="str">
        <f>nor_thomson!E17</f>
        <v>NA</v>
      </c>
      <c r="F16" t="str">
        <f>nor_thomson!F17</f>
        <v>NA</v>
      </c>
      <c r="G16" t="str">
        <f>nor_thomson!G17</f>
        <v>NA</v>
      </c>
      <c r="I16" s="2" t="str">
        <f>nor_thomson!J17</f>
        <v>Q3 1989</v>
      </c>
      <c r="J16" s="2">
        <f>nor_thomson!K17</f>
        <v>1126864.0759999999</v>
      </c>
    </row>
    <row r="17" spans="1:10" x14ac:dyDescent="0.25">
      <c r="A17" s="8">
        <f>nor_thomson!A18</f>
        <v>31882</v>
      </c>
      <c r="B17">
        <f>nor_thomson!B18</f>
        <v>100.16500000000001</v>
      </c>
      <c r="C17">
        <f>nor_thomson!C18</f>
        <v>66.599999999999994</v>
      </c>
      <c r="D17">
        <f>nor_thomson!D18</f>
        <v>100.44947999999999</v>
      </c>
      <c r="E17" t="str">
        <f>nor_thomson!E18</f>
        <v>NA</v>
      </c>
      <c r="F17" t="str">
        <f>nor_thomson!F18</f>
        <v>NA</v>
      </c>
      <c r="G17" t="str">
        <f>nor_thomson!G18</f>
        <v>NA</v>
      </c>
      <c r="I17" s="2" t="str">
        <f>nor_thomson!J18</f>
        <v>Q4 1989</v>
      </c>
      <c r="J17" s="2">
        <f>nor_thomson!K18</f>
        <v>1148960.524</v>
      </c>
    </row>
    <row r="18" spans="1:10" x14ac:dyDescent="0.25">
      <c r="A18" s="8">
        <f>nor_thomson!A19</f>
        <v>31912</v>
      </c>
      <c r="B18">
        <f>nor_thomson!B19</f>
        <v>100.123</v>
      </c>
      <c r="C18">
        <f>nor_thomson!C19</f>
        <v>65</v>
      </c>
      <c r="D18">
        <f>nor_thomson!D19</f>
        <v>101.45219</v>
      </c>
      <c r="E18" t="str">
        <f>nor_thomson!E19</f>
        <v>NA</v>
      </c>
      <c r="F18" t="str">
        <f>nor_thomson!F19</f>
        <v>NA</v>
      </c>
      <c r="G18" t="str">
        <f>nor_thomson!G19</f>
        <v>NA</v>
      </c>
      <c r="I18" s="2" t="str">
        <f>nor_thomson!J19</f>
        <v>Q1 1990</v>
      </c>
      <c r="J18" s="2">
        <f>nor_thomson!K19</f>
        <v>1142228.0789999999</v>
      </c>
    </row>
    <row r="19" spans="1:10" x14ac:dyDescent="0.25">
      <c r="A19" s="8">
        <f>nor_thomson!A20</f>
        <v>31943</v>
      </c>
      <c r="B19">
        <f>nor_thomson!B20</f>
        <v>100.10299999999999</v>
      </c>
      <c r="C19">
        <f>nor_thomson!C20</f>
        <v>64.400000000000006</v>
      </c>
      <c r="D19">
        <f>nor_thomson!D20</f>
        <v>101.53127000000001</v>
      </c>
      <c r="E19" t="str">
        <f>nor_thomson!E20</f>
        <v>NA</v>
      </c>
      <c r="F19" t="str">
        <f>nor_thomson!F20</f>
        <v>NA</v>
      </c>
      <c r="G19" t="str">
        <f>nor_thomson!G20</f>
        <v>NA</v>
      </c>
      <c r="I19" s="2" t="str">
        <f>nor_thomson!J20</f>
        <v>Q2 1990</v>
      </c>
      <c r="J19" s="2">
        <f>nor_thomson!K20</f>
        <v>1140850.247</v>
      </c>
    </row>
    <row r="20" spans="1:10" x14ac:dyDescent="0.25">
      <c r="A20" s="8">
        <f>nor_thomson!A21</f>
        <v>31973</v>
      </c>
      <c r="B20">
        <f>nor_thomson!B21</f>
        <v>100.11499999999999</v>
      </c>
      <c r="C20">
        <f>nor_thomson!C21</f>
        <v>65.599999999999994</v>
      </c>
      <c r="D20">
        <f>nor_thomson!D21</f>
        <v>101.99245999999999</v>
      </c>
      <c r="E20" t="str">
        <f>nor_thomson!E21</f>
        <v>NA</v>
      </c>
      <c r="F20" t="str">
        <f>nor_thomson!F21</f>
        <v>NA</v>
      </c>
      <c r="G20" t="str">
        <f>nor_thomson!G21</f>
        <v>NA</v>
      </c>
      <c r="I20" s="2" t="str">
        <f>nor_thomson!J21</f>
        <v>Q3 1990</v>
      </c>
      <c r="J20" s="2">
        <f>nor_thomson!K21</f>
        <v>1145547.5490000001</v>
      </c>
    </row>
    <row r="21" spans="1:10" x14ac:dyDescent="0.25">
      <c r="A21" s="8">
        <f>nor_thomson!A22</f>
        <v>32004</v>
      </c>
      <c r="B21">
        <f>nor_thomson!B22</f>
        <v>100.14</v>
      </c>
      <c r="C21">
        <f>nor_thomson!C22</f>
        <v>64.8</v>
      </c>
      <c r="D21">
        <f>nor_thomson!D22</f>
        <v>101.36127</v>
      </c>
      <c r="E21" t="str">
        <f>nor_thomson!E22</f>
        <v>NA</v>
      </c>
      <c r="F21" t="str">
        <f>nor_thomson!F22</f>
        <v>NA</v>
      </c>
      <c r="G21" t="str">
        <f>nor_thomson!G22</f>
        <v>NA</v>
      </c>
      <c r="I21" s="2" t="str">
        <f>nor_thomson!J22</f>
        <v>Q4 1990</v>
      </c>
      <c r="J21" s="2">
        <f>nor_thomson!K22</f>
        <v>1149650.1259999999</v>
      </c>
    </row>
    <row r="22" spans="1:10" x14ac:dyDescent="0.25">
      <c r="A22" s="8">
        <f>nor_thomson!A23</f>
        <v>32035</v>
      </c>
      <c r="B22">
        <f>nor_thomson!B23</f>
        <v>100.148</v>
      </c>
      <c r="C22">
        <f>nor_thomson!C23</f>
        <v>63.8</v>
      </c>
      <c r="D22">
        <f>nor_thomson!D23</f>
        <v>103.77039000000001</v>
      </c>
      <c r="E22" t="str">
        <f>nor_thomson!E23</f>
        <v>NA</v>
      </c>
      <c r="F22" t="str">
        <f>nor_thomson!F23</f>
        <v>NA</v>
      </c>
      <c r="G22" t="str">
        <f>nor_thomson!G23</f>
        <v>NA</v>
      </c>
      <c r="I22" s="2" t="str">
        <f>nor_thomson!J23</f>
        <v>Q1 1991</v>
      </c>
      <c r="J22" s="2">
        <f>nor_thomson!K23</f>
        <v>1158283.4950000001</v>
      </c>
    </row>
    <row r="23" spans="1:10" x14ac:dyDescent="0.25">
      <c r="A23" s="8">
        <f>nor_thomson!A24</f>
        <v>32065</v>
      </c>
      <c r="B23">
        <f>nor_thomson!B24</f>
        <v>100.116</v>
      </c>
      <c r="C23">
        <f>nor_thomson!C24</f>
        <v>64.7</v>
      </c>
      <c r="D23">
        <f>nor_thomson!D24</f>
        <v>103.3616</v>
      </c>
      <c r="E23" t="str">
        <f>nor_thomson!E24</f>
        <v>NA</v>
      </c>
      <c r="F23" t="str">
        <f>nor_thomson!F24</f>
        <v>NA</v>
      </c>
      <c r="G23" t="str">
        <f>nor_thomson!G24</f>
        <v>NA</v>
      </c>
      <c r="I23" s="2" t="str">
        <f>nor_thomson!J24</f>
        <v>Q2 1991</v>
      </c>
      <c r="J23" s="2">
        <f>nor_thomson!K24</f>
        <v>1159895.8859999999</v>
      </c>
    </row>
    <row r="24" spans="1:10" x14ac:dyDescent="0.25">
      <c r="A24" s="8">
        <f>nor_thomson!A25</f>
        <v>32096</v>
      </c>
      <c r="B24">
        <f>nor_thomson!B25</f>
        <v>100.056</v>
      </c>
      <c r="C24">
        <f>nor_thomson!C25</f>
        <v>64.400000000000006</v>
      </c>
      <c r="D24">
        <f>nor_thomson!D25</f>
        <v>101.59979</v>
      </c>
      <c r="E24" t="str">
        <f>nor_thomson!E25</f>
        <v>NA</v>
      </c>
      <c r="F24" t="str">
        <f>nor_thomson!F25</f>
        <v>NA</v>
      </c>
      <c r="G24" t="str">
        <f>nor_thomson!G25</f>
        <v>NA</v>
      </c>
      <c r="I24" s="2" t="str">
        <f>nor_thomson!J25</f>
        <v>Q3 1991</v>
      </c>
      <c r="J24" s="2">
        <f>nor_thomson!K25</f>
        <v>1167466.23</v>
      </c>
    </row>
    <row r="25" spans="1:10" x14ac:dyDescent="0.25">
      <c r="A25" s="8">
        <f>nor_thomson!A26</f>
        <v>32126</v>
      </c>
      <c r="B25">
        <f>nor_thomson!B26</f>
        <v>99.972999999999999</v>
      </c>
      <c r="C25">
        <f>nor_thomson!C26</f>
        <v>64.7</v>
      </c>
      <c r="D25">
        <f>nor_thomson!D26</f>
        <v>99.903049999999993</v>
      </c>
      <c r="E25" t="str">
        <f>nor_thomson!E26</f>
        <v>NA</v>
      </c>
      <c r="F25" t="str">
        <f>nor_thomson!F26</f>
        <v>NA</v>
      </c>
      <c r="G25" t="str">
        <f>nor_thomson!G26</f>
        <v>NA</v>
      </c>
      <c r="I25" s="2" t="str">
        <f>nor_thomson!J26</f>
        <v>Q4 1991</v>
      </c>
      <c r="J25" s="2">
        <f>nor_thomson!K26</f>
        <v>1159670.3899999999</v>
      </c>
    </row>
    <row r="26" spans="1:10" x14ac:dyDescent="0.25">
      <c r="A26" s="8">
        <f>nor_thomson!A27</f>
        <v>32157</v>
      </c>
      <c r="B26">
        <f>nor_thomson!B27</f>
        <v>99.858000000000004</v>
      </c>
      <c r="C26">
        <f>nor_thomson!C27</f>
        <v>63.2</v>
      </c>
      <c r="D26">
        <f>nor_thomson!D27</f>
        <v>101.89776000000001</v>
      </c>
      <c r="E26" t="str">
        <f>nor_thomson!E27</f>
        <v>NA</v>
      </c>
      <c r="F26" t="str">
        <f>nor_thomson!F27</f>
        <v>NA</v>
      </c>
      <c r="G26" t="str">
        <f>nor_thomson!G27</f>
        <v>NA</v>
      </c>
      <c r="I26" s="2" t="str">
        <f>nor_thomson!J27</f>
        <v>Q1 1992</v>
      </c>
      <c r="J26" s="2">
        <f>nor_thomson!K27</f>
        <v>1187419.3459999999</v>
      </c>
    </row>
    <row r="27" spans="1:10" x14ac:dyDescent="0.25">
      <c r="A27" s="8">
        <f>nor_thomson!A28</f>
        <v>32188</v>
      </c>
      <c r="B27">
        <f>nor_thomson!B28</f>
        <v>99.7</v>
      </c>
      <c r="C27">
        <f>nor_thomson!C28</f>
        <v>64</v>
      </c>
      <c r="D27">
        <f>nor_thomson!D28</f>
        <v>103.25058</v>
      </c>
      <c r="E27" t="str">
        <f>nor_thomson!E28</f>
        <v>NA</v>
      </c>
      <c r="F27" t="str">
        <f>nor_thomson!F28</f>
        <v>NA</v>
      </c>
      <c r="G27" t="str">
        <f>nor_thomson!G28</f>
        <v>NA</v>
      </c>
      <c r="I27" s="2" t="str">
        <f>nor_thomson!J28</f>
        <v>Q2 1992</v>
      </c>
      <c r="J27" s="2">
        <f>nor_thomson!K28</f>
        <v>1188964.5009999999</v>
      </c>
    </row>
    <row r="28" spans="1:10" x14ac:dyDescent="0.25">
      <c r="A28" s="8">
        <f>nor_thomson!A29</f>
        <v>32217</v>
      </c>
      <c r="B28">
        <f>nor_thomson!B29</f>
        <v>99.471000000000004</v>
      </c>
      <c r="C28">
        <f>nor_thomson!C29</f>
        <v>63.9</v>
      </c>
      <c r="D28">
        <f>nor_thomson!D29</f>
        <v>103.2574</v>
      </c>
      <c r="E28" t="str">
        <f>nor_thomson!E29</f>
        <v>NA</v>
      </c>
      <c r="F28" t="str">
        <f>nor_thomson!F29</f>
        <v>NA</v>
      </c>
      <c r="G28" t="str">
        <f>nor_thomson!G29</f>
        <v>NA</v>
      </c>
      <c r="I28" s="2" t="str">
        <f>nor_thomson!J29</f>
        <v>Q3 1992</v>
      </c>
      <c r="J28" s="2">
        <f>nor_thomson!K29</f>
        <v>1193834.0290000001</v>
      </c>
    </row>
    <row r="29" spans="1:10" x14ac:dyDescent="0.25">
      <c r="A29" s="8">
        <f>nor_thomson!A30</f>
        <v>32248</v>
      </c>
      <c r="B29">
        <f>nor_thomson!B30</f>
        <v>99.147999999999996</v>
      </c>
      <c r="C29">
        <f>nor_thomson!C30</f>
        <v>63.5</v>
      </c>
      <c r="D29">
        <f>nor_thomson!D30</f>
        <v>104.35371000000001</v>
      </c>
      <c r="E29" t="str">
        <f>nor_thomson!E30</f>
        <v>NA</v>
      </c>
      <c r="F29" t="str">
        <f>nor_thomson!F30</f>
        <v>NA</v>
      </c>
      <c r="G29" t="str">
        <f>nor_thomson!G30</f>
        <v>NA</v>
      </c>
      <c r="I29" s="2" t="str">
        <f>nor_thomson!J30</f>
        <v>Q4 1992</v>
      </c>
      <c r="J29" s="2">
        <f>nor_thomson!K30</f>
        <v>1196670.1240000001</v>
      </c>
    </row>
    <row r="30" spans="1:10" x14ac:dyDescent="0.25">
      <c r="A30" s="8">
        <f>nor_thomson!A31</f>
        <v>32278</v>
      </c>
      <c r="B30">
        <f>nor_thomson!B31</f>
        <v>98.813000000000002</v>
      </c>
      <c r="C30">
        <f>nor_thomson!C31</f>
        <v>63.4</v>
      </c>
      <c r="D30">
        <f>nor_thomson!D31</f>
        <v>105.76978</v>
      </c>
      <c r="E30" t="str">
        <f>nor_thomson!E31</f>
        <v>NA</v>
      </c>
      <c r="F30" t="str">
        <f>nor_thomson!F31</f>
        <v>NA</v>
      </c>
      <c r="G30" t="str">
        <f>nor_thomson!G31</f>
        <v>NA</v>
      </c>
      <c r="I30" s="2" t="str">
        <f>nor_thomson!J31</f>
        <v>Q1 1993</v>
      </c>
      <c r="J30" s="2">
        <f>nor_thomson!K31</f>
        <v>1209448.1310000001</v>
      </c>
    </row>
    <row r="31" spans="1:10" x14ac:dyDescent="0.25">
      <c r="A31" s="8">
        <f>nor_thomson!A32</f>
        <v>32309</v>
      </c>
      <c r="B31">
        <f>nor_thomson!B32</f>
        <v>98.584999999999994</v>
      </c>
      <c r="C31">
        <f>nor_thomson!C32</f>
        <v>63.1</v>
      </c>
      <c r="D31">
        <f>nor_thomson!D32</f>
        <v>104.86395</v>
      </c>
      <c r="E31" t="str">
        <f>nor_thomson!E32</f>
        <v>NA</v>
      </c>
      <c r="F31" t="str">
        <f>nor_thomson!F32</f>
        <v>NA</v>
      </c>
      <c r="G31" t="str">
        <f>nor_thomson!G32</f>
        <v>NA</v>
      </c>
      <c r="I31" s="2" t="str">
        <f>nor_thomson!J32</f>
        <v>Q2 1993</v>
      </c>
      <c r="J31" s="2">
        <f>nor_thomson!K32</f>
        <v>1214756.371</v>
      </c>
    </row>
    <row r="32" spans="1:10" x14ac:dyDescent="0.25">
      <c r="A32" s="8">
        <f>nor_thomson!A33</f>
        <v>32339</v>
      </c>
      <c r="B32">
        <f>nor_thomson!B33</f>
        <v>98.558999999999997</v>
      </c>
      <c r="C32">
        <f>nor_thomson!C33</f>
        <v>60.6</v>
      </c>
      <c r="D32">
        <f>nor_thomson!D33</f>
        <v>102.89097</v>
      </c>
      <c r="E32" t="str">
        <f>nor_thomson!E33</f>
        <v>NA</v>
      </c>
      <c r="F32" t="str">
        <f>nor_thomson!F33</f>
        <v>NA</v>
      </c>
      <c r="G32" t="str">
        <f>nor_thomson!G33</f>
        <v>NA</v>
      </c>
      <c r="I32" s="2" t="str">
        <f>nor_thomson!J33</f>
        <v>Q3 1993</v>
      </c>
      <c r="J32" s="2">
        <f>nor_thomson!K33</f>
        <v>1222384.8899999999</v>
      </c>
    </row>
    <row r="33" spans="1:10" x14ac:dyDescent="0.25">
      <c r="A33" s="8">
        <f>nor_thomson!A34</f>
        <v>32370</v>
      </c>
      <c r="B33">
        <f>nor_thomson!B34</f>
        <v>98.649000000000001</v>
      </c>
      <c r="C33">
        <f>nor_thomson!C34</f>
        <v>61.9</v>
      </c>
      <c r="D33">
        <f>nor_thomson!D34</f>
        <v>100.70820000000001</v>
      </c>
      <c r="E33" t="str">
        <f>nor_thomson!E34</f>
        <v>NA</v>
      </c>
      <c r="F33" t="str">
        <f>nor_thomson!F34</f>
        <v>NA</v>
      </c>
      <c r="G33" t="str">
        <f>nor_thomson!G34</f>
        <v>NA</v>
      </c>
      <c r="I33" s="2" t="str">
        <f>nor_thomson!J34</f>
        <v>Q4 1993</v>
      </c>
      <c r="J33" s="2">
        <f>nor_thomson!K34</f>
        <v>1255486.6089999999</v>
      </c>
    </row>
    <row r="34" spans="1:10" x14ac:dyDescent="0.25">
      <c r="A34" s="8">
        <f>nor_thomson!A35</f>
        <v>32401</v>
      </c>
      <c r="B34">
        <f>nor_thomson!B35</f>
        <v>98.748000000000005</v>
      </c>
      <c r="C34">
        <f>nor_thomson!C35</f>
        <v>60.6</v>
      </c>
      <c r="D34">
        <f>nor_thomson!D35</f>
        <v>101.78404999999999</v>
      </c>
      <c r="E34" t="str">
        <f>nor_thomson!E35</f>
        <v>NA</v>
      </c>
      <c r="F34" t="str">
        <f>nor_thomson!F35</f>
        <v>NA</v>
      </c>
      <c r="G34" t="str">
        <f>nor_thomson!G35</f>
        <v>NA</v>
      </c>
      <c r="I34" s="2" t="str">
        <f>nor_thomson!J35</f>
        <v>Q1 1994</v>
      </c>
      <c r="J34" s="2">
        <f>nor_thomson!K35</f>
        <v>1248769.307</v>
      </c>
    </row>
    <row r="35" spans="1:10" x14ac:dyDescent="0.25">
      <c r="A35" s="8">
        <f>nor_thomson!A36</f>
        <v>32431</v>
      </c>
      <c r="B35">
        <f>nor_thomson!B36</f>
        <v>98.793000000000006</v>
      </c>
      <c r="C35">
        <f>nor_thomson!C36</f>
        <v>61</v>
      </c>
      <c r="D35">
        <f>nor_thomson!D36</f>
        <v>101.51175000000001</v>
      </c>
      <c r="E35" t="str">
        <f>nor_thomson!E36</f>
        <v>NA</v>
      </c>
      <c r="F35" t="str">
        <f>nor_thomson!F36</f>
        <v>NA</v>
      </c>
      <c r="G35" t="str">
        <f>nor_thomson!G36</f>
        <v>NA</v>
      </c>
      <c r="I35" s="2" t="str">
        <f>nor_thomson!J36</f>
        <v>Q2 1994</v>
      </c>
      <c r="J35" s="2">
        <f>nor_thomson!K36</f>
        <v>1269807.71</v>
      </c>
    </row>
    <row r="36" spans="1:10" x14ac:dyDescent="0.25">
      <c r="A36" s="8">
        <f>nor_thomson!A37</f>
        <v>32462</v>
      </c>
      <c r="B36">
        <f>nor_thomson!B37</f>
        <v>98.804000000000002</v>
      </c>
      <c r="C36">
        <f>nor_thomson!C37</f>
        <v>61.1</v>
      </c>
      <c r="D36">
        <f>nor_thomson!D37</f>
        <v>100.6253</v>
      </c>
      <c r="E36" t="str">
        <f>nor_thomson!E37</f>
        <v>NA</v>
      </c>
      <c r="F36" t="str">
        <f>nor_thomson!F37</f>
        <v>NA</v>
      </c>
      <c r="G36" t="str">
        <f>nor_thomson!G37</f>
        <v>NA</v>
      </c>
      <c r="I36" s="2" t="str">
        <f>nor_thomson!J37</f>
        <v>Q3 1994</v>
      </c>
      <c r="J36" s="2">
        <f>nor_thomson!K37</f>
        <v>1270983.108</v>
      </c>
    </row>
    <row r="37" spans="1:10" x14ac:dyDescent="0.25">
      <c r="A37" s="8">
        <f>nor_thomson!A38</f>
        <v>32492</v>
      </c>
      <c r="B37">
        <f>nor_thomson!B38</f>
        <v>98.825000000000003</v>
      </c>
      <c r="C37">
        <f>nor_thomson!C38</f>
        <v>56</v>
      </c>
      <c r="D37">
        <f>nor_thomson!D38</f>
        <v>101.03427000000001</v>
      </c>
      <c r="E37" t="str">
        <f>nor_thomson!E38</f>
        <v>NA</v>
      </c>
      <c r="F37" t="str">
        <f>nor_thomson!F38</f>
        <v>NA</v>
      </c>
      <c r="G37" t="str">
        <f>nor_thomson!G38</f>
        <v>NA</v>
      </c>
      <c r="I37" s="2" t="str">
        <f>nor_thomson!J38</f>
        <v>Q4 1994</v>
      </c>
      <c r="J37" s="2">
        <f>nor_thomson!K38</f>
        <v>1287107.875</v>
      </c>
    </row>
    <row r="38" spans="1:10" x14ac:dyDescent="0.25">
      <c r="A38" s="8">
        <f>nor_thomson!A39</f>
        <v>32523</v>
      </c>
      <c r="B38">
        <f>nor_thomson!B39</f>
        <v>98.897000000000006</v>
      </c>
      <c r="C38">
        <f>nor_thomson!C39</f>
        <v>64.599999999999994</v>
      </c>
      <c r="D38">
        <f>nor_thomson!D39</f>
        <v>101.56616</v>
      </c>
      <c r="E38" t="str">
        <f>nor_thomson!E39</f>
        <v>NA</v>
      </c>
      <c r="F38" t="str">
        <f>nor_thomson!F39</f>
        <v>NA</v>
      </c>
      <c r="G38" t="str">
        <f>nor_thomson!G39</f>
        <v>NA</v>
      </c>
      <c r="I38" s="2" t="str">
        <f>nor_thomson!J39</f>
        <v>Q1 1995</v>
      </c>
      <c r="J38" s="2">
        <f>nor_thomson!K39</f>
        <v>1300820.94</v>
      </c>
    </row>
    <row r="39" spans="1:10" x14ac:dyDescent="0.25">
      <c r="A39" s="8">
        <f>nor_thomson!A40</f>
        <v>32554</v>
      </c>
      <c r="B39">
        <f>nor_thomson!B40</f>
        <v>99.019000000000005</v>
      </c>
      <c r="C39">
        <f>nor_thomson!C40</f>
        <v>62.6</v>
      </c>
      <c r="D39">
        <f>nor_thomson!D40</f>
        <v>101.94855</v>
      </c>
      <c r="E39" t="str">
        <f>nor_thomson!E40</f>
        <v>NA</v>
      </c>
      <c r="F39" t="str">
        <f>nor_thomson!F40</f>
        <v>NA</v>
      </c>
      <c r="G39" t="str">
        <f>nor_thomson!G40</f>
        <v>NA</v>
      </c>
      <c r="I39" s="2" t="str">
        <f>nor_thomson!J40</f>
        <v>Q2 1995</v>
      </c>
      <c r="J39" s="2">
        <f>nor_thomson!K40</f>
        <v>1301421.02</v>
      </c>
    </row>
    <row r="40" spans="1:10" x14ac:dyDescent="0.25">
      <c r="A40" s="8">
        <f>nor_thomson!A41</f>
        <v>32582</v>
      </c>
      <c r="B40">
        <f>nor_thomson!B41</f>
        <v>99.194000000000003</v>
      </c>
      <c r="C40">
        <f>nor_thomson!C41</f>
        <v>62.8</v>
      </c>
      <c r="D40">
        <f>nor_thomson!D41</f>
        <v>101.52294999999999</v>
      </c>
      <c r="E40" t="str">
        <f>nor_thomson!E41</f>
        <v>NA</v>
      </c>
      <c r="F40" t="str">
        <f>nor_thomson!F41</f>
        <v>NA</v>
      </c>
      <c r="G40" t="str">
        <f>nor_thomson!G41</f>
        <v>NA</v>
      </c>
      <c r="I40" s="2" t="str">
        <f>nor_thomson!J41</f>
        <v>Q3 1995</v>
      </c>
      <c r="J40" s="2">
        <f>nor_thomson!K41</f>
        <v>1324295.054</v>
      </c>
    </row>
    <row r="41" spans="1:10" x14ac:dyDescent="0.25">
      <c r="A41" s="8">
        <f>nor_thomson!A42</f>
        <v>32613</v>
      </c>
      <c r="B41">
        <f>nor_thomson!B42</f>
        <v>99.427000000000007</v>
      </c>
      <c r="C41">
        <f>nor_thomson!C42</f>
        <v>61.6</v>
      </c>
      <c r="D41">
        <f>nor_thomson!D42</f>
        <v>101.91482999999999</v>
      </c>
      <c r="E41" t="str">
        <f>nor_thomson!E42</f>
        <v>NA</v>
      </c>
      <c r="F41" t="str">
        <f>nor_thomson!F42</f>
        <v>NA</v>
      </c>
      <c r="G41" t="str">
        <f>nor_thomson!G42</f>
        <v>NA</v>
      </c>
      <c r="I41" s="2" t="str">
        <f>nor_thomson!J42</f>
        <v>Q4 1995</v>
      </c>
      <c r="J41" s="2">
        <f>nor_thomson!K42</f>
        <v>1320162.986</v>
      </c>
    </row>
    <row r="42" spans="1:10" x14ac:dyDescent="0.25">
      <c r="A42" s="8">
        <f>nor_thomson!A43</f>
        <v>32643</v>
      </c>
      <c r="B42">
        <f>nor_thomson!B43</f>
        <v>99.665999999999997</v>
      </c>
      <c r="C42">
        <f>nor_thomson!C43</f>
        <v>61.3</v>
      </c>
      <c r="D42">
        <f>nor_thomson!D43</f>
        <v>102.13387</v>
      </c>
      <c r="E42" t="str">
        <f>nor_thomson!E43</f>
        <v>NA</v>
      </c>
      <c r="F42" t="str">
        <f>nor_thomson!F43</f>
        <v>NA</v>
      </c>
      <c r="G42" t="str">
        <f>nor_thomson!G43</f>
        <v>NA</v>
      </c>
      <c r="I42" s="2" t="str">
        <f>nor_thomson!J43</f>
        <v>Q1 1996</v>
      </c>
      <c r="J42" s="2">
        <f>nor_thomson!K43</f>
        <v>1360381.1610000001</v>
      </c>
    </row>
    <row r="43" spans="1:10" x14ac:dyDescent="0.25">
      <c r="A43" s="8">
        <f>nor_thomson!A44</f>
        <v>32674</v>
      </c>
      <c r="B43">
        <f>nor_thomson!B44</f>
        <v>99.841999999999999</v>
      </c>
      <c r="C43">
        <f>nor_thomson!C44</f>
        <v>62.8</v>
      </c>
      <c r="D43">
        <f>nor_thomson!D44</f>
        <v>101.62443</v>
      </c>
      <c r="E43" t="str">
        <f>nor_thomson!E44</f>
        <v>NA</v>
      </c>
      <c r="F43" t="str">
        <f>nor_thomson!F44</f>
        <v>NA</v>
      </c>
      <c r="G43" t="str">
        <f>nor_thomson!G44</f>
        <v>NA</v>
      </c>
      <c r="I43" s="2" t="str">
        <f>nor_thomson!J44</f>
        <v>Q2 1996</v>
      </c>
      <c r="J43" s="2">
        <f>nor_thomson!K44</f>
        <v>1349038.831</v>
      </c>
    </row>
    <row r="44" spans="1:10" x14ac:dyDescent="0.25">
      <c r="A44" s="8">
        <f>nor_thomson!A45</f>
        <v>32704</v>
      </c>
      <c r="B44">
        <f>nor_thomson!B45</f>
        <v>99.891999999999996</v>
      </c>
      <c r="C44">
        <f>nor_thomson!C45</f>
        <v>62.4</v>
      </c>
      <c r="D44">
        <f>nor_thomson!D45</f>
        <v>101.21087</v>
      </c>
      <c r="E44" t="str">
        <f>nor_thomson!E45</f>
        <v>NA</v>
      </c>
      <c r="F44" t="str">
        <f>nor_thomson!F45</f>
        <v>NA</v>
      </c>
      <c r="G44" t="str">
        <f>nor_thomson!G45</f>
        <v>NA</v>
      </c>
      <c r="I44" s="2" t="str">
        <f>nor_thomson!J45</f>
        <v>Q3 1996</v>
      </c>
      <c r="J44" s="2">
        <f>nor_thomson!K45</f>
        <v>1374321.3470000001</v>
      </c>
    </row>
    <row r="45" spans="1:10" x14ac:dyDescent="0.25">
      <c r="A45" s="8">
        <f>nor_thomson!A46</f>
        <v>32735</v>
      </c>
      <c r="B45">
        <f>nor_thomson!B46</f>
        <v>99.858999999999995</v>
      </c>
      <c r="C45">
        <f>nor_thomson!C46</f>
        <v>62.1</v>
      </c>
      <c r="D45">
        <f>nor_thomson!D46</f>
        <v>99.927310000000006</v>
      </c>
      <c r="E45" t="str">
        <f>nor_thomson!E46</f>
        <v>NA</v>
      </c>
      <c r="F45" t="str">
        <f>nor_thomson!F46</f>
        <v>NA</v>
      </c>
      <c r="G45" t="str">
        <f>nor_thomson!G46</f>
        <v>NA</v>
      </c>
      <c r="I45" s="2" t="str">
        <f>nor_thomson!J46</f>
        <v>Q4 1996</v>
      </c>
      <c r="J45" s="2">
        <f>nor_thomson!K46</f>
        <v>1377474.6610000001</v>
      </c>
    </row>
    <row r="46" spans="1:10" x14ac:dyDescent="0.25">
      <c r="A46" s="8">
        <f>nor_thomson!A47</f>
        <v>32766</v>
      </c>
      <c r="B46">
        <f>nor_thomson!B47</f>
        <v>99.786000000000001</v>
      </c>
      <c r="C46">
        <f>nor_thomson!C47</f>
        <v>61.3</v>
      </c>
      <c r="D46">
        <f>nor_thomson!D47</f>
        <v>100.72786000000001</v>
      </c>
      <c r="E46" t="str">
        <f>nor_thomson!E47</f>
        <v>NA</v>
      </c>
      <c r="F46" t="str">
        <f>nor_thomson!F47</f>
        <v>NA</v>
      </c>
      <c r="G46" t="str">
        <f>nor_thomson!G47</f>
        <v>NA</v>
      </c>
      <c r="I46" s="2" t="str">
        <f>nor_thomson!J47</f>
        <v>Q1 1997</v>
      </c>
      <c r="J46" s="2">
        <f>nor_thomson!K47</f>
        <v>1382046.969</v>
      </c>
    </row>
    <row r="47" spans="1:10" x14ac:dyDescent="0.25">
      <c r="A47" s="8">
        <f>nor_thomson!A48</f>
        <v>32796</v>
      </c>
      <c r="B47">
        <f>nor_thomson!B48</f>
        <v>99.698999999999998</v>
      </c>
      <c r="C47">
        <f>nor_thomson!C48</f>
        <v>61.4</v>
      </c>
      <c r="D47">
        <f>nor_thomson!D48</f>
        <v>100.7517</v>
      </c>
      <c r="E47" t="str">
        <f>nor_thomson!E48</f>
        <v>NA</v>
      </c>
      <c r="F47" t="str">
        <f>nor_thomson!F48</f>
        <v>NA</v>
      </c>
      <c r="G47" t="str">
        <f>nor_thomson!G48</f>
        <v>NA</v>
      </c>
      <c r="I47" s="2" t="str">
        <f>nor_thomson!J48</f>
        <v>Q2 1997</v>
      </c>
      <c r="J47" s="2">
        <f>nor_thomson!K48</f>
        <v>1441978.7320000001</v>
      </c>
    </row>
    <row r="48" spans="1:10" x14ac:dyDescent="0.25">
      <c r="A48" s="8">
        <f>nor_thomson!A49</f>
        <v>32827</v>
      </c>
      <c r="B48">
        <f>nor_thomson!B49</f>
        <v>99.626999999999995</v>
      </c>
      <c r="C48">
        <f>nor_thomson!C49</f>
        <v>62</v>
      </c>
      <c r="D48">
        <f>nor_thomson!D49</f>
        <v>100.55103</v>
      </c>
      <c r="E48" t="str">
        <f>nor_thomson!E49</f>
        <v>NA</v>
      </c>
      <c r="F48" t="str">
        <f>nor_thomson!F49</f>
        <v>NA</v>
      </c>
      <c r="G48" t="str">
        <f>nor_thomson!G49</f>
        <v>NA</v>
      </c>
      <c r="I48" s="2" t="str">
        <f>nor_thomson!J49</f>
        <v>Q3 1997</v>
      </c>
      <c r="J48" s="2">
        <f>nor_thomson!K49</f>
        <v>1447605.237</v>
      </c>
    </row>
    <row r="49" spans="1:10" x14ac:dyDescent="0.25">
      <c r="A49" s="8">
        <f>nor_thomson!A50</f>
        <v>32857</v>
      </c>
      <c r="B49">
        <f>nor_thomson!B50</f>
        <v>99.606999999999999</v>
      </c>
      <c r="C49">
        <f>nor_thomson!C50</f>
        <v>59.7</v>
      </c>
      <c r="D49">
        <f>nor_thomson!D50</f>
        <v>100.32464</v>
      </c>
      <c r="E49" t="str">
        <f>nor_thomson!E50</f>
        <v>NA</v>
      </c>
      <c r="F49" t="str">
        <f>nor_thomson!F50</f>
        <v>NA</v>
      </c>
      <c r="G49" t="str">
        <f>nor_thomson!G50</f>
        <v>NA</v>
      </c>
      <c r="I49" s="2" t="str">
        <f>nor_thomson!J50</f>
        <v>Q4 1997</v>
      </c>
      <c r="J49" s="2">
        <f>nor_thomson!K50</f>
        <v>1472529.0630000001</v>
      </c>
    </row>
    <row r="50" spans="1:10" x14ac:dyDescent="0.25">
      <c r="A50" s="8">
        <f>nor_thomson!A51</f>
        <v>32888</v>
      </c>
      <c r="B50">
        <f>nor_thomson!B51</f>
        <v>99.674999999999997</v>
      </c>
      <c r="C50">
        <f>nor_thomson!C51</f>
        <v>62.4</v>
      </c>
      <c r="D50">
        <f>nor_thomson!D51</f>
        <v>101.44266</v>
      </c>
      <c r="E50" t="str">
        <f>nor_thomson!E51</f>
        <v>NA</v>
      </c>
      <c r="F50">
        <f>nor_thomson!F51</f>
        <v>90.6</v>
      </c>
      <c r="G50" t="str">
        <f>nor_thomson!G51</f>
        <v>NA</v>
      </c>
      <c r="I50" s="2" t="str">
        <f>nor_thomson!J51</f>
        <v>Q1 1998</v>
      </c>
      <c r="J50" s="2">
        <f>nor_thomson!K51</f>
        <v>1474967.861</v>
      </c>
    </row>
    <row r="51" spans="1:10" x14ac:dyDescent="0.25">
      <c r="A51" s="8">
        <f>nor_thomson!A52</f>
        <v>32919</v>
      </c>
      <c r="B51">
        <f>nor_thomson!B52</f>
        <v>99.799000000000007</v>
      </c>
      <c r="C51">
        <f>nor_thomson!C52</f>
        <v>63.6</v>
      </c>
      <c r="D51">
        <f>nor_thomson!D52</f>
        <v>101.93449</v>
      </c>
      <c r="E51" t="str">
        <f>nor_thomson!E52</f>
        <v>NA</v>
      </c>
      <c r="F51">
        <f>nor_thomson!F52</f>
        <v>90.5</v>
      </c>
      <c r="G51" t="str">
        <f>nor_thomson!G52</f>
        <v>NA</v>
      </c>
      <c r="I51" s="2" t="str">
        <f>nor_thomson!J52</f>
        <v>Q2 1998</v>
      </c>
      <c r="J51" s="2">
        <f>nor_thomson!K52</f>
        <v>1492231.43</v>
      </c>
    </row>
    <row r="52" spans="1:10" x14ac:dyDescent="0.25">
      <c r="A52" s="8">
        <f>nor_thomson!A53</f>
        <v>32947</v>
      </c>
      <c r="B52">
        <f>nor_thomson!B53</f>
        <v>99.944999999999993</v>
      </c>
      <c r="C52">
        <f>nor_thomson!C53</f>
        <v>64.099999999999994</v>
      </c>
      <c r="D52">
        <f>nor_thomson!D53</f>
        <v>101.61242</v>
      </c>
      <c r="E52" t="str">
        <f>nor_thomson!E53</f>
        <v>NA</v>
      </c>
      <c r="F52">
        <f>nor_thomson!F53</f>
        <v>88.7</v>
      </c>
      <c r="G52" t="str">
        <f>nor_thomson!G53</f>
        <v>NA</v>
      </c>
      <c r="I52" s="2" t="str">
        <f>nor_thomson!J53</f>
        <v>Q3 1998</v>
      </c>
      <c r="J52" s="2">
        <f>nor_thomson!K53</f>
        <v>1502207.4380000001</v>
      </c>
    </row>
    <row r="53" spans="1:10" x14ac:dyDescent="0.25">
      <c r="A53" s="8">
        <f>nor_thomson!A54</f>
        <v>32978</v>
      </c>
      <c r="B53">
        <f>nor_thomson!B54</f>
        <v>100.077</v>
      </c>
      <c r="C53">
        <f>nor_thomson!C54</f>
        <v>63.9</v>
      </c>
      <c r="D53">
        <f>nor_thomson!D54</f>
        <v>100.96423</v>
      </c>
      <c r="E53" t="str">
        <f>nor_thomson!E54</f>
        <v>NA</v>
      </c>
      <c r="F53">
        <f>nor_thomson!F54</f>
        <v>91.7</v>
      </c>
      <c r="G53" t="str">
        <f>nor_thomson!G54</f>
        <v>NA</v>
      </c>
      <c r="I53" s="2" t="str">
        <f>nor_thomson!J54</f>
        <v>Q4 1998</v>
      </c>
      <c r="J53" s="2">
        <f>nor_thomson!K54</f>
        <v>1511513.2709999999</v>
      </c>
    </row>
    <row r="54" spans="1:10" x14ac:dyDescent="0.25">
      <c r="A54" s="8">
        <f>nor_thomson!A55</f>
        <v>33008</v>
      </c>
      <c r="B54">
        <f>nor_thomson!B55</f>
        <v>100.14100000000001</v>
      </c>
      <c r="C54">
        <f>nor_thomson!C55</f>
        <v>65</v>
      </c>
      <c r="D54">
        <f>nor_thomson!D55</f>
        <v>101.55329999999999</v>
      </c>
      <c r="E54" t="str">
        <f>nor_thomson!E55</f>
        <v>NA</v>
      </c>
      <c r="F54">
        <f>nor_thomson!F55</f>
        <v>88.9</v>
      </c>
      <c r="G54" t="str">
        <f>nor_thomson!G55</f>
        <v>NA</v>
      </c>
      <c r="I54" s="2" t="str">
        <f>nor_thomson!J55</f>
        <v>Q1 1999</v>
      </c>
      <c r="J54" s="2">
        <f>nor_thomson!K55</f>
        <v>1512105.702</v>
      </c>
    </row>
    <row r="55" spans="1:10" x14ac:dyDescent="0.25">
      <c r="A55" s="8">
        <f>nor_thomson!A56</f>
        <v>33039</v>
      </c>
      <c r="B55">
        <f>nor_thomson!B56</f>
        <v>100.05</v>
      </c>
      <c r="C55">
        <f>nor_thomson!C56</f>
        <v>64</v>
      </c>
      <c r="D55">
        <f>nor_thomson!D56</f>
        <v>101.25708</v>
      </c>
      <c r="E55" t="str">
        <f>nor_thomson!E56</f>
        <v>NA</v>
      </c>
      <c r="F55">
        <f>nor_thomson!F56</f>
        <v>90.3</v>
      </c>
      <c r="G55" t="str">
        <f>nor_thomson!G56</f>
        <v>NA</v>
      </c>
      <c r="I55" s="2" t="str">
        <f>nor_thomson!J56</f>
        <v>Q2 1999</v>
      </c>
      <c r="J55" s="2">
        <f>nor_thomson!K56</f>
        <v>1521194.2949999999</v>
      </c>
    </row>
    <row r="56" spans="1:10" x14ac:dyDescent="0.25">
      <c r="A56" s="8">
        <f>nor_thomson!A57</f>
        <v>33069</v>
      </c>
      <c r="B56">
        <f>nor_thomson!B57</f>
        <v>99.736999999999995</v>
      </c>
      <c r="C56">
        <f>nor_thomson!C57</f>
        <v>63.2</v>
      </c>
      <c r="D56">
        <f>nor_thomson!D57</f>
        <v>101.08468999999999</v>
      </c>
      <c r="E56" t="str">
        <f>nor_thomson!E57</f>
        <v>NA</v>
      </c>
      <c r="F56">
        <f>nor_thomson!F57</f>
        <v>89.5</v>
      </c>
      <c r="G56" t="str">
        <f>nor_thomson!G57</f>
        <v>NA</v>
      </c>
      <c r="I56" s="2" t="str">
        <f>nor_thomson!J57</f>
        <v>Q3 1999</v>
      </c>
      <c r="J56" s="2">
        <f>nor_thomson!K57</f>
        <v>1544478.358</v>
      </c>
    </row>
    <row r="57" spans="1:10" x14ac:dyDescent="0.25">
      <c r="A57" s="8">
        <f>nor_thomson!A58</f>
        <v>33100</v>
      </c>
      <c r="B57">
        <f>nor_thomson!B58</f>
        <v>99.363</v>
      </c>
      <c r="C57">
        <f>nor_thomson!C58</f>
        <v>65.3</v>
      </c>
      <c r="D57">
        <f>nor_thomson!D58</f>
        <v>101.14109999999999</v>
      </c>
      <c r="E57" t="str">
        <f>nor_thomson!E58</f>
        <v>NA</v>
      </c>
      <c r="F57">
        <f>nor_thomson!F58</f>
        <v>90.3</v>
      </c>
      <c r="G57" t="str">
        <f>nor_thomson!G58</f>
        <v>NA</v>
      </c>
      <c r="I57" s="2" t="str">
        <f>nor_thomson!J58</f>
        <v>Q4 1999</v>
      </c>
      <c r="J57" s="2">
        <f>nor_thomson!K58</f>
        <v>1557249.645</v>
      </c>
    </row>
    <row r="58" spans="1:10" x14ac:dyDescent="0.25">
      <c r="A58" s="8">
        <f>nor_thomson!A59</f>
        <v>33131</v>
      </c>
      <c r="B58">
        <f>nor_thomson!B59</f>
        <v>99.143000000000001</v>
      </c>
      <c r="C58">
        <f>nor_thomson!C59</f>
        <v>65.2</v>
      </c>
      <c r="D58">
        <f>nor_thomson!D59</f>
        <v>102.50716</v>
      </c>
      <c r="E58" t="str">
        <f>nor_thomson!E59</f>
        <v>NA</v>
      </c>
      <c r="F58">
        <f>nor_thomson!F59</f>
        <v>91.3</v>
      </c>
      <c r="G58" t="str">
        <f>nor_thomson!G59</f>
        <v>NA</v>
      </c>
      <c r="I58" s="2" t="str">
        <f>nor_thomson!J59</f>
        <v>Q1 2000</v>
      </c>
      <c r="J58" s="2">
        <f>nor_thomson!K59</f>
        <v>1579625.4450000001</v>
      </c>
    </row>
    <row r="59" spans="1:10" x14ac:dyDescent="0.25">
      <c r="A59" s="8">
        <f>nor_thomson!A60</f>
        <v>33161</v>
      </c>
      <c r="B59">
        <f>nor_thomson!B60</f>
        <v>99.233999999999995</v>
      </c>
      <c r="C59">
        <f>nor_thomson!C60</f>
        <v>64</v>
      </c>
      <c r="D59">
        <f>nor_thomson!D60</f>
        <v>104.13271</v>
      </c>
      <c r="E59" t="str">
        <f>nor_thomson!E60</f>
        <v>NA</v>
      </c>
      <c r="F59">
        <f>nor_thomson!F60</f>
        <v>90.7</v>
      </c>
      <c r="G59" t="str">
        <f>nor_thomson!G60</f>
        <v>NA</v>
      </c>
      <c r="I59" s="2" t="str">
        <f>nor_thomson!J60</f>
        <v>Q2 2000</v>
      </c>
      <c r="J59" s="2">
        <f>nor_thomson!K60</f>
        <v>1567598.044</v>
      </c>
    </row>
    <row r="60" spans="1:10" x14ac:dyDescent="0.25">
      <c r="A60" s="8">
        <f>nor_thomson!A61</f>
        <v>33192</v>
      </c>
      <c r="B60">
        <f>nor_thomson!B61</f>
        <v>99.468000000000004</v>
      </c>
      <c r="C60">
        <f>nor_thomson!C61</f>
        <v>64</v>
      </c>
      <c r="D60">
        <f>nor_thomson!D61</f>
        <v>104.71171</v>
      </c>
      <c r="E60" t="str">
        <f>nor_thomson!E61</f>
        <v>NA</v>
      </c>
      <c r="F60">
        <f>nor_thomson!F61</f>
        <v>90.4</v>
      </c>
      <c r="G60" t="str">
        <f>nor_thomson!G61</f>
        <v>NA</v>
      </c>
      <c r="I60" s="2" t="str">
        <f>nor_thomson!J61</f>
        <v>Q3 2000</v>
      </c>
      <c r="J60" s="2">
        <f>nor_thomson!K61</f>
        <v>1581424.9509999999</v>
      </c>
    </row>
    <row r="61" spans="1:10" x14ac:dyDescent="0.25">
      <c r="A61" s="8">
        <f>nor_thomson!A62</f>
        <v>33222</v>
      </c>
      <c r="B61">
        <f>nor_thomson!B62</f>
        <v>99.614000000000004</v>
      </c>
      <c r="C61">
        <f>nor_thomson!C62</f>
        <v>60.9</v>
      </c>
      <c r="D61">
        <f>nor_thomson!D62</f>
        <v>103.62015</v>
      </c>
      <c r="E61" t="str">
        <f>nor_thomson!E62</f>
        <v>NA</v>
      </c>
      <c r="F61">
        <f>nor_thomson!F62</f>
        <v>91.5</v>
      </c>
      <c r="G61" t="str">
        <f>nor_thomson!G62</f>
        <v>NA</v>
      </c>
      <c r="I61" s="2" t="str">
        <f>nor_thomson!J62</f>
        <v>Q4 2000</v>
      </c>
      <c r="J61" s="2">
        <f>nor_thomson!K62</f>
        <v>1585379.56</v>
      </c>
    </row>
    <row r="62" spans="1:10" x14ac:dyDescent="0.25">
      <c r="A62" s="8">
        <f>nor_thomson!A63</f>
        <v>33253</v>
      </c>
      <c r="B62">
        <f>nor_thomson!B63</f>
        <v>99.501999999999995</v>
      </c>
      <c r="C62">
        <f>nor_thomson!C63</f>
        <v>64.8</v>
      </c>
      <c r="D62">
        <f>nor_thomson!D63</f>
        <v>104.63039000000001</v>
      </c>
      <c r="E62" t="str">
        <f>nor_thomson!E63</f>
        <v>NA</v>
      </c>
      <c r="F62">
        <f>nor_thomson!F63</f>
        <v>89.7</v>
      </c>
      <c r="G62" t="str">
        <f>nor_thomson!G63</f>
        <v>NA</v>
      </c>
      <c r="I62" s="2" t="str">
        <f>nor_thomson!J63</f>
        <v>Q1 2001</v>
      </c>
      <c r="J62" s="2">
        <f>nor_thomson!K63</f>
        <v>1618924.709</v>
      </c>
    </row>
    <row r="63" spans="1:10" x14ac:dyDescent="0.25">
      <c r="A63" s="8">
        <f>nor_thomson!A64</f>
        <v>33284</v>
      </c>
      <c r="B63">
        <f>nor_thomson!B64</f>
        <v>99.228999999999999</v>
      </c>
      <c r="C63">
        <f>nor_thomson!C64</f>
        <v>64.7</v>
      </c>
      <c r="D63">
        <f>nor_thomson!D64</f>
        <v>104.96147000000001</v>
      </c>
      <c r="E63" t="str">
        <f>nor_thomson!E64</f>
        <v>NA</v>
      </c>
      <c r="F63">
        <f>nor_thomson!F64</f>
        <v>89.8</v>
      </c>
      <c r="G63" t="str">
        <f>nor_thomson!G64</f>
        <v>NA</v>
      </c>
      <c r="I63" s="2" t="str">
        <f>nor_thomson!J64</f>
        <v>Q2 2001</v>
      </c>
      <c r="J63" s="2">
        <f>nor_thomson!K64</f>
        <v>1605186.821</v>
      </c>
    </row>
    <row r="64" spans="1:10" x14ac:dyDescent="0.25">
      <c r="A64" s="8">
        <f>nor_thomson!A65</f>
        <v>33312</v>
      </c>
      <c r="B64">
        <f>nor_thomson!B65</f>
        <v>98.926000000000002</v>
      </c>
      <c r="C64">
        <f>nor_thomson!C65</f>
        <v>64.5</v>
      </c>
      <c r="D64">
        <f>nor_thomson!D65</f>
        <v>102.21402999999999</v>
      </c>
      <c r="E64" t="str">
        <f>nor_thomson!E65</f>
        <v>NA</v>
      </c>
      <c r="F64">
        <f>nor_thomson!F65</f>
        <v>89.8</v>
      </c>
      <c r="G64" t="str">
        <f>nor_thomson!G65</f>
        <v>NA</v>
      </c>
      <c r="I64" s="2" t="str">
        <f>nor_thomson!J65</f>
        <v>Q3 2001</v>
      </c>
      <c r="J64" s="2">
        <f>nor_thomson!K65</f>
        <v>1597718.85</v>
      </c>
    </row>
    <row r="65" spans="1:10" x14ac:dyDescent="0.25">
      <c r="A65" s="8">
        <f>nor_thomson!A66</f>
        <v>33343</v>
      </c>
      <c r="B65">
        <f>nor_thomson!B66</f>
        <v>98.688999999999993</v>
      </c>
      <c r="C65">
        <f>nor_thomson!C66</f>
        <v>64.599999999999994</v>
      </c>
      <c r="D65">
        <f>nor_thomson!D66</f>
        <v>100.96047</v>
      </c>
      <c r="E65" t="str">
        <f>nor_thomson!E66</f>
        <v>NA</v>
      </c>
      <c r="F65">
        <f>nor_thomson!F66</f>
        <v>88.9</v>
      </c>
      <c r="G65" t="str">
        <f>nor_thomson!G66</f>
        <v>NA</v>
      </c>
      <c r="I65" s="2" t="str">
        <f>nor_thomson!J66</f>
        <v>Q4 2001</v>
      </c>
      <c r="J65" s="2">
        <f>nor_thomson!K66</f>
        <v>1621029.62</v>
      </c>
    </row>
    <row r="66" spans="1:10" x14ac:dyDescent="0.25">
      <c r="A66" s="8">
        <f>nor_thomson!A67</f>
        <v>33373</v>
      </c>
      <c r="B66">
        <f>nor_thomson!B67</f>
        <v>98.533000000000001</v>
      </c>
      <c r="C66">
        <f>nor_thomson!C67</f>
        <v>62.7</v>
      </c>
      <c r="D66">
        <f>nor_thomson!D67</f>
        <v>101.31735</v>
      </c>
      <c r="E66" t="str">
        <f>nor_thomson!E67</f>
        <v>NA</v>
      </c>
      <c r="F66">
        <f>nor_thomson!F67</f>
        <v>89.7</v>
      </c>
      <c r="G66" t="str">
        <f>nor_thomson!G67</f>
        <v>NA</v>
      </c>
      <c r="I66" s="2" t="str">
        <f>nor_thomson!J67</f>
        <v>Q1 2002</v>
      </c>
      <c r="J66" s="2">
        <f>nor_thomson!K67</f>
        <v>1622634.682</v>
      </c>
    </row>
    <row r="67" spans="1:10" x14ac:dyDescent="0.25">
      <c r="A67" s="8">
        <f>nor_thomson!A68</f>
        <v>33404</v>
      </c>
      <c r="B67">
        <f>nor_thomson!B68</f>
        <v>98.477999999999994</v>
      </c>
      <c r="C67">
        <f>nor_thomson!C68</f>
        <v>63.6</v>
      </c>
      <c r="D67">
        <f>nor_thomson!D68</f>
        <v>100.43142</v>
      </c>
      <c r="E67" t="str">
        <f>nor_thomson!E68</f>
        <v>NA</v>
      </c>
      <c r="F67">
        <f>nor_thomson!F68</f>
        <v>89.2</v>
      </c>
      <c r="G67" t="str">
        <f>nor_thomson!G68</f>
        <v>NA</v>
      </c>
      <c r="I67" s="2" t="str">
        <f>nor_thomson!J68</f>
        <v>Q2 2002</v>
      </c>
      <c r="J67" s="2">
        <f>nor_thomson!K68</f>
        <v>1637746.412</v>
      </c>
    </row>
    <row r="68" spans="1:10" x14ac:dyDescent="0.25">
      <c r="A68" s="8">
        <f>nor_thomson!A69</f>
        <v>33434</v>
      </c>
      <c r="B68">
        <f>nor_thomson!B69</f>
        <v>98.55</v>
      </c>
      <c r="C68">
        <f>nor_thomson!C69</f>
        <v>64.2</v>
      </c>
      <c r="D68">
        <f>nor_thomson!D69</f>
        <v>99.904839999999993</v>
      </c>
      <c r="E68" t="str">
        <f>nor_thomson!E69</f>
        <v>NA</v>
      </c>
      <c r="F68">
        <f>nor_thomson!F69</f>
        <v>87.8</v>
      </c>
      <c r="G68" t="str">
        <f>nor_thomson!G69</f>
        <v>NA</v>
      </c>
      <c r="I68" s="2" t="str">
        <f>nor_thomson!J69</f>
        <v>Q3 2002</v>
      </c>
      <c r="J68" s="2">
        <f>nor_thomson!K69</f>
        <v>1643235.0009999999</v>
      </c>
    </row>
    <row r="69" spans="1:10" x14ac:dyDescent="0.25">
      <c r="A69" s="8">
        <f>nor_thomson!A70</f>
        <v>33465</v>
      </c>
      <c r="B69">
        <f>nor_thomson!B70</f>
        <v>98.683999999999997</v>
      </c>
      <c r="C69">
        <f>nor_thomson!C70</f>
        <v>64</v>
      </c>
      <c r="D69">
        <f>nor_thomson!D70</f>
        <v>99.668779999999998</v>
      </c>
      <c r="E69" t="str">
        <f>nor_thomson!E70</f>
        <v>NA</v>
      </c>
      <c r="F69">
        <f>nor_thomson!F70</f>
        <v>88.5</v>
      </c>
      <c r="G69" t="str">
        <f>nor_thomson!G70</f>
        <v>NA</v>
      </c>
      <c r="I69" s="2" t="str">
        <f>nor_thomson!J70</f>
        <v>Q4 2002</v>
      </c>
      <c r="J69" s="2">
        <f>nor_thomson!K70</f>
        <v>1628947.905</v>
      </c>
    </row>
    <row r="70" spans="1:10" x14ac:dyDescent="0.25">
      <c r="A70" s="8">
        <f>nor_thomson!A71</f>
        <v>33496</v>
      </c>
      <c r="B70">
        <f>nor_thomson!B71</f>
        <v>98.813999999999993</v>
      </c>
      <c r="C70">
        <f>nor_thomson!C71</f>
        <v>65.5</v>
      </c>
      <c r="D70">
        <f>nor_thomson!D71</f>
        <v>101.41291</v>
      </c>
      <c r="E70" t="str">
        <f>nor_thomson!E71</f>
        <v>NA</v>
      </c>
      <c r="F70">
        <f>nor_thomson!F71</f>
        <v>86.6</v>
      </c>
      <c r="G70" t="str">
        <f>nor_thomson!G71</f>
        <v>NA</v>
      </c>
      <c r="I70" s="2" t="str">
        <f>nor_thomson!J71</f>
        <v>Q1 2003</v>
      </c>
      <c r="J70" s="2">
        <f>nor_thomson!K71</f>
        <v>1638794.7990000001</v>
      </c>
    </row>
    <row r="71" spans="1:10" x14ac:dyDescent="0.25">
      <c r="A71" s="8">
        <f>nor_thomson!A72</f>
        <v>33526</v>
      </c>
      <c r="B71">
        <f>nor_thomson!B72</f>
        <v>98.899000000000001</v>
      </c>
      <c r="C71">
        <f>nor_thomson!C72</f>
        <v>65.5</v>
      </c>
      <c r="D71">
        <f>nor_thomson!D72</f>
        <v>101.48679</v>
      </c>
      <c r="E71" t="str">
        <f>nor_thomson!E72</f>
        <v>NA</v>
      </c>
      <c r="F71">
        <f>nor_thomson!F72</f>
        <v>88.8</v>
      </c>
      <c r="G71" t="str">
        <f>nor_thomson!G72</f>
        <v>NA</v>
      </c>
      <c r="I71" s="2" t="str">
        <f>nor_thomson!J72</f>
        <v>Q2 2003</v>
      </c>
      <c r="J71" s="2">
        <f>nor_thomson!K72</f>
        <v>1644707.3189999999</v>
      </c>
    </row>
    <row r="72" spans="1:10" x14ac:dyDescent="0.25">
      <c r="A72" s="8">
        <f>nor_thomson!A73</f>
        <v>33557</v>
      </c>
      <c r="B72">
        <f>nor_thomson!B73</f>
        <v>98.960999999999999</v>
      </c>
      <c r="C72">
        <f>nor_thomson!C73</f>
        <v>65.599999999999994</v>
      </c>
      <c r="D72">
        <f>nor_thomson!D73</f>
        <v>102.69557</v>
      </c>
      <c r="E72" t="str">
        <f>nor_thomson!E73</f>
        <v>NA</v>
      </c>
      <c r="F72">
        <f>nor_thomson!F73</f>
        <v>88.6</v>
      </c>
      <c r="G72" t="str">
        <f>nor_thomson!G73</f>
        <v>NA</v>
      </c>
      <c r="I72" s="2" t="str">
        <f>nor_thomson!J73</f>
        <v>Q3 2003</v>
      </c>
      <c r="J72" s="2">
        <f>nor_thomson!K73</f>
        <v>1669329.932</v>
      </c>
    </row>
    <row r="73" spans="1:10" x14ac:dyDescent="0.25">
      <c r="A73" s="8">
        <f>nor_thomson!A74</f>
        <v>33587</v>
      </c>
      <c r="B73">
        <f>nor_thomson!B74</f>
        <v>99.034999999999997</v>
      </c>
      <c r="C73">
        <f>nor_thomson!C74</f>
        <v>62.3</v>
      </c>
      <c r="D73">
        <f>nor_thomson!D74</f>
        <v>103.40716999999999</v>
      </c>
      <c r="E73" t="str">
        <f>nor_thomson!E74</f>
        <v>NA</v>
      </c>
      <c r="F73">
        <f>nor_thomson!F74</f>
        <v>89</v>
      </c>
      <c r="G73" t="str">
        <f>nor_thomson!G74</f>
        <v>NA</v>
      </c>
      <c r="I73" s="2" t="str">
        <f>nor_thomson!J74</f>
        <v>Q4 2003</v>
      </c>
      <c r="J73" s="2">
        <f>nor_thomson!K74</f>
        <v>1662739.95</v>
      </c>
    </row>
    <row r="74" spans="1:10" x14ac:dyDescent="0.25">
      <c r="A74" s="8">
        <f>nor_thomson!A75</f>
        <v>33618</v>
      </c>
      <c r="B74">
        <f>nor_thomson!B75</f>
        <v>99.147999999999996</v>
      </c>
      <c r="C74">
        <f>nor_thomson!C75</f>
        <v>64.7</v>
      </c>
      <c r="D74">
        <f>nor_thomson!D75</f>
        <v>102.85352</v>
      </c>
      <c r="E74" t="str">
        <f>nor_thomson!E75</f>
        <v>NA</v>
      </c>
      <c r="F74">
        <f>nor_thomson!F75</f>
        <v>89.5</v>
      </c>
      <c r="G74" t="str">
        <f>nor_thomson!G75</f>
        <v>NA</v>
      </c>
      <c r="I74" s="2" t="str">
        <f>nor_thomson!J75</f>
        <v>Q1 2004</v>
      </c>
      <c r="J74" s="2">
        <f>nor_thomson!K75</f>
        <v>1705446.2990000001</v>
      </c>
    </row>
    <row r="75" spans="1:10" x14ac:dyDescent="0.25">
      <c r="A75" s="8">
        <f>nor_thomson!A76</f>
        <v>33649</v>
      </c>
      <c r="B75">
        <f>nor_thomson!B76</f>
        <v>99.289000000000001</v>
      </c>
      <c r="C75">
        <f>nor_thomson!C76</f>
        <v>65.099999999999994</v>
      </c>
      <c r="D75">
        <f>nor_thomson!D76</f>
        <v>102.54989</v>
      </c>
      <c r="E75" t="str">
        <f>nor_thomson!E76</f>
        <v>NA</v>
      </c>
      <c r="F75">
        <f>nor_thomson!F76</f>
        <v>87.2</v>
      </c>
      <c r="G75" t="str">
        <f>nor_thomson!G76</f>
        <v>NA</v>
      </c>
      <c r="I75" s="2" t="str">
        <f>nor_thomson!J76</f>
        <v>Q2 2004</v>
      </c>
      <c r="J75" s="2">
        <f>nor_thomson!K76</f>
        <v>1709542.138</v>
      </c>
    </row>
    <row r="76" spans="1:10" x14ac:dyDescent="0.25">
      <c r="A76" s="8">
        <f>nor_thomson!A77</f>
        <v>33678</v>
      </c>
      <c r="B76">
        <f>nor_thomson!B77</f>
        <v>99.436999999999998</v>
      </c>
      <c r="C76">
        <f>nor_thomson!C77</f>
        <v>65</v>
      </c>
      <c r="D76">
        <f>nor_thomson!D77</f>
        <v>102.49422</v>
      </c>
      <c r="E76" t="str">
        <f>nor_thomson!E77</f>
        <v>NA</v>
      </c>
      <c r="F76">
        <f>nor_thomson!F77</f>
        <v>90.1</v>
      </c>
      <c r="G76" t="str">
        <f>nor_thomson!G77</f>
        <v>NA</v>
      </c>
      <c r="I76" s="2" t="str">
        <f>nor_thomson!J77</f>
        <v>Q3 2004</v>
      </c>
      <c r="J76" s="2">
        <f>nor_thomson!K77</f>
        <v>1739231.9709999999</v>
      </c>
    </row>
    <row r="77" spans="1:10" x14ac:dyDescent="0.25">
      <c r="A77" s="8">
        <f>nor_thomson!A78</f>
        <v>33709</v>
      </c>
      <c r="B77">
        <f>nor_thomson!B78</f>
        <v>99.56</v>
      </c>
      <c r="C77">
        <f>nor_thomson!C78</f>
        <v>65.7</v>
      </c>
      <c r="D77">
        <f>nor_thomson!D78</f>
        <v>103.06813</v>
      </c>
      <c r="E77" t="str">
        <f>nor_thomson!E78</f>
        <v>NA</v>
      </c>
      <c r="F77">
        <f>nor_thomson!F78</f>
        <v>89.2</v>
      </c>
      <c r="G77" t="str">
        <f>nor_thomson!G78</f>
        <v>NA</v>
      </c>
      <c r="I77" s="2" t="str">
        <f>nor_thomson!J78</f>
        <v>Q4 2004</v>
      </c>
      <c r="J77" s="2">
        <f>nor_thomson!K78</f>
        <v>1758095.5919999999</v>
      </c>
    </row>
    <row r="78" spans="1:10" x14ac:dyDescent="0.25">
      <c r="A78" s="8">
        <f>nor_thomson!A79</f>
        <v>33739</v>
      </c>
      <c r="B78">
        <f>nor_thomson!B79</f>
        <v>99.614999999999995</v>
      </c>
      <c r="C78">
        <f>nor_thomson!C79</f>
        <v>66.099999999999994</v>
      </c>
      <c r="D78">
        <f>nor_thomson!D79</f>
        <v>103.53407</v>
      </c>
      <c r="E78" t="str">
        <f>nor_thomson!E79</f>
        <v>NA</v>
      </c>
      <c r="F78">
        <f>nor_thomson!F79</f>
        <v>89.9</v>
      </c>
      <c r="G78" t="str">
        <f>nor_thomson!G79</f>
        <v>NA</v>
      </c>
      <c r="I78" s="2" t="str">
        <f>nor_thomson!J79</f>
        <v>Q1 2005</v>
      </c>
      <c r="J78" s="2">
        <f>nor_thomson!K79</f>
        <v>1766071.2350000001</v>
      </c>
    </row>
    <row r="79" spans="1:10" x14ac:dyDescent="0.25">
      <c r="A79" s="8">
        <f>nor_thomson!A80</f>
        <v>33770</v>
      </c>
      <c r="B79">
        <f>nor_thomson!B80</f>
        <v>99.521000000000001</v>
      </c>
      <c r="C79">
        <f>nor_thomson!C80</f>
        <v>64.8</v>
      </c>
      <c r="D79">
        <f>nor_thomson!D80</f>
        <v>103.75022</v>
      </c>
      <c r="E79" t="str">
        <f>nor_thomson!E80</f>
        <v>NA</v>
      </c>
      <c r="F79">
        <f>nor_thomson!F80</f>
        <v>90.3</v>
      </c>
      <c r="G79" t="str">
        <f>nor_thomson!G80</f>
        <v>NA</v>
      </c>
      <c r="I79" s="2" t="str">
        <f>nor_thomson!J80</f>
        <v>Q2 2005</v>
      </c>
      <c r="J79" s="2">
        <f>nor_thomson!K80</f>
        <v>1803724.112</v>
      </c>
    </row>
    <row r="80" spans="1:10" x14ac:dyDescent="0.25">
      <c r="A80" s="8">
        <f>nor_thomson!A81</f>
        <v>33800</v>
      </c>
      <c r="B80">
        <f>nor_thomson!B81</f>
        <v>99.213999999999999</v>
      </c>
      <c r="C80">
        <f>nor_thomson!C81</f>
        <v>64.599999999999994</v>
      </c>
      <c r="D80">
        <f>nor_thomson!D81</f>
        <v>105.17372</v>
      </c>
      <c r="E80" t="str">
        <f>nor_thomson!E81</f>
        <v>NA</v>
      </c>
      <c r="F80">
        <f>nor_thomson!F81</f>
        <v>87.5</v>
      </c>
      <c r="G80" t="str">
        <f>nor_thomson!G81</f>
        <v>NA</v>
      </c>
      <c r="I80" s="2" t="str">
        <f>nor_thomson!J81</f>
        <v>Q3 2005</v>
      </c>
      <c r="J80" s="2">
        <f>nor_thomson!K81</f>
        <v>1804914.855</v>
      </c>
    </row>
    <row r="81" spans="1:10" x14ac:dyDescent="0.25">
      <c r="A81" s="8">
        <f>nor_thomson!A82</f>
        <v>33831</v>
      </c>
      <c r="B81">
        <f>nor_thomson!B82</f>
        <v>98.84</v>
      </c>
      <c r="C81">
        <f>nor_thomson!C82</f>
        <v>64.7</v>
      </c>
      <c r="D81">
        <f>nor_thomson!D82</f>
        <v>105.19234</v>
      </c>
      <c r="E81" t="str">
        <f>nor_thomson!E82</f>
        <v>NA</v>
      </c>
      <c r="F81">
        <f>nor_thomson!F82</f>
        <v>90.6</v>
      </c>
      <c r="G81" t="str">
        <f>nor_thomson!G82</f>
        <v>NA</v>
      </c>
      <c r="I81" s="2" t="str">
        <f>nor_thomson!J82</f>
        <v>Q4 2005</v>
      </c>
      <c r="J81" s="2">
        <f>nor_thomson!K82</f>
        <v>1844517.797</v>
      </c>
    </row>
    <row r="82" spans="1:10" x14ac:dyDescent="0.25">
      <c r="A82" s="8">
        <f>nor_thomson!A83</f>
        <v>33862</v>
      </c>
      <c r="B82">
        <f>nor_thomson!B83</f>
        <v>98.591999999999999</v>
      </c>
      <c r="C82">
        <f>nor_thomson!C83</f>
        <v>65.3</v>
      </c>
      <c r="D82">
        <f>nor_thomson!D83</f>
        <v>105.78297000000001</v>
      </c>
      <c r="E82" t="str">
        <f>nor_thomson!E83</f>
        <v>NA</v>
      </c>
      <c r="F82">
        <f>nor_thomson!F83</f>
        <v>90.7</v>
      </c>
      <c r="G82" t="str">
        <f>nor_thomson!G83</f>
        <v>NA</v>
      </c>
      <c r="I82" s="2" t="str">
        <f>nor_thomson!J83</f>
        <v>Q1 2006</v>
      </c>
      <c r="J82" s="2">
        <f>nor_thomson!K83</f>
        <v>1863733.422</v>
      </c>
    </row>
    <row r="83" spans="1:10" x14ac:dyDescent="0.25">
      <c r="A83" s="8">
        <f>nor_thomson!A84</f>
        <v>33892</v>
      </c>
      <c r="B83">
        <f>nor_thomson!B84</f>
        <v>98.614999999999995</v>
      </c>
      <c r="C83">
        <f>nor_thomson!C84</f>
        <v>65.7</v>
      </c>
      <c r="D83">
        <f>nor_thomson!D84</f>
        <v>105.43486</v>
      </c>
      <c r="E83" t="str">
        <f>nor_thomson!E84</f>
        <v>NA</v>
      </c>
      <c r="F83">
        <f>nor_thomson!F84</f>
        <v>90.4</v>
      </c>
      <c r="G83" t="str">
        <f>nor_thomson!G84</f>
        <v>NA</v>
      </c>
      <c r="I83" s="2" t="str">
        <f>nor_thomson!J84</f>
        <v>Q2 2006</v>
      </c>
      <c r="J83" s="2">
        <f>nor_thomson!K84</f>
        <v>1871068.621</v>
      </c>
    </row>
    <row r="84" spans="1:10" x14ac:dyDescent="0.25">
      <c r="A84" s="8">
        <f>nor_thomson!A85</f>
        <v>33923</v>
      </c>
      <c r="B84">
        <f>nor_thomson!B85</f>
        <v>98.792000000000002</v>
      </c>
      <c r="C84">
        <f>nor_thomson!C85</f>
        <v>64.599999999999994</v>
      </c>
      <c r="D84">
        <f>nor_thomson!D85</f>
        <v>104.79234</v>
      </c>
      <c r="E84" t="str">
        <f>nor_thomson!E85</f>
        <v>NA</v>
      </c>
      <c r="F84">
        <f>nor_thomson!F85</f>
        <v>91</v>
      </c>
      <c r="G84" t="str">
        <f>nor_thomson!G85</f>
        <v>NA</v>
      </c>
      <c r="I84" s="2" t="str">
        <f>nor_thomson!J85</f>
        <v>Q3 2006</v>
      </c>
      <c r="J84" s="2">
        <f>nor_thomson!K85</f>
        <v>1885465.7990000001</v>
      </c>
    </row>
    <row r="85" spans="1:10" x14ac:dyDescent="0.25">
      <c r="A85" s="8">
        <f>nor_thomson!A86</f>
        <v>33953</v>
      </c>
      <c r="B85">
        <f>nor_thomson!B86</f>
        <v>98.968000000000004</v>
      </c>
      <c r="C85">
        <f>nor_thomson!C86</f>
        <v>66.400000000000006</v>
      </c>
      <c r="D85">
        <f>nor_thomson!D86</f>
        <v>102.56845</v>
      </c>
      <c r="E85" t="str">
        <f>nor_thomson!E86</f>
        <v>NA</v>
      </c>
      <c r="F85">
        <f>nor_thomson!F86</f>
        <v>88.8</v>
      </c>
      <c r="G85" t="str">
        <f>nor_thomson!G86</f>
        <v>NA</v>
      </c>
      <c r="I85" s="2" t="str">
        <f>nor_thomson!J86</f>
        <v>Q4 2006</v>
      </c>
      <c r="J85" s="2">
        <f>nor_thomson!K86</f>
        <v>1946536.1580000001</v>
      </c>
    </row>
    <row r="86" spans="1:10" x14ac:dyDescent="0.25">
      <c r="A86" s="8">
        <f>nor_thomson!A87</f>
        <v>33984</v>
      </c>
      <c r="B86">
        <f>nor_thomson!B87</f>
        <v>99.039000000000001</v>
      </c>
      <c r="C86">
        <f>nor_thomson!C87</f>
        <v>64.599999999999994</v>
      </c>
      <c r="D86">
        <f>nor_thomson!D87</f>
        <v>102.01600999999999</v>
      </c>
      <c r="E86" t="str">
        <f>nor_thomson!E87</f>
        <v>NA</v>
      </c>
      <c r="F86">
        <f>nor_thomson!F87</f>
        <v>90</v>
      </c>
      <c r="G86" t="str">
        <f>nor_thomson!G87</f>
        <v>NA</v>
      </c>
      <c r="I86" s="2" t="str">
        <f>nor_thomson!J87</f>
        <v>Q1 2007</v>
      </c>
      <c r="J86" s="2">
        <f>nor_thomson!K87</f>
        <v>1959338.1</v>
      </c>
    </row>
    <row r="87" spans="1:10" x14ac:dyDescent="0.25">
      <c r="A87" s="8">
        <f>nor_thomson!A88</f>
        <v>34015</v>
      </c>
      <c r="B87">
        <f>nor_thomson!B88</f>
        <v>99.03</v>
      </c>
      <c r="C87">
        <f>nor_thomson!C88</f>
        <v>64.900000000000006</v>
      </c>
      <c r="D87">
        <f>nor_thomson!D88</f>
        <v>102.99212</v>
      </c>
      <c r="E87" t="str">
        <f>nor_thomson!E88</f>
        <v>NA</v>
      </c>
      <c r="F87">
        <f>nor_thomson!F88</f>
        <v>90.6</v>
      </c>
      <c r="G87" t="str">
        <f>nor_thomson!G88</f>
        <v>NA</v>
      </c>
      <c r="I87" s="2" t="str">
        <f>nor_thomson!J88</f>
        <v>Q2 2007</v>
      </c>
      <c r="J87" s="2">
        <f>nor_thomson!K88</f>
        <v>1967011.5970000001</v>
      </c>
    </row>
    <row r="88" spans="1:10" x14ac:dyDescent="0.25">
      <c r="A88" s="8">
        <f>nor_thomson!A89</f>
        <v>34043</v>
      </c>
      <c r="B88">
        <f>nor_thomson!B89</f>
        <v>98.988</v>
      </c>
      <c r="C88">
        <f>nor_thomson!C89</f>
        <v>65.7</v>
      </c>
      <c r="D88">
        <f>nor_thomson!D89</f>
        <v>103.56504</v>
      </c>
      <c r="E88" t="str">
        <f>nor_thomson!E89</f>
        <v>NA</v>
      </c>
      <c r="F88">
        <f>nor_thomson!F89</f>
        <v>90.2</v>
      </c>
      <c r="G88" t="str">
        <f>nor_thomson!G89</f>
        <v>NA</v>
      </c>
      <c r="I88" s="2" t="str">
        <f>nor_thomson!J89</f>
        <v>Q3 2007</v>
      </c>
      <c r="J88" s="2">
        <f>nor_thomson!K89</f>
        <v>2006955.496</v>
      </c>
    </row>
    <row r="89" spans="1:10" x14ac:dyDescent="0.25">
      <c r="A89" s="8">
        <f>nor_thomson!A90</f>
        <v>34074</v>
      </c>
      <c r="B89">
        <f>nor_thomson!B90</f>
        <v>98.951999999999998</v>
      </c>
      <c r="C89">
        <f>nor_thomson!C90</f>
        <v>66.2</v>
      </c>
      <c r="D89">
        <f>nor_thomson!D90</f>
        <v>104.13524</v>
      </c>
      <c r="E89" t="str">
        <f>nor_thomson!E90</f>
        <v>NA</v>
      </c>
      <c r="F89">
        <f>nor_thomson!F90</f>
        <v>93.7</v>
      </c>
      <c r="G89" t="str">
        <f>nor_thomson!G90</f>
        <v>NA</v>
      </c>
      <c r="I89" s="2" t="str">
        <f>nor_thomson!J90</f>
        <v>Q4 2007</v>
      </c>
      <c r="J89" s="2">
        <f>nor_thomson!K90</f>
        <v>2035134.808</v>
      </c>
    </row>
    <row r="90" spans="1:10" x14ac:dyDescent="0.25">
      <c r="A90" s="8">
        <f>nor_thomson!A91</f>
        <v>34104</v>
      </c>
      <c r="B90">
        <f>nor_thomson!B91</f>
        <v>98.956000000000003</v>
      </c>
      <c r="C90">
        <f>nor_thomson!C91</f>
        <v>65.2</v>
      </c>
      <c r="D90">
        <f>nor_thomson!D91</f>
        <v>103.39682999999999</v>
      </c>
      <c r="E90" t="str">
        <f>nor_thomson!E91</f>
        <v>NA</v>
      </c>
      <c r="F90">
        <f>nor_thomson!F91</f>
        <v>91.6</v>
      </c>
      <c r="G90" t="str">
        <f>nor_thomson!G91</f>
        <v>NA</v>
      </c>
      <c r="I90" s="2" t="str">
        <f>nor_thomson!J91</f>
        <v>Q1 2008</v>
      </c>
      <c r="J90" s="2">
        <f>nor_thomson!K91</f>
        <v>2019004.4990000001</v>
      </c>
    </row>
    <row r="91" spans="1:10" x14ac:dyDescent="0.25">
      <c r="A91" s="8">
        <f>nor_thomson!A92</f>
        <v>34135</v>
      </c>
      <c r="B91">
        <f>nor_thomson!B92</f>
        <v>99.046999999999997</v>
      </c>
      <c r="C91">
        <f>nor_thomson!C92</f>
        <v>66.099999999999994</v>
      </c>
      <c r="D91">
        <f>nor_thomson!D92</f>
        <v>102.08275</v>
      </c>
      <c r="E91" t="str">
        <f>nor_thomson!E92</f>
        <v>NA</v>
      </c>
      <c r="F91">
        <f>nor_thomson!F92</f>
        <v>91.6</v>
      </c>
      <c r="G91" t="str">
        <f>nor_thomson!G92</f>
        <v>NA</v>
      </c>
      <c r="I91" s="2" t="str">
        <f>nor_thomson!J92</f>
        <v>Q2 2008</v>
      </c>
      <c r="J91" s="2">
        <f>nor_thomson!K92</f>
        <v>2037785.7180000001</v>
      </c>
    </row>
    <row r="92" spans="1:10" x14ac:dyDescent="0.25">
      <c r="A92" s="8">
        <f>nor_thomson!A93</f>
        <v>34165</v>
      </c>
      <c r="B92">
        <f>nor_thomson!B93</f>
        <v>99.266000000000005</v>
      </c>
      <c r="C92">
        <f>nor_thomson!C93</f>
        <v>66.8</v>
      </c>
      <c r="D92">
        <f>nor_thomson!D93</f>
        <v>100.61375</v>
      </c>
      <c r="E92" t="str">
        <f>nor_thomson!E93</f>
        <v>NA</v>
      </c>
      <c r="F92">
        <f>nor_thomson!F93</f>
        <v>94.4</v>
      </c>
      <c r="G92" t="str">
        <f>nor_thomson!G93</f>
        <v>NA</v>
      </c>
      <c r="I92" s="2" t="str">
        <f>nor_thomson!J93</f>
        <v>Q3 2008</v>
      </c>
      <c r="J92" s="2">
        <f>nor_thomson!K93</f>
        <v>2032629.7209999999</v>
      </c>
    </row>
    <row r="93" spans="1:10" x14ac:dyDescent="0.25">
      <c r="A93" s="8">
        <f>nor_thomson!A94</f>
        <v>34196</v>
      </c>
      <c r="B93">
        <f>nor_thomson!B94</f>
        <v>99.539000000000001</v>
      </c>
      <c r="C93">
        <f>nor_thomson!C94</f>
        <v>66.8</v>
      </c>
      <c r="D93">
        <f>nor_thomson!D94</f>
        <v>99.611869999999996</v>
      </c>
      <c r="E93" t="str">
        <f>nor_thomson!E94</f>
        <v>NA</v>
      </c>
      <c r="F93">
        <f>nor_thomson!F94</f>
        <v>93</v>
      </c>
      <c r="G93" t="str">
        <f>nor_thomson!G94</f>
        <v>NA</v>
      </c>
      <c r="I93" s="2" t="str">
        <f>nor_thomson!J94</f>
        <v>Q4 2008</v>
      </c>
      <c r="J93" s="2">
        <f>nor_thomson!K94</f>
        <v>2001928.0619999999</v>
      </c>
    </row>
    <row r="94" spans="1:10" x14ac:dyDescent="0.25">
      <c r="A94" s="8">
        <f>nor_thomson!A95</f>
        <v>34227</v>
      </c>
      <c r="B94">
        <f>nor_thomson!B95</f>
        <v>99.772000000000006</v>
      </c>
      <c r="C94">
        <f>nor_thomson!C95</f>
        <v>67.5</v>
      </c>
      <c r="D94">
        <f>nor_thomson!D95</f>
        <v>101.53823</v>
      </c>
      <c r="E94" t="str">
        <f>nor_thomson!E95</f>
        <v>NA</v>
      </c>
      <c r="F94">
        <f>nor_thomson!F95</f>
        <v>92.6</v>
      </c>
      <c r="G94" t="str">
        <f>nor_thomson!G95</f>
        <v>NA</v>
      </c>
      <c r="I94" s="2" t="str">
        <f>nor_thomson!J95</f>
        <v>Q1 2009</v>
      </c>
      <c r="J94" s="2">
        <f>nor_thomson!K95</f>
        <v>1989137.25</v>
      </c>
    </row>
    <row r="95" spans="1:10" x14ac:dyDescent="0.25">
      <c r="A95" s="8">
        <f>nor_thomson!A96</f>
        <v>34257</v>
      </c>
      <c r="B95">
        <f>nor_thomson!B96</f>
        <v>99.899000000000001</v>
      </c>
      <c r="C95">
        <f>nor_thomson!C96</f>
        <v>66.900000000000006</v>
      </c>
      <c r="D95">
        <f>nor_thomson!D96</f>
        <v>101.65476</v>
      </c>
      <c r="E95" t="str">
        <f>nor_thomson!E96</f>
        <v>NA</v>
      </c>
      <c r="F95">
        <f>nor_thomson!F96</f>
        <v>93.1</v>
      </c>
      <c r="G95" t="str">
        <f>nor_thomson!G96</f>
        <v>NA</v>
      </c>
      <c r="I95" s="2" t="str">
        <f>nor_thomson!J96</f>
        <v>Q2 2009</v>
      </c>
      <c r="J95" s="2">
        <f>nor_thomson!K96</f>
        <v>1984092.0689999999</v>
      </c>
    </row>
    <row r="96" spans="1:10" x14ac:dyDescent="0.25">
      <c r="A96" s="8">
        <f>nor_thomson!A97</f>
        <v>34288</v>
      </c>
      <c r="B96">
        <f>nor_thomson!B97</f>
        <v>99.96</v>
      </c>
      <c r="C96">
        <f>nor_thomson!C97</f>
        <v>67.3</v>
      </c>
      <c r="D96">
        <f>nor_thomson!D97</f>
        <v>100.66891</v>
      </c>
      <c r="E96" t="str">
        <f>nor_thomson!E97</f>
        <v>NA</v>
      </c>
      <c r="F96">
        <f>nor_thomson!F97</f>
        <v>94</v>
      </c>
      <c r="G96" t="str">
        <f>nor_thomson!G97</f>
        <v>NA</v>
      </c>
      <c r="I96" s="2" t="str">
        <f>nor_thomson!J97</f>
        <v>Q3 2009</v>
      </c>
      <c r="J96" s="2">
        <f>nor_thomson!K97</f>
        <v>1981088.023</v>
      </c>
    </row>
    <row r="97" spans="1:10" x14ac:dyDescent="0.25">
      <c r="A97" s="8">
        <f>nor_thomson!A98</f>
        <v>34318</v>
      </c>
      <c r="B97">
        <f>nor_thomson!B98</f>
        <v>100.011</v>
      </c>
      <c r="C97">
        <f>nor_thomson!C98</f>
        <v>68.7</v>
      </c>
      <c r="D97">
        <f>nor_thomson!D98</f>
        <v>100.28004</v>
      </c>
      <c r="E97" t="str">
        <f>nor_thomson!E98</f>
        <v>NA</v>
      </c>
      <c r="F97">
        <f>nor_thomson!F98</f>
        <v>94.3</v>
      </c>
      <c r="G97" t="str">
        <f>nor_thomson!G98</f>
        <v>NA</v>
      </c>
      <c r="I97" s="2" t="str">
        <f>nor_thomson!J98</f>
        <v>Q4 2009</v>
      </c>
      <c r="J97" s="2">
        <f>nor_thomson!K98</f>
        <v>2005022.6580000001</v>
      </c>
    </row>
    <row r="98" spans="1:10" x14ac:dyDescent="0.25">
      <c r="A98" s="8">
        <f>nor_thomson!A99</f>
        <v>34349</v>
      </c>
      <c r="B98">
        <f>nor_thomson!B99</f>
        <v>100.081</v>
      </c>
      <c r="C98">
        <f>nor_thomson!C99</f>
        <v>69.5</v>
      </c>
      <c r="D98">
        <f>nor_thomson!D99</f>
        <v>98.700999999999993</v>
      </c>
      <c r="E98" t="str">
        <f>nor_thomson!E99</f>
        <v>NA</v>
      </c>
      <c r="F98">
        <f>nor_thomson!F99</f>
        <v>95.3</v>
      </c>
      <c r="G98" t="str">
        <f>nor_thomson!G99</f>
        <v>NA</v>
      </c>
      <c r="I98" s="2" t="str">
        <f>nor_thomson!J99</f>
        <v>Q1 2010</v>
      </c>
      <c r="J98" s="2">
        <f>nor_thomson!K99</f>
        <v>2031229.82</v>
      </c>
    </row>
    <row r="99" spans="1:10" x14ac:dyDescent="0.25">
      <c r="A99" s="8">
        <f>nor_thomson!A100</f>
        <v>34380</v>
      </c>
      <c r="B99">
        <f>nor_thomson!B100</f>
        <v>100.16</v>
      </c>
      <c r="C99">
        <f>nor_thomson!C100</f>
        <v>68.8</v>
      </c>
      <c r="D99">
        <f>nor_thomson!D100</f>
        <v>98.430269999999993</v>
      </c>
      <c r="E99" t="str">
        <f>nor_thomson!E100</f>
        <v>NA</v>
      </c>
      <c r="F99">
        <f>nor_thomson!F100</f>
        <v>95.7</v>
      </c>
      <c r="G99" t="str">
        <f>nor_thomson!G100</f>
        <v>NA</v>
      </c>
      <c r="I99" s="2" t="str">
        <f>nor_thomson!J100</f>
        <v>Q2 2010</v>
      </c>
      <c r="J99" s="2">
        <f>nor_thomson!K100</f>
        <v>2011326.385</v>
      </c>
    </row>
    <row r="100" spans="1:10" x14ac:dyDescent="0.25">
      <c r="A100" s="8">
        <f>nor_thomson!A101</f>
        <v>34408</v>
      </c>
      <c r="B100">
        <f>nor_thomson!B101</f>
        <v>100.221</v>
      </c>
      <c r="C100">
        <f>nor_thomson!C101</f>
        <v>68.900000000000006</v>
      </c>
      <c r="D100">
        <f>nor_thomson!D101</f>
        <v>99.323009999999996</v>
      </c>
      <c r="E100" t="str">
        <f>nor_thomson!E101</f>
        <v>NA</v>
      </c>
      <c r="F100">
        <f>nor_thomson!F101</f>
        <v>92.4</v>
      </c>
      <c r="G100" t="str">
        <f>nor_thomson!G101</f>
        <v>NA</v>
      </c>
      <c r="I100" s="2" t="str">
        <f>nor_thomson!J101</f>
        <v>Q3 2010</v>
      </c>
      <c r="J100" s="2">
        <f>nor_thomson!K101</f>
        <v>2023822.1629999999</v>
      </c>
    </row>
    <row r="101" spans="1:10" x14ac:dyDescent="0.25">
      <c r="A101" s="8">
        <f>nor_thomson!A102</f>
        <v>34439</v>
      </c>
      <c r="B101">
        <f>nor_thomson!B102</f>
        <v>100.242</v>
      </c>
      <c r="C101">
        <f>nor_thomson!C102</f>
        <v>68.3</v>
      </c>
      <c r="D101">
        <f>nor_thomson!D102</f>
        <v>98.987790000000004</v>
      </c>
      <c r="E101" t="str">
        <f>nor_thomson!E102</f>
        <v>NA</v>
      </c>
      <c r="F101">
        <f>nor_thomson!F102</f>
        <v>98.7</v>
      </c>
      <c r="G101" t="str">
        <f>nor_thomson!G102</f>
        <v>NA</v>
      </c>
      <c r="I101" s="2" t="str">
        <f>nor_thomson!J102</f>
        <v>Q4 2010</v>
      </c>
      <c r="J101" s="2">
        <f>nor_thomson!K102</f>
        <v>2027689.632</v>
      </c>
    </row>
    <row r="102" spans="1:10" x14ac:dyDescent="0.25">
      <c r="A102" s="8">
        <f>nor_thomson!A103</f>
        <v>34469</v>
      </c>
      <c r="B102">
        <f>nor_thomson!B103</f>
        <v>100.248</v>
      </c>
      <c r="C102">
        <f>nor_thomson!C103</f>
        <v>71.2</v>
      </c>
      <c r="D102">
        <f>nor_thomson!D103</f>
        <v>99.777850000000001</v>
      </c>
      <c r="E102" t="str">
        <f>nor_thomson!E103</f>
        <v>NA</v>
      </c>
      <c r="F102">
        <f>nor_thomson!F103</f>
        <v>97.5</v>
      </c>
      <c r="G102" t="str">
        <f>nor_thomson!G103</f>
        <v>NA</v>
      </c>
      <c r="I102" s="2" t="str">
        <f>nor_thomson!J103</f>
        <v>Q1 2011</v>
      </c>
      <c r="J102" s="2">
        <f>nor_thomson!K103</f>
        <v>2046431.4310000001</v>
      </c>
    </row>
    <row r="103" spans="1:10" x14ac:dyDescent="0.25">
      <c r="A103" s="8">
        <f>nor_thomson!A104</f>
        <v>34500</v>
      </c>
      <c r="B103">
        <f>nor_thomson!B104</f>
        <v>100.26900000000001</v>
      </c>
      <c r="C103">
        <f>nor_thomson!C104</f>
        <v>69</v>
      </c>
      <c r="D103">
        <f>nor_thomson!D104</f>
        <v>100.6396</v>
      </c>
      <c r="E103" t="str">
        <f>nor_thomson!E104</f>
        <v>NA</v>
      </c>
      <c r="F103">
        <f>nor_thomson!F104</f>
        <v>96.8</v>
      </c>
      <c r="G103" t="str">
        <f>nor_thomson!G104</f>
        <v>NA</v>
      </c>
      <c r="I103" s="2" t="str">
        <f>nor_thomson!J104</f>
        <v>Q2 2011</v>
      </c>
      <c r="J103" s="2">
        <f>nor_thomson!K104</f>
        <v>2071516.6810000001</v>
      </c>
    </row>
    <row r="104" spans="1:10" x14ac:dyDescent="0.25">
      <c r="A104" s="8">
        <f>nor_thomson!A105</f>
        <v>34530</v>
      </c>
      <c r="B104">
        <f>nor_thomson!B105</f>
        <v>100.324</v>
      </c>
      <c r="C104">
        <f>nor_thomson!C105</f>
        <v>69.400000000000006</v>
      </c>
      <c r="D104">
        <f>nor_thomson!D105</f>
        <v>101.32377</v>
      </c>
      <c r="E104" t="str">
        <f>nor_thomson!E105</f>
        <v>NA</v>
      </c>
      <c r="F104">
        <f>nor_thomson!F105</f>
        <v>97.1</v>
      </c>
      <c r="G104" t="str">
        <f>nor_thomson!G105</f>
        <v>NA</v>
      </c>
      <c r="I104" s="2" t="str">
        <f>nor_thomson!J105</f>
        <v>Q3 2011</v>
      </c>
      <c r="J104" s="2">
        <f>nor_thomson!K105</f>
        <v>2084715.7949999999</v>
      </c>
    </row>
    <row r="105" spans="1:10" x14ac:dyDescent="0.25">
      <c r="A105" s="8">
        <f>nor_thomson!A106</f>
        <v>34561</v>
      </c>
      <c r="B105">
        <f>nor_thomson!B106</f>
        <v>100.38500000000001</v>
      </c>
      <c r="C105">
        <f>nor_thomson!C106</f>
        <v>70.599999999999994</v>
      </c>
      <c r="D105">
        <f>nor_thomson!D106</f>
        <v>101.59945999999999</v>
      </c>
      <c r="E105" t="str">
        <f>nor_thomson!E106</f>
        <v>NA</v>
      </c>
      <c r="F105">
        <f>nor_thomson!F106</f>
        <v>97.2</v>
      </c>
      <c r="G105" t="str">
        <f>nor_thomson!G106</f>
        <v>NA</v>
      </c>
      <c r="I105" s="2" t="str">
        <f>nor_thomson!J106</f>
        <v>Q4 2011</v>
      </c>
      <c r="J105" s="2">
        <f>nor_thomson!K106</f>
        <v>2098120.0929999999</v>
      </c>
    </row>
    <row r="106" spans="1:10" x14ac:dyDescent="0.25">
      <c r="A106" s="8">
        <f>nor_thomson!A107</f>
        <v>34592</v>
      </c>
      <c r="B106">
        <f>nor_thomson!B107</f>
        <v>100.40900000000001</v>
      </c>
      <c r="C106">
        <f>nor_thomson!C107</f>
        <v>69.2</v>
      </c>
      <c r="D106">
        <f>nor_thomson!D107</f>
        <v>101.55167</v>
      </c>
      <c r="E106" t="str">
        <f>nor_thomson!E107</f>
        <v>NA</v>
      </c>
      <c r="F106">
        <f>nor_thomson!F107</f>
        <v>99.6</v>
      </c>
      <c r="G106" t="str">
        <f>nor_thomson!G107</f>
        <v>NA</v>
      </c>
      <c r="I106" s="2" t="str">
        <f>nor_thomson!J107</f>
        <v>Q1 2012</v>
      </c>
      <c r="J106" s="2">
        <f>nor_thomson!K107</f>
        <v>2124696.7719999999</v>
      </c>
    </row>
    <row r="107" spans="1:10" x14ac:dyDescent="0.25">
      <c r="A107" s="8">
        <f>nor_thomson!A108</f>
        <v>34622</v>
      </c>
      <c r="B107">
        <f>nor_thomson!B108</f>
        <v>100.36199999999999</v>
      </c>
      <c r="C107">
        <f>nor_thomson!C108</f>
        <v>69.599999999999994</v>
      </c>
      <c r="D107">
        <f>nor_thomson!D108</f>
        <v>102.76499</v>
      </c>
      <c r="E107" t="str">
        <f>nor_thomson!E108</f>
        <v>NA</v>
      </c>
      <c r="F107">
        <f>nor_thomson!F108</f>
        <v>99.5</v>
      </c>
      <c r="G107" t="str">
        <f>nor_thomson!G108</f>
        <v>NA</v>
      </c>
      <c r="I107" s="2" t="str">
        <f>nor_thomson!J108</f>
        <v>Q2 2012</v>
      </c>
      <c r="J107" s="2">
        <f>nor_thomson!K108</f>
        <v>2137738.0729999999</v>
      </c>
    </row>
    <row r="108" spans="1:10" s="1" customFormat="1" x14ac:dyDescent="0.25">
      <c r="A108" s="8">
        <f>nor_thomson!A109</f>
        <v>34653</v>
      </c>
      <c r="B108">
        <f>nor_thomson!B109</f>
        <v>100.288</v>
      </c>
      <c r="C108">
        <f>nor_thomson!C109</f>
        <v>69.2</v>
      </c>
      <c r="D108">
        <f>nor_thomson!D109</f>
        <v>102.10872999999999</v>
      </c>
      <c r="E108" t="str">
        <f>nor_thomson!E109</f>
        <v>NA</v>
      </c>
      <c r="F108">
        <f>nor_thomson!F109</f>
        <v>100</v>
      </c>
      <c r="G108" t="str">
        <f>nor_thomson!G109</f>
        <v>NA</v>
      </c>
      <c r="I108" s="2" t="str">
        <f>nor_thomson!J109</f>
        <v>Q3 2012</v>
      </c>
      <c r="J108" s="2">
        <f>nor_thomson!K109</f>
        <v>2157694.6940000001</v>
      </c>
    </row>
    <row r="109" spans="1:10" x14ac:dyDescent="0.25">
      <c r="A109" s="8">
        <f>nor_thomson!A110</f>
        <v>34683</v>
      </c>
      <c r="B109">
        <f>nor_thomson!B110</f>
        <v>100.236</v>
      </c>
      <c r="C109">
        <f>nor_thomson!C110</f>
        <v>70.099999999999994</v>
      </c>
      <c r="D109">
        <f>nor_thomson!D110</f>
        <v>102.16615</v>
      </c>
      <c r="E109" t="str">
        <f>nor_thomson!E110</f>
        <v>NA</v>
      </c>
      <c r="F109">
        <f>nor_thomson!F110</f>
        <v>100.1</v>
      </c>
      <c r="G109" t="str">
        <f>nor_thomson!G110</f>
        <v>NA</v>
      </c>
      <c r="I109" s="2" t="str">
        <f>nor_thomson!J110</f>
        <v>Q4 2012</v>
      </c>
      <c r="J109" s="2">
        <f>nor_thomson!K110</f>
        <v>2164450.4610000001</v>
      </c>
    </row>
    <row r="110" spans="1:10" x14ac:dyDescent="0.25">
      <c r="A110" s="8">
        <f>nor_thomson!A111</f>
        <v>34714</v>
      </c>
      <c r="B110">
        <f>nor_thomson!B111</f>
        <v>100.233</v>
      </c>
      <c r="C110">
        <f>nor_thomson!C111</f>
        <v>72.099999999999994</v>
      </c>
      <c r="D110">
        <f>nor_thomson!D111</f>
        <v>100.45571</v>
      </c>
      <c r="E110" t="str">
        <f>nor_thomson!E111</f>
        <v>NA</v>
      </c>
      <c r="F110">
        <f>nor_thomson!F111</f>
        <v>99.7</v>
      </c>
      <c r="G110" t="str">
        <f>nor_thomson!G111</f>
        <v>NA</v>
      </c>
      <c r="I110" s="2" t="str">
        <f>nor_thomson!J111</f>
        <v>Q1 2013</v>
      </c>
      <c r="J110" s="2">
        <f>nor_thomson!K111</f>
        <v>2176276.1069999998</v>
      </c>
    </row>
    <row r="111" spans="1:10" x14ac:dyDescent="0.25">
      <c r="A111" s="8">
        <f>nor_thomson!A112</f>
        <v>34745</v>
      </c>
      <c r="B111">
        <f>nor_thomson!B112</f>
        <v>100.22</v>
      </c>
      <c r="C111">
        <f>nor_thomson!C112</f>
        <v>71.3</v>
      </c>
      <c r="D111">
        <f>nor_thomson!D112</f>
        <v>101.33532</v>
      </c>
      <c r="E111" t="str">
        <f>nor_thomson!E112</f>
        <v>NA</v>
      </c>
      <c r="F111">
        <f>nor_thomson!F112</f>
        <v>100.4</v>
      </c>
      <c r="G111" t="str">
        <f>nor_thomson!G112</f>
        <v>NA</v>
      </c>
      <c r="I111" s="2" t="str">
        <f>nor_thomson!J112</f>
        <v>Q2 2013</v>
      </c>
      <c r="J111" s="2">
        <f>nor_thomson!K112</f>
        <v>2180579.8679999998</v>
      </c>
    </row>
    <row r="112" spans="1:10" x14ac:dyDescent="0.25">
      <c r="A112" s="8">
        <f>nor_thomson!A113</f>
        <v>34773</v>
      </c>
      <c r="B112">
        <f>nor_thomson!B113</f>
        <v>100.102</v>
      </c>
      <c r="C112">
        <f>nor_thomson!C113</f>
        <v>70.2</v>
      </c>
      <c r="D112">
        <f>nor_thomson!D113</f>
        <v>103.26334</v>
      </c>
      <c r="E112" t="str">
        <f>nor_thomson!E113</f>
        <v>NA</v>
      </c>
      <c r="F112">
        <f>nor_thomson!F113</f>
        <v>99.9</v>
      </c>
      <c r="G112" t="str">
        <f>nor_thomson!G113</f>
        <v>NA</v>
      </c>
      <c r="I112" s="2" t="str">
        <f>nor_thomson!J113</f>
        <v>Q3 2013</v>
      </c>
      <c r="J112" s="2">
        <f>nor_thomson!K113</f>
        <v>2192589.6779999998</v>
      </c>
    </row>
    <row r="113" spans="1:10" x14ac:dyDescent="0.25">
      <c r="A113" s="8">
        <f>nor_thomson!A114</f>
        <v>34804</v>
      </c>
      <c r="B113">
        <f>nor_thomson!B114</f>
        <v>99.819000000000003</v>
      </c>
      <c r="C113">
        <f>nor_thomson!C114</f>
        <v>69.8</v>
      </c>
      <c r="D113">
        <f>nor_thomson!D114</f>
        <v>101.98716</v>
      </c>
      <c r="E113" t="str">
        <f>nor_thomson!E114</f>
        <v>NA</v>
      </c>
      <c r="F113">
        <f>nor_thomson!F114</f>
        <v>101.5</v>
      </c>
      <c r="G113" t="str">
        <f>nor_thomson!G114</f>
        <v>NA</v>
      </c>
      <c r="I113" s="2" t="str">
        <f>nor_thomson!J114</f>
        <v>Q4 2013</v>
      </c>
      <c r="J113" s="2">
        <f>nor_thomson!K114</f>
        <v>2203062.3480000002</v>
      </c>
    </row>
    <row r="114" spans="1:10" x14ac:dyDescent="0.25">
      <c r="A114" s="8">
        <f>nor_thomson!A115</f>
        <v>34834</v>
      </c>
      <c r="B114">
        <f>nor_thomson!B115</f>
        <v>99.509</v>
      </c>
      <c r="C114">
        <f>nor_thomson!C115</f>
        <v>72.099999999999994</v>
      </c>
      <c r="D114">
        <f>nor_thomson!D115</f>
        <v>101.05164000000001</v>
      </c>
      <c r="E114" t="str">
        <f>nor_thomson!E115</f>
        <v>NA</v>
      </c>
      <c r="F114">
        <f>nor_thomson!F115</f>
        <v>102.5</v>
      </c>
      <c r="G114" t="str">
        <f>nor_thomson!G115</f>
        <v>NA</v>
      </c>
      <c r="I114" s="2" t="str">
        <f>nor_thomson!J115</f>
        <v>Q1 2014</v>
      </c>
      <c r="J114" s="2">
        <f>nor_thomson!K115</f>
        <v>2213885.8679999998</v>
      </c>
    </row>
    <row r="115" spans="1:10" x14ac:dyDescent="0.25">
      <c r="A115" s="8">
        <f>nor_thomson!A116</f>
        <v>34865</v>
      </c>
      <c r="B115">
        <f>nor_thomson!B116</f>
        <v>99.364999999999995</v>
      </c>
      <c r="C115">
        <f>nor_thomson!C116</f>
        <v>72.3</v>
      </c>
      <c r="D115">
        <f>nor_thomson!D116</f>
        <v>101.65891000000001</v>
      </c>
      <c r="E115" t="str">
        <f>nor_thomson!E116</f>
        <v>NA</v>
      </c>
      <c r="F115">
        <f>nor_thomson!F116</f>
        <v>101.6</v>
      </c>
      <c r="G115" t="str">
        <f>nor_thomson!G116</f>
        <v>NA</v>
      </c>
      <c r="I115" s="2" t="str">
        <f>nor_thomson!J116</f>
        <v>Q2 2014</v>
      </c>
      <c r="J115" s="2">
        <f>nor_thomson!K116</f>
        <v>2240580.6850000001</v>
      </c>
    </row>
    <row r="116" spans="1:10" x14ac:dyDescent="0.25">
      <c r="A116" s="8">
        <f>nor_thomson!A117</f>
        <v>34895</v>
      </c>
      <c r="B116">
        <f>nor_thomson!B117</f>
        <v>99.528000000000006</v>
      </c>
      <c r="C116">
        <f>nor_thomson!C117</f>
        <v>72.5</v>
      </c>
      <c r="D116">
        <f>nor_thomson!D117</f>
        <v>103.14153</v>
      </c>
      <c r="E116" t="str">
        <f>nor_thomson!E117</f>
        <v>NA</v>
      </c>
      <c r="F116">
        <f>nor_thomson!F117</f>
        <v>99.1</v>
      </c>
      <c r="G116" t="str">
        <f>nor_thomson!G117</f>
        <v>NA</v>
      </c>
      <c r="I116" s="2" t="str">
        <f>nor_thomson!J117</f>
        <v>Q3 2014</v>
      </c>
      <c r="J116" s="2">
        <f>nor_thomson!K117</f>
        <v>2245061.8459999999</v>
      </c>
    </row>
    <row r="117" spans="1:10" x14ac:dyDescent="0.25">
      <c r="A117" s="8">
        <f>nor_thomson!A118</f>
        <v>34926</v>
      </c>
      <c r="B117">
        <f>nor_thomson!B118</f>
        <v>99.798000000000002</v>
      </c>
      <c r="C117">
        <f>nor_thomson!C118</f>
        <v>71.599999999999994</v>
      </c>
      <c r="D117">
        <f>nor_thomson!D118</f>
        <v>101.94446000000001</v>
      </c>
      <c r="E117" t="str">
        <f>nor_thomson!E118</f>
        <v>NA</v>
      </c>
      <c r="F117">
        <f>nor_thomson!F118</f>
        <v>99.9</v>
      </c>
      <c r="G117" t="str">
        <f>nor_thomson!G118</f>
        <v>NA</v>
      </c>
      <c r="I117" s="2" t="str">
        <f>nor_thomson!J118</f>
        <v>Q4 2014</v>
      </c>
      <c r="J117" s="2">
        <f>nor_thomson!K118</f>
        <v>2259654.7480000001</v>
      </c>
    </row>
    <row r="118" spans="1:10" x14ac:dyDescent="0.25">
      <c r="A118" s="8">
        <f>nor_thomson!A119</f>
        <v>34957</v>
      </c>
      <c r="B118">
        <f>nor_thomson!B119</f>
        <v>99.900999999999996</v>
      </c>
      <c r="C118">
        <f>nor_thomson!C119</f>
        <v>72</v>
      </c>
      <c r="D118">
        <f>nor_thomson!D119</f>
        <v>101.85892</v>
      </c>
      <c r="E118" t="str">
        <f>nor_thomson!E119</f>
        <v>NA</v>
      </c>
      <c r="F118">
        <f>nor_thomson!F119</f>
        <v>100.1</v>
      </c>
      <c r="G118" t="str">
        <f>nor_thomson!G119</f>
        <v>NA</v>
      </c>
      <c r="I118" s="2" t="str">
        <f>nor_thomson!J119</f>
        <v>Q1 2015</v>
      </c>
      <c r="J118" s="2">
        <f>nor_thomson!K119</f>
        <v>2272082.8489999999</v>
      </c>
    </row>
    <row r="119" spans="1:10" x14ac:dyDescent="0.25">
      <c r="A119" s="8">
        <f>nor_thomson!A120</f>
        <v>34987</v>
      </c>
      <c r="B119">
        <f>nor_thomson!B120</f>
        <v>99.643000000000001</v>
      </c>
      <c r="C119">
        <f>nor_thomson!C120</f>
        <v>70.900000000000006</v>
      </c>
      <c r="D119">
        <f>nor_thomson!D120</f>
        <v>102.84132</v>
      </c>
      <c r="E119" t="str">
        <f>nor_thomson!E120</f>
        <v>NA</v>
      </c>
      <c r="F119">
        <f>nor_thomson!F120</f>
        <v>99.5</v>
      </c>
      <c r="G119" t="str">
        <f>nor_thomson!G120</f>
        <v>NA</v>
      </c>
      <c r="I119" s="2" t="str">
        <f>nor_thomson!J120</f>
        <v>Q2 2015</v>
      </c>
      <c r="J119" s="2">
        <f>nor_thomson!K120</f>
        <v>2285715.3459999999</v>
      </c>
    </row>
    <row r="120" spans="1:10" x14ac:dyDescent="0.25">
      <c r="A120" s="8">
        <f>nor_thomson!A121</f>
        <v>35018</v>
      </c>
      <c r="B120">
        <f>nor_thomson!B121</f>
        <v>99.23</v>
      </c>
      <c r="C120">
        <f>nor_thomson!C121</f>
        <v>72.900000000000006</v>
      </c>
      <c r="D120">
        <f>nor_thomson!D121</f>
        <v>102.22366</v>
      </c>
      <c r="E120" t="str">
        <f>nor_thomson!E121</f>
        <v>NA</v>
      </c>
      <c r="F120">
        <f>nor_thomson!F121</f>
        <v>99.9</v>
      </c>
      <c r="G120" t="str">
        <f>nor_thomson!G121</f>
        <v>NA</v>
      </c>
      <c r="I120" s="2"/>
      <c r="J120" s="2"/>
    </row>
    <row r="121" spans="1:10" x14ac:dyDescent="0.25">
      <c r="A121" s="8">
        <f>nor_thomson!A122</f>
        <v>35048</v>
      </c>
      <c r="B121">
        <f>nor_thomson!B122</f>
        <v>98.959000000000003</v>
      </c>
      <c r="C121">
        <f>nor_thomson!C122</f>
        <v>72.8</v>
      </c>
      <c r="D121">
        <f>nor_thomson!D122</f>
        <v>100.66649</v>
      </c>
      <c r="E121" t="str">
        <f>nor_thomson!E122</f>
        <v>NA</v>
      </c>
      <c r="F121">
        <f>nor_thomson!F122</f>
        <v>100.6</v>
      </c>
      <c r="G121" t="str">
        <f>nor_thomson!G122</f>
        <v>NA</v>
      </c>
      <c r="I121" s="2"/>
      <c r="J121" s="2"/>
    </row>
    <row r="122" spans="1:10" x14ac:dyDescent="0.25">
      <c r="A122" s="8">
        <f>nor_thomson!A123</f>
        <v>35079</v>
      </c>
      <c r="B122">
        <f>nor_thomson!B123</f>
        <v>99.061999999999998</v>
      </c>
      <c r="C122">
        <f>nor_thomson!C123</f>
        <v>71.8</v>
      </c>
      <c r="D122">
        <f>nor_thomson!D123</f>
        <v>101.1022</v>
      </c>
      <c r="E122" t="str">
        <f>nor_thomson!E123</f>
        <v>NA</v>
      </c>
      <c r="F122">
        <f>nor_thomson!F123</f>
        <v>103.4</v>
      </c>
      <c r="G122" t="str">
        <f>nor_thomson!G123</f>
        <v>NA</v>
      </c>
    </row>
    <row r="123" spans="1:10" x14ac:dyDescent="0.25">
      <c r="A123" s="8">
        <f>nor_thomson!A124</f>
        <v>35110</v>
      </c>
      <c r="B123">
        <f>nor_thomson!B124</f>
        <v>99.406000000000006</v>
      </c>
      <c r="C123">
        <f>nor_thomson!C124</f>
        <v>72.900000000000006</v>
      </c>
      <c r="D123">
        <f>nor_thomson!D124</f>
        <v>101.32812</v>
      </c>
      <c r="E123" t="str">
        <f>nor_thomson!E124</f>
        <v>NA</v>
      </c>
      <c r="F123">
        <f>nor_thomson!F124</f>
        <v>102.7</v>
      </c>
      <c r="G123" t="str">
        <f>nor_thomson!G124</f>
        <v>NA</v>
      </c>
    </row>
    <row r="124" spans="1:10" x14ac:dyDescent="0.25">
      <c r="A124" s="8">
        <f>nor_thomson!A125</f>
        <v>35139</v>
      </c>
      <c r="B124">
        <f>nor_thomson!B125</f>
        <v>99.825000000000003</v>
      </c>
      <c r="C124">
        <f>nor_thomson!C125</f>
        <v>72.8</v>
      </c>
      <c r="D124">
        <f>nor_thomson!D125</f>
        <v>100.6631</v>
      </c>
      <c r="E124" t="str">
        <f>nor_thomson!E125</f>
        <v>NA</v>
      </c>
      <c r="F124">
        <f>nor_thomson!F125</f>
        <v>102.4</v>
      </c>
      <c r="G124" t="str">
        <f>nor_thomson!G125</f>
        <v>NA</v>
      </c>
    </row>
    <row r="125" spans="1:10" x14ac:dyDescent="0.25">
      <c r="A125" s="8">
        <f>nor_thomson!A126</f>
        <v>35170</v>
      </c>
      <c r="B125">
        <f>nor_thomson!B126</f>
        <v>100.21</v>
      </c>
      <c r="C125">
        <f>nor_thomson!C126</f>
        <v>72.900000000000006</v>
      </c>
      <c r="D125">
        <f>nor_thomson!D126</f>
        <v>99.902280000000005</v>
      </c>
      <c r="E125" t="str">
        <f>nor_thomson!E126</f>
        <v>NA</v>
      </c>
      <c r="F125">
        <f>nor_thomson!F126</f>
        <v>102.6</v>
      </c>
      <c r="G125" t="str">
        <f>nor_thomson!G126</f>
        <v>NA</v>
      </c>
    </row>
    <row r="126" spans="1:10" x14ac:dyDescent="0.25">
      <c r="A126" s="8">
        <f>nor_thomson!A127</f>
        <v>35200</v>
      </c>
      <c r="B126">
        <f>nor_thomson!B127</f>
        <v>100.518</v>
      </c>
      <c r="C126">
        <f>nor_thomson!C127</f>
        <v>72.2</v>
      </c>
      <c r="D126">
        <f>nor_thomson!D127</f>
        <v>98.9529</v>
      </c>
      <c r="E126" t="str">
        <f>nor_thomson!E127</f>
        <v>NA</v>
      </c>
      <c r="F126">
        <f>nor_thomson!F127</f>
        <v>97.2</v>
      </c>
      <c r="G126" t="str">
        <f>nor_thomson!G127</f>
        <v>NA</v>
      </c>
    </row>
    <row r="127" spans="1:10" x14ac:dyDescent="0.25">
      <c r="A127" s="8">
        <f>nor_thomson!A128</f>
        <v>35231</v>
      </c>
      <c r="B127">
        <f>nor_thomson!B128</f>
        <v>100.70699999999999</v>
      </c>
      <c r="C127">
        <f>nor_thomson!C128</f>
        <v>73.2</v>
      </c>
      <c r="D127">
        <f>nor_thomson!D128</f>
        <v>99.368709999999993</v>
      </c>
      <c r="E127" t="str">
        <f>nor_thomson!E128</f>
        <v>NA</v>
      </c>
      <c r="F127">
        <f>nor_thomson!F128</f>
        <v>104.4</v>
      </c>
      <c r="G127" t="str">
        <f>nor_thomson!G128</f>
        <v>NA</v>
      </c>
    </row>
    <row r="128" spans="1:10" x14ac:dyDescent="0.25">
      <c r="A128" s="8">
        <f>nor_thomson!A129</f>
        <v>35261</v>
      </c>
      <c r="B128">
        <f>nor_thomson!B129</f>
        <v>100.74</v>
      </c>
      <c r="C128">
        <f>nor_thomson!C129</f>
        <v>73.7</v>
      </c>
      <c r="D128">
        <f>nor_thomson!D129</f>
        <v>99.514470000000003</v>
      </c>
      <c r="E128" t="str">
        <f>nor_thomson!E129</f>
        <v>NA</v>
      </c>
      <c r="F128">
        <f>nor_thomson!F129</f>
        <v>105.3</v>
      </c>
      <c r="G128" t="str">
        <f>nor_thomson!G129</f>
        <v>NA</v>
      </c>
    </row>
    <row r="129" spans="1:7" x14ac:dyDescent="0.25">
      <c r="A129" s="8">
        <f>nor_thomson!A130</f>
        <v>35292</v>
      </c>
      <c r="B129">
        <f>nor_thomson!B130</f>
        <v>100.714</v>
      </c>
      <c r="C129">
        <f>nor_thomson!C130</f>
        <v>73.099999999999994</v>
      </c>
      <c r="D129">
        <f>nor_thomson!D130</f>
        <v>98.820849999999993</v>
      </c>
      <c r="E129" t="str">
        <f>nor_thomson!E130</f>
        <v>NA</v>
      </c>
      <c r="F129">
        <f>nor_thomson!F130</f>
        <v>103.9</v>
      </c>
      <c r="G129" t="str">
        <f>nor_thomson!G130</f>
        <v>NA</v>
      </c>
    </row>
    <row r="130" spans="1:7" x14ac:dyDescent="0.25">
      <c r="A130" s="8">
        <f>nor_thomson!A131</f>
        <v>35323</v>
      </c>
      <c r="B130">
        <f>nor_thomson!B131</f>
        <v>100.742</v>
      </c>
      <c r="C130">
        <f>nor_thomson!C131</f>
        <v>73.599999999999994</v>
      </c>
      <c r="D130">
        <f>nor_thomson!D131</f>
        <v>98.605029999999999</v>
      </c>
      <c r="E130" t="str">
        <f>nor_thomson!E131</f>
        <v>NA</v>
      </c>
      <c r="F130">
        <f>nor_thomson!F131</f>
        <v>104.1</v>
      </c>
      <c r="G130" t="str">
        <f>nor_thomson!G131</f>
        <v>NA</v>
      </c>
    </row>
    <row r="131" spans="1:7" x14ac:dyDescent="0.25">
      <c r="A131" s="8">
        <f>nor_thomson!A132</f>
        <v>35353</v>
      </c>
      <c r="B131">
        <f>nor_thomson!B132</f>
        <v>100.89700000000001</v>
      </c>
      <c r="C131">
        <f>nor_thomson!C132</f>
        <v>74.2</v>
      </c>
      <c r="D131">
        <f>nor_thomson!D132</f>
        <v>98.204099999999997</v>
      </c>
      <c r="E131" t="str">
        <f>nor_thomson!E132</f>
        <v>NA</v>
      </c>
      <c r="F131">
        <f>nor_thomson!F132</f>
        <v>103.5</v>
      </c>
      <c r="G131" t="str">
        <f>nor_thomson!G132</f>
        <v>NA</v>
      </c>
    </row>
    <row r="132" spans="1:7" x14ac:dyDescent="0.25">
      <c r="A132" s="8">
        <f>nor_thomson!A133</f>
        <v>35384</v>
      </c>
      <c r="B132">
        <f>nor_thomson!B133</f>
        <v>101.1</v>
      </c>
      <c r="C132">
        <f>nor_thomson!C133</f>
        <v>76.3</v>
      </c>
      <c r="D132">
        <f>nor_thomson!D133</f>
        <v>99.401709999999994</v>
      </c>
      <c r="E132" t="str">
        <f>nor_thomson!E133</f>
        <v>NA</v>
      </c>
      <c r="F132">
        <f>nor_thomson!F133</f>
        <v>103.9</v>
      </c>
      <c r="G132" t="str">
        <f>nor_thomson!G133</f>
        <v>NA</v>
      </c>
    </row>
    <row r="133" spans="1:7" x14ac:dyDescent="0.25">
      <c r="A133" s="8">
        <f>nor_thomson!A134</f>
        <v>35414</v>
      </c>
      <c r="B133">
        <f>nor_thomson!B134</f>
        <v>101.23699999999999</v>
      </c>
      <c r="C133">
        <f>nor_thomson!C134</f>
        <v>75</v>
      </c>
      <c r="D133">
        <f>nor_thomson!D134</f>
        <v>99.258290000000002</v>
      </c>
      <c r="E133" t="str">
        <f>nor_thomson!E134</f>
        <v>NA</v>
      </c>
      <c r="F133">
        <f>nor_thomson!F134</f>
        <v>105.3</v>
      </c>
      <c r="G133" t="str">
        <f>nor_thomson!G134</f>
        <v>NA</v>
      </c>
    </row>
    <row r="134" spans="1:7" x14ac:dyDescent="0.25">
      <c r="A134" s="8">
        <f>nor_thomson!A135</f>
        <v>35445</v>
      </c>
      <c r="B134">
        <f>nor_thomson!B135</f>
        <v>101.22199999999999</v>
      </c>
      <c r="C134">
        <f>nor_thomson!C135</f>
        <v>73.8</v>
      </c>
      <c r="D134">
        <f>nor_thomson!D135</f>
        <v>101.79593</v>
      </c>
      <c r="E134" t="str">
        <f>nor_thomson!E135</f>
        <v>NA</v>
      </c>
      <c r="F134">
        <f>nor_thomson!F135</f>
        <v>104.4</v>
      </c>
      <c r="G134" t="str">
        <f>nor_thomson!G135</f>
        <v>NA</v>
      </c>
    </row>
    <row r="135" spans="1:7" x14ac:dyDescent="0.25">
      <c r="A135" s="8">
        <f>nor_thomson!A136</f>
        <v>35476</v>
      </c>
      <c r="B135">
        <f>nor_thomson!B136</f>
        <v>101.13500000000001</v>
      </c>
      <c r="C135">
        <f>nor_thomson!C136</f>
        <v>74.3</v>
      </c>
      <c r="D135">
        <f>nor_thomson!D136</f>
        <v>101.86282</v>
      </c>
      <c r="E135" t="str">
        <f>nor_thomson!E136</f>
        <v>NA</v>
      </c>
      <c r="F135">
        <f>nor_thomson!F136</f>
        <v>104.1</v>
      </c>
      <c r="G135" t="str">
        <f>nor_thomson!G136</f>
        <v>NA</v>
      </c>
    </row>
    <row r="136" spans="1:7" x14ac:dyDescent="0.25">
      <c r="A136" s="8">
        <f>nor_thomson!A137</f>
        <v>35504</v>
      </c>
      <c r="B136">
        <f>nor_thomson!B137</f>
        <v>101.08499999999999</v>
      </c>
      <c r="C136">
        <f>nor_thomson!C137</f>
        <v>76.7</v>
      </c>
      <c r="D136">
        <f>nor_thomson!D137</f>
        <v>100.92695999999999</v>
      </c>
      <c r="E136" t="str">
        <f>nor_thomson!E137</f>
        <v>NA</v>
      </c>
      <c r="F136">
        <f>nor_thomson!F137</f>
        <v>106</v>
      </c>
      <c r="G136" t="str">
        <f>nor_thomson!G137</f>
        <v>NA</v>
      </c>
    </row>
    <row r="137" spans="1:7" x14ac:dyDescent="0.25">
      <c r="A137" s="8">
        <f>nor_thomson!A138</f>
        <v>35535</v>
      </c>
      <c r="B137">
        <f>nor_thomson!B138</f>
        <v>101.15</v>
      </c>
      <c r="C137">
        <f>nor_thomson!C138</f>
        <v>76.2</v>
      </c>
      <c r="D137">
        <f>nor_thomson!D138</f>
        <v>98.62715</v>
      </c>
      <c r="E137" t="str">
        <f>nor_thomson!E138</f>
        <v>NA</v>
      </c>
      <c r="F137">
        <f>nor_thomson!F138</f>
        <v>104.7</v>
      </c>
      <c r="G137" t="str">
        <f>nor_thomson!G138</f>
        <v>NA</v>
      </c>
    </row>
    <row r="138" spans="1:7" x14ac:dyDescent="0.25">
      <c r="A138" s="8">
        <f>nor_thomson!A139</f>
        <v>35565</v>
      </c>
      <c r="B138">
        <f>nor_thomson!B139</f>
        <v>101.27800000000001</v>
      </c>
      <c r="C138">
        <f>nor_thomson!C139</f>
        <v>76.099999999999994</v>
      </c>
      <c r="D138">
        <f>nor_thomson!D139</f>
        <v>97.707999999999998</v>
      </c>
      <c r="E138" t="str">
        <f>nor_thomson!E139</f>
        <v>NA</v>
      </c>
      <c r="F138">
        <f>nor_thomson!F139</f>
        <v>105.9</v>
      </c>
      <c r="G138" t="str">
        <f>nor_thomson!G139</f>
        <v>NA</v>
      </c>
    </row>
    <row r="139" spans="1:7" x14ac:dyDescent="0.25">
      <c r="A139" s="8">
        <f>nor_thomson!A140</f>
        <v>35596</v>
      </c>
      <c r="B139">
        <f>nor_thomson!B140</f>
        <v>101.392</v>
      </c>
      <c r="C139">
        <f>nor_thomson!C140</f>
        <v>77.5</v>
      </c>
      <c r="D139">
        <f>nor_thomson!D140</f>
        <v>96.435419999999993</v>
      </c>
      <c r="E139" t="str">
        <f>nor_thomson!E140</f>
        <v>NA</v>
      </c>
      <c r="F139">
        <f>nor_thomson!F140</f>
        <v>105.4</v>
      </c>
      <c r="G139" t="str">
        <f>nor_thomson!G140</f>
        <v>NA</v>
      </c>
    </row>
    <row r="140" spans="1:7" x14ac:dyDescent="0.25">
      <c r="A140" s="8">
        <f>nor_thomson!A141</f>
        <v>35626</v>
      </c>
      <c r="B140">
        <f>nor_thomson!B141</f>
        <v>101.44</v>
      </c>
      <c r="C140">
        <f>nor_thomson!C141</f>
        <v>77</v>
      </c>
      <c r="D140">
        <f>nor_thomson!D141</f>
        <v>95.939769999999996</v>
      </c>
      <c r="E140" t="str">
        <f>nor_thomson!E141</f>
        <v>NA</v>
      </c>
      <c r="F140">
        <f>nor_thomson!F141</f>
        <v>110.3</v>
      </c>
      <c r="G140" t="str">
        <f>nor_thomson!G141</f>
        <v>NA</v>
      </c>
    </row>
    <row r="141" spans="1:7" x14ac:dyDescent="0.25">
      <c r="A141" s="8">
        <f>nor_thomson!A142</f>
        <v>35657</v>
      </c>
      <c r="B141">
        <f>nor_thomson!B142</f>
        <v>101.453</v>
      </c>
      <c r="C141">
        <f>nor_thomson!C142</f>
        <v>76.5</v>
      </c>
      <c r="D141">
        <f>nor_thomson!D142</f>
        <v>96.256399999999999</v>
      </c>
      <c r="E141" t="str">
        <f>nor_thomson!E142</f>
        <v>NA</v>
      </c>
      <c r="F141">
        <f>nor_thomson!F142</f>
        <v>105.2</v>
      </c>
      <c r="G141" t="str">
        <f>nor_thomson!G142</f>
        <v>NA</v>
      </c>
    </row>
    <row r="142" spans="1:7" x14ac:dyDescent="0.25">
      <c r="A142" s="8">
        <f>nor_thomson!A143</f>
        <v>35688</v>
      </c>
      <c r="B142">
        <f>nor_thomson!B143</f>
        <v>101.473</v>
      </c>
      <c r="C142">
        <f>nor_thomson!C143</f>
        <v>78.5</v>
      </c>
      <c r="D142">
        <f>nor_thomson!D143</f>
        <v>98.788160000000005</v>
      </c>
      <c r="E142" t="str">
        <f>nor_thomson!E143</f>
        <v>NA</v>
      </c>
      <c r="F142">
        <f>nor_thomson!F143</f>
        <v>107.2</v>
      </c>
      <c r="G142" t="str">
        <f>nor_thomson!G143</f>
        <v>NA</v>
      </c>
    </row>
    <row r="143" spans="1:7" x14ac:dyDescent="0.25">
      <c r="A143" s="8">
        <f>nor_thomson!A144</f>
        <v>35718</v>
      </c>
      <c r="B143">
        <f>nor_thomson!B144</f>
        <v>101.518</v>
      </c>
      <c r="C143">
        <f>nor_thomson!C144</f>
        <v>79.8</v>
      </c>
      <c r="D143">
        <f>nor_thomson!D144</f>
        <v>100.24284</v>
      </c>
      <c r="E143" t="str">
        <f>nor_thomson!E144</f>
        <v>NA</v>
      </c>
      <c r="F143">
        <f>nor_thomson!F144</f>
        <v>108.9</v>
      </c>
      <c r="G143" t="str">
        <f>nor_thomson!G144</f>
        <v>NA</v>
      </c>
    </row>
    <row r="144" spans="1:7" x14ac:dyDescent="0.25">
      <c r="A144" s="8">
        <f>nor_thomson!A145</f>
        <v>35749</v>
      </c>
      <c r="B144">
        <f>nor_thomson!B145</f>
        <v>101.536</v>
      </c>
      <c r="C144">
        <f>nor_thomson!C145</f>
        <v>79.400000000000006</v>
      </c>
      <c r="D144">
        <f>nor_thomson!D145</f>
        <v>99.768320000000003</v>
      </c>
      <c r="E144" t="str">
        <f>nor_thomson!E145</f>
        <v>NA</v>
      </c>
      <c r="F144">
        <f>nor_thomson!F145</f>
        <v>108.7</v>
      </c>
      <c r="G144" t="str">
        <f>nor_thomson!G145</f>
        <v>NA</v>
      </c>
    </row>
    <row r="145" spans="1:7" x14ac:dyDescent="0.25">
      <c r="A145" s="8">
        <f>nor_thomson!A146</f>
        <v>35779</v>
      </c>
      <c r="B145">
        <f>nor_thomson!B146</f>
        <v>101.437</v>
      </c>
      <c r="C145">
        <f>nor_thomson!C146</f>
        <v>78.8</v>
      </c>
      <c r="D145">
        <f>nor_thomson!D146</f>
        <v>99.673929999999999</v>
      </c>
      <c r="E145" t="str">
        <f>nor_thomson!E146</f>
        <v>NA</v>
      </c>
      <c r="F145">
        <f>nor_thomson!F146</f>
        <v>110.2</v>
      </c>
      <c r="G145" t="str">
        <f>nor_thomson!G146</f>
        <v>NA</v>
      </c>
    </row>
    <row r="146" spans="1:7" x14ac:dyDescent="0.25">
      <c r="A146" s="8">
        <f>nor_thomson!A147</f>
        <v>35810</v>
      </c>
      <c r="B146">
        <f>nor_thomson!B147</f>
        <v>101.143</v>
      </c>
      <c r="C146">
        <f>nor_thomson!C147</f>
        <v>79.7</v>
      </c>
      <c r="D146">
        <f>nor_thomson!D147</f>
        <v>100.03301</v>
      </c>
      <c r="E146" t="str">
        <f>nor_thomson!E147</f>
        <v>NA</v>
      </c>
      <c r="F146">
        <f>nor_thomson!F147</f>
        <v>107.9</v>
      </c>
      <c r="G146" t="str">
        <f>nor_thomson!G147</f>
        <v>NA</v>
      </c>
    </row>
    <row r="147" spans="1:7" x14ac:dyDescent="0.25">
      <c r="A147" s="8">
        <f>nor_thomson!A148</f>
        <v>35841</v>
      </c>
      <c r="B147">
        <f>nor_thomson!B148</f>
        <v>100.75700000000001</v>
      </c>
      <c r="C147">
        <f>nor_thomson!C148</f>
        <v>78.3</v>
      </c>
      <c r="D147">
        <f>nor_thomson!D148</f>
        <v>98.846689999999995</v>
      </c>
      <c r="E147" t="str">
        <f>nor_thomson!E148</f>
        <v>NA</v>
      </c>
      <c r="F147">
        <f>nor_thomson!F148</f>
        <v>108.4</v>
      </c>
      <c r="G147" t="str">
        <f>nor_thomson!G148</f>
        <v>NA</v>
      </c>
    </row>
    <row r="148" spans="1:7" x14ac:dyDescent="0.25">
      <c r="A148" s="8">
        <f>nor_thomson!A149</f>
        <v>35869</v>
      </c>
      <c r="B148">
        <f>nor_thomson!B149</f>
        <v>100.41200000000001</v>
      </c>
      <c r="C148">
        <f>nor_thomson!C149</f>
        <v>79.7</v>
      </c>
      <c r="D148">
        <f>nor_thomson!D149</f>
        <v>98.954650000000001</v>
      </c>
      <c r="E148" t="str">
        <f>nor_thomson!E149</f>
        <v>NA</v>
      </c>
      <c r="F148">
        <f>nor_thomson!F149</f>
        <v>108.7</v>
      </c>
      <c r="G148" t="str">
        <f>nor_thomson!G149</f>
        <v>NA</v>
      </c>
    </row>
    <row r="149" spans="1:7" x14ac:dyDescent="0.25">
      <c r="A149" s="8">
        <f>nor_thomson!A150</f>
        <v>35900</v>
      </c>
      <c r="B149">
        <f>nor_thomson!B150</f>
        <v>100.20399999999999</v>
      </c>
      <c r="C149">
        <f>nor_thomson!C150</f>
        <v>80.900000000000006</v>
      </c>
      <c r="D149">
        <f>nor_thomson!D150</f>
        <v>98.92022</v>
      </c>
      <c r="E149" t="str">
        <f>nor_thomson!E150</f>
        <v>NA</v>
      </c>
      <c r="F149">
        <f>nor_thomson!F150</f>
        <v>111.5</v>
      </c>
      <c r="G149" t="str">
        <f>nor_thomson!G150</f>
        <v>NA</v>
      </c>
    </row>
    <row r="150" spans="1:7" x14ac:dyDescent="0.25">
      <c r="A150" s="8">
        <f>nor_thomson!A151</f>
        <v>35930</v>
      </c>
      <c r="B150">
        <f>nor_thomson!B151</f>
        <v>100.089</v>
      </c>
      <c r="C150">
        <f>nor_thomson!C151</f>
        <v>82.9</v>
      </c>
      <c r="D150">
        <f>nor_thomson!D151</f>
        <v>99.717100000000002</v>
      </c>
      <c r="E150" t="str">
        <f>nor_thomson!E151</f>
        <v>NA</v>
      </c>
      <c r="F150">
        <f>nor_thomson!F151</f>
        <v>108.7</v>
      </c>
      <c r="G150" t="str">
        <f>nor_thomson!G151</f>
        <v>NA</v>
      </c>
    </row>
    <row r="151" spans="1:7" x14ac:dyDescent="0.25">
      <c r="A151" s="8">
        <f>nor_thomson!A152</f>
        <v>35961</v>
      </c>
      <c r="B151">
        <f>nor_thomson!B152</f>
        <v>100.00700000000001</v>
      </c>
      <c r="C151">
        <f>nor_thomson!C152</f>
        <v>79.099999999999994</v>
      </c>
      <c r="D151">
        <f>nor_thomson!D152</f>
        <v>99.875159999999994</v>
      </c>
      <c r="E151" t="str">
        <f>nor_thomson!E152</f>
        <v>NA</v>
      </c>
      <c r="F151">
        <f>nor_thomson!F152</f>
        <v>108.6</v>
      </c>
      <c r="G151" t="str">
        <f>nor_thomson!G152</f>
        <v>NA</v>
      </c>
    </row>
    <row r="152" spans="1:7" x14ac:dyDescent="0.25">
      <c r="A152" s="8">
        <f>nor_thomson!A153</f>
        <v>35991</v>
      </c>
      <c r="B152">
        <f>nor_thomson!B153</f>
        <v>99.912999999999997</v>
      </c>
      <c r="C152">
        <f>nor_thomson!C153</f>
        <v>82.2</v>
      </c>
      <c r="D152">
        <f>nor_thomson!D153</f>
        <v>100.09148</v>
      </c>
      <c r="E152" t="str">
        <f>nor_thomson!E153</f>
        <v>NA</v>
      </c>
      <c r="F152">
        <f>nor_thomson!F153</f>
        <v>110.4</v>
      </c>
      <c r="G152" t="str">
        <f>nor_thomson!G153</f>
        <v>NA</v>
      </c>
    </row>
    <row r="153" spans="1:7" x14ac:dyDescent="0.25">
      <c r="A153" s="8">
        <f>nor_thomson!A154</f>
        <v>36022</v>
      </c>
      <c r="B153">
        <f>nor_thomson!B154</f>
        <v>99.781999999999996</v>
      </c>
      <c r="C153">
        <f>nor_thomson!C154</f>
        <v>83.3</v>
      </c>
      <c r="D153">
        <f>nor_thomson!D154</f>
        <v>100.44280000000001</v>
      </c>
      <c r="E153" t="str">
        <f>nor_thomson!E154</f>
        <v>NA</v>
      </c>
      <c r="F153">
        <f>nor_thomson!F154</f>
        <v>111.3</v>
      </c>
      <c r="G153" t="str">
        <f>nor_thomson!G154</f>
        <v>NA</v>
      </c>
    </row>
    <row r="154" spans="1:7" x14ac:dyDescent="0.25">
      <c r="A154" s="8">
        <f>nor_thomson!A155</f>
        <v>36053</v>
      </c>
      <c r="B154">
        <f>nor_thomson!B155</f>
        <v>99.582999999999998</v>
      </c>
      <c r="C154">
        <f>nor_thomson!C155</f>
        <v>81.5</v>
      </c>
      <c r="D154">
        <f>nor_thomson!D155</f>
        <v>99.347560000000001</v>
      </c>
      <c r="E154" t="str">
        <f>nor_thomson!E155</f>
        <v>NA</v>
      </c>
      <c r="F154">
        <f>nor_thomson!F155</f>
        <v>109.9</v>
      </c>
      <c r="G154" t="str">
        <f>nor_thomson!G155</f>
        <v>NA</v>
      </c>
    </row>
    <row r="155" spans="1:7" x14ac:dyDescent="0.25">
      <c r="A155" s="8">
        <f>nor_thomson!A156</f>
        <v>36083</v>
      </c>
      <c r="B155">
        <f>nor_thomson!B156</f>
        <v>99.296999999999997</v>
      </c>
      <c r="C155">
        <f>nor_thomson!C156</f>
        <v>82</v>
      </c>
      <c r="D155">
        <f>nor_thomson!D156</f>
        <v>98.067920000000001</v>
      </c>
      <c r="E155" t="str">
        <f>nor_thomson!E156</f>
        <v>NA</v>
      </c>
      <c r="F155">
        <f>nor_thomson!F156</f>
        <v>109.3</v>
      </c>
      <c r="G155" t="str">
        <f>nor_thomson!G156</f>
        <v>NA</v>
      </c>
    </row>
    <row r="156" spans="1:7" x14ac:dyDescent="0.25">
      <c r="A156" s="8">
        <f>nor_thomson!A157</f>
        <v>36114</v>
      </c>
      <c r="B156">
        <f>nor_thomson!B157</f>
        <v>99.006</v>
      </c>
      <c r="C156">
        <f>nor_thomson!C157</f>
        <v>82.1</v>
      </c>
      <c r="D156">
        <f>nor_thomson!D157</f>
        <v>98.496250000000003</v>
      </c>
      <c r="E156" t="str">
        <f>nor_thomson!E157</f>
        <v>NA</v>
      </c>
      <c r="F156">
        <f>nor_thomson!F157</f>
        <v>109.5</v>
      </c>
      <c r="G156" t="str">
        <f>nor_thomson!G157</f>
        <v>NA</v>
      </c>
    </row>
    <row r="157" spans="1:7" x14ac:dyDescent="0.25">
      <c r="A157" s="8">
        <f>nor_thomson!A158</f>
        <v>36144</v>
      </c>
      <c r="B157">
        <f>nor_thomson!B158</f>
        <v>98.823999999999998</v>
      </c>
      <c r="C157">
        <f>nor_thomson!C158</f>
        <v>79.400000000000006</v>
      </c>
      <c r="D157">
        <f>nor_thomson!D158</f>
        <v>96.768699999999995</v>
      </c>
      <c r="E157" t="str">
        <f>nor_thomson!E158</f>
        <v>NA</v>
      </c>
      <c r="F157">
        <f>nor_thomson!F158</f>
        <v>108.6</v>
      </c>
      <c r="G157" t="str">
        <f>nor_thomson!G158</f>
        <v>NA</v>
      </c>
    </row>
    <row r="158" spans="1:7" x14ac:dyDescent="0.25">
      <c r="A158" s="8">
        <f>nor_thomson!A159</f>
        <v>36175</v>
      </c>
      <c r="B158">
        <f>nor_thomson!B159</f>
        <v>98.843999999999994</v>
      </c>
      <c r="C158">
        <f>nor_thomson!C159</f>
        <v>81.599999999999994</v>
      </c>
      <c r="D158">
        <f>nor_thomson!D159</f>
        <v>98.567800000000005</v>
      </c>
      <c r="E158" t="str">
        <f>nor_thomson!E159</f>
        <v>NA</v>
      </c>
      <c r="F158">
        <f>nor_thomson!F159</f>
        <v>109.1</v>
      </c>
      <c r="G158" t="str">
        <f>nor_thomson!G159</f>
        <v>NA</v>
      </c>
    </row>
    <row r="159" spans="1:7" x14ac:dyDescent="0.25">
      <c r="A159" s="8">
        <f>nor_thomson!A160</f>
        <v>36206</v>
      </c>
      <c r="B159">
        <f>nor_thomson!B160</f>
        <v>98.962999999999994</v>
      </c>
      <c r="C159">
        <f>nor_thomson!C160</f>
        <v>82.5</v>
      </c>
      <c r="D159">
        <f>nor_thomson!D160</f>
        <v>98.696100000000001</v>
      </c>
      <c r="E159" t="str">
        <f>nor_thomson!E160</f>
        <v>NA</v>
      </c>
      <c r="F159">
        <f>nor_thomson!F160</f>
        <v>108.2</v>
      </c>
      <c r="G159" t="str">
        <f>nor_thomson!G160</f>
        <v>NA</v>
      </c>
    </row>
    <row r="160" spans="1:7" x14ac:dyDescent="0.25">
      <c r="A160" s="8">
        <f>nor_thomson!A161</f>
        <v>36234</v>
      </c>
      <c r="B160">
        <f>nor_thomson!B161</f>
        <v>99.055999999999997</v>
      </c>
      <c r="C160">
        <f>nor_thomson!C161</f>
        <v>80.900000000000006</v>
      </c>
      <c r="D160">
        <f>nor_thomson!D161</f>
        <v>98.709959999999995</v>
      </c>
      <c r="E160" t="str">
        <f>nor_thomson!E161</f>
        <v>NA</v>
      </c>
      <c r="F160">
        <f>nor_thomson!F161</f>
        <v>110.5</v>
      </c>
      <c r="G160" t="str">
        <f>nor_thomson!G161</f>
        <v>NA</v>
      </c>
    </row>
    <row r="161" spans="1:7" x14ac:dyDescent="0.25">
      <c r="A161" s="8">
        <f>nor_thomson!A162</f>
        <v>36265</v>
      </c>
      <c r="B161">
        <f>nor_thomson!B162</f>
        <v>99.043999999999997</v>
      </c>
      <c r="C161">
        <f>nor_thomson!C162</f>
        <v>81.099999999999994</v>
      </c>
      <c r="D161">
        <f>nor_thomson!D162</f>
        <v>99.901600000000002</v>
      </c>
      <c r="E161" t="str">
        <f>nor_thomson!E162</f>
        <v>NA</v>
      </c>
      <c r="F161">
        <f>nor_thomson!F162</f>
        <v>107</v>
      </c>
      <c r="G161" t="str">
        <f>nor_thomson!G162</f>
        <v>NA</v>
      </c>
    </row>
    <row r="162" spans="1:7" x14ac:dyDescent="0.25">
      <c r="A162" s="8">
        <f>nor_thomson!A163</f>
        <v>36295</v>
      </c>
      <c r="B162">
        <f>nor_thomson!B163</f>
        <v>98.980999999999995</v>
      </c>
      <c r="C162">
        <f>nor_thomson!C163</f>
        <v>81.2</v>
      </c>
      <c r="D162">
        <f>nor_thomson!D163</f>
        <v>101.68171</v>
      </c>
      <c r="E162" t="str">
        <f>nor_thomson!E163</f>
        <v>NA</v>
      </c>
      <c r="F162">
        <f>nor_thomson!F163</f>
        <v>105.8</v>
      </c>
      <c r="G162" t="str">
        <f>nor_thomson!G163</f>
        <v>NA</v>
      </c>
    </row>
    <row r="163" spans="1:7" x14ac:dyDescent="0.25">
      <c r="A163" s="8">
        <f>nor_thomson!A164</f>
        <v>36326</v>
      </c>
      <c r="B163">
        <f>nor_thomson!B164</f>
        <v>98.954999999999998</v>
      </c>
      <c r="C163">
        <f>nor_thomson!C164</f>
        <v>81.400000000000006</v>
      </c>
      <c r="D163">
        <f>nor_thomson!D164</f>
        <v>100.79871</v>
      </c>
      <c r="E163" t="str">
        <f>nor_thomson!E164</f>
        <v>NA</v>
      </c>
      <c r="F163">
        <f>nor_thomson!F164</f>
        <v>106.5</v>
      </c>
      <c r="G163" t="str">
        <f>nor_thomson!G164</f>
        <v>NA</v>
      </c>
    </row>
    <row r="164" spans="1:7" x14ac:dyDescent="0.25">
      <c r="A164" s="8">
        <f>nor_thomson!A165</f>
        <v>36356</v>
      </c>
      <c r="B164">
        <f>nor_thomson!B165</f>
        <v>99.033000000000001</v>
      </c>
      <c r="C164">
        <f>nor_thomson!C165</f>
        <v>83</v>
      </c>
      <c r="D164">
        <f>nor_thomson!D165</f>
        <v>100.17574999999999</v>
      </c>
      <c r="E164" t="str">
        <f>nor_thomson!E165</f>
        <v>NA</v>
      </c>
      <c r="F164">
        <f>nor_thomson!F165</f>
        <v>106</v>
      </c>
      <c r="G164" t="str">
        <f>nor_thomson!G165</f>
        <v>NA</v>
      </c>
    </row>
    <row r="165" spans="1:7" x14ac:dyDescent="0.25">
      <c r="A165" s="8">
        <f>nor_thomson!A166</f>
        <v>36387</v>
      </c>
      <c r="B165">
        <f>nor_thomson!B166</f>
        <v>99.17</v>
      </c>
      <c r="C165">
        <f>nor_thomson!C166</f>
        <v>85.4</v>
      </c>
      <c r="D165">
        <f>nor_thomson!D166</f>
        <v>100.50416</v>
      </c>
      <c r="E165" t="str">
        <f>nor_thomson!E166</f>
        <v>NA</v>
      </c>
      <c r="F165">
        <f>nor_thomson!F166</f>
        <v>106.1</v>
      </c>
      <c r="G165" t="str">
        <f>nor_thomson!G166</f>
        <v>NA</v>
      </c>
    </row>
    <row r="166" spans="1:7" x14ac:dyDescent="0.25">
      <c r="A166" s="8">
        <f>nor_thomson!A167</f>
        <v>36418</v>
      </c>
      <c r="B166">
        <f>nor_thomson!B167</f>
        <v>99.305999999999997</v>
      </c>
      <c r="C166">
        <f>nor_thomson!C167</f>
        <v>83.3</v>
      </c>
      <c r="D166">
        <f>nor_thomson!D167</f>
        <v>100.64842</v>
      </c>
      <c r="E166" t="str">
        <f>nor_thomson!E167</f>
        <v>NA</v>
      </c>
      <c r="F166">
        <f>nor_thomson!F167</f>
        <v>105.6</v>
      </c>
      <c r="G166" t="str">
        <f>nor_thomson!G167</f>
        <v>NA</v>
      </c>
    </row>
    <row r="167" spans="1:7" x14ac:dyDescent="0.25">
      <c r="A167" s="8">
        <f>nor_thomson!A168</f>
        <v>36448</v>
      </c>
      <c r="B167">
        <f>nor_thomson!B168</f>
        <v>99.400999999999996</v>
      </c>
      <c r="C167">
        <f>nor_thomson!C168</f>
        <v>83.6</v>
      </c>
      <c r="D167">
        <f>nor_thomson!D168</f>
        <v>100.85639</v>
      </c>
      <c r="E167" t="str">
        <f>nor_thomson!E168</f>
        <v>NA</v>
      </c>
      <c r="F167">
        <f>nor_thomson!F168</f>
        <v>106</v>
      </c>
      <c r="G167" t="str">
        <f>nor_thomson!G168</f>
        <v>NA</v>
      </c>
    </row>
    <row r="168" spans="1:7" x14ac:dyDescent="0.25">
      <c r="A168" s="8">
        <f>nor_thomson!A169</f>
        <v>36479</v>
      </c>
      <c r="B168">
        <f>nor_thomson!B169</f>
        <v>99.475999999999999</v>
      </c>
      <c r="C168">
        <f>nor_thomson!C169</f>
        <v>82.9</v>
      </c>
      <c r="D168">
        <f>nor_thomson!D169</f>
        <v>100.61217000000001</v>
      </c>
      <c r="E168" t="str">
        <f>nor_thomson!E169</f>
        <v>NA</v>
      </c>
      <c r="F168">
        <f>nor_thomson!F169</f>
        <v>105.9</v>
      </c>
      <c r="G168" t="str">
        <f>nor_thomson!G169</f>
        <v>NA</v>
      </c>
    </row>
    <row r="169" spans="1:7" x14ac:dyDescent="0.25">
      <c r="A169" s="8">
        <f>nor_thomson!A170</f>
        <v>36509</v>
      </c>
      <c r="B169">
        <f>nor_thomson!B170</f>
        <v>99.569000000000003</v>
      </c>
      <c r="C169">
        <f>nor_thomson!C170</f>
        <v>83.6</v>
      </c>
      <c r="D169">
        <f>nor_thomson!D170</f>
        <v>101.33749</v>
      </c>
      <c r="E169" t="str">
        <f>nor_thomson!E170</f>
        <v>NA</v>
      </c>
      <c r="F169">
        <f>nor_thomson!F170</f>
        <v>106.1</v>
      </c>
      <c r="G169" t="str">
        <f>nor_thomson!G170</f>
        <v>NA</v>
      </c>
    </row>
    <row r="170" spans="1:7" x14ac:dyDescent="0.25">
      <c r="A170" s="8">
        <f>nor_thomson!A171</f>
        <v>36540</v>
      </c>
      <c r="B170">
        <f>nor_thomson!B171</f>
        <v>99.710999999999999</v>
      </c>
      <c r="C170">
        <f>nor_thomson!C171</f>
        <v>85.4</v>
      </c>
      <c r="D170">
        <f>nor_thomson!D171</f>
        <v>101.09743</v>
      </c>
      <c r="E170" t="str">
        <f>nor_thomson!E171</f>
        <v>NA</v>
      </c>
      <c r="F170">
        <f>nor_thomson!F171</f>
        <v>105.9</v>
      </c>
      <c r="G170">
        <f>nor_thomson!G171</f>
        <v>84.9</v>
      </c>
    </row>
    <row r="171" spans="1:7" x14ac:dyDescent="0.25">
      <c r="A171" s="8">
        <f>nor_thomson!A172</f>
        <v>36571</v>
      </c>
      <c r="B171">
        <f>nor_thomson!B172</f>
        <v>99.882000000000005</v>
      </c>
      <c r="C171">
        <f>nor_thomson!C172</f>
        <v>85.8</v>
      </c>
      <c r="D171">
        <f>nor_thomson!D172</f>
        <v>101.37509</v>
      </c>
      <c r="E171" t="str">
        <f>nor_thomson!E172</f>
        <v>NA</v>
      </c>
      <c r="F171">
        <f>nor_thomson!F172</f>
        <v>105.6</v>
      </c>
      <c r="G171">
        <f>nor_thomson!G172</f>
        <v>84.8</v>
      </c>
    </row>
    <row r="172" spans="1:7" x14ac:dyDescent="0.25">
      <c r="A172" s="8">
        <f>nor_thomson!A173</f>
        <v>36600</v>
      </c>
      <c r="B172">
        <f>nor_thomson!B173</f>
        <v>100.059</v>
      </c>
      <c r="C172">
        <f>nor_thomson!C173</f>
        <v>85.6</v>
      </c>
      <c r="D172">
        <f>nor_thomson!D173</f>
        <v>100.21838</v>
      </c>
      <c r="E172" t="str">
        <f>nor_thomson!E173</f>
        <v>NA</v>
      </c>
      <c r="F172">
        <f>nor_thomson!F173</f>
        <v>105.9</v>
      </c>
      <c r="G172">
        <f>nor_thomson!G173</f>
        <v>86.3</v>
      </c>
    </row>
    <row r="173" spans="1:7" x14ac:dyDescent="0.25">
      <c r="A173" s="8">
        <f>nor_thomson!A174</f>
        <v>36631</v>
      </c>
      <c r="B173">
        <f>nor_thomson!B174</f>
        <v>100.226</v>
      </c>
      <c r="C173">
        <f>nor_thomson!C174</f>
        <v>85.3</v>
      </c>
      <c r="D173">
        <f>nor_thomson!D174</f>
        <v>99.323790000000002</v>
      </c>
      <c r="E173" t="str">
        <f>nor_thomson!E174</f>
        <v>NA</v>
      </c>
      <c r="F173">
        <f>nor_thomson!F174</f>
        <v>105.7</v>
      </c>
      <c r="G173">
        <f>nor_thomson!G174</f>
        <v>89.7</v>
      </c>
    </row>
    <row r="174" spans="1:7" x14ac:dyDescent="0.25">
      <c r="A174" s="8">
        <f>nor_thomson!A175</f>
        <v>36661</v>
      </c>
      <c r="B174">
        <f>nor_thomson!B175</f>
        <v>100.38</v>
      </c>
      <c r="C174">
        <f>nor_thomson!C175</f>
        <v>87.8</v>
      </c>
      <c r="D174">
        <f>nor_thomson!D175</f>
        <v>98.628429999999994</v>
      </c>
      <c r="E174" t="str">
        <f>nor_thomson!E175</f>
        <v>NA</v>
      </c>
      <c r="F174">
        <f>nor_thomson!F175</f>
        <v>103.6</v>
      </c>
      <c r="G174">
        <f>nor_thomson!G175</f>
        <v>91.9</v>
      </c>
    </row>
    <row r="175" spans="1:7" x14ac:dyDescent="0.25">
      <c r="A175" s="8">
        <f>nor_thomson!A176</f>
        <v>36692</v>
      </c>
      <c r="B175">
        <f>nor_thomson!B176</f>
        <v>100.518</v>
      </c>
      <c r="C175">
        <f>nor_thomson!C176</f>
        <v>84.1</v>
      </c>
      <c r="D175">
        <f>nor_thomson!D176</f>
        <v>99.698490000000007</v>
      </c>
      <c r="E175" t="str">
        <f>nor_thomson!E176</f>
        <v>NA</v>
      </c>
      <c r="F175">
        <f>nor_thomson!F176</f>
        <v>101.6</v>
      </c>
      <c r="G175">
        <f>nor_thomson!G176</f>
        <v>82.5</v>
      </c>
    </row>
    <row r="176" spans="1:7" x14ac:dyDescent="0.25">
      <c r="A176" s="8">
        <f>nor_thomson!A177</f>
        <v>36722</v>
      </c>
      <c r="B176">
        <f>nor_thomson!B177</f>
        <v>100.64</v>
      </c>
      <c r="C176">
        <f>nor_thomson!C177</f>
        <v>86.3</v>
      </c>
      <c r="D176">
        <f>nor_thomson!D177</f>
        <v>99.877560000000003</v>
      </c>
      <c r="E176" t="str">
        <f>nor_thomson!E177</f>
        <v>NA</v>
      </c>
      <c r="F176">
        <f>nor_thomson!F177</f>
        <v>102.5</v>
      </c>
      <c r="G176">
        <f>nor_thomson!G177</f>
        <v>89.4</v>
      </c>
    </row>
    <row r="177" spans="1:7" x14ac:dyDescent="0.25">
      <c r="A177" s="8">
        <f>nor_thomson!A178</f>
        <v>36753</v>
      </c>
      <c r="B177">
        <f>nor_thomson!B178</f>
        <v>100.756</v>
      </c>
      <c r="C177">
        <f>nor_thomson!C178</f>
        <v>86.8</v>
      </c>
      <c r="D177">
        <f>nor_thomson!D178</f>
        <v>100.30822000000001</v>
      </c>
      <c r="E177" t="str">
        <f>nor_thomson!E178</f>
        <v>NA</v>
      </c>
      <c r="F177">
        <f>nor_thomson!F178</f>
        <v>103.1</v>
      </c>
      <c r="G177">
        <f>nor_thomson!G178</f>
        <v>87.8</v>
      </c>
    </row>
    <row r="178" spans="1:7" x14ac:dyDescent="0.25">
      <c r="A178" s="8">
        <f>nor_thomson!A179</f>
        <v>36784</v>
      </c>
      <c r="B178">
        <f>nor_thomson!B179</f>
        <v>100.875</v>
      </c>
      <c r="C178">
        <f>nor_thomson!C179</f>
        <v>86.3</v>
      </c>
      <c r="D178">
        <f>nor_thomson!D179</f>
        <v>99.466549999999998</v>
      </c>
      <c r="E178" t="str">
        <f>nor_thomson!E179</f>
        <v>NA</v>
      </c>
      <c r="F178">
        <f>nor_thomson!F179</f>
        <v>104.1</v>
      </c>
      <c r="G178">
        <f>nor_thomson!G179</f>
        <v>91.2</v>
      </c>
    </row>
    <row r="179" spans="1:7" x14ac:dyDescent="0.25">
      <c r="A179" s="8">
        <f>nor_thomson!A180</f>
        <v>36814</v>
      </c>
      <c r="B179">
        <f>nor_thomson!B180</f>
        <v>100.992</v>
      </c>
      <c r="C179">
        <f>nor_thomson!C180</f>
        <v>86.1</v>
      </c>
      <c r="D179">
        <f>nor_thomson!D180</f>
        <v>99.431619999999995</v>
      </c>
      <c r="E179" t="str">
        <f>nor_thomson!E180</f>
        <v>NA</v>
      </c>
      <c r="F179">
        <f>nor_thomson!F180</f>
        <v>104</v>
      </c>
      <c r="G179">
        <f>nor_thomson!G180</f>
        <v>91.7</v>
      </c>
    </row>
    <row r="180" spans="1:7" x14ac:dyDescent="0.25">
      <c r="A180" s="8">
        <f>nor_thomson!A181</f>
        <v>36845</v>
      </c>
      <c r="B180">
        <f>nor_thomson!B181</f>
        <v>101.072</v>
      </c>
      <c r="C180">
        <f>nor_thomson!C181</f>
        <v>85.5</v>
      </c>
      <c r="D180">
        <f>nor_thomson!D181</f>
        <v>99.864940000000004</v>
      </c>
      <c r="E180" t="str">
        <f>nor_thomson!E181</f>
        <v>NA</v>
      </c>
      <c r="F180">
        <f>nor_thomson!F181</f>
        <v>102.8</v>
      </c>
      <c r="G180">
        <f>nor_thomson!G181</f>
        <v>89.6</v>
      </c>
    </row>
    <row r="181" spans="1:7" x14ac:dyDescent="0.25">
      <c r="A181" s="8">
        <f>nor_thomson!A182</f>
        <v>36875</v>
      </c>
      <c r="B181">
        <f>nor_thomson!B182</f>
        <v>101.04600000000001</v>
      </c>
      <c r="C181">
        <f>nor_thomson!C182</f>
        <v>88.3</v>
      </c>
      <c r="D181">
        <f>nor_thomson!D182</f>
        <v>100.70950000000001</v>
      </c>
      <c r="E181" t="str">
        <f>nor_thomson!E182</f>
        <v>NA</v>
      </c>
      <c r="F181">
        <f>nor_thomson!F182</f>
        <v>102.2</v>
      </c>
      <c r="G181">
        <f>nor_thomson!G182</f>
        <v>90.2</v>
      </c>
    </row>
    <row r="182" spans="1:7" x14ac:dyDescent="0.25">
      <c r="A182" s="8">
        <f>nor_thomson!A183</f>
        <v>36906</v>
      </c>
      <c r="B182">
        <f>nor_thomson!B183</f>
        <v>100.854</v>
      </c>
      <c r="C182">
        <f>nor_thomson!C183</f>
        <v>85.7</v>
      </c>
      <c r="D182">
        <f>nor_thomson!D183</f>
        <v>102.26925</v>
      </c>
      <c r="E182" t="str">
        <f>nor_thomson!E183</f>
        <v>NA</v>
      </c>
      <c r="F182">
        <f>nor_thomson!F183</f>
        <v>103.2</v>
      </c>
      <c r="G182">
        <f>nor_thomson!G183</f>
        <v>85.5</v>
      </c>
    </row>
    <row r="183" spans="1:7" x14ac:dyDescent="0.25">
      <c r="A183" s="8">
        <f>nor_thomson!A184</f>
        <v>36937</v>
      </c>
      <c r="B183">
        <f>nor_thomson!B184</f>
        <v>100.58499999999999</v>
      </c>
      <c r="C183">
        <f>nor_thomson!C184</f>
        <v>86.5</v>
      </c>
      <c r="D183">
        <f>nor_thomson!D184</f>
        <v>102.56292999999999</v>
      </c>
      <c r="E183" t="str">
        <f>nor_thomson!E184</f>
        <v>NA</v>
      </c>
      <c r="F183">
        <f>nor_thomson!F184</f>
        <v>103.3</v>
      </c>
      <c r="G183">
        <f>nor_thomson!G184</f>
        <v>83.6</v>
      </c>
    </row>
    <row r="184" spans="1:7" x14ac:dyDescent="0.25">
      <c r="A184" s="8">
        <f>nor_thomson!A185</f>
        <v>36965</v>
      </c>
      <c r="B184">
        <f>nor_thomson!B185</f>
        <v>100.345</v>
      </c>
      <c r="C184">
        <f>nor_thomson!C185</f>
        <v>87.6</v>
      </c>
      <c r="D184">
        <f>nor_thomson!D185</f>
        <v>102.93642</v>
      </c>
      <c r="E184" t="str">
        <f>nor_thomson!E185</f>
        <v>NA</v>
      </c>
      <c r="F184">
        <f>nor_thomson!F185</f>
        <v>102.8</v>
      </c>
      <c r="G184">
        <f>nor_thomson!G185</f>
        <v>84</v>
      </c>
    </row>
    <row r="185" spans="1:7" x14ac:dyDescent="0.25">
      <c r="A185" s="8">
        <f>nor_thomson!A186</f>
        <v>36996</v>
      </c>
      <c r="B185">
        <f>nor_thomson!B186</f>
        <v>100.205</v>
      </c>
      <c r="C185">
        <f>nor_thomson!C186</f>
        <v>85.9</v>
      </c>
      <c r="D185">
        <f>nor_thomson!D186</f>
        <v>102.97865</v>
      </c>
      <c r="E185" t="str">
        <f>nor_thomson!E186</f>
        <v>NA</v>
      </c>
      <c r="F185">
        <f>nor_thomson!F186</f>
        <v>103.8</v>
      </c>
      <c r="G185">
        <f>nor_thomson!G186</f>
        <v>79.599999999999994</v>
      </c>
    </row>
    <row r="186" spans="1:7" x14ac:dyDescent="0.25">
      <c r="A186" s="8">
        <f>nor_thomson!A187</f>
        <v>37026</v>
      </c>
      <c r="B186">
        <f>nor_thomson!B187</f>
        <v>100.121</v>
      </c>
      <c r="C186">
        <f>nor_thomson!C187</f>
        <v>86.2</v>
      </c>
      <c r="D186">
        <f>nor_thomson!D187</f>
        <v>103.57185</v>
      </c>
      <c r="E186" t="str">
        <f>nor_thomson!E187</f>
        <v>NA</v>
      </c>
      <c r="F186">
        <f>nor_thomson!F187</f>
        <v>103.8</v>
      </c>
      <c r="G186">
        <f>nor_thomson!G187</f>
        <v>80.599999999999994</v>
      </c>
    </row>
    <row r="187" spans="1:7" x14ac:dyDescent="0.25">
      <c r="A187" s="8">
        <f>nor_thomson!A188</f>
        <v>37057</v>
      </c>
      <c r="B187">
        <f>nor_thomson!B188</f>
        <v>100.029</v>
      </c>
      <c r="C187">
        <f>nor_thomson!C188</f>
        <v>86.8</v>
      </c>
      <c r="D187">
        <f>nor_thomson!D188</f>
        <v>103.35439</v>
      </c>
      <c r="E187" t="str">
        <f>nor_thomson!E188</f>
        <v>NA</v>
      </c>
      <c r="F187">
        <f>nor_thomson!F188</f>
        <v>102.6</v>
      </c>
      <c r="G187">
        <f>nor_thomson!G188</f>
        <v>81.5</v>
      </c>
    </row>
    <row r="188" spans="1:7" x14ac:dyDescent="0.25">
      <c r="A188" s="8">
        <f>nor_thomson!A189</f>
        <v>37087</v>
      </c>
      <c r="B188">
        <f>nor_thomson!B189</f>
        <v>99.891000000000005</v>
      </c>
      <c r="C188">
        <f>nor_thomson!C189</f>
        <v>87.5</v>
      </c>
      <c r="D188">
        <f>nor_thomson!D189</f>
        <v>102.39175</v>
      </c>
      <c r="E188" t="str">
        <f>nor_thomson!E189</f>
        <v>NA</v>
      </c>
      <c r="F188">
        <f>nor_thomson!F189</f>
        <v>101.9</v>
      </c>
      <c r="G188">
        <f>nor_thomson!G189</f>
        <v>77.2</v>
      </c>
    </row>
    <row r="189" spans="1:7" x14ac:dyDescent="0.25">
      <c r="A189" s="8">
        <f>nor_thomson!A190</f>
        <v>37118</v>
      </c>
      <c r="B189">
        <f>nor_thomson!B190</f>
        <v>99.739000000000004</v>
      </c>
      <c r="C189">
        <f>nor_thomson!C190</f>
        <v>87.8</v>
      </c>
      <c r="D189">
        <f>nor_thomson!D190</f>
        <v>101.95196</v>
      </c>
      <c r="E189" t="str">
        <f>nor_thomson!E190</f>
        <v>NA</v>
      </c>
      <c r="F189">
        <f>nor_thomson!F190</f>
        <v>102.2</v>
      </c>
      <c r="G189">
        <f>nor_thomson!G190</f>
        <v>81.099999999999994</v>
      </c>
    </row>
    <row r="190" spans="1:7" x14ac:dyDescent="0.25">
      <c r="A190" s="8">
        <f>nor_thomson!A191</f>
        <v>37149</v>
      </c>
      <c r="B190">
        <f>nor_thomson!B191</f>
        <v>99.634</v>
      </c>
      <c r="C190">
        <f>nor_thomson!C191</f>
        <v>87.7</v>
      </c>
      <c r="D190">
        <f>nor_thomson!D191</f>
        <v>103.33714999999999</v>
      </c>
      <c r="E190" t="str">
        <f>nor_thomson!E191</f>
        <v>NA</v>
      </c>
      <c r="F190">
        <f>nor_thomson!F191</f>
        <v>100</v>
      </c>
      <c r="G190">
        <f>nor_thomson!G191</f>
        <v>80.599999999999994</v>
      </c>
    </row>
    <row r="191" spans="1:7" x14ac:dyDescent="0.25">
      <c r="A191" s="8">
        <f>nor_thomson!A192</f>
        <v>37179</v>
      </c>
      <c r="B191">
        <f>nor_thomson!B192</f>
        <v>99.635000000000005</v>
      </c>
      <c r="C191">
        <f>nor_thomson!C192</f>
        <v>88.3</v>
      </c>
      <c r="D191">
        <f>nor_thomson!D192</f>
        <v>102.35656</v>
      </c>
      <c r="E191" t="str">
        <f>nor_thomson!E192</f>
        <v>NA</v>
      </c>
      <c r="F191">
        <f>nor_thomson!F192</f>
        <v>101.6</v>
      </c>
      <c r="G191">
        <f>nor_thomson!G192</f>
        <v>81</v>
      </c>
    </row>
    <row r="192" spans="1:7" x14ac:dyDescent="0.25">
      <c r="A192" s="8">
        <f>nor_thomson!A193</f>
        <v>37210</v>
      </c>
      <c r="B192">
        <f>nor_thomson!B193</f>
        <v>99.715000000000003</v>
      </c>
      <c r="C192">
        <f>nor_thomson!C193</f>
        <v>89.6</v>
      </c>
      <c r="D192">
        <f>nor_thomson!D193</f>
        <v>102.28052</v>
      </c>
      <c r="E192" t="str">
        <f>nor_thomson!E193</f>
        <v>NA</v>
      </c>
      <c r="F192">
        <f>nor_thomson!F193</f>
        <v>101.8</v>
      </c>
      <c r="G192">
        <f>nor_thomson!G193</f>
        <v>80.900000000000006</v>
      </c>
    </row>
    <row r="193" spans="1:7" x14ac:dyDescent="0.25">
      <c r="A193" s="8">
        <f>nor_thomson!A194</f>
        <v>37240</v>
      </c>
      <c r="B193">
        <f>nor_thomson!B194</f>
        <v>99.850999999999999</v>
      </c>
      <c r="C193">
        <f>nor_thomson!C194</f>
        <v>90.5</v>
      </c>
      <c r="D193">
        <f>nor_thomson!D194</f>
        <v>101.86606999999999</v>
      </c>
      <c r="E193" t="str">
        <f>nor_thomson!E194</f>
        <v>NA</v>
      </c>
      <c r="F193">
        <f>nor_thomson!F194</f>
        <v>101.4</v>
      </c>
      <c r="G193">
        <f>nor_thomson!G194</f>
        <v>77.7</v>
      </c>
    </row>
    <row r="194" spans="1:7" x14ac:dyDescent="0.25">
      <c r="A194" s="8">
        <f>nor_thomson!A195</f>
        <v>37271</v>
      </c>
      <c r="B194">
        <f>nor_thomson!B195</f>
        <v>100.033</v>
      </c>
      <c r="C194">
        <f>nor_thomson!C195</f>
        <v>90.9</v>
      </c>
      <c r="D194">
        <f>nor_thomson!D195</f>
        <v>103.01376</v>
      </c>
      <c r="E194" t="str">
        <f>nor_thomson!E195</f>
        <v>NA</v>
      </c>
      <c r="F194">
        <f>nor_thomson!F195</f>
        <v>102.3</v>
      </c>
      <c r="G194">
        <f>nor_thomson!G195</f>
        <v>83</v>
      </c>
    </row>
    <row r="195" spans="1:7" x14ac:dyDescent="0.25">
      <c r="A195" s="8">
        <f>nor_thomson!A196</f>
        <v>37302</v>
      </c>
      <c r="B195">
        <f>nor_thomson!B196</f>
        <v>100.214</v>
      </c>
      <c r="C195">
        <f>nor_thomson!C196</f>
        <v>91.2</v>
      </c>
      <c r="D195">
        <f>nor_thomson!D196</f>
        <v>103.87506</v>
      </c>
      <c r="E195" t="str">
        <f>nor_thomson!E196</f>
        <v>NA</v>
      </c>
      <c r="F195">
        <f>nor_thomson!F196</f>
        <v>101.5</v>
      </c>
      <c r="G195">
        <f>nor_thomson!G196</f>
        <v>81.7</v>
      </c>
    </row>
    <row r="196" spans="1:7" x14ac:dyDescent="0.25">
      <c r="A196" s="8">
        <f>nor_thomson!A197</f>
        <v>37330</v>
      </c>
      <c r="B196">
        <f>nor_thomson!B197</f>
        <v>100.328</v>
      </c>
      <c r="C196">
        <f>nor_thomson!C197</f>
        <v>91.2</v>
      </c>
      <c r="D196">
        <f>nor_thomson!D197</f>
        <v>104.93324</v>
      </c>
      <c r="E196" t="str">
        <f>nor_thomson!E197</f>
        <v>NA</v>
      </c>
      <c r="F196">
        <f>nor_thomson!F197</f>
        <v>101.9</v>
      </c>
      <c r="G196">
        <f>nor_thomson!G197</f>
        <v>83.1</v>
      </c>
    </row>
    <row r="197" spans="1:7" x14ac:dyDescent="0.25">
      <c r="A197" s="8">
        <f>nor_thomson!A198</f>
        <v>37361</v>
      </c>
      <c r="B197">
        <f>nor_thomson!B198</f>
        <v>100.30800000000001</v>
      </c>
      <c r="C197">
        <f>nor_thomson!C198</f>
        <v>91.3</v>
      </c>
      <c r="D197">
        <f>nor_thomson!D198</f>
        <v>105.98545</v>
      </c>
      <c r="E197" t="str">
        <f>nor_thomson!E198</f>
        <v>NA</v>
      </c>
      <c r="F197">
        <f>nor_thomson!F198</f>
        <v>102.5</v>
      </c>
      <c r="G197">
        <f>nor_thomson!G198</f>
        <v>82.4</v>
      </c>
    </row>
    <row r="198" spans="1:7" x14ac:dyDescent="0.25">
      <c r="A198" s="8">
        <f>nor_thomson!A199</f>
        <v>37391</v>
      </c>
      <c r="B198">
        <f>nor_thomson!B199</f>
        <v>100.169</v>
      </c>
      <c r="C198">
        <f>nor_thomson!C199</f>
        <v>92.8</v>
      </c>
      <c r="D198">
        <f>nor_thomson!D199</f>
        <v>108.10923</v>
      </c>
      <c r="E198" t="str">
        <f>nor_thomson!E199</f>
        <v>NA</v>
      </c>
      <c r="F198">
        <f>nor_thomson!F199</f>
        <v>104.9</v>
      </c>
      <c r="G198">
        <f>nor_thomson!G199</f>
        <v>81.2</v>
      </c>
    </row>
    <row r="199" spans="1:7" x14ac:dyDescent="0.25">
      <c r="A199" s="8">
        <f>nor_thomson!A200</f>
        <v>37422</v>
      </c>
      <c r="B199">
        <f>nor_thomson!B200</f>
        <v>99.906000000000006</v>
      </c>
      <c r="C199">
        <f>nor_thomson!C200</f>
        <v>91.6</v>
      </c>
      <c r="D199">
        <f>nor_thomson!D200</f>
        <v>110.16328</v>
      </c>
      <c r="E199" t="str">
        <f>nor_thomson!E200</f>
        <v>NA</v>
      </c>
      <c r="F199">
        <f>nor_thomson!F200</f>
        <v>103.8</v>
      </c>
      <c r="G199">
        <f>nor_thomson!G200</f>
        <v>82.4</v>
      </c>
    </row>
    <row r="200" spans="1:7" x14ac:dyDescent="0.25">
      <c r="A200" s="8">
        <f>nor_thomson!A201</f>
        <v>37452</v>
      </c>
      <c r="B200">
        <f>nor_thomson!B201</f>
        <v>99.503</v>
      </c>
      <c r="C200">
        <f>nor_thomson!C201</f>
        <v>90.8</v>
      </c>
      <c r="D200">
        <f>nor_thomson!D201</f>
        <v>110.60722</v>
      </c>
      <c r="E200" t="str">
        <f>nor_thomson!E201</f>
        <v>NA</v>
      </c>
      <c r="F200">
        <f>nor_thomson!F201</f>
        <v>100.1</v>
      </c>
      <c r="G200">
        <f>nor_thomson!G201</f>
        <v>79.099999999999994</v>
      </c>
    </row>
    <row r="201" spans="1:7" x14ac:dyDescent="0.25">
      <c r="A201" s="8">
        <f>nor_thomson!A202</f>
        <v>37483</v>
      </c>
      <c r="B201">
        <f>nor_thomson!B202</f>
        <v>99.067999999999998</v>
      </c>
      <c r="C201">
        <f>nor_thomson!C202</f>
        <v>91.6</v>
      </c>
      <c r="D201">
        <f>nor_thomson!D202</f>
        <v>109.28701</v>
      </c>
      <c r="E201" t="str">
        <f>nor_thomson!E202</f>
        <v>NA</v>
      </c>
      <c r="F201">
        <f>nor_thomson!F202</f>
        <v>101.3</v>
      </c>
      <c r="G201">
        <f>nor_thomson!G202</f>
        <v>80.2</v>
      </c>
    </row>
    <row r="202" spans="1:7" x14ac:dyDescent="0.25">
      <c r="A202" s="8">
        <f>nor_thomson!A203</f>
        <v>37514</v>
      </c>
      <c r="B202">
        <f>nor_thomson!B203</f>
        <v>98.744</v>
      </c>
      <c r="C202">
        <f>nor_thomson!C203</f>
        <v>93</v>
      </c>
      <c r="D202">
        <f>nor_thomson!D203</f>
        <v>111.20269999999999</v>
      </c>
      <c r="E202" t="str">
        <f>nor_thomson!E203</f>
        <v>NA</v>
      </c>
      <c r="F202">
        <f>nor_thomson!F203</f>
        <v>100.9</v>
      </c>
      <c r="G202">
        <f>nor_thomson!G203</f>
        <v>81.400000000000006</v>
      </c>
    </row>
    <row r="203" spans="1:7" x14ac:dyDescent="0.25">
      <c r="A203" s="8">
        <f>nor_thomson!A204</f>
        <v>37544</v>
      </c>
      <c r="B203">
        <f>nor_thomson!B204</f>
        <v>98.64</v>
      </c>
      <c r="C203">
        <f>nor_thomson!C204</f>
        <v>93.3</v>
      </c>
      <c r="D203">
        <f>nor_thomson!D204</f>
        <v>110.52853</v>
      </c>
      <c r="E203" t="str">
        <f>nor_thomson!E204</f>
        <v>NA</v>
      </c>
      <c r="F203">
        <f>nor_thomson!F204</f>
        <v>100</v>
      </c>
      <c r="G203">
        <f>nor_thomson!G204</f>
        <v>81.7</v>
      </c>
    </row>
    <row r="204" spans="1:7" x14ac:dyDescent="0.25">
      <c r="A204" s="8">
        <f>nor_thomson!A205</f>
        <v>37575</v>
      </c>
      <c r="B204">
        <f>nor_thomson!B205</f>
        <v>98.656999999999996</v>
      </c>
      <c r="C204">
        <f>nor_thomson!C205</f>
        <v>93.9</v>
      </c>
      <c r="D204">
        <f>nor_thomson!D205</f>
        <v>111.78892999999999</v>
      </c>
      <c r="E204" t="str">
        <f>nor_thomson!E205</f>
        <v>NA</v>
      </c>
      <c r="F204">
        <f>nor_thomson!F205</f>
        <v>99.6</v>
      </c>
      <c r="G204">
        <f>nor_thomson!G205</f>
        <v>86.1</v>
      </c>
    </row>
    <row r="205" spans="1:7" x14ac:dyDescent="0.25">
      <c r="A205" s="8">
        <f>nor_thomson!A206</f>
        <v>37605</v>
      </c>
      <c r="B205">
        <f>nor_thomson!B206</f>
        <v>98.679000000000002</v>
      </c>
      <c r="C205">
        <f>nor_thomson!C206</f>
        <v>93.3</v>
      </c>
      <c r="D205">
        <f>nor_thomson!D206</f>
        <v>113.425</v>
      </c>
      <c r="E205" t="str">
        <f>nor_thomson!E206</f>
        <v>NA</v>
      </c>
      <c r="F205">
        <f>nor_thomson!F206</f>
        <v>98.8</v>
      </c>
      <c r="G205">
        <f>nor_thomson!G206</f>
        <v>81.5</v>
      </c>
    </row>
    <row r="206" spans="1:7" x14ac:dyDescent="0.25">
      <c r="A206" s="8">
        <f>nor_thomson!A207</f>
        <v>37636</v>
      </c>
      <c r="B206">
        <f>nor_thomson!B207</f>
        <v>98.631</v>
      </c>
      <c r="C206">
        <f>nor_thomson!C207</f>
        <v>92</v>
      </c>
      <c r="D206">
        <f>nor_thomson!D207</f>
        <v>112.64313</v>
      </c>
      <c r="E206" t="str">
        <f>nor_thomson!E207</f>
        <v>NA</v>
      </c>
      <c r="F206">
        <f>nor_thomson!F207</f>
        <v>98.3</v>
      </c>
      <c r="G206">
        <f>nor_thomson!G207</f>
        <v>84.2</v>
      </c>
    </row>
    <row r="207" spans="1:7" x14ac:dyDescent="0.25">
      <c r="A207" s="8">
        <f>nor_thomson!A208</f>
        <v>37667</v>
      </c>
      <c r="B207">
        <f>nor_thomson!B208</f>
        <v>98.549000000000007</v>
      </c>
      <c r="C207">
        <f>nor_thomson!C208</f>
        <v>92.7</v>
      </c>
      <c r="D207">
        <f>nor_thomson!D208</f>
        <v>111.8185</v>
      </c>
      <c r="E207" t="str">
        <f>nor_thomson!E208</f>
        <v>NA</v>
      </c>
      <c r="F207">
        <f>nor_thomson!F208</f>
        <v>99.2</v>
      </c>
      <c r="G207">
        <f>nor_thomson!G208</f>
        <v>86.4</v>
      </c>
    </row>
    <row r="208" spans="1:7" x14ac:dyDescent="0.25">
      <c r="A208" s="8">
        <f>nor_thomson!A209</f>
        <v>37695</v>
      </c>
      <c r="B208">
        <f>nor_thomson!B209</f>
        <v>98.498999999999995</v>
      </c>
      <c r="C208">
        <f>nor_thomson!C209</f>
        <v>92.9</v>
      </c>
      <c r="D208">
        <f>nor_thomson!D209</f>
        <v>109.45234000000001</v>
      </c>
      <c r="E208" t="str">
        <f>nor_thomson!E209</f>
        <v>NA</v>
      </c>
      <c r="F208">
        <f>nor_thomson!F209</f>
        <v>97.5</v>
      </c>
      <c r="G208">
        <f>nor_thomson!G209</f>
        <v>88.8</v>
      </c>
    </row>
    <row r="209" spans="1:7" x14ac:dyDescent="0.25">
      <c r="A209" s="8">
        <f>nor_thomson!A210</f>
        <v>37726</v>
      </c>
      <c r="B209">
        <f>nor_thomson!B210</f>
        <v>98.543999999999997</v>
      </c>
      <c r="C209">
        <f>nor_thomson!C210</f>
        <v>94.2</v>
      </c>
      <c r="D209">
        <f>nor_thomson!D210</f>
        <v>109.34683</v>
      </c>
      <c r="E209" t="str">
        <f>nor_thomson!E210</f>
        <v>NA</v>
      </c>
      <c r="F209">
        <f>nor_thomson!F210</f>
        <v>96.3</v>
      </c>
      <c r="G209">
        <f>nor_thomson!G210</f>
        <v>87.8</v>
      </c>
    </row>
    <row r="210" spans="1:7" x14ac:dyDescent="0.25">
      <c r="A210" s="8">
        <f>nor_thomson!A211</f>
        <v>37756</v>
      </c>
      <c r="B210">
        <f>nor_thomson!B211</f>
        <v>98.674000000000007</v>
      </c>
      <c r="C210">
        <f>nor_thomson!C211</f>
        <v>93.1</v>
      </c>
      <c r="D210">
        <f>nor_thomson!D211</f>
        <v>110.58716</v>
      </c>
      <c r="E210" t="str">
        <f>nor_thomson!E211</f>
        <v>NA</v>
      </c>
      <c r="F210">
        <f>nor_thomson!F211</f>
        <v>96.4</v>
      </c>
      <c r="G210">
        <f>nor_thomson!G211</f>
        <v>86.5</v>
      </c>
    </row>
    <row r="211" spans="1:7" x14ac:dyDescent="0.25">
      <c r="A211" s="8">
        <f>nor_thomson!A212</f>
        <v>37787</v>
      </c>
      <c r="B211">
        <f>nor_thomson!B212</f>
        <v>98.885999999999996</v>
      </c>
      <c r="C211">
        <f>nor_thomson!C212</f>
        <v>94.6</v>
      </c>
      <c r="D211">
        <f>nor_thomson!D212</f>
        <v>107.20423</v>
      </c>
      <c r="E211" t="str">
        <f>nor_thomson!E212</f>
        <v>NA</v>
      </c>
      <c r="F211">
        <f>nor_thomson!F212</f>
        <v>96.4</v>
      </c>
      <c r="G211">
        <f>nor_thomson!G212</f>
        <v>85.3</v>
      </c>
    </row>
    <row r="212" spans="1:7" x14ac:dyDescent="0.25">
      <c r="A212" s="8">
        <f>nor_thomson!A213</f>
        <v>37817</v>
      </c>
      <c r="B212">
        <f>nor_thomson!B213</f>
        <v>99.188000000000002</v>
      </c>
      <c r="C212">
        <f>nor_thomson!C213</f>
        <v>94.8</v>
      </c>
      <c r="D212">
        <f>nor_thomson!D213</f>
        <v>104.76743</v>
      </c>
      <c r="E212" t="str">
        <f>nor_thomson!E213</f>
        <v>NA</v>
      </c>
      <c r="F212">
        <f>nor_thomson!F213</f>
        <v>97.8</v>
      </c>
      <c r="G212">
        <f>nor_thomson!G213</f>
        <v>83.9</v>
      </c>
    </row>
    <row r="213" spans="1:7" x14ac:dyDescent="0.25">
      <c r="A213" s="8">
        <f>nor_thomson!A214</f>
        <v>37848</v>
      </c>
      <c r="B213">
        <f>nor_thomson!B214</f>
        <v>99.518000000000001</v>
      </c>
      <c r="C213">
        <f>nor_thomson!C214</f>
        <v>94.8</v>
      </c>
      <c r="D213">
        <f>nor_thomson!D214</f>
        <v>104.89230000000001</v>
      </c>
      <c r="E213" t="str">
        <f>nor_thomson!E214</f>
        <v>NA</v>
      </c>
      <c r="F213">
        <f>nor_thomson!F214</f>
        <v>97</v>
      </c>
      <c r="G213">
        <f>nor_thomson!G214</f>
        <v>87.9</v>
      </c>
    </row>
    <row r="214" spans="1:7" x14ac:dyDescent="0.25">
      <c r="A214" s="8">
        <f>nor_thomson!A215</f>
        <v>37879</v>
      </c>
      <c r="B214">
        <f>nor_thomson!B215</f>
        <v>99.805999999999997</v>
      </c>
      <c r="C214">
        <f>nor_thomson!C215</f>
        <v>95.4</v>
      </c>
      <c r="D214">
        <f>nor_thomson!D215</f>
        <v>105.30364</v>
      </c>
      <c r="E214" t="str">
        <f>nor_thomson!E215</f>
        <v>NA</v>
      </c>
      <c r="F214">
        <f>nor_thomson!F215</f>
        <v>97.1</v>
      </c>
      <c r="G214">
        <f>nor_thomson!G215</f>
        <v>90.8</v>
      </c>
    </row>
    <row r="215" spans="1:7" x14ac:dyDescent="0.25">
      <c r="A215" s="8">
        <f>nor_thomson!A216</f>
        <v>37909</v>
      </c>
      <c r="B215">
        <f>nor_thomson!B216</f>
        <v>100.001</v>
      </c>
      <c r="C215">
        <f>nor_thomson!C216</f>
        <v>96.2</v>
      </c>
      <c r="D215">
        <f>nor_thomson!D216</f>
        <v>106.42646000000001</v>
      </c>
      <c r="E215" t="str">
        <f>nor_thomson!E216</f>
        <v>NA</v>
      </c>
      <c r="F215">
        <f>nor_thomson!F216</f>
        <v>97.4</v>
      </c>
      <c r="G215">
        <f>nor_thomson!G216</f>
        <v>89.1</v>
      </c>
    </row>
    <row r="216" spans="1:7" x14ac:dyDescent="0.25">
      <c r="A216" s="8">
        <f>nor_thomson!A217</f>
        <v>37940</v>
      </c>
      <c r="B216">
        <f>nor_thomson!B217</f>
        <v>100.151</v>
      </c>
      <c r="C216">
        <f>nor_thomson!C217</f>
        <v>95.6</v>
      </c>
      <c r="D216">
        <f>nor_thomson!D217</f>
        <v>107.66365999999999</v>
      </c>
      <c r="E216" t="str">
        <f>nor_thomson!E217</f>
        <v>NA</v>
      </c>
      <c r="F216">
        <f>nor_thomson!F217</f>
        <v>96.6</v>
      </c>
      <c r="G216">
        <f>nor_thomson!G217</f>
        <v>90.1</v>
      </c>
    </row>
    <row r="217" spans="1:7" x14ac:dyDescent="0.25">
      <c r="A217" s="8">
        <f>nor_thomson!A218</f>
        <v>37970</v>
      </c>
      <c r="B217">
        <f>nor_thomson!B218</f>
        <v>100.31699999999999</v>
      </c>
      <c r="C217">
        <f>nor_thomson!C218</f>
        <v>96</v>
      </c>
      <c r="D217">
        <f>nor_thomson!D218</f>
        <v>109.85536</v>
      </c>
      <c r="E217" t="str">
        <f>nor_thomson!E218</f>
        <v>NA</v>
      </c>
      <c r="F217">
        <f>nor_thomson!F218</f>
        <v>97.4</v>
      </c>
      <c r="G217">
        <f>nor_thomson!G218</f>
        <v>89</v>
      </c>
    </row>
    <row r="218" spans="1:7" x14ac:dyDescent="0.25">
      <c r="A218" s="8">
        <f>nor_thomson!A219</f>
        <v>38001</v>
      </c>
      <c r="B218">
        <f>nor_thomson!B219</f>
        <v>100.541</v>
      </c>
      <c r="C218">
        <f>nor_thomson!C219</f>
        <v>96.5</v>
      </c>
      <c r="D218">
        <f>nor_thomson!D219</f>
        <v>106.89364999999999</v>
      </c>
      <c r="E218" t="str">
        <f>nor_thomson!E219</f>
        <v>NA</v>
      </c>
      <c r="F218">
        <f>nor_thomson!F219</f>
        <v>94.9</v>
      </c>
      <c r="G218">
        <f>nor_thomson!G219</f>
        <v>89.2</v>
      </c>
    </row>
    <row r="219" spans="1:7" x14ac:dyDescent="0.25">
      <c r="A219" s="8">
        <f>nor_thomson!A220</f>
        <v>38032</v>
      </c>
      <c r="B219">
        <f>nor_thomson!B220</f>
        <v>100.78700000000001</v>
      </c>
      <c r="C219">
        <f>nor_thomson!C220</f>
        <v>95.7</v>
      </c>
      <c r="D219">
        <f>nor_thomson!D220</f>
        <v>105.52288</v>
      </c>
      <c r="E219" t="str">
        <f>nor_thomson!E220</f>
        <v>NA</v>
      </c>
      <c r="F219">
        <f>nor_thomson!F220</f>
        <v>97.3</v>
      </c>
      <c r="G219">
        <f>nor_thomson!G220</f>
        <v>93</v>
      </c>
    </row>
    <row r="220" spans="1:7" x14ac:dyDescent="0.25">
      <c r="A220" s="8">
        <f>nor_thomson!A221</f>
        <v>38061</v>
      </c>
      <c r="B220">
        <f>nor_thomson!B221</f>
        <v>100.996</v>
      </c>
      <c r="C220">
        <f>nor_thomson!C221</f>
        <v>97.8</v>
      </c>
      <c r="D220">
        <f>nor_thomson!D221</f>
        <v>107.84394</v>
      </c>
      <c r="E220" t="str">
        <f>nor_thomson!E221</f>
        <v>NA</v>
      </c>
      <c r="F220">
        <f>nor_thomson!F221</f>
        <v>98</v>
      </c>
      <c r="G220">
        <f>nor_thomson!G221</f>
        <v>91.8</v>
      </c>
    </row>
    <row r="221" spans="1:7" x14ac:dyDescent="0.25">
      <c r="A221" s="8">
        <f>nor_thomson!A222</f>
        <v>38092</v>
      </c>
      <c r="B221">
        <f>nor_thomson!B222</f>
        <v>101.121</v>
      </c>
      <c r="C221">
        <f>nor_thomson!C222</f>
        <v>96.9</v>
      </c>
      <c r="D221">
        <f>nor_thomson!D222</f>
        <v>109.92497</v>
      </c>
      <c r="E221" t="str">
        <f>nor_thomson!E222</f>
        <v>NA</v>
      </c>
      <c r="F221">
        <f>nor_thomson!F222</f>
        <v>97</v>
      </c>
      <c r="G221">
        <f>nor_thomson!G222</f>
        <v>96.3</v>
      </c>
    </row>
    <row r="222" spans="1:7" x14ac:dyDescent="0.25">
      <c r="A222" s="8">
        <f>nor_thomson!A223</f>
        <v>38122</v>
      </c>
      <c r="B222">
        <f>nor_thomson!B223</f>
        <v>101.191</v>
      </c>
      <c r="C222">
        <f>nor_thomson!C223</f>
        <v>95.9</v>
      </c>
      <c r="D222">
        <f>nor_thomson!D223</f>
        <v>111.88431</v>
      </c>
      <c r="E222" t="str">
        <f>nor_thomson!E223</f>
        <v>NA</v>
      </c>
      <c r="F222">
        <f>nor_thomson!F223</f>
        <v>97.2</v>
      </c>
      <c r="G222">
        <f>nor_thomson!G223</f>
        <v>97.3</v>
      </c>
    </row>
    <row r="223" spans="1:7" x14ac:dyDescent="0.25">
      <c r="A223" s="8">
        <f>nor_thomson!A224</f>
        <v>38153</v>
      </c>
      <c r="B223">
        <f>nor_thomson!B224</f>
        <v>101.24</v>
      </c>
      <c r="C223">
        <f>nor_thomson!C224</f>
        <v>97.8</v>
      </c>
      <c r="D223">
        <f>nor_thomson!D224</f>
        <v>110.6888</v>
      </c>
      <c r="E223" t="str">
        <f>nor_thomson!E224</f>
        <v>NA</v>
      </c>
      <c r="F223">
        <f>nor_thomson!F224</f>
        <v>97.7</v>
      </c>
      <c r="G223">
        <f>nor_thomson!G224</f>
        <v>96.9</v>
      </c>
    </row>
    <row r="224" spans="1:7" x14ac:dyDescent="0.25">
      <c r="A224" s="8">
        <f>nor_thomson!A225</f>
        <v>38183</v>
      </c>
      <c r="B224">
        <f>nor_thomson!B225</f>
        <v>101.28100000000001</v>
      </c>
      <c r="C224">
        <f>nor_thomson!C225</f>
        <v>95.9</v>
      </c>
      <c r="D224">
        <f>nor_thomson!D225</f>
        <v>109.30709</v>
      </c>
      <c r="E224" t="str">
        <f>nor_thomson!E225</f>
        <v>NA</v>
      </c>
      <c r="F224">
        <f>nor_thomson!F225</f>
        <v>97.6</v>
      </c>
      <c r="G224">
        <f>nor_thomson!G225</f>
        <v>94.1</v>
      </c>
    </row>
    <row r="225" spans="1:7" x14ac:dyDescent="0.25">
      <c r="A225" s="8">
        <f>nor_thomson!A226</f>
        <v>38214</v>
      </c>
      <c r="B225">
        <f>nor_thomson!B226</f>
        <v>101.315</v>
      </c>
      <c r="C225">
        <f>nor_thomson!C226</f>
        <v>97.9</v>
      </c>
      <c r="D225">
        <f>nor_thomson!D226</f>
        <v>111.29544</v>
      </c>
      <c r="E225" t="str">
        <f>nor_thomson!E226</f>
        <v>NA</v>
      </c>
      <c r="F225">
        <f>nor_thomson!F226</f>
        <v>99.5</v>
      </c>
      <c r="G225">
        <f>nor_thomson!G226</f>
        <v>94.1</v>
      </c>
    </row>
    <row r="226" spans="1:7" x14ac:dyDescent="0.25">
      <c r="A226" s="8">
        <f>nor_thomson!A227</f>
        <v>38245</v>
      </c>
      <c r="B226">
        <f>nor_thomson!B227</f>
        <v>101.328</v>
      </c>
      <c r="C226">
        <f>nor_thomson!C227</f>
        <v>98.7</v>
      </c>
      <c r="D226">
        <f>nor_thomson!D227</f>
        <v>110.94991</v>
      </c>
      <c r="E226" t="str">
        <f>nor_thomson!E227</f>
        <v>NA</v>
      </c>
      <c r="F226">
        <f>nor_thomson!F227</f>
        <v>99.4</v>
      </c>
      <c r="G226">
        <f>nor_thomson!G227</f>
        <v>96.9</v>
      </c>
    </row>
    <row r="227" spans="1:7" x14ac:dyDescent="0.25">
      <c r="A227" s="8">
        <f>nor_thomson!A228</f>
        <v>38275</v>
      </c>
      <c r="B227">
        <f>nor_thomson!B228</f>
        <v>101.30500000000001</v>
      </c>
      <c r="C227">
        <f>nor_thomson!C228</f>
        <v>97.9</v>
      </c>
      <c r="D227">
        <f>nor_thomson!D228</f>
        <v>113.80068</v>
      </c>
      <c r="E227" t="str">
        <f>nor_thomson!E228</f>
        <v>NA</v>
      </c>
      <c r="F227">
        <f>nor_thomson!F228</f>
        <v>99.4</v>
      </c>
      <c r="G227">
        <f>nor_thomson!G228</f>
        <v>96.5</v>
      </c>
    </row>
    <row r="228" spans="1:7" x14ac:dyDescent="0.25">
      <c r="A228" s="8">
        <f>nor_thomson!A229</f>
        <v>38306</v>
      </c>
      <c r="B228">
        <f>nor_thomson!B229</f>
        <v>101.261</v>
      </c>
      <c r="C228">
        <f>nor_thomson!C229</f>
        <v>98</v>
      </c>
      <c r="D228">
        <f>nor_thomson!D229</f>
        <v>114.48283000000001</v>
      </c>
      <c r="E228" t="str">
        <f>nor_thomson!E229</f>
        <v>NA</v>
      </c>
      <c r="F228">
        <f>nor_thomson!F229</f>
        <v>99.5</v>
      </c>
      <c r="G228">
        <f>nor_thomson!G229</f>
        <v>95.3</v>
      </c>
    </row>
    <row r="229" spans="1:7" x14ac:dyDescent="0.25">
      <c r="A229" s="8">
        <f>nor_thomson!A230</f>
        <v>38336</v>
      </c>
      <c r="B229">
        <f>nor_thomson!B230</f>
        <v>101.212</v>
      </c>
      <c r="C229">
        <f>nor_thomson!C230</f>
        <v>99</v>
      </c>
      <c r="D229">
        <f>nor_thomson!D230</f>
        <v>113.5839</v>
      </c>
      <c r="E229" t="str">
        <f>nor_thomson!E230</f>
        <v>NA</v>
      </c>
      <c r="F229">
        <f>nor_thomson!F230</f>
        <v>98.9</v>
      </c>
      <c r="G229">
        <f>nor_thomson!G230</f>
        <v>99.9</v>
      </c>
    </row>
    <row r="230" spans="1:7" x14ac:dyDescent="0.25">
      <c r="A230" s="8">
        <f>nor_thomson!A231</f>
        <v>38367</v>
      </c>
      <c r="B230">
        <f>nor_thomson!B231</f>
        <v>101.166</v>
      </c>
      <c r="C230">
        <f>nor_thomson!C231</f>
        <v>98.9</v>
      </c>
      <c r="D230">
        <f>nor_thomson!D231</f>
        <v>113.77959</v>
      </c>
      <c r="E230" t="str">
        <f>nor_thomson!E231</f>
        <v>NA</v>
      </c>
      <c r="F230">
        <f>nor_thomson!F231</f>
        <v>98.5</v>
      </c>
      <c r="G230">
        <f>nor_thomson!G231</f>
        <v>96.2</v>
      </c>
    </row>
    <row r="231" spans="1:7" x14ac:dyDescent="0.25">
      <c r="A231" s="8">
        <f>nor_thomson!A232</f>
        <v>38398</v>
      </c>
      <c r="B231">
        <f>nor_thomson!B232</f>
        <v>101.12</v>
      </c>
      <c r="C231">
        <f>nor_thomson!C232</f>
        <v>100.2</v>
      </c>
      <c r="D231">
        <f>nor_thomson!D232</f>
        <v>113.69891</v>
      </c>
      <c r="E231" t="str">
        <f>nor_thomson!E232</f>
        <v>NA</v>
      </c>
      <c r="F231">
        <f>nor_thomson!F232</f>
        <v>99.2</v>
      </c>
      <c r="G231">
        <f>nor_thomson!G232</f>
        <v>96.9</v>
      </c>
    </row>
    <row r="232" spans="1:7" x14ac:dyDescent="0.25">
      <c r="A232" s="8">
        <f>nor_thomson!A233</f>
        <v>38426</v>
      </c>
      <c r="B232">
        <f>nor_thomson!B233</f>
        <v>101.069</v>
      </c>
      <c r="C232">
        <f>nor_thomson!C233</f>
        <v>99.1</v>
      </c>
      <c r="D232">
        <f>nor_thomson!D233</f>
        <v>115.92999</v>
      </c>
      <c r="E232" t="str">
        <f>nor_thomson!E233</f>
        <v>NA</v>
      </c>
      <c r="F232">
        <f>nor_thomson!F233</f>
        <v>99.4</v>
      </c>
      <c r="G232">
        <f>nor_thomson!G233</f>
        <v>94</v>
      </c>
    </row>
    <row r="233" spans="1:7" x14ac:dyDescent="0.25">
      <c r="A233" s="8">
        <f>nor_thomson!A234</f>
        <v>38457</v>
      </c>
      <c r="B233">
        <f>nor_thomson!B234</f>
        <v>101.009</v>
      </c>
      <c r="C233">
        <f>nor_thomson!C234</f>
        <v>99.6</v>
      </c>
      <c r="D233">
        <f>nor_thomson!D234</f>
        <v>116.52007</v>
      </c>
      <c r="E233" t="str">
        <f>nor_thomson!E234</f>
        <v>NA</v>
      </c>
      <c r="F233">
        <f>nor_thomson!F234</f>
        <v>100.6</v>
      </c>
      <c r="G233">
        <f>nor_thomson!G234</f>
        <v>100.6</v>
      </c>
    </row>
    <row r="234" spans="1:7" x14ac:dyDescent="0.25">
      <c r="A234" s="8">
        <f>nor_thomson!A235</f>
        <v>38487</v>
      </c>
      <c r="B234">
        <f>nor_thomson!B235</f>
        <v>100.953</v>
      </c>
      <c r="C234">
        <f>nor_thomson!C235</f>
        <v>98.2</v>
      </c>
      <c r="D234">
        <f>nor_thomson!D235</f>
        <v>116.12999000000001</v>
      </c>
      <c r="E234" t="str">
        <f>nor_thomson!E235</f>
        <v>NA</v>
      </c>
      <c r="F234">
        <f>nor_thomson!F235</f>
        <v>98.7</v>
      </c>
      <c r="G234">
        <f>nor_thomson!G235</f>
        <v>96.4</v>
      </c>
    </row>
    <row r="235" spans="1:7" x14ac:dyDescent="0.25">
      <c r="A235" s="8">
        <f>nor_thomson!A236</f>
        <v>38518</v>
      </c>
      <c r="B235">
        <f>nor_thomson!B236</f>
        <v>100.92400000000001</v>
      </c>
      <c r="C235">
        <f>nor_thomson!C236</f>
        <v>100.5</v>
      </c>
      <c r="D235">
        <f>nor_thomson!D236</f>
        <v>117.77623</v>
      </c>
      <c r="E235" t="str">
        <f>nor_thomson!E236</f>
        <v>NA</v>
      </c>
      <c r="F235">
        <f>nor_thomson!F236</f>
        <v>100.9</v>
      </c>
      <c r="G235">
        <f>nor_thomson!G236</f>
        <v>99.1</v>
      </c>
    </row>
    <row r="236" spans="1:7" x14ac:dyDescent="0.25">
      <c r="A236" s="8">
        <f>nor_thomson!A237</f>
        <v>38548</v>
      </c>
      <c r="B236">
        <f>nor_thomson!B237</f>
        <v>100.94799999999999</v>
      </c>
      <c r="C236">
        <f>nor_thomson!C237</f>
        <v>101.4</v>
      </c>
      <c r="D236">
        <f>nor_thomson!D237</f>
        <v>117.90535</v>
      </c>
      <c r="E236" t="str">
        <f>nor_thomson!E237</f>
        <v>NA</v>
      </c>
      <c r="F236">
        <f>nor_thomson!F237</f>
        <v>103.4</v>
      </c>
      <c r="G236">
        <f>nor_thomson!G237</f>
        <v>101.1</v>
      </c>
    </row>
    <row r="237" spans="1:7" x14ac:dyDescent="0.25">
      <c r="A237" s="8">
        <f>nor_thomson!A238</f>
        <v>38579</v>
      </c>
      <c r="B237">
        <f>nor_thomson!B238</f>
        <v>101.01900000000001</v>
      </c>
      <c r="C237">
        <f>nor_thomson!C238</f>
        <v>101.4</v>
      </c>
      <c r="D237">
        <f>nor_thomson!D238</f>
        <v>119.73385</v>
      </c>
      <c r="E237" t="str">
        <f>nor_thomson!E238</f>
        <v>NA</v>
      </c>
      <c r="F237">
        <f>nor_thomson!F238</f>
        <v>98.3</v>
      </c>
      <c r="G237">
        <f>nor_thomson!G238</f>
        <v>98.5</v>
      </c>
    </row>
    <row r="238" spans="1:7" x14ac:dyDescent="0.25">
      <c r="A238" s="8">
        <f>nor_thomson!A239</f>
        <v>38610</v>
      </c>
      <c r="B238">
        <f>nor_thomson!B239</f>
        <v>101.13800000000001</v>
      </c>
      <c r="C238">
        <f>nor_thomson!C239</f>
        <v>100.9</v>
      </c>
      <c r="D238">
        <f>nor_thomson!D239</f>
        <v>119.96980000000001</v>
      </c>
      <c r="E238" t="str">
        <f>nor_thomson!E239</f>
        <v>NA</v>
      </c>
      <c r="F238">
        <f>nor_thomson!F239</f>
        <v>101.6</v>
      </c>
      <c r="G238">
        <f>nor_thomson!G239</f>
        <v>96.7</v>
      </c>
    </row>
    <row r="239" spans="1:7" x14ac:dyDescent="0.25">
      <c r="A239" s="8">
        <f>nor_thomson!A240</f>
        <v>38640</v>
      </c>
      <c r="B239">
        <f>nor_thomson!B240</f>
        <v>101.309</v>
      </c>
      <c r="C239">
        <f>nor_thomson!C240</f>
        <v>100.8</v>
      </c>
      <c r="D239">
        <f>nor_thomson!D240</f>
        <v>119.18077</v>
      </c>
      <c r="E239" t="str">
        <f>nor_thomson!E240</f>
        <v>NA</v>
      </c>
      <c r="F239">
        <f>nor_thomson!F240</f>
        <v>100.6</v>
      </c>
      <c r="G239">
        <f>nor_thomson!G240</f>
        <v>100.6</v>
      </c>
    </row>
    <row r="240" spans="1:7" x14ac:dyDescent="0.25">
      <c r="A240" s="8">
        <f>nor_thomson!A241</f>
        <v>38671</v>
      </c>
      <c r="B240">
        <f>nor_thomson!B241</f>
        <v>101.48</v>
      </c>
      <c r="C240">
        <f>nor_thomson!C241</f>
        <v>101</v>
      </c>
      <c r="D240">
        <f>nor_thomson!D241</f>
        <v>118.08868</v>
      </c>
      <c r="E240" t="str">
        <f>nor_thomson!E241</f>
        <v>NA</v>
      </c>
      <c r="F240">
        <f>nor_thomson!F241</f>
        <v>103.2</v>
      </c>
      <c r="G240">
        <f>nor_thomson!G241</f>
        <v>98</v>
      </c>
    </row>
    <row r="241" spans="1:7" x14ac:dyDescent="0.25">
      <c r="A241" s="8">
        <f>nor_thomson!A242</f>
        <v>38701</v>
      </c>
      <c r="B241">
        <f>nor_thomson!B242</f>
        <v>101.581</v>
      </c>
      <c r="C241">
        <f>nor_thomson!C242</f>
        <v>101.7</v>
      </c>
      <c r="D241">
        <f>nor_thomson!D242</f>
        <v>117.33647999999999</v>
      </c>
      <c r="E241" t="str">
        <f>nor_thomson!E242</f>
        <v>NA</v>
      </c>
      <c r="F241">
        <f>nor_thomson!F242</f>
        <v>103</v>
      </c>
      <c r="G241">
        <f>nor_thomson!G242</f>
        <v>104.4</v>
      </c>
    </row>
    <row r="242" spans="1:7" x14ac:dyDescent="0.25">
      <c r="A242" s="8">
        <f>nor_thomson!A243</f>
        <v>38732</v>
      </c>
      <c r="B242">
        <f>nor_thomson!B243</f>
        <v>101.559</v>
      </c>
      <c r="C242">
        <f>nor_thomson!C243</f>
        <v>102.3</v>
      </c>
      <c r="D242">
        <f>nor_thomson!D243</f>
        <v>118.15931999999999</v>
      </c>
      <c r="E242" t="str">
        <f>nor_thomson!E243</f>
        <v>NA</v>
      </c>
      <c r="F242">
        <f>nor_thomson!F243</f>
        <v>103.9</v>
      </c>
      <c r="G242">
        <f>nor_thomson!G243</f>
        <v>103.3</v>
      </c>
    </row>
    <row r="243" spans="1:7" x14ac:dyDescent="0.25">
      <c r="A243" s="8">
        <f>nor_thomson!A244</f>
        <v>38763</v>
      </c>
      <c r="B243">
        <f>nor_thomson!B244</f>
        <v>101.48399999999999</v>
      </c>
      <c r="C243">
        <f>nor_thomson!C244</f>
        <v>103.4</v>
      </c>
      <c r="D243">
        <f>nor_thomson!D244</f>
        <v>118.95393</v>
      </c>
      <c r="E243">
        <f>nor_thomson!E244</f>
        <v>2341</v>
      </c>
      <c r="F243">
        <f>nor_thomson!F244</f>
        <v>104.2</v>
      </c>
      <c r="G243">
        <f>nor_thomson!G244</f>
        <v>100.1</v>
      </c>
    </row>
    <row r="244" spans="1:7" x14ac:dyDescent="0.25">
      <c r="A244" s="8">
        <f>nor_thomson!A245</f>
        <v>38791</v>
      </c>
      <c r="B244">
        <f>nor_thomson!B245</f>
        <v>101.45099999999999</v>
      </c>
      <c r="C244">
        <f>nor_thomson!C245</f>
        <v>104.4</v>
      </c>
      <c r="D244">
        <f>nor_thomson!D245</f>
        <v>120.37438</v>
      </c>
      <c r="E244">
        <f>nor_thomson!E245</f>
        <v>2342</v>
      </c>
      <c r="F244">
        <f>nor_thomson!F245</f>
        <v>104.1</v>
      </c>
      <c r="G244">
        <f>nor_thomson!G245</f>
        <v>107.9</v>
      </c>
    </row>
    <row r="245" spans="1:7" x14ac:dyDescent="0.25">
      <c r="A245" s="8">
        <f>nor_thomson!A246</f>
        <v>38822</v>
      </c>
      <c r="B245">
        <f>nor_thomson!B246</f>
        <v>101.527</v>
      </c>
      <c r="C245">
        <f>nor_thomson!C246</f>
        <v>103.2</v>
      </c>
      <c r="D245">
        <f>nor_thomson!D246</f>
        <v>125.2184</v>
      </c>
      <c r="E245">
        <f>nor_thomson!E246</f>
        <v>2342</v>
      </c>
      <c r="F245">
        <f>nor_thomson!F246</f>
        <v>104.1</v>
      </c>
      <c r="G245">
        <f>nor_thomson!G246</f>
        <v>101.6</v>
      </c>
    </row>
    <row r="246" spans="1:7" x14ac:dyDescent="0.25">
      <c r="A246" s="8">
        <f>nor_thomson!A247</f>
        <v>38852</v>
      </c>
      <c r="B246">
        <f>nor_thomson!B247</f>
        <v>101.669</v>
      </c>
      <c r="C246">
        <f>nor_thomson!C247</f>
        <v>105.4</v>
      </c>
      <c r="D246">
        <f>nor_thomson!D247</f>
        <v>128.04944</v>
      </c>
      <c r="E246">
        <f>nor_thomson!E247</f>
        <v>2348</v>
      </c>
      <c r="F246">
        <f>nor_thomson!F247</f>
        <v>106.4</v>
      </c>
      <c r="G246">
        <f>nor_thomson!G247</f>
        <v>104</v>
      </c>
    </row>
    <row r="247" spans="1:7" x14ac:dyDescent="0.25">
      <c r="A247" s="8">
        <f>nor_thomson!A248</f>
        <v>38883</v>
      </c>
      <c r="B247">
        <f>nor_thomson!B248</f>
        <v>101.816</v>
      </c>
      <c r="C247">
        <f>nor_thomson!C248</f>
        <v>105.9</v>
      </c>
      <c r="D247">
        <f>nor_thomson!D248</f>
        <v>125.04787</v>
      </c>
      <c r="E247">
        <f>nor_thomson!E248</f>
        <v>2357</v>
      </c>
      <c r="F247">
        <f>nor_thomson!F248</f>
        <v>106.4</v>
      </c>
      <c r="G247">
        <f>nor_thomson!G248</f>
        <v>102.2</v>
      </c>
    </row>
    <row r="248" spans="1:7" x14ac:dyDescent="0.25">
      <c r="A248" s="8">
        <f>nor_thomson!A249</f>
        <v>38913</v>
      </c>
      <c r="B248">
        <f>nor_thomson!B249</f>
        <v>101.93</v>
      </c>
      <c r="C248">
        <f>nor_thomson!C249</f>
        <v>106.2</v>
      </c>
      <c r="D248">
        <f>nor_thomson!D249</f>
        <v>126.50790000000001</v>
      </c>
      <c r="E248">
        <f>nor_thomson!E249</f>
        <v>2365</v>
      </c>
      <c r="F248">
        <f>nor_thomson!F249</f>
        <v>108.2</v>
      </c>
      <c r="G248">
        <f>nor_thomson!G249</f>
        <v>103.4</v>
      </c>
    </row>
    <row r="249" spans="1:7" x14ac:dyDescent="0.25">
      <c r="A249" s="8">
        <f>nor_thomson!A250</f>
        <v>38944</v>
      </c>
      <c r="B249">
        <f>nor_thomson!B250</f>
        <v>102.026</v>
      </c>
      <c r="C249">
        <f>nor_thomson!C250</f>
        <v>106.6</v>
      </c>
      <c r="D249">
        <f>nor_thomson!D250</f>
        <v>125.93819000000001</v>
      </c>
      <c r="E249">
        <f>nor_thomson!E250</f>
        <v>2374</v>
      </c>
      <c r="F249">
        <f>nor_thomson!F250</f>
        <v>104.8</v>
      </c>
      <c r="G249">
        <f>nor_thomson!G250</f>
        <v>102.9</v>
      </c>
    </row>
    <row r="250" spans="1:7" x14ac:dyDescent="0.25">
      <c r="A250" s="8">
        <f>nor_thomson!A251</f>
        <v>38975</v>
      </c>
      <c r="B250">
        <f>nor_thomson!B251</f>
        <v>102.124</v>
      </c>
      <c r="C250">
        <f>nor_thomson!C251</f>
        <v>107</v>
      </c>
      <c r="D250">
        <f>nor_thomson!D251</f>
        <v>121.1506</v>
      </c>
      <c r="E250">
        <f>nor_thomson!E251</f>
        <v>2377</v>
      </c>
      <c r="F250">
        <f>nor_thomson!F251</f>
        <v>105.9</v>
      </c>
      <c r="G250">
        <f>nor_thomson!G251</f>
        <v>104.6</v>
      </c>
    </row>
    <row r="251" spans="1:7" x14ac:dyDescent="0.25">
      <c r="A251" s="8">
        <f>nor_thomson!A252</f>
        <v>39005</v>
      </c>
      <c r="B251">
        <f>nor_thomson!B252</f>
        <v>102.235</v>
      </c>
      <c r="C251">
        <f>nor_thomson!C252</f>
        <v>108.3</v>
      </c>
      <c r="D251">
        <f>nor_thomson!D252</f>
        <v>120.2334</v>
      </c>
      <c r="E251">
        <f>nor_thomson!E252</f>
        <v>2382</v>
      </c>
      <c r="F251">
        <f>nor_thomson!F252</f>
        <v>108.3</v>
      </c>
      <c r="G251">
        <f>nor_thomson!G252</f>
        <v>106.3</v>
      </c>
    </row>
    <row r="252" spans="1:7" x14ac:dyDescent="0.25">
      <c r="A252" s="8">
        <f>nor_thomson!A253</f>
        <v>39036</v>
      </c>
      <c r="B252">
        <f>nor_thomson!B253</f>
        <v>102.334</v>
      </c>
      <c r="C252">
        <f>nor_thomson!C253</f>
        <v>108.6</v>
      </c>
      <c r="D252">
        <f>nor_thomson!D253</f>
        <v>122.76730000000001</v>
      </c>
      <c r="E252">
        <f>nor_thomson!E253</f>
        <v>2388</v>
      </c>
      <c r="F252">
        <f>nor_thomson!F253</f>
        <v>108.2</v>
      </c>
      <c r="G252">
        <f>nor_thomson!G253</f>
        <v>108.3</v>
      </c>
    </row>
    <row r="253" spans="1:7" x14ac:dyDescent="0.25">
      <c r="A253" s="8">
        <f>nor_thomson!A254</f>
        <v>39066</v>
      </c>
      <c r="B253">
        <f>nor_thomson!B254</f>
        <v>102.366</v>
      </c>
      <c r="C253">
        <f>nor_thomson!C254</f>
        <v>109</v>
      </c>
      <c r="D253">
        <f>nor_thomson!D254</f>
        <v>124.56936</v>
      </c>
      <c r="E253">
        <f>nor_thomson!E254</f>
        <v>2393</v>
      </c>
      <c r="F253">
        <f>nor_thomson!F254</f>
        <v>111.7</v>
      </c>
      <c r="G253">
        <f>nor_thomson!G254</f>
        <v>116</v>
      </c>
    </row>
    <row r="254" spans="1:7" x14ac:dyDescent="0.25">
      <c r="A254" s="8">
        <f>nor_thomson!A255</f>
        <v>39097</v>
      </c>
      <c r="B254">
        <f>nor_thomson!B255</f>
        <v>102.282</v>
      </c>
      <c r="C254">
        <f>nor_thomson!C255</f>
        <v>110</v>
      </c>
      <c r="D254">
        <f>nor_thomson!D255</f>
        <v>123.46803</v>
      </c>
      <c r="E254">
        <f>nor_thomson!E255</f>
        <v>2402</v>
      </c>
      <c r="F254">
        <f>nor_thomson!F255</f>
        <v>111.1</v>
      </c>
      <c r="G254">
        <f>nor_thomson!G255</f>
        <v>108.5</v>
      </c>
    </row>
    <row r="255" spans="1:7" x14ac:dyDescent="0.25">
      <c r="A255" s="8">
        <f>nor_thomson!A256</f>
        <v>39128</v>
      </c>
      <c r="B255">
        <f>nor_thomson!B256</f>
        <v>102.116</v>
      </c>
      <c r="C255">
        <f>nor_thomson!C256</f>
        <v>110.9</v>
      </c>
      <c r="D255">
        <f>nor_thomson!D256</f>
        <v>128.06923</v>
      </c>
      <c r="E255">
        <f>nor_thomson!E256</f>
        <v>2409</v>
      </c>
      <c r="F255">
        <f>nor_thomson!F256</f>
        <v>109.5</v>
      </c>
      <c r="G255">
        <f>nor_thomson!G256</f>
        <v>108.6</v>
      </c>
    </row>
    <row r="256" spans="1:7" x14ac:dyDescent="0.25">
      <c r="A256" s="8">
        <f>nor_thomson!A257</f>
        <v>39156</v>
      </c>
      <c r="B256">
        <f>nor_thomson!B257</f>
        <v>101.902</v>
      </c>
      <c r="C256">
        <f>nor_thomson!C257</f>
        <v>111.7</v>
      </c>
      <c r="D256">
        <f>nor_thomson!D257</f>
        <v>129.23725999999999</v>
      </c>
      <c r="E256">
        <f>nor_thomson!E257</f>
        <v>2414</v>
      </c>
      <c r="F256">
        <f>nor_thomson!F257</f>
        <v>111.2</v>
      </c>
      <c r="G256">
        <f>nor_thomson!G257</f>
        <v>108.3</v>
      </c>
    </row>
    <row r="257" spans="1:7" x14ac:dyDescent="0.25">
      <c r="A257" s="8">
        <f>nor_thomson!A258</f>
        <v>39187</v>
      </c>
      <c r="B257">
        <f>nor_thomson!B258</f>
        <v>101.65300000000001</v>
      </c>
      <c r="C257">
        <f>nor_thomson!C258</f>
        <v>113.4</v>
      </c>
      <c r="D257">
        <f>nor_thomson!D258</f>
        <v>131.16406000000001</v>
      </c>
      <c r="E257">
        <f>nor_thomson!E258</f>
        <v>2422</v>
      </c>
      <c r="F257">
        <f>nor_thomson!F258</f>
        <v>112.2</v>
      </c>
      <c r="G257">
        <f>nor_thomson!G258</f>
        <v>107.7</v>
      </c>
    </row>
    <row r="258" spans="1:7" x14ac:dyDescent="0.25">
      <c r="A258" s="8">
        <f>nor_thomson!A259</f>
        <v>39217</v>
      </c>
      <c r="B258">
        <f>nor_thomson!B259</f>
        <v>101.405</v>
      </c>
      <c r="C258">
        <f>nor_thomson!C259</f>
        <v>112.4</v>
      </c>
      <c r="D258">
        <f>nor_thomson!D259</f>
        <v>132.13109</v>
      </c>
      <c r="E258">
        <f>nor_thomson!E259</f>
        <v>2427</v>
      </c>
      <c r="F258">
        <f>nor_thomson!F259</f>
        <v>115.3</v>
      </c>
      <c r="G258">
        <f>nor_thomson!G259</f>
        <v>106.7</v>
      </c>
    </row>
    <row r="259" spans="1:7" x14ac:dyDescent="0.25">
      <c r="A259" s="8">
        <f>nor_thomson!A260</f>
        <v>39248</v>
      </c>
      <c r="B259">
        <f>nor_thomson!B260</f>
        <v>101.196</v>
      </c>
      <c r="C259">
        <f>nor_thomson!C260</f>
        <v>114.4</v>
      </c>
      <c r="D259">
        <f>nor_thomson!D260</f>
        <v>132.96097</v>
      </c>
      <c r="E259">
        <f>nor_thomson!E260</f>
        <v>2435</v>
      </c>
      <c r="F259">
        <f>nor_thomson!F260</f>
        <v>112.1</v>
      </c>
      <c r="G259">
        <f>nor_thomson!G260</f>
        <v>105.6</v>
      </c>
    </row>
    <row r="260" spans="1:7" x14ac:dyDescent="0.25">
      <c r="A260" s="8">
        <f>nor_thomson!A261</f>
        <v>39278</v>
      </c>
      <c r="B260">
        <f>nor_thomson!B261</f>
        <v>101.05800000000001</v>
      </c>
      <c r="C260">
        <f>nor_thomson!C261</f>
        <v>113.4</v>
      </c>
      <c r="D260">
        <f>nor_thomson!D261</f>
        <v>133.41484</v>
      </c>
      <c r="E260">
        <f>nor_thomson!E261</f>
        <v>2446</v>
      </c>
      <c r="F260">
        <f>nor_thomson!F261</f>
        <v>113.3</v>
      </c>
      <c r="G260">
        <f>nor_thomson!G261</f>
        <v>106</v>
      </c>
    </row>
    <row r="261" spans="1:7" x14ac:dyDescent="0.25">
      <c r="A261" s="8">
        <f>nor_thomson!A262</f>
        <v>39309</v>
      </c>
      <c r="B261">
        <f>nor_thomson!B262</f>
        <v>100.965</v>
      </c>
      <c r="C261">
        <f>nor_thomson!C262</f>
        <v>113.1</v>
      </c>
      <c r="D261">
        <f>nor_thomson!D262</f>
        <v>132.23175000000001</v>
      </c>
      <c r="E261">
        <f>nor_thomson!E262</f>
        <v>2452</v>
      </c>
      <c r="F261">
        <f>nor_thomson!F262</f>
        <v>112.3</v>
      </c>
      <c r="G261">
        <f>nor_thomson!G262</f>
        <v>107.3</v>
      </c>
    </row>
    <row r="262" spans="1:7" x14ac:dyDescent="0.25">
      <c r="A262" s="8">
        <f>nor_thomson!A263</f>
        <v>39340</v>
      </c>
      <c r="B262">
        <f>nor_thomson!B263</f>
        <v>100.887</v>
      </c>
      <c r="C262">
        <f>nor_thomson!C263</f>
        <v>114.8</v>
      </c>
      <c r="D262">
        <f>nor_thomson!D263</f>
        <v>134.76915</v>
      </c>
      <c r="E262">
        <f>nor_thomson!E263</f>
        <v>2461</v>
      </c>
      <c r="F262">
        <f>nor_thomson!F263</f>
        <v>112.9</v>
      </c>
      <c r="G262">
        <f>nor_thomson!G263</f>
        <v>106.6</v>
      </c>
    </row>
    <row r="263" spans="1:7" x14ac:dyDescent="0.25">
      <c r="A263" s="8">
        <f>nor_thomson!A264</f>
        <v>39370</v>
      </c>
      <c r="B263">
        <f>nor_thomson!B264</f>
        <v>100.812</v>
      </c>
      <c r="C263">
        <f>nor_thomson!C264</f>
        <v>114</v>
      </c>
      <c r="D263">
        <f>nor_thomson!D264</f>
        <v>136.76175000000001</v>
      </c>
      <c r="E263">
        <f>nor_thomson!E264</f>
        <v>2474</v>
      </c>
      <c r="F263">
        <f>nor_thomson!F264</f>
        <v>113.5</v>
      </c>
      <c r="G263">
        <f>nor_thomson!G264</f>
        <v>109.3</v>
      </c>
    </row>
    <row r="264" spans="1:7" x14ac:dyDescent="0.25">
      <c r="A264" s="8">
        <f>nor_thomson!A265</f>
        <v>39401</v>
      </c>
      <c r="B264">
        <f>nor_thomson!B265</f>
        <v>100.74299999999999</v>
      </c>
      <c r="C264">
        <f>nor_thomson!C265</f>
        <v>115.2</v>
      </c>
      <c r="D264">
        <f>nor_thomson!D265</f>
        <v>135.49556000000001</v>
      </c>
      <c r="E264">
        <f>nor_thomson!E265</f>
        <v>2482</v>
      </c>
      <c r="F264">
        <f>nor_thomson!F265</f>
        <v>112.6</v>
      </c>
      <c r="G264">
        <f>nor_thomson!G265</f>
        <v>112.9</v>
      </c>
    </row>
    <row r="265" spans="1:7" x14ac:dyDescent="0.25">
      <c r="A265" s="8">
        <f>nor_thomson!A266</f>
        <v>39431</v>
      </c>
      <c r="B265">
        <f>nor_thomson!B266</f>
        <v>100.68899999999999</v>
      </c>
      <c r="C265">
        <f>nor_thomson!C266</f>
        <v>114</v>
      </c>
      <c r="D265">
        <f>nor_thomson!D266</f>
        <v>135.12533999999999</v>
      </c>
      <c r="E265">
        <f>nor_thomson!E266</f>
        <v>2489</v>
      </c>
      <c r="F265">
        <f>nor_thomson!F266</f>
        <v>114.3</v>
      </c>
      <c r="G265">
        <f>nor_thomson!G266</f>
        <v>111.2</v>
      </c>
    </row>
    <row r="266" spans="1:7" x14ac:dyDescent="0.25">
      <c r="A266" s="8">
        <f>nor_thomson!A267</f>
        <v>39462</v>
      </c>
      <c r="B266">
        <f>nor_thomson!B267</f>
        <v>100.654</v>
      </c>
      <c r="C266">
        <f>nor_thomson!C267</f>
        <v>114.8</v>
      </c>
      <c r="D266">
        <f>nor_thomson!D267</f>
        <v>135.80298999999999</v>
      </c>
      <c r="E266">
        <f>nor_thomson!E267</f>
        <v>2488</v>
      </c>
      <c r="F266">
        <f>nor_thomson!F267</f>
        <v>115.4</v>
      </c>
      <c r="G266">
        <f>nor_thomson!G267</f>
        <v>113.9</v>
      </c>
    </row>
    <row r="267" spans="1:7" x14ac:dyDescent="0.25">
      <c r="A267" s="8">
        <f>nor_thomson!A268</f>
        <v>39493</v>
      </c>
      <c r="B267">
        <f>nor_thomson!B268</f>
        <v>100.6</v>
      </c>
      <c r="C267">
        <f>nor_thomson!C268</f>
        <v>116.1</v>
      </c>
      <c r="D267">
        <f>nor_thomson!D268</f>
        <v>137.32599999999999</v>
      </c>
      <c r="E267">
        <f>nor_thomson!E268</f>
        <v>2497</v>
      </c>
      <c r="F267">
        <f>nor_thomson!F268</f>
        <v>116.1</v>
      </c>
      <c r="G267">
        <f>nor_thomson!G268</f>
        <v>113.9</v>
      </c>
    </row>
    <row r="268" spans="1:7" x14ac:dyDescent="0.25">
      <c r="A268" s="8">
        <f>nor_thomson!A269</f>
        <v>39522</v>
      </c>
      <c r="B268">
        <f>nor_thomson!B269</f>
        <v>100.46599999999999</v>
      </c>
      <c r="C268">
        <f>nor_thomson!C269</f>
        <v>116.2</v>
      </c>
      <c r="D268">
        <f>nor_thomson!D269</f>
        <v>139.30301</v>
      </c>
      <c r="E268">
        <f>nor_thomson!E269</f>
        <v>2505</v>
      </c>
      <c r="F268">
        <f>nor_thomson!F269</f>
        <v>112.2</v>
      </c>
      <c r="G268">
        <f>nor_thomson!G269</f>
        <v>109.8</v>
      </c>
    </row>
    <row r="269" spans="1:7" x14ac:dyDescent="0.25">
      <c r="A269" s="8">
        <f>nor_thomson!A270</f>
        <v>39553</v>
      </c>
      <c r="B269">
        <f>nor_thomson!B270</f>
        <v>100.19499999999999</v>
      </c>
      <c r="C269">
        <f>nor_thomson!C270</f>
        <v>115.5</v>
      </c>
      <c r="D269">
        <f>nor_thomson!D270</f>
        <v>141.26938999999999</v>
      </c>
      <c r="E269">
        <f>nor_thomson!E270</f>
        <v>2507</v>
      </c>
      <c r="F269">
        <f>nor_thomson!F270</f>
        <v>120.1</v>
      </c>
      <c r="G269">
        <f>nor_thomson!G270</f>
        <v>115.2</v>
      </c>
    </row>
    <row r="270" spans="1:7" x14ac:dyDescent="0.25">
      <c r="A270" s="8">
        <f>nor_thomson!A271</f>
        <v>39583</v>
      </c>
      <c r="B270">
        <f>nor_thomson!B271</f>
        <v>99.850999999999999</v>
      </c>
      <c r="C270">
        <f>nor_thomson!C271</f>
        <v>118.1</v>
      </c>
      <c r="D270">
        <f>nor_thomson!D271</f>
        <v>143.21384</v>
      </c>
      <c r="E270">
        <f>nor_thomson!E271</f>
        <v>2507</v>
      </c>
      <c r="F270">
        <f>nor_thomson!F271</f>
        <v>118.9</v>
      </c>
      <c r="G270">
        <f>nor_thomson!G271</f>
        <v>110.9</v>
      </c>
    </row>
    <row r="271" spans="1:7" x14ac:dyDescent="0.25">
      <c r="A271" s="8">
        <f>nor_thomson!A272</f>
        <v>39614</v>
      </c>
      <c r="B271">
        <f>nor_thomson!B272</f>
        <v>99.497</v>
      </c>
      <c r="C271">
        <f>nor_thomson!C272</f>
        <v>116.5</v>
      </c>
      <c r="D271">
        <f>nor_thomson!D272</f>
        <v>141.21118000000001</v>
      </c>
      <c r="E271">
        <f>nor_thomson!E272</f>
        <v>2506</v>
      </c>
      <c r="F271">
        <f>nor_thomson!F272</f>
        <v>117.2</v>
      </c>
      <c r="G271">
        <f>nor_thomson!G272</f>
        <v>108.8</v>
      </c>
    </row>
    <row r="272" spans="1:7" x14ac:dyDescent="0.25">
      <c r="A272" s="8">
        <f>nor_thomson!A273</f>
        <v>39644</v>
      </c>
      <c r="B272">
        <f>nor_thomson!B273</f>
        <v>99.158000000000001</v>
      </c>
      <c r="C272">
        <f>nor_thomson!C273</f>
        <v>115.2</v>
      </c>
      <c r="D272">
        <f>nor_thomson!D273</f>
        <v>140.33775</v>
      </c>
      <c r="E272">
        <f>nor_thomson!E273</f>
        <v>2516</v>
      </c>
      <c r="F272">
        <f>nor_thomson!F273</f>
        <v>116.8</v>
      </c>
      <c r="G272">
        <f>nor_thomson!G273</f>
        <v>110.5</v>
      </c>
    </row>
    <row r="273" spans="1:7" x14ac:dyDescent="0.25">
      <c r="A273" s="8">
        <f>nor_thomson!A274</f>
        <v>39675</v>
      </c>
      <c r="B273">
        <f>nor_thomson!B274</f>
        <v>98.784999999999997</v>
      </c>
      <c r="C273">
        <f>nor_thomson!C274</f>
        <v>115.2</v>
      </c>
      <c r="D273">
        <f>nor_thomson!D274</f>
        <v>139.11716000000001</v>
      </c>
      <c r="E273">
        <f>nor_thomson!E274</f>
        <v>2529</v>
      </c>
      <c r="F273">
        <f>nor_thomson!F274</f>
        <v>117.1</v>
      </c>
      <c r="G273">
        <f>nor_thomson!G274</f>
        <v>105.5</v>
      </c>
    </row>
    <row r="274" spans="1:7" x14ac:dyDescent="0.25">
      <c r="A274" s="8">
        <f>nor_thomson!A275</f>
        <v>39706</v>
      </c>
      <c r="B274">
        <f>nor_thomson!B275</f>
        <v>98.287999999999997</v>
      </c>
      <c r="C274">
        <f>nor_thomson!C275</f>
        <v>115.1</v>
      </c>
      <c r="D274">
        <f>nor_thomson!D275</f>
        <v>135.3586</v>
      </c>
      <c r="E274">
        <f>nor_thomson!E275</f>
        <v>2528</v>
      </c>
      <c r="F274">
        <f>nor_thomson!F275</f>
        <v>114.7</v>
      </c>
      <c r="G274">
        <f>nor_thomson!G275</f>
        <v>105.7</v>
      </c>
    </row>
    <row r="275" spans="1:7" x14ac:dyDescent="0.25">
      <c r="A275" s="8">
        <f>nor_thomson!A276</f>
        <v>39736</v>
      </c>
      <c r="B275">
        <f>nor_thomson!B276</f>
        <v>97.600999999999999</v>
      </c>
      <c r="C275">
        <f>nor_thomson!C276</f>
        <v>113.6</v>
      </c>
      <c r="D275">
        <f>nor_thomson!D276</f>
        <v>124.50885</v>
      </c>
      <c r="E275">
        <f>nor_thomson!E276</f>
        <v>2525</v>
      </c>
      <c r="F275">
        <f>nor_thomson!F276</f>
        <v>115</v>
      </c>
      <c r="G275">
        <f>nor_thomson!G276</f>
        <v>102.9</v>
      </c>
    </row>
    <row r="276" spans="1:7" x14ac:dyDescent="0.25">
      <c r="A276" s="8">
        <f>nor_thomson!A277</f>
        <v>39767</v>
      </c>
      <c r="B276">
        <f>nor_thomson!B277</f>
        <v>96.873999999999995</v>
      </c>
      <c r="C276">
        <f>nor_thomson!C277</f>
        <v>113.9</v>
      </c>
      <c r="D276">
        <f>nor_thomson!D277</f>
        <v>119.30759</v>
      </c>
      <c r="E276">
        <f>nor_thomson!E277</f>
        <v>2523</v>
      </c>
      <c r="F276">
        <f>nor_thomson!F277</f>
        <v>113.6</v>
      </c>
      <c r="G276">
        <f>nor_thomson!G277</f>
        <v>97.7</v>
      </c>
    </row>
    <row r="277" spans="1:7" x14ac:dyDescent="0.25">
      <c r="A277" s="8">
        <f>nor_thomson!A278</f>
        <v>39797</v>
      </c>
      <c r="B277">
        <f>nor_thomson!B278</f>
        <v>96.334000000000003</v>
      </c>
      <c r="C277">
        <f>nor_thomson!C278</f>
        <v>113.7</v>
      </c>
      <c r="D277">
        <f>nor_thomson!D278</f>
        <v>114.31139</v>
      </c>
      <c r="E277">
        <f>nor_thomson!E278</f>
        <v>2527</v>
      </c>
      <c r="F277">
        <f>nor_thomson!F278</f>
        <v>111.9</v>
      </c>
      <c r="G277">
        <f>nor_thomson!G278</f>
        <v>86.8</v>
      </c>
    </row>
    <row r="278" spans="1:7" x14ac:dyDescent="0.25">
      <c r="A278" s="8">
        <f>nor_thomson!A279</f>
        <v>39828</v>
      </c>
      <c r="B278">
        <f>nor_thomson!B279</f>
        <v>96.183999999999997</v>
      </c>
      <c r="C278">
        <f>nor_thomson!C279</f>
        <v>114</v>
      </c>
      <c r="D278">
        <f>nor_thomson!D279</f>
        <v>117.48211999999999</v>
      </c>
      <c r="E278">
        <f>nor_thomson!E279</f>
        <v>2525</v>
      </c>
      <c r="F278">
        <f>nor_thomson!F279</f>
        <v>110.7</v>
      </c>
      <c r="G278">
        <f>nor_thomson!G279</f>
        <v>85.5</v>
      </c>
    </row>
    <row r="279" spans="1:7" x14ac:dyDescent="0.25">
      <c r="A279" s="8">
        <f>nor_thomson!A280</f>
        <v>39859</v>
      </c>
      <c r="B279">
        <f>nor_thomson!B280</f>
        <v>96.32</v>
      </c>
      <c r="C279">
        <f>nor_thomson!C280</f>
        <v>114</v>
      </c>
      <c r="D279">
        <f>nor_thomson!D280</f>
        <v>121.79977</v>
      </c>
      <c r="E279">
        <f>nor_thomson!E280</f>
        <v>2521</v>
      </c>
      <c r="F279">
        <f>nor_thomson!F280</f>
        <v>110.1</v>
      </c>
      <c r="G279">
        <f>nor_thomson!G280</f>
        <v>86</v>
      </c>
    </row>
    <row r="280" spans="1:7" x14ac:dyDescent="0.25">
      <c r="A280" s="8">
        <f>nor_thomson!A281</f>
        <v>39887</v>
      </c>
      <c r="B280">
        <f>nor_thomson!B281</f>
        <v>96.655000000000001</v>
      </c>
      <c r="C280">
        <f>nor_thomson!C281</f>
        <v>114.5</v>
      </c>
      <c r="D280">
        <f>nor_thomson!D281</f>
        <v>122.38351</v>
      </c>
      <c r="E280">
        <f>nor_thomson!E281</f>
        <v>2516</v>
      </c>
      <c r="F280">
        <f>nor_thomson!F281</f>
        <v>108.7</v>
      </c>
      <c r="G280">
        <f>nor_thomson!G281</f>
        <v>83.4</v>
      </c>
    </row>
    <row r="281" spans="1:7" x14ac:dyDescent="0.25">
      <c r="A281" s="8">
        <f>nor_thomson!A282</f>
        <v>39918</v>
      </c>
      <c r="B281">
        <f>nor_thomson!B282</f>
        <v>97.167000000000002</v>
      </c>
      <c r="C281">
        <f>nor_thomson!C282</f>
        <v>115.3</v>
      </c>
      <c r="D281">
        <f>nor_thomson!D282</f>
        <v>123.36305</v>
      </c>
      <c r="E281">
        <f>nor_thomson!E282</f>
        <v>2515</v>
      </c>
      <c r="F281">
        <f>nor_thomson!F282</f>
        <v>108</v>
      </c>
      <c r="G281">
        <f>nor_thomson!G282</f>
        <v>83.3</v>
      </c>
    </row>
    <row r="282" spans="1:7" x14ac:dyDescent="0.25">
      <c r="A282" s="8">
        <f>nor_thomson!A283</f>
        <v>39948</v>
      </c>
      <c r="B282">
        <f>nor_thomson!B283</f>
        <v>97.736999999999995</v>
      </c>
      <c r="C282">
        <f>nor_thomson!C283</f>
        <v>115.1</v>
      </c>
      <c r="D282">
        <f>nor_thomson!D283</f>
        <v>127.28973000000001</v>
      </c>
      <c r="E282">
        <f>nor_thomson!E283</f>
        <v>2517</v>
      </c>
      <c r="F282">
        <f>nor_thomson!F283</f>
        <v>106.2</v>
      </c>
      <c r="G282">
        <f>nor_thomson!G283</f>
        <v>82.6</v>
      </c>
    </row>
    <row r="283" spans="1:7" x14ac:dyDescent="0.25">
      <c r="A283" s="8">
        <f>nor_thomson!A284</f>
        <v>39979</v>
      </c>
      <c r="B283">
        <f>nor_thomson!B284</f>
        <v>98.245999999999995</v>
      </c>
      <c r="C283">
        <f>nor_thomson!C284</f>
        <v>115.5</v>
      </c>
      <c r="D283">
        <f>nor_thomson!D284</f>
        <v>129.83527000000001</v>
      </c>
      <c r="E283">
        <f>nor_thomson!E284</f>
        <v>2519</v>
      </c>
      <c r="F283">
        <f>nor_thomson!F284</f>
        <v>105.9</v>
      </c>
      <c r="G283">
        <f>nor_thomson!G284</f>
        <v>87.7</v>
      </c>
    </row>
    <row r="284" spans="1:7" x14ac:dyDescent="0.25">
      <c r="A284" s="8">
        <f>nor_thomson!A285</f>
        <v>40009</v>
      </c>
      <c r="B284">
        <f>nor_thomson!B285</f>
        <v>98.61</v>
      </c>
      <c r="C284">
        <f>nor_thomson!C285</f>
        <v>117.4</v>
      </c>
      <c r="D284">
        <f>nor_thomson!D285</f>
        <v>128.64792</v>
      </c>
      <c r="E284">
        <f>nor_thomson!E285</f>
        <v>2512</v>
      </c>
      <c r="F284">
        <f>nor_thomson!F285</f>
        <v>106.3</v>
      </c>
      <c r="G284">
        <f>nor_thomson!G285</f>
        <v>84.2</v>
      </c>
    </row>
    <row r="285" spans="1:7" x14ac:dyDescent="0.25">
      <c r="A285" s="8">
        <f>nor_thomson!A286</f>
        <v>40040</v>
      </c>
      <c r="B285">
        <f>nor_thomson!B286</f>
        <v>98.872</v>
      </c>
      <c r="C285">
        <f>nor_thomson!C286</f>
        <v>117.1</v>
      </c>
      <c r="D285">
        <f>nor_thomson!D286</f>
        <v>135.55501000000001</v>
      </c>
      <c r="E285">
        <f>nor_thomson!E286</f>
        <v>2498</v>
      </c>
      <c r="F285">
        <f>nor_thomson!F286</f>
        <v>107.5</v>
      </c>
      <c r="G285">
        <f>nor_thomson!G286</f>
        <v>90</v>
      </c>
    </row>
    <row r="286" spans="1:7" x14ac:dyDescent="0.25">
      <c r="A286" s="8">
        <f>nor_thomson!A287</f>
        <v>40071</v>
      </c>
      <c r="B286">
        <f>nor_thomson!B287</f>
        <v>99.075999999999993</v>
      </c>
      <c r="C286">
        <f>nor_thomson!C287</f>
        <v>116</v>
      </c>
      <c r="D286">
        <f>nor_thomson!D287</f>
        <v>134.32129</v>
      </c>
      <c r="E286">
        <f>nor_thomson!E287</f>
        <v>2496</v>
      </c>
      <c r="F286">
        <f>nor_thomson!F287</f>
        <v>109.3</v>
      </c>
      <c r="G286">
        <f>nor_thomson!G287</f>
        <v>87.4</v>
      </c>
    </row>
    <row r="287" spans="1:7" x14ac:dyDescent="0.25">
      <c r="A287" s="8">
        <f>nor_thomson!A288</f>
        <v>40101</v>
      </c>
      <c r="B287">
        <f>nor_thomson!B288</f>
        <v>99.242000000000004</v>
      </c>
      <c r="C287">
        <f>nor_thomson!C288</f>
        <v>117.7</v>
      </c>
      <c r="D287">
        <f>nor_thomson!D288</f>
        <v>138.66471999999999</v>
      </c>
      <c r="E287">
        <f>nor_thomson!E288</f>
        <v>2496</v>
      </c>
      <c r="F287">
        <f>nor_thomson!F288</f>
        <v>108.8</v>
      </c>
      <c r="G287">
        <f>nor_thomson!G288</f>
        <v>88.3</v>
      </c>
    </row>
    <row r="288" spans="1:7" x14ac:dyDescent="0.25">
      <c r="A288" s="8">
        <f>nor_thomson!A289</f>
        <v>40132</v>
      </c>
      <c r="B288">
        <f>nor_thomson!B289</f>
        <v>99.394000000000005</v>
      </c>
      <c r="C288">
        <f>nor_thomson!C289</f>
        <v>115.9</v>
      </c>
      <c r="D288">
        <f>nor_thomson!D289</f>
        <v>139.00235000000001</v>
      </c>
      <c r="E288">
        <f>nor_thomson!E289</f>
        <v>2496</v>
      </c>
      <c r="F288">
        <f>nor_thomson!F289</f>
        <v>109.5</v>
      </c>
      <c r="G288">
        <f>nor_thomson!G289</f>
        <v>88.8</v>
      </c>
    </row>
    <row r="289" spans="1:7" x14ac:dyDescent="0.25">
      <c r="A289" s="8">
        <f>nor_thomson!A290</f>
        <v>40162</v>
      </c>
      <c r="B289">
        <f>nor_thomson!B290</f>
        <v>99.548000000000002</v>
      </c>
      <c r="C289">
        <f>nor_thomson!C290</f>
        <v>117.4</v>
      </c>
      <c r="D289">
        <f>nor_thomson!D290</f>
        <v>138.26936000000001</v>
      </c>
      <c r="E289">
        <f>nor_thomson!E290</f>
        <v>2504</v>
      </c>
      <c r="F289">
        <f>nor_thomson!F290</f>
        <v>109.6</v>
      </c>
      <c r="G289">
        <f>nor_thomson!G290</f>
        <v>88.5</v>
      </c>
    </row>
    <row r="290" spans="1:7" x14ac:dyDescent="0.25">
      <c r="A290" s="8">
        <f>nor_thomson!A291</f>
        <v>40193</v>
      </c>
      <c r="B290">
        <f>nor_thomson!B291</f>
        <v>99.709000000000003</v>
      </c>
      <c r="C290">
        <f>nor_thomson!C291</f>
        <v>118.2</v>
      </c>
      <c r="D290">
        <f>nor_thomson!D291</f>
        <v>139.29365999999999</v>
      </c>
      <c r="E290">
        <f>nor_thomson!E291</f>
        <v>2503</v>
      </c>
      <c r="F290">
        <f>nor_thomson!F291</f>
        <v>109.1</v>
      </c>
      <c r="G290">
        <f>nor_thomson!G291</f>
        <v>89.6</v>
      </c>
    </row>
    <row r="291" spans="1:7" x14ac:dyDescent="0.25">
      <c r="A291" s="8">
        <f>nor_thomson!A292</f>
        <v>40224</v>
      </c>
      <c r="B291">
        <f>nor_thomson!B292</f>
        <v>99.866</v>
      </c>
      <c r="C291">
        <f>nor_thomson!C292</f>
        <v>116.6</v>
      </c>
      <c r="D291">
        <f>nor_thomson!D292</f>
        <v>139.76677000000001</v>
      </c>
      <c r="E291">
        <f>nor_thomson!E292</f>
        <v>2503</v>
      </c>
      <c r="F291">
        <f>nor_thomson!F292</f>
        <v>110.4</v>
      </c>
      <c r="G291">
        <f>nor_thomson!G292</f>
        <v>89.3</v>
      </c>
    </row>
    <row r="292" spans="1:7" x14ac:dyDescent="0.25">
      <c r="A292" s="8">
        <f>nor_thomson!A293</f>
        <v>40252</v>
      </c>
      <c r="B292">
        <f>nor_thomson!B293</f>
        <v>100.001</v>
      </c>
      <c r="C292">
        <f>nor_thomson!C293</f>
        <v>116.8</v>
      </c>
      <c r="D292">
        <f>nor_thomson!D293</f>
        <v>140.93808000000001</v>
      </c>
      <c r="E292">
        <f>nor_thomson!E293</f>
        <v>2495</v>
      </c>
      <c r="F292">
        <f>nor_thomson!F293</f>
        <v>110.8</v>
      </c>
      <c r="G292">
        <f>nor_thomson!G293</f>
        <v>95.4</v>
      </c>
    </row>
    <row r="293" spans="1:7" x14ac:dyDescent="0.25">
      <c r="A293" s="8">
        <f>nor_thomson!A294</f>
        <v>40283</v>
      </c>
      <c r="B293">
        <f>nor_thomson!B294</f>
        <v>100.101</v>
      </c>
      <c r="C293">
        <f>nor_thomson!C294</f>
        <v>115.9</v>
      </c>
      <c r="D293">
        <f>nor_thomson!D294</f>
        <v>142.2003</v>
      </c>
      <c r="E293">
        <f>nor_thomson!E294</f>
        <v>2490</v>
      </c>
      <c r="F293">
        <f>nor_thomson!F294</f>
        <v>111.1</v>
      </c>
      <c r="G293">
        <f>nor_thomson!G294</f>
        <v>94.2</v>
      </c>
    </row>
    <row r="294" spans="1:7" x14ac:dyDescent="0.25">
      <c r="A294" s="8">
        <f>nor_thomson!A295</f>
        <v>40313</v>
      </c>
      <c r="B294">
        <f>nor_thomson!B295</f>
        <v>100.18899999999999</v>
      </c>
      <c r="C294">
        <f>nor_thomson!C295</f>
        <v>116.1</v>
      </c>
      <c r="D294">
        <f>nor_thomson!D295</f>
        <v>140.13103000000001</v>
      </c>
      <c r="E294">
        <f>nor_thomson!E295</f>
        <v>2506</v>
      </c>
      <c r="F294">
        <f>nor_thomson!F295</f>
        <v>108.9</v>
      </c>
      <c r="G294">
        <f>nor_thomson!G295</f>
        <v>98.9</v>
      </c>
    </row>
    <row r="295" spans="1:7" x14ac:dyDescent="0.25">
      <c r="A295" s="8">
        <f>nor_thomson!A296</f>
        <v>40344</v>
      </c>
      <c r="B295">
        <f>nor_thomson!B296</f>
        <v>100.29900000000001</v>
      </c>
      <c r="C295">
        <f>nor_thomson!C296</f>
        <v>116.7</v>
      </c>
      <c r="D295">
        <f>nor_thomson!D296</f>
        <v>137.97235000000001</v>
      </c>
      <c r="E295">
        <f>nor_thomson!E296</f>
        <v>2510</v>
      </c>
      <c r="F295">
        <f>nor_thomson!F296</f>
        <v>113.4</v>
      </c>
      <c r="G295">
        <f>nor_thomson!G296</f>
        <v>102.6</v>
      </c>
    </row>
    <row r="296" spans="1:7" x14ac:dyDescent="0.25">
      <c r="A296" s="8">
        <f>nor_thomson!A297</f>
        <v>40374</v>
      </c>
      <c r="B296">
        <f>nor_thomson!B297</f>
        <v>100.45699999999999</v>
      </c>
      <c r="C296">
        <f>nor_thomson!C297</f>
        <v>118.3</v>
      </c>
      <c r="D296">
        <f>nor_thomson!D297</f>
        <v>137.67668</v>
      </c>
      <c r="E296">
        <f>nor_thomson!E297</f>
        <v>2515</v>
      </c>
      <c r="F296">
        <f>nor_thomson!F297</f>
        <v>113.4</v>
      </c>
      <c r="G296">
        <f>nor_thomson!G297</f>
        <v>105.4</v>
      </c>
    </row>
    <row r="297" spans="1:7" x14ac:dyDescent="0.25">
      <c r="A297" s="8">
        <f>nor_thomson!A298</f>
        <v>40405</v>
      </c>
      <c r="B297">
        <f>nor_thomson!B298</f>
        <v>100.642</v>
      </c>
      <c r="C297">
        <f>nor_thomson!C298</f>
        <v>117.4</v>
      </c>
      <c r="D297">
        <f>nor_thomson!D298</f>
        <v>139.13199</v>
      </c>
      <c r="E297">
        <f>nor_thomson!E298</f>
        <v>2508</v>
      </c>
      <c r="F297">
        <f>nor_thomson!F298</f>
        <v>109.6</v>
      </c>
      <c r="G297">
        <f>nor_thomson!G298</f>
        <v>99.1</v>
      </c>
    </row>
    <row r="298" spans="1:7" x14ac:dyDescent="0.25">
      <c r="A298" s="8">
        <f>nor_thomson!A299</f>
        <v>40436</v>
      </c>
      <c r="B298">
        <f>nor_thomson!B299</f>
        <v>100.827</v>
      </c>
      <c r="C298">
        <f>nor_thomson!C299</f>
        <v>119.2</v>
      </c>
      <c r="D298">
        <f>nor_thomson!D299</f>
        <v>140.22042999999999</v>
      </c>
      <c r="E298">
        <f>nor_thomson!E299</f>
        <v>2504</v>
      </c>
      <c r="F298">
        <f>nor_thomson!F299</f>
        <v>112.3</v>
      </c>
      <c r="G298">
        <f>nor_thomson!G299</f>
        <v>101.8</v>
      </c>
    </row>
    <row r="299" spans="1:7" x14ac:dyDescent="0.25">
      <c r="A299" s="8">
        <f>nor_thomson!A300</f>
        <v>40466</v>
      </c>
      <c r="B299">
        <f>nor_thomson!B300</f>
        <v>100.98699999999999</v>
      </c>
      <c r="C299">
        <f>nor_thomson!C300</f>
        <v>119.7</v>
      </c>
      <c r="D299">
        <f>nor_thomson!D300</f>
        <v>139.80533</v>
      </c>
      <c r="E299">
        <f>nor_thomson!E300</f>
        <v>2509</v>
      </c>
      <c r="F299">
        <f>nor_thomson!F300</f>
        <v>112.3</v>
      </c>
      <c r="G299">
        <f>nor_thomson!G300</f>
        <v>105</v>
      </c>
    </row>
    <row r="300" spans="1:7" x14ac:dyDescent="0.25">
      <c r="A300" s="8">
        <f>nor_thomson!A301</f>
        <v>40497</v>
      </c>
      <c r="B300">
        <f>nor_thomson!B301</f>
        <v>101.10899999999999</v>
      </c>
      <c r="C300">
        <f>nor_thomson!C301</f>
        <v>121.5</v>
      </c>
      <c r="D300">
        <f>nor_thomson!D301</f>
        <v>138.66586000000001</v>
      </c>
      <c r="E300">
        <f>nor_thomson!E301</f>
        <v>2517</v>
      </c>
      <c r="F300">
        <f>nor_thomson!F301</f>
        <v>113.2</v>
      </c>
      <c r="G300">
        <f>nor_thomson!G301</f>
        <v>107.6</v>
      </c>
    </row>
    <row r="301" spans="1:7" x14ac:dyDescent="0.25">
      <c r="A301" s="8">
        <f>nor_thomson!A302</f>
        <v>40527</v>
      </c>
      <c r="B301">
        <f>nor_thomson!B302</f>
        <v>101.164</v>
      </c>
      <c r="C301">
        <f>nor_thomson!C302</f>
        <v>119.3</v>
      </c>
      <c r="D301">
        <f>nor_thomson!D302</f>
        <v>142.18693999999999</v>
      </c>
      <c r="E301">
        <f>nor_thomson!E302</f>
        <v>2520</v>
      </c>
      <c r="F301">
        <f>nor_thomson!F302</f>
        <v>112.4</v>
      </c>
      <c r="G301">
        <f>nor_thomson!G302</f>
        <v>110.3</v>
      </c>
    </row>
    <row r="302" spans="1:7" x14ac:dyDescent="0.25">
      <c r="A302" s="8">
        <f>nor_thomson!A303</f>
        <v>40558</v>
      </c>
      <c r="B302">
        <f>nor_thomson!B303</f>
        <v>101.123</v>
      </c>
      <c r="C302">
        <f>nor_thomson!C303</f>
        <v>119.1</v>
      </c>
      <c r="D302">
        <f>nor_thomson!D303</f>
        <v>144.30222000000001</v>
      </c>
      <c r="E302">
        <f>nor_thomson!E303</f>
        <v>2521</v>
      </c>
      <c r="F302">
        <f>nor_thomson!F303</f>
        <v>112.7</v>
      </c>
      <c r="G302">
        <f>nor_thomson!G303</f>
        <v>108.7</v>
      </c>
    </row>
    <row r="303" spans="1:7" x14ac:dyDescent="0.25">
      <c r="A303" s="8">
        <f>nor_thomson!A304</f>
        <v>40589</v>
      </c>
      <c r="B303">
        <f>nor_thomson!B304</f>
        <v>101.03700000000001</v>
      </c>
      <c r="C303">
        <f>nor_thomson!C304</f>
        <v>119.5</v>
      </c>
      <c r="D303">
        <f>nor_thomson!D304</f>
        <v>145.89723000000001</v>
      </c>
      <c r="E303">
        <f>nor_thomson!E304</f>
        <v>2526</v>
      </c>
      <c r="F303">
        <f>nor_thomson!F304</f>
        <v>112.8</v>
      </c>
      <c r="G303">
        <f>nor_thomson!G304</f>
        <v>110.3</v>
      </c>
    </row>
    <row r="304" spans="1:7" x14ac:dyDescent="0.25">
      <c r="A304" s="8">
        <f>nor_thomson!A305</f>
        <v>40617</v>
      </c>
      <c r="B304">
        <f>nor_thomson!B305</f>
        <v>100.958</v>
      </c>
      <c r="C304">
        <f>nor_thomson!C305</f>
        <v>118.6</v>
      </c>
      <c r="D304">
        <f>nor_thomson!D305</f>
        <v>147.97121000000001</v>
      </c>
      <c r="E304">
        <f>nor_thomson!E305</f>
        <v>2532</v>
      </c>
      <c r="F304">
        <f>nor_thomson!F305</f>
        <v>114.2</v>
      </c>
      <c r="G304">
        <f>nor_thomson!G305</f>
        <v>106.8</v>
      </c>
    </row>
    <row r="305" spans="1:7" x14ac:dyDescent="0.25">
      <c r="A305" s="8">
        <f>nor_thomson!A306</f>
        <v>40648</v>
      </c>
      <c r="B305">
        <f>nor_thomson!B306</f>
        <v>100.91800000000001</v>
      </c>
      <c r="C305">
        <f>nor_thomson!C306</f>
        <v>119.4</v>
      </c>
      <c r="D305">
        <f>nor_thomson!D306</f>
        <v>150.1499</v>
      </c>
      <c r="E305">
        <f>nor_thomson!E306</f>
        <v>2536</v>
      </c>
      <c r="F305">
        <f>nor_thomson!F306</f>
        <v>112</v>
      </c>
      <c r="G305">
        <f>nor_thomson!G306</f>
        <v>106</v>
      </c>
    </row>
    <row r="306" spans="1:7" x14ac:dyDescent="0.25">
      <c r="A306" s="8">
        <f>nor_thomson!A307</f>
        <v>40678</v>
      </c>
      <c r="B306">
        <f>nor_thomson!B307</f>
        <v>100.887</v>
      </c>
      <c r="C306">
        <f>nor_thomson!C307</f>
        <v>119.9</v>
      </c>
      <c r="D306">
        <f>nor_thomson!D307</f>
        <v>147.92613</v>
      </c>
      <c r="E306">
        <f>nor_thomson!E307</f>
        <v>2529</v>
      </c>
      <c r="F306">
        <f>nor_thomson!F307</f>
        <v>113.5</v>
      </c>
      <c r="G306">
        <f>nor_thomson!G307</f>
        <v>112.5</v>
      </c>
    </row>
    <row r="307" spans="1:7" x14ac:dyDescent="0.25">
      <c r="A307" s="8">
        <f>nor_thomson!A308</f>
        <v>40709</v>
      </c>
      <c r="B307">
        <f>nor_thomson!B308</f>
        <v>100.821</v>
      </c>
      <c r="C307">
        <f>nor_thomson!C308</f>
        <v>119.7</v>
      </c>
      <c r="D307">
        <f>nor_thomson!D308</f>
        <v>147.42374000000001</v>
      </c>
      <c r="E307">
        <f>nor_thomson!E308</f>
        <v>2537</v>
      </c>
      <c r="F307">
        <f>nor_thomson!F308</f>
        <v>110.3</v>
      </c>
      <c r="G307">
        <f>nor_thomson!G308</f>
        <v>99</v>
      </c>
    </row>
    <row r="308" spans="1:7" x14ac:dyDescent="0.25">
      <c r="A308" s="8">
        <f>nor_thomson!A309</f>
        <v>40739</v>
      </c>
      <c r="B308">
        <f>nor_thomson!B309</f>
        <v>100.685</v>
      </c>
      <c r="C308">
        <f>nor_thomson!C309</f>
        <v>119.9</v>
      </c>
      <c r="D308">
        <f>nor_thomson!D309</f>
        <v>147.35057</v>
      </c>
      <c r="E308">
        <f>nor_thomson!E309</f>
        <v>2540</v>
      </c>
      <c r="F308">
        <f>nor_thomson!F309</f>
        <v>107.4</v>
      </c>
      <c r="G308">
        <f>nor_thomson!G309</f>
        <v>110.5</v>
      </c>
    </row>
    <row r="309" spans="1:7" x14ac:dyDescent="0.25">
      <c r="A309" s="8">
        <f>nor_thomson!A310</f>
        <v>40770</v>
      </c>
      <c r="B309">
        <f>nor_thomson!B310</f>
        <v>100.52200000000001</v>
      </c>
      <c r="C309">
        <f>nor_thomson!C310</f>
        <v>122.2</v>
      </c>
      <c r="D309">
        <f>nor_thomson!D310</f>
        <v>145.82631000000001</v>
      </c>
      <c r="E309">
        <f>nor_thomson!E310</f>
        <v>2554</v>
      </c>
      <c r="F309">
        <f>nor_thomson!F310</f>
        <v>111.1</v>
      </c>
      <c r="G309">
        <f>nor_thomson!G310</f>
        <v>107.7</v>
      </c>
    </row>
    <row r="310" spans="1:7" x14ac:dyDescent="0.25">
      <c r="A310" s="8">
        <f>nor_thomson!A311</f>
        <v>40801</v>
      </c>
      <c r="B310">
        <f>nor_thomson!B311</f>
        <v>100.399</v>
      </c>
      <c r="C310">
        <f>nor_thomson!C311</f>
        <v>121.4</v>
      </c>
      <c r="D310">
        <f>nor_thomson!D311</f>
        <v>145.22322</v>
      </c>
      <c r="E310">
        <f>nor_thomson!E311</f>
        <v>2554</v>
      </c>
      <c r="F310">
        <f>nor_thomson!F311</f>
        <v>114.1</v>
      </c>
      <c r="G310">
        <f>nor_thomson!G311</f>
        <v>105.7</v>
      </c>
    </row>
    <row r="311" spans="1:7" x14ac:dyDescent="0.25">
      <c r="A311" s="8">
        <f>nor_thomson!A312</f>
        <v>40831</v>
      </c>
      <c r="B311">
        <f>nor_thomson!B312</f>
        <v>100.371</v>
      </c>
      <c r="C311">
        <f>nor_thomson!C312</f>
        <v>122.3</v>
      </c>
      <c r="D311">
        <f>nor_thomson!D312</f>
        <v>145.49008000000001</v>
      </c>
      <c r="E311">
        <f>nor_thomson!E312</f>
        <v>2559</v>
      </c>
      <c r="F311">
        <f>nor_thomson!F312</f>
        <v>113.2</v>
      </c>
      <c r="G311">
        <f>nor_thomson!G312</f>
        <v>105.4</v>
      </c>
    </row>
    <row r="312" spans="1:7" x14ac:dyDescent="0.25">
      <c r="A312" s="8">
        <f>nor_thomson!A313</f>
        <v>40862</v>
      </c>
      <c r="B312">
        <f>nor_thomson!B313</f>
        <v>100.413</v>
      </c>
      <c r="C312">
        <f>nor_thomson!C313</f>
        <v>121.9</v>
      </c>
      <c r="D312">
        <f>nor_thomson!D313</f>
        <v>143.62517</v>
      </c>
      <c r="E312">
        <f>nor_thomson!E313</f>
        <v>2564</v>
      </c>
      <c r="F312">
        <f>nor_thomson!F313</f>
        <v>113.8</v>
      </c>
      <c r="G312">
        <f>nor_thomson!G313</f>
        <v>102.9</v>
      </c>
    </row>
    <row r="313" spans="1:7" x14ac:dyDescent="0.25">
      <c r="A313" s="8">
        <f>nor_thomson!A314</f>
        <v>40892</v>
      </c>
      <c r="B313">
        <f>nor_thomson!B314</f>
        <v>100.501</v>
      </c>
      <c r="C313">
        <f>nor_thomson!C314</f>
        <v>121.5</v>
      </c>
      <c r="D313">
        <f>nor_thomson!D314</f>
        <v>142.53489999999999</v>
      </c>
      <c r="E313">
        <f>nor_thomson!E314</f>
        <v>2571</v>
      </c>
      <c r="F313">
        <f>nor_thomson!F314</f>
        <v>113.3</v>
      </c>
      <c r="G313">
        <f>nor_thomson!G314</f>
        <v>108.5</v>
      </c>
    </row>
    <row r="314" spans="1:7" x14ac:dyDescent="0.25">
      <c r="A314" s="8">
        <f>nor_thomson!A315</f>
        <v>40923</v>
      </c>
      <c r="B314">
        <f>nor_thomson!B315</f>
        <v>100.622</v>
      </c>
      <c r="C314">
        <f>nor_thomson!C315</f>
        <v>123.1</v>
      </c>
      <c r="D314">
        <f>nor_thomson!D315</f>
        <v>143.24825000000001</v>
      </c>
      <c r="E314">
        <f>nor_thomson!E315</f>
        <v>2580</v>
      </c>
      <c r="F314">
        <f>nor_thomson!F315</f>
        <v>114.7</v>
      </c>
      <c r="G314">
        <f>nor_thomson!G315</f>
        <v>108.1</v>
      </c>
    </row>
    <row r="315" spans="1:7" x14ac:dyDescent="0.25">
      <c r="A315" s="8">
        <f>nor_thomson!A316</f>
        <v>40954</v>
      </c>
      <c r="B315">
        <f>nor_thomson!B316</f>
        <v>100.738</v>
      </c>
      <c r="C315">
        <f>nor_thomson!C316</f>
        <v>123.3</v>
      </c>
      <c r="D315">
        <f>nor_thomson!D316</f>
        <v>146.75051999999999</v>
      </c>
      <c r="E315">
        <f>nor_thomson!E316</f>
        <v>2585</v>
      </c>
      <c r="F315">
        <f>nor_thomson!F316</f>
        <v>113.9</v>
      </c>
      <c r="G315">
        <f>nor_thomson!G316</f>
        <v>101.5</v>
      </c>
    </row>
    <row r="316" spans="1:7" x14ac:dyDescent="0.25">
      <c r="A316" s="8">
        <f>nor_thomson!A317</f>
        <v>40983</v>
      </c>
      <c r="B316">
        <f>nor_thomson!B317</f>
        <v>100.798</v>
      </c>
      <c r="C316">
        <f>nor_thomson!C317</f>
        <v>124.1</v>
      </c>
      <c r="D316">
        <f>nor_thomson!D317</f>
        <v>148.34271000000001</v>
      </c>
      <c r="E316">
        <f>nor_thomson!E317</f>
        <v>2586</v>
      </c>
      <c r="F316">
        <f>nor_thomson!F317</f>
        <v>113.9</v>
      </c>
      <c r="G316">
        <f>nor_thomson!G317</f>
        <v>102.3</v>
      </c>
    </row>
    <row r="317" spans="1:7" x14ac:dyDescent="0.25">
      <c r="A317" s="8">
        <f>nor_thomson!A318</f>
        <v>41014</v>
      </c>
      <c r="B317">
        <f>nor_thomson!B318</f>
        <v>100.752</v>
      </c>
      <c r="C317">
        <f>nor_thomson!C318</f>
        <v>123.6</v>
      </c>
      <c r="D317">
        <f>nor_thomson!D318</f>
        <v>147.88230999999999</v>
      </c>
      <c r="E317">
        <f>nor_thomson!E318</f>
        <v>2595</v>
      </c>
      <c r="F317">
        <f>nor_thomson!F318</f>
        <v>114</v>
      </c>
      <c r="G317">
        <f>nor_thomson!G318</f>
        <v>103.4</v>
      </c>
    </row>
    <row r="318" spans="1:7" x14ac:dyDescent="0.25">
      <c r="A318" s="8">
        <f>nor_thomson!A319</f>
        <v>41044</v>
      </c>
      <c r="B318">
        <f>nor_thomson!B319</f>
        <v>100.622</v>
      </c>
      <c r="C318">
        <f>nor_thomson!C319</f>
        <v>125.7</v>
      </c>
      <c r="D318">
        <f>nor_thomson!D319</f>
        <v>145.11955</v>
      </c>
      <c r="E318">
        <f>nor_thomson!E319</f>
        <v>2595</v>
      </c>
      <c r="F318">
        <f>nor_thomson!F319</f>
        <v>115.9</v>
      </c>
      <c r="G318">
        <f>nor_thomson!G319</f>
        <v>105.1</v>
      </c>
    </row>
    <row r="319" spans="1:7" x14ac:dyDescent="0.25">
      <c r="A319" s="8">
        <f>nor_thomson!A320</f>
        <v>41075</v>
      </c>
      <c r="B319">
        <f>nor_thomson!B320</f>
        <v>100.42400000000001</v>
      </c>
      <c r="C319">
        <f>nor_thomson!C320</f>
        <v>123.7</v>
      </c>
      <c r="D319">
        <f>nor_thomson!D320</f>
        <v>144.49451999999999</v>
      </c>
      <c r="E319">
        <f>nor_thomson!E320</f>
        <v>2589</v>
      </c>
      <c r="F319">
        <f>nor_thomson!F320</f>
        <v>114.9</v>
      </c>
      <c r="G319">
        <f>nor_thomson!G320</f>
        <v>103.6</v>
      </c>
    </row>
    <row r="320" spans="1:7" x14ac:dyDescent="0.25">
      <c r="A320" s="8">
        <f>nor_thomson!A321</f>
        <v>41105</v>
      </c>
      <c r="B320">
        <f>nor_thomson!B321</f>
        <v>100.166</v>
      </c>
      <c r="C320">
        <f>nor_thomson!C321</f>
        <v>124.6</v>
      </c>
      <c r="D320">
        <f>nor_thomson!D321</f>
        <v>144.34408999999999</v>
      </c>
      <c r="E320">
        <f>nor_thomson!E321</f>
        <v>2587</v>
      </c>
      <c r="F320">
        <f>nor_thomson!F321</f>
        <v>115.1</v>
      </c>
      <c r="G320">
        <f>nor_thomson!G321</f>
        <v>102.3</v>
      </c>
    </row>
    <row r="321" spans="1:10" x14ac:dyDescent="0.25">
      <c r="A321" s="8">
        <f>nor_thomson!A322</f>
        <v>41136</v>
      </c>
      <c r="B321">
        <f>nor_thomson!B322</f>
        <v>99.92</v>
      </c>
      <c r="C321">
        <f>nor_thomson!C322</f>
        <v>124.4</v>
      </c>
      <c r="D321">
        <f>nor_thomson!D322</f>
        <v>146.16428999999999</v>
      </c>
      <c r="E321">
        <f>nor_thomson!E322</f>
        <v>2594</v>
      </c>
      <c r="F321">
        <f>nor_thomson!F322</f>
        <v>116.9</v>
      </c>
      <c r="G321">
        <f>nor_thomson!G322</f>
        <v>109.8</v>
      </c>
    </row>
    <row r="322" spans="1:10" x14ac:dyDescent="0.25">
      <c r="A322" s="8">
        <f>nor_thomson!A323</f>
        <v>41167</v>
      </c>
      <c r="B322">
        <f>nor_thomson!B323</f>
        <v>99.787999999999997</v>
      </c>
      <c r="C322">
        <f>nor_thomson!C323</f>
        <v>125.1</v>
      </c>
      <c r="D322">
        <f>nor_thomson!D323</f>
        <v>147.31952999999999</v>
      </c>
      <c r="E322">
        <f>nor_thomson!E323</f>
        <v>2605</v>
      </c>
      <c r="F322">
        <f>nor_thomson!F323</f>
        <v>116.6</v>
      </c>
      <c r="G322">
        <f>nor_thomson!G323</f>
        <v>101.1</v>
      </c>
    </row>
    <row r="323" spans="1:10" x14ac:dyDescent="0.25">
      <c r="A323" s="8">
        <f>nor_thomson!A324</f>
        <v>41197</v>
      </c>
      <c r="B323">
        <f>nor_thomson!B324</f>
        <v>99.847999999999999</v>
      </c>
      <c r="C323">
        <f>nor_thomson!C324</f>
        <v>124.1</v>
      </c>
      <c r="D323">
        <f>nor_thomson!D324</f>
        <v>146.87267</v>
      </c>
      <c r="E323">
        <f>nor_thomson!E324</f>
        <v>2604</v>
      </c>
      <c r="F323">
        <f>nor_thomson!F324</f>
        <v>116.4</v>
      </c>
      <c r="G323">
        <f>nor_thomson!G324</f>
        <v>102.5</v>
      </c>
    </row>
    <row r="324" spans="1:10" s="9" customFormat="1" x14ac:dyDescent="0.25">
      <c r="A324" s="8">
        <f>nor_thomson!A325</f>
        <v>41228</v>
      </c>
      <c r="B324">
        <f>nor_thomson!B325</f>
        <v>99.991</v>
      </c>
      <c r="C324">
        <f>nor_thomson!C325</f>
        <v>124.8</v>
      </c>
      <c r="D324">
        <f>nor_thomson!D325</f>
        <v>146.93152000000001</v>
      </c>
      <c r="E324">
        <f>nor_thomson!E325</f>
        <v>2592</v>
      </c>
      <c r="F324">
        <f>nor_thomson!F325</f>
        <v>117</v>
      </c>
      <c r="G324">
        <f>nor_thomson!G325</f>
        <v>101.1</v>
      </c>
      <c r="I324"/>
      <c r="J324"/>
    </row>
    <row r="325" spans="1:10" s="9" customFormat="1" x14ac:dyDescent="0.25">
      <c r="A325" s="8">
        <f>nor_thomson!A326</f>
        <v>41258</v>
      </c>
      <c r="B325">
        <f>nor_thomson!B326</f>
        <v>100.08</v>
      </c>
      <c r="C325">
        <f>nor_thomson!C326</f>
        <v>125</v>
      </c>
      <c r="D325">
        <f>nor_thomson!D326</f>
        <v>147.53773000000001</v>
      </c>
      <c r="E325">
        <f>nor_thomson!E326</f>
        <v>2593</v>
      </c>
      <c r="F325">
        <f>nor_thomson!F326</f>
        <v>116.5</v>
      </c>
      <c r="G325">
        <f>nor_thomson!G326</f>
        <v>97.7</v>
      </c>
      <c r="I325"/>
      <c r="J325"/>
    </row>
    <row r="326" spans="1:10" s="9" customFormat="1" x14ac:dyDescent="0.25">
      <c r="A326" s="8">
        <f>nor_thomson!A327</f>
        <v>41289</v>
      </c>
      <c r="B326">
        <f>nor_thomson!B327</f>
        <v>100.017</v>
      </c>
      <c r="C326">
        <f>nor_thomson!C327</f>
        <v>127</v>
      </c>
      <c r="D326">
        <f>nor_thomson!D327</f>
        <v>148.02748</v>
      </c>
      <c r="E326">
        <f>nor_thomson!E327</f>
        <v>2591</v>
      </c>
      <c r="F326">
        <f>nor_thomson!F327</f>
        <v>117.8</v>
      </c>
      <c r="G326">
        <f>nor_thomson!G327</f>
        <v>101.9</v>
      </c>
      <c r="I326"/>
      <c r="J326"/>
    </row>
    <row r="327" spans="1:10" s="9" customFormat="1" x14ac:dyDescent="0.25">
      <c r="A327" s="8">
        <f>nor_thomson!A328</f>
        <v>41320</v>
      </c>
      <c r="B327">
        <f>nor_thomson!B328</f>
        <v>99.87</v>
      </c>
      <c r="C327">
        <f>nor_thomson!C328</f>
        <v>127</v>
      </c>
      <c r="D327">
        <f>nor_thomson!D328</f>
        <v>147.87996999999999</v>
      </c>
      <c r="E327">
        <f>nor_thomson!E328</f>
        <v>2599</v>
      </c>
      <c r="F327">
        <f>nor_thomson!F328</f>
        <v>119.1</v>
      </c>
      <c r="G327">
        <f>nor_thomson!G328</f>
        <v>98.9</v>
      </c>
      <c r="I327"/>
      <c r="J327"/>
    </row>
    <row r="328" spans="1:10" s="9" customFormat="1" x14ac:dyDescent="0.25">
      <c r="A328" s="8">
        <f>nor_thomson!A329</f>
        <v>41348</v>
      </c>
      <c r="B328">
        <f>nor_thomson!B329</f>
        <v>99.739000000000004</v>
      </c>
      <c r="C328">
        <f>nor_thomson!C329</f>
        <v>126.5</v>
      </c>
      <c r="D328">
        <f>nor_thomson!D329</f>
        <v>147.90294</v>
      </c>
      <c r="E328">
        <f>nor_thomson!E329</f>
        <v>2594</v>
      </c>
      <c r="F328">
        <f>nor_thomson!F329</f>
        <v>118.1</v>
      </c>
      <c r="G328">
        <f>nor_thomson!G329</f>
        <v>101.8</v>
      </c>
      <c r="I328"/>
      <c r="J328"/>
    </row>
    <row r="329" spans="1:10" s="9" customFormat="1" x14ac:dyDescent="0.25">
      <c r="A329" s="8">
        <f>nor_thomson!A330</f>
        <v>41379</v>
      </c>
      <c r="B329">
        <f>nor_thomson!B330</f>
        <v>99.698999999999998</v>
      </c>
      <c r="C329">
        <f>nor_thomson!C330</f>
        <v>125.3</v>
      </c>
      <c r="D329">
        <f>nor_thomson!D330</f>
        <v>146.45363</v>
      </c>
      <c r="E329">
        <f>nor_thomson!E330</f>
        <v>2594</v>
      </c>
      <c r="F329">
        <f>nor_thomson!F330</f>
        <v>120.8</v>
      </c>
      <c r="G329">
        <f>nor_thomson!G330</f>
        <v>98.4</v>
      </c>
      <c r="I329"/>
      <c r="J329"/>
    </row>
    <row r="330" spans="1:10" s="9" customFormat="1" x14ac:dyDescent="0.25">
      <c r="A330" s="8">
        <f>nor_thomson!A331</f>
        <v>41409</v>
      </c>
      <c r="B330">
        <f>nor_thomson!B331</f>
        <v>99.734999999999999</v>
      </c>
      <c r="C330">
        <f>nor_thomson!C331</f>
        <v>128.19999999999999</v>
      </c>
      <c r="D330">
        <f>nor_thomson!D331</f>
        <v>145.84559999999999</v>
      </c>
      <c r="E330">
        <f>nor_thomson!E331</f>
        <v>2599</v>
      </c>
      <c r="F330">
        <f>nor_thomson!F331</f>
        <v>119.3</v>
      </c>
      <c r="G330">
        <f>nor_thomson!G331</f>
        <v>98</v>
      </c>
      <c r="I330"/>
      <c r="J330"/>
    </row>
    <row r="331" spans="1:10" s="9" customFormat="1" x14ac:dyDescent="0.25">
      <c r="A331" s="8">
        <f>nor_thomson!A332</f>
        <v>41440</v>
      </c>
      <c r="B331">
        <f>nor_thomson!B332</f>
        <v>99.828999999999994</v>
      </c>
      <c r="C331">
        <f>nor_thomson!C332</f>
        <v>127.2</v>
      </c>
      <c r="D331">
        <f>nor_thomson!D332</f>
        <v>142.49284</v>
      </c>
      <c r="E331">
        <f>nor_thomson!E332</f>
        <v>2609</v>
      </c>
      <c r="F331">
        <f>nor_thomson!F332</f>
        <v>121.3</v>
      </c>
      <c r="G331">
        <f>nor_thomson!G332</f>
        <v>98</v>
      </c>
      <c r="I331"/>
      <c r="J331"/>
    </row>
    <row r="332" spans="1:10" s="9" customFormat="1" x14ac:dyDescent="0.25">
      <c r="A332" s="8">
        <f>nor_thomson!A333</f>
        <v>41470</v>
      </c>
      <c r="B332">
        <f>nor_thomson!B333</f>
        <v>99.978999999999999</v>
      </c>
      <c r="C332">
        <f>nor_thomson!C333</f>
        <v>126.3</v>
      </c>
      <c r="D332">
        <f>nor_thomson!D333</f>
        <v>141.87117000000001</v>
      </c>
      <c r="E332">
        <f>nor_thomson!E333</f>
        <v>2612</v>
      </c>
      <c r="F332">
        <f>nor_thomson!F333</f>
        <v>121.4</v>
      </c>
      <c r="G332">
        <f>nor_thomson!G333</f>
        <v>100.9</v>
      </c>
      <c r="I332"/>
      <c r="J332"/>
    </row>
    <row r="333" spans="1:10" s="9" customFormat="1" x14ac:dyDescent="0.25">
      <c r="A333" s="8">
        <f>nor_thomson!A334</f>
        <v>41501</v>
      </c>
      <c r="B333">
        <f>nor_thomson!B334</f>
        <v>100.148</v>
      </c>
      <c r="C333">
        <f>nor_thomson!C334</f>
        <v>126.2</v>
      </c>
      <c r="D333">
        <f>nor_thomson!D334</f>
        <v>141.83257</v>
      </c>
      <c r="E333">
        <f>nor_thomson!E334</f>
        <v>2617</v>
      </c>
      <c r="F333">
        <f>nor_thomson!F334</f>
        <v>119.9</v>
      </c>
      <c r="G333">
        <f>nor_thomson!G334</f>
        <v>100</v>
      </c>
      <c r="I333"/>
      <c r="J333"/>
    </row>
    <row r="334" spans="1:10" s="9" customFormat="1" x14ac:dyDescent="0.25">
      <c r="A334" s="8">
        <f>nor_thomson!A335</f>
        <v>41532</v>
      </c>
      <c r="B334">
        <f>nor_thomson!B335</f>
        <v>100.30200000000001</v>
      </c>
      <c r="C334">
        <f>nor_thomson!C335</f>
        <v>127.2</v>
      </c>
      <c r="D334">
        <f>nor_thomson!D335</f>
        <v>141.20508000000001</v>
      </c>
      <c r="E334">
        <f>nor_thomson!E335</f>
        <v>2621</v>
      </c>
      <c r="F334">
        <f>nor_thomson!F335</f>
        <v>120.4</v>
      </c>
      <c r="G334">
        <f>nor_thomson!G335</f>
        <v>96.8</v>
      </c>
      <c r="I334"/>
      <c r="J334"/>
    </row>
    <row r="335" spans="1:10" s="9" customFormat="1" x14ac:dyDescent="0.25">
      <c r="A335" s="8">
        <f>nor_thomson!A336</f>
        <v>41562</v>
      </c>
      <c r="B335">
        <f>nor_thomson!B336</f>
        <v>100.413</v>
      </c>
      <c r="C335">
        <f>nor_thomson!C336</f>
        <v>126</v>
      </c>
      <c r="D335">
        <f>nor_thomson!D336</f>
        <v>140.42352</v>
      </c>
      <c r="E335">
        <f>nor_thomson!E336</f>
        <v>2628</v>
      </c>
      <c r="F335">
        <f>nor_thomson!F336</f>
        <v>119.5</v>
      </c>
      <c r="G335">
        <f>nor_thomson!G336</f>
        <v>95.2</v>
      </c>
      <c r="I335"/>
      <c r="J335"/>
    </row>
    <row r="336" spans="1:10" s="9" customFormat="1" x14ac:dyDescent="0.25">
      <c r="A336" s="8">
        <f>nor_thomson!A337</f>
        <v>41593</v>
      </c>
      <c r="B336">
        <f>nor_thomson!B337</f>
        <v>100.49</v>
      </c>
      <c r="C336">
        <f>nor_thomson!C337</f>
        <v>126.6</v>
      </c>
      <c r="D336">
        <f>nor_thomson!D337</f>
        <v>138.58547999999999</v>
      </c>
      <c r="E336">
        <f>nor_thomson!E337</f>
        <v>2623</v>
      </c>
      <c r="F336">
        <f>nor_thomson!F337</f>
        <v>119.4</v>
      </c>
      <c r="G336">
        <f>nor_thomson!G337</f>
        <v>99.2</v>
      </c>
      <c r="I336"/>
      <c r="J336"/>
    </row>
    <row r="337" spans="1:10" s="9" customFormat="1" x14ac:dyDescent="0.25">
      <c r="A337" s="8">
        <f>nor_thomson!A338</f>
        <v>41623</v>
      </c>
      <c r="B337">
        <f>nor_thomson!B338</f>
        <v>100.535</v>
      </c>
      <c r="C337">
        <f>nor_thomson!C338</f>
        <v>126.5</v>
      </c>
      <c r="D337">
        <f>nor_thomson!D338</f>
        <v>137.06816000000001</v>
      </c>
      <c r="E337">
        <f>nor_thomson!E338</f>
        <v>2621</v>
      </c>
      <c r="F337">
        <f>nor_thomson!F338</f>
        <v>121</v>
      </c>
      <c r="G337">
        <f>nor_thomson!G338</f>
        <v>98.1</v>
      </c>
      <c r="I337"/>
      <c r="J337"/>
    </row>
    <row r="338" spans="1:10" s="9" customFormat="1" x14ac:dyDescent="0.25">
      <c r="A338" s="8">
        <f>nor_thomson!A339</f>
        <v>41654</v>
      </c>
      <c r="B338">
        <f>nor_thomson!B339</f>
        <v>100.548</v>
      </c>
      <c r="C338">
        <f>nor_thomson!C339</f>
        <v>127.1</v>
      </c>
      <c r="D338">
        <f>nor_thomson!D339</f>
        <v>138.08148</v>
      </c>
      <c r="E338">
        <f>nor_thomson!E339</f>
        <v>2624</v>
      </c>
      <c r="F338">
        <f>nor_thomson!F339</f>
        <v>121.4</v>
      </c>
      <c r="G338">
        <f>nor_thomson!G339</f>
        <v>99.8</v>
      </c>
      <c r="I338"/>
      <c r="J338"/>
    </row>
    <row r="339" spans="1:10" s="9" customFormat="1" x14ac:dyDescent="0.25">
      <c r="A339" s="8">
        <f>nor_thomson!A340</f>
        <v>41685</v>
      </c>
      <c r="B339">
        <f>nor_thomson!B340</f>
        <v>100.545</v>
      </c>
      <c r="C339">
        <f>nor_thomson!C340</f>
        <v>127.7</v>
      </c>
      <c r="D339">
        <f>nor_thomson!D340</f>
        <v>138.19732999999999</v>
      </c>
      <c r="E339">
        <f>nor_thomson!E340</f>
        <v>2620</v>
      </c>
      <c r="F339">
        <f>nor_thomson!F340</f>
        <v>121.9</v>
      </c>
      <c r="G339">
        <f>nor_thomson!G340</f>
        <v>98.6</v>
      </c>
      <c r="I339"/>
      <c r="J339"/>
    </row>
    <row r="340" spans="1:10" s="9" customFormat="1" x14ac:dyDescent="0.25">
      <c r="A340" s="8">
        <f>nor_thomson!A341</f>
        <v>41713</v>
      </c>
      <c r="B340">
        <f>nor_thomson!B341</f>
        <v>100.54</v>
      </c>
      <c r="C340">
        <f>nor_thomson!C341</f>
        <v>128.9</v>
      </c>
      <c r="D340">
        <f>nor_thomson!D341</f>
        <v>139.30891</v>
      </c>
      <c r="E340">
        <f>nor_thomson!E341</f>
        <v>2629</v>
      </c>
      <c r="F340">
        <f>nor_thomson!F341</f>
        <v>122.7</v>
      </c>
      <c r="G340">
        <f>nor_thomson!G341</f>
        <v>97.2</v>
      </c>
      <c r="I340"/>
      <c r="J340"/>
    </row>
    <row r="341" spans="1:10" s="9" customFormat="1" x14ac:dyDescent="0.25">
      <c r="A341" s="8">
        <f>nor_thomson!A342</f>
        <v>41744</v>
      </c>
      <c r="B341">
        <f>nor_thomson!B342</f>
        <v>100.532</v>
      </c>
      <c r="C341">
        <f>nor_thomson!C342</f>
        <v>129.6</v>
      </c>
      <c r="D341">
        <f>nor_thomson!D342</f>
        <v>139.83125000000001</v>
      </c>
      <c r="E341">
        <f>nor_thomson!E342</f>
        <v>2629</v>
      </c>
      <c r="F341">
        <f>nor_thomson!F342</f>
        <v>122.8</v>
      </c>
      <c r="G341">
        <f>nor_thomson!G342</f>
        <v>100.2</v>
      </c>
      <c r="I341"/>
      <c r="J341"/>
    </row>
    <row r="342" spans="1:10" s="9" customFormat="1" x14ac:dyDescent="0.25">
      <c r="A342" s="8">
        <f>nor_thomson!A343</f>
        <v>41774</v>
      </c>
      <c r="B342">
        <f>nor_thomson!B343</f>
        <v>100.5</v>
      </c>
      <c r="C342">
        <f>nor_thomson!C343</f>
        <v>128.5</v>
      </c>
      <c r="D342">
        <f>nor_thomson!D343</f>
        <v>140.50264000000001</v>
      </c>
      <c r="E342">
        <f>nor_thomson!E343</f>
        <v>2638</v>
      </c>
      <c r="F342">
        <f>nor_thomson!F343</f>
        <v>122.6</v>
      </c>
      <c r="G342">
        <f>nor_thomson!G343</f>
        <v>97.1</v>
      </c>
      <c r="I342"/>
      <c r="J342"/>
    </row>
    <row r="343" spans="1:10" s="9" customFormat="1" x14ac:dyDescent="0.25">
      <c r="A343" s="8">
        <f>nor_thomson!A344</f>
        <v>41805</v>
      </c>
      <c r="B343">
        <f>nor_thomson!B344</f>
        <v>100.402</v>
      </c>
      <c r="C343">
        <f>nor_thomson!C344</f>
        <v>130</v>
      </c>
      <c r="D343">
        <f>nor_thomson!D344</f>
        <v>139.77443</v>
      </c>
      <c r="E343">
        <f>nor_thomson!E344</f>
        <v>2633</v>
      </c>
      <c r="F343">
        <f>nor_thomson!F344</f>
        <v>124.7</v>
      </c>
      <c r="G343">
        <f>nor_thomson!G344</f>
        <v>97.6</v>
      </c>
      <c r="I343"/>
      <c r="J343"/>
    </row>
    <row r="344" spans="1:10" s="9" customFormat="1" x14ac:dyDescent="0.25">
      <c r="A344" s="8">
        <f>nor_thomson!A345</f>
        <v>41835</v>
      </c>
      <c r="B344">
        <f>nor_thomson!B345</f>
        <v>100.2</v>
      </c>
      <c r="C344">
        <f>nor_thomson!C345</f>
        <v>127.8</v>
      </c>
      <c r="D344">
        <f>nor_thomson!D345</f>
        <v>137.23591999999999</v>
      </c>
      <c r="E344">
        <f>nor_thomson!E345</f>
        <v>2640</v>
      </c>
      <c r="F344">
        <f>nor_thomson!F345</f>
        <v>124.6</v>
      </c>
      <c r="G344">
        <f>nor_thomson!G345</f>
        <v>98.5</v>
      </c>
      <c r="I344"/>
      <c r="J344"/>
    </row>
    <row r="345" spans="1:10" s="9" customFormat="1" x14ac:dyDescent="0.25">
      <c r="A345" s="8">
        <f>nor_thomson!A346</f>
        <v>41866</v>
      </c>
      <c r="B345">
        <f>nor_thomson!B346</f>
        <v>99.945999999999998</v>
      </c>
      <c r="C345">
        <f>nor_thomson!C346</f>
        <v>128.80000000000001</v>
      </c>
      <c r="D345">
        <f>nor_thomson!D346</f>
        <v>139.95650000000001</v>
      </c>
      <c r="E345">
        <f>nor_thomson!E346</f>
        <v>2637</v>
      </c>
      <c r="F345">
        <f>nor_thomson!F346</f>
        <v>125.8</v>
      </c>
      <c r="G345">
        <f>nor_thomson!G346</f>
        <v>99.1</v>
      </c>
      <c r="I345"/>
      <c r="J345"/>
    </row>
    <row r="346" spans="1:10" s="9" customFormat="1" x14ac:dyDescent="0.25">
      <c r="A346" s="8">
        <f>nor_thomson!A347</f>
        <v>41897</v>
      </c>
      <c r="B346">
        <f>nor_thomson!B347</f>
        <v>99.703999999999994</v>
      </c>
      <c r="C346">
        <f>nor_thomson!C347</f>
        <v>128.6</v>
      </c>
      <c r="D346">
        <f>nor_thomson!D347</f>
        <v>139.98340999999999</v>
      </c>
      <c r="E346">
        <f>nor_thomson!E347</f>
        <v>2639</v>
      </c>
      <c r="F346">
        <f>nor_thomson!F347</f>
        <v>122.9</v>
      </c>
      <c r="G346">
        <f>nor_thomson!G347</f>
        <v>98.2</v>
      </c>
      <c r="I346"/>
      <c r="J346"/>
    </row>
    <row r="347" spans="1:10" s="9" customFormat="1" x14ac:dyDescent="0.25">
      <c r="A347" s="8">
        <f>nor_thomson!A348</f>
        <v>41927</v>
      </c>
      <c r="B347">
        <f>nor_thomson!B348</f>
        <v>99.516999999999996</v>
      </c>
      <c r="C347">
        <f>nor_thomson!C348</f>
        <v>129.30000000000001</v>
      </c>
      <c r="D347">
        <f>nor_thomson!D348</f>
        <v>137.33331000000001</v>
      </c>
      <c r="E347">
        <f>nor_thomson!E348</f>
        <v>2636</v>
      </c>
      <c r="F347">
        <f>nor_thomson!F348</f>
        <v>125.1</v>
      </c>
      <c r="G347">
        <f>nor_thomson!G348</f>
        <v>98.9</v>
      </c>
      <c r="I347"/>
      <c r="J347"/>
    </row>
    <row r="348" spans="1:10" s="9" customFormat="1" x14ac:dyDescent="0.25">
      <c r="A348" s="8">
        <f>nor_thomson!A349</f>
        <v>41958</v>
      </c>
      <c r="B348">
        <f>nor_thomson!B349</f>
        <v>99.369</v>
      </c>
      <c r="C348">
        <f>nor_thomson!C349</f>
        <v>129.80000000000001</v>
      </c>
      <c r="D348">
        <f>nor_thomson!D349</f>
        <v>135.20482999999999</v>
      </c>
      <c r="E348">
        <f>nor_thomson!E349</f>
        <v>2654</v>
      </c>
      <c r="F348">
        <f>nor_thomson!F349</f>
        <v>124.5</v>
      </c>
      <c r="G348">
        <f>nor_thomson!G349</f>
        <v>99.6</v>
      </c>
      <c r="I348"/>
      <c r="J348"/>
    </row>
    <row r="349" spans="1:10" s="8" customFormat="1" x14ac:dyDescent="0.25">
      <c r="A349" s="8">
        <f>nor_thomson!A350</f>
        <v>41988</v>
      </c>
      <c r="B349">
        <f>nor_thomson!B350</f>
        <v>99.234999999999999</v>
      </c>
      <c r="C349">
        <f>nor_thomson!C350</f>
        <v>129.6</v>
      </c>
      <c r="D349">
        <f>nor_thomson!D350</f>
        <v>128.68265</v>
      </c>
      <c r="E349">
        <f>nor_thomson!E350</f>
        <v>2661</v>
      </c>
      <c r="F349">
        <f>nor_thomson!F350</f>
        <v>126.1</v>
      </c>
      <c r="G349">
        <f>nor_thomson!G350</f>
        <v>98.7</v>
      </c>
      <c r="I349"/>
      <c r="J349"/>
    </row>
    <row r="350" spans="1:10" s="8" customFormat="1" x14ac:dyDescent="0.25">
      <c r="A350" s="8">
        <f>nor_thomson!A351</f>
        <v>42019</v>
      </c>
      <c r="B350" t="str">
        <f>nor_thomson!B351</f>
        <v>NA</v>
      </c>
      <c r="C350">
        <f>nor_thomson!C351</f>
        <v>128.80000000000001</v>
      </c>
      <c r="D350">
        <f>nor_thomson!D351</f>
        <v>126.65514</v>
      </c>
      <c r="E350">
        <f>nor_thomson!E351</f>
        <v>2659</v>
      </c>
      <c r="F350">
        <f>nor_thomson!F351</f>
        <v>121.7</v>
      </c>
      <c r="G350">
        <f>nor_thomson!G351</f>
        <v>97.6</v>
      </c>
      <c r="I350"/>
      <c r="J350"/>
    </row>
    <row r="351" spans="1:10" s="8" customFormat="1" x14ac:dyDescent="0.25">
      <c r="A351" s="8">
        <f>nor_thomson!A352</f>
        <v>42050</v>
      </c>
      <c r="B351" t="str">
        <f>nor_thomson!B352</f>
        <v>NA</v>
      </c>
      <c r="C351">
        <f>nor_thomson!C352</f>
        <v>129.80000000000001</v>
      </c>
      <c r="D351">
        <f>nor_thomson!D352</f>
        <v>129.90622999999999</v>
      </c>
      <c r="E351" t="str">
        <f>nor_thomson!E352</f>
        <v>NA</v>
      </c>
      <c r="F351">
        <f>nor_thomson!F352</f>
        <v>123.1</v>
      </c>
      <c r="G351" t="str">
        <f>nor_thomson!G352</f>
        <v>NA</v>
      </c>
      <c r="I351"/>
      <c r="J351"/>
    </row>
    <row r="352" spans="1:10" s="8" customFormat="1" x14ac:dyDescent="0.25">
      <c r="A352" s="8">
        <f>nor_thomson!A353</f>
        <v>42078</v>
      </c>
      <c r="B352" t="str">
        <f>nor_thomson!B353</f>
        <v>NA</v>
      </c>
      <c r="C352">
        <f>nor_thomson!C353</f>
        <v>130.19999999999999</v>
      </c>
      <c r="D352">
        <f>nor_thomson!D353</f>
        <v>126.46069</v>
      </c>
      <c r="E352" t="str">
        <f>nor_thomson!E353</f>
        <v>NA</v>
      </c>
      <c r="F352" t="str">
        <f>nor_thomson!F353</f>
        <v>NA</v>
      </c>
      <c r="G352" t="str">
        <f>nor_thomson!G353</f>
        <v>NA</v>
      </c>
      <c r="I352"/>
      <c r="J352"/>
    </row>
    <row r="353" spans="1:10" s="9" customFormat="1" x14ac:dyDescent="0.25">
      <c r="A353" s="8">
        <f>nor_thomson!A354</f>
        <v>0</v>
      </c>
      <c r="B353">
        <f>nor_thomson!B354</f>
        <v>0</v>
      </c>
      <c r="C353">
        <f>nor_thomson!C354</f>
        <v>0</v>
      </c>
      <c r="D353">
        <f>nor_thomson!D354</f>
        <v>0</v>
      </c>
      <c r="E353">
        <f>nor_thomson!E354</f>
        <v>0</v>
      </c>
      <c r="F353">
        <f>nor_thomson!F354</f>
        <v>0</v>
      </c>
      <c r="G353">
        <f>nor_thomson!G354</f>
        <v>0</v>
      </c>
      <c r="I353"/>
      <c r="J353"/>
    </row>
    <row r="354" spans="1:10" s="9" customFormat="1" x14ac:dyDescent="0.25">
      <c r="A354" s="8">
        <f>nor_thomson!A355</f>
        <v>0</v>
      </c>
      <c r="B354">
        <f>nor_thomson!B355</f>
        <v>0</v>
      </c>
      <c r="C354">
        <f>nor_thomson!C355</f>
        <v>0</v>
      </c>
      <c r="D354">
        <f>nor_thomson!D355</f>
        <v>0</v>
      </c>
      <c r="E354">
        <f>nor_thomson!E355</f>
        <v>0</v>
      </c>
      <c r="F354">
        <f>nor_thomson!F355</f>
        <v>0</v>
      </c>
      <c r="G354">
        <f>nor_thomson!G355</f>
        <v>0</v>
      </c>
      <c r="I354"/>
      <c r="J354"/>
    </row>
    <row r="355" spans="1:10" x14ac:dyDescent="0.25">
      <c r="A355" s="8">
        <f>nor_thomson!A356</f>
        <v>0</v>
      </c>
      <c r="B355">
        <f>nor_thomson!B356</f>
        <v>0</v>
      </c>
      <c r="C355">
        <f>nor_thomson!C356</f>
        <v>0</v>
      </c>
      <c r="D355">
        <f>nor_thomson!D356</f>
        <v>0</v>
      </c>
      <c r="E355">
        <f>nor_thomson!E356</f>
        <v>0</v>
      </c>
      <c r="F355">
        <f>nor_thomson!F356</f>
        <v>0</v>
      </c>
      <c r="G355">
        <f>nor_thomson!G356</f>
        <v>0</v>
      </c>
    </row>
    <row r="356" spans="1:10" x14ac:dyDescent="0.25">
      <c r="A356" s="8">
        <f>nor_thomson!A357</f>
        <v>0</v>
      </c>
      <c r="B356">
        <f>nor_thomson!B357</f>
        <v>0</v>
      </c>
      <c r="C356">
        <f>nor_thomson!C357</f>
        <v>0</v>
      </c>
      <c r="D356">
        <f>nor_thomson!D357</f>
        <v>0</v>
      </c>
      <c r="E356">
        <f>nor_thomson!E357</f>
        <v>0</v>
      </c>
      <c r="F356">
        <f>nor_thomson!F357</f>
        <v>0</v>
      </c>
      <c r="G356">
        <f>nor_thomson!G357</f>
        <v>0</v>
      </c>
    </row>
    <row r="357" spans="1:10" x14ac:dyDescent="0.25">
      <c r="A357" s="8">
        <f>nor_thomson!A358</f>
        <v>0</v>
      </c>
      <c r="B357">
        <f>nor_thomson!B358</f>
        <v>0</v>
      </c>
      <c r="C357">
        <f>nor_thomson!C358</f>
        <v>0</v>
      </c>
      <c r="D357">
        <f>nor_thomson!D358</f>
        <v>0</v>
      </c>
      <c r="E357">
        <f>nor_thomson!E358</f>
        <v>0</v>
      </c>
      <c r="F357">
        <f>nor_thomson!F358</f>
        <v>0</v>
      </c>
      <c r="G357">
        <f>nor_thomson!G358</f>
        <v>0</v>
      </c>
    </row>
    <row r="358" spans="1:10" x14ac:dyDescent="0.25">
      <c r="A358" s="8">
        <f>nor_thomson!A359</f>
        <v>0</v>
      </c>
      <c r="B358">
        <f>nor_thomson!B359</f>
        <v>0</v>
      </c>
      <c r="C358">
        <f>nor_thomson!C359</f>
        <v>0</v>
      </c>
      <c r="D358">
        <f>nor_thomson!D359</f>
        <v>0</v>
      </c>
      <c r="E358">
        <f>nor_thomson!E359</f>
        <v>0</v>
      </c>
      <c r="F358">
        <f>nor_thomson!F359</f>
        <v>0</v>
      </c>
      <c r="G358">
        <f>nor_thomson!G359</f>
        <v>0</v>
      </c>
    </row>
    <row r="359" spans="1:10" x14ac:dyDescent="0.25">
      <c r="A359" s="8">
        <f>nor_thomson!A360</f>
        <v>0</v>
      </c>
      <c r="B359">
        <f>nor_thomson!B360</f>
        <v>0</v>
      </c>
      <c r="C359">
        <f>nor_thomson!C360</f>
        <v>0</v>
      </c>
      <c r="D359">
        <f>nor_thomson!D360</f>
        <v>0</v>
      </c>
      <c r="E359">
        <f>nor_thomson!E360</f>
        <v>0</v>
      </c>
      <c r="F359">
        <f>nor_thomson!F360</f>
        <v>0</v>
      </c>
      <c r="G359">
        <f>nor_thomson!G360</f>
        <v>0</v>
      </c>
    </row>
    <row r="360" spans="1:10" x14ac:dyDescent="0.25">
      <c r="A360" s="8">
        <f>nor_thomson!A361</f>
        <v>0</v>
      </c>
      <c r="B360">
        <f>nor_thomson!B361</f>
        <v>0</v>
      </c>
      <c r="C360">
        <f>nor_thomson!C361</f>
        <v>0</v>
      </c>
      <c r="D360">
        <f>nor_thomson!D361</f>
        <v>0</v>
      </c>
      <c r="E360">
        <f>nor_thomson!E361</f>
        <v>0</v>
      </c>
      <c r="F360">
        <f>nor_thomson!F361</f>
        <v>0</v>
      </c>
      <c r="G360">
        <f>nor_thomson!G361</f>
        <v>0</v>
      </c>
    </row>
    <row r="361" spans="1:10" x14ac:dyDescent="0.25">
      <c r="A361" s="8">
        <f>nor_thomson!A362</f>
        <v>0</v>
      </c>
      <c r="B361">
        <f>nor_thomson!B362</f>
        <v>0</v>
      </c>
      <c r="C361">
        <f>nor_thomson!C362</f>
        <v>0</v>
      </c>
      <c r="D361">
        <f>nor_thomson!D362</f>
        <v>0</v>
      </c>
      <c r="E361">
        <f>nor_thomson!E362</f>
        <v>0</v>
      </c>
      <c r="F361">
        <f>nor_thomson!F362</f>
        <v>0</v>
      </c>
      <c r="G361">
        <f>nor_thomson!G362</f>
        <v>0</v>
      </c>
    </row>
    <row r="362" spans="1:10" x14ac:dyDescent="0.25">
      <c r="A362" s="8">
        <f>nor_thomson!A363</f>
        <v>0</v>
      </c>
      <c r="B362">
        <f>nor_thomson!B363</f>
        <v>0</v>
      </c>
      <c r="C362">
        <f>nor_thomson!C363</f>
        <v>0</v>
      </c>
      <c r="D362">
        <f>nor_thomson!D363</f>
        <v>0</v>
      </c>
      <c r="E362">
        <f>nor_thomson!E363</f>
        <v>0</v>
      </c>
      <c r="F362">
        <f>nor_thomson!F363</f>
        <v>0</v>
      </c>
      <c r="G362">
        <f>nor_thomson!G363</f>
        <v>0</v>
      </c>
    </row>
    <row r="363" spans="1:10" x14ac:dyDescent="0.25">
      <c r="A363" s="6"/>
    </row>
    <row r="364" spans="1:10" x14ac:dyDescent="0.25">
      <c r="A364" s="6"/>
    </row>
    <row r="365" spans="1:10" x14ac:dyDescent="0.25">
      <c r="A365" s="6"/>
    </row>
    <row r="366" spans="1:10" x14ac:dyDescent="0.25">
      <c r="A366" s="6"/>
    </row>
    <row r="367" spans="1:10" x14ac:dyDescent="0.25">
      <c r="A367" s="6"/>
    </row>
    <row r="368" spans="1:10" x14ac:dyDescent="0.25">
      <c r="A368" s="6"/>
    </row>
    <row r="369" spans="1:1" x14ac:dyDescent="0.25">
      <c r="A369" s="6"/>
    </row>
    <row r="370" spans="1:1" x14ac:dyDescent="0.25">
      <c r="A370" s="6"/>
    </row>
    <row r="371" spans="1:1" x14ac:dyDescent="0.25">
      <c r="A371" s="6"/>
    </row>
    <row r="372" spans="1:1" x14ac:dyDescent="0.25">
      <c r="A372" s="6"/>
    </row>
    <row r="373" spans="1:1" x14ac:dyDescent="0.25">
      <c r="A373" s="6"/>
    </row>
    <row r="374" spans="1:1" x14ac:dyDescent="0.25">
      <c r="A374" s="6"/>
    </row>
    <row r="375" spans="1:1" x14ac:dyDescent="0.25">
      <c r="A375" s="6"/>
    </row>
    <row r="376" spans="1:1" x14ac:dyDescent="0.25">
      <c r="A376" s="6"/>
    </row>
    <row r="377" spans="1:1" x14ac:dyDescent="0.25">
      <c r="A377" s="6"/>
    </row>
    <row r="378" spans="1:1" x14ac:dyDescent="0.25">
      <c r="A378" s="6"/>
    </row>
    <row r="379" spans="1:1" x14ac:dyDescent="0.25">
      <c r="A379" s="6"/>
    </row>
    <row r="380" spans="1:1" x14ac:dyDescent="0.25">
      <c r="A380" s="6"/>
    </row>
    <row r="381" spans="1:1" x14ac:dyDescent="0.25">
      <c r="A381" s="6"/>
    </row>
    <row r="382" spans="1:1" x14ac:dyDescent="0.25">
      <c r="A382" s="6"/>
    </row>
    <row r="383" spans="1:1" x14ac:dyDescent="0.25">
      <c r="A383" s="6"/>
    </row>
    <row r="384" spans="1:1" x14ac:dyDescent="0.25">
      <c r="A384" s="6"/>
    </row>
    <row r="385" spans="1:1" x14ac:dyDescent="0.25">
      <c r="A385" s="6"/>
    </row>
    <row r="386" spans="1:1" x14ac:dyDescent="0.25">
      <c r="A386" s="6"/>
    </row>
    <row r="387" spans="1:1" x14ac:dyDescent="0.25">
      <c r="A387" s="6"/>
    </row>
    <row r="388" spans="1:1" x14ac:dyDescent="0.25">
      <c r="A388" s="6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578"/>
  <sheetViews>
    <sheetView topLeftCell="A112" workbookViewId="0">
      <selection activeCell="G31" sqref="G31"/>
    </sheetView>
  </sheetViews>
  <sheetFormatPr defaultRowHeight="15" x14ac:dyDescent="0.25"/>
  <cols>
    <col min="1" max="1" width="10.7109375" bestFit="1" customWidth="1"/>
  </cols>
  <sheetData>
    <row r="1" spans="1:11" x14ac:dyDescent="0.25">
      <c r="A1" t="str">
        <f>_xll.Thomson.Reuters.AFOSpreadsheetFormulas.DSGRID("NWOBS085Q,NWRETTOTG,NWXTW..RF,NWEMPTOTO,NWIPMAN.G,SDESGEEUG"," ","1986-01-01","TIME","M","RowHeader=true;ColHeader=true;Code=true;SeriesMetaDataLink=true;DispSeriesDescription=false;YearlyTSFormat=false;QuarterlyTSFormat=false","")</f>
        <v>Application offline! Unable to process the request</v>
      </c>
      <c r="B1" s="2" t="s">
        <v>347</v>
      </c>
      <c r="C1" s="2" t="s">
        <v>253</v>
      </c>
      <c r="D1" s="2" t="s">
        <v>254</v>
      </c>
      <c r="E1" s="2" t="s">
        <v>276</v>
      </c>
      <c r="F1" s="2" t="s">
        <v>251</v>
      </c>
      <c r="G1" s="2" t="s">
        <v>248</v>
      </c>
      <c r="H1" s="2"/>
      <c r="J1" t="str">
        <f>_xll.Thomson.Reuters.AFOSpreadsheetFormulas.DSGRID("NWOCFMLVD"," ","1986-01-01","TIME","Q","RowHeader=true;ColHeader=true;Code=true;SeriesMetaDataLink=true;DispSeriesDescription=false;YearlyTSFormat=false;QuarterlyTSFormat=false","")</f>
        <v>Application offline! Unable to process the request</v>
      </c>
      <c r="K1" s="2" t="s">
        <v>349</v>
      </c>
    </row>
    <row r="2" spans="1:11" x14ac:dyDescent="0.25">
      <c r="A2" s="2" t="s">
        <v>0</v>
      </c>
      <c r="B2" s="11" t="s">
        <v>346</v>
      </c>
      <c r="C2" s="7" t="s">
        <v>252</v>
      </c>
      <c r="D2" s="7" t="s">
        <v>250</v>
      </c>
      <c r="E2" s="7" t="s">
        <v>275</v>
      </c>
      <c r="F2" s="7" t="s">
        <v>249</v>
      </c>
      <c r="G2" s="7" t="s">
        <v>244</v>
      </c>
      <c r="H2" s="10"/>
      <c r="J2" s="2" t="s">
        <v>0</v>
      </c>
      <c r="K2" s="11" t="s">
        <v>348</v>
      </c>
    </row>
    <row r="3" spans="1:11" x14ac:dyDescent="0.25">
      <c r="A3" s="4">
        <v>31427</v>
      </c>
      <c r="B3" s="2" t="s">
        <v>1</v>
      </c>
      <c r="C3" s="2">
        <v>67.7</v>
      </c>
      <c r="D3" s="2">
        <v>99.24879</v>
      </c>
      <c r="E3" s="2" t="s">
        <v>1</v>
      </c>
      <c r="F3" s="2" t="s">
        <v>1</v>
      </c>
      <c r="G3" s="2" t="s">
        <v>1</v>
      </c>
      <c r="H3" s="2"/>
      <c r="J3" s="2" t="s">
        <v>191</v>
      </c>
      <c r="K3" s="2">
        <v>1125313.544</v>
      </c>
    </row>
    <row r="4" spans="1:11" x14ac:dyDescent="0.25">
      <c r="A4" s="4">
        <v>31458</v>
      </c>
      <c r="B4" s="5" t="s">
        <v>1</v>
      </c>
      <c r="C4" s="2">
        <v>66.8</v>
      </c>
      <c r="D4" s="2">
        <v>99.911869999999993</v>
      </c>
      <c r="E4" s="2" t="s">
        <v>1</v>
      </c>
      <c r="F4" s="2" t="s">
        <v>1</v>
      </c>
      <c r="G4" s="2" t="s">
        <v>1</v>
      </c>
      <c r="H4" s="5"/>
      <c r="J4" s="2" t="s">
        <v>74</v>
      </c>
      <c r="K4" s="2">
        <v>1162946.9850000001</v>
      </c>
    </row>
    <row r="5" spans="1:11" x14ac:dyDescent="0.25">
      <c r="A5" s="4">
        <v>31486</v>
      </c>
      <c r="B5" s="5" t="s">
        <v>1</v>
      </c>
      <c r="C5" s="2">
        <v>67.8</v>
      </c>
      <c r="D5" s="2">
        <v>99.068160000000006</v>
      </c>
      <c r="E5" s="2" t="s">
        <v>1</v>
      </c>
      <c r="F5" s="2" t="s">
        <v>1</v>
      </c>
      <c r="G5" s="2" t="s">
        <v>1</v>
      </c>
      <c r="H5" s="5"/>
      <c r="J5" s="2" t="s">
        <v>75</v>
      </c>
      <c r="K5" s="2">
        <v>1151736.18</v>
      </c>
    </row>
    <row r="6" spans="1:11" x14ac:dyDescent="0.25">
      <c r="A6" s="4">
        <v>31517</v>
      </c>
      <c r="B6" s="5" t="s">
        <v>1</v>
      </c>
      <c r="C6" s="2">
        <v>68.7</v>
      </c>
      <c r="D6" s="2">
        <v>99.5518</v>
      </c>
      <c r="E6" s="2" t="s">
        <v>1</v>
      </c>
      <c r="F6" s="2" t="s">
        <v>1</v>
      </c>
      <c r="G6" s="2" t="s">
        <v>1</v>
      </c>
      <c r="H6" s="5"/>
      <c r="J6" s="2" t="s">
        <v>76</v>
      </c>
      <c r="K6" s="2">
        <v>1149895.29</v>
      </c>
    </row>
    <row r="7" spans="1:11" x14ac:dyDescent="0.25">
      <c r="A7" s="4">
        <v>31547</v>
      </c>
      <c r="B7" s="5" t="s">
        <v>1</v>
      </c>
      <c r="C7" s="2">
        <v>68.3</v>
      </c>
      <c r="D7" s="2">
        <v>94.494519999999994</v>
      </c>
      <c r="E7" s="2" t="s">
        <v>1</v>
      </c>
      <c r="F7" s="2" t="s">
        <v>1</v>
      </c>
      <c r="G7" s="2" t="s">
        <v>1</v>
      </c>
      <c r="H7" s="5"/>
      <c r="J7" s="2" t="s">
        <v>77</v>
      </c>
      <c r="K7" s="2">
        <v>1148898.4650000001</v>
      </c>
    </row>
    <row r="8" spans="1:11" x14ac:dyDescent="0.25">
      <c r="A8" s="4">
        <v>31578</v>
      </c>
      <c r="B8" s="5" t="s">
        <v>1</v>
      </c>
      <c r="C8" s="2">
        <v>67.900000000000006</v>
      </c>
      <c r="D8" s="2">
        <v>94.664630000000002</v>
      </c>
      <c r="E8" s="2" t="s">
        <v>1</v>
      </c>
      <c r="F8" s="2" t="s">
        <v>1</v>
      </c>
      <c r="G8" s="2" t="s">
        <v>1</v>
      </c>
      <c r="H8" s="5"/>
      <c r="J8" s="2" t="s">
        <v>78</v>
      </c>
      <c r="K8" s="2">
        <v>1176897.8600000001</v>
      </c>
    </row>
    <row r="9" spans="1:11" x14ac:dyDescent="0.25">
      <c r="A9" s="4">
        <v>31608</v>
      </c>
      <c r="B9" s="5" t="s">
        <v>1</v>
      </c>
      <c r="C9" s="2">
        <v>65.3</v>
      </c>
      <c r="D9" s="2">
        <v>95.573809999999995</v>
      </c>
      <c r="E9" s="2" t="s">
        <v>1</v>
      </c>
      <c r="F9" s="2" t="s">
        <v>1</v>
      </c>
      <c r="G9" s="2" t="s">
        <v>1</v>
      </c>
      <c r="H9" s="5"/>
      <c r="J9" s="2" t="s">
        <v>79</v>
      </c>
      <c r="K9" s="2">
        <v>1155024.335</v>
      </c>
    </row>
    <row r="10" spans="1:11" x14ac:dyDescent="0.25">
      <c r="A10" s="4">
        <v>31639</v>
      </c>
      <c r="B10" s="5" t="s">
        <v>1</v>
      </c>
      <c r="C10" s="2">
        <v>67.599999999999994</v>
      </c>
      <c r="D10" s="2">
        <v>94.736800000000002</v>
      </c>
      <c r="E10" s="2" t="s">
        <v>1</v>
      </c>
      <c r="F10" s="2" t="s">
        <v>1</v>
      </c>
      <c r="G10" s="2" t="s">
        <v>1</v>
      </c>
      <c r="H10" s="5"/>
      <c r="J10" s="2" t="s">
        <v>80</v>
      </c>
      <c r="K10" s="2">
        <v>1172899.341</v>
      </c>
    </row>
    <row r="11" spans="1:11" x14ac:dyDescent="0.25">
      <c r="A11" s="4">
        <v>31670</v>
      </c>
      <c r="B11" s="5" t="s">
        <v>1</v>
      </c>
      <c r="C11" s="2">
        <v>68.599999999999994</v>
      </c>
      <c r="D11" s="2">
        <v>96.430670000000006</v>
      </c>
      <c r="E11" s="2" t="s">
        <v>1</v>
      </c>
      <c r="F11" s="2" t="s">
        <v>1</v>
      </c>
      <c r="G11" s="2" t="s">
        <v>1</v>
      </c>
      <c r="H11" s="5"/>
      <c r="J11" s="2" t="s">
        <v>81</v>
      </c>
      <c r="K11" s="2">
        <v>1159612.048</v>
      </c>
    </row>
    <row r="12" spans="1:11" x14ac:dyDescent="0.25">
      <c r="A12" s="4">
        <v>31700</v>
      </c>
      <c r="B12" s="5" t="s">
        <v>1</v>
      </c>
      <c r="C12" s="2">
        <v>69.5</v>
      </c>
      <c r="D12" s="2">
        <v>96.223370000000003</v>
      </c>
      <c r="E12" s="2" t="s">
        <v>1</v>
      </c>
      <c r="F12" s="2" t="s">
        <v>1</v>
      </c>
      <c r="G12" s="2" t="s">
        <v>1</v>
      </c>
      <c r="H12" s="5"/>
      <c r="J12" s="2" t="s">
        <v>82</v>
      </c>
      <c r="K12" s="2">
        <v>1151312.939</v>
      </c>
    </row>
    <row r="13" spans="1:11" x14ac:dyDescent="0.25">
      <c r="A13" s="4">
        <v>31731</v>
      </c>
      <c r="B13" s="5" t="s">
        <v>1</v>
      </c>
      <c r="C13" s="2">
        <v>69.900000000000006</v>
      </c>
      <c r="D13" s="2">
        <v>95.051400000000001</v>
      </c>
      <c r="E13" s="2" t="s">
        <v>1</v>
      </c>
      <c r="F13" s="2" t="s">
        <v>1</v>
      </c>
      <c r="G13" s="2" t="s">
        <v>1</v>
      </c>
      <c r="H13" s="5"/>
      <c r="J13" s="2" t="s">
        <v>83</v>
      </c>
      <c r="K13" s="2">
        <v>1149333.1569999999</v>
      </c>
    </row>
    <row r="14" spans="1:11" x14ac:dyDescent="0.25">
      <c r="A14" s="4">
        <v>31761</v>
      </c>
      <c r="B14" s="5" t="s">
        <v>1</v>
      </c>
      <c r="C14" s="2">
        <v>69.7</v>
      </c>
      <c r="D14" s="2">
        <v>94.582740000000001</v>
      </c>
      <c r="E14" s="2" t="s">
        <v>1</v>
      </c>
      <c r="F14" s="2" t="s">
        <v>1</v>
      </c>
      <c r="G14" s="2" t="s">
        <v>1</v>
      </c>
      <c r="H14" s="5"/>
      <c r="J14" s="2" t="s">
        <v>84</v>
      </c>
      <c r="K14" s="2">
        <v>1144585.8570000001</v>
      </c>
    </row>
    <row r="15" spans="1:11" x14ac:dyDescent="0.25">
      <c r="A15" s="4">
        <v>31792</v>
      </c>
      <c r="B15" s="5" t="s">
        <v>1</v>
      </c>
      <c r="C15" s="2">
        <v>70.2</v>
      </c>
      <c r="D15" s="2">
        <v>95.680689999999998</v>
      </c>
      <c r="E15" s="2" t="s">
        <v>1</v>
      </c>
      <c r="F15" s="2" t="s">
        <v>1</v>
      </c>
      <c r="G15" s="2" t="s">
        <v>1</v>
      </c>
      <c r="H15" s="5"/>
      <c r="J15" s="2" t="s">
        <v>85</v>
      </c>
      <c r="K15" s="2">
        <v>1130867.692</v>
      </c>
    </row>
    <row r="16" spans="1:11" x14ac:dyDescent="0.25">
      <c r="A16" s="4">
        <v>31823</v>
      </c>
      <c r="B16" s="5" t="s">
        <v>1</v>
      </c>
      <c r="C16" s="2">
        <v>63.9</v>
      </c>
      <c r="D16" s="2">
        <v>98.343310000000002</v>
      </c>
      <c r="E16" s="2" t="s">
        <v>1</v>
      </c>
      <c r="F16" s="2" t="s">
        <v>1</v>
      </c>
      <c r="G16" s="2" t="s">
        <v>1</v>
      </c>
      <c r="H16" s="5"/>
      <c r="J16" s="2" t="s">
        <v>86</v>
      </c>
      <c r="K16" s="2">
        <v>1128699.709</v>
      </c>
    </row>
    <row r="17" spans="1:11" x14ac:dyDescent="0.25">
      <c r="A17" s="4">
        <v>31851</v>
      </c>
      <c r="B17" s="5">
        <v>100.215</v>
      </c>
      <c r="C17" s="2">
        <v>64.400000000000006</v>
      </c>
      <c r="D17" s="2">
        <v>99.062119999999993</v>
      </c>
      <c r="E17" s="2" t="s">
        <v>1</v>
      </c>
      <c r="F17" s="2" t="s">
        <v>1</v>
      </c>
      <c r="G17" s="2" t="s">
        <v>1</v>
      </c>
      <c r="H17" s="5"/>
      <c r="J17" s="2" t="s">
        <v>87</v>
      </c>
      <c r="K17" s="2">
        <v>1126864.0759999999</v>
      </c>
    </row>
    <row r="18" spans="1:11" x14ac:dyDescent="0.25">
      <c r="A18" s="4">
        <v>31882</v>
      </c>
      <c r="B18" s="5">
        <v>100.16500000000001</v>
      </c>
      <c r="C18" s="2">
        <v>66.599999999999994</v>
      </c>
      <c r="D18" s="2">
        <v>100.44947999999999</v>
      </c>
      <c r="E18" s="2" t="s">
        <v>1</v>
      </c>
      <c r="F18" s="2" t="s">
        <v>1</v>
      </c>
      <c r="G18" s="2" t="s">
        <v>1</v>
      </c>
      <c r="H18" s="5"/>
      <c r="J18" s="2" t="s">
        <v>88</v>
      </c>
      <c r="K18" s="2">
        <v>1148960.524</v>
      </c>
    </row>
    <row r="19" spans="1:11" x14ac:dyDescent="0.25">
      <c r="A19" s="4">
        <v>31912</v>
      </c>
      <c r="B19" s="5">
        <v>100.123</v>
      </c>
      <c r="C19" s="2">
        <v>65</v>
      </c>
      <c r="D19" s="2">
        <v>101.45219</v>
      </c>
      <c r="E19" s="2" t="s">
        <v>1</v>
      </c>
      <c r="F19" s="2" t="s">
        <v>1</v>
      </c>
      <c r="G19" s="2" t="s">
        <v>1</v>
      </c>
      <c r="H19" s="5"/>
      <c r="J19" s="2" t="s">
        <v>89</v>
      </c>
      <c r="K19" s="2">
        <v>1142228.0789999999</v>
      </c>
    </row>
    <row r="20" spans="1:11" x14ac:dyDescent="0.25">
      <c r="A20" s="4">
        <v>31943</v>
      </c>
      <c r="B20" s="5">
        <v>100.10299999999999</v>
      </c>
      <c r="C20" s="2">
        <v>64.400000000000006</v>
      </c>
      <c r="D20" s="2">
        <v>101.53127000000001</v>
      </c>
      <c r="E20" s="2" t="s">
        <v>1</v>
      </c>
      <c r="F20" s="2" t="s">
        <v>1</v>
      </c>
      <c r="G20" s="2" t="s">
        <v>1</v>
      </c>
      <c r="H20" s="5"/>
      <c r="J20" s="2" t="s">
        <v>90</v>
      </c>
      <c r="K20" s="2">
        <v>1140850.247</v>
      </c>
    </row>
    <row r="21" spans="1:11" x14ac:dyDescent="0.25">
      <c r="A21" s="4">
        <v>31973</v>
      </c>
      <c r="B21" s="5">
        <v>100.11499999999999</v>
      </c>
      <c r="C21" s="2">
        <v>65.599999999999994</v>
      </c>
      <c r="D21" s="2">
        <v>101.99245999999999</v>
      </c>
      <c r="E21" s="2" t="s">
        <v>1</v>
      </c>
      <c r="F21" s="2" t="s">
        <v>1</v>
      </c>
      <c r="G21" s="2" t="s">
        <v>1</v>
      </c>
      <c r="H21" s="5"/>
      <c r="J21" s="2" t="s">
        <v>91</v>
      </c>
      <c r="K21" s="2">
        <v>1145547.5490000001</v>
      </c>
    </row>
    <row r="22" spans="1:11" x14ac:dyDescent="0.25">
      <c r="A22" s="4">
        <v>32004</v>
      </c>
      <c r="B22" s="5">
        <v>100.14</v>
      </c>
      <c r="C22" s="2">
        <v>64.8</v>
      </c>
      <c r="D22" s="2">
        <v>101.36127</v>
      </c>
      <c r="E22" s="2" t="s">
        <v>1</v>
      </c>
      <c r="F22" s="2" t="s">
        <v>1</v>
      </c>
      <c r="G22" s="2" t="s">
        <v>1</v>
      </c>
      <c r="H22" s="5"/>
      <c r="J22" s="2" t="s">
        <v>92</v>
      </c>
      <c r="K22" s="2">
        <v>1149650.1259999999</v>
      </c>
    </row>
    <row r="23" spans="1:11" x14ac:dyDescent="0.25">
      <c r="A23" s="4">
        <v>32035</v>
      </c>
      <c r="B23" s="5">
        <v>100.148</v>
      </c>
      <c r="C23" s="2">
        <v>63.8</v>
      </c>
      <c r="D23" s="2">
        <v>103.77039000000001</v>
      </c>
      <c r="E23" s="2" t="s">
        <v>1</v>
      </c>
      <c r="F23" s="2" t="s">
        <v>1</v>
      </c>
      <c r="G23" s="2" t="s">
        <v>1</v>
      </c>
      <c r="H23" s="5"/>
      <c r="J23" s="2" t="s">
        <v>93</v>
      </c>
      <c r="K23" s="2">
        <v>1158283.4950000001</v>
      </c>
    </row>
    <row r="24" spans="1:11" x14ac:dyDescent="0.25">
      <c r="A24" s="4">
        <v>32065</v>
      </c>
      <c r="B24" s="5">
        <v>100.116</v>
      </c>
      <c r="C24" s="2">
        <v>64.7</v>
      </c>
      <c r="D24" s="2">
        <v>103.3616</v>
      </c>
      <c r="E24" s="2" t="s">
        <v>1</v>
      </c>
      <c r="F24" s="2" t="s">
        <v>1</v>
      </c>
      <c r="G24" s="2" t="s">
        <v>1</v>
      </c>
      <c r="H24" s="5"/>
      <c r="J24" s="2" t="s">
        <v>94</v>
      </c>
      <c r="K24" s="2">
        <v>1159895.8859999999</v>
      </c>
    </row>
    <row r="25" spans="1:11" x14ac:dyDescent="0.25">
      <c r="A25" s="4">
        <v>32096</v>
      </c>
      <c r="B25" s="5">
        <v>100.056</v>
      </c>
      <c r="C25" s="2">
        <v>64.400000000000006</v>
      </c>
      <c r="D25" s="2">
        <v>101.59979</v>
      </c>
      <c r="E25" s="2" t="s">
        <v>1</v>
      </c>
      <c r="F25" s="2" t="s">
        <v>1</v>
      </c>
      <c r="G25" s="2" t="s">
        <v>1</v>
      </c>
      <c r="H25" s="5"/>
      <c r="J25" s="2" t="s">
        <v>95</v>
      </c>
      <c r="K25" s="2">
        <v>1167466.23</v>
      </c>
    </row>
    <row r="26" spans="1:11" x14ac:dyDescent="0.25">
      <c r="A26" s="4">
        <v>32126</v>
      </c>
      <c r="B26" s="5">
        <v>99.972999999999999</v>
      </c>
      <c r="C26" s="2">
        <v>64.7</v>
      </c>
      <c r="D26" s="2">
        <v>99.903049999999993</v>
      </c>
      <c r="E26" s="2" t="s">
        <v>1</v>
      </c>
      <c r="F26" s="2" t="s">
        <v>1</v>
      </c>
      <c r="G26" s="2" t="s">
        <v>1</v>
      </c>
      <c r="H26" s="5"/>
      <c r="J26" s="2" t="s">
        <v>96</v>
      </c>
      <c r="K26" s="2">
        <v>1159670.3899999999</v>
      </c>
    </row>
    <row r="27" spans="1:11" x14ac:dyDescent="0.25">
      <c r="A27" s="4">
        <v>32157</v>
      </c>
      <c r="B27" s="5">
        <v>99.858000000000004</v>
      </c>
      <c r="C27" s="2">
        <v>63.2</v>
      </c>
      <c r="D27" s="2">
        <v>101.89776000000001</v>
      </c>
      <c r="E27" s="2" t="s">
        <v>1</v>
      </c>
      <c r="F27" s="2" t="s">
        <v>1</v>
      </c>
      <c r="G27" s="2" t="s">
        <v>1</v>
      </c>
      <c r="H27" s="5"/>
      <c r="J27" s="2" t="s">
        <v>97</v>
      </c>
      <c r="K27" s="2">
        <v>1187419.3459999999</v>
      </c>
    </row>
    <row r="28" spans="1:11" x14ac:dyDescent="0.25">
      <c r="A28" s="4">
        <v>32188</v>
      </c>
      <c r="B28" s="5">
        <v>99.7</v>
      </c>
      <c r="C28" s="2">
        <v>64</v>
      </c>
      <c r="D28" s="2">
        <v>103.25058</v>
      </c>
      <c r="E28" s="2" t="s">
        <v>1</v>
      </c>
      <c r="F28" s="2" t="s">
        <v>1</v>
      </c>
      <c r="G28" s="2" t="s">
        <v>1</v>
      </c>
      <c r="H28" s="5"/>
      <c r="J28" s="2" t="s">
        <v>98</v>
      </c>
      <c r="K28" s="2">
        <v>1188964.5009999999</v>
      </c>
    </row>
    <row r="29" spans="1:11" x14ac:dyDescent="0.25">
      <c r="A29" s="4">
        <v>32217</v>
      </c>
      <c r="B29" s="5">
        <v>99.471000000000004</v>
      </c>
      <c r="C29" s="2">
        <v>63.9</v>
      </c>
      <c r="D29" s="2">
        <v>103.2574</v>
      </c>
      <c r="E29" s="2" t="s">
        <v>1</v>
      </c>
      <c r="F29" s="2" t="s">
        <v>1</v>
      </c>
      <c r="G29" s="2" t="s">
        <v>1</v>
      </c>
      <c r="H29" s="5"/>
      <c r="J29" s="2" t="s">
        <v>99</v>
      </c>
      <c r="K29" s="2">
        <v>1193834.0290000001</v>
      </c>
    </row>
    <row r="30" spans="1:11" x14ac:dyDescent="0.25">
      <c r="A30" s="4">
        <v>32248</v>
      </c>
      <c r="B30" s="5">
        <v>99.147999999999996</v>
      </c>
      <c r="C30" s="2">
        <v>63.5</v>
      </c>
      <c r="D30" s="2">
        <v>104.35371000000001</v>
      </c>
      <c r="E30" s="2" t="s">
        <v>1</v>
      </c>
      <c r="F30" s="2" t="s">
        <v>1</v>
      </c>
      <c r="G30" s="2" t="s">
        <v>1</v>
      </c>
      <c r="H30" s="5"/>
      <c r="J30" s="2" t="s">
        <v>100</v>
      </c>
      <c r="K30" s="2">
        <v>1196670.1240000001</v>
      </c>
    </row>
    <row r="31" spans="1:11" x14ac:dyDescent="0.25">
      <c r="A31" s="4">
        <v>32278</v>
      </c>
      <c r="B31" s="5">
        <v>98.813000000000002</v>
      </c>
      <c r="C31" s="2">
        <v>63.4</v>
      </c>
      <c r="D31" s="2">
        <v>105.76978</v>
      </c>
      <c r="E31" s="2" t="s">
        <v>1</v>
      </c>
      <c r="F31" s="2" t="s">
        <v>1</v>
      </c>
      <c r="G31" s="2" t="s">
        <v>1</v>
      </c>
      <c r="H31" s="5"/>
      <c r="J31" s="2" t="s">
        <v>101</v>
      </c>
      <c r="K31" s="2">
        <v>1209448.1310000001</v>
      </c>
    </row>
    <row r="32" spans="1:11" x14ac:dyDescent="0.25">
      <c r="A32" s="4">
        <v>32309</v>
      </c>
      <c r="B32" s="5">
        <v>98.584999999999994</v>
      </c>
      <c r="C32" s="2">
        <v>63.1</v>
      </c>
      <c r="D32" s="2">
        <v>104.86395</v>
      </c>
      <c r="E32" s="2" t="s">
        <v>1</v>
      </c>
      <c r="F32" s="2" t="s">
        <v>1</v>
      </c>
      <c r="G32" s="2" t="s">
        <v>1</v>
      </c>
      <c r="H32" s="5"/>
      <c r="J32" s="2" t="s">
        <v>102</v>
      </c>
      <c r="K32" s="2">
        <v>1214756.371</v>
      </c>
    </row>
    <row r="33" spans="1:11" x14ac:dyDescent="0.25">
      <c r="A33" s="4">
        <v>32339</v>
      </c>
      <c r="B33" s="5">
        <v>98.558999999999997</v>
      </c>
      <c r="C33" s="2">
        <v>60.6</v>
      </c>
      <c r="D33" s="2">
        <v>102.89097</v>
      </c>
      <c r="E33" s="2" t="s">
        <v>1</v>
      </c>
      <c r="F33" s="2" t="s">
        <v>1</v>
      </c>
      <c r="G33" s="2" t="s">
        <v>1</v>
      </c>
      <c r="H33" s="5"/>
      <c r="J33" s="2" t="s">
        <v>103</v>
      </c>
      <c r="K33" s="2">
        <v>1222384.8899999999</v>
      </c>
    </row>
    <row r="34" spans="1:11" x14ac:dyDescent="0.25">
      <c r="A34" s="4">
        <v>32370</v>
      </c>
      <c r="B34" s="5">
        <v>98.649000000000001</v>
      </c>
      <c r="C34" s="2">
        <v>61.9</v>
      </c>
      <c r="D34" s="2">
        <v>100.70820000000001</v>
      </c>
      <c r="E34" s="2" t="s">
        <v>1</v>
      </c>
      <c r="F34" s="2" t="s">
        <v>1</v>
      </c>
      <c r="G34" s="2" t="s">
        <v>1</v>
      </c>
      <c r="H34" s="5"/>
      <c r="J34" s="2" t="s">
        <v>104</v>
      </c>
      <c r="K34" s="2">
        <v>1255486.6089999999</v>
      </c>
    </row>
    <row r="35" spans="1:11" x14ac:dyDescent="0.25">
      <c r="A35" s="4">
        <v>32401</v>
      </c>
      <c r="B35" s="5">
        <v>98.748000000000005</v>
      </c>
      <c r="C35" s="2">
        <v>60.6</v>
      </c>
      <c r="D35" s="2">
        <v>101.78404999999999</v>
      </c>
      <c r="E35" s="2" t="s">
        <v>1</v>
      </c>
      <c r="F35" s="2" t="s">
        <v>1</v>
      </c>
      <c r="G35" s="2" t="s">
        <v>1</v>
      </c>
      <c r="H35" s="5"/>
      <c r="J35" s="2" t="s">
        <v>105</v>
      </c>
      <c r="K35" s="2">
        <v>1248769.307</v>
      </c>
    </row>
    <row r="36" spans="1:11" x14ac:dyDescent="0.25">
      <c r="A36" s="4">
        <v>32431</v>
      </c>
      <c r="B36" s="5">
        <v>98.793000000000006</v>
      </c>
      <c r="C36" s="2">
        <v>61</v>
      </c>
      <c r="D36" s="2">
        <v>101.51175000000001</v>
      </c>
      <c r="E36" s="2" t="s">
        <v>1</v>
      </c>
      <c r="F36" s="2" t="s">
        <v>1</v>
      </c>
      <c r="G36" s="2" t="s">
        <v>1</v>
      </c>
      <c r="H36" s="5"/>
      <c r="J36" s="2" t="s">
        <v>106</v>
      </c>
      <c r="K36" s="2">
        <v>1269807.71</v>
      </c>
    </row>
    <row r="37" spans="1:11" x14ac:dyDescent="0.25">
      <c r="A37" s="4">
        <v>32462</v>
      </c>
      <c r="B37" s="5">
        <v>98.804000000000002</v>
      </c>
      <c r="C37" s="2">
        <v>61.1</v>
      </c>
      <c r="D37" s="2">
        <v>100.6253</v>
      </c>
      <c r="E37" s="2" t="s">
        <v>1</v>
      </c>
      <c r="F37" s="2" t="s">
        <v>1</v>
      </c>
      <c r="G37" s="2" t="s">
        <v>1</v>
      </c>
      <c r="H37" s="5"/>
      <c r="J37" s="2" t="s">
        <v>107</v>
      </c>
      <c r="K37" s="2">
        <v>1270983.108</v>
      </c>
    </row>
    <row r="38" spans="1:11" x14ac:dyDescent="0.25">
      <c r="A38" s="4">
        <v>32492</v>
      </c>
      <c r="B38" s="5">
        <v>98.825000000000003</v>
      </c>
      <c r="C38" s="2">
        <v>56</v>
      </c>
      <c r="D38" s="2">
        <v>101.03427000000001</v>
      </c>
      <c r="E38" s="2" t="s">
        <v>1</v>
      </c>
      <c r="F38" s="2" t="s">
        <v>1</v>
      </c>
      <c r="G38" s="2" t="s">
        <v>1</v>
      </c>
      <c r="H38" s="5"/>
      <c r="J38" s="2" t="s">
        <v>108</v>
      </c>
      <c r="K38" s="2">
        <v>1287107.875</v>
      </c>
    </row>
    <row r="39" spans="1:11" x14ac:dyDescent="0.25">
      <c r="A39" s="4">
        <v>32523</v>
      </c>
      <c r="B39" s="5">
        <v>98.897000000000006</v>
      </c>
      <c r="C39" s="2">
        <v>64.599999999999994</v>
      </c>
      <c r="D39" s="2">
        <v>101.56616</v>
      </c>
      <c r="E39" s="2" t="s">
        <v>1</v>
      </c>
      <c r="F39" s="2" t="s">
        <v>1</v>
      </c>
      <c r="G39" s="2" t="s">
        <v>1</v>
      </c>
      <c r="H39" s="5"/>
      <c r="J39" s="2" t="s">
        <v>109</v>
      </c>
      <c r="K39" s="2">
        <v>1300820.94</v>
      </c>
    </row>
    <row r="40" spans="1:11" x14ac:dyDescent="0.25">
      <c r="A40" s="4">
        <v>32554</v>
      </c>
      <c r="B40" s="5">
        <v>99.019000000000005</v>
      </c>
      <c r="C40" s="2">
        <v>62.6</v>
      </c>
      <c r="D40" s="2">
        <v>101.94855</v>
      </c>
      <c r="E40" s="2" t="s">
        <v>1</v>
      </c>
      <c r="F40" s="2" t="s">
        <v>1</v>
      </c>
      <c r="G40" s="2" t="s">
        <v>1</v>
      </c>
      <c r="H40" s="5"/>
      <c r="J40" s="2" t="s">
        <v>110</v>
      </c>
      <c r="K40" s="2">
        <v>1301421.02</v>
      </c>
    </row>
    <row r="41" spans="1:11" x14ac:dyDescent="0.25">
      <c r="A41" s="4">
        <v>32582</v>
      </c>
      <c r="B41" s="5">
        <v>99.194000000000003</v>
      </c>
      <c r="C41" s="2">
        <v>62.8</v>
      </c>
      <c r="D41" s="2">
        <v>101.52294999999999</v>
      </c>
      <c r="E41" s="2" t="s">
        <v>1</v>
      </c>
      <c r="F41" s="2" t="s">
        <v>1</v>
      </c>
      <c r="G41" s="2" t="s">
        <v>1</v>
      </c>
      <c r="H41" s="5"/>
      <c r="J41" s="2" t="s">
        <v>111</v>
      </c>
      <c r="K41" s="2">
        <v>1324295.054</v>
      </c>
    </row>
    <row r="42" spans="1:11" x14ac:dyDescent="0.25">
      <c r="A42" s="4">
        <v>32613</v>
      </c>
      <c r="B42" s="5">
        <v>99.427000000000007</v>
      </c>
      <c r="C42" s="2">
        <v>61.6</v>
      </c>
      <c r="D42" s="2">
        <v>101.91482999999999</v>
      </c>
      <c r="E42" s="2" t="s">
        <v>1</v>
      </c>
      <c r="F42" s="2" t="s">
        <v>1</v>
      </c>
      <c r="G42" s="2" t="s">
        <v>1</v>
      </c>
      <c r="H42" s="5"/>
      <c r="J42" s="2" t="s">
        <v>112</v>
      </c>
      <c r="K42" s="2">
        <v>1320162.986</v>
      </c>
    </row>
    <row r="43" spans="1:11" x14ac:dyDescent="0.25">
      <c r="A43" s="4">
        <v>32643</v>
      </c>
      <c r="B43" s="5">
        <v>99.665999999999997</v>
      </c>
      <c r="C43" s="2">
        <v>61.3</v>
      </c>
      <c r="D43" s="2">
        <v>102.13387</v>
      </c>
      <c r="E43" s="2" t="s">
        <v>1</v>
      </c>
      <c r="F43" s="2" t="s">
        <v>1</v>
      </c>
      <c r="G43" s="2" t="s">
        <v>1</v>
      </c>
      <c r="H43" s="5"/>
      <c r="J43" s="2" t="s">
        <v>113</v>
      </c>
      <c r="K43" s="2">
        <v>1360381.1610000001</v>
      </c>
    </row>
    <row r="44" spans="1:11" x14ac:dyDescent="0.25">
      <c r="A44" s="4">
        <v>32674</v>
      </c>
      <c r="B44" s="5">
        <v>99.841999999999999</v>
      </c>
      <c r="C44" s="2">
        <v>62.8</v>
      </c>
      <c r="D44" s="2">
        <v>101.62443</v>
      </c>
      <c r="E44" s="2" t="s">
        <v>1</v>
      </c>
      <c r="F44" s="2" t="s">
        <v>1</v>
      </c>
      <c r="G44" s="2" t="s">
        <v>1</v>
      </c>
      <c r="H44" s="5"/>
      <c r="J44" s="2" t="s">
        <v>114</v>
      </c>
      <c r="K44" s="2">
        <v>1349038.831</v>
      </c>
    </row>
    <row r="45" spans="1:11" x14ac:dyDescent="0.25">
      <c r="A45" s="4">
        <v>32704</v>
      </c>
      <c r="B45" s="5">
        <v>99.891999999999996</v>
      </c>
      <c r="C45" s="2">
        <v>62.4</v>
      </c>
      <c r="D45" s="2">
        <v>101.21087</v>
      </c>
      <c r="E45" s="2" t="s">
        <v>1</v>
      </c>
      <c r="F45" s="2" t="s">
        <v>1</v>
      </c>
      <c r="G45" s="2" t="s">
        <v>1</v>
      </c>
      <c r="H45" s="5"/>
      <c r="J45" s="2" t="s">
        <v>115</v>
      </c>
      <c r="K45" s="2">
        <v>1374321.3470000001</v>
      </c>
    </row>
    <row r="46" spans="1:11" x14ac:dyDescent="0.25">
      <c r="A46" s="4">
        <v>32735</v>
      </c>
      <c r="B46" s="5">
        <v>99.858999999999995</v>
      </c>
      <c r="C46" s="2">
        <v>62.1</v>
      </c>
      <c r="D46" s="2">
        <v>99.927310000000006</v>
      </c>
      <c r="E46" s="2" t="s">
        <v>1</v>
      </c>
      <c r="F46" s="2" t="s">
        <v>1</v>
      </c>
      <c r="G46" s="2" t="s">
        <v>1</v>
      </c>
      <c r="H46" s="5"/>
      <c r="J46" s="2" t="s">
        <v>116</v>
      </c>
      <c r="K46" s="2">
        <v>1377474.6610000001</v>
      </c>
    </row>
    <row r="47" spans="1:11" x14ac:dyDescent="0.25">
      <c r="A47" s="4">
        <v>32766</v>
      </c>
      <c r="B47" s="5">
        <v>99.786000000000001</v>
      </c>
      <c r="C47" s="2">
        <v>61.3</v>
      </c>
      <c r="D47" s="2">
        <v>100.72786000000001</v>
      </c>
      <c r="E47" s="2" t="s">
        <v>1</v>
      </c>
      <c r="F47" s="2" t="s">
        <v>1</v>
      </c>
      <c r="G47" s="2" t="s">
        <v>1</v>
      </c>
      <c r="H47" s="5"/>
      <c r="J47" s="2" t="s">
        <v>117</v>
      </c>
      <c r="K47" s="2">
        <v>1382046.969</v>
      </c>
    </row>
    <row r="48" spans="1:11" x14ac:dyDescent="0.25">
      <c r="A48" s="4">
        <v>32796</v>
      </c>
      <c r="B48" s="5">
        <v>99.698999999999998</v>
      </c>
      <c r="C48" s="2">
        <v>61.4</v>
      </c>
      <c r="D48" s="2">
        <v>100.7517</v>
      </c>
      <c r="E48" s="2" t="s">
        <v>1</v>
      </c>
      <c r="F48" s="2" t="s">
        <v>1</v>
      </c>
      <c r="G48" s="2" t="s">
        <v>1</v>
      </c>
      <c r="H48" s="5"/>
      <c r="J48" s="2" t="s">
        <v>118</v>
      </c>
      <c r="K48" s="2">
        <v>1441978.7320000001</v>
      </c>
    </row>
    <row r="49" spans="1:11" x14ac:dyDescent="0.25">
      <c r="A49" s="4">
        <v>32827</v>
      </c>
      <c r="B49" s="5">
        <v>99.626999999999995</v>
      </c>
      <c r="C49" s="2">
        <v>62</v>
      </c>
      <c r="D49" s="2">
        <v>100.55103</v>
      </c>
      <c r="E49" s="2" t="s">
        <v>1</v>
      </c>
      <c r="F49" s="2" t="s">
        <v>1</v>
      </c>
      <c r="G49" s="2" t="s">
        <v>1</v>
      </c>
      <c r="H49" s="5"/>
      <c r="J49" s="2" t="s">
        <v>119</v>
      </c>
      <c r="K49" s="2">
        <v>1447605.237</v>
      </c>
    </row>
    <row r="50" spans="1:11" x14ac:dyDescent="0.25">
      <c r="A50" s="4">
        <v>32857</v>
      </c>
      <c r="B50" s="5">
        <v>99.606999999999999</v>
      </c>
      <c r="C50" s="2">
        <v>59.7</v>
      </c>
      <c r="D50" s="2">
        <v>100.32464</v>
      </c>
      <c r="E50" s="2" t="s">
        <v>1</v>
      </c>
      <c r="F50" s="2" t="s">
        <v>1</v>
      </c>
      <c r="G50" s="2" t="s">
        <v>1</v>
      </c>
      <c r="H50" s="5"/>
      <c r="J50" s="2" t="s">
        <v>120</v>
      </c>
      <c r="K50" s="2">
        <v>1472529.0630000001</v>
      </c>
    </row>
    <row r="51" spans="1:11" x14ac:dyDescent="0.25">
      <c r="A51" s="4">
        <v>32888</v>
      </c>
      <c r="B51" s="5">
        <v>99.674999999999997</v>
      </c>
      <c r="C51" s="2">
        <v>62.4</v>
      </c>
      <c r="D51" s="2">
        <v>101.44266</v>
      </c>
      <c r="E51" s="2" t="s">
        <v>1</v>
      </c>
      <c r="F51" s="2">
        <v>90.6</v>
      </c>
      <c r="G51" s="2" t="s">
        <v>1</v>
      </c>
      <c r="H51" s="5"/>
      <c r="J51" s="2" t="s">
        <v>121</v>
      </c>
      <c r="K51" s="2">
        <v>1474967.861</v>
      </c>
    </row>
    <row r="52" spans="1:11" x14ac:dyDescent="0.25">
      <c r="A52" s="4">
        <v>32919</v>
      </c>
      <c r="B52" s="5">
        <v>99.799000000000007</v>
      </c>
      <c r="C52" s="2">
        <v>63.6</v>
      </c>
      <c r="D52" s="2">
        <v>101.93449</v>
      </c>
      <c r="E52" s="2" t="s">
        <v>1</v>
      </c>
      <c r="F52" s="2">
        <v>90.5</v>
      </c>
      <c r="G52" s="2" t="s">
        <v>1</v>
      </c>
      <c r="H52" s="5"/>
      <c r="J52" s="2" t="s">
        <v>122</v>
      </c>
      <c r="K52" s="2">
        <v>1492231.43</v>
      </c>
    </row>
    <row r="53" spans="1:11" x14ac:dyDescent="0.25">
      <c r="A53" s="4">
        <v>32947</v>
      </c>
      <c r="B53" s="5">
        <v>99.944999999999993</v>
      </c>
      <c r="C53" s="2">
        <v>64.099999999999994</v>
      </c>
      <c r="D53" s="2">
        <v>101.61242</v>
      </c>
      <c r="E53" s="2" t="s">
        <v>1</v>
      </c>
      <c r="F53" s="2">
        <v>88.7</v>
      </c>
      <c r="G53" s="2" t="s">
        <v>1</v>
      </c>
      <c r="H53" s="5"/>
      <c r="J53" s="2" t="s">
        <v>123</v>
      </c>
      <c r="K53" s="2">
        <v>1502207.4380000001</v>
      </c>
    </row>
    <row r="54" spans="1:11" x14ac:dyDescent="0.25">
      <c r="A54" s="4">
        <v>32978</v>
      </c>
      <c r="B54" s="5">
        <v>100.077</v>
      </c>
      <c r="C54" s="2">
        <v>63.9</v>
      </c>
      <c r="D54" s="2">
        <v>100.96423</v>
      </c>
      <c r="E54" s="2" t="s">
        <v>1</v>
      </c>
      <c r="F54" s="2">
        <v>91.7</v>
      </c>
      <c r="G54" s="2" t="s">
        <v>1</v>
      </c>
      <c r="H54" s="5"/>
      <c r="J54" s="2" t="s">
        <v>124</v>
      </c>
      <c r="K54" s="2">
        <v>1511513.2709999999</v>
      </c>
    </row>
    <row r="55" spans="1:11" x14ac:dyDescent="0.25">
      <c r="A55" s="4">
        <v>33008</v>
      </c>
      <c r="B55" s="5">
        <v>100.14100000000001</v>
      </c>
      <c r="C55" s="2">
        <v>65</v>
      </c>
      <c r="D55" s="2">
        <v>101.55329999999999</v>
      </c>
      <c r="E55" s="2" t="s">
        <v>1</v>
      </c>
      <c r="F55" s="2">
        <v>88.9</v>
      </c>
      <c r="G55" s="2" t="s">
        <v>1</v>
      </c>
      <c r="H55" s="5"/>
      <c r="J55" s="2" t="s">
        <v>125</v>
      </c>
      <c r="K55" s="2">
        <v>1512105.702</v>
      </c>
    </row>
    <row r="56" spans="1:11" x14ac:dyDescent="0.25">
      <c r="A56" s="4">
        <v>33039</v>
      </c>
      <c r="B56" s="5">
        <v>100.05</v>
      </c>
      <c r="C56" s="2">
        <v>64</v>
      </c>
      <c r="D56" s="2">
        <v>101.25708</v>
      </c>
      <c r="E56" s="2" t="s">
        <v>1</v>
      </c>
      <c r="F56" s="2">
        <v>90.3</v>
      </c>
      <c r="G56" s="2" t="s">
        <v>1</v>
      </c>
      <c r="H56" s="5"/>
      <c r="J56" s="2" t="s">
        <v>126</v>
      </c>
      <c r="K56" s="2">
        <v>1521194.2949999999</v>
      </c>
    </row>
    <row r="57" spans="1:11" x14ac:dyDescent="0.25">
      <c r="A57" s="4">
        <v>33069</v>
      </c>
      <c r="B57" s="5">
        <v>99.736999999999995</v>
      </c>
      <c r="C57" s="2">
        <v>63.2</v>
      </c>
      <c r="D57" s="2">
        <v>101.08468999999999</v>
      </c>
      <c r="E57" s="2" t="s">
        <v>1</v>
      </c>
      <c r="F57" s="2">
        <v>89.5</v>
      </c>
      <c r="G57" s="2" t="s">
        <v>1</v>
      </c>
      <c r="H57" s="5"/>
      <c r="J57" s="2" t="s">
        <v>127</v>
      </c>
      <c r="K57" s="2">
        <v>1544478.358</v>
      </c>
    </row>
    <row r="58" spans="1:11" x14ac:dyDescent="0.25">
      <c r="A58" s="4">
        <v>33100</v>
      </c>
      <c r="B58" s="5">
        <v>99.363</v>
      </c>
      <c r="C58" s="2">
        <v>65.3</v>
      </c>
      <c r="D58" s="2">
        <v>101.14109999999999</v>
      </c>
      <c r="E58" s="2" t="s">
        <v>1</v>
      </c>
      <c r="F58" s="2">
        <v>90.3</v>
      </c>
      <c r="G58" s="2" t="s">
        <v>1</v>
      </c>
      <c r="H58" s="5"/>
      <c r="J58" s="2" t="s">
        <v>128</v>
      </c>
      <c r="K58" s="2">
        <v>1557249.645</v>
      </c>
    </row>
    <row r="59" spans="1:11" x14ac:dyDescent="0.25">
      <c r="A59" s="4">
        <v>33131</v>
      </c>
      <c r="B59" s="5">
        <v>99.143000000000001</v>
      </c>
      <c r="C59" s="2">
        <v>65.2</v>
      </c>
      <c r="D59" s="2">
        <v>102.50716</v>
      </c>
      <c r="E59" s="2" t="s">
        <v>1</v>
      </c>
      <c r="F59" s="2">
        <v>91.3</v>
      </c>
      <c r="G59" s="2" t="s">
        <v>1</v>
      </c>
      <c r="H59" s="5"/>
      <c r="J59" s="2" t="s">
        <v>129</v>
      </c>
      <c r="K59" s="2">
        <v>1579625.4450000001</v>
      </c>
    </row>
    <row r="60" spans="1:11" x14ac:dyDescent="0.25">
      <c r="A60" s="4">
        <v>33161</v>
      </c>
      <c r="B60" s="5">
        <v>99.233999999999995</v>
      </c>
      <c r="C60" s="2">
        <v>64</v>
      </c>
      <c r="D60" s="2">
        <v>104.13271</v>
      </c>
      <c r="E60" s="2" t="s">
        <v>1</v>
      </c>
      <c r="F60" s="2">
        <v>90.7</v>
      </c>
      <c r="G60" s="2" t="s">
        <v>1</v>
      </c>
      <c r="H60" s="5"/>
      <c r="J60" s="2" t="s">
        <v>130</v>
      </c>
      <c r="K60" s="2">
        <v>1567598.044</v>
      </c>
    </row>
    <row r="61" spans="1:11" x14ac:dyDescent="0.25">
      <c r="A61" s="4">
        <v>33192</v>
      </c>
      <c r="B61" s="5">
        <v>99.468000000000004</v>
      </c>
      <c r="C61" s="2">
        <v>64</v>
      </c>
      <c r="D61" s="2">
        <v>104.71171</v>
      </c>
      <c r="E61" s="2" t="s">
        <v>1</v>
      </c>
      <c r="F61" s="2">
        <v>90.4</v>
      </c>
      <c r="G61" s="2" t="s">
        <v>1</v>
      </c>
      <c r="H61" s="5"/>
      <c r="J61" s="2" t="s">
        <v>131</v>
      </c>
      <c r="K61" s="2">
        <v>1581424.9509999999</v>
      </c>
    </row>
    <row r="62" spans="1:11" x14ac:dyDescent="0.25">
      <c r="A62" s="4">
        <v>33222</v>
      </c>
      <c r="B62" s="5">
        <v>99.614000000000004</v>
      </c>
      <c r="C62" s="2">
        <v>60.9</v>
      </c>
      <c r="D62" s="2">
        <v>103.62015</v>
      </c>
      <c r="E62" s="2" t="s">
        <v>1</v>
      </c>
      <c r="F62" s="2">
        <v>91.5</v>
      </c>
      <c r="G62" s="2" t="s">
        <v>1</v>
      </c>
      <c r="H62" s="5"/>
      <c r="J62" s="2" t="s">
        <v>132</v>
      </c>
      <c r="K62" s="2">
        <v>1585379.56</v>
      </c>
    </row>
    <row r="63" spans="1:11" x14ac:dyDescent="0.25">
      <c r="A63" s="4">
        <v>33253</v>
      </c>
      <c r="B63" s="5">
        <v>99.501999999999995</v>
      </c>
      <c r="C63" s="2">
        <v>64.8</v>
      </c>
      <c r="D63" s="2">
        <v>104.63039000000001</v>
      </c>
      <c r="E63" s="2" t="s">
        <v>1</v>
      </c>
      <c r="F63" s="2">
        <v>89.7</v>
      </c>
      <c r="G63" s="2" t="s">
        <v>1</v>
      </c>
      <c r="H63" s="5"/>
      <c r="J63" s="2" t="s">
        <v>133</v>
      </c>
      <c r="K63" s="2">
        <v>1618924.709</v>
      </c>
    </row>
    <row r="64" spans="1:11" x14ac:dyDescent="0.25">
      <c r="A64" s="4">
        <v>33284</v>
      </c>
      <c r="B64" s="5">
        <v>99.228999999999999</v>
      </c>
      <c r="C64" s="2">
        <v>64.7</v>
      </c>
      <c r="D64" s="2">
        <v>104.96147000000001</v>
      </c>
      <c r="E64" s="2" t="s">
        <v>1</v>
      </c>
      <c r="F64" s="2">
        <v>89.8</v>
      </c>
      <c r="G64" s="2" t="s">
        <v>1</v>
      </c>
      <c r="H64" s="5"/>
      <c r="J64" s="2" t="s">
        <v>134</v>
      </c>
      <c r="K64" s="2">
        <v>1605186.821</v>
      </c>
    </row>
    <row r="65" spans="1:11" x14ac:dyDescent="0.25">
      <c r="A65" s="4">
        <v>33312</v>
      </c>
      <c r="B65" s="5">
        <v>98.926000000000002</v>
      </c>
      <c r="C65" s="2">
        <v>64.5</v>
      </c>
      <c r="D65" s="2">
        <v>102.21402999999999</v>
      </c>
      <c r="E65" s="2" t="s">
        <v>1</v>
      </c>
      <c r="F65" s="2">
        <v>89.8</v>
      </c>
      <c r="G65" s="2" t="s">
        <v>1</v>
      </c>
      <c r="H65" s="5"/>
      <c r="J65" s="2" t="s">
        <v>135</v>
      </c>
      <c r="K65" s="2">
        <v>1597718.85</v>
      </c>
    </row>
    <row r="66" spans="1:11" x14ac:dyDescent="0.25">
      <c r="A66" s="4">
        <v>33343</v>
      </c>
      <c r="B66" s="5">
        <v>98.688999999999993</v>
      </c>
      <c r="C66" s="2">
        <v>64.599999999999994</v>
      </c>
      <c r="D66" s="2">
        <v>100.96047</v>
      </c>
      <c r="E66" s="2" t="s">
        <v>1</v>
      </c>
      <c r="F66" s="2">
        <v>88.9</v>
      </c>
      <c r="G66" s="2" t="s">
        <v>1</v>
      </c>
      <c r="H66" s="5"/>
      <c r="J66" s="2" t="s">
        <v>136</v>
      </c>
      <c r="K66" s="2">
        <v>1621029.62</v>
      </c>
    </row>
    <row r="67" spans="1:11" x14ac:dyDescent="0.25">
      <c r="A67" s="4">
        <v>33373</v>
      </c>
      <c r="B67" s="5">
        <v>98.533000000000001</v>
      </c>
      <c r="C67" s="2">
        <v>62.7</v>
      </c>
      <c r="D67" s="2">
        <v>101.31735</v>
      </c>
      <c r="E67" s="2" t="s">
        <v>1</v>
      </c>
      <c r="F67" s="2">
        <v>89.7</v>
      </c>
      <c r="G67" s="2" t="s">
        <v>1</v>
      </c>
      <c r="H67" s="5"/>
      <c r="J67" s="2" t="s">
        <v>137</v>
      </c>
      <c r="K67" s="2">
        <v>1622634.682</v>
      </c>
    </row>
    <row r="68" spans="1:11" x14ac:dyDescent="0.25">
      <c r="A68" s="4">
        <v>33404</v>
      </c>
      <c r="B68" s="5">
        <v>98.477999999999994</v>
      </c>
      <c r="C68" s="2">
        <v>63.6</v>
      </c>
      <c r="D68" s="2">
        <v>100.43142</v>
      </c>
      <c r="E68" s="2" t="s">
        <v>1</v>
      </c>
      <c r="F68" s="2">
        <v>89.2</v>
      </c>
      <c r="G68" s="2" t="s">
        <v>1</v>
      </c>
      <c r="H68" s="5"/>
      <c r="J68" s="2" t="s">
        <v>138</v>
      </c>
      <c r="K68" s="2">
        <v>1637746.412</v>
      </c>
    </row>
    <row r="69" spans="1:11" x14ac:dyDescent="0.25">
      <c r="A69" s="4">
        <v>33434</v>
      </c>
      <c r="B69" s="5">
        <v>98.55</v>
      </c>
      <c r="C69" s="2">
        <v>64.2</v>
      </c>
      <c r="D69" s="2">
        <v>99.904839999999993</v>
      </c>
      <c r="E69" s="2" t="s">
        <v>1</v>
      </c>
      <c r="F69" s="2">
        <v>87.8</v>
      </c>
      <c r="G69" s="2" t="s">
        <v>1</v>
      </c>
      <c r="H69" s="5"/>
      <c r="J69" s="2" t="s">
        <v>139</v>
      </c>
      <c r="K69" s="2">
        <v>1643235.0009999999</v>
      </c>
    </row>
    <row r="70" spans="1:11" x14ac:dyDescent="0.25">
      <c r="A70" s="4">
        <v>33465</v>
      </c>
      <c r="B70" s="5">
        <v>98.683999999999997</v>
      </c>
      <c r="C70" s="2">
        <v>64</v>
      </c>
      <c r="D70" s="2">
        <v>99.668779999999998</v>
      </c>
      <c r="E70" s="2" t="s">
        <v>1</v>
      </c>
      <c r="F70" s="2">
        <v>88.5</v>
      </c>
      <c r="G70" s="2" t="s">
        <v>1</v>
      </c>
      <c r="H70" s="5"/>
      <c r="J70" s="2" t="s">
        <v>140</v>
      </c>
      <c r="K70" s="2">
        <v>1628947.905</v>
      </c>
    </row>
    <row r="71" spans="1:11" x14ac:dyDescent="0.25">
      <c r="A71" s="4">
        <v>33496</v>
      </c>
      <c r="B71" s="5">
        <v>98.813999999999993</v>
      </c>
      <c r="C71" s="2">
        <v>65.5</v>
      </c>
      <c r="D71" s="2">
        <v>101.41291</v>
      </c>
      <c r="E71" s="2" t="s">
        <v>1</v>
      </c>
      <c r="F71" s="2">
        <v>86.6</v>
      </c>
      <c r="G71" s="2" t="s">
        <v>1</v>
      </c>
      <c r="H71" s="5"/>
      <c r="J71" s="2" t="s">
        <v>141</v>
      </c>
      <c r="K71" s="2">
        <v>1638794.7990000001</v>
      </c>
    </row>
    <row r="72" spans="1:11" x14ac:dyDescent="0.25">
      <c r="A72" s="4">
        <v>33526</v>
      </c>
      <c r="B72" s="5">
        <v>98.899000000000001</v>
      </c>
      <c r="C72" s="2">
        <v>65.5</v>
      </c>
      <c r="D72" s="2">
        <v>101.48679</v>
      </c>
      <c r="E72" s="2" t="s">
        <v>1</v>
      </c>
      <c r="F72" s="2">
        <v>88.8</v>
      </c>
      <c r="G72" s="2" t="s">
        <v>1</v>
      </c>
      <c r="H72" s="5"/>
      <c r="J72" s="2" t="s">
        <v>142</v>
      </c>
      <c r="K72" s="2">
        <v>1644707.3189999999</v>
      </c>
    </row>
    <row r="73" spans="1:11" x14ac:dyDescent="0.25">
      <c r="A73" s="4">
        <v>33557</v>
      </c>
      <c r="B73" s="5">
        <v>98.960999999999999</v>
      </c>
      <c r="C73" s="2">
        <v>65.599999999999994</v>
      </c>
      <c r="D73" s="2">
        <v>102.69557</v>
      </c>
      <c r="E73" s="2" t="s">
        <v>1</v>
      </c>
      <c r="F73" s="2">
        <v>88.6</v>
      </c>
      <c r="G73" s="2" t="s">
        <v>1</v>
      </c>
      <c r="H73" s="5"/>
      <c r="J73" s="2" t="s">
        <v>143</v>
      </c>
      <c r="K73" s="2">
        <v>1669329.932</v>
      </c>
    </row>
    <row r="74" spans="1:11" x14ac:dyDescent="0.25">
      <c r="A74" s="4">
        <v>33587</v>
      </c>
      <c r="B74" s="5">
        <v>99.034999999999997</v>
      </c>
      <c r="C74" s="2">
        <v>62.3</v>
      </c>
      <c r="D74" s="2">
        <v>103.40716999999999</v>
      </c>
      <c r="E74" s="2" t="s">
        <v>1</v>
      </c>
      <c r="F74" s="2">
        <v>89</v>
      </c>
      <c r="G74" s="2" t="s">
        <v>1</v>
      </c>
      <c r="H74" s="5"/>
      <c r="J74" s="2" t="s">
        <v>144</v>
      </c>
      <c r="K74" s="2">
        <v>1662739.95</v>
      </c>
    </row>
    <row r="75" spans="1:11" x14ac:dyDescent="0.25">
      <c r="A75" s="4">
        <v>33618</v>
      </c>
      <c r="B75" s="5">
        <v>99.147999999999996</v>
      </c>
      <c r="C75" s="2">
        <v>64.7</v>
      </c>
      <c r="D75" s="2">
        <v>102.85352</v>
      </c>
      <c r="E75" s="2" t="s">
        <v>1</v>
      </c>
      <c r="F75" s="2">
        <v>89.5</v>
      </c>
      <c r="G75" s="2" t="s">
        <v>1</v>
      </c>
      <c r="H75" s="5"/>
      <c r="J75" s="2" t="s">
        <v>145</v>
      </c>
      <c r="K75" s="2">
        <v>1705446.2990000001</v>
      </c>
    </row>
    <row r="76" spans="1:11" x14ac:dyDescent="0.25">
      <c r="A76" s="4">
        <v>33649</v>
      </c>
      <c r="B76" s="5">
        <v>99.289000000000001</v>
      </c>
      <c r="C76" s="2">
        <v>65.099999999999994</v>
      </c>
      <c r="D76" s="2">
        <v>102.54989</v>
      </c>
      <c r="E76" s="2" t="s">
        <v>1</v>
      </c>
      <c r="F76" s="2">
        <v>87.2</v>
      </c>
      <c r="G76" s="2" t="s">
        <v>1</v>
      </c>
      <c r="H76" s="5"/>
      <c r="J76" s="2" t="s">
        <v>146</v>
      </c>
      <c r="K76" s="2">
        <v>1709542.138</v>
      </c>
    </row>
    <row r="77" spans="1:11" x14ac:dyDescent="0.25">
      <c r="A77" s="4">
        <v>33678</v>
      </c>
      <c r="B77" s="5">
        <v>99.436999999999998</v>
      </c>
      <c r="C77" s="2">
        <v>65</v>
      </c>
      <c r="D77" s="2">
        <v>102.49422</v>
      </c>
      <c r="E77" s="2" t="s">
        <v>1</v>
      </c>
      <c r="F77" s="2">
        <v>90.1</v>
      </c>
      <c r="G77" s="2" t="s">
        <v>1</v>
      </c>
      <c r="H77" s="5"/>
      <c r="J77" s="2" t="s">
        <v>147</v>
      </c>
      <c r="K77" s="2">
        <v>1739231.9709999999</v>
      </c>
    </row>
    <row r="78" spans="1:11" x14ac:dyDescent="0.25">
      <c r="A78" s="4">
        <v>33709</v>
      </c>
      <c r="B78" s="5">
        <v>99.56</v>
      </c>
      <c r="C78" s="2">
        <v>65.7</v>
      </c>
      <c r="D78" s="2">
        <v>103.06813</v>
      </c>
      <c r="E78" s="2" t="s">
        <v>1</v>
      </c>
      <c r="F78" s="2">
        <v>89.2</v>
      </c>
      <c r="G78" s="2" t="s">
        <v>1</v>
      </c>
      <c r="H78" s="5"/>
      <c r="J78" s="2" t="s">
        <v>148</v>
      </c>
      <c r="K78" s="2">
        <v>1758095.5919999999</v>
      </c>
    </row>
    <row r="79" spans="1:11" x14ac:dyDescent="0.25">
      <c r="A79" s="4">
        <v>33739</v>
      </c>
      <c r="B79" s="5">
        <v>99.614999999999995</v>
      </c>
      <c r="C79" s="2">
        <v>66.099999999999994</v>
      </c>
      <c r="D79" s="2">
        <v>103.53407</v>
      </c>
      <c r="E79" s="2" t="s">
        <v>1</v>
      </c>
      <c r="F79" s="2">
        <v>89.9</v>
      </c>
      <c r="G79" s="2" t="s">
        <v>1</v>
      </c>
      <c r="H79" s="5"/>
      <c r="J79" s="2" t="s">
        <v>149</v>
      </c>
      <c r="K79" s="2">
        <v>1766071.2350000001</v>
      </c>
    </row>
    <row r="80" spans="1:11" x14ac:dyDescent="0.25">
      <c r="A80" s="4">
        <v>33770</v>
      </c>
      <c r="B80" s="5">
        <v>99.521000000000001</v>
      </c>
      <c r="C80" s="2">
        <v>64.8</v>
      </c>
      <c r="D80" s="2">
        <v>103.75022</v>
      </c>
      <c r="E80" s="2" t="s">
        <v>1</v>
      </c>
      <c r="F80" s="2">
        <v>90.3</v>
      </c>
      <c r="G80" s="2" t="s">
        <v>1</v>
      </c>
      <c r="H80" s="5"/>
      <c r="J80" s="2" t="s">
        <v>150</v>
      </c>
      <c r="K80" s="2">
        <v>1803724.112</v>
      </c>
    </row>
    <row r="81" spans="1:11" x14ac:dyDescent="0.25">
      <c r="A81" s="4">
        <v>33800</v>
      </c>
      <c r="B81" s="5">
        <v>99.213999999999999</v>
      </c>
      <c r="C81" s="2">
        <v>64.599999999999994</v>
      </c>
      <c r="D81" s="2">
        <v>105.17372</v>
      </c>
      <c r="E81" s="2" t="s">
        <v>1</v>
      </c>
      <c r="F81" s="2">
        <v>87.5</v>
      </c>
      <c r="G81" s="2" t="s">
        <v>1</v>
      </c>
      <c r="H81" s="5"/>
      <c r="J81" s="2" t="s">
        <v>151</v>
      </c>
      <c r="K81" s="2">
        <v>1804914.855</v>
      </c>
    </row>
    <row r="82" spans="1:11" x14ac:dyDescent="0.25">
      <c r="A82" s="4">
        <v>33831</v>
      </c>
      <c r="B82" s="5">
        <v>98.84</v>
      </c>
      <c r="C82" s="2">
        <v>64.7</v>
      </c>
      <c r="D82" s="2">
        <v>105.19234</v>
      </c>
      <c r="E82" s="2" t="s">
        <v>1</v>
      </c>
      <c r="F82" s="2">
        <v>90.6</v>
      </c>
      <c r="G82" s="2" t="s">
        <v>1</v>
      </c>
      <c r="H82" s="5"/>
      <c r="J82" s="2" t="s">
        <v>152</v>
      </c>
      <c r="K82" s="2">
        <v>1844517.797</v>
      </c>
    </row>
    <row r="83" spans="1:11" x14ac:dyDescent="0.25">
      <c r="A83" s="4">
        <v>33862</v>
      </c>
      <c r="B83" s="5">
        <v>98.591999999999999</v>
      </c>
      <c r="C83" s="2">
        <v>65.3</v>
      </c>
      <c r="D83" s="2">
        <v>105.78297000000001</v>
      </c>
      <c r="E83" s="2" t="s">
        <v>1</v>
      </c>
      <c r="F83" s="2">
        <v>90.7</v>
      </c>
      <c r="G83" s="2" t="s">
        <v>1</v>
      </c>
      <c r="H83" s="5"/>
      <c r="J83" s="2" t="s">
        <v>153</v>
      </c>
      <c r="K83" s="2">
        <v>1863733.422</v>
      </c>
    </row>
    <row r="84" spans="1:11" x14ac:dyDescent="0.25">
      <c r="A84" s="4">
        <v>33892</v>
      </c>
      <c r="B84" s="5">
        <v>98.614999999999995</v>
      </c>
      <c r="C84" s="2">
        <v>65.7</v>
      </c>
      <c r="D84" s="2">
        <v>105.43486</v>
      </c>
      <c r="E84" s="2" t="s">
        <v>1</v>
      </c>
      <c r="F84" s="2">
        <v>90.4</v>
      </c>
      <c r="G84" s="2" t="s">
        <v>1</v>
      </c>
      <c r="H84" s="5"/>
      <c r="J84" s="2" t="s">
        <v>154</v>
      </c>
      <c r="K84" s="2">
        <v>1871068.621</v>
      </c>
    </row>
    <row r="85" spans="1:11" x14ac:dyDescent="0.25">
      <c r="A85" s="4">
        <v>33923</v>
      </c>
      <c r="B85" s="5">
        <v>98.792000000000002</v>
      </c>
      <c r="C85" s="2">
        <v>64.599999999999994</v>
      </c>
      <c r="D85" s="2">
        <v>104.79234</v>
      </c>
      <c r="E85" s="2" t="s">
        <v>1</v>
      </c>
      <c r="F85" s="2">
        <v>91</v>
      </c>
      <c r="G85" s="2" t="s">
        <v>1</v>
      </c>
      <c r="H85" s="5"/>
      <c r="J85" s="2" t="s">
        <v>155</v>
      </c>
      <c r="K85" s="2">
        <v>1885465.7990000001</v>
      </c>
    </row>
    <row r="86" spans="1:11" x14ac:dyDescent="0.25">
      <c r="A86" s="4">
        <v>33953</v>
      </c>
      <c r="B86" s="5">
        <v>98.968000000000004</v>
      </c>
      <c r="C86" s="2">
        <v>66.400000000000006</v>
      </c>
      <c r="D86" s="2">
        <v>102.56845</v>
      </c>
      <c r="E86" s="2" t="s">
        <v>1</v>
      </c>
      <c r="F86" s="2">
        <v>88.8</v>
      </c>
      <c r="G86" s="2" t="s">
        <v>1</v>
      </c>
      <c r="H86" s="5"/>
      <c r="J86" s="2" t="s">
        <v>156</v>
      </c>
      <c r="K86" s="2">
        <v>1946536.1580000001</v>
      </c>
    </row>
    <row r="87" spans="1:11" x14ac:dyDescent="0.25">
      <c r="A87" s="4">
        <v>33984</v>
      </c>
      <c r="B87" s="5">
        <v>99.039000000000001</v>
      </c>
      <c r="C87" s="2">
        <v>64.599999999999994</v>
      </c>
      <c r="D87" s="2">
        <v>102.01600999999999</v>
      </c>
      <c r="E87" s="2" t="s">
        <v>1</v>
      </c>
      <c r="F87" s="2">
        <v>90</v>
      </c>
      <c r="G87" s="2" t="s">
        <v>1</v>
      </c>
      <c r="H87" s="5"/>
      <c r="J87" s="2" t="s">
        <v>157</v>
      </c>
      <c r="K87" s="2">
        <v>1959338.1</v>
      </c>
    </row>
    <row r="88" spans="1:11" x14ac:dyDescent="0.25">
      <c r="A88" s="4">
        <v>34015</v>
      </c>
      <c r="B88" s="5">
        <v>99.03</v>
      </c>
      <c r="C88" s="2">
        <v>64.900000000000006</v>
      </c>
      <c r="D88" s="2">
        <v>102.99212</v>
      </c>
      <c r="E88" s="2" t="s">
        <v>1</v>
      </c>
      <c r="F88" s="2">
        <v>90.6</v>
      </c>
      <c r="G88" s="2" t="s">
        <v>1</v>
      </c>
      <c r="H88" s="5"/>
      <c r="J88" s="2" t="s">
        <v>158</v>
      </c>
      <c r="K88" s="2">
        <v>1967011.5970000001</v>
      </c>
    </row>
    <row r="89" spans="1:11" x14ac:dyDescent="0.25">
      <c r="A89" s="4">
        <v>34043</v>
      </c>
      <c r="B89" s="5">
        <v>98.988</v>
      </c>
      <c r="C89" s="2">
        <v>65.7</v>
      </c>
      <c r="D89" s="2">
        <v>103.56504</v>
      </c>
      <c r="E89" s="2" t="s">
        <v>1</v>
      </c>
      <c r="F89" s="2">
        <v>90.2</v>
      </c>
      <c r="G89" s="2" t="s">
        <v>1</v>
      </c>
      <c r="H89" s="5"/>
      <c r="J89" s="2" t="s">
        <v>159</v>
      </c>
      <c r="K89" s="2">
        <v>2006955.496</v>
      </c>
    </row>
    <row r="90" spans="1:11" x14ac:dyDescent="0.25">
      <c r="A90" s="4">
        <v>34074</v>
      </c>
      <c r="B90" s="5">
        <v>98.951999999999998</v>
      </c>
      <c r="C90" s="2">
        <v>66.2</v>
      </c>
      <c r="D90" s="2">
        <v>104.13524</v>
      </c>
      <c r="E90" s="2" t="s">
        <v>1</v>
      </c>
      <c r="F90" s="2">
        <v>93.7</v>
      </c>
      <c r="G90" s="2" t="s">
        <v>1</v>
      </c>
      <c r="H90" s="5"/>
      <c r="J90" s="2" t="s">
        <v>160</v>
      </c>
      <c r="K90" s="2">
        <v>2035134.808</v>
      </c>
    </row>
    <row r="91" spans="1:11" x14ac:dyDescent="0.25">
      <c r="A91" s="4">
        <v>34104</v>
      </c>
      <c r="B91" s="5">
        <v>98.956000000000003</v>
      </c>
      <c r="C91" s="2">
        <v>65.2</v>
      </c>
      <c r="D91" s="2">
        <v>103.39682999999999</v>
      </c>
      <c r="E91" s="2" t="s">
        <v>1</v>
      </c>
      <c r="F91" s="2">
        <v>91.6</v>
      </c>
      <c r="G91" s="2" t="s">
        <v>1</v>
      </c>
      <c r="H91" s="5"/>
      <c r="J91" s="2" t="s">
        <v>161</v>
      </c>
      <c r="K91" s="2">
        <v>2019004.4990000001</v>
      </c>
    </row>
    <row r="92" spans="1:11" x14ac:dyDescent="0.25">
      <c r="A92" s="4">
        <v>34135</v>
      </c>
      <c r="B92" s="5">
        <v>99.046999999999997</v>
      </c>
      <c r="C92" s="2">
        <v>66.099999999999994</v>
      </c>
      <c r="D92" s="2">
        <v>102.08275</v>
      </c>
      <c r="E92" s="2" t="s">
        <v>1</v>
      </c>
      <c r="F92" s="2">
        <v>91.6</v>
      </c>
      <c r="G92" s="2" t="s">
        <v>1</v>
      </c>
      <c r="H92" s="5"/>
      <c r="J92" s="2" t="s">
        <v>162</v>
      </c>
      <c r="K92" s="2">
        <v>2037785.7180000001</v>
      </c>
    </row>
    <row r="93" spans="1:11" x14ac:dyDescent="0.25">
      <c r="A93" s="4">
        <v>34165</v>
      </c>
      <c r="B93" s="5">
        <v>99.266000000000005</v>
      </c>
      <c r="C93" s="2">
        <v>66.8</v>
      </c>
      <c r="D93" s="2">
        <v>100.61375</v>
      </c>
      <c r="E93" s="2" t="s">
        <v>1</v>
      </c>
      <c r="F93" s="2">
        <v>94.4</v>
      </c>
      <c r="G93" s="2" t="s">
        <v>1</v>
      </c>
      <c r="H93" s="5"/>
      <c r="J93" s="2" t="s">
        <v>163</v>
      </c>
      <c r="K93" s="2">
        <v>2032629.7209999999</v>
      </c>
    </row>
    <row r="94" spans="1:11" x14ac:dyDescent="0.25">
      <c r="A94" s="4">
        <v>34196</v>
      </c>
      <c r="B94" s="5">
        <v>99.539000000000001</v>
      </c>
      <c r="C94" s="2">
        <v>66.8</v>
      </c>
      <c r="D94" s="2">
        <v>99.611869999999996</v>
      </c>
      <c r="E94" s="2" t="s">
        <v>1</v>
      </c>
      <c r="F94" s="2">
        <v>93</v>
      </c>
      <c r="G94" s="2" t="s">
        <v>1</v>
      </c>
      <c r="H94" s="5"/>
      <c r="J94" s="2" t="s">
        <v>164</v>
      </c>
      <c r="K94" s="2">
        <v>2001928.0619999999</v>
      </c>
    </row>
    <row r="95" spans="1:11" x14ac:dyDescent="0.25">
      <c r="A95" s="4">
        <v>34227</v>
      </c>
      <c r="B95" s="5">
        <v>99.772000000000006</v>
      </c>
      <c r="C95" s="2">
        <v>67.5</v>
      </c>
      <c r="D95" s="2">
        <v>101.53823</v>
      </c>
      <c r="E95" s="2" t="s">
        <v>1</v>
      </c>
      <c r="F95" s="2">
        <v>92.6</v>
      </c>
      <c r="G95" s="2" t="s">
        <v>1</v>
      </c>
      <c r="H95" s="5"/>
      <c r="J95" s="2" t="s">
        <v>165</v>
      </c>
      <c r="K95" s="2">
        <v>1989137.25</v>
      </c>
    </row>
    <row r="96" spans="1:11" x14ac:dyDescent="0.25">
      <c r="A96" s="4">
        <v>34257</v>
      </c>
      <c r="B96" s="5">
        <v>99.899000000000001</v>
      </c>
      <c r="C96" s="2">
        <v>66.900000000000006</v>
      </c>
      <c r="D96" s="2">
        <v>101.65476</v>
      </c>
      <c r="E96" s="2" t="s">
        <v>1</v>
      </c>
      <c r="F96" s="2">
        <v>93.1</v>
      </c>
      <c r="G96" s="2" t="s">
        <v>1</v>
      </c>
      <c r="H96" s="5"/>
      <c r="J96" s="2" t="s">
        <v>166</v>
      </c>
      <c r="K96" s="2">
        <v>1984092.0689999999</v>
      </c>
    </row>
    <row r="97" spans="1:11" x14ac:dyDescent="0.25">
      <c r="A97" s="4">
        <v>34288</v>
      </c>
      <c r="B97" s="5">
        <v>99.96</v>
      </c>
      <c r="C97" s="2">
        <v>67.3</v>
      </c>
      <c r="D97" s="2">
        <v>100.66891</v>
      </c>
      <c r="E97" s="2" t="s">
        <v>1</v>
      </c>
      <c r="F97" s="2">
        <v>94</v>
      </c>
      <c r="G97" s="2" t="s">
        <v>1</v>
      </c>
      <c r="H97" s="5"/>
      <c r="J97" s="2" t="s">
        <v>167</v>
      </c>
      <c r="K97" s="2">
        <v>1981088.023</v>
      </c>
    </row>
    <row r="98" spans="1:11" x14ac:dyDescent="0.25">
      <c r="A98" s="4">
        <v>34318</v>
      </c>
      <c r="B98" s="5">
        <v>100.011</v>
      </c>
      <c r="C98" s="2">
        <v>68.7</v>
      </c>
      <c r="D98" s="2">
        <v>100.28004</v>
      </c>
      <c r="E98" s="2" t="s">
        <v>1</v>
      </c>
      <c r="F98" s="2">
        <v>94.3</v>
      </c>
      <c r="G98" s="2" t="s">
        <v>1</v>
      </c>
      <c r="H98" s="5"/>
      <c r="J98" s="2" t="s">
        <v>168</v>
      </c>
      <c r="K98" s="2">
        <v>2005022.6580000001</v>
      </c>
    </row>
    <row r="99" spans="1:11" x14ac:dyDescent="0.25">
      <c r="A99" s="4">
        <v>34349</v>
      </c>
      <c r="B99" s="5">
        <v>100.081</v>
      </c>
      <c r="C99" s="2">
        <v>69.5</v>
      </c>
      <c r="D99" s="2">
        <v>98.700999999999993</v>
      </c>
      <c r="E99" s="2" t="s">
        <v>1</v>
      </c>
      <c r="F99" s="2">
        <v>95.3</v>
      </c>
      <c r="G99" s="2" t="s">
        <v>1</v>
      </c>
      <c r="H99" s="5"/>
      <c r="J99" s="2" t="s">
        <v>169</v>
      </c>
      <c r="K99" s="2">
        <v>2031229.82</v>
      </c>
    </row>
    <row r="100" spans="1:11" x14ac:dyDescent="0.25">
      <c r="A100" s="4">
        <v>34380</v>
      </c>
      <c r="B100" s="5">
        <v>100.16</v>
      </c>
      <c r="C100" s="2">
        <v>68.8</v>
      </c>
      <c r="D100" s="2">
        <v>98.430269999999993</v>
      </c>
      <c r="E100" s="2" t="s">
        <v>1</v>
      </c>
      <c r="F100" s="2">
        <v>95.7</v>
      </c>
      <c r="G100" s="2" t="s">
        <v>1</v>
      </c>
      <c r="H100" s="5"/>
      <c r="J100" s="2" t="s">
        <v>170</v>
      </c>
      <c r="K100" s="2">
        <v>2011326.385</v>
      </c>
    </row>
    <row r="101" spans="1:11" x14ac:dyDescent="0.25">
      <c r="A101" s="4">
        <v>34408</v>
      </c>
      <c r="B101" s="5">
        <v>100.221</v>
      </c>
      <c r="C101" s="2">
        <v>68.900000000000006</v>
      </c>
      <c r="D101" s="2">
        <v>99.323009999999996</v>
      </c>
      <c r="E101" s="2" t="s">
        <v>1</v>
      </c>
      <c r="F101" s="2">
        <v>92.4</v>
      </c>
      <c r="G101" s="2" t="s">
        <v>1</v>
      </c>
      <c r="H101" s="5"/>
      <c r="J101" s="2" t="s">
        <v>171</v>
      </c>
      <c r="K101" s="2">
        <v>2023822.1629999999</v>
      </c>
    </row>
    <row r="102" spans="1:11" x14ac:dyDescent="0.25">
      <c r="A102" s="4">
        <v>34439</v>
      </c>
      <c r="B102" s="5">
        <v>100.242</v>
      </c>
      <c r="C102" s="2">
        <v>68.3</v>
      </c>
      <c r="D102" s="2">
        <v>98.987790000000004</v>
      </c>
      <c r="E102" s="2" t="s">
        <v>1</v>
      </c>
      <c r="F102" s="2">
        <v>98.7</v>
      </c>
      <c r="G102" s="2" t="s">
        <v>1</v>
      </c>
      <c r="H102" s="5"/>
      <c r="J102" s="2" t="s">
        <v>172</v>
      </c>
      <c r="K102" s="2">
        <v>2027689.632</v>
      </c>
    </row>
    <row r="103" spans="1:11" x14ac:dyDescent="0.25">
      <c r="A103" s="4">
        <v>34469</v>
      </c>
      <c r="B103" s="5">
        <v>100.248</v>
      </c>
      <c r="C103" s="2">
        <v>71.2</v>
      </c>
      <c r="D103" s="2">
        <v>99.777850000000001</v>
      </c>
      <c r="E103" s="2" t="s">
        <v>1</v>
      </c>
      <c r="F103" s="2">
        <v>97.5</v>
      </c>
      <c r="G103" s="2" t="s">
        <v>1</v>
      </c>
      <c r="H103" s="5"/>
      <c r="J103" s="2" t="s">
        <v>173</v>
      </c>
      <c r="K103" s="2">
        <v>2046431.4310000001</v>
      </c>
    </row>
    <row r="104" spans="1:11" x14ac:dyDescent="0.25">
      <c r="A104" s="4">
        <v>34500</v>
      </c>
      <c r="B104" s="5">
        <v>100.26900000000001</v>
      </c>
      <c r="C104" s="2">
        <v>69</v>
      </c>
      <c r="D104" s="2">
        <v>100.6396</v>
      </c>
      <c r="E104" s="2" t="s">
        <v>1</v>
      </c>
      <c r="F104" s="2">
        <v>96.8</v>
      </c>
      <c r="G104" s="2" t="s">
        <v>1</v>
      </c>
      <c r="H104" s="5"/>
      <c r="J104" s="2" t="s">
        <v>174</v>
      </c>
      <c r="K104" s="2">
        <v>2071516.6810000001</v>
      </c>
    </row>
    <row r="105" spans="1:11" x14ac:dyDescent="0.25">
      <c r="A105" s="4">
        <v>34530</v>
      </c>
      <c r="B105" s="5">
        <v>100.324</v>
      </c>
      <c r="C105" s="2">
        <v>69.400000000000006</v>
      </c>
      <c r="D105" s="2">
        <v>101.32377</v>
      </c>
      <c r="E105" s="2" t="s">
        <v>1</v>
      </c>
      <c r="F105" s="2">
        <v>97.1</v>
      </c>
      <c r="G105" s="2" t="s">
        <v>1</v>
      </c>
      <c r="H105" s="5"/>
      <c r="J105" s="2" t="s">
        <v>175</v>
      </c>
      <c r="K105" s="2">
        <v>2084715.7949999999</v>
      </c>
    </row>
    <row r="106" spans="1:11" x14ac:dyDescent="0.25">
      <c r="A106" s="4">
        <v>34561</v>
      </c>
      <c r="B106" s="5">
        <v>100.38500000000001</v>
      </c>
      <c r="C106" s="2">
        <v>70.599999999999994</v>
      </c>
      <c r="D106" s="2">
        <v>101.59945999999999</v>
      </c>
      <c r="E106" s="2" t="s">
        <v>1</v>
      </c>
      <c r="F106" s="2">
        <v>97.2</v>
      </c>
      <c r="G106" s="2" t="s">
        <v>1</v>
      </c>
      <c r="H106" s="5"/>
      <c r="J106" s="2" t="s">
        <v>176</v>
      </c>
      <c r="K106" s="2">
        <v>2098120.0929999999</v>
      </c>
    </row>
    <row r="107" spans="1:11" x14ac:dyDescent="0.25">
      <c r="A107" s="4">
        <v>34592</v>
      </c>
      <c r="B107" s="5">
        <v>100.40900000000001</v>
      </c>
      <c r="C107" s="2">
        <v>69.2</v>
      </c>
      <c r="D107" s="2">
        <v>101.55167</v>
      </c>
      <c r="E107" s="2" t="s">
        <v>1</v>
      </c>
      <c r="F107" s="2">
        <v>99.6</v>
      </c>
      <c r="G107" s="2" t="s">
        <v>1</v>
      </c>
      <c r="H107" s="5"/>
      <c r="J107" s="2" t="s">
        <v>177</v>
      </c>
      <c r="K107" s="2">
        <v>2124696.7719999999</v>
      </c>
    </row>
    <row r="108" spans="1:11" x14ac:dyDescent="0.25">
      <c r="A108" s="4">
        <v>34622</v>
      </c>
      <c r="B108" s="5">
        <v>100.36199999999999</v>
      </c>
      <c r="C108" s="2">
        <v>69.599999999999994</v>
      </c>
      <c r="D108" s="2">
        <v>102.76499</v>
      </c>
      <c r="E108" s="2" t="s">
        <v>1</v>
      </c>
      <c r="F108" s="2">
        <v>99.5</v>
      </c>
      <c r="G108" s="2" t="s">
        <v>1</v>
      </c>
      <c r="H108" s="5"/>
      <c r="J108" s="2" t="s">
        <v>178</v>
      </c>
      <c r="K108" s="2">
        <v>2137738.0729999999</v>
      </c>
    </row>
    <row r="109" spans="1:11" x14ac:dyDescent="0.25">
      <c r="A109" s="4">
        <v>34653</v>
      </c>
      <c r="B109" s="5">
        <v>100.288</v>
      </c>
      <c r="C109" s="2">
        <v>69.2</v>
      </c>
      <c r="D109" s="2">
        <v>102.10872999999999</v>
      </c>
      <c r="E109" s="2" t="s">
        <v>1</v>
      </c>
      <c r="F109" s="2">
        <v>100</v>
      </c>
      <c r="G109" s="2" t="s">
        <v>1</v>
      </c>
      <c r="H109" s="5"/>
      <c r="J109" s="2" t="s">
        <v>179</v>
      </c>
      <c r="K109" s="2">
        <v>2157694.6940000001</v>
      </c>
    </row>
    <row r="110" spans="1:11" x14ac:dyDescent="0.25">
      <c r="A110" s="4">
        <v>34683</v>
      </c>
      <c r="B110" s="5">
        <v>100.236</v>
      </c>
      <c r="C110" s="2">
        <v>70.099999999999994</v>
      </c>
      <c r="D110" s="2">
        <v>102.16615</v>
      </c>
      <c r="E110" s="2" t="s">
        <v>1</v>
      </c>
      <c r="F110" s="2">
        <v>100.1</v>
      </c>
      <c r="G110" s="2" t="s">
        <v>1</v>
      </c>
      <c r="H110" s="5"/>
      <c r="J110" s="2" t="s">
        <v>180</v>
      </c>
      <c r="K110" s="2">
        <v>2164450.4610000001</v>
      </c>
    </row>
    <row r="111" spans="1:11" x14ac:dyDescent="0.25">
      <c r="A111" s="4">
        <v>34714</v>
      </c>
      <c r="B111" s="5">
        <v>100.233</v>
      </c>
      <c r="C111" s="2">
        <v>72.099999999999994</v>
      </c>
      <c r="D111" s="2">
        <v>100.45571</v>
      </c>
      <c r="E111" s="2" t="s">
        <v>1</v>
      </c>
      <c r="F111" s="2">
        <v>99.7</v>
      </c>
      <c r="G111" s="2" t="s">
        <v>1</v>
      </c>
      <c r="H111" s="5"/>
      <c r="J111" s="2" t="s">
        <v>181</v>
      </c>
      <c r="K111" s="2">
        <v>2176276.1069999998</v>
      </c>
    </row>
    <row r="112" spans="1:11" x14ac:dyDescent="0.25">
      <c r="A112" s="4">
        <v>34745</v>
      </c>
      <c r="B112" s="5">
        <v>100.22</v>
      </c>
      <c r="C112" s="2">
        <v>71.3</v>
      </c>
      <c r="D112" s="2">
        <v>101.33532</v>
      </c>
      <c r="E112" s="2" t="s">
        <v>1</v>
      </c>
      <c r="F112" s="2">
        <v>100.4</v>
      </c>
      <c r="G112" s="2" t="s">
        <v>1</v>
      </c>
      <c r="H112" s="5"/>
      <c r="J112" s="2" t="s">
        <v>182</v>
      </c>
      <c r="K112" s="2">
        <v>2180579.8679999998</v>
      </c>
    </row>
    <row r="113" spans="1:11" x14ac:dyDescent="0.25">
      <c r="A113" s="4">
        <v>34773</v>
      </c>
      <c r="B113" s="5">
        <v>100.102</v>
      </c>
      <c r="C113" s="2">
        <v>70.2</v>
      </c>
      <c r="D113" s="2">
        <v>103.26334</v>
      </c>
      <c r="E113" s="2" t="s">
        <v>1</v>
      </c>
      <c r="F113" s="2">
        <v>99.9</v>
      </c>
      <c r="G113" s="2" t="s">
        <v>1</v>
      </c>
      <c r="H113" s="5"/>
      <c r="J113" s="2" t="s">
        <v>183</v>
      </c>
      <c r="K113" s="2">
        <v>2192589.6779999998</v>
      </c>
    </row>
    <row r="114" spans="1:11" x14ac:dyDescent="0.25">
      <c r="A114" s="4">
        <v>34804</v>
      </c>
      <c r="B114" s="5">
        <v>99.819000000000003</v>
      </c>
      <c r="C114" s="2">
        <v>69.8</v>
      </c>
      <c r="D114" s="2">
        <v>101.98716</v>
      </c>
      <c r="E114" s="2" t="s">
        <v>1</v>
      </c>
      <c r="F114" s="2">
        <v>101.5</v>
      </c>
      <c r="G114" s="2" t="s">
        <v>1</v>
      </c>
      <c r="H114" s="5"/>
      <c r="J114" s="2" t="s">
        <v>184</v>
      </c>
      <c r="K114" s="2">
        <v>2203062.3480000002</v>
      </c>
    </row>
    <row r="115" spans="1:11" x14ac:dyDescent="0.25">
      <c r="A115" s="4">
        <v>34834</v>
      </c>
      <c r="B115" s="5">
        <v>99.509</v>
      </c>
      <c r="C115" s="2">
        <v>72.099999999999994</v>
      </c>
      <c r="D115" s="2">
        <v>101.05164000000001</v>
      </c>
      <c r="E115" s="2" t="s">
        <v>1</v>
      </c>
      <c r="F115" s="2">
        <v>102.5</v>
      </c>
      <c r="G115" s="2" t="s">
        <v>1</v>
      </c>
      <c r="H115" s="5"/>
      <c r="J115" s="2" t="s">
        <v>185</v>
      </c>
      <c r="K115" s="2">
        <v>2213885.8679999998</v>
      </c>
    </row>
    <row r="116" spans="1:11" x14ac:dyDescent="0.25">
      <c r="A116" s="4">
        <v>34865</v>
      </c>
      <c r="B116" s="5">
        <v>99.364999999999995</v>
      </c>
      <c r="C116" s="2">
        <v>72.3</v>
      </c>
      <c r="D116" s="2">
        <v>101.65891000000001</v>
      </c>
      <c r="E116" s="2" t="s">
        <v>1</v>
      </c>
      <c r="F116" s="2">
        <v>101.6</v>
      </c>
      <c r="G116" s="2" t="s">
        <v>1</v>
      </c>
      <c r="H116" s="5"/>
      <c r="J116" s="2" t="s">
        <v>186</v>
      </c>
      <c r="K116" s="2">
        <v>2240580.6850000001</v>
      </c>
    </row>
    <row r="117" spans="1:11" x14ac:dyDescent="0.25">
      <c r="A117" s="4">
        <v>34895</v>
      </c>
      <c r="B117" s="5">
        <v>99.528000000000006</v>
      </c>
      <c r="C117" s="2">
        <v>72.5</v>
      </c>
      <c r="D117" s="2">
        <v>103.14153</v>
      </c>
      <c r="E117" s="2" t="s">
        <v>1</v>
      </c>
      <c r="F117" s="2">
        <v>99.1</v>
      </c>
      <c r="G117" s="2" t="s">
        <v>1</v>
      </c>
      <c r="H117" s="5"/>
      <c r="J117" s="2" t="s">
        <v>187</v>
      </c>
      <c r="K117" s="2">
        <v>2245061.8459999999</v>
      </c>
    </row>
    <row r="118" spans="1:11" x14ac:dyDescent="0.25">
      <c r="A118" s="4">
        <v>34926</v>
      </c>
      <c r="B118" s="5">
        <v>99.798000000000002</v>
      </c>
      <c r="C118" s="2">
        <v>71.599999999999994</v>
      </c>
      <c r="D118" s="2">
        <v>101.94446000000001</v>
      </c>
      <c r="E118" s="2" t="s">
        <v>1</v>
      </c>
      <c r="F118" s="2">
        <v>99.9</v>
      </c>
      <c r="G118" s="2" t="s">
        <v>1</v>
      </c>
      <c r="H118" s="5"/>
      <c r="J118" s="2" t="s">
        <v>188</v>
      </c>
      <c r="K118" s="2">
        <v>2259654.7480000001</v>
      </c>
    </row>
    <row r="119" spans="1:11" x14ac:dyDescent="0.25">
      <c r="A119" s="4">
        <v>34957</v>
      </c>
      <c r="B119" s="5">
        <v>99.900999999999996</v>
      </c>
      <c r="C119" s="2">
        <v>72</v>
      </c>
      <c r="D119" s="2">
        <v>101.85892</v>
      </c>
      <c r="E119" s="2" t="s">
        <v>1</v>
      </c>
      <c r="F119" s="2">
        <v>100.1</v>
      </c>
      <c r="G119" s="2" t="s">
        <v>1</v>
      </c>
      <c r="H119" s="5"/>
      <c r="J119" s="2" t="s">
        <v>286</v>
      </c>
      <c r="K119">
        <v>2272082.8489999999</v>
      </c>
    </row>
    <row r="120" spans="1:11" x14ac:dyDescent="0.25">
      <c r="A120" s="4">
        <v>34987</v>
      </c>
      <c r="B120" s="5">
        <v>99.643000000000001</v>
      </c>
      <c r="C120" s="2">
        <v>70.900000000000006</v>
      </c>
      <c r="D120" s="2">
        <v>102.84132</v>
      </c>
      <c r="E120" s="2" t="s">
        <v>1</v>
      </c>
      <c r="F120" s="2">
        <v>99.5</v>
      </c>
      <c r="G120" s="2" t="s">
        <v>1</v>
      </c>
      <c r="H120" s="5"/>
      <c r="J120" s="2" t="s">
        <v>287</v>
      </c>
      <c r="K120">
        <v>2285715.3459999999</v>
      </c>
    </row>
    <row r="121" spans="1:11" x14ac:dyDescent="0.25">
      <c r="A121" s="4">
        <v>35018</v>
      </c>
      <c r="B121" s="5">
        <v>99.23</v>
      </c>
      <c r="C121" s="2">
        <v>72.900000000000006</v>
      </c>
      <c r="D121" s="2">
        <v>102.22366</v>
      </c>
      <c r="E121" s="2" t="s">
        <v>1</v>
      </c>
      <c r="F121" s="2">
        <v>99.9</v>
      </c>
      <c r="G121" s="2" t="s">
        <v>1</v>
      </c>
      <c r="H121" s="5"/>
    </row>
    <row r="122" spans="1:11" x14ac:dyDescent="0.25">
      <c r="A122" s="4">
        <v>35048</v>
      </c>
      <c r="B122" s="5">
        <v>98.959000000000003</v>
      </c>
      <c r="C122" s="2">
        <v>72.8</v>
      </c>
      <c r="D122" s="2">
        <v>100.66649</v>
      </c>
      <c r="E122" s="2" t="s">
        <v>1</v>
      </c>
      <c r="F122" s="2">
        <v>100.6</v>
      </c>
      <c r="G122" s="2" t="s">
        <v>1</v>
      </c>
      <c r="H122" s="5"/>
    </row>
    <row r="123" spans="1:11" x14ac:dyDescent="0.25">
      <c r="A123" s="4">
        <v>35079</v>
      </c>
      <c r="B123" s="5">
        <v>99.061999999999998</v>
      </c>
      <c r="C123" s="2">
        <v>71.8</v>
      </c>
      <c r="D123" s="2">
        <v>101.1022</v>
      </c>
      <c r="E123" s="2" t="s">
        <v>1</v>
      </c>
      <c r="F123" s="2">
        <v>103.4</v>
      </c>
      <c r="G123" s="2" t="s">
        <v>1</v>
      </c>
      <c r="H123" s="5"/>
    </row>
    <row r="124" spans="1:11" x14ac:dyDescent="0.25">
      <c r="A124" s="4">
        <v>35110</v>
      </c>
      <c r="B124" s="5">
        <v>99.406000000000006</v>
      </c>
      <c r="C124" s="2">
        <v>72.900000000000006</v>
      </c>
      <c r="D124" s="2">
        <v>101.32812</v>
      </c>
      <c r="E124" s="2" t="s">
        <v>1</v>
      </c>
      <c r="F124" s="2">
        <v>102.7</v>
      </c>
      <c r="G124" s="2" t="s">
        <v>1</v>
      </c>
      <c r="H124" s="5"/>
    </row>
    <row r="125" spans="1:11" x14ac:dyDescent="0.25">
      <c r="A125" s="4">
        <v>35139</v>
      </c>
      <c r="B125" s="5">
        <v>99.825000000000003</v>
      </c>
      <c r="C125" s="2">
        <v>72.8</v>
      </c>
      <c r="D125" s="2">
        <v>100.6631</v>
      </c>
      <c r="E125" s="2" t="s">
        <v>1</v>
      </c>
      <c r="F125" s="2">
        <v>102.4</v>
      </c>
      <c r="G125" s="2" t="s">
        <v>1</v>
      </c>
      <c r="H125" s="5"/>
    </row>
    <row r="126" spans="1:11" x14ac:dyDescent="0.25">
      <c r="A126" s="4">
        <v>35170</v>
      </c>
      <c r="B126" s="5">
        <v>100.21</v>
      </c>
      <c r="C126" s="2">
        <v>72.900000000000006</v>
      </c>
      <c r="D126" s="2">
        <v>99.902280000000005</v>
      </c>
      <c r="E126" s="2" t="s">
        <v>1</v>
      </c>
      <c r="F126" s="2">
        <v>102.6</v>
      </c>
      <c r="G126" s="2" t="s">
        <v>1</v>
      </c>
      <c r="H126" s="5"/>
    </row>
    <row r="127" spans="1:11" x14ac:dyDescent="0.25">
      <c r="A127" s="4">
        <v>35200</v>
      </c>
      <c r="B127" s="5">
        <v>100.518</v>
      </c>
      <c r="C127" s="2">
        <v>72.2</v>
      </c>
      <c r="D127" s="2">
        <v>98.9529</v>
      </c>
      <c r="E127" s="2" t="s">
        <v>1</v>
      </c>
      <c r="F127" s="2">
        <v>97.2</v>
      </c>
      <c r="G127" s="2" t="s">
        <v>1</v>
      </c>
      <c r="H127" s="5"/>
    </row>
    <row r="128" spans="1:11" x14ac:dyDescent="0.25">
      <c r="A128" s="4">
        <v>35231</v>
      </c>
      <c r="B128" s="5">
        <v>100.70699999999999</v>
      </c>
      <c r="C128" s="2">
        <v>73.2</v>
      </c>
      <c r="D128" s="2">
        <v>99.368709999999993</v>
      </c>
      <c r="E128" s="2" t="s">
        <v>1</v>
      </c>
      <c r="F128" s="2">
        <v>104.4</v>
      </c>
      <c r="G128" s="2" t="s">
        <v>1</v>
      </c>
      <c r="H128" s="5"/>
    </row>
    <row r="129" spans="1:8" x14ac:dyDescent="0.25">
      <c r="A129" s="4">
        <v>35261</v>
      </c>
      <c r="B129" s="5">
        <v>100.74</v>
      </c>
      <c r="C129" s="2">
        <v>73.7</v>
      </c>
      <c r="D129" s="2">
        <v>99.514470000000003</v>
      </c>
      <c r="E129" s="2" t="s">
        <v>1</v>
      </c>
      <c r="F129" s="2">
        <v>105.3</v>
      </c>
      <c r="G129" s="2" t="s">
        <v>1</v>
      </c>
      <c r="H129" s="5"/>
    </row>
    <row r="130" spans="1:8" x14ac:dyDescent="0.25">
      <c r="A130" s="4">
        <v>35292</v>
      </c>
      <c r="B130" s="5">
        <v>100.714</v>
      </c>
      <c r="C130" s="2">
        <v>73.099999999999994</v>
      </c>
      <c r="D130" s="2">
        <v>98.820849999999993</v>
      </c>
      <c r="E130" s="2" t="s">
        <v>1</v>
      </c>
      <c r="F130" s="2">
        <v>103.9</v>
      </c>
      <c r="G130" s="2" t="s">
        <v>1</v>
      </c>
      <c r="H130" s="5"/>
    </row>
    <row r="131" spans="1:8" x14ac:dyDescent="0.25">
      <c r="A131" s="4">
        <v>35323</v>
      </c>
      <c r="B131" s="5">
        <v>100.742</v>
      </c>
      <c r="C131" s="2">
        <v>73.599999999999994</v>
      </c>
      <c r="D131" s="2">
        <v>98.605029999999999</v>
      </c>
      <c r="E131" s="2" t="s">
        <v>1</v>
      </c>
      <c r="F131" s="2">
        <v>104.1</v>
      </c>
      <c r="G131" s="2" t="s">
        <v>1</v>
      </c>
      <c r="H131" s="5"/>
    </row>
    <row r="132" spans="1:8" x14ac:dyDescent="0.25">
      <c r="A132" s="4">
        <v>35353</v>
      </c>
      <c r="B132" s="5">
        <v>100.89700000000001</v>
      </c>
      <c r="C132" s="2">
        <v>74.2</v>
      </c>
      <c r="D132" s="2">
        <v>98.204099999999997</v>
      </c>
      <c r="E132" s="2" t="s">
        <v>1</v>
      </c>
      <c r="F132" s="2">
        <v>103.5</v>
      </c>
      <c r="G132" s="2" t="s">
        <v>1</v>
      </c>
      <c r="H132" s="5"/>
    </row>
    <row r="133" spans="1:8" x14ac:dyDescent="0.25">
      <c r="A133" s="4">
        <v>35384</v>
      </c>
      <c r="B133" s="5">
        <v>101.1</v>
      </c>
      <c r="C133" s="2">
        <v>76.3</v>
      </c>
      <c r="D133" s="2">
        <v>99.401709999999994</v>
      </c>
      <c r="E133" s="2" t="s">
        <v>1</v>
      </c>
      <c r="F133" s="2">
        <v>103.9</v>
      </c>
      <c r="G133" s="2" t="s">
        <v>1</v>
      </c>
      <c r="H133" s="5"/>
    </row>
    <row r="134" spans="1:8" x14ac:dyDescent="0.25">
      <c r="A134" s="4">
        <v>35414</v>
      </c>
      <c r="B134" s="5">
        <v>101.23699999999999</v>
      </c>
      <c r="C134" s="2">
        <v>75</v>
      </c>
      <c r="D134" s="2">
        <v>99.258290000000002</v>
      </c>
      <c r="E134" s="2" t="s">
        <v>1</v>
      </c>
      <c r="F134" s="2">
        <v>105.3</v>
      </c>
      <c r="G134" s="2" t="s">
        <v>1</v>
      </c>
      <c r="H134" s="5"/>
    </row>
    <row r="135" spans="1:8" x14ac:dyDescent="0.25">
      <c r="A135" s="4">
        <v>35445</v>
      </c>
      <c r="B135" s="5">
        <v>101.22199999999999</v>
      </c>
      <c r="C135" s="2">
        <v>73.8</v>
      </c>
      <c r="D135" s="2">
        <v>101.79593</v>
      </c>
      <c r="E135" s="2" t="s">
        <v>1</v>
      </c>
      <c r="F135" s="2">
        <v>104.4</v>
      </c>
      <c r="G135" s="2" t="s">
        <v>1</v>
      </c>
      <c r="H135" s="5"/>
    </row>
    <row r="136" spans="1:8" x14ac:dyDescent="0.25">
      <c r="A136" s="4">
        <v>35476</v>
      </c>
      <c r="B136" s="5">
        <v>101.13500000000001</v>
      </c>
      <c r="C136" s="2">
        <v>74.3</v>
      </c>
      <c r="D136" s="2">
        <v>101.86282</v>
      </c>
      <c r="E136" s="2" t="s">
        <v>1</v>
      </c>
      <c r="F136" s="2">
        <v>104.1</v>
      </c>
      <c r="G136" s="2" t="s">
        <v>1</v>
      </c>
      <c r="H136" s="5"/>
    </row>
    <row r="137" spans="1:8" x14ac:dyDescent="0.25">
      <c r="A137" s="4">
        <v>35504</v>
      </c>
      <c r="B137" s="5">
        <v>101.08499999999999</v>
      </c>
      <c r="C137" s="2">
        <v>76.7</v>
      </c>
      <c r="D137" s="2">
        <v>100.92695999999999</v>
      </c>
      <c r="E137" s="2" t="s">
        <v>1</v>
      </c>
      <c r="F137" s="2">
        <v>106</v>
      </c>
      <c r="G137" s="2" t="s">
        <v>1</v>
      </c>
      <c r="H137" s="5"/>
    </row>
    <row r="138" spans="1:8" x14ac:dyDescent="0.25">
      <c r="A138" s="4">
        <v>35535</v>
      </c>
      <c r="B138" s="5">
        <v>101.15</v>
      </c>
      <c r="C138" s="2">
        <v>76.2</v>
      </c>
      <c r="D138" s="2">
        <v>98.62715</v>
      </c>
      <c r="E138" s="2" t="s">
        <v>1</v>
      </c>
      <c r="F138" s="2">
        <v>104.7</v>
      </c>
      <c r="G138" s="2" t="s">
        <v>1</v>
      </c>
      <c r="H138" s="5"/>
    </row>
    <row r="139" spans="1:8" x14ac:dyDescent="0.25">
      <c r="A139" s="4">
        <v>35565</v>
      </c>
      <c r="B139" s="5">
        <v>101.27800000000001</v>
      </c>
      <c r="C139" s="2">
        <v>76.099999999999994</v>
      </c>
      <c r="D139" s="2">
        <v>97.707999999999998</v>
      </c>
      <c r="E139" s="2" t="s">
        <v>1</v>
      </c>
      <c r="F139" s="2">
        <v>105.9</v>
      </c>
      <c r="G139" s="2" t="s">
        <v>1</v>
      </c>
      <c r="H139" s="5"/>
    </row>
    <row r="140" spans="1:8" x14ac:dyDescent="0.25">
      <c r="A140" s="4">
        <v>35596</v>
      </c>
      <c r="B140" s="5">
        <v>101.392</v>
      </c>
      <c r="C140" s="2">
        <v>77.5</v>
      </c>
      <c r="D140" s="2">
        <v>96.435419999999993</v>
      </c>
      <c r="E140" s="2" t="s">
        <v>1</v>
      </c>
      <c r="F140" s="2">
        <v>105.4</v>
      </c>
      <c r="G140" s="2" t="s">
        <v>1</v>
      </c>
      <c r="H140" s="5"/>
    </row>
    <row r="141" spans="1:8" x14ac:dyDescent="0.25">
      <c r="A141" s="4">
        <v>35626</v>
      </c>
      <c r="B141" s="5">
        <v>101.44</v>
      </c>
      <c r="C141" s="2">
        <v>77</v>
      </c>
      <c r="D141" s="2">
        <v>95.939769999999996</v>
      </c>
      <c r="E141" s="2" t="s">
        <v>1</v>
      </c>
      <c r="F141" s="2">
        <v>110.3</v>
      </c>
      <c r="G141" s="2" t="s">
        <v>1</v>
      </c>
      <c r="H141" s="5"/>
    </row>
    <row r="142" spans="1:8" x14ac:dyDescent="0.25">
      <c r="A142" s="4">
        <v>35657</v>
      </c>
      <c r="B142" s="5">
        <v>101.453</v>
      </c>
      <c r="C142" s="2">
        <v>76.5</v>
      </c>
      <c r="D142" s="2">
        <v>96.256399999999999</v>
      </c>
      <c r="E142" s="2" t="s">
        <v>1</v>
      </c>
      <c r="F142" s="2">
        <v>105.2</v>
      </c>
      <c r="G142" s="2" t="s">
        <v>1</v>
      </c>
      <c r="H142" s="5"/>
    </row>
    <row r="143" spans="1:8" x14ac:dyDescent="0.25">
      <c r="A143" s="4">
        <v>35688</v>
      </c>
      <c r="B143" s="5">
        <v>101.473</v>
      </c>
      <c r="C143" s="2">
        <v>78.5</v>
      </c>
      <c r="D143" s="2">
        <v>98.788160000000005</v>
      </c>
      <c r="E143" s="2" t="s">
        <v>1</v>
      </c>
      <c r="F143" s="2">
        <v>107.2</v>
      </c>
      <c r="G143" s="2" t="s">
        <v>1</v>
      </c>
      <c r="H143" s="5"/>
    </row>
    <row r="144" spans="1:8" x14ac:dyDescent="0.25">
      <c r="A144" s="4">
        <v>35718</v>
      </c>
      <c r="B144" s="5">
        <v>101.518</v>
      </c>
      <c r="C144" s="2">
        <v>79.8</v>
      </c>
      <c r="D144" s="2">
        <v>100.24284</v>
      </c>
      <c r="E144" s="2" t="s">
        <v>1</v>
      </c>
      <c r="F144" s="2">
        <v>108.9</v>
      </c>
      <c r="G144" s="2" t="s">
        <v>1</v>
      </c>
      <c r="H144" s="5"/>
    </row>
    <row r="145" spans="1:8" x14ac:dyDescent="0.25">
      <c r="A145" s="4">
        <v>35749</v>
      </c>
      <c r="B145" s="5">
        <v>101.536</v>
      </c>
      <c r="C145" s="2">
        <v>79.400000000000006</v>
      </c>
      <c r="D145" s="2">
        <v>99.768320000000003</v>
      </c>
      <c r="E145" s="2" t="s">
        <v>1</v>
      </c>
      <c r="F145" s="2">
        <v>108.7</v>
      </c>
      <c r="G145" s="2" t="s">
        <v>1</v>
      </c>
      <c r="H145" s="5"/>
    </row>
    <row r="146" spans="1:8" x14ac:dyDescent="0.25">
      <c r="A146" s="4">
        <v>35779</v>
      </c>
      <c r="B146" s="5">
        <v>101.437</v>
      </c>
      <c r="C146" s="2">
        <v>78.8</v>
      </c>
      <c r="D146" s="2">
        <v>99.673929999999999</v>
      </c>
      <c r="E146" s="2" t="s">
        <v>1</v>
      </c>
      <c r="F146" s="2">
        <v>110.2</v>
      </c>
      <c r="G146" s="2" t="s">
        <v>1</v>
      </c>
      <c r="H146" s="5"/>
    </row>
    <row r="147" spans="1:8" x14ac:dyDescent="0.25">
      <c r="A147" s="4">
        <v>35810</v>
      </c>
      <c r="B147" s="5">
        <v>101.143</v>
      </c>
      <c r="C147" s="2">
        <v>79.7</v>
      </c>
      <c r="D147" s="2">
        <v>100.03301</v>
      </c>
      <c r="E147" s="2" t="s">
        <v>1</v>
      </c>
      <c r="F147" s="2">
        <v>107.9</v>
      </c>
      <c r="G147" s="2" t="s">
        <v>1</v>
      </c>
      <c r="H147" s="5"/>
    </row>
    <row r="148" spans="1:8" x14ac:dyDescent="0.25">
      <c r="A148" s="4">
        <v>35841</v>
      </c>
      <c r="B148" s="5">
        <v>100.75700000000001</v>
      </c>
      <c r="C148" s="2">
        <v>78.3</v>
      </c>
      <c r="D148" s="2">
        <v>98.846689999999995</v>
      </c>
      <c r="E148" s="2" t="s">
        <v>1</v>
      </c>
      <c r="F148" s="2">
        <v>108.4</v>
      </c>
      <c r="G148" s="2" t="s">
        <v>1</v>
      </c>
      <c r="H148" s="5"/>
    </row>
    <row r="149" spans="1:8" x14ac:dyDescent="0.25">
      <c r="A149" s="4">
        <v>35869</v>
      </c>
      <c r="B149" s="5">
        <v>100.41200000000001</v>
      </c>
      <c r="C149" s="2">
        <v>79.7</v>
      </c>
      <c r="D149" s="2">
        <v>98.954650000000001</v>
      </c>
      <c r="E149" s="2" t="s">
        <v>1</v>
      </c>
      <c r="F149" s="2">
        <v>108.7</v>
      </c>
      <c r="G149" s="2" t="s">
        <v>1</v>
      </c>
      <c r="H149" s="5"/>
    </row>
    <row r="150" spans="1:8" x14ac:dyDescent="0.25">
      <c r="A150" s="4">
        <v>35900</v>
      </c>
      <c r="B150" s="5">
        <v>100.20399999999999</v>
      </c>
      <c r="C150" s="2">
        <v>80.900000000000006</v>
      </c>
      <c r="D150" s="2">
        <v>98.92022</v>
      </c>
      <c r="E150" s="2" t="s">
        <v>1</v>
      </c>
      <c r="F150" s="2">
        <v>111.5</v>
      </c>
      <c r="G150" s="2" t="s">
        <v>1</v>
      </c>
      <c r="H150" s="5"/>
    </row>
    <row r="151" spans="1:8" x14ac:dyDescent="0.25">
      <c r="A151" s="4">
        <v>35930</v>
      </c>
      <c r="B151" s="5">
        <v>100.089</v>
      </c>
      <c r="C151" s="2">
        <v>82.9</v>
      </c>
      <c r="D151" s="2">
        <v>99.717100000000002</v>
      </c>
      <c r="E151" s="2" t="s">
        <v>1</v>
      </c>
      <c r="F151" s="2">
        <v>108.7</v>
      </c>
      <c r="G151" s="2" t="s">
        <v>1</v>
      </c>
      <c r="H151" s="5"/>
    </row>
    <row r="152" spans="1:8" x14ac:dyDescent="0.25">
      <c r="A152" s="4">
        <v>35961</v>
      </c>
      <c r="B152" s="5">
        <v>100.00700000000001</v>
      </c>
      <c r="C152" s="2">
        <v>79.099999999999994</v>
      </c>
      <c r="D152" s="2">
        <v>99.875159999999994</v>
      </c>
      <c r="E152" s="2" t="s">
        <v>1</v>
      </c>
      <c r="F152" s="2">
        <v>108.6</v>
      </c>
      <c r="G152" s="2" t="s">
        <v>1</v>
      </c>
      <c r="H152" s="5"/>
    </row>
    <row r="153" spans="1:8" x14ac:dyDescent="0.25">
      <c r="A153" s="4">
        <v>35991</v>
      </c>
      <c r="B153" s="5">
        <v>99.912999999999997</v>
      </c>
      <c r="C153" s="2">
        <v>82.2</v>
      </c>
      <c r="D153" s="2">
        <v>100.09148</v>
      </c>
      <c r="E153" s="2" t="s">
        <v>1</v>
      </c>
      <c r="F153" s="2">
        <v>110.4</v>
      </c>
      <c r="G153" s="2" t="s">
        <v>1</v>
      </c>
      <c r="H153" s="5"/>
    </row>
    <row r="154" spans="1:8" x14ac:dyDescent="0.25">
      <c r="A154" s="4">
        <v>36022</v>
      </c>
      <c r="B154" s="5">
        <v>99.781999999999996</v>
      </c>
      <c r="C154" s="2">
        <v>83.3</v>
      </c>
      <c r="D154" s="2">
        <v>100.44280000000001</v>
      </c>
      <c r="E154" s="2" t="s">
        <v>1</v>
      </c>
      <c r="F154" s="2">
        <v>111.3</v>
      </c>
      <c r="G154" s="2" t="s">
        <v>1</v>
      </c>
      <c r="H154" s="5"/>
    </row>
    <row r="155" spans="1:8" x14ac:dyDescent="0.25">
      <c r="A155" s="4">
        <v>36053</v>
      </c>
      <c r="B155" s="5">
        <v>99.582999999999998</v>
      </c>
      <c r="C155" s="2">
        <v>81.5</v>
      </c>
      <c r="D155" s="2">
        <v>99.347560000000001</v>
      </c>
      <c r="E155" s="2" t="s">
        <v>1</v>
      </c>
      <c r="F155" s="2">
        <v>109.9</v>
      </c>
      <c r="G155" s="2" t="s">
        <v>1</v>
      </c>
      <c r="H155" s="5"/>
    </row>
    <row r="156" spans="1:8" x14ac:dyDescent="0.25">
      <c r="A156" s="4">
        <v>36083</v>
      </c>
      <c r="B156" s="5">
        <v>99.296999999999997</v>
      </c>
      <c r="C156" s="2">
        <v>82</v>
      </c>
      <c r="D156" s="2">
        <v>98.067920000000001</v>
      </c>
      <c r="E156" s="2" t="s">
        <v>1</v>
      </c>
      <c r="F156" s="2">
        <v>109.3</v>
      </c>
      <c r="G156" s="2" t="s">
        <v>1</v>
      </c>
      <c r="H156" s="5"/>
    </row>
    <row r="157" spans="1:8" x14ac:dyDescent="0.25">
      <c r="A157" s="4">
        <v>36114</v>
      </c>
      <c r="B157" s="5">
        <v>99.006</v>
      </c>
      <c r="C157" s="2">
        <v>82.1</v>
      </c>
      <c r="D157" s="2">
        <v>98.496250000000003</v>
      </c>
      <c r="E157" s="2" t="s">
        <v>1</v>
      </c>
      <c r="F157" s="2">
        <v>109.5</v>
      </c>
      <c r="G157" s="2" t="s">
        <v>1</v>
      </c>
      <c r="H157" s="5"/>
    </row>
    <row r="158" spans="1:8" x14ac:dyDescent="0.25">
      <c r="A158" s="4">
        <v>36144</v>
      </c>
      <c r="B158" s="5">
        <v>98.823999999999998</v>
      </c>
      <c r="C158" s="2">
        <v>79.400000000000006</v>
      </c>
      <c r="D158" s="2">
        <v>96.768699999999995</v>
      </c>
      <c r="E158" s="2" t="s">
        <v>1</v>
      </c>
      <c r="F158" s="2">
        <v>108.6</v>
      </c>
      <c r="G158" s="2" t="s">
        <v>1</v>
      </c>
      <c r="H158" s="5"/>
    </row>
    <row r="159" spans="1:8" x14ac:dyDescent="0.25">
      <c r="A159" s="4">
        <v>36175</v>
      </c>
      <c r="B159" s="5">
        <v>98.843999999999994</v>
      </c>
      <c r="C159" s="2">
        <v>81.599999999999994</v>
      </c>
      <c r="D159" s="2">
        <v>98.567800000000005</v>
      </c>
      <c r="E159" s="2" t="s">
        <v>1</v>
      </c>
      <c r="F159" s="2">
        <v>109.1</v>
      </c>
      <c r="G159" s="2" t="s">
        <v>1</v>
      </c>
      <c r="H159" s="5"/>
    </row>
    <row r="160" spans="1:8" x14ac:dyDescent="0.25">
      <c r="A160" s="4">
        <v>36206</v>
      </c>
      <c r="B160" s="5">
        <v>98.962999999999994</v>
      </c>
      <c r="C160" s="2">
        <v>82.5</v>
      </c>
      <c r="D160" s="2">
        <v>98.696100000000001</v>
      </c>
      <c r="E160" s="2" t="s">
        <v>1</v>
      </c>
      <c r="F160" s="2">
        <v>108.2</v>
      </c>
      <c r="G160" s="2" t="s">
        <v>1</v>
      </c>
      <c r="H160" s="5"/>
    </row>
    <row r="161" spans="1:8" x14ac:dyDescent="0.25">
      <c r="A161" s="4">
        <v>36234</v>
      </c>
      <c r="B161" s="5">
        <v>99.055999999999997</v>
      </c>
      <c r="C161" s="2">
        <v>80.900000000000006</v>
      </c>
      <c r="D161" s="2">
        <v>98.709959999999995</v>
      </c>
      <c r="E161" s="2" t="s">
        <v>1</v>
      </c>
      <c r="F161" s="2">
        <v>110.5</v>
      </c>
      <c r="G161" s="2" t="s">
        <v>1</v>
      </c>
      <c r="H161" s="5"/>
    </row>
    <row r="162" spans="1:8" x14ac:dyDescent="0.25">
      <c r="A162" s="4">
        <v>36265</v>
      </c>
      <c r="B162" s="5">
        <v>99.043999999999997</v>
      </c>
      <c r="C162" s="2">
        <v>81.099999999999994</v>
      </c>
      <c r="D162" s="2">
        <v>99.901600000000002</v>
      </c>
      <c r="E162" s="2" t="s">
        <v>1</v>
      </c>
      <c r="F162" s="2">
        <v>107</v>
      </c>
      <c r="G162" s="2" t="s">
        <v>1</v>
      </c>
      <c r="H162" s="5"/>
    </row>
    <row r="163" spans="1:8" x14ac:dyDescent="0.25">
      <c r="A163" s="4">
        <v>36295</v>
      </c>
      <c r="B163" s="5">
        <v>98.980999999999995</v>
      </c>
      <c r="C163" s="2">
        <v>81.2</v>
      </c>
      <c r="D163" s="2">
        <v>101.68171</v>
      </c>
      <c r="E163" s="2" t="s">
        <v>1</v>
      </c>
      <c r="F163" s="2">
        <v>105.8</v>
      </c>
      <c r="G163" s="2" t="s">
        <v>1</v>
      </c>
      <c r="H163" s="5"/>
    </row>
    <row r="164" spans="1:8" x14ac:dyDescent="0.25">
      <c r="A164" s="4">
        <v>36326</v>
      </c>
      <c r="B164" s="5">
        <v>98.954999999999998</v>
      </c>
      <c r="C164" s="2">
        <v>81.400000000000006</v>
      </c>
      <c r="D164" s="2">
        <v>100.79871</v>
      </c>
      <c r="E164" s="2" t="s">
        <v>1</v>
      </c>
      <c r="F164" s="2">
        <v>106.5</v>
      </c>
      <c r="G164" s="2" t="s">
        <v>1</v>
      </c>
      <c r="H164" s="5"/>
    </row>
    <row r="165" spans="1:8" x14ac:dyDescent="0.25">
      <c r="A165" s="4">
        <v>36356</v>
      </c>
      <c r="B165" s="5">
        <v>99.033000000000001</v>
      </c>
      <c r="C165" s="2">
        <v>83</v>
      </c>
      <c r="D165" s="2">
        <v>100.17574999999999</v>
      </c>
      <c r="E165" s="2" t="s">
        <v>1</v>
      </c>
      <c r="F165" s="2">
        <v>106</v>
      </c>
      <c r="G165" s="2" t="s">
        <v>1</v>
      </c>
      <c r="H165" s="5"/>
    </row>
    <row r="166" spans="1:8" x14ac:dyDescent="0.25">
      <c r="A166" s="4">
        <v>36387</v>
      </c>
      <c r="B166" s="5">
        <v>99.17</v>
      </c>
      <c r="C166" s="2">
        <v>85.4</v>
      </c>
      <c r="D166" s="2">
        <v>100.50416</v>
      </c>
      <c r="E166" s="2" t="s">
        <v>1</v>
      </c>
      <c r="F166" s="2">
        <v>106.1</v>
      </c>
      <c r="G166" s="2" t="s">
        <v>1</v>
      </c>
      <c r="H166" s="5"/>
    </row>
    <row r="167" spans="1:8" x14ac:dyDescent="0.25">
      <c r="A167" s="4">
        <v>36418</v>
      </c>
      <c r="B167" s="5">
        <v>99.305999999999997</v>
      </c>
      <c r="C167" s="2">
        <v>83.3</v>
      </c>
      <c r="D167" s="2">
        <v>100.64842</v>
      </c>
      <c r="E167" s="2" t="s">
        <v>1</v>
      </c>
      <c r="F167" s="2">
        <v>105.6</v>
      </c>
      <c r="G167" s="2" t="s">
        <v>1</v>
      </c>
      <c r="H167" s="5"/>
    </row>
    <row r="168" spans="1:8" x14ac:dyDescent="0.25">
      <c r="A168" s="4">
        <v>36448</v>
      </c>
      <c r="B168" s="5">
        <v>99.400999999999996</v>
      </c>
      <c r="C168" s="2">
        <v>83.6</v>
      </c>
      <c r="D168" s="2">
        <v>100.85639</v>
      </c>
      <c r="E168" s="2" t="s">
        <v>1</v>
      </c>
      <c r="F168" s="2">
        <v>106</v>
      </c>
      <c r="G168" s="2" t="s">
        <v>1</v>
      </c>
      <c r="H168" s="5"/>
    </row>
    <row r="169" spans="1:8" x14ac:dyDescent="0.25">
      <c r="A169" s="4">
        <v>36479</v>
      </c>
      <c r="B169" s="5">
        <v>99.475999999999999</v>
      </c>
      <c r="C169" s="2">
        <v>82.9</v>
      </c>
      <c r="D169" s="2">
        <v>100.61217000000001</v>
      </c>
      <c r="E169" s="2" t="s">
        <v>1</v>
      </c>
      <c r="F169" s="2">
        <v>105.9</v>
      </c>
      <c r="G169" s="2" t="s">
        <v>1</v>
      </c>
      <c r="H169" s="5"/>
    </row>
    <row r="170" spans="1:8" x14ac:dyDescent="0.25">
      <c r="A170" s="4">
        <v>36509</v>
      </c>
      <c r="B170" s="5">
        <v>99.569000000000003</v>
      </c>
      <c r="C170" s="2">
        <v>83.6</v>
      </c>
      <c r="D170" s="2">
        <v>101.33749</v>
      </c>
      <c r="E170" s="2" t="s">
        <v>1</v>
      </c>
      <c r="F170" s="2">
        <v>106.1</v>
      </c>
      <c r="G170" s="2" t="s">
        <v>1</v>
      </c>
      <c r="H170" s="5"/>
    </row>
    <row r="171" spans="1:8" x14ac:dyDescent="0.25">
      <c r="A171" s="4">
        <v>36540</v>
      </c>
      <c r="B171" s="5">
        <v>99.710999999999999</v>
      </c>
      <c r="C171" s="2">
        <v>85.4</v>
      </c>
      <c r="D171" s="2">
        <v>101.09743</v>
      </c>
      <c r="E171" s="2" t="s">
        <v>1</v>
      </c>
      <c r="F171" s="2">
        <v>105.9</v>
      </c>
      <c r="G171" s="2">
        <v>84.9</v>
      </c>
      <c r="H171" s="5"/>
    </row>
    <row r="172" spans="1:8" x14ac:dyDescent="0.25">
      <c r="A172" s="4">
        <v>36571</v>
      </c>
      <c r="B172" s="5">
        <v>99.882000000000005</v>
      </c>
      <c r="C172" s="2">
        <v>85.8</v>
      </c>
      <c r="D172" s="2">
        <v>101.37509</v>
      </c>
      <c r="E172" s="2" t="s">
        <v>1</v>
      </c>
      <c r="F172" s="2">
        <v>105.6</v>
      </c>
      <c r="G172" s="2">
        <v>84.8</v>
      </c>
      <c r="H172" s="5"/>
    </row>
    <row r="173" spans="1:8" x14ac:dyDescent="0.25">
      <c r="A173" s="4">
        <v>36600</v>
      </c>
      <c r="B173" s="5">
        <v>100.059</v>
      </c>
      <c r="C173" s="2">
        <v>85.6</v>
      </c>
      <c r="D173" s="2">
        <v>100.21838</v>
      </c>
      <c r="E173" s="2" t="s">
        <v>1</v>
      </c>
      <c r="F173" s="2">
        <v>105.9</v>
      </c>
      <c r="G173" s="2">
        <v>86.3</v>
      </c>
      <c r="H173" s="5"/>
    </row>
    <row r="174" spans="1:8" x14ac:dyDescent="0.25">
      <c r="A174" s="4">
        <v>36631</v>
      </c>
      <c r="B174" s="5">
        <v>100.226</v>
      </c>
      <c r="C174" s="2">
        <v>85.3</v>
      </c>
      <c r="D174" s="2">
        <v>99.323790000000002</v>
      </c>
      <c r="E174" s="2" t="s">
        <v>1</v>
      </c>
      <c r="F174" s="2">
        <v>105.7</v>
      </c>
      <c r="G174" s="2">
        <v>89.7</v>
      </c>
      <c r="H174" s="5"/>
    </row>
    <row r="175" spans="1:8" x14ac:dyDescent="0.25">
      <c r="A175" s="4">
        <v>36661</v>
      </c>
      <c r="B175" s="5">
        <v>100.38</v>
      </c>
      <c r="C175" s="2">
        <v>87.8</v>
      </c>
      <c r="D175" s="2">
        <v>98.628429999999994</v>
      </c>
      <c r="E175" s="2" t="s">
        <v>1</v>
      </c>
      <c r="F175" s="2">
        <v>103.6</v>
      </c>
      <c r="G175" s="2">
        <v>91.9</v>
      </c>
      <c r="H175" s="5"/>
    </row>
    <row r="176" spans="1:8" x14ac:dyDescent="0.25">
      <c r="A176" s="4">
        <v>36692</v>
      </c>
      <c r="B176" s="5">
        <v>100.518</v>
      </c>
      <c r="C176" s="2">
        <v>84.1</v>
      </c>
      <c r="D176" s="2">
        <v>99.698490000000007</v>
      </c>
      <c r="E176" s="2" t="s">
        <v>1</v>
      </c>
      <c r="F176" s="2">
        <v>101.6</v>
      </c>
      <c r="G176" s="2">
        <v>82.5</v>
      </c>
      <c r="H176" s="5"/>
    </row>
    <row r="177" spans="1:8" x14ac:dyDescent="0.25">
      <c r="A177" s="4">
        <v>36722</v>
      </c>
      <c r="B177" s="5">
        <v>100.64</v>
      </c>
      <c r="C177" s="2">
        <v>86.3</v>
      </c>
      <c r="D177" s="2">
        <v>99.877560000000003</v>
      </c>
      <c r="E177" s="2" t="s">
        <v>1</v>
      </c>
      <c r="F177" s="2">
        <v>102.5</v>
      </c>
      <c r="G177" s="2">
        <v>89.4</v>
      </c>
      <c r="H177" s="5"/>
    </row>
    <row r="178" spans="1:8" x14ac:dyDescent="0.25">
      <c r="A178" s="4">
        <v>36753</v>
      </c>
      <c r="B178" s="5">
        <v>100.756</v>
      </c>
      <c r="C178" s="2">
        <v>86.8</v>
      </c>
      <c r="D178" s="2">
        <v>100.30822000000001</v>
      </c>
      <c r="E178" s="2" t="s">
        <v>1</v>
      </c>
      <c r="F178" s="2">
        <v>103.1</v>
      </c>
      <c r="G178" s="2">
        <v>87.8</v>
      </c>
      <c r="H178" s="5"/>
    </row>
    <row r="179" spans="1:8" x14ac:dyDescent="0.25">
      <c r="A179" s="4">
        <v>36784</v>
      </c>
      <c r="B179" s="5">
        <v>100.875</v>
      </c>
      <c r="C179" s="2">
        <v>86.3</v>
      </c>
      <c r="D179" s="2">
        <v>99.466549999999998</v>
      </c>
      <c r="E179" s="2" t="s">
        <v>1</v>
      </c>
      <c r="F179" s="2">
        <v>104.1</v>
      </c>
      <c r="G179" s="2">
        <v>91.2</v>
      </c>
      <c r="H179" s="5"/>
    </row>
    <row r="180" spans="1:8" x14ac:dyDescent="0.25">
      <c r="A180" s="4">
        <v>36814</v>
      </c>
      <c r="B180" s="5">
        <v>100.992</v>
      </c>
      <c r="C180" s="2">
        <v>86.1</v>
      </c>
      <c r="D180" s="2">
        <v>99.431619999999995</v>
      </c>
      <c r="E180" s="2" t="s">
        <v>1</v>
      </c>
      <c r="F180" s="2">
        <v>104</v>
      </c>
      <c r="G180" s="2">
        <v>91.7</v>
      </c>
      <c r="H180" s="5"/>
    </row>
    <row r="181" spans="1:8" x14ac:dyDescent="0.25">
      <c r="A181" s="4">
        <v>36845</v>
      </c>
      <c r="B181" s="5">
        <v>101.072</v>
      </c>
      <c r="C181" s="2">
        <v>85.5</v>
      </c>
      <c r="D181" s="2">
        <v>99.864940000000004</v>
      </c>
      <c r="E181" s="2" t="s">
        <v>1</v>
      </c>
      <c r="F181" s="2">
        <v>102.8</v>
      </c>
      <c r="G181" s="2">
        <v>89.6</v>
      </c>
      <c r="H181" s="5"/>
    </row>
    <row r="182" spans="1:8" x14ac:dyDescent="0.25">
      <c r="A182" s="4">
        <v>36875</v>
      </c>
      <c r="B182" s="5">
        <v>101.04600000000001</v>
      </c>
      <c r="C182" s="2">
        <v>88.3</v>
      </c>
      <c r="D182" s="2">
        <v>100.70950000000001</v>
      </c>
      <c r="E182" s="2" t="s">
        <v>1</v>
      </c>
      <c r="F182" s="2">
        <v>102.2</v>
      </c>
      <c r="G182" s="2">
        <v>90.2</v>
      </c>
      <c r="H182" s="5"/>
    </row>
    <row r="183" spans="1:8" x14ac:dyDescent="0.25">
      <c r="A183" s="4">
        <v>36906</v>
      </c>
      <c r="B183" s="5">
        <v>100.854</v>
      </c>
      <c r="C183" s="2">
        <v>85.7</v>
      </c>
      <c r="D183" s="2">
        <v>102.26925</v>
      </c>
      <c r="E183" s="2" t="s">
        <v>1</v>
      </c>
      <c r="F183" s="2">
        <v>103.2</v>
      </c>
      <c r="G183" s="2">
        <v>85.5</v>
      </c>
      <c r="H183" s="5"/>
    </row>
    <row r="184" spans="1:8" x14ac:dyDescent="0.25">
      <c r="A184" s="4">
        <v>36937</v>
      </c>
      <c r="B184" s="5">
        <v>100.58499999999999</v>
      </c>
      <c r="C184" s="2">
        <v>86.5</v>
      </c>
      <c r="D184" s="2">
        <v>102.56292999999999</v>
      </c>
      <c r="E184" s="2" t="s">
        <v>1</v>
      </c>
      <c r="F184" s="2">
        <v>103.3</v>
      </c>
      <c r="G184" s="2">
        <v>83.6</v>
      </c>
      <c r="H184" s="5"/>
    </row>
    <row r="185" spans="1:8" x14ac:dyDescent="0.25">
      <c r="A185" s="4">
        <v>36965</v>
      </c>
      <c r="B185" s="5">
        <v>100.345</v>
      </c>
      <c r="C185" s="2">
        <v>87.6</v>
      </c>
      <c r="D185" s="2">
        <v>102.93642</v>
      </c>
      <c r="E185" s="2" t="s">
        <v>1</v>
      </c>
      <c r="F185" s="2">
        <v>102.8</v>
      </c>
      <c r="G185" s="2">
        <v>84</v>
      </c>
      <c r="H185" s="5"/>
    </row>
    <row r="186" spans="1:8" x14ac:dyDescent="0.25">
      <c r="A186" s="4">
        <v>36996</v>
      </c>
      <c r="B186" s="5">
        <v>100.205</v>
      </c>
      <c r="C186" s="2">
        <v>85.9</v>
      </c>
      <c r="D186" s="2">
        <v>102.97865</v>
      </c>
      <c r="E186" s="2" t="s">
        <v>1</v>
      </c>
      <c r="F186" s="2">
        <v>103.8</v>
      </c>
      <c r="G186" s="2">
        <v>79.599999999999994</v>
      </c>
      <c r="H186" s="5"/>
    </row>
    <row r="187" spans="1:8" x14ac:dyDescent="0.25">
      <c r="A187" s="4">
        <v>37026</v>
      </c>
      <c r="B187" s="5">
        <v>100.121</v>
      </c>
      <c r="C187" s="2">
        <v>86.2</v>
      </c>
      <c r="D187" s="2">
        <v>103.57185</v>
      </c>
      <c r="E187" s="2" t="s">
        <v>1</v>
      </c>
      <c r="F187" s="2">
        <v>103.8</v>
      </c>
      <c r="G187" s="2">
        <v>80.599999999999994</v>
      </c>
      <c r="H187" s="5"/>
    </row>
    <row r="188" spans="1:8" x14ac:dyDescent="0.25">
      <c r="A188" s="4">
        <v>37057</v>
      </c>
      <c r="B188" s="5">
        <v>100.029</v>
      </c>
      <c r="C188" s="2">
        <v>86.8</v>
      </c>
      <c r="D188" s="2">
        <v>103.35439</v>
      </c>
      <c r="E188" s="2" t="s">
        <v>1</v>
      </c>
      <c r="F188" s="2">
        <v>102.6</v>
      </c>
      <c r="G188" s="2">
        <v>81.5</v>
      </c>
      <c r="H188" s="5"/>
    </row>
    <row r="189" spans="1:8" x14ac:dyDescent="0.25">
      <c r="A189" s="4">
        <v>37087</v>
      </c>
      <c r="B189" s="5">
        <v>99.891000000000005</v>
      </c>
      <c r="C189" s="2">
        <v>87.5</v>
      </c>
      <c r="D189" s="2">
        <v>102.39175</v>
      </c>
      <c r="E189" s="2" t="s">
        <v>1</v>
      </c>
      <c r="F189" s="2">
        <v>101.9</v>
      </c>
      <c r="G189" s="2">
        <v>77.2</v>
      </c>
      <c r="H189" s="5"/>
    </row>
    <row r="190" spans="1:8" x14ac:dyDescent="0.25">
      <c r="A190" s="4">
        <v>37118</v>
      </c>
      <c r="B190" s="5">
        <v>99.739000000000004</v>
      </c>
      <c r="C190" s="2">
        <v>87.8</v>
      </c>
      <c r="D190" s="2">
        <v>101.95196</v>
      </c>
      <c r="E190" s="2" t="s">
        <v>1</v>
      </c>
      <c r="F190" s="2">
        <v>102.2</v>
      </c>
      <c r="G190" s="2">
        <v>81.099999999999994</v>
      </c>
      <c r="H190" s="5"/>
    </row>
    <row r="191" spans="1:8" x14ac:dyDescent="0.25">
      <c r="A191" s="4">
        <v>37149</v>
      </c>
      <c r="B191" s="5">
        <v>99.634</v>
      </c>
      <c r="C191" s="2">
        <v>87.7</v>
      </c>
      <c r="D191" s="2">
        <v>103.33714999999999</v>
      </c>
      <c r="E191" s="2" t="s">
        <v>1</v>
      </c>
      <c r="F191" s="2">
        <v>100</v>
      </c>
      <c r="G191" s="2">
        <v>80.599999999999994</v>
      </c>
      <c r="H191" s="5"/>
    </row>
    <row r="192" spans="1:8" x14ac:dyDescent="0.25">
      <c r="A192" s="4">
        <v>37179</v>
      </c>
      <c r="B192" s="5">
        <v>99.635000000000005</v>
      </c>
      <c r="C192" s="2">
        <v>88.3</v>
      </c>
      <c r="D192" s="2">
        <v>102.35656</v>
      </c>
      <c r="E192" s="2" t="s">
        <v>1</v>
      </c>
      <c r="F192" s="2">
        <v>101.6</v>
      </c>
      <c r="G192" s="2">
        <v>81</v>
      </c>
      <c r="H192" s="5"/>
    </row>
    <row r="193" spans="1:8" x14ac:dyDescent="0.25">
      <c r="A193" s="4">
        <v>37210</v>
      </c>
      <c r="B193" s="5">
        <v>99.715000000000003</v>
      </c>
      <c r="C193" s="2">
        <v>89.6</v>
      </c>
      <c r="D193" s="2">
        <v>102.28052</v>
      </c>
      <c r="E193" s="2" t="s">
        <v>1</v>
      </c>
      <c r="F193" s="2">
        <v>101.8</v>
      </c>
      <c r="G193" s="2">
        <v>80.900000000000006</v>
      </c>
      <c r="H193" s="5"/>
    </row>
    <row r="194" spans="1:8" x14ac:dyDescent="0.25">
      <c r="A194" s="4">
        <v>37240</v>
      </c>
      <c r="B194" s="5">
        <v>99.850999999999999</v>
      </c>
      <c r="C194" s="2">
        <v>90.5</v>
      </c>
      <c r="D194" s="2">
        <v>101.86606999999999</v>
      </c>
      <c r="E194" s="2" t="s">
        <v>1</v>
      </c>
      <c r="F194" s="2">
        <v>101.4</v>
      </c>
      <c r="G194" s="2">
        <v>77.7</v>
      </c>
      <c r="H194" s="5"/>
    </row>
    <row r="195" spans="1:8" x14ac:dyDescent="0.25">
      <c r="A195" s="4">
        <v>37271</v>
      </c>
      <c r="B195" s="5">
        <v>100.033</v>
      </c>
      <c r="C195" s="2">
        <v>90.9</v>
      </c>
      <c r="D195" s="2">
        <v>103.01376</v>
      </c>
      <c r="E195" s="2" t="s">
        <v>1</v>
      </c>
      <c r="F195" s="2">
        <v>102.3</v>
      </c>
      <c r="G195" s="2">
        <v>83</v>
      </c>
      <c r="H195" s="5"/>
    </row>
    <row r="196" spans="1:8" x14ac:dyDescent="0.25">
      <c r="A196" s="4">
        <v>37302</v>
      </c>
      <c r="B196" s="5">
        <v>100.214</v>
      </c>
      <c r="C196" s="2">
        <v>91.2</v>
      </c>
      <c r="D196" s="2">
        <v>103.87506</v>
      </c>
      <c r="E196" s="2" t="s">
        <v>1</v>
      </c>
      <c r="F196" s="2">
        <v>101.5</v>
      </c>
      <c r="G196" s="2">
        <v>81.7</v>
      </c>
      <c r="H196" s="5"/>
    </row>
    <row r="197" spans="1:8" x14ac:dyDescent="0.25">
      <c r="A197" s="4">
        <v>37330</v>
      </c>
      <c r="B197" s="5">
        <v>100.328</v>
      </c>
      <c r="C197" s="2">
        <v>91.2</v>
      </c>
      <c r="D197" s="2">
        <v>104.93324</v>
      </c>
      <c r="E197" s="2" t="s">
        <v>1</v>
      </c>
      <c r="F197" s="2">
        <v>101.9</v>
      </c>
      <c r="G197" s="2">
        <v>83.1</v>
      </c>
      <c r="H197" s="5"/>
    </row>
    <row r="198" spans="1:8" x14ac:dyDescent="0.25">
      <c r="A198" s="4">
        <v>37361</v>
      </c>
      <c r="B198" s="5">
        <v>100.30800000000001</v>
      </c>
      <c r="C198" s="2">
        <v>91.3</v>
      </c>
      <c r="D198" s="2">
        <v>105.98545</v>
      </c>
      <c r="E198" s="2" t="s">
        <v>1</v>
      </c>
      <c r="F198" s="2">
        <v>102.5</v>
      </c>
      <c r="G198" s="2">
        <v>82.4</v>
      </c>
      <c r="H198" s="5"/>
    </row>
    <row r="199" spans="1:8" x14ac:dyDescent="0.25">
      <c r="A199" s="4">
        <v>37391</v>
      </c>
      <c r="B199" s="5">
        <v>100.169</v>
      </c>
      <c r="C199" s="2">
        <v>92.8</v>
      </c>
      <c r="D199" s="2">
        <v>108.10923</v>
      </c>
      <c r="E199" s="2" t="s">
        <v>1</v>
      </c>
      <c r="F199" s="2">
        <v>104.9</v>
      </c>
      <c r="G199" s="2">
        <v>81.2</v>
      </c>
      <c r="H199" s="5"/>
    </row>
    <row r="200" spans="1:8" x14ac:dyDescent="0.25">
      <c r="A200" s="4">
        <v>37422</v>
      </c>
      <c r="B200" s="5">
        <v>99.906000000000006</v>
      </c>
      <c r="C200" s="2">
        <v>91.6</v>
      </c>
      <c r="D200" s="2">
        <v>110.16328</v>
      </c>
      <c r="E200" s="2" t="s">
        <v>1</v>
      </c>
      <c r="F200" s="2">
        <v>103.8</v>
      </c>
      <c r="G200" s="2">
        <v>82.4</v>
      </c>
      <c r="H200" s="5"/>
    </row>
    <row r="201" spans="1:8" x14ac:dyDescent="0.25">
      <c r="A201" s="4">
        <v>37452</v>
      </c>
      <c r="B201" s="5">
        <v>99.503</v>
      </c>
      <c r="C201" s="2">
        <v>90.8</v>
      </c>
      <c r="D201" s="2">
        <v>110.60722</v>
      </c>
      <c r="E201" s="2" t="s">
        <v>1</v>
      </c>
      <c r="F201" s="2">
        <v>100.1</v>
      </c>
      <c r="G201" s="2">
        <v>79.099999999999994</v>
      </c>
      <c r="H201" s="5"/>
    </row>
    <row r="202" spans="1:8" x14ac:dyDescent="0.25">
      <c r="A202" s="4">
        <v>37483</v>
      </c>
      <c r="B202" s="5">
        <v>99.067999999999998</v>
      </c>
      <c r="C202" s="2">
        <v>91.6</v>
      </c>
      <c r="D202" s="2">
        <v>109.28701</v>
      </c>
      <c r="E202" s="2" t="s">
        <v>1</v>
      </c>
      <c r="F202" s="2">
        <v>101.3</v>
      </c>
      <c r="G202" s="2">
        <v>80.2</v>
      </c>
      <c r="H202" s="5"/>
    </row>
    <row r="203" spans="1:8" x14ac:dyDescent="0.25">
      <c r="A203" s="4">
        <v>37514</v>
      </c>
      <c r="B203" s="5">
        <v>98.744</v>
      </c>
      <c r="C203" s="2">
        <v>93</v>
      </c>
      <c r="D203" s="2">
        <v>111.20269999999999</v>
      </c>
      <c r="E203" s="2" t="s">
        <v>1</v>
      </c>
      <c r="F203" s="2">
        <v>100.9</v>
      </c>
      <c r="G203" s="2">
        <v>81.400000000000006</v>
      </c>
      <c r="H203" s="5"/>
    </row>
    <row r="204" spans="1:8" x14ac:dyDescent="0.25">
      <c r="A204" s="4">
        <v>37544</v>
      </c>
      <c r="B204" s="5">
        <v>98.64</v>
      </c>
      <c r="C204" s="2">
        <v>93.3</v>
      </c>
      <c r="D204" s="2">
        <v>110.52853</v>
      </c>
      <c r="E204" s="2" t="s">
        <v>1</v>
      </c>
      <c r="F204" s="2">
        <v>100</v>
      </c>
      <c r="G204" s="2">
        <v>81.7</v>
      </c>
      <c r="H204" s="5"/>
    </row>
    <row r="205" spans="1:8" x14ac:dyDescent="0.25">
      <c r="A205" s="4">
        <v>37575</v>
      </c>
      <c r="B205" s="5">
        <v>98.656999999999996</v>
      </c>
      <c r="C205" s="2">
        <v>93.9</v>
      </c>
      <c r="D205" s="2">
        <v>111.78892999999999</v>
      </c>
      <c r="E205" s="2" t="s">
        <v>1</v>
      </c>
      <c r="F205" s="2">
        <v>99.6</v>
      </c>
      <c r="G205" s="2">
        <v>86.1</v>
      </c>
      <c r="H205" s="5"/>
    </row>
    <row r="206" spans="1:8" x14ac:dyDescent="0.25">
      <c r="A206" s="4">
        <v>37605</v>
      </c>
      <c r="B206" s="5">
        <v>98.679000000000002</v>
      </c>
      <c r="C206" s="2">
        <v>93.3</v>
      </c>
      <c r="D206" s="2">
        <v>113.425</v>
      </c>
      <c r="E206" s="2" t="s">
        <v>1</v>
      </c>
      <c r="F206" s="2">
        <v>98.8</v>
      </c>
      <c r="G206" s="2">
        <v>81.5</v>
      </c>
      <c r="H206" s="5"/>
    </row>
    <row r="207" spans="1:8" x14ac:dyDescent="0.25">
      <c r="A207" s="4">
        <v>37636</v>
      </c>
      <c r="B207" s="5">
        <v>98.631</v>
      </c>
      <c r="C207" s="2">
        <v>92</v>
      </c>
      <c r="D207" s="2">
        <v>112.64313</v>
      </c>
      <c r="E207" s="2" t="s">
        <v>1</v>
      </c>
      <c r="F207" s="2">
        <v>98.3</v>
      </c>
      <c r="G207" s="2">
        <v>84.2</v>
      </c>
      <c r="H207" s="5"/>
    </row>
    <row r="208" spans="1:8" x14ac:dyDescent="0.25">
      <c r="A208" s="4">
        <v>37667</v>
      </c>
      <c r="B208" s="5">
        <v>98.549000000000007</v>
      </c>
      <c r="C208" s="2">
        <v>92.7</v>
      </c>
      <c r="D208" s="2">
        <v>111.8185</v>
      </c>
      <c r="E208" s="2" t="s">
        <v>1</v>
      </c>
      <c r="F208" s="2">
        <v>99.2</v>
      </c>
      <c r="G208" s="2">
        <v>86.4</v>
      </c>
      <c r="H208" s="5"/>
    </row>
    <row r="209" spans="1:8" x14ac:dyDescent="0.25">
      <c r="A209" s="4">
        <v>37695</v>
      </c>
      <c r="B209" s="5">
        <v>98.498999999999995</v>
      </c>
      <c r="C209" s="2">
        <v>92.9</v>
      </c>
      <c r="D209" s="2">
        <v>109.45234000000001</v>
      </c>
      <c r="E209" s="2" t="s">
        <v>1</v>
      </c>
      <c r="F209" s="2">
        <v>97.5</v>
      </c>
      <c r="G209" s="2">
        <v>88.8</v>
      </c>
      <c r="H209" s="5"/>
    </row>
    <row r="210" spans="1:8" x14ac:dyDescent="0.25">
      <c r="A210" s="4">
        <v>37726</v>
      </c>
      <c r="B210" s="5">
        <v>98.543999999999997</v>
      </c>
      <c r="C210" s="2">
        <v>94.2</v>
      </c>
      <c r="D210" s="2">
        <v>109.34683</v>
      </c>
      <c r="E210" s="2" t="s">
        <v>1</v>
      </c>
      <c r="F210" s="2">
        <v>96.3</v>
      </c>
      <c r="G210" s="2">
        <v>87.8</v>
      </c>
      <c r="H210" s="5"/>
    </row>
    <row r="211" spans="1:8" x14ac:dyDescent="0.25">
      <c r="A211" s="4">
        <v>37756</v>
      </c>
      <c r="B211" s="5">
        <v>98.674000000000007</v>
      </c>
      <c r="C211" s="2">
        <v>93.1</v>
      </c>
      <c r="D211" s="2">
        <v>110.58716</v>
      </c>
      <c r="E211" s="2" t="s">
        <v>1</v>
      </c>
      <c r="F211" s="2">
        <v>96.4</v>
      </c>
      <c r="G211" s="2">
        <v>86.5</v>
      </c>
      <c r="H211" s="5"/>
    </row>
    <row r="212" spans="1:8" x14ac:dyDescent="0.25">
      <c r="A212" s="4">
        <v>37787</v>
      </c>
      <c r="B212" s="5">
        <v>98.885999999999996</v>
      </c>
      <c r="C212" s="2">
        <v>94.6</v>
      </c>
      <c r="D212" s="2">
        <v>107.20423</v>
      </c>
      <c r="E212" s="2" t="s">
        <v>1</v>
      </c>
      <c r="F212" s="2">
        <v>96.4</v>
      </c>
      <c r="G212" s="2">
        <v>85.3</v>
      </c>
      <c r="H212" s="5"/>
    </row>
    <row r="213" spans="1:8" x14ac:dyDescent="0.25">
      <c r="A213" s="4">
        <v>37817</v>
      </c>
      <c r="B213" s="5">
        <v>99.188000000000002</v>
      </c>
      <c r="C213" s="2">
        <v>94.8</v>
      </c>
      <c r="D213" s="2">
        <v>104.76743</v>
      </c>
      <c r="E213" s="2" t="s">
        <v>1</v>
      </c>
      <c r="F213" s="2">
        <v>97.8</v>
      </c>
      <c r="G213" s="2">
        <v>83.9</v>
      </c>
      <c r="H213" s="5"/>
    </row>
    <row r="214" spans="1:8" x14ac:dyDescent="0.25">
      <c r="A214" s="4">
        <v>37848</v>
      </c>
      <c r="B214" s="5">
        <v>99.518000000000001</v>
      </c>
      <c r="C214" s="2">
        <v>94.8</v>
      </c>
      <c r="D214" s="2">
        <v>104.89230000000001</v>
      </c>
      <c r="E214" s="2" t="s">
        <v>1</v>
      </c>
      <c r="F214" s="2">
        <v>97</v>
      </c>
      <c r="G214" s="2">
        <v>87.9</v>
      </c>
      <c r="H214" s="5"/>
    </row>
    <row r="215" spans="1:8" x14ac:dyDescent="0.25">
      <c r="A215" s="4">
        <v>37879</v>
      </c>
      <c r="B215" s="5">
        <v>99.805999999999997</v>
      </c>
      <c r="C215" s="2">
        <v>95.4</v>
      </c>
      <c r="D215" s="2">
        <v>105.30364</v>
      </c>
      <c r="E215" s="2" t="s">
        <v>1</v>
      </c>
      <c r="F215" s="2">
        <v>97.1</v>
      </c>
      <c r="G215" s="2">
        <v>90.8</v>
      </c>
      <c r="H215" s="5"/>
    </row>
    <row r="216" spans="1:8" x14ac:dyDescent="0.25">
      <c r="A216" s="4">
        <v>37909</v>
      </c>
      <c r="B216" s="5">
        <v>100.001</v>
      </c>
      <c r="C216" s="2">
        <v>96.2</v>
      </c>
      <c r="D216" s="2">
        <v>106.42646000000001</v>
      </c>
      <c r="E216" s="2" t="s">
        <v>1</v>
      </c>
      <c r="F216" s="2">
        <v>97.4</v>
      </c>
      <c r="G216" s="2">
        <v>89.1</v>
      </c>
      <c r="H216" s="5"/>
    </row>
    <row r="217" spans="1:8" x14ac:dyDescent="0.25">
      <c r="A217" s="4">
        <v>37940</v>
      </c>
      <c r="B217" s="5">
        <v>100.151</v>
      </c>
      <c r="C217" s="2">
        <v>95.6</v>
      </c>
      <c r="D217" s="2">
        <v>107.66365999999999</v>
      </c>
      <c r="E217" s="2" t="s">
        <v>1</v>
      </c>
      <c r="F217" s="2">
        <v>96.6</v>
      </c>
      <c r="G217" s="2">
        <v>90.1</v>
      </c>
      <c r="H217" s="5"/>
    </row>
    <row r="218" spans="1:8" x14ac:dyDescent="0.25">
      <c r="A218" s="4">
        <v>37970</v>
      </c>
      <c r="B218" s="5">
        <v>100.31699999999999</v>
      </c>
      <c r="C218" s="2">
        <v>96</v>
      </c>
      <c r="D218" s="2">
        <v>109.85536</v>
      </c>
      <c r="E218" s="2" t="s">
        <v>1</v>
      </c>
      <c r="F218" s="2">
        <v>97.4</v>
      </c>
      <c r="G218" s="2">
        <v>89</v>
      </c>
      <c r="H218" s="5"/>
    </row>
    <row r="219" spans="1:8" x14ac:dyDescent="0.25">
      <c r="A219" s="4">
        <v>38001</v>
      </c>
      <c r="B219" s="5">
        <v>100.541</v>
      </c>
      <c r="C219" s="2">
        <v>96.5</v>
      </c>
      <c r="D219" s="2">
        <v>106.89364999999999</v>
      </c>
      <c r="E219" s="2" t="s">
        <v>1</v>
      </c>
      <c r="F219" s="2">
        <v>94.9</v>
      </c>
      <c r="G219" s="2">
        <v>89.2</v>
      </c>
      <c r="H219" s="5"/>
    </row>
    <row r="220" spans="1:8" x14ac:dyDescent="0.25">
      <c r="A220" s="4">
        <v>38032</v>
      </c>
      <c r="B220" s="5">
        <v>100.78700000000001</v>
      </c>
      <c r="C220" s="2">
        <v>95.7</v>
      </c>
      <c r="D220" s="2">
        <v>105.52288</v>
      </c>
      <c r="E220" s="2" t="s">
        <v>1</v>
      </c>
      <c r="F220" s="2">
        <v>97.3</v>
      </c>
      <c r="G220" s="2">
        <v>93</v>
      </c>
      <c r="H220" s="5"/>
    </row>
    <row r="221" spans="1:8" x14ac:dyDescent="0.25">
      <c r="A221" s="4">
        <v>38061</v>
      </c>
      <c r="B221" s="5">
        <v>100.996</v>
      </c>
      <c r="C221" s="2">
        <v>97.8</v>
      </c>
      <c r="D221" s="2">
        <v>107.84394</v>
      </c>
      <c r="E221" s="2" t="s">
        <v>1</v>
      </c>
      <c r="F221" s="2">
        <v>98</v>
      </c>
      <c r="G221" s="2">
        <v>91.8</v>
      </c>
      <c r="H221" s="5"/>
    </row>
    <row r="222" spans="1:8" x14ac:dyDescent="0.25">
      <c r="A222" s="4">
        <v>38092</v>
      </c>
      <c r="B222" s="5">
        <v>101.121</v>
      </c>
      <c r="C222" s="2">
        <v>96.9</v>
      </c>
      <c r="D222" s="2">
        <v>109.92497</v>
      </c>
      <c r="E222" s="2" t="s">
        <v>1</v>
      </c>
      <c r="F222" s="2">
        <v>97</v>
      </c>
      <c r="G222" s="2">
        <v>96.3</v>
      </c>
      <c r="H222" s="5"/>
    </row>
    <row r="223" spans="1:8" x14ac:dyDescent="0.25">
      <c r="A223" s="4">
        <v>38122</v>
      </c>
      <c r="B223" s="5">
        <v>101.191</v>
      </c>
      <c r="C223" s="2">
        <v>95.9</v>
      </c>
      <c r="D223" s="2">
        <v>111.88431</v>
      </c>
      <c r="E223" s="2" t="s">
        <v>1</v>
      </c>
      <c r="F223" s="2">
        <v>97.2</v>
      </c>
      <c r="G223" s="2">
        <v>97.3</v>
      </c>
      <c r="H223" s="5"/>
    </row>
    <row r="224" spans="1:8" x14ac:dyDescent="0.25">
      <c r="A224" s="4">
        <v>38153</v>
      </c>
      <c r="B224" s="5">
        <v>101.24</v>
      </c>
      <c r="C224" s="2">
        <v>97.8</v>
      </c>
      <c r="D224" s="2">
        <v>110.6888</v>
      </c>
      <c r="E224" s="2" t="s">
        <v>1</v>
      </c>
      <c r="F224" s="2">
        <v>97.7</v>
      </c>
      <c r="G224" s="2">
        <v>96.9</v>
      </c>
      <c r="H224" s="5"/>
    </row>
    <row r="225" spans="1:8" x14ac:dyDescent="0.25">
      <c r="A225" s="4">
        <v>38183</v>
      </c>
      <c r="B225" s="5">
        <v>101.28100000000001</v>
      </c>
      <c r="C225" s="2">
        <v>95.9</v>
      </c>
      <c r="D225" s="2">
        <v>109.30709</v>
      </c>
      <c r="E225" s="2" t="s">
        <v>1</v>
      </c>
      <c r="F225" s="2">
        <v>97.6</v>
      </c>
      <c r="G225" s="2">
        <v>94.1</v>
      </c>
      <c r="H225" s="5"/>
    </row>
    <row r="226" spans="1:8" x14ac:dyDescent="0.25">
      <c r="A226" s="4">
        <v>38214</v>
      </c>
      <c r="B226" s="5">
        <v>101.315</v>
      </c>
      <c r="C226" s="2">
        <v>97.9</v>
      </c>
      <c r="D226" s="2">
        <v>111.29544</v>
      </c>
      <c r="E226" s="2" t="s">
        <v>1</v>
      </c>
      <c r="F226" s="2">
        <v>99.5</v>
      </c>
      <c r="G226" s="2">
        <v>94.1</v>
      </c>
      <c r="H226" s="5"/>
    </row>
    <row r="227" spans="1:8" x14ac:dyDescent="0.25">
      <c r="A227" s="4">
        <v>38245</v>
      </c>
      <c r="B227" s="5">
        <v>101.328</v>
      </c>
      <c r="C227" s="2">
        <v>98.7</v>
      </c>
      <c r="D227" s="2">
        <v>110.94991</v>
      </c>
      <c r="E227" s="2" t="s">
        <v>1</v>
      </c>
      <c r="F227" s="2">
        <v>99.4</v>
      </c>
      <c r="G227" s="2">
        <v>96.9</v>
      </c>
      <c r="H227" s="5"/>
    </row>
    <row r="228" spans="1:8" x14ac:dyDescent="0.25">
      <c r="A228" s="4">
        <v>38275</v>
      </c>
      <c r="B228" s="5">
        <v>101.30500000000001</v>
      </c>
      <c r="C228" s="2">
        <v>97.9</v>
      </c>
      <c r="D228" s="2">
        <v>113.80068</v>
      </c>
      <c r="E228" s="2" t="s">
        <v>1</v>
      </c>
      <c r="F228" s="2">
        <v>99.4</v>
      </c>
      <c r="G228" s="2">
        <v>96.5</v>
      </c>
      <c r="H228" s="5"/>
    </row>
    <row r="229" spans="1:8" x14ac:dyDescent="0.25">
      <c r="A229" s="4">
        <v>38306</v>
      </c>
      <c r="B229" s="5">
        <v>101.261</v>
      </c>
      <c r="C229" s="2">
        <v>98</v>
      </c>
      <c r="D229" s="2">
        <v>114.48283000000001</v>
      </c>
      <c r="E229" s="2" t="s">
        <v>1</v>
      </c>
      <c r="F229" s="2">
        <v>99.5</v>
      </c>
      <c r="G229" s="2">
        <v>95.3</v>
      </c>
      <c r="H229" s="5"/>
    </row>
    <row r="230" spans="1:8" x14ac:dyDescent="0.25">
      <c r="A230" s="4">
        <v>38336</v>
      </c>
      <c r="B230" s="5">
        <v>101.212</v>
      </c>
      <c r="C230" s="2">
        <v>99</v>
      </c>
      <c r="D230" s="2">
        <v>113.5839</v>
      </c>
      <c r="E230" s="2" t="s">
        <v>1</v>
      </c>
      <c r="F230" s="2">
        <v>98.9</v>
      </c>
      <c r="G230" s="2">
        <v>99.9</v>
      </c>
      <c r="H230" s="5"/>
    </row>
    <row r="231" spans="1:8" x14ac:dyDescent="0.25">
      <c r="A231" s="4">
        <v>38367</v>
      </c>
      <c r="B231" s="5">
        <v>101.166</v>
      </c>
      <c r="C231" s="2">
        <v>98.9</v>
      </c>
      <c r="D231" s="2">
        <v>113.77959</v>
      </c>
      <c r="E231" s="2" t="s">
        <v>1</v>
      </c>
      <c r="F231" s="2">
        <v>98.5</v>
      </c>
      <c r="G231" s="2">
        <v>96.2</v>
      </c>
      <c r="H231" s="5"/>
    </row>
    <row r="232" spans="1:8" x14ac:dyDescent="0.25">
      <c r="A232" s="4">
        <v>38398</v>
      </c>
      <c r="B232" s="5">
        <v>101.12</v>
      </c>
      <c r="C232" s="2">
        <v>100.2</v>
      </c>
      <c r="D232" s="2">
        <v>113.69891</v>
      </c>
      <c r="E232" s="2" t="s">
        <v>1</v>
      </c>
      <c r="F232" s="2">
        <v>99.2</v>
      </c>
      <c r="G232" s="2">
        <v>96.9</v>
      </c>
      <c r="H232" s="5"/>
    </row>
    <row r="233" spans="1:8" x14ac:dyDescent="0.25">
      <c r="A233" s="4">
        <v>38426</v>
      </c>
      <c r="B233" s="5">
        <v>101.069</v>
      </c>
      <c r="C233" s="2">
        <v>99.1</v>
      </c>
      <c r="D233" s="2">
        <v>115.92999</v>
      </c>
      <c r="E233" s="2" t="s">
        <v>1</v>
      </c>
      <c r="F233" s="2">
        <v>99.4</v>
      </c>
      <c r="G233" s="2">
        <v>94</v>
      </c>
      <c r="H233" s="5"/>
    </row>
    <row r="234" spans="1:8" x14ac:dyDescent="0.25">
      <c r="A234" s="4">
        <v>38457</v>
      </c>
      <c r="B234" s="5">
        <v>101.009</v>
      </c>
      <c r="C234" s="2">
        <v>99.6</v>
      </c>
      <c r="D234" s="2">
        <v>116.52007</v>
      </c>
      <c r="E234" s="2" t="s">
        <v>1</v>
      </c>
      <c r="F234" s="2">
        <v>100.6</v>
      </c>
      <c r="G234" s="2">
        <v>100.6</v>
      </c>
      <c r="H234" s="5"/>
    </row>
    <row r="235" spans="1:8" x14ac:dyDescent="0.25">
      <c r="A235" s="4">
        <v>38487</v>
      </c>
      <c r="B235" s="5">
        <v>100.953</v>
      </c>
      <c r="C235" s="2">
        <v>98.2</v>
      </c>
      <c r="D235" s="2">
        <v>116.12999000000001</v>
      </c>
      <c r="E235" s="2" t="s">
        <v>1</v>
      </c>
      <c r="F235" s="2">
        <v>98.7</v>
      </c>
      <c r="G235" s="2">
        <v>96.4</v>
      </c>
      <c r="H235" s="5"/>
    </row>
    <row r="236" spans="1:8" x14ac:dyDescent="0.25">
      <c r="A236" s="4">
        <v>38518</v>
      </c>
      <c r="B236" s="5">
        <v>100.92400000000001</v>
      </c>
      <c r="C236" s="2">
        <v>100.5</v>
      </c>
      <c r="D236" s="2">
        <v>117.77623</v>
      </c>
      <c r="E236" s="2" t="s">
        <v>1</v>
      </c>
      <c r="F236" s="2">
        <v>100.9</v>
      </c>
      <c r="G236" s="2">
        <v>99.1</v>
      </c>
      <c r="H236" s="5"/>
    </row>
    <row r="237" spans="1:8" x14ac:dyDescent="0.25">
      <c r="A237" s="4">
        <v>38548</v>
      </c>
      <c r="B237" s="5">
        <v>100.94799999999999</v>
      </c>
      <c r="C237" s="2">
        <v>101.4</v>
      </c>
      <c r="D237" s="2">
        <v>117.90535</v>
      </c>
      <c r="E237" s="2" t="s">
        <v>1</v>
      </c>
      <c r="F237" s="2">
        <v>103.4</v>
      </c>
      <c r="G237" s="2">
        <v>101.1</v>
      </c>
      <c r="H237" s="5"/>
    </row>
    <row r="238" spans="1:8" x14ac:dyDescent="0.25">
      <c r="A238" s="4">
        <v>38579</v>
      </c>
      <c r="B238" s="5">
        <v>101.01900000000001</v>
      </c>
      <c r="C238" s="2">
        <v>101.4</v>
      </c>
      <c r="D238" s="2">
        <v>119.73385</v>
      </c>
      <c r="E238" s="2" t="s">
        <v>1</v>
      </c>
      <c r="F238" s="2">
        <v>98.3</v>
      </c>
      <c r="G238" s="2">
        <v>98.5</v>
      </c>
      <c r="H238" s="5"/>
    </row>
    <row r="239" spans="1:8" x14ac:dyDescent="0.25">
      <c r="A239" s="4">
        <v>38610</v>
      </c>
      <c r="B239" s="5">
        <v>101.13800000000001</v>
      </c>
      <c r="C239" s="2">
        <v>100.9</v>
      </c>
      <c r="D239" s="2">
        <v>119.96980000000001</v>
      </c>
      <c r="E239" s="2" t="s">
        <v>1</v>
      </c>
      <c r="F239" s="2">
        <v>101.6</v>
      </c>
      <c r="G239" s="2">
        <v>96.7</v>
      </c>
      <c r="H239" s="5"/>
    </row>
    <row r="240" spans="1:8" x14ac:dyDescent="0.25">
      <c r="A240" s="4">
        <v>38640</v>
      </c>
      <c r="B240" s="5">
        <v>101.309</v>
      </c>
      <c r="C240" s="2">
        <v>100.8</v>
      </c>
      <c r="D240" s="2">
        <v>119.18077</v>
      </c>
      <c r="E240" s="2" t="s">
        <v>1</v>
      </c>
      <c r="F240" s="2">
        <v>100.6</v>
      </c>
      <c r="G240" s="2">
        <v>100.6</v>
      </c>
      <c r="H240" s="5"/>
    </row>
    <row r="241" spans="1:8" x14ac:dyDescent="0.25">
      <c r="A241" s="4">
        <v>38671</v>
      </c>
      <c r="B241" s="5">
        <v>101.48</v>
      </c>
      <c r="C241" s="2">
        <v>101</v>
      </c>
      <c r="D241" s="2">
        <v>118.08868</v>
      </c>
      <c r="E241" s="2" t="s">
        <v>1</v>
      </c>
      <c r="F241" s="2">
        <v>103.2</v>
      </c>
      <c r="G241" s="2">
        <v>98</v>
      </c>
      <c r="H241" s="5"/>
    </row>
    <row r="242" spans="1:8" x14ac:dyDescent="0.25">
      <c r="A242" s="4">
        <v>38701</v>
      </c>
      <c r="B242" s="5">
        <v>101.581</v>
      </c>
      <c r="C242" s="2">
        <v>101.7</v>
      </c>
      <c r="D242" s="2">
        <v>117.33647999999999</v>
      </c>
      <c r="E242" s="2" t="s">
        <v>1</v>
      </c>
      <c r="F242" s="2">
        <v>103</v>
      </c>
      <c r="G242" s="2">
        <v>104.4</v>
      </c>
      <c r="H242" s="5"/>
    </row>
    <row r="243" spans="1:8" x14ac:dyDescent="0.25">
      <c r="A243" s="4">
        <v>38732</v>
      </c>
      <c r="B243" s="5">
        <v>101.559</v>
      </c>
      <c r="C243" s="2">
        <v>102.3</v>
      </c>
      <c r="D243" s="2">
        <v>118.15931999999999</v>
      </c>
      <c r="E243" s="2" t="s">
        <v>1</v>
      </c>
      <c r="F243" s="2">
        <v>103.9</v>
      </c>
      <c r="G243" s="2">
        <v>103.3</v>
      </c>
      <c r="H243" s="5"/>
    </row>
    <row r="244" spans="1:8" x14ac:dyDescent="0.25">
      <c r="A244" s="4">
        <v>38763</v>
      </c>
      <c r="B244" s="5">
        <v>101.48399999999999</v>
      </c>
      <c r="C244" s="2">
        <v>103.4</v>
      </c>
      <c r="D244" s="2">
        <v>118.95393</v>
      </c>
      <c r="E244" s="2">
        <v>2341</v>
      </c>
      <c r="F244" s="2">
        <v>104.2</v>
      </c>
      <c r="G244" s="2">
        <v>100.1</v>
      </c>
      <c r="H244" s="5"/>
    </row>
    <row r="245" spans="1:8" x14ac:dyDescent="0.25">
      <c r="A245" s="4">
        <v>38791</v>
      </c>
      <c r="B245" s="5">
        <v>101.45099999999999</v>
      </c>
      <c r="C245" s="2">
        <v>104.4</v>
      </c>
      <c r="D245" s="2">
        <v>120.37438</v>
      </c>
      <c r="E245" s="2">
        <v>2342</v>
      </c>
      <c r="F245" s="2">
        <v>104.1</v>
      </c>
      <c r="G245" s="2">
        <v>107.9</v>
      </c>
      <c r="H245" s="5"/>
    </row>
    <row r="246" spans="1:8" x14ac:dyDescent="0.25">
      <c r="A246" s="4">
        <v>38822</v>
      </c>
      <c r="B246" s="5">
        <v>101.527</v>
      </c>
      <c r="C246" s="2">
        <v>103.2</v>
      </c>
      <c r="D246" s="2">
        <v>125.2184</v>
      </c>
      <c r="E246" s="2">
        <v>2342</v>
      </c>
      <c r="F246" s="2">
        <v>104.1</v>
      </c>
      <c r="G246" s="2">
        <v>101.6</v>
      </c>
      <c r="H246" s="5"/>
    </row>
    <row r="247" spans="1:8" x14ac:dyDescent="0.25">
      <c r="A247" s="4">
        <v>38852</v>
      </c>
      <c r="B247" s="5">
        <v>101.669</v>
      </c>
      <c r="C247" s="2">
        <v>105.4</v>
      </c>
      <c r="D247" s="2">
        <v>128.04944</v>
      </c>
      <c r="E247" s="2">
        <v>2348</v>
      </c>
      <c r="F247" s="2">
        <v>106.4</v>
      </c>
      <c r="G247" s="2">
        <v>104</v>
      </c>
      <c r="H247" s="5"/>
    </row>
    <row r="248" spans="1:8" x14ac:dyDescent="0.25">
      <c r="A248" s="4">
        <v>38883</v>
      </c>
      <c r="B248" s="5">
        <v>101.816</v>
      </c>
      <c r="C248" s="2">
        <v>105.9</v>
      </c>
      <c r="D248" s="2">
        <v>125.04787</v>
      </c>
      <c r="E248" s="2">
        <v>2357</v>
      </c>
      <c r="F248" s="2">
        <v>106.4</v>
      </c>
      <c r="G248" s="2">
        <v>102.2</v>
      </c>
      <c r="H248" s="5"/>
    </row>
    <row r="249" spans="1:8" x14ac:dyDescent="0.25">
      <c r="A249" s="4">
        <v>38913</v>
      </c>
      <c r="B249" s="5">
        <v>101.93</v>
      </c>
      <c r="C249" s="2">
        <v>106.2</v>
      </c>
      <c r="D249" s="2">
        <v>126.50790000000001</v>
      </c>
      <c r="E249" s="2">
        <v>2365</v>
      </c>
      <c r="F249" s="2">
        <v>108.2</v>
      </c>
      <c r="G249" s="2">
        <v>103.4</v>
      </c>
      <c r="H249" s="5"/>
    </row>
    <row r="250" spans="1:8" x14ac:dyDescent="0.25">
      <c r="A250" s="4">
        <v>38944</v>
      </c>
      <c r="B250" s="5">
        <v>102.026</v>
      </c>
      <c r="C250" s="2">
        <v>106.6</v>
      </c>
      <c r="D250" s="2">
        <v>125.93819000000001</v>
      </c>
      <c r="E250" s="2">
        <v>2374</v>
      </c>
      <c r="F250" s="2">
        <v>104.8</v>
      </c>
      <c r="G250" s="2">
        <v>102.9</v>
      </c>
      <c r="H250" s="5"/>
    </row>
    <row r="251" spans="1:8" x14ac:dyDescent="0.25">
      <c r="A251" s="4">
        <v>38975</v>
      </c>
      <c r="B251" s="5">
        <v>102.124</v>
      </c>
      <c r="C251" s="2">
        <v>107</v>
      </c>
      <c r="D251" s="2">
        <v>121.1506</v>
      </c>
      <c r="E251" s="2">
        <v>2377</v>
      </c>
      <c r="F251" s="2">
        <v>105.9</v>
      </c>
      <c r="G251" s="2">
        <v>104.6</v>
      </c>
      <c r="H251" s="5"/>
    </row>
    <row r="252" spans="1:8" x14ac:dyDescent="0.25">
      <c r="A252" s="4">
        <v>39005</v>
      </c>
      <c r="B252" s="5">
        <v>102.235</v>
      </c>
      <c r="C252" s="2">
        <v>108.3</v>
      </c>
      <c r="D252" s="2">
        <v>120.2334</v>
      </c>
      <c r="E252" s="2">
        <v>2382</v>
      </c>
      <c r="F252" s="2">
        <v>108.3</v>
      </c>
      <c r="G252" s="2">
        <v>106.3</v>
      </c>
      <c r="H252" s="5"/>
    </row>
    <row r="253" spans="1:8" x14ac:dyDescent="0.25">
      <c r="A253" s="4">
        <v>39036</v>
      </c>
      <c r="B253" s="5">
        <v>102.334</v>
      </c>
      <c r="C253" s="2">
        <v>108.6</v>
      </c>
      <c r="D253" s="2">
        <v>122.76730000000001</v>
      </c>
      <c r="E253" s="2">
        <v>2388</v>
      </c>
      <c r="F253" s="2">
        <v>108.2</v>
      </c>
      <c r="G253" s="2">
        <v>108.3</v>
      </c>
      <c r="H253" s="5"/>
    </row>
    <row r="254" spans="1:8" x14ac:dyDescent="0.25">
      <c r="A254" s="4">
        <v>39066</v>
      </c>
      <c r="B254" s="5">
        <v>102.366</v>
      </c>
      <c r="C254" s="2">
        <v>109</v>
      </c>
      <c r="D254" s="2">
        <v>124.56936</v>
      </c>
      <c r="E254" s="2">
        <v>2393</v>
      </c>
      <c r="F254" s="2">
        <v>111.7</v>
      </c>
      <c r="G254" s="2">
        <v>116</v>
      </c>
      <c r="H254" s="5"/>
    </row>
    <row r="255" spans="1:8" x14ac:dyDescent="0.25">
      <c r="A255" s="4">
        <v>39097</v>
      </c>
      <c r="B255" s="5">
        <v>102.282</v>
      </c>
      <c r="C255" s="2">
        <v>110</v>
      </c>
      <c r="D255" s="2">
        <v>123.46803</v>
      </c>
      <c r="E255" s="2">
        <v>2402</v>
      </c>
      <c r="F255" s="2">
        <v>111.1</v>
      </c>
      <c r="G255" s="2">
        <v>108.5</v>
      </c>
      <c r="H255" s="5"/>
    </row>
    <row r="256" spans="1:8" x14ac:dyDescent="0.25">
      <c r="A256" s="4">
        <v>39128</v>
      </c>
      <c r="B256" s="5">
        <v>102.116</v>
      </c>
      <c r="C256" s="2">
        <v>110.9</v>
      </c>
      <c r="D256" s="2">
        <v>128.06923</v>
      </c>
      <c r="E256" s="2">
        <v>2409</v>
      </c>
      <c r="F256" s="2">
        <v>109.5</v>
      </c>
      <c r="G256" s="2">
        <v>108.6</v>
      </c>
      <c r="H256" s="5"/>
    </row>
    <row r="257" spans="1:8" x14ac:dyDescent="0.25">
      <c r="A257" s="4">
        <v>39156</v>
      </c>
      <c r="B257" s="5">
        <v>101.902</v>
      </c>
      <c r="C257" s="2">
        <v>111.7</v>
      </c>
      <c r="D257" s="2">
        <v>129.23725999999999</v>
      </c>
      <c r="E257" s="2">
        <v>2414</v>
      </c>
      <c r="F257" s="2">
        <v>111.2</v>
      </c>
      <c r="G257" s="2">
        <v>108.3</v>
      </c>
      <c r="H257" s="5"/>
    </row>
    <row r="258" spans="1:8" x14ac:dyDescent="0.25">
      <c r="A258" s="4">
        <v>39187</v>
      </c>
      <c r="B258" s="5">
        <v>101.65300000000001</v>
      </c>
      <c r="C258" s="2">
        <v>113.4</v>
      </c>
      <c r="D258" s="2">
        <v>131.16406000000001</v>
      </c>
      <c r="E258" s="2">
        <v>2422</v>
      </c>
      <c r="F258" s="2">
        <v>112.2</v>
      </c>
      <c r="G258" s="2">
        <v>107.7</v>
      </c>
      <c r="H258" s="5"/>
    </row>
    <row r="259" spans="1:8" x14ac:dyDescent="0.25">
      <c r="A259" s="4">
        <v>39217</v>
      </c>
      <c r="B259" s="5">
        <v>101.405</v>
      </c>
      <c r="C259" s="2">
        <v>112.4</v>
      </c>
      <c r="D259" s="2">
        <v>132.13109</v>
      </c>
      <c r="E259" s="2">
        <v>2427</v>
      </c>
      <c r="F259" s="2">
        <v>115.3</v>
      </c>
      <c r="G259" s="2">
        <v>106.7</v>
      </c>
      <c r="H259" s="5"/>
    </row>
    <row r="260" spans="1:8" x14ac:dyDescent="0.25">
      <c r="A260" s="4">
        <v>39248</v>
      </c>
      <c r="B260" s="5">
        <v>101.196</v>
      </c>
      <c r="C260" s="2">
        <v>114.4</v>
      </c>
      <c r="D260" s="2">
        <v>132.96097</v>
      </c>
      <c r="E260" s="2">
        <v>2435</v>
      </c>
      <c r="F260" s="2">
        <v>112.1</v>
      </c>
      <c r="G260" s="2">
        <v>105.6</v>
      </c>
      <c r="H260" s="5"/>
    </row>
    <row r="261" spans="1:8" x14ac:dyDescent="0.25">
      <c r="A261" s="4">
        <v>39278</v>
      </c>
      <c r="B261" s="5">
        <v>101.05800000000001</v>
      </c>
      <c r="C261" s="2">
        <v>113.4</v>
      </c>
      <c r="D261" s="2">
        <v>133.41484</v>
      </c>
      <c r="E261" s="2">
        <v>2446</v>
      </c>
      <c r="F261" s="2">
        <v>113.3</v>
      </c>
      <c r="G261" s="2">
        <v>106</v>
      </c>
      <c r="H261" s="5"/>
    </row>
    <row r="262" spans="1:8" x14ac:dyDescent="0.25">
      <c r="A262" s="4">
        <v>39309</v>
      </c>
      <c r="B262" s="5">
        <v>100.965</v>
      </c>
      <c r="C262" s="2">
        <v>113.1</v>
      </c>
      <c r="D262" s="2">
        <v>132.23175000000001</v>
      </c>
      <c r="E262" s="2">
        <v>2452</v>
      </c>
      <c r="F262" s="2">
        <v>112.3</v>
      </c>
      <c r="G262" s="2">
        <v>107.3</v>
      </c>
      <c r="H262" s="5"/>
    </row>
    <row r="263" spans="1:8" x14ac:dyDescent="0.25">
      <c r="A263" s="4">
        <v>39340</v>
      </c>
      <c r="B263" s="5">
        <v>100.887</v>
      </c>
      <c r="C263" s="2">
        <v>114.8</v>
      </c>
      <c r="D263" s="2">
        <v>134.76915</v>
      </c>
      <c r="E263" s="2">
        <v>2461</v>
      </c>
      <c r="F263" s="2">
        <v>112.9</v>
      </c>
      <c r="G263" s="2">
        <v>106.6</v>
      </c>
      <c r="H263" s="5"/>
    </row>
    <row r="264" spans="1:8" x14ac:dyDescent="0.25">
      <c r="A264" s="4">
        <v>39370</v>
      </c>
      <c r="B264" s="5">
        <v>100.812</v>
      </c>
      <c r="C264" s="2">
        <v>114</v>
      </c>
      <c r="D264" s="2">
        <v>136.76175000000001</v>
      </c>
      <c r="E264" s="2">
        <v>2474</v>
      </c>
      <c r="F264" s="2">
        <v>113.5</v>
      </c>
      <c r="G264" s="2">
        <v>109.3</v>
      </c>
      <c r="H264" s="5"/>
    </row>
    <row r="265" spans="1:8" x14ac:dyDescent="0.25">
      <c r="A265" s="4">
        <v>39401</v>
      </c>
      <c r="B265" s="5">
        <v>100.74299999999999</v>
      </c>
      <c r="C265" s="2">
        <v>115.2</v>
      </c>
      <c r="D265" s="2">
        <v>135.49556000000001</v>
      </c>
      <c r="E265" s="2">
        <v>2482</v>
      </c>
      <c r="F265" s="2">
        <v>112.6</v>
      </c>
      <c r="G265" s="2">
        <v>112.9</v>
      </c>
      <c r="H265" s="5"/>
    </row>
    <row r="266" spans="1:8" x14ac:dyDescent="0.25">
      <c r="A266" s="4">
        <v>39431</v>
      </c>
      <c r="B266" s="5">
        <v>100.68899999999999</v>
      </c>
      <c r="C266" s="2">
        <v>114</v>
      </c>
      <c r="D266" s="2">
        <v>135.12533999999999</v>
      </c>
      <c r="E266" s="2">
        <v>2489</v>
      </c>
      <c r="F266" s="2">
        <v>114.3</v>
      </c>
      <c r="G266" s="2">
        <v>111.2</v>
      </c>
      <c r="H266" s="5"/>
    </row>
    <row r="267" spans="1:8" x14ac:dyDescent="0.25">
      <c r="A267" s="4">
        <v>39462</v>
      </c>
      <c r="B267" s="5">
        <v>100.654</v>
      </c>
      <c r="C267" s="2">
        <v>114.8</v>
      </c>
      <c r="D267" s="2">
        <v>135.80298999999999</v>
      </c>
      <c r="E267" s="2">
        <v>2488</v>
      </c>
      <c r="F267" s="2">
        <v>115.4</v>
      </c>
      <c r="G267" s="2">
        <v>113.9</v>
      </c>
      <c r="H267" s="5"/>
    </row>
    <row r="268" spans="1:8" x14ac:dyDescent="0.25">
      <c r="A268" s="4">
        <v>39493</v>
      </c>
      <c r="B268" s="5">
        <v>100.6</v>
      </c>
      <c r="C268" s="2">
        <v>116.1</v>
      </c>
      <c r="D268" s="2">
        <v>137.32599999999999</v>
      </c>
      <c r="E268" s="2">
        <v>2497</v>
      </c>
      <c r="F268" s="2">
        <v>116.1</v>
      </c>
      <c r="G268" s="2">
        <v>113.9</v>
      </c>
      <c r="H268" s="5"/>
    </row>
    <row r="269" spans="1:8" x14ac:dyDescent="0.25">
      <c r="A269" s="4">
        <v>39522</v>
      </c>
      <c r="B269" s="5">
        <v>100.46599999999999</v>
      </c>
      <c r="C269" s="2">
        <v>116.2</v>
      </c>
      <c r="D269" s="2">
        <v>139.30301</v>
      </c>
      <c r="E269" s="2">
        <v>2505</v>
      </c>
      <c r="F269" s="2">
        <v>112.2</v>
      </c>
      <c r="G269" s="2">
        <v>109.8</v>
      </c>
      <c r="H269" s="5"/>
    </row>
    <row r="270" spans="1:8" x14ac:dyDescent="0.25">
      <c r="A270" s="4">
        <v>39553</v>
      </c>
      <c r="B270" s="5">
        <v>100.19499999999999</v>
      </c>
      <c r="C270" s="2">
        <v>115.5</v>
      </c>
      <c r="D270" s="2">
        <v>141.26938999999999</v>
      </c>
      <c r="E270" s="2">
        <v>2507</v>
      </c>
      <c r="F270" s="2">
        <v>120.1</v>
      </c>
      <c r="G270" s="2">
        <v>115.2</v>
      </c>
      <c r="H270" s="5"/>
    </row>
    <row r="271" spans="1:8" x14ac:dyDescent="0.25">
      <c r="A271" s="4">
        <v>39583</v>
      </c>
      <c r="B271" s="5">
        <v>99.850999999999999</v>
      </c>
      <c r="C271" s="2">
        <v>118.1</v>
      </c>
      <c r="D271" s="2">
        <v>143.21384</v>
      </c>
      <c r="E271" s="2">
        <v>2507</v>
      </c>
      <c r="F271" s="2">
        <v>118.9</v>
      </c>
      <c r="G271" s="2">
        <v>110.9</v>
      </c>
      <c r="H271" s="5"/>
    </row>
    <row r="272" spans="1:8" x14ac:dyDescent="0.25">
      <c r="A272" s="4">
        <v>39614</v>
      </c>
      <c r="B272" s="5">
        <v>99.497</v>
      </c>
      <c r="C272" s="2">
        <v>116.5</v>
      </c>
      <c r="D272" s="2">
        <v>141.21118000000001</v>
      </c>
      <c r="E272" s="2">
        <v>2506</v>
      </c>
      <c r="F272" s="2">
        <v>117.2</v>
      </c>
      <c r="G272" s="2">
        <v>108.8</v>
      </c>
      <c r="H272" s="5"/>
    </row>
    <row r="273" spans="1:8" x14ac:dyDescent="0.25">
      <c r="A273" s="4">
        <v>39644</v>
      </c>
      <c r="B273" s="5">
        <v>99.158000000000001</v>
      </c>
      <c r="C273" s="2">
        <v>115.2</v>
      </c>
      <c r="D273" s="2">
        <v>140.33775</v>
      </c>
      <c r="E273" s="2">
        <v>2516</v>
      </c>
      <c r="F273" s="2">
        <v>116.8</v>
      </c>
      <c r="G273" s="2">
        <v>110.5</v>
      </c>
      <c r="H273" s="5"/>
    </row>
    <row r="274" spans="1:8" x14ac:dyDescent="0.25">
      <c r="A274" s="4">
        <v>39675</v>
      </c>
      <c r="B274" s="5">
        <v>98.784999999999997</v>
      </c>
      <c r="C274" s="2">
        <v>115.2</v>
      </c>
      <c r="D274" s="2">
        <v>139.11716000000001</v>
      </c>
      <c r="E274" s="2">
        <v>2529</v>
      </c>
      <c r="F274" s="2">
        <v>117.1</v>
      </c>
      <c r="G274" s="2">
        <v>105.5</v>
      </c>
      <c r="H274" s="5"/>
    </row>
    <row r="275" spans="1:8" x14ac:dyDescent="0.25">
      <c r="A275" s="4">
        <v>39706</v>
      </c>
      <c r="B275" s="5">
        <v>98.287999999999997</v>
      </c>
      <c r="C275" s="2">
        <v>115.1</v>
      </c>
      <c r="D275" s="2">
        <v>135.3586</v>
      </c>
      <c r="E275" s="2">
        <v>2528</v>
      </c>
      <c r="F275" s="2">
        <v>114.7</v>
      </c>
      <c r="G275" s="2">
        <v>105.7</v>
      </c>
      <c r="H275" s="5"/>
    </row>
    <row r="276" spans="1:8" x14ac:dyDescent="0.25">
      <c r="A276" s="4">
        <v>39736</v>
      </c>
      <c r="B276" s="5">
        <v>97.600999999999999</v>
      </c>
      <c r="C276" s="2">
        <v>113.6</v>
      </c>
      <c r="D276" s="2">
        <v>124.50885</v>
      </c>
      <c r="E276" s="2">
        <v>2525</v>
      </c>
      <c r="F276" s="2">
        <v>115</v>
      </c>
      <c r="G276" s="2">
        <v>102.9</v>
      </c>
      <c r="H276" s="5"/>
    </row>
    <row r="277" spans="1:8" x14ac:dyDescent="0.25">
      <c r="A277" s="4">
        <v>39767</v>
      </c>
      <c r="B277" s="5">
        <v>96.873999999999995</v>
      </c>
      <c r="C277" s="2">
        <v>113.9</v>
      </c>
      <c r="D277" s="2">
        <v>119.30759</v>
      </c>
      <c r="E277" s="2">
        <v>2523</v>
      </c>
      <c r="F277" s="2">
        <v>113.6</v>
      </c>
      <c r="G277" s="2">
        <v>97.7</v>
      </c>
      <c r="H277" s="5"/>
    </row>
    <row r="278" spans="1:8" x14ac:dyDescent="0.25">
      <c r="A278" s="4">
        <v>39797</v>
      </c>
      <c r="B278" s="5">
        <v>96.334000000000003</v>
      </c>
      <c r="C278" s="2">
        <v>113.7</v>
      </c>
      <c r="D278" s="2">
        <v>114.31139</v>
      </c>
      <c r="E278" s="2">
        <v>2527</v>
      </c>
      <c r="F278" s="2">
        <v>111.9</v>
      </c>
      <c r="G278" s="2">
        <v>86.8</v>
      </c>
      <c r="H278" s="5"/>
    </row>
    <row r="279" spans="1:8" x14ac:dyDescent="0.25">
      <c r="A279" s="4">
        <v>39828</v>
      </c>
      <c r="B279" s="5">
        <v>96.183999999999997</v>
      </c>
      <c r="C279" s="2">
        <v>114</v>
      </c>
      <c r="D279" s="2">
        <v>117.48211999999999</v>
      </c>
      <c r="E279" s="2">
        <v>2525</v>
      </c>
      <c r="F279" s="2">
        <v>110.7</v>
      </c>
      <c r="G279" s="2">
        <v>85.5</v>
      </c>
      <c r="H279" s="5"/>
    </row>
    <row r="280" spans="1:8" x14ac:dyDescent="0.25">
      <c r="A280" s="4">
        <v>39859</v>
      </c>
      <c r="B280" s="5">
        <v>96.32</v>
      </c>
      <c r="C280" s="2">
        <v>114</v>
      </c>
      <c r="D280" s="2">
        <v>121.79977</v>
      </c>
      <c r="E280" s="2">
        <v>2521</v>
      </c>
      <c r="F280" s="2">
        <v>110.1</v>
      </c>
      <c r="G280" s="2">
        <v>86</v>
      </c>
      <c r="H280" s="5"/>
    </row>
    <row r="281" spans="1:8" x14ac:dyDescent="0.25">
      <c r="A281" s="4">
        <v>39887</v>
      </c>
      <c r="B281" s="5">
        <v>96.655000000000001</v>
      </c>
      <c r="C281" s="2">
        <v>114.5</v>
      </c>
      <c r="D281" s="2">
        <v>122.38351</v>
      </c>
      <c r="E281" s="2">
        <v>2516</v>
      </c>
      <c r="F281" s="2">
        <v>108.7</v>
      </c>
      <c r="G281" s="2">
        <v>83.4</v>
      </c>
      <c r="H281" s="5"/>
    </row>
    <row r="282" spans="1:8" x14ac:dyDescent="0.25">
      <c r="A282" s="4">
        <v>39918</v>
      </c>
      <c r="B282" s="5">
        <v>97.167000000000002</v>
      </c>
      <c r="C282" s="2">
        <v>115.3</v>
      </c>
      <c r="D282" s="2">
        <v>123.36305</v>
      </c>
      <c r="E282" s="2">
        <v>2515</v>
      </c>
      <c r="F282" s="2">
        <v>108</v>
      </c>
      <c r="G282" s="2">
        <v>83.3</v>
      </c>
      <c r="H282" s="5"/>
    </row>
    <row r="283" spans="1:8" x14ac:dyDescent="0.25">
      <c r="A283" s="4">
        <v>39948</v>
      </c>
      <c r="B283" s="5">
        <v>97.736999999999995</v>
      </c>
      <c r="C283" s="2">
        <v>115.1</v>
      </c>
      <c r="D283" s="2">
        <v>127.28973000000001</v>
      </c>
      <c r="E283" s="2">
        <v>2517</v>
      </c>
      <c r="F283" s="2">
        <v>106.2</v>
      </c>
      <c r="G283" s="2">
        <v>82.6</v>
      </c>
      <c r="H283" s="5"/>
    </row>
    <row r="284" spans="1:8" x14ac:dyDescent="0.25">
      <c r="A284" s="4">
        <v>39979</v>
      </c>
      <c r="B284" s="5">
        <v>98.245999999999995</v>
      </c>
      <c r="C284" s="2">
        <v>115.5</v>
      </c>
      <c r="D284" s="2">
        <v>129.83527000000001</v>
      </c>
      <c r="E284" s="2">
        <v>2519</v>
      </c>
      <c r="F284" s="2">
        <v>105.9</v>
      </c>
      <c r="G284" s="2">
        <v>87.7</v>
      </c>
      <c r="H284" s="5"/>
    </row>
    <row r="285" spans="1:8" x14ac:dyDescent="0.25">
      <c r="A285" s="4">
        <v>40009</v>
      </c>
      <c r="B285" s="5">
        <v>98.61</v>
      </c>
      <c r="C285" s="2">
        <v>117.4</v>
      </c>
      <c r="D285" s="2">
        <v>128.64792</v>
      </c>
      <c r="E285" s="2">
        <v>2512</v>
      </c>
      <c r="F285" s="2">
        <v>106.3</v>
      </c>
      <c r="G285" s="2">
        <v>84.2</v>
      </c>
      <c r="H285" s="5"/>
    </row>
    <row r="286" spans="1:8" x14ac:dyDescent="0.25">
      <c r="A286" s="4">
        <v>40040</v>
      </c>
      <c r="B286" s="5">
        <v>98.872</v>
      </c>
      <c r="C286" s="2">
        <v>117.1</v>
      </c>
      <c r="D286" s="2">
        <v>135.55501000000001</v>
      </c>
      <c r="E286" s="2">
        <v>2498</v>
      </c>
      <c r="F286" s="2">
        <v>107.5</v>
      </c>
      <c r="G286" s="2">
        <v>90</v>
      </c>
      <c r="H286" s="5"/>
    </row>
    <row r="287" spans="1:8" x14ac:dyDescent="0.25">
      <c r="A287" s="4">
        <v>40071</v>
      </c>
      <c r="B287" s="5">
        <v>99.075999999999993</v>
      </c>
      <c r="C287" s="2">
        <v>116</v>
      </c>
      <c r="D287" s="2">
        <v>134.32129</v>
      </c>
      <c r="E287" s="2">
        <v>2496</v>
      </c>
      <c r="F287" s="2">
        <v>109.3</v>
      </c>
      <c r="G287" s="2">
        <v>87.4</v>
      </c>
      <c r="H287" s="5"/>
    </row>
    <row r="288" spans="1:8" x14ac:dyDescent="0.25">
      <c r="A288" s="4">
        <v>40101</v>
      </c>
      <c r="B288" s="5">
        <v>99.242000000000004</v>
      </c>
      <c r="C288" s="2">
        <v>117.7</v>
      </c>
      <c r="D288" s="2">
        <v>138.66471999999999</v>
      </c>
      <c r="E288" s="2">
        <v>2496</v>
      </c>
      <c r="F288" s="2">
        <v>108.8</v>
      </c>
      <c r="G288" s="2">
        <v>88.3</v>
      </c>
      <c r="H288" s="5"/>
    </row>
    <row r="289" spans="1:8" x14ac:dyDescent="0.25">
      <c r="A289" s="4">
        <v>40132</v>
      </c>
      <c r="B289" s="5">
        <v>99.394000000000005</v>
      </c>
      <c r="C289" s="2">
        <v>115.9</v>
      </c>
      <c r="D289" s="2">
        <v>139.00235000000001</v>
      </c>
      <c r="E289" s="2">
        <v>2496</v>
      </c>
      <c r="F289" s="2">
        <v>109.5</v>
      </c>
      <c r="G289" s="2">
        <v>88.8</v>
      </c>
      <c r="H289" s="5"/>
    </row>
    <row r="290" spans="1:8" x14ac:dyDescent="0.25">
      <c r="A290" s="4">
        <v>40162</v>
      </c>
      <c r="B290" s="5">
        <v>99.548000000000002</v>
      </c>
      <c r="C290" s="2">
        <v>117.4</v>
      </c>
      <c r="D290" s="2">
        <v>138.26936000000001</v>
      </c>
      <c r="E290" s="2">
        <v>2504</v>
      </c>
      <c r="F290" s="2">
        <v>109.6</v>
      </c>
      <c r="G290" s="2">
        <v>88.5</v>
      </c>
      <c r="H290" s="5"/>
    </row>
    <row r="291" spans="1:8" x14ac:dyDescent="0.25">
      <c r="A291" s="4">
        <v>40193</v>
      </c>
      <c r="B291" s="5">
        <v>99.709000000000003</v>
      </c>
      <c r="C291" s="2">
        <v>118.2</v>
      </c>
      <c r="D291" s="2">
        <v>139.29365999999999</v>
      </c>
      <c r="E291" s="2">
        <v>2503</v>
      </c>
      <c r="F291" s="2">
        <v>109.1</v>
      </c>
      <c r="G291" s="2">
        <v>89.6</v>
      </c>
      <c r="H291" s="5"/>
    </row>
    <row r="292" spans="1:8" x14ac:dyDescent="0.25">
      <c r="A292" s="4">
        <v>40224</v>
      </c>
      <c r="B292" s="5">
        <v>99.866</v>
      </c>
      <c r="C292" s="2">
        <v>116.6</v>
      </c>
      <c r="D292" s="2">
        <v>139.76677000000001</v>
      </c>
      <c r="E292" s="2">
        <v>2503</v>
      </c>
      <c r="F292" s="2">
        <v>110.4</v>
      </c>
      <c r="G292" s="2">
        <v>89.3</v>
      </c>
      <c r="H292" s="5"/>
    </row>
    <row r="293" spans="1:8" x14ac:dyDescent="0.25">
      <c r="A293" s="4">
        <v>40252</v>
      </c>
      <c r="B293" s="5">
        <v>100.001</v>
      </c>
      <c r="C293" s="2">
        <v>116.8</v>
      </c>
      <c r="D293" s="2">
        <v>140.93808000000001</v>
      </c>
      <c r="E293" s="2">
        <v>2495</v>
      </c>
      <c r="F293" s="2">
        <v>110.8</v>
      </c>
      <c r="G293" s="2">
        <v>95.4</v>
      </c>
      <c r="H293" s="5"/>
    </row>
    <row r="294" spans="1:8" x14ac:dyDescent="0.25">
      <c r="A294" s="4">
        <v>40283</v>
      </c>
      <c r="B294" s="5">
        <v>100.101</v>
      </c>
      <c r="C294" s="2">
        <v>115.9</v>
      </c>
      <c r="D294" s="2">
        <v>142.2003</v>
      </c>
      <c r="E294" s="2">
        <v>2490</v>
      </c>
      <c r="F294" s="2">
        <v>111.1</v>
      </c>
      <c r="G294" s="2">
        <v>94.2</v>
      </c>
      <c r="H294" s="5"/>
    </row>
    <row r="295" spans="1:8" x14ac:dyDescent="0.25">
      <c r="A295" s="4">
        <v>40313</v>
      </c>
      <c r="B295" s="5">
        <v>100.18899999999999</v>
      </c>
      <c r="C295" s="2">
        <v>116.1</v>
      </c>
      <c r="D295" s="2">
        <v>140.13103000000001</v>
      </c>
      <c r="E295" s="2">
        <v>2506</v>
      </c>
      <c r="F295" s="2">
        <v>108.9</v>
      </c>
      <c r="G295" s="2">
        <v>98.9</v>
      </c>
      <c r="H295" s="5"/>
    </row>
    <row r="296" spans="1:8" x14ac:dyDescent="0.25">
      <c r="A296" s="4">
        <v>40344</v>
      </c>
      <c r="B296" s="5">
        <v>100.29900000000001</v>
      </c>
      <c r="C296" s="2">
        <v>116.7</v>
      </c>
      <c r="D296" s="2">
        <v>137.97235000000001</v>
      </c>
      <c r="E296" s="2">
        <v>2510</v>
      </c>
      <c r="F296" s="2">
        <v>113.4</v>
      </c>
      <c r="G296" s="2">
        <v>102.6</v>
      </c>
      <c r="H296" s="5"/>
    </row>
    <row r="297" spans="1:8" x14ac:dyDescent="0.25">
      <c r="A297" s="4">
        <v>40374</v>
      </c>
      <c r="B297" s="5">
        <v>100.45699999999999</v>
      </c>
      <c r="C297" s="2">
        <v>118.3</v>
      </c>
      <c r="D297" s="2">
        <v>137.67668</v>
      </c>
      <c r="E297" s="2">
        <v>2515</v>
      </c>
      <c r="F297" s="2">
        <v>113.4</v>
      </c>
      <c r="G297" s="2">
        <v>105.4</v>
      </c>
      <c r="H297" s="5"/>
    </row>
    <row r="298" spans="1:8" x14ac:dyDescent="0.25">
      <c r="A298" s="4">
        <v>40405</v>
      </c>
      <c r="B298" s="5">
        <v>100.642</v>
      </c>
      <c r="C298" s="2">
        <v>117.4</v>
      </c>
      <c r="D298" s="2">
        <v>139.13199</v>
      </c>
      <c r="E298" s="2">
        <v>2508</v>
      </c>
      <c r="F298" s="2">
        <v>109.6</v>
      </c>
      <c r="G298" s="2">
        <v>99.1</v>
      </c>
      <c r="H298" s="5"/>
    </row>
    <row r="299" spans="1:8" x14ac:dyDescent="0.25">
      <c r="A299" s="4">
        <v>40436</v>
      </c>
      <c r="B299" s="5">
        <v>100.827</v>
      </c>
      <c r="C299" s="2">
        <v>119.2</v>
      </c>
      <c r="D299" s="2">
        <v>140.22042999999999</v>
      </c>
      <c r="E299" s="2">
        <v>2504</v>
      </c>
      <c r="F299" s="2">
        <v>112.3</v>
      </c>
      <c r="G299" s="2">
        <v>101.8</v>
      </c>
      <c r="H299" s="5"/>
    </row>
    <row r="300" spans="1:8" x14ac:dyDescent="0.25">
      <c r="A300" s="4">
        <v>40466</v>
      </c>
      <c r="B300" s="5">
        <v>100.98699999999999</v>
      </c>
      <c r="C300" s="2">
        <v>119.7</v>
      </c>
      <c r="D300" s="2">
        <v>139.80533</v>
      </c>
      <c r="E300" s="2">
        <v>2509</v>
      </c>
      <c r="F300" s="2">
        <v>112.3</v>
      </c>
      <c r="G300" s="2">
        <v>105</v>
      </c>
      <c r="H300" s="5"/>
    </row>
    <row r="301" spans="1:8" x14ac:dyDescent="0.25">
      <c r="A301" s="4">
        <v>40497</v>
      </c>
      <c r="B301" s="5">
        <v>101.10899999999999</v>
      </c>
      <c r="C301" s="2">
        <v>121.5</v>
      </c>
      <c r="D301" s="2">
        <v>138.66586000000001</v>
      </c>
      <c r="E301" s="2">
        <v>2517</v>
      </c>
      <c r="F301" s="2">
        <v>113.2</v>
      </c>
      <c r="G301" s="2">
        <v>107.6</v>
      </c>
      <c r="H301" s="5"/>
    </row>
    <row r="302" spans="1:8" x14ac:dyDescent="0.25">
      <c r="A302" s="4">
        <v>40527</v>
      </c>
      <c r="B302" s="5">
        <v>101.164</v>
      </c>
      <c r="C302" s="2">
        <v>119.3</v>
      </c>
      <c r="D302" s="2">
        <v>142.18693999999999</v>
      </c>
      <c r="E302" s="2">
        <v>2520</v>
      </c>
      <c r="F302" s="2">
        <v>112.4</v>
      </c>
      <c r="G302" s="2">
        <v>110.3</v>
      </c>
      <c r="H302" s="5"/>
    </row>
    <row r="303" spans="1:8" x14ac:dyDescent="0.25">
      <c r="A303" s="4">
        <v>40558</v>
      </c>
      <c r="B303" s="5">
        <v>101.123</v>
      </c>
      <c r="C303" s="2">
        <v>119.1</v>
      </c>
      <c r="D303" s="2">
        <v>144.30222000000001</v>
      </c>
      <c r="E303" s="2">
        <v>2521</v>
      </c>
      <c r="F303" s="2">
        <v>112.7</v>
      </c>
      <c r="G303" s="2">
        <v>108.7</v>
      </c>
      <c r="H303" s="5"/>
    </row>
    <row r="304" spans="1:8" x14ac:dyDescent="0.25">
      <c r="A304" s="4">
        <v>40589</v>
      </c>
      <c r="B304" s="5">
        <v>101.03700000000001</v>
      </c>
      <c r="C304" s="2">
        <v>119.5</v>
      </c>
      <c r="D304" s="2">
        <v>145.89723000000001</v>
      </c>
      <c r="E304" s="2">
        <v>2526</v>
      </c>
      <c r="F304" s="2">
        <v>112.8</v>
      </c>
      <c r="G304" s="2">
        <v>110.3</v>
      </c>
      <c r="H304" s="5"/>
    </row>
    <row r="305" spans="1:8" x14ac:dyDescent="0.25">
      <c r="A305" s="4">
        <v>40617</v>
      </c>
      <c r="B305" s="5">
        <v>100.958</v>
      </c>
      <c r="C305" s="2">
        <v>118.6</v>
      </c>
      <c r="D305" s="2">
        <v>147.97121000000001</v>
      </c>
      <c r="E305" s="2">
        <v>2532</v>
      </c>
      <c r="F305" s="2">
        <v>114.2</v>
      </c>
      <c r="G305" s="2">
        <v>106.8</v>
      </c>
      <c r="H305" s="5"/>
    </row>
    <row r="306" spans="1:8" x14ac:dyDescent="0.25">
      <c r="A306" s="4">
        <v>40648</v>
      </c>
      <c r="B306" s="5">
        <v>100.91800000000001</v>
      </c>
      <c r="C306" s="2">
        <v>119.4</v>
      </c>
      <c r="D306" s="2">
        <v>150.1499</v>
      </c>
      <c r="E306" s="2">
        <v>2536</v>
      </c>
      <c r="F306" s="2">
        <v>112</v>
      </c>
      <c r="G306" s="2">
        <v>106</v>
      </c>
      <c r="H306" s="5"/>
    </row>
    <row r="307" spans="1:8" x14ac:dyDescent="0.25">
      <c r="A307" s="4">
        <v>40678</v>
      </c>
      <c r="B307" s="5">
        <v>100.887</v>
      </c>
      <c r="C307" s="2">
        <v>119.9</v>
      </c>
      <c r="D307" s="2">
        <v>147.92613</v>
      </c>
      <c r="E307" s="2">
        <v>2529</v>
      </c>
      <c r="F307" s="2">
        <v>113.5</v>
      </c>
      <c r="G307" s="2">
        <v>112.5</v>
      </c>
      <c r="H307" s="5"/>
    </row>
    <row r="308" spans="1:8" x14ac:dyDescent="0.25">
      <c r="A308" s="4">
        <v>40709</v>
      </c>
      <c r="B308" s="5">
        <v>100.821</v>
      </c>
      <c r="C308" s="2">
        <v>119.7</v>
      </c>
      <c r="D308" s="2">
        <v>147.42374000000001</v>
      </c>
      <c r="E308" s="2">
        <v>2537</v>
      </c>
      <c r="F308" s="2">
        <v>110.3</v>
      </c>
      <c r="G308" s="2">
        <v>99</v>
      </c>
      <c r="H308" s="5"/>
    </row>
    <row r="309" spans="1:8" x14ac:dyDescent="0.25">
      <c r="A309" s="4">
        <v>40739</v>
      </c>
      <c r="B309" s="5">
        <v>100.685</v>
      </c>
      <c r="C309" s="2">
        <v>119.9</v>
      </c>
      <c r="D309" s="2">
        <v>147.35057</v>
      </c>
      <c r="E309" s="2">
        <v>2540</v>
      </c>
      <c r="F309" s="2">
        <v>107.4</v>
      </c>
      <c r="G309" s="2">
        <v>110.5</v>
      </c>
      <c r="H309" s="5"/>
    </row>
    <row r="310" spans="1:8" x14ac:dyDescent="0.25">
      <c r="A310" s="4">
        <v>40770</v>
      </c>
      <c r="B310" s="5">
        <v>100.52200000000001</v>
      </c>
      <c r="C310" s="2">
        <v>122.2</v>
      </c>
      <c r="D310" s="2">
        <v>145.82631000000001</v>
      </c>
      <c r="E310" s="2">
        <v>2554</v>
      </c>
      <c r="F310" s="2">
        <v>111.1</v>
      </c>
      <c r="G310" s="2">
        <v>107.7</v>
      </c>
      <c r="H310" s="5"/>
    </row>
    <row r="311" spans="1:8" x14ac:dyDescent="0.25">
      <c r="A311" s="4">
        <v>40801</v>
      </c>
      <c r="B311" s="5">
        <v>100.399</v>
      </c>
      <c r="C311" s="2">
        <v>121.4</v>
      </c>
      <c r="D311" s="2">
        <v>145.22322</v>
      </c>
      <c r="E311" s="2">
        <v>2554</v>
      </c>
      <c r="F311" s="2">
        <v>114.1</v>
      </c>
      <c r="G311" s="2">
        <v>105.7</v>
      </c>
      <c r="H311" s="5"/>
    </row>
    <row r="312" spans="1:8" x14ac:dyDescent="0.25">
      <c r="A312" s="4">
        <v>40831</v>
      </c>
      <c r="B312" s="5">
        <v>100.371</v>
      </c>
      <c r="C312" s="2">
        <v>122.3</v>
      </c>
      <c r="D312" s="2">
        <v>145.49008000000001</v>
      </c>
      <c r="E312" s="2">
        <v>2559</v>
      </c>
      <c r="F312" s="2">
        <v>113.2</v>
      </c>
      <c r="G312" s="2">
        <v>105.4</v>
      </c>
      <c r="H312" s="5"/>
    </row>
    <row r="313" spans="1:8" x14ac:dyDescent="0.25">
      <c r="A313" s="4">
        <v>40862</v>
      </c>
      <c r="B313" s="5">
        <v>100.413</v>
      </c>
      <c r="C313" s="2">
        <v>121.9</v>
      </c>
      <c r="D313" s="2">
        <v>143.62517</v>
      </c>
      <c r="E313" s="2">
        <v>2564</v>
      </c>
      <c r="F313" s="2">
        <v>113.8</v>
      </c>
      <c r="G313" s="2">
        <v>102.9</v>
      </c>
      <c r="H313" s="5"/>
    </row>
    <row r="314" spans="1:8" x14ac:dyDescent="0.25">
      <c r="A314" s="4">
        <v>40892</v>
      </c>
      <c r="B314" s="5">
        <v>100.501</v>
      </c>
      <c r="C314" s="2">
        <v>121.5</v>
      </c>
      <c r="D314" s="2">
        <v>142.53489999999999</v>
      </c>
      <c r="E314" s="2">
        <v>2571</v>
      </c>
      <c r="F314" s="2">
        <v>113.3</v>
      </c>
      <c r="G314" s="2">
        <v>108.5</v>
      </c>
      <c r="H314" s="5"/>
    </row>
    <row r="315" spans="1:8" x14ac:dyDescent="0.25">
      <c r="A315" s="4">
        <v>40923</v>
      </c>
      <c r="B315" s="5">
        <v>100.622</v>
      </c>
      <c r="C315" s="2">
        <v>123.1</v>
      </c>
      <c r="D315" s="2">
        <v>143.24825000000001</v>
      </c>
      <c r="E315" s="2">
        <v>2580</v>
      </c>
      <c r="F315" s="2">
        <v>114.7</v>
      </c>
      <c r="G315" s="2">
        <v>108.1</v>
      </c>
      <c r="H315" s="5"/>
    </row>
    <row r="316" spans="1:8" x14ac:dyDescent="0.25">
      <c r="A316" s="4">
        <v>40954</v>
      </c>
      <c r="B316" s="5">
        <v>100.738</v>
      </c>
      <c r="C316" s="2">
        <v>123.3</v>
      </c>
      <c r="D316" s="2">
        <v>146.75051999999999</v>
      </c>
      <c r="E316" s="2">
        <v>2585</v>
      </c>
      <c r="F316" s="2">
        <v>113.9</v>
      </c>
      <c r="G316" s="2">
        <v>101.5</v>
      </c>
      <c r="H316" s="5"/>
    </row>
    <row r="317" spans="1:8" x14ac:dyDescent="0.25">
      <c r="A317" s="4">
        <v>40983</v>
      </c>
      <c r="B317" s="5">
        <v>100.798</v>
      </c>
      <c r="C317" s="2">
        <v>124.1</v>
      </c>
      <c r="D317" s="2">
        <v>148.34271000000001</v>
      </c>
      <c r="E317" s="2">
        <v>2586</v>
      </c>
      <c r="F317" s="2">
        <v>113.9</v>
      </c>
      <c r="G317" s="2">
        <v>102.3</v>
      </c>
      <c r="H317" s="5"/>
    </row>
    <row r="318" spans="1:8" x14ac:dyDescent="0.25">
      <c r="A318" s="4">
        <v>41014</v>
      </c>
      <c r="B318" s="5">
        <v>100.752</v>
      </c>
      <c r="C318" s="2">
        <v>123.6</v>
      </c>
      <c r="D318" s="2">
        <v>147.88230999999999</v>
      </c>
      <c r="E318" s="2">
        <v>2595</v>
      </c>
      <c r="F318" s="2">
        <v>114</v>
      </c>
      <c r="G318" s="2">
        <v>103.4</v>
      </c>
      <c r="H318" s="5"/>
    </row>
    <row r="319" spans="1:8" x14ac:dyDescent="0.25">
      <c r="A319" s="4">
        <v>41044</v>
      </c>
      <c r="B319" s="5">
        <v>100.622</v>
      </c>
      <c r="C319" s="2">
        <v>125.7</v>
      </c>
      <c r="D319" s="2">
        <v>145.11955</v>
      </c>
      <c r="E319" s="2">
        <v>2595</v>
      </c>
      <c r="F319" s="2">
        <v>115.9</v>
      </c>
      <c r="G319" s="2">
        <v>105.1</v>
      </c>
      <c r="H319" s="5"/>
    </row>
    <row r="320" spans="1:8" x14ac:dyDescent="0.25">
      <c r="A320" s="4">
        <v>41075</v>
      </c>
      <c r="B320" s="5">
        <v>100.42400000000001</v>
      </c>
      <c r="C320" s="2">
        <v>123.7</v>
      </c>
      <c r="D320" s="2">
        <v>144.49451999999999</v>
      </c>
      <c r="E320" s="2">
        <v>2589</v>
      </c>
      <c r="F320" s="2">
        <v>114.9</v>
      </c>
      <c r="G320" s="2">
        <v>103.6</v>
      </c>
      <c r="H320" s="5"/>
    </row>
    <row r="321" spans="1:8" x14ac:dyDescent="0.25">
      <c r="A321" s="4">
        <v>41105</v>
      </c>
      <c r="B321" s="5">
        <v>100.166</v>
      </c>
      <c r="C321" s="2">
        <v>124.6</v>
      </c>
      <c r="D321" s="2">
        <v>144.34408999999999</v>
      </c>
      <c r="E321" s="2">
        <v>2587</v>
      </c>
      <c r="F321" s="2">
        <v>115.1</v>
      </c>
      <c r="G321" s="2">
        <v>102.3</v>
      </c>
      <c r="H321" s="5"/>
    </row>
    <row r="322" spans="1:8" x14ac:dyDescent="0.25">
      <c r="A322" s="4">
        <v>41136</v>
      </c>
      <c r="B322" s="5">
        <v>99.92</v>
      </c>
      <c r="C322" s="2">
        <v>124.4</v>
      </c>
      <c r="D322" s="2">
        <v>146.16428999999999</v>
      </c>
      <c r="E322" s="2">
        <v>2594</v>
      </c>
      <c r="F322" s="2">
        <v>116.9</v>
      </c>
      <c r="G322" s="2">
        <v>109.8</v>
      </c>
      <c r="H322" s="5"/>
    </row>
    <row r="323" spans="1:8" x14ac:dyDescent="0.25">
      <c r="A323" s="4">
        <v>41167</v>
      </c>
      <c r="B323" s="5">
        <v>99.787999999999997</v>
      </c>
      <c r="C323" s="2">
        <v>125.1</v>
      </c>
      <c r="D323" s="2">
        <v>147.31952999999999</v>
      </c>
      <c r="E323" s="2">
        <v>2605</v>
      </c>
      <c r="F323" s="2">
        <v>116.6</v>
      </c>
      <c r="G323" s="2">
        <v>101.1</v>
      </c>
      <c r="H323" s="5"/>
    </row>
    <row r="324" spans="1:8" x14ac:dyDescent="0.25">
      <c r="A324" s="4">
        <v>41197</v>
      </c>
      <c r="B324" s="5">
        <v>99.847999999999999</v>
      </c>
      <c r="C324" s="2">
        <v>124.1</v>
      </c>
      <c r="D324" s="2">
        <v>146.87267</v>
      </c>
      <c r="E324" s="2">
        <v>2604</v>
      </c>
      <c r="F324" s="2">
        <v>116.4</v>
      </c>
      <c r="G324" s="2">
        <v>102.5</v>
      </c>
      <c r="H324" s="5"/>
    </row>
    <row r="325" spans="1:8" x14ac:dyDescent="0.25">
      <c r="A325" s="4">
        <v>41228</v>
      </c>
      <c r="B325" s="5">
        <v>99.991</v>
      </c>
      <c r="C325" s="2">
        <v>124.8</v>
      </c>
      <c r="D325" s="2">
        <v>146.93152000000001</v>
      </c>
      <c r="E325" s="2">
        <v>2592</v>
      </c>
      <c r="F325" s="2">
        <v>117</v>
      </c>
      <c r="G325" s="2">
        <v>101.1</v>
      </c>
      <c r="H325" s="5"/>
    </row>
    <row r="326" spans="1:8" x14ac:dyDescent="0.25">
      <c r="A326" s="4">
        <v>41258</v>
      </c>
      <c r="B326" s="5">
        <v>100.08</v>
      </c>
      <c r="C326" s="2">
        <v>125</v>
      </c>
      <c r="D326" s="2">
        <v>147.53773000000001</v>
      </c>
      <c r="E326" s="2">
        <v>2593</v>
      </c>
      <c r="F326" s="2">
        <v>116.5</v>
      </c>
      <c r="G326" s="2">
        <v>97.7</v>
      </c>
      <c r="H326" s="5"/>
    </row>
    <row r="327" spans="1:8" x14ac:dyDescent="0.25">
      <c r="A327" s="4">
        <v>41289</v>
      </c>
      <c r="B327" s="5">
        <v>100.017</v>
      </c>
      <c r="C327" s="2">
        <v>127</v>
      </c>
      <c r="D327" s="2">
        <v>148.02748</v>
      </c>
      <c r="E327" s="2">
        <v>2591</v>
      </c>
      <c r="F327" s="2">
        <v>117.8</v>
      </c>
      <c r="G327" s="2">
        <v>101.9</v>
      </c>
      <c r="H327" s="5"/>
    </row>
    <row r="328" spans="1:8" x14ac:dyDescent="0.25">
      <c r="A328" s="4">
        <v>41320</v>
      </c>
      <c r="B328" s="5">
        <v>99.87</v>
      </c>
      <c r="C328" s="2">
        <v>127</v>
      </c>
      <c r="D328" s="2">
        <v>147.87996999999999</v>
      </c>
      <c r="E328" s="2">
        <v>2599</v>
      </c>
      <c r="F328" s="2">
        <v>119.1</v>
      </c>
      <c r="G328" s="2">
        <v>98.9</v>
      </c>
      <c r="H328" s="5"/>
    </row>
    <row r="329" spans="1:8" x14ac:dyDescent="0.25">
      <c r="A329" s="4">
        <v>41348</v>
      </c>
      <c r="B329" s="5">
        <v>99.739000000000004</v>
      </c>
      <c r="C329" s="2">
        <v>126.5</v>
      </c>
      <c r="D329" s="2">
        <v>147.90294</v>
      </c>
      <c r="E329" s="2">
        <v>2594</v>
      </c>
      <c r="F329" s="2">
        <v>118.1</v>
      </c>
      <c r="G329" s="2">
        <v>101.8</v>
      </c>
      <c r="H329" s="5"/>
    </row>
    <row r="330" spans="1:8" x14ac:dyDescent="0.25">
      <c r="A330" s="4">
        <v>41379</v>
      </c>
      <c r="B330" s="5">
        <v>99.698999999999998</v>
      </c>
      <c r="C330" s="2">
        <v>125.3</v>
      </c>
      <c r="D330" s="2">
        <v>146.45363</v>
      </c>
      <c r="E330" s="2">
        <v>2594</v>
      </c>
      <c r="F330" s="2">
        <v>120.8</v>
      </c>
      <c r="G330" s="2">
        <v>98.4</v>
      </c>
      <c r="H330" s="5"/>
    </row>
    <row r="331" spans="1:8" x14ac:dyDescent="0.25">
      <c r="A331" s="4">
        <v>41409</v>
      </c>
      <c r="B331" s="5">
        <v>99.734999999999999</v>
      </c>
      <c r="C331" s="2">
        <v>128.19999999999999</v>
      </c>
      <c r="D331" s="2">
        <v>145.84559999999999</v>
      </c>
      <c r="E331" s="2">
        <v>2599</v>
      </c>
      <c r="F331" s="2">
        <v>119.3</v>
      </c>
      <c r="G331" s="2">
        <v>98</v>
      </c>
      <c r="H331" s="5"/>
    </row>
    <row r="332" spans="1:8" x14ac:dyDescent="0.25">
      <c r="A332" s="4">
        <v>41440</v>
      </c>
      <c r="B332" s="5">
        <v>99.828999999999994</v>
      </c>
      <c r="C332" s="2">
        <v>127.2</v>
      </c>
      <c r="D332" s="2">
        <v>142.49284</v>
      </c>
      <c r="E332" s="2">
        <v>2609</v>
      </c>
      <c r="F332" s="2">
        <v>121.3</v>
      </c>
      <c r="G332" s="2">
        <v>98</v>
      </c>
      <c r="H332" s="5"/>
    </row>
    <row r="333" spans="1:8" x14ac:dyDescent="0.25">
      <c r="A333" s="4">
        <v>41470</v>
      </c>
      <c r="B333" s="5">
        <v>99.978999999999999</v>
      </c>
      <c r="C333" s="2">
        <v>126.3</v>
      </c>
      <c r="D333" s="2">
        <v>141.87117000000001</v>
      </c>
      <c r="E333" s="2">
        <v>2612</v>
      </c>
      <c r="F333" s="2">
        <v>121.4</v>
      </c>
      <c r="G333" s="2">
        <v>100.9</v>
      </c>
      <c r="H333" s="5"/>
    </row>
    <row r="334" spans="1:8" x14ac:dyDescent="0.25">
      <c r="A334" s="4">
        <v>41501</v>
      </c>
      <c r="B334" s="5">
        <v>100.148</v>
      </c>
      <c r="C334" s="2">
        <v>126.2</v>
      </c>
      <c r="D334" s="2">
        <v>141.83257</v>
      </c>
      <c r="E334" s="2">
        <v>2617</v>
      </c>
      <c r="F334" s="2">
        <v>119.9</v>
      </c>
      <c r="G334" s="2">
        <v>100</v>
      </c>
      <c r="H334" s="5"/>
    </row>
    <row r="335" spans="1:8" x14ac:dyDescent="0.25">
      <c r="A335" s="4">
        <v>41532</v>
      </c>
      <c r="B335" s="5">
        <v>100.30200000000001</v>
      </c>
      <c r="C335" s="2">
        <v>127.2</v>
      </c>
      <c r="D335" s="2">
        <v>141.20508000000001</v>
      </c>
      <c r="E335" s="2">
        <v>2621</v>
      </c>
      <c r="F335" s="2">
        <v>120.4</v>
      </c>
      <c r="G335" s="2">
        <v>96.8</v>
      </c>
      <c r="H335" s="5"/>
    </row>
    <row r="336" spans="1:8" x14ac:dyDescent="0.25">
      <c r="A336" s="4">
        <v>41562</v>
      </c>
      <c r="B336" s="5">
        <v>100.413</v>
      </c>
      <c r="C336" s="2">
        <v>126</v>
      </c>
      <c r="D336" s="2">
        <v>140.42352</v>
      </c>
      <c r="E336" s="2">
        <v>2628</v>
      </c>
      <c r="F336" s="2">
        <v>119.5</v>
      </c>
      <c r="G336" s="2">
        <v>95.2</v>
      </c>
      <c r="H336" s="5"/>
    </row>
    <row r="337" spans="1:8" x14ac:dyDescent="0.25">
      <c r="A337" s="4">
        <v>41593</v>
      </c>
      <c r="B337" s="5">
        <v>100.49</v>
      </c>
      <c r="C337" s="2">
        <v>126.6</v>
      </c>
      <c r="D337" s="2">
        <v>138.58547999999999</v>
      </c>
      <c r="E337" s="2">
        <v>2623</v>
      </c>
      <c r="F337" s="2">
        <v>119.4</v>
      </c>
      <c r="G337" s="2">
        <v>99.2</v>
      </c>
      <c r="H337" s="5"/>
    </row>
    <row r="338" spans="1:8" x14ac:dyDescent="0.25">
      <c r="A338" s="4">
        <v>41623</v>
      </c>
      <c r="B338" s="5">
        <v>100.535</v>
      </c>
      <c r="C338" s="2">
        <v>126.5</v>
      </c>
      <c r="D338" s="2">
        <v>137.06816000000001</v>
      </c>
      <c r="E338" s="2">
        <v>2621</v>
      </c>
      <c r="F338" s="2">
        <v>121</v>
      </c>
      <c r="G338" s="2">
        <v>98.1</v>
      </c>
      <c r="H338" s="5"/>
    </row>
    <row r="339" spans="1:8" x14ac:dyDescent="0.25">
      <c r="A339" s="4">
        <v>41654</v>
      </c>
      <c r="B339" s="5">
        <v>100.548</v>
      </c>
      <c r="C339" s="2">
        <v>127.1</v>
      </c>
      <c r="D339" s="2">
        <v>138.08148</v>
      </c>
      <c r="E339" s="2">
        <v>2624</v>
      </c>
      <c r="F339" s="2">
        <v>121.4</v>
      </c>
      <c r="G339" s="2">
        <v>99.8</v>
      </c>
      <c r="H339" s="5"/>
    </row>
    <row r="340" spans="1:8" x14ac:dyDescent="0.25">
      <c r="A340" s="4">
        <v>41685</v>
      </c>
      <c r="B340" s="5">
        <v>100.545</v>
      </c>
      <c r="C340" s="2">
        <v>127.7</v>
      </c>
      <c r="D340" s="2">
        <v>138.19732999999999</v>
      </c>
      <c r="E340" s="2">
        <v>2620</v>
      </c>
      <c r="F340" s="2">
        <v>121.9</v>
      </c>
      <c r="G340" s="2">
        <v>98.6</v>
      </c>
      <c r="H340" s="5"/>
    </row>
    <row r="341" spans="1:8" x14ac:dyDescent="0.25">
      <c r="A341" s="4">
        <v>41713</v>
      </c>
      <c r="B341" s="5">
        <v>100.54</v>
      </c>
      <c r="C341" s="2">
        <v>128.9</v>
      </c>
      <c r="D341" s="2">
        <v>139.30891</v>
      </c>
      <c r="E341" s="2">
        <v>2629</v>
      </c>
      <c r="F341" s="2">
        <v>122.7</v>
      </c>
      <c r="G341" s="2">
        <v>97.2</v>
      </c>
      <c r="H341" s="5"/>
    </row>
    <row r="342" spans="1:8" x14ac:dyDescent="0.25">
      <c r="A342" s="4">
        <v>41744</v>
      </c>
      <c r="B342" s="5">
        <v>100.532</v>
      </c>
      <c r="C342" s="2">
        <v>129.6</v>
      </c>
      <c r="D342" s="2">
        <v>139.83125000000001</v>
      </c>
      <c r="E342" s="2">
        <v>2629</v>
      </c>
      <c r="F342" s="2">
        <v>122.8</v>
      </c>
      <c r="G342" s="2">
        <v>100.2</v>
      </c>
      <c r="H342" s="5"/>
    </row>
    <row r="343" spans="1:8" x14ac:dyDescent="0.25">
      <c r="A343" s="4">
        <v>41774</v>
      </c>
      <c r="B343" s="5">
        <v>100.5</v>
      </c>
      <c r="C343" s="2">
        <v>128.5</v>
      </c>
      <c r="D343" s="2">
        <v>140.50264000000001</v>
      </c>
      <c r="E343" s="2">
        <v>2638</v>
      </c>
      <c r="F343" s="2">
        <v>122.6</v>
      </c>
      <c r="G343" s="2">
        <v>97.1</v>
      </c>
      <c r="H343" s="5"/>
    </row>
    <row r="344" spans="1:8" x14ac:dyDescent="0.25">
      <c r="A344" s="4">
        <v>41805</v>
      </c>
      <c r="B344" s="5">
        <v>100.402</v>
      </c>
      <c r="C344" s="2">
        <v>130</v>
      </c>
      <c r="D344" s="2">
        <v>139.77443</v>
      </c>
      <c r="E344" s="2">
        <v>2633</v>
      </c>
      <c r="F344" s="2">
        <v>124.7</v>
      </c>
      <c r="G344" s="2">
        <v>97.6</v>
      </c>
      <c r="H344" s="5"/>
    </row>
    <row r="345" spans="1:8" x14ac:dyDescent="0.25">
      <c r="A345" s="4">
        <v>41835</v>
      </c>
      <c r="B345" s="5">
        <v>100.2</v>
      </c>
      <c r="C345" s="2">
        <v>127.8</v>
      </c>
      <c r="D345" s="2">
        <v>137.23591999999999</v>
      </c>
      <c r="E345" s="2">
        <v>2640</v>
      </c>
      <c r="F345" s="2">
        <v>124.6</v>
      </c>
      <c r="G345" s="2">
        <v>98.5</v>
      </c>
      <c r="H345" s="5"/>
    </row>
    <row r="346" spans="1:8" x14ac:dyDescent="0.25">
      <c r="A346" s="4">
        <v>41866</v>
      </c>
      <c r="B346" s="5">
        <v>99.945999999999998</v>
      </c>
      <c r="C346" s="2">
        <v>128.80000000000001</v>
      </c>
      <c r="D346" s="2">
        <v>139.95650000000001</v>
      </c>
      <c r="E346" s="2">
        <v>2637</v>
      </c>
      <c r="F346" s="2">
        <v>125.8</v>
      </c>
      <c r="G346" s="2">
        <v>99.1</v>
      </c>
      <c r="H346" s="5"/>
    </row>
    <row r="347" spans="1:8" x14ac:dyDescent="0.25">
      <c r="A347" s="4">
        <v>41897</v>
      </c>
      <c r="B347" s="5">
        <v>99.703999999999994</v>
      </c>
      <c r="C347" s="2">
        <v>128.6</v>
      </c>
      <c r="D347" s="2">
        <v>139.98340999999999</v>
      </c>
      <c r="E347" s="2">
        <v>2639</v>
      </c>
      <c r="F347" s="2">
        <v>122.9</v>
      </c>
      <c r="G347" s="2">
        <v>98.2</v>
      </c>
      <c r="H347" s="5"/>
    </row>
    <row r="348" spans="1:8" x14ac:dyDescent="0.25">
      <c r="A348" s="4">
        <v>41927</v>
      </c>
      <c r="B348" s="5">
        <v>99.516999999999996</v>
      </c>
      <c r="C348" s="2">
        <v>129.30000000000001</v>
      </c>
      <c r="D348" s="2">
        <v>137.33331000000001</v>
      </c>
      <c r="E348" s="2">
        <v>2636</v>
      </c>
      <c r="F348" s="2">
        <v>125.1</v>
      </c>
      <c r="G348" s="2">
        <v>98.9</v>
      </c>
      <c r="H348" s="5"/>
    </row>
    <row r="349" spans="1:8" x14ac:dyDescent="0.25">
      <c r="A349" s="4">
        <v>41958</v>
      </c>
      <c r="B349" s="5">
        <v>99.369</v>
      </c>
      <c r="C349" s="2">
        <v>129.80000000000001</v>
      </c>
      <c r="D349" s="2">
        <v>135.20482999999999</v>
      </c>
      <c r="E349" s="2">
        <v>2654</v>
      </c>
      <c r="F349" s="2">
        <v>124.5</v>
      </c>
      <c r="G349" s="2">
        <v>99.6</v>
      </c>
      <c r="H349" s="5"/>
    </row>
    <row r="350" spans="1:8" x14ac:dyDescent="0.25">
      <c r="A350" s="4">
        <v>41988</v>
      </c>
      <c r="B350" s="5">
        <v>99.234999999999999</v>
      </c>
      <c r="C350" s="2">
        <v>129.6</v>
      </c>
      <c r="D350" s="2">
        <v>128.68265</v>
      </c>
      <c r="E350" s="2">
        <v>2661</v>
      </c>
      <c r="F350" s="2">
        <v>126.1</v>
      </c>
      <c r="G350" s="2">
        <v>98.7</v>
      </c>
      <c r="H350" s="5"/>
    </row>
    <row r="351" spans="1:8" x14ac:dyDescent="0.25">
      <c r="A351" s="4">
        <v>42019</v>
      </c>
      <c r="B351" s="5" t="s">
        <v>1</v>
      </c>
      <c r="C351" s="2">
        <v>128.80000000000001</v>
      </c>
      <c r="D351" s="2">
        <v>126.65514</v>
      </c>
      <c r="E351" s="2">
        <v>2659</v>
      </c>
      <c r="F351" s="2">
        <v>121.7</v>
      </c>
      <c r="G351" s="2">
        <v>97.6</v>
      </c>
      <c r="H351" s="5"/>
    </row>
    <row r="352" spans="1:8" x14ac:dyDescent="0.25">
      <c r="A352" s="4">
        <v>42050</v>
      </c>
      <c r="B352" s="5" t="s">
        <v>1</v>
      </c>
      <c r="C352" s="2">
        <v>129.80000000000001</v>
      </c>
      <c r="D352" s="2">
        <v>129.90622999999999</v>
      </c>
      <c r="E352" s="2" t="s">
        <v>1</v>
      </c>
      <c r="F352" s="2">
        <v>123.1</v>
      </c>
      <c r="G352" s="2" t="s">
        <v>1</v>
      </c>
      <c r="H352" s="5"/>
    </row>
    <row r="353" spans="1:8" x14ac:dyDescent="0.25">
      <c r="A353" s="4">
        <v>42078</v>
      </c>
      <c r="B353" s="5" t="s">
        <v>1</v>
      </c>
      <c r="C353" s="2">
        <v>130.19999999999999</v>
      </c>
      <c r="D353" s="2">
        <v>126.46069</v>
      </c>
      <c r="E353" s="2" t="s">
        <v>1</v>
      </c>
      <c r="F353" s="2" t="s">
        <v>1</v>
      </c>
      <c r="G353" s="2" t="s">
        <v>1</v>
      </c>
      <c r="H353" s="5"/>
    </row>
    <row r="354" spans="1:8" x14ac:dyDescent="0.25">
      <c r="A354" s="2"/>
      <c r="B354" s="2"/>
      <c r="C354" s="2"/>
      <c r="D354" s="2"/>
      <c r="E354" s="2"/>
      <c r="F354" s="2"/>
    </row>
    <row r="355" spans="1:8" x14ac:dyDescent="0.25">
      <c r="A355" s="2"/>
      <c r="B355" s="2"/>
      <c r="C355" s="2"/>
      <c r="D355" s="2"/>
      <c r="E355" s="2"/>
      <c r="F355" s="2"/>
    </row>
    <row r="356" spans="1:8" x14ac:dyDescent="0.25">
      <c r="A356" s="2"/>
      <c r="B356" s="2"/>
      <c r="C356" s="2"/>
      <c r="D356" s="2"/>
      <c r="E356" s="2"/>
      <c r="F356" s="2"/>
    </row>
    <row r="357" spans="1:8" x14ac:dyDescent="0.25">
      <c r="A357" s="2"/>
      <c r="B357" s="2"/>
      <c r="C357" s="2"/>
      <c r="D357" s="2"/>
      <c r="E357" s="2"/>
      <c r="F357" s="2"/>
    </row>
    <row r="358" spans="1:8" x14ac:dyDescent="0.25">
      <c r="A358" s="2"/>
      <c r="B358" s="2"/>
      <c r="C358" s="2"/>
      <c r="D358" s="2"/>
      <c r="E358" s="2"/>
      <c r="F358" s="2"/>
    </row>
    <row r="359" spans="1:8" x14ac:dyDescent="0.25">
      <c r="A359" s="2"/>
      <c r="B359" s="2"/>
      <c r="C359" s="2"/>
      <c r="D359" s="2"/>
      <c r="E359" s="2"/>
      <c r="F359" s="2"/>
    </row>
    <row r="360" spans="1:8" x14ac:dyDescent="0.25">
      <c r="A360" s="2"/>
      <c r="B360" s="2"/>
      <c r="C360" s="2"/>
      <c r="D360" s="2"/>
      <c r="E360" s="2"/>
      <c r="F360" s="2"/>
    </row>
    <row r="361" spans="1:8" x14ac:dyDescent="0.25">
      <c r="A361" s="2"/>
      <c r="B361" s="2"/>
      <c r="C361" s="2"/>
      <c r="D361" s="2"/>
      <c r="E361" s="2"/>
      <c r="F361" s="2"/>
    </row>
    <row r="362" spans="1:8" x14ac:dyDescent="0.25">
      <c r="A362" s="2"/>
      <c r="B362" s="2"/>
      <c r="C362" s="2"/>
      <c r="D362" s="2"/>
      <c r="E362" s="2"/>
      <c r="F362" s="2"/>
    </row>
    <row r="363" spans="1:8" x14ac:dyDescent="0.25">
      <c r="A363" s="2"/>
      <c r="B363" s="2"/>
      <c r="C363" s="2"/>
      <c r="D363" s="2"/>
      <c r="E363" s="2"/>
      <c r="F363" s="2"/>
    </row>
    <row r="364" spans="1:8" x14ac:dyDescent="0.25">
      <c r="A364" s="2"/>
      <c r="B364" s="2"/>
      <c r="C364" s="2"/>
      <c r="D364" s="2"/>
      <c r="E364" s="2"/>
      <c r="F364" s="2"/>
    </row>
    <row r="365" spans="1:8" x14ac:dyDescent="0.25">
      <c r="A365" s="2"/>
      <c r="B365" s="2"/>
      <c r="C365" s="2"/>
      <c r="D365" s="2"/>
      <c r="E365" s="2"/>
      <c r="F365" s="2"/>
    </row>
    <row r="366" spans="1:8" x14ac:dyDescent="0.25">
      <c r="A366" s="2"/>
      <c r="B366" s="2"/>
      <c r="C366" s="2"/>
      <c r="D366" s="2"/>
      <c r="E366" s="2"/>
      <c r="F366" s="2"/>
    </row>
    <row r="367" spans="1:8" x14ac:dyDescent="0.25">
      <c r="A367" s="2"/>
      <c r="B367" s="2"/>
      <c r="C367" s="2"/>
      <c r="D367" s="2"/>
      <c r="E367" s="2"/>
      <c r="F367" s="2"/>
    </row>
    <row r="368" spans="1:8" x14ac:dyDescent="0.25">
      <c r="A368" s="2"/>
      <c r="B368" s="2"/>
      <c r="C368" s="2"/>
      <c r="D368" s="2"/>
      <c r="E368" s="2"/>
      <c r="F368" s="2"/>
    </row>
    <row r="369" spans="1:6" x14ac:dyDescent="0.25">
      <c r="A369" s="2"/>
      <c r="B369" s="2"/>
      <c r="C369" s="2"/>
      <c r="D369" s="2"/>
      <c r="E369" s="2"/>
      <c r="F369" s="2"/>
    </row>
    <row r="370" spans="1:6" x14ac:dyDescent="0.25">
      <c r="A370" s="2"/>
      <c r="B370" s="2"/>
      <c r="C370" s="2"/>
      <c r="D370" s="2"/>
      <c r="E370" s="2"/>
      <c r="F370" s="2"/>
    </row>
    <row r="371" spans="1:6" x14ac:dyDescent="0.25">
      <c r="A371" s="2"/>
      <c r="B371" s="2"/>
      <c r="C371" s="2"/>
      <c r="D371" s="2"/>
      <c r="E371" s="2"/>
      <c r="F371" s="2"/>
    </row>
    <row r="372" spans="1:6" x14ac:dyDescent="0.25">
      <c r="A372" s="2"/>
      <c r="B372" s="2"/>
      <c r="C372" s="2"/>
      <c r="D372" s="2"/>
      <c r="E372" s="2"/>
      <c r="F372" s="2"/>
    </row>
    <row r="373" spans="1:6" x14ac:dyDescent="0.25">
      <c r="A373" s="2"/>
      <c r="B373" s="2"/>
      <c r="C373" s="2"/>
      <c r="D373" s="2"/>
      <c r="E373" s="2"/>
      <c r="F373" s="2"/>
    </row>
    <row r="374" spans="1:6" x14ac:dyDescent="0.25">
      <c r="A374" s="2"/>
      <c r="B374" s="2"/>
      <c r="C374" s="2"/>
      <c r="D374" s="2"/>
      <c r="E374" s="2"/>
      <c r="F374" s="2"/>
    </row>
    <row r="375" spans="1:6" x14ac:dyDescent="0.25">
      <c r="A375" s="2"/>
      <c r="B375" s="2"/>
      <c r="C375" s="2"/>
      <c r="D375" s="2"/>
      <c r="E375" s="2"/>
      <c r="F375" s="2"/>
    </row>
    <row r="376" spans="1:6" x14ac:dyDescent="0.25">
      <c r="A376" s="2"/>
      <c r="B376" s="2"/>
      <c r="C376" s="2"/>
      <c r="D376" s="2"/>
      <c r="E376" s="2"/>
      <c r="F376" s="2"/>
    </row>
    <row r="377" spans="1:6" x14ac:dyDescent="0.25">
      <c r="A377" s="2"/>
      <c r="B377" s="2"/>
      <c r="C377" s="2"/>
      <c r="D377" s="2"/>
      <c r="E377" s="2"/>
      <c r="F377" s="2"/>
    </row>
    <row r="378" spans="1:6" x14ac:dyDescent="0.25">
      <c r="A378" s="2"/>
      <c r="B378" s="2"/>
      <c r="C378" s="2"/>
      <c r="D378" s="2"/>
      <c r="E378" s="2"/>
      <c r="F378" s="2"/>
    </row>
    <row r="379" spans="1:6" x14ac:dyDescent="0.25">
      <c r="A379" s="2"/>
      <c r="B379" s="2"/>
      <c r="C379" s="2"/>
      <c r="D379" s="2"/>
      <c r="E379" s="2"/>
      <c r="F379" s="2"/>
    </row>
    <row r="380" spans="1:6" x14ac:dyDescent="0.25">
      <c r="A380" s="2"/>
      <c r="B380" s="2"/>
      <c r="C380" s="2"/>
      <c r="D380" s="2"/>
      <c r="E380" s="2"/>
      <c r="F380" s="2"/>
    </row>
    <row r="381" spans="1:6" x14ac:dyDescent="0.25">
      <c r="A381" s="2"/>
      <c r="B381" s="2"/>
      <c r="C381" s="2"/>
      <c r="D381" s="2"/>
      <c r="E381" s="2"/>
      <c r="F381" s="2"/>
    </row>
    <row r="382" spans="1:6" x14ac:dyDescent="0.25">
      <c r="A382" s="2"/>
      <c r="B382" s="2"/>
      <c r="C382" s="2"/>
      <c r="D382" s="2"/>
      <c r="E382" s="2"/>
      <c r="F382" s="2"/>
    </row>
    <row r="383" spans="1:6" x14ac:dyDescent="0.25">
      <c r="A383" s="2"/>
      <c r="B383" s="2"/>
      <c r="C383" s="2"/>
      <c r="D383" s="2"/>
      <c r="E383" s="2"/>
      <c r="F383" s="2"/>
    </row>
    <row r="384" spans="1:6" x14ac:dyDescent="0.25">
      <c r="A384" s="2"/>
      <c r="B384" s="2"/>
      <c r="C384" s="2"/>
      <c r="D384" s="2"/>
      <c r="E384" s="2"/>
      <c r="F384" s="2"/>
    </row>
    <row r="385" spans="1:6" x14ac:dyDescent="0.25">
      <c r="A385" s="2"/>
      <c r="B385" s="2"/>
      <c r="C385" s="2"/>
      <c r="D385" s="2"/>
      <c r="E385" s="2"/>
      <c r="F385" s="2"/>
    </row>
    <row r="386" spans="1:6" x14ac:dyDescent="0.25">
      <c r="A386" s="2"/>
      <c r="B386" s="2"/>
      <c r="C386" s="2"/>
      <c r="D386" s="2"/>
      <c r="E386" s="2"/>
      <c r="F386" s="2"/>
    </row>
    <row r="387" spans="1:6" x14ac:dyDescent="0.25">
      <c r="A387" s="2"/>
      <c r="B387" s="2"/>
      <c r="C387" s="2"/>
      <c r="D387" s="2"/>
      <c r="E387" s="2"/>
      <c r="F387" s="2"/>
    </row>
    <row r="388" spans="1:6" x14ac:dyDescent="0.25">
      <c r="A388" s="2"/>
      <c r="B388" s="2"/>
      <c r="C388" s="2"/>
      <c r="D388" s="2"/>
      <c r="E388" s="2"/>
      <c r="F388" s="2"/>
    </row>
    <row r="389" spans="1:6" x14ac:dyDescent="0.25">
      <c r="A389" s="2"/>
      <c r="B389" s="2"/>
      <c r="C389" s="2"/>
      <c r="D389" s="2"/>
      <c r="E389" s="2"/>
      <c r="F389" s="2"/>
    </row>
    <row r="390" spans="1:6" x14ac:dyDescent="0.25">
      <c r="A390" s="2"/>
      <c r="B390" s="2"/>
      <c r="C390" s="2"/>
      <c r="D390" s="2"/>
      <c r="E390" s="2"/>
      <c r="F390" s="2"/>
    </row>
    <row r="391" spans="1:6" x14ac:dyDescent="0.25">
      <c r="A391" s="2"/>
      <c r="B391" s="2"/>
      <c r="C391" s="2"/>
      <c r="D391" s="2"/>
      <c r="E391" s="2"/>
      <c r="F391" s="2"/>
    </row>
    <row r="392" spans="1:6" x14ac:dyDescent="0.25">
      <c r="A392" s="2"/>
      <c r="B392" s="2"/>
      <c r="C392" s="2"/>
      <c r="D392" s="2"/>
      <c r="E392" s="2"/>
      <c r="F392" s="2"/>
    </row>
    <row r="393" spans="1:6" x14ac:dyDescent="0.25">
      <c r="A393" s="2"/>
      <c r="B393" s="2"/>
      <c r="C393" s="2"/>
      <c r="D393" s="2"/>
      <c r="E393" s="2"/>
      <c r="F393" s="2"/>
    </row>
    <row r="394" spans="1:6" x14ac:dyDescent="0.25">
      <c r="A394" s="2"/>
      <c r="B394" s="2"/>
      <c r="C394" s="2"/>
      <c r="D394" s="2"/>
      <c r="E394" s="2"/>
      <c r="F394" s="2"/>
    </row>
    <row r="395" spans="1:6" x14ac:dyDescent="0.25">
      <c r="A395" s="2"/>
      <c r="B395" s="2"/>
      <c r="C395" s="2"/>
      <c r="D395" s="2"/>
      <c r="E395" s="2"/>
      <c r="F395" s="2"/>
    </row>
    <row r="396" spans="1:6" x14ac:dyDescent="0.25">
      <c r="A396" s="2"/>
      <c r="B396" s="2"/>
      <c r="C396" s="2"/>
      <c r="D396" s="2"/>
      <c r="E396" s="2"/>
      <c r="F396" s="2"/>
    </row>
    <row r="397" spans="1:6" x14ac:dyDescent="0.25">
      <c r="A397" s="2"/>
      <c r="B397" s="2"/>
      <c r="C397" s="2"/>
      <c r="D397" s="2"/>
      <c r="E397" s="2"/>
      <c r="F397" s="2"/>
    </row>
    <row r="398" spans="1:6" x14ac:dyDescent="0.25">
      <c r="A398" s="2"/>
      <c r="B398" s="2"/>
      <c r="C398" s="2"/>
      <c r="D398" s="2"/>
      <c r="E398" s="2"/>
      <c r="F398" s="2"/>
    </row>
    <row r="399" spans="1:6" x14ac:dyDescent="0.25">
      <c r="A399" s="2"/>
      <c r="B399" s="2"/>
      <c r="C399" s="2"/>
      <c r="D399" s="2"/>
      <c r="E399" s="2"/>
      <c r="F399" s="2"/>
    </row>
    <row r="400" spans="1:6" x14ac:dyDescent="0.25">
      <c r="A400" s="2"/>
      <c r="B400" s="2"/>
      <c r="C400" s="2"/>
      <c r="D400" s="2"/>
      <c r="E400" s="2"/>
      <c r="F400" s="2"/>
    </row>
    <row r="401" spans="1:6" x14ac:dyDescent="0.25">
      <c r="A401" s="2"/>
      <c r="B401" s="2"/>
      <c r="C401" s="2"/>
      <c r="D401" s="2"/>
      <c r="E401" s="2"/>
      <c r="F401" s="2"/>
    </row>
    <row r="402" spans="1:6" x14ac:dyDescent="0.25">
      <c r="A402" s="2"/>
      <c r="B402" s="2"/>
      <c r="C402" s="2"/>
      <c r="D402" s="2"/>
      <c r="E402" s="2"/>
      <c r="F402" s="2"/>
    </row>
    <row r="403" spans="1:6" x14ac:dyDescent="0.25">
      <c r="A403" s="2"/>
      <c r="B403" s="2"/>
      <c r="C403" s="2"/>
      <c r="D403" s="2"/>
      <c r="E403" s="2"/>
      <c r="F403" s="2"/>
    </row>
    <row r="404" spans="1:6" x14ac:dyDescent="0.25">
      <c r="A404" s="2"/>
      <c r="B404" s="2"/>
      <c r="C404" s="2"/>
      <c r="D404" s="2"/>
      <c r="E404" s="2"/>
      <c r="F404" s="2"/>
    </row>
    <row r="405" spans="1:6" x14ac:dyDescent="0.25">
      <c r="A405" s="2"/>
      <c r="B405" s="2"/>
      <c r="C405" s="2"/>
      <c r="D405" s="2"/>
      <c r="E405" s="2"/>
      <c r="F405" s="2"/>
    </row>
    <row r="406" spans="1:6" x14ac:dyDescent="0.25">
      <c r="A406" s="2"/>
      <c r="B406" s="2"/>
      <c r="C406" s="2"/>
      <c r="D406" s="2"/>
      <c r="E406" s="2"/>
      <c r="F406" s="2"/>
    </row>
    <row r="407" spans="1:6" x14ac:dyDescent="0.25">
      <c r="A407" s="2"/>
      <c r="B407" s="2"/>
      <c r="C407" s="2"/>
      <c r="D407" s="2"/>
      <c r="E407" s="2"/>
      <c r="F407" s="2"/>
    </row>
    <row r="408" spans="1:6" x14ac:dyDescent="0.25">
      <c r="A408" s="2"/>
      <c r="B408" s="2"/>
      <c r="C408" s="2"/>
      <c r="D408" s="2"/>
      <c r="E408" s="2"/>
      <c r="F408" s="2"/>
    </row>
    <row r="409" spans="1:6" x14ac:dyDescent="0.25">
      <c r="A409" s="2"/>
      <c r="B409" s="2"/>
      <c r="C409" s="2"/>
      <c r="D409" s="2"/>
      <c r="E409" s="2"/>
      <c r="F409" s="2"/>
    </row>
    <row r="410" spans="1:6" x14ac:dyDescent="0.25">
      <c r="A410" s="2"/>
      <c r="B410" s="2"/>
      <c r="C410" s="2"/>
      <c r="D410" s="2"/>
      <c r="E410" s="2"/>
      <c r="F410" s="2"/>
    </row>
    <row r="411" spans="1:6" x14ac:dyDescent="0.25">
      <c r="A411" s="2"/>
      <c r="B411" s="2"/>
      <c r="C411" s="2"/>
      <c r="D411" s="2"/>
      <c r="E411" s="2"/>
      <c r="F411" s="2"/>
    </row>
    <row r="412" spans="1:6" x14ac:dyDescent="0.25">
      <c r="A412" s="2"/>
      <c r="B412" s="2"/>
      <c r="C412" s="2"/>
      <c r="D412" s="2"/>
      <c r="E412" s="2"/>
      <c r="F412" s="2"/>
    </row>
    <row r="413" spans="1:6" x14ac:dyDescent="0.25">
      <c r="A413" s="2"/>
      <c r="B413" s="2"/>
      <c r="C413" s="2"/>
      <c r="D413" s="2"/>
      <c r="E413" s="2"/>
      <c r="F413" s="2"/>
    </row>
    <row r="414" spans="1:6" x14ac:dyDescent="0.25">
      <c r="A414" s="2"/>
      <c r="B414" s="2"/>
      <c r="C414" s="2"/>
      <c r="D414" s="2"/>
      <c r="E414" s="2"/>
      <c r="F414" s="2"/>
    </row>
    <row r="415" spans="1:6" x14ac:dyDescent="0.25">
      <c r="A415" s="2"/>
      <c r="B415" s="2"/>
      <c r="C415" s="2"/>
      <c r="D415" s="2"/>
      <c r="E415" s="2"/>
      <c r="F415" s="2"/>
    </row>
    <row r="416" spans="1:6" x14ac:dyDescent="0.25">
      <c r="A416" s="2"/>
      <c r="B416" s="2"/>
      <c r="C416" s="2"/>
      <c r="D416" s="2"/>
      <c r="E416" s="2"/>
      <c r="F416" s="2"/>
    </row>
    <row r="417" spans="1:6" x14ac:dyDescent="0.25">
      <c r="A417" s="2"/>
      <c r="B417" s="2"/>
      <c r="C417" s="2"/>
      <c r="D417" s="2"/>
      <c r="E417" s="2"/>
      <c r="F417" s="2"/>
    </row>
    <row r="418" spans="1:6" x14ac:dyDescent="0.25">
      <c r="A418" s="2"/>
      <c r="B418" s="2"/>
      <c r="C418" s="2"/>
      <c r="D418" s="2"/>
      <c r="E418" s="2"/>
      <c r="F418" s="2"/>
    </row>
    <row r="419" spans="1:6" x14ac:dyDescent="0.25">
      <c r="A419" s="2"/>
      <c r="B419" s="2"/>
      <c r="C419" s="2"/>
      <c r="D419" s="2"/>
      <c r="E419" s="2"/>
      <c r="F419" s="2"/>
    </row>
    <row r="420" spans="1:6" x14ac:dyDescent="0.25">
      <c r="A420" s="2"/>
      <c r="B420" s="2"/>
      <c r="C420" s="2"/>
      <c r="D420" s="2"/>
      <c r="E420" s="2"/>
      <c r="F420" s="2"/>
    </row>
    <row r="421" spans="1:6" x14ac:dyDescent="0.25">
      <c r="A421" s="2"/>
      <c r="B421" s="2"/>
      <c r="C421" s="2"/>
      <c r="D421" s="2"/>
      <c r="E421" s="2"/>
      <c r="F421" s="2"/>
    </row>
    <row r="422" spans="1:6" x14ac:dyDescent="0.25">
      <c r="A422" s="2"/>
      <c r="B422" s="2"/>
      <c r="C422" s="2"/>
      <c r="D422" s="2"/>
      <c r="E422" s="2"/>
      <c r="F422" s="2"/>
    </row>
    <row r="423" spans="1:6" x14ac:dyDescent="0.25">
      <c r="A423" s="2"/>
      <c r="B423" s="2"/>
      <c r="C423" s="2"/>
      <c r="D423" s="2"/>
      <c r="E423" s="2"/>
      <c r="F423" s="2"/>
    </row>
    <row r="424" spans="1:6" x14ac:dyDescent="0.25">
      <c r="A424" s="2"/>
      <c r="B424" s="2"/>
      <c r="C424" s="2"/>
      <c r="D424" s="2"/>
      <c r="E424" s="2"/>
      <c r="F424" s="2"/>
    </row>
    <row r="425" spans="1:6" x14ac:dyDescent="0.25">
      <c r="A425" s="2"/>
      <c r="B425" s="2"/>
      <c r="C425" s="2"/>
      <c r="D425" s="2"/>
      <c r="E425" s="2"/>
      <c r="F425" s="2"/>
    </row>
    <row r="426" spans="1:6" x14ac:dyDescent="0.25">
      <c r="A426" s="2"/>
      <c r="B426" s="2"/>
      <c r="C426" s="2"/>
      <c r="D426" s="2"/>
      <c r="E426" s="2"/>
      <c r="F426" s="2"/>
    </row>
    <row r="427" spans="1:6" x14ac:dyDescent="0.25">
      <c r="A427" s="2"/>
      <c r="B427" s="2"/>
      <c r="C427" s="2"/>
      <c r="D427" s="2"/>
      <c r="E427" s="2"/>
      <c r="F427" s="2"/>
    </row>
    <row r="428" spans="1:6" x14ac:dyDescent="0.25">
      <c r="A428" s="2"/>
      <c r="B428" s="2"/>
      <c r="C428" s="2"/>
      <c r="D428" s="2"/>
      <c r="E428" s="2"/>
      <c r="F428" s="2"/>
    </row>
    <row r="429" spans="1:6" x14ac:dyDescent="0.25">
      <c r="A429" s="2"/>
      <c r="B429" s="2"/>
      <c r="C429" s="2"/>
      <c r="D429" s="2"/>
      <c r="E429" s="2"/>
      <c r="F429" s="2"/>
    </row>
    <row r="430" spans="1:6" x14ac:dyDescent="0.25">
      <c r="A430" s="2"/>
      <c r="B430" s="2"/>
      <c r="C430" s="2"/>
      <c r="D430" s="2"/>
      <c r="E430" s="2"/>
      <c r="F430" s="2"/>
    </row>
    <row r="431" spans="1:6" x14ac:dyDescent="0.25">
      <c r="A431" s="2"/>
      <c r="B431" s="2"/>
      <c r="C431" s="2"/>
      <c r="D431" s="2"/>
      <c r="E431" s="2"/>
      <c r="F431" s="2"/>
    </row>
    <row r="432" spans="1:6" x14ac:dyDescent="0.25">
      <c r="A432" s="2"/>
      <c r="B432" s="2"/>
      <c r="C432" s="2"/>
      <c r="D432" s="2"/>
      <c r="E432" s="2"/>
      <c r="F432" s="2"/>
    </row>
    <row r="433" spans="1:6" x14ac:dyDescent="0.25">
      <c r="A433" s="2"/>
      <c r="B433" s="2"/>
      <c r="C433" s="2"/>
      <c r="D433" s="2"/>
      <c r="E433" s="2"/>
      <c r="F433" s="2"/>
    </row>
    <row r="434" spans="1:6" x14ac:dyDescent="0.25">
      <c r="A434" s="2"/>
      <c r="B434" s="2"/>
      <c r="C434" s="2"/>
      <c r="D434" s="2"/>
      <c r="E434" s="2"/>
      <c r="F434" s="2"/>
    </row>
    <row r="435" spans="1:6" x14ac:dyDescent="0.25">
      <c r="A435" s="2"/>
      <c r="B435" s="2"/>
      <c r="C435" s="2"/>
      <c r="D435" s="2"/>
      <c r="E435" s="2"/>
      <c r="F435" s="2"/>
    </row>
    <row r="436" spans="1:6" x14ac:dyDescent="0.25">
      <c r="A436" s="2"/>
      <c r="B436" s="2"/>
      <c r="C436" s="2"/>
      <c r="D436" s="2"/>
      <c r="E436" s="2"/>
      <c r="F436" s="2"/>
    </row>
    <row r="437" spans="1:6" x14ac:dyDescent="0.25">
      <c r="A437" s="2"/>
      <c r="B437" s="2"/>
      <c r="C437" s="2"/>
      <c r="D437" s="2"/>
      <c r="E437" s="2"/>
      <c r="F437" s="2"/>
    </row>
    <row r="438" spans="1:6" x14ac:dyDescent="0.25">
      <c r="A438" s="2"/>
      <c r="B438" s="2"/>
      <c r="C438" s="2"/>
      <c r="D438" s="2"/>
      <c r="E438" s="2"/>
      <c r="F438" s="2"/>
    </row>
    <row r="439" spans="1:6" x14ac:dyDescent="0.25">
      <c r="A439" s="2"/>
      <c r="B439" s="2"/>
      <c r="C439" s="2"/>
      <c r="D439" s="2"/>
      <c r="E439" s="2"/>
      <c r="F439" s="2"/>
    </row>
    <row r="440" spans="1:6" x14ac:dyDescent="0.25">
      <c r="A440" s="2"/>
      <c r="B440" s="2"/>
      <c r="C440" s="2"/>
      <c r="D440" s="2"/>
      <c r="E440" s="2"/>
      <c r="F440" s="2"/>
    </row>
    <row r="441" spans="1:6" x14ac:dyDescent="0.25">
      <c r="A441" s="2"/>
      <c r="B441" s="2"/>
      <c r="C441" s="2"/>
      <c r="D441" s="2"/>
      <c r="E441" s="2"/>
      <c r="F441" s="2"/>
    </row>
    <row r="442" spans="1:6" x14ac:dyDescent="0.25">
      <c r="A442" s="2"/>
      <c r="B442" s="2"/>
      <c r="C442" s="2"/>
      <c r="D442" s="2"/>
      <c r="E442" s="2"/>
      <c r="F442" s="2"/>
    </row>
    <row r="443" spans="1:6" x14ac:dyDescent="0.25">
      <c r="A443" s="2"/>
      <c r="B443" s="2"/>
      <c r="C443" s="2"/>
      <c r="D443" s="2"/>
      <c r="E443" s="2"/>
      <c r="F443" s="2"/>
    </row>
    <row r="444" spans="1:6" x14ac:dyDescent="0.25">
      <c r="A444" s="2"/>
      <c r="B444" s="2"/>
      <c r="C444" s="2"/>
      <c r="D444" s="2"/>
      <c r="E444" s="2"/>
      <c r="F444" s="2"/>
    </row>
    <row r="445" spans="1:6" x14ac:dyDescent="0.25">
      <c r="A445" s="2"/>
      <c r="B445" s="2"/>
      <c r="C445" s="2"/>
      <c r="D445" s="2"/>
      <c r="E445" s="2"/>
      <c r="F445" s="2"/>
    </row>
    <row r="446" spans="1:6" x14ac:dyDescent="0.25">
      <c r="A446" s="2"/>
      <c r="B446" s="2"/>
      <c r="C446" s="2"/>
      <c r="D446" s="2"/>
      <c r="E446" s="2"/>
      <c r="F446" s="2"/>
    </row>
    <row r="447" spans="1:6" x14ac:dyDescent="0.25">
      <c r="A447" s="2"/>
      <c r="B447" s="2"/>
      <c r="C447" s="2"/>
      <c r="D447" s="2"/>
      <c r="E447" s="2"/>
      <c r="F447" s="2"/>
    </row>
    <row r="448" spans="1:6" x14ac:dyDescent="0.25">
      <c r="A448" s="2"/>
      <c r="B448" s="2"/>
      <c r="C448" s="2"/>
      <c r="D448" s="2"/>
      <c r="E448" s="2"/>
      <c r="F448" s="2"/>
    </row>
    <row r="449" spans="1:6" x14ac:dyDescent="0.25">
      <c r="A449" s="2"/>
      <c r="B449" s="2"/>
      <c r="C449" s="2"/>
      <c r="D449" s="2"/>
      <c r="E449" s="2"/>
      <c r="F449" s="2"/>
    </row>
    <row r="450" spans="1:6" x14ac:dyDescent="0.25">
      <c r="A450" s="2"/>
      <c r="B450" s="2"/>
      <c r="C450" s="2"/>
      <c r="D450" s="2"/>
      <c r="E450" s="2"/>
      <c r="F450" s="2"/>
    </row>
    <row r="451" spans="1:6" x14ac:dyDescent="0.25">
      <c r="A451" s="2"/>
      <c r="B451" s="2"/>
      <c r="C451" s="2"/>
      <c r="D451" s="2"/>
      <c r="E451" s="2"/>
      <c r="F451" s="2"/>
    </row>
    <row r="452" spans="1:6" x14ac:dyDescent="0.25">
      <c r="A452" s="2"/>
      <c r="B452" s="2"/>
      <c r="C452" s="2"/>
      <c r="D452" s="2"/>
      <c r="E452" s="2"/>
      <c r="F452" s="2"/>
    </row>
    <row r="453" spans="1:6" x14ac:dyDescent="0.25">
      <c r="A453" s="2"/>
      <c r="B453" s="2"/>
      <c r="C453" s="2"/>
      <c r="D453" s="2"/>
      <c r="E453" s="2"/>
      <c r="F453" s="2"/>
    </row>
    <row r="454" spans="1:6" x14ac:dyDescent="0.25">
      <c r="A454" s="2"/>
      <c r="B454" s="2"/>
      <c r="C454" s="2"/>
      <c r="D454" s="2"/>
      <c r="E454" s="2"/>
      <c r="F454" s="2"/>
    </row>
    <row r="455" spans="1:6" x14ac:dyDescent="0.25">
      <c r="A455" s="2"/>
      <c r="B455" s="2"/>
      <c r="C455" s="2"/>
      <c r="D455" s="2"/>
      <c r="E455" s="2"/>
      <c r="F455" s="2"/>
    </row>
    <row r="456" spans="1:6" x14ac:dyDescent="0.25">
      <c r="A456" s="2"/>
      <c r="B456" s="2"/>
      <c r="C456" s="2"/>
      <c r="D456" s="2"/>
      <c r="E456" s="2"/>
      <c r="F456" s="2"/>
    </row>
    <row r="457" spans="1:6" x14ac:dyDescent="0.25">
      <c r="A457" s="2"/>
      <c r="B457" s="2"/>
      <c r="C457" s="2"/>
      <c r="D457" s="2"/>
      <c r="E457" s="2"/>
      <c r="F457" s="2"/>
    </row>
    <row r="458" spans="1:6" x14ac:dyDescent="0.25">
      <c r="A458" s="2"/>
      <c r="B458" s="2"/>
      <c r="C458" s="2"/>
      <c r="D458" s="2"/>
      <c r="E458" s="2"/>
      <c r="F458" s="2"/>
    </row>
    <row r="459" spans="1:6" x14ac:dyDescent="0.25">
      <c r="A459" s="2"/>
      <c r="B459" s="2"/>
      <c r="C459" s="2"/>
      <c r="D459" s="2"/>
      <c r="E459" s="2"/>
      <c r="F459" s="2"/>
    </row>
    <row r="460" spans="1:6" x14ac:dyDescent="0.25">
      <c r="A460" s="2"/>
      <c r="B460" s="2"/>
      <c r="C460" s="2"/>
      <c r="D460" s="2"/>
      <c r="E460" s="2"/>
      <c r="F460" s="2"/>
    </row>
    <row r="461" spans="1:6" x14ac:dyDescent="0.25">
      <c r="A461" s="2"/>
      <c r="B461" s="2"/>
      <c r="C461" s="2"/>
      <c r="D461" s="2"/>
      <c r="E461" s="2"/>
      <c r="F461" s="2"/>
    </row>
    <row r="462" spans="1:6" x14ac:dyDescent="0.25">
      <c r="A462" s="2"/>
      <c r="B462" s="2"/>
      <c r="C462" s="2"/>
      <c r="D462" s="2"/>
      <c r="E462" s="2"/>
      <c r="F462" s="2"/>
    </row>
    <row r="463" spans="1:6" x14ac:dyDescent="0.25">
      <c r="A463" s="2"/>
      <c r="B463" s="2"/>
      <c r="C463" s="2"/>
      <c r="D463" s="2"/>
      <c r="E463" s="2"/>
      <c r="F463" s="2"/>
    </row>
    <row r="464" spans="1:6" x14ac:dyDescent="0.25">
      <c r="A464" s="2"/>
      <c r="B464" s="2"/>
      <c r="C464" s="2"/>
      <c r="D464" s="2"/>
      <c r="E464" s="2"/>
      <c r="F464" s="2"/>
    </row>
    <row r="465" spans="1:6" x14ac:dyDescent="0.25">
      <c r="A465" s="2"/>
      <c r="B465" s="2"/>
      <c r="C465" s="2"/>
      <c r="D465" s="2"/>
      <c r="E465" s="2"/>
      <c r="F465" s="2"/>
    </row>
    <row r="466" spans="1:6" x14ac:dyDescent="0.25">
      <c r="A466" s="2"/>
      <c r="B466" s="2"/>
      <c r="C466" s="2"/>
      <c r="D466" s="2"/>
      <c r="E466" s="2"/>
      <c r="F466" s="2"/>
    </row>
    <row r="467" spans="1:6" x14ac:dyDescent="0.25">
      <c r="A467" s="2"/>
      <c r="B467" s="2"/>
      <c r="C467" s="2"/>
      <c r="D467" s="2"/>
      <c r="E467" s="2"/>
      <c r="F467" s="2"/>
    </row>
    <row r="468" spans="1:6" x14ac:dyDescent="0.25">
      <c r="A468" s="2"/>
      <c r="B468" s="2"/>
      <c r="C468" s="2"/>
      <c r="D468" s="2"/>
      <c r="E468" s="2"/>
      <c r="F468" s="2"/>
    </row>
    <row r="469" spans="1:6" x14ac:dyDescent="0.25">
      <c r="A469" s="2"/>
      <c r="B469" s="2"/>
      <c r="C469" s="2"/>
      <c r="D469" s="2"/>
      <c r="E469" s="2"/>
      <c r="F469" s="2"/>
    </row>
    <row r="470" spans="1:6" x14ac:dyDescent="0.25">
      <c r="A470" s="2"/>
      <c r="B470" s="2"/>
      <c r="C470" s="2"/>
      <c r="D470" s="2"/>
      <c r="E470" s="2"/>
      <c r="F470" s="2"/>
    </row>
    <row r="471" spans="1:6" x14ac:dyDescent="0.25">
      <c r="A471" s="2"/>
      <c r="B471" s="2"/>
      <c r="C471" s="2"/>
      <c r="D471" s="2"/>
      <c r="E471" s="2"/>
      <c r="F471" s="2"/>
    </row>
    <row r="472" spans="1:6" x14ac:dyDescent="0.25">
      <c r="A472" s="2"/>
      <c r="B472" s="2"/>
      <c r="C472" s="2"/>
      <c r="D472" s="2"/>
      <c r="E472" s="2"/>
      <c r="F472" s="2"/>
    </row>
    <row r="473" spans="1:6" x14ac:dyDescent="0.25">
      <c r="A473" s="2"/>
      <c r="B473" s="2"/>
      <c r="C473" s="2"/>
      <c r="D473" s="2"/>
      <c r="E473" s="2"/>
      <c r="F473" s="2"/>
    </row>
    <row r="474" spans="1:6" x14ac:dyDescent="0.25">
      <c r="A474" s="2"/>
      <c r="B474" s="2"/>
      <c r="C474" s="2"/>
      <c r="D474" s="2"/>
      <c r="E474" s="2"/>
      <c r="F474" s="2"/>
    </row>
    <row r="475" spans="1:6" x14ac:dyDescent="0.25">
      <c r="A475" s="2"/>
      <c r="B475" s="2"/>
      <c r="C475" s="2"/>
      <c r="D475" s="2"/>
      <c r="E475" s="2"/>
      <c r="F475" s="2"/>
    </row>
    <row r="476" spans="1:6" x14ac:dyDescent="0.25">
      <c r="A476" s="2"/>
      <c r="B476" s="2"/>
      <c r="C476" s="2"/>
      <c r="D476" s="2"/>
      <c r="E476" s="2"/>
      <c r="F476" s="2"/>
    </row>
    <row r="477" spans="1:6" x14ac:dyDescent="0.25">
      <c r="A477" s="2"/>
      <c r="B477" s="2"/>
      <c r="C477" s="2"/>
      <c r="D477" s="2"/>
      <c r="E477" s="2"/>
      <c r="F477" s="2"/>
    </row>
    <row r="478" spans="1:6" x14ac:dyDescent="0.25">
      <c r="A478" s="2"/>
      <c r="B478" s="2"/>
      <c r="C478" s="2"/>
      <c r="D478" s="2"/>
      <c r="E478" s="2"/>
      <c r="F478" s="2"/>
    </row>
    <row r="479" spans="1:6" x14ac:dyDescent="0.25">
      <c r="A479" s="2"/>
      <c r="B479" s="2"/>
      <c r="C479" s="2"/>
      <c r="D479" s="2"/>
      <c r="E479" s="2"/>
      <c r="F479" s="2"/>
    </row>
    <row r="480" spans="1:6" x14ac:dyDescent="0.25">
      <c r="A480" s="2"/>
      <c r="B480" s="2"/>
      <c r="C480" s="2"/>
      <c r="D480" s="2"/>
      <c r="E480" s="2"/>
      <c r="F480" s="2"/>
    </row>
    <row r="481" spans="1:6" x14ac:dyDescent="0.25">
      <c r="A481" s="2"/>
      <c r="B481" s="2"/>
      <c r="C481" s="2"/>
      <c r="D481" s="2"/>
      <c r="E481" s="2"/>
      <c r="F481" s="2"/>
    </row>
    <row r="482" spans="1:6" x14ac:dyDescent="0.25">
      <c r="A482" s="2"/>
      <c r="B482" s="2"/>
      <c r="C482" s="2"/>
      <c r="D482" s="2"/>
      <c r="E482" s="2"/>
      <c r="F482" s="2"/>
    </row>
    <row r="483" spans="1:6" x14ac:dyDescent="0.25">
      <c r="A483" s="2"/>
      <c r="B483" s="2"/>
      <c r="C483" s="2"/>
      <c r="D483" s="2"/>
      <c r="E483" s="2"/>
      <c r="F483" s="2"/>
    </row>
    <row r="484" spans="1:6" x14ac:dyDescent="0.25">
      <c r="A484" s="2"/>
      <c r="B484" s="2"/>
      <c r="C484" s="2"/>
      <c r="D484" s="2"/>
      <c r="E484" s="2"/>
      <c r="F484" s="2"/>
    </row>
    <row r="485" spans="1:6" x14ac:dyDescent="0.25">
      <c r="A485" s="2"/>
      <c r="B485" s="2"/>
      <c r="C485" s="2"/>
      <c r="D485" s="2"/>
      <c r="E485" s="2"/>
      <c r="F485" s="2"/>
    </row>
    <row r="486" spans="1:6" x14ac:dyDescent="0.25">
      <c r="A486" s="2"/>
      <c r="B486" s="2"/>
      <c r="C486" s="2"/>
      <c r="D486" s="2"/>
      <c r="E486" s="2"/>
      <c r="F486" s="2"/>
    </row>
    <row r="487" spans="1:6" x14ac:dyDescent="0.25">
      <c r="A487" s="2"/>
      <c r="B487" s="2"/>
      <c r="C487" s="2"/>
      <c r="D487" s="2"/>
      <c r="E487" s="2"/>
      <c r="F487" s="2"/>
    </row>
    <row r="488" spans="1:6" x14ac:dyDescent="0.25">
      <c r="A488" s="2"/>
      <c r="B488" s="2"/>
      <c r="C488" s="2"/>
      <c r="D488" s="2"/>
      <c r="E488" s="2"/>
      <c r="F488" s="2"/>
    </row>
    <row r="489" spans="1:6" x14ac:dyDescent="0.25">
      <c r="A489" s="2"/>
      <c r="B489" s="2"/>
      <c r="C489" s="2"/>
      <c r="D489" s="2"/>
      <c r="E489" s="2"/>
      <c r="F489" s="2"/>
    </row>
    <row r="490" spans="1:6" x14ac:dyDescent="0.25">
      <c r="A490" s="2"/>
      <c r="B490" s="2"/>
      <c r="C490" s="2"/>
      <c r="D490" s="2"/>
      <c r="E490" s="2"/>
      <c r="F490" s="2"/>
    </row>
    <row r="491" spans="1:6" x14ac:dyDescent="0.25">
      <c r="A491" s="2"/>
      <c r="B491" s="2"/>
      <c r="C491" s="2"/>
      <c r="D491" s="2"/>
      <c r="E491" s="2"/>
      <c r="F491" s="2"/>
    </row>
    <row r="492" spans="1:6" x14ac:dyDescent="0.25">
      <c r="A492" s="2"/>
      <c r="B492" s="2"/>
      <c r="C492" s="2"/>
      <c r="D492" s="2"/>
      <c r="E492" s="2"/>
      <c r="F492" s="2"/>
    </row>
    <row r="493" spans="1:6" x14ac:dyDescent="0.25">
      <c r="A493" s="2"/>
      <c r="B493" s="2"/>
      <c r="C493" s="2"/>
      <c r="D493" s="2"/>
      <c r="E493" s="2"/>
      <c r="F493" s="2"/>
    </row>
    <row r="494" spans="1:6" x14ac:dyDescent="0.25">
      <c r="A494" s="2"/>
      <c r="B494" s="2"/>
      <c r="C494" s="2"/>
      <c r="D494" s="2"/>
      <c r="E494" s="2"/>
      <c r="F494" s="2"/>
    </row>
    <row r="495" spans="1:6" x14ac:dyDescent="0.25">
      <c r="A495" s="2"/>
      <c r="B495" s="2"/>
      <c r="C495" s="2"/>
      <c r="D495" s="2"/>
      <c r="E495" s="2"/>
      <c r="F495" s="2"/>
    </row>
    <row r="496" spans="1:6" x14ac:dyDescent="0.25">
      <c r="A496" s="2"/>
      <c r="B496" s="2"/>
      <c r="C496" s="2"/>
      <c r="D496" s="2"/>
      <c r="E496" s="2"/>
      <c r="F496" s="2"/>
    </row>
    <row r="497" spans="1:6" x14ac:dyDescent="0.25">
      <c r="A497" s="2"/>
      <c r="B497" s="2"/>
      <c r="C497" s="2"/>
      <c r="D497" s="2"/>
      <c r="E497" s="2"/>
      <c r="F497" s="2"/>
    </row>
    <row r="498" spans="1:6" x14ac:dyDescent="0.25">
      <c r="A498" s="2"/>
      <c r="B498" s="2"/>
      <c r="C498" s="2"/>
      <c r="D498" s="2"/>
      <c r="E498" s="2"/>
      <c r="F498" s="2"/>
    </row>
    <row r="499" spans="1:6" x14ac:dyDescent="0.25">
      <c r="A499" s="2"/>
      <c r="B499" s="2"/>
      <c r="C499" s="2"/>
      <c r="D499" s="2"/>
      <c r="E499" s="2"/>
      <c r="F499" s="2"/>
    </row>
    <row r="500" spans="1:6" x14ac:dyDescent="0.25">
      <c r="A500" s="2"/>
      <c r="B500" s="2"/>
      <c r="C500" s="2"/>
      <c r="D500" s="2"/>
      <c r="E500" s="2"/>
      <c r="F500" s="2"/>
    </row>
    <row r="501" spans="1:6" x14ac:dyDescent="0.25">
      <c r="A501" s="2"/>
      <c r="B501" s="2"/>
      <c r="C501" s="2"/>
      <c r="D501" s="2"/>
      <c r="E501" s="2"/>
      <c r="F501" s="2"/>
    </row>
    <row r="502" spans="1:6" x14ac:dyDescent="0.25">
      <c r="A502" s="2"/>
      <c r="B502" s="2"/>
      <c r="C502" s="2"/>
      <c r="D502" s="2"/>
      <c r="E502" s="2"/>
      <c r="F502" s="2"/>
    </row>
    <row r="503" spans="1:6" x14ac:dyDescent="0.25">
      <c r="A503" s="2"/>
      <c r="B503" s="2"/>
      <c r="C503" s="2"/>
      <c r="D503" s="2"/>
      <c r="E503" s="2"/>
      <c r="F503" s="2"/>
    </row>
    <row r="504" spans="1:6" x14ac:dyDescent="0.25">
      <c r="A504" s="2"/>
      <c r="B504" s="2"/>
      <c r="C504" s="2"/>
      <c r="D504" s="2"/>
      <c r="E504" s="2"/>
      <c r="F504" s="2"/>
    </row>
    <row r="505" spans="1:6" x14ac:dyDescent="0.25">
      <c r="A505" s="2"/>
      <c r="B505" s="2"/>
      <c r="C505" s="2"/>
      <c r="D505" s="2"/>
      <c r="E505" s="2"/>
      <c r="F505" s="2"/>
    </row>
    <row r="506" spans="1:6" x14ac:dyDescent="0.25">
      <c r="A506" s="2"/>
      <c r="B506" s="2"/>
      <c r="C506" s="2"/>
      <c r="D506" s="2"/>
      <c r="E506" s="2"/>
      <c r="F506" s="2"/>
    </row>
    <row r="507" spans="1:6" x14ac:dyDescent="0.25">
      <c r="A507" s="2"/>
      <c r="B507" s="2"/>
      <c r="C507" s="2"/>
      <c r="D507" s="2"/>
      <c r="E507" s="2"/>
      <c r="F507" s="2"/>
    </row>
    <row r="508" spans="1:6" x14ac:dyDescent="0.25">
      <c r="A508" s="2"/>
      <c r="B508" s="2"/>
      <c r="C508" s="2"/>
      <c r="D508" s="2"/>
      <c r="E508" s="2"/>
      <c r="F508" s="2"/>
    </row>
    <row r="509" spans="1:6" x14ac:dyDescent="0.25">
      <c r="A509" s="2"/>
      <c r="B509" s="2"/>
      <c r="C509" s="2"/>
      <c r="D509" s="2"/>
      <c r="E509" s="2"/>
      <c r="F509" s="2"/>
    </row>
    <row r="510" spans="1:6" x14ac:dyDescent="0.25">
      <c r="A510" s="2"/>
      <c r="B510" s="2"/>
      <c r="C510" s="2"/>
      <c r="D510" s="2"/>
      <c r="E510" s="2"/>
      <c r="F510" s="2"/>
    </row>
    <row r="511" spans="1:6" x14ac:dyDescent="0.25">
      <c r="A511" s="2"/>
      <c r="B511" s="2"/>
      <c r="C511" s="2"/>
      <c r="D511" s="2"/>
      <c r="E511" s="2"/>
      <c r="F511" s="2"/>
    </row>
    <row r="512" spans="1:6" x14ac:dyDescent="0.25">
      <c r="A512" s="2"/>
      <c r="B512" s="2"/>
      <c r="C512" s="2"/>
      <c r="D512" s="2"/>
      <c r="E512" s="2"/>
      <c r="F512" s="2"/>
    </row>
    <row r="513" spans="1:6" x14ac:dyDescent="0.25">
      <c r="A513" s="2"/>
      <c r="B513" s="2"/>
      <c r="C513" s="2"/>
      <c r="D513" s="2"/>
      <c r="E513" s="2"/>
      <c r="F513" s="2"/>
    </row>
    <row r="514" spans="1:6" x14ac:dyDescent="0.25">
      <c r="A514" s="2"/>
      <c r="B514" s="2"/>
      <c r="C514" s="2"/>
      <c r="D514" s="2"/>
      <c r="E514" s="2"/>
      <c r="F514" s="2"/>
    </row>
    <row r="515" spans="1:6" x14ac:dyDescent="0.25">
      <c r="A515" s="2"/>
      <c r="B515" s="2"/>
      <c r="C515" s="2"/>
      <c r="D515" s="2"/>
      <c r="E515" s="2"/>
      <c r="F515" s="2"/>
    </row>
    <row r="516" spans="1:6" x14ac:dyDescent="0.25">
      <c r="A516" s="2"/>
      <c r="B516" s="2"/>
      <c r="C516" s="2"/>
      <c r="D516" s="2"/>
      <c r="E516" s="2"/>
      <c r="F516" s="2"/>
    </row>
    <row r="517" spans="1:6" x14ac:dyDescent="0.25">
      <c r="A517" s="2"/>
      <c r="B517" s="2"/>
      <c r="C517" s="2"/>
      <c r="D517" s="2"/>
      <c r="E517" s="2"/>
      <c r="F517" s="2"/>
    </row>
    <row r="518" spans="1:6" x14ac:dyDescent="0.25">
      <c r="A518" s="2"/>
      <c r="B518" s="2"/>
      <c r="C518" s="2"/>
      <c r="D518" s="2"/>
      <c r="E518" s="2"/>
      <c r="F518" s="2"/>
    </row>
    <row r="519" spans="1:6" x14ac:dyDescent="0.25">
      <c r="A519" s="2"/>
      <c r="B519" s="2"/>
      <c r="C519" s="2"/>
      <c r="D519" s="2"/>
      <c r="E519" s="2"/>
      <c r="F519" s="2"/>
    </row>
    <row r="520" spans="1:6" x14ac:dyDescent="0.25">
      <c r="A520" s="2"/>
      <c r="B520" s="2"/>
      <c r="C520" s="2"/>
      <c r="D520" s="2"/>
      <c r="E520" s="2"/>
      <c r="F520" s="2"/>
    </row>
    <row r="521" spans="1:6" x14ac:dyDescent="0.25">
      <c r="A521" s="2"/>
      <c r="B521" s="2"/>
      <c r="C521" s="2"/>
      <c r="D521" s="2"/>
      <c r="E521" s="2"/>
      <c r="F521" s="2"/>
    </row>
    <row r="522" spans="1:6" x14ac:dyDescent="0.25">
      <c r="A522" s="2"/>
      <c r="B522" s="2"/>
      <c r="C522" s="2"/>
      <c r="D522" s="2"/>
      <c r="E522" s="2"/>
      <c r="F522" s="2"/>
    </row>
    <row r="523" spans="1:6" x14ac:dyDescent="0.25">
      <c r="A523" s="2"/>
      <c r="B523" s="2"/>
      <c r="C523" s="2"/>
      <c r="D523" s="2"/>
      <c r="E523" s="2"/>
      <c r="F523" s="2"/>
    </row>
    <row r="524" spans="1:6" x14ac:dyDescent="0.25">
      <c r="A524" s="2"/>
      <c r="B524" s="2"/>
      <c r="C524" s="2"/>
      <c r="D524" s="2"/>
      <c r="E524" s="2"/>
      <c r="F524" s="2"/>
    </row>
    <row r="525" spans="1:6" x14ac:dyDescent="0.25">
      <c r="A525" s="2"/>
      <c r="B525" s="2"/>
      <c r="C525" s="2"/>
      <c r="D525" s="2"/>
      <c r="E525" s="2"/>
      <c r="F525" s="2"/>
    </row>
    <row r="526" spans="1:6" x14ac:dyDescent="0.25">
      <c r="A526" s="2"/>
      <c r="B526" s="2"/>
      <c r="C526" s="2"/>
      <c r="D526" s="2"/>
      <c r="E526" s="2"/>
      <c r="F526" s="2"/>
    </row>
    <row r="527" spans="1:6" x14ac:dyDescent="0.25">
      <c r="A527" s="2"/>
      <c r="B527" s="2"/>
      <c r="C527" s="2"/>
      <c r="D527" s="2"/>
      <c r="E527" s="2"/>
      <c r="F527" s="2"/>
    </row>
    <row r="528" spans="1:6" x14ac:dyDescent="0.25">
      <c r="A528" s="2"/>
      <c r="B528" s="2"/>
      <c r="C528" s="2"/>
      <c r="D528" s="2"/>
      <c r="E528" s="2"/>
      <c r="F528" s="2"/>
    </row>
    <row r="529" spans="1:6" x14ac:dyDescent="0.25">
      <c r="A529" s="2"/>
      <c r="B529" s="2"/>
      <c r="C529" s="2"/>
      <c r="D529" s="2"/>
      <c r="E529" s="2"/>
      <c r="F529" s="2"/>
    </row>
    <row r="530" spans="1:6" x14ac:dyDescent="0.25">
      <c r="A530" s="2"/>
      <c r="B530" s="2"/>
      <c r="C530" s="2"/>
      <c r="D530" s="2"/>
      <c r="E530" s="2"/>
      <c r="F530" s="2"/>
    </row>
    <row r="531" spans="1:6" x14ac:dyDescent="0.25">
      <c r="A531" s="2"/>
      <c r="B531" s="2"/>
      <c r="C531" s="2"/>
      <c r="D531" s="2"/>
      <c r="E531" s="2"/>
      <c r="F531" s="2"/>
    </row>
    <row r="532" spans="1:6" x14ac:dyDescent="0.25">
      <c r="A532" s="2"/>
      <c r="B532" s="2"/>
      <c r="C532" s="2"/>
      <c r="D532" s="2"/>
      <c r="E532" s="2"/>
      <c r="F532" s="2"/>
    </row>
    <row r="533" spans="1:6" x14ac:dyDescent="0.25">
      <c r="A533" s="2"/>
      <c r="B533" s="2"/>
      <c r="C533" s="2"/>
      <c r="D533" s="2"/>
      <c r="E533" s="2"/>
      <c r="F533" s="2"/>
    </row>
    <row r="534" spans="1:6" x14ac:dyDescent="0.25">
      <c r="A534" s="2"/>
      <c r="B534" s="2"/>
      <c r="C534" s="2"/>
      <c r="D534" s="2"/>
      <c r="E534" s="2"/>
      <c r="F534" s="2"/>
    </row>
    <row r="535" spans="1:6" x14ac:dyDescent="0.25">
      <c r="A535" s="2"/>
      <c r="B535" s="2"/>
      <c r="C535" s="2"/>
      <c r="D535" s="2"/>
      <c r="E535" s="2"/>
      <c r="F535" s="2"/>
    </row>
    <row r="536" spans="1:6" x14ac:dyDescent="0.25">
      <c r="A536" s="2"/>
      <c r="B536" s="2"/>
      <c r="C536" s="2"/>
      <c r="D536" s="2"/>
      <c r="E536" s="2"/>
      <c r="F536" s="2"/>
    </row>
    <row r="537" spans="1:6" x14ac:dyDescent="0.25">
      <c r="A537" s="2"/>
      <c r="B537" s="2"/>
      <c r="C537" s="2"/>
      <c r="D537" s="2"/>
      <c r="E537" s="2"/>
      <c r="F537" s="2"/>
    </row>
    <row r="538" spans="1:6" x14ac:dyDescent="0.25">
      <c r="A538" s="2"/>
      <c r="B538" s="2"/>
      <c r="C538" s="2"/>
      <c r="D538" s="2"/>
      <c r="E538" s="2"/>
      <c r="F538" s="2"/>
    </row>
    <row r="539" spans="1:6" x14ac:dyDescent="0.25">
      <c r="A539" s="2"/>
      <c r="B539" s="2"/>
      <c r="C539" s="2"/>
      <c r="D539" s="2"/>
      <c r="E539" s="2"/>
      <c r="F539" s="2"/>
    </row>
    <row r="540" spans="1:6" x14ac:dyDescent="0.25">
      <c r="A540" s="2"/>
      <c r="B540" s="2"/>
      <c r="C540" s="2"/>
      <c r="D540" s="2"/>
      <c r="E540" s="2"/>
      <c r="F540" s="2"/>
    </row>
    <row r="541" spans="1:6" x14ac:dyDescent="0.25">
      <c r="A541" s="2"/>
      <c r="B541" s="2"/>
      <c r="C541" s="2"/>
      <c r="D541" s="2"/>
      <c r="E541" s="2"/>
      <c r="F541" s="2"/>
    </row>
    <row r="542" spans="1:6" x14ac:dyDescent="0.25">
      <c r="A542" s="2"/>
      <c r="B542" s="2"/>
      <c r="C542" s="2"/>
      <c r="D542" s="2"/>
      <c r="E542" s="2"/>
      <c r="F542" s="2"/>
    </row>
    <row r="543" spans="1:6" x14ac:dyDescent="0.25">
      <c r="A543" s="2"/>
      <c r="B543" s="2"/>
      <c r="C543" s="2"/>
      <c r="D543" s="2"/>
      <c r="E543" s="2"/>
      <c r="F543" s="2"/>
    </row>
    <row r="544" spans="1:6" x14ac:dyDescent="0.25">
      <c r="A544" s="2"/>
      <c r="B544" s="2"/>
      <c r="C544" s="2"/>
      <c r="D544" s="2"/>
      <c r="E544" s="2"/>
      <c r="F544" s="2"/>
    </row>
    <row r="545" spans="1:6" x14ac:dyDescent="0.25">
      <c r="A545" s="2"/>
      <c r="B545" s="2"/>
      <c r="C545" s="2"/>
      <c r="D545" s="2"/>
      <c r="E545" s="2"/>
      <c r="F545" s="2"/>
    </row>
    <row r="546" spans="1:6" x14ac:dyDescent="0.25">
      <c r="A546" s="2"/>
      <c r="B546" s="2"/>
      <c r="C546" s="2"/>
      <c r="D546" s="2"/>
      <c r="E546" s="2"/>
      <c r="F546" s="2"/>
    </row>
    <row r="547" spans="1:6" x14ac:dyDescent="0.25">
      <c r="A547" s="2"/>
      <c r="B547" s="2"/>
      <c r="C547" s="2"/>
      <c r="D547" s="2"/>
      <c r="E547" s="2"/>
      <c r="F547" s="2"/>
    </row>
    <row r="548" spans="1:6" x14ac:dyDescent="0.25">
      <c r="A548" s="2"/>
      <c r="B548" s="2"/>
      <c r="C548" s="2"/>
      <c r="D548" s="2"/>
      <c r="E548" s="2"/>
      <c r="F548" s="2"/>
    </row>
    <row r="549" spans="1:6" x14ac:dyDescent="0.25">
      <c r="A549" s="2"/>
      <c r="B549" s="2"/>
      <c r="C549" s="2"/>
      <c r="D549" s="2"/>
      <c r="E549" s="2"/>
      <c r="F549" s="2"/>
    </row>
    <row r="550" spans="1:6" x14ac:dyDescent="0.25">
      <c r="A550" s="2"/>
      <c r="B550" s="2"/>
      <c r="C550" s="2"/>
      <c r="D550" s="2"/>
      <c r="E550" s="2"/>
      <c r="F550" s="2"/>
    </row>
    <row r="551" spans="1:6" x14ac:dyDescent="0.25">
      <c r="A551" s="2"/>
      <c r="B551" s="2"/>
      <c r="C551" s="2"/>
      <c r="D551" s="2"/>
      <c r="E551" s="2"/>
      <c r="F551" s="2"/>
    </row>
    <row r="552" spans="1:6" x14ac:dyDescent="0.25">
      <c r="A552" s="2"/>
      <c r="B552" s="2"/>
      <c r="C552" s="2"/>
      <c r="D552" s="2"/>
      <c r="E552" s="2"/>
      <c r="F552" s="2"/>
    </row>
    <row r="553" spans="1:6" x14ac:dyDescent="0.25">
      <c r="A553" s="2"/>
      <c r="B553" s="2"/>
      <c r="C553" s="2"/>
      <c r="D553" s="2"/>
      <c r="E553" s="2"/>
      <c r="F553" s="2"/>
    </row>
    <row r="554" spans="1:6" x14ac:dyDescent="0.25">
      <c r="A554" s="2"/>
      <c r="B554" s="2"/>
      <c r="C554" s="2"/>
      <c r="D554" s="2"/>
      <c r="E554" s="2"/>
      <c r="F554" s="2"/>
    </row>
    <row r="555" spans="1:6" x14ac:dyDescent="0.25">
      <c r="A555" s="2"/>
      <c r="B555" s="2"/>
      <c r="C555" s="2"/>
      <c r="D555" s="2"/>
      <c r="E555" s="2"/>
      <c r="F555" s="2"/>
    </row>
    <row r="556" spans="1:6" x14ac:dyDescent="0.25">
      <c r="A556" s="2"/>
      <c r="B556" s="2"/>
      <c r="C556" s="2"/>
      <c r="D556" s="2"/>
      <c r="E556" s="2"/>
      <c r="F556" s="2"/>
    </row>
    <row r="557" spans="1:6" x14ac:dyDescent="0.25">
      <c r="A557" s="2"/>
      <c r="B557" s="2"/>
      <c r="C557" s="2"/>
      <c r="D557" s="2"/>
      <c r="E557" s="2"/>
      <c r="F557" s="2"/>
    </row>
    <row r="558" spans="1:6" x14ac:dyDescent="0.25">
      <c r="A558" s="2"/>
      <c r="B558" s="2"/>
      <c r="C558" s="2"/>
      <c r="D558" s="2"/>
      <c r="E558" s="2"/>
      <c r="F558" s="2"/>
    </row>
    <row r="559" spans="1:6" x14ac:dyDescent="0.25">
      <c r="A559" s="2"/>
      <c r="B559" s="2"/>
      <c r="C559" s="2"/>
      <c r="D559" s="2"/>
      <c r="E559" s="2"/>
      <c r="F559" s="2"/>
    </row>
    <row r="560" spans="1:6" x14ac:dyDescent="0.25">
      <c r="A560" s="2"/>
      <c r="B560" s="2"/>
      <c r="C560" s="2"/>
      <c r="D560" s="2"/>
      <c r="E560" s="2"/>
      <c r="F560" s="2"/>
    </row>
    <row r="561" spans="1:6" x14ac:dyDescent="0.25">
      <c r="A561" s="2"/>
      <c r="B561" s="2"/>
      <c r="C561" s="2"/>
      <c r="D561" s="2"/>
      <c r="E561" s="2"/>
      <c r="F561" s="2"/>
    </row>
    <row r="562" spans="1:6" x14ac:dyDescent="0.25">
      <c r="A562" s="2"/>
      <c r="B562" s="2"/>
      <c r="C562" s="2"/>
      <c r="D562" s="2"/>
      <c r="E562" s="2"/>
      <c r="F562" s="2"/>
    </row>
    <row r="563" spans="1:6" x14ac:dyDescent="0.25">
      <c r="A563" s="2"/>
      <c r="B563" s="2"/>
      <c r="C563" s="2"/>
      <c r="D563" s="2"/>
      <c r="E563" s="2"/>
      <c r="F563" s="2"/>
    </row>
    <row r="564" spans="1:6" x14ac:dyDescent="0.25">
      <c r="A564" s="2"/>
      <c r="B564" s="2"/>
      <c r="C564" s="2"/>
      <c r="D564" s="2"/>
      <c r="E564" s="2"/>
      <c r="F564" s="2"/>
    </row>
    <row r="565" spans="1:6" x14ac:dyDescent="0.25">
      <c r="A565" s="2"/>
      <c r="B565" s="2"/>
      <c r="C565" s="2"/>
      <c r="D565" s="2"/>
      <c r="E565" s="2"/>
      <c r="F565" s="2"/>
    </row>
    <row r="566" spans="1:6" x14ac:dyDescent="0.25">
      <c r="A566" s="2"/>
      <c r="B566" s="2"/>
      <c r="C566" s="2"/>
      <c r="D566" s="2"/>
      <c r="E566" s="2"/>
      <c r="F566" s="2"/>
    </row>
    <row r="567" spans="1:6" x14ac:dyDescent="0.25">
      <c r="A567" s="2"/>
      <c r="B567" s="2"/>
      <c r="C567" s="2"/>
      <c r="D567" s="2"/>
      <c r="E567" s="2"/>
      <c r="F567" s="2"/>
    </row>
    <row r="568" spans="1:6" x14ac:dyDescent="0.25">
      <c r="A568" s="2"/>
      <c r="B568" s="2"/>
      <c r="C568" s="2"/>
      <c r="D568" s="2"/>
      <c r="E568" s="2"/>
      <c r="F568" s="2"/>
    </row>
    <row r="569" spans="1:6" x14ac:dyDescent="0.25">
      <c r="A569" s="2"/>
      <c r="B569" s="2"/>
      <c r="C569" s="2"/>
      <c r="D569" s="2"/>
      <c r="E569" s="2"/>
      <c r="F569" s="2"/>
    </row>
    <row r="570" spans="1:6" x14ac:dyDescent="0.25">
      <c r="A570" s="2"/>
      <c r="B570" s="2"/>
      <c r="C570" s="2"/>
      <c r="D570" s="2"/>
      <c r="E570" s="2"/>
      <c r="F570" s="2"/>
    </row>
    <row r="571" spans="1:6" x14ac:dyDescent="0.25">
      <c r="A571" s="2"/>
      <c r="B571" s="2"/>
      <c r="C571" s="2"/>
      <c r="D571" s="2"/>
      <c r="E571" s="2"/>
      <c r="F571" s="2"/>
    </row>
    <row r="572" spans="1:6" x14ac:dyDescent="0.25">
      <c r="A572" s="2"/>
      <c r="B572" s="2"/>
      <c r="C572" s="2"/>
      <c r="D572" s="2"/>
      <c r="E572" s="2"/>
      <c r="F572" s="2"/>
    </row>
    <row r="573" spans="1:6" x14ac:dyDescent="0.25">
      <c r="A573" s="2"/>
      <c r="B573" s="2"/>
      <c r="C573" s="2"/>
      <c r="D573" s="2"/>
      <c r="E573" s="2"/>
      <c r="F573" s="2"/>
    </row>
    <row r="574" spans="1:6" x14ac:dyDescent="0.25">
      <c r="A574" s="2"/>
      <c r="B574" s="2"/>
      <c r="C574" s="2"/>
      <c r="D574" s="2"/>
      <c r="E574" s="2"/>
      <c r="F574" s="2"/>
    </row>
    <row r="575" spans="1:6" x14ac:dyDescent="0.25">
      <c r="A575" s="2"/>
      <c r="B575" s="2"/>
      <c r="C575" s="2"/>
      <c r="D575" s="2"/>
      <c r="E575" s="2"/>
      <c r="F575" s="2"/>
    </row>
    <row r="576" spans="1:6" x14ac:dyDescent="0.25">
      <c r="A576" s="2"/>
      <c r="B576" s="2"/>
      <c r="C576" s="2"/>
      <c r="D576" s="2"/>
      <c r="E576" s="2"/>
      <c r="F576" s="2"/>
    </row>
    <row r="577" spans="1:6" x14ac:dyDescent="0.25">
      <c r="A577" s="2"/>
      <c r="B577" s="2"/>
      <c r="C577" s="2"/>
      <c r="D577" s="2"/>
      <c r="E577" s="2"/>
      <c r="F577" s="2"/>
    </row>
    <row r="578" spans="1:6" x14ac:dyDescent="0.25">
      <c r="A578" s="2"/>
      <c r="B578" s="2"/>
      <c r="C578" s="2"/>
      <c r="D578" s="2"/>
      <c r="E578" s="2"/>
      <c r="F578" s="2"/>
    </row>
  </sheetData>
  <dataValidations count="2">
    <dataValidation allowBlank="1" showErrorMessage="1" promptTitle="TRAFO" prompt="$J$1:$K$120" sqref="J1"/>
    <dataValidation allowBlank="1" showErrorMessage="1" promptTitle="TRAFO" prompt="$A$1:$G$353" sqref="A1"/>
  </dataValidations>
  <hyperlinks>
    <hyperlink ref="K2" r:id="rId1" tooltip="Link to Datastream Navigator metadata for NWOCFMLVD; right-click for more"/>
    <hyperlink ref="B2" r:id="rId2" tooltip="Link to Datastream Navigator metadata for NWOBS085Q; right-click for more"/>
    <hyperlink ref="C2" r:id="rId3" tooltip="Link to Datastream Navigator metadata for NWRETTOTG; right-click for more"/>
    <hyperlink ref="D2" r:id="rId4" tooltip="Link to Datastream Navigator metadata for NWXTW..RF; right-click for more"/>
    <hyperlink ref="E2" r:id="rId5" tooltip="Link to Datastream Navigator metadata for NWEMPTOTO; right-click for more"/>
    <hyperlink ref="F2" r:id="rId6" tooltip="Link to Datastream Navigator metadata for NWIPMAN.G; right-click for more"/>
    <hyperlink ref="G2" r:id="rId7" tooltip="Link to Datastream Navigator metadata for SDESGEEUG; right-click for more"/>
  </hyperlinks>
  <pageMargins left="0.7" right="0.7" top="0.75" bottom="0.75" header="0.3" footer="0.3"/>
  <pageSetup orientation="portrait" r:id="rId8"/>
  <legacyDrawing r:id="rId9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4"/>
  <sheetViews>
    <sheetView zoomScale="60" zoomScaleNormal="60" workbookViewId="0">
      <pane xSplit="1" ySplit="1" topLeftCell="B92" activePane="bottomRight" state="frozen"/>
      <selection activeCell="E2" sqref="E2"/>
      <selection pane="topRight" activeCell="E2" sqref="E2"/>
      <selection pane="bottomLeft" activeCell="E2" sqref="E2"/>
      <selection pane="bottomRight" activeCell="I118" sqref="I118:J121"/>
    </sheetView>
  </sheetViews>
  <sheetFormatPr defaultRowHeight="15" x14ac:dyDescent="0.25"/>
  <cols>
    <col min="1" max="1" width="10.5703125" bestFit="1" customWidth="1"/>
    <col min="2" max="2" width="21" customWidth="1"/>
    <col min="3" max="3" width="15.42578125" customWidth="1"/>
    <col min="4" max="4" width="11.28515625" customWidth="1"/>
    <col min="5" max="5" width="14" customWidth="1"/>
    <col min="6" max="6" width="14.7109375" bestFit="1" customWidth="1"/>
    <col min="7" max="7" width="32.28515625" bestFit="1" customWidth="1"/>
    <col min="8" max="8" width="32.7109375" bestFit="1" customWidth="1"/>
  </cols>
  <sheetData>
    <row r="1" spans="1:13" x14ac:dyDescent="0.25">
      <c r="B1" t="s">
        <v>16</v>
      </c>
      <c r="C1" t="s">
        <v>17</v>
      </c>
      <c r="D1" t="s">
        <v>18</v>
      </c>
      <c r="E1" t="s">
        <v>279</v>
      </c>
      <c r="F1" t="s">
        <v>19</v>
      </c>
      <c r="G1" t="s">
        <v>70</v>
      </c>
      <c r="I1" s="2"/>
      <c r="J1" s="2" t="s">
        <v>194</v>
      </c>
    </row>
    <row r="2" spans="1:13" x14ac:dyDescent="0.25">
      <c r="A2" s="6">
        <f>brz_thomson!A3</f>
        <v>31427</v>
      </c>
      <c r="B2" t="str">
        <f>brz_thomson!B3</f>
        <v>NA</v>
      </c>
      <c r="C2" t="str">
        <f>brz_thomson!C3</f>
        <v>NA</v>
      </c>
      <c r="D2">
        <f>brz_thomson!D3</f>
        <v>81.83</v>
      </c>
      <c r="E2" t="str">
        <f>brz_thomson!E3</f>
        <v>NA</v>
      </c>
      <c r="F2">
        <f>brz_thomson!F3</f>
        <v>66.36</v>
      </c>
      <c r="G2">
        <f>brz_thomson!G3</f>
        <v>24.29</v>
      </c>
      <c r="I2" s="2" t="str">
        <f>brz_thomson!J3</f>
        <v>Q1 1986</v>
      </c>
      <c r="J2" t="str">
        <f>brz_thomson!K3</f>
        <v>NA</v>
      </c>
    </row>
    <row r="3" spans="1:13" x14ac:dyDescent="0.25">
      <c r="A3" s="6">
        <f>brz_thomson!A4</f>
        <v>31458</v>
      </c>
      <c r="B3" t="str">
        <f>brz_thomson!B4</f>
        <v>NA</v>
      </c>
      <c r="C3" t="str">
        <f>brz_thomson!C4</f>
        <v>NA</v>
      </c>
      <c r="D3">
        <f>brz_thomson!D4</f>
        <v>88.77</v>
      </c>
      <c r="E3" t="str">
        <f>brz_thomson!E4</f>
        <v>NA</v>
      </c>
      <c r="F3">
        <f>brz_thomson!F4</f>
        <v>66.430000000000007</v>
      </c>
      <c r="G3">
        <f>brz_thomson!G4</f>
        <v>20.53</v>
      </c>
      <c r="H3" s="2"/>
      <c r="I3" s="2" t="str">
        <f>brz_thomson!J4</f>
        <v>Q2 1986</v>
      </c>
      <c r="J3" t="str">
        <f>brz_thomson!K4</f>
        <v>NA</v>
      </c>
      <c r="K3" s="2"/>
      <c r="L3" s="2"/>
      <c r="M3" s="2"/>
    </row>
    <row r="4" spans="1:13" x14ac:dyDescent="0.25">
      <c r="A4" s="6">
        <f>brz_thomson!A5</f>
        <v>31486</v>
      </c>
      <c r="B4" t="str">
        <f>brz_thomson!B5</f>
        <v>NA</v>
      </c>
      <c r="C4" t="str">
        <f>brz_thomson!C5</f>
        <v>NA</v>
      </c>
      <c r="D4">
        <f>brz_thomson!D5</f>
        <v>93.05</v>
      </c>
      <c r="E4" t="str">
        <f>brz_thomson!E5</f>
        <v>NA</v>
      </c>
      <c r="F4">
        <f>brz_thomson!F5</f>
        <v>62.75</v>
      </c>
      <c r="G4">
        <f>brz_thomson!G5</f>
        <v>24.96</v>
      </c>
      <c r="I4" s="2" t="str">
        <f>brz_thomson!J5</f>
        <v>Q3 1986</v>
      </c>
      <c r="J4" t="str">
        <f>brz_thomson!K5</f>
        <v>NA</v>
      </c>
    </row>
    <row r="5" spans="1:13" x14ac:dyDescent="0.25">
      <c r="A5" s="6">
        <f>brz_thomson!A6</f>
        <v>31517</v>
      </c>
      <c r="B5" t="str">
        <f>brz_thomson!B6</f>
        <v>NA</v>
      </c>
      <c r="C5" t="str">
        <f>brz_thomson!C6</f>
        <v>NA</v>
      </c>
      <c r="D5">
        <f>brz_thomson!D6</f>
        <v>92.47</v>
      </c>
      <c r="E5" t="str">
        <f>brz_thomson!E6</f>
        <v>NA</v>
      </c>
      <c r="F5">
        <f>brz_thomson!F6</f>
        <v>66.41</v>
      </c>
      <c r="G5">
        <f>brz_thomson!G6</f>
        <v>26.26</v>
      </c>
      <c r="H5" s="2"/>
      <c r="I5" s="2" t="str">
        <f>brz_thomson!J6</f>
        <v>Q4 1986</v>
      </c>
      <c r="J5" t="str">
        <f>brz_thomson!K6</f>
        <v>NA</v>
      </c>
      <c r="K5" s="2"/>
      <c r="L5" s="2"/>
    </row>
    <row r="6" spans="1:13" x14ac:dyDescent="0.25">
      <c r="A6" s="6">
        <f>brz_thomson!A7</f>
        <v>31547</v>
      </c>
      <c r="B6" t="str">
        <f>brz_thomson!B7</f>
        <v>NA</v>
      </c>
      <c r="C6" t="str">
        <f>brz_thomson!C7</f>
        <v>NA</v>
      </c>
      <c r="D6">
        <f>brz_thomson!D7</f>
        <v>98.98</v>
      </c>
      <c r="E6" t="str">
        <f>brz_thomson!E7</f>
        <v>NA</v>
      </c>
      <c r="F6">
        <f>brz_thomson!F7</f>
        <v>66.39</v>
      </c>
      <c r="G6">
        <f>brz_thomson!G7</f>
        <v>27.69</v>
      </c>
      <c r="I6" s="2" t="str">
        <f>brz_thomson!J7</f>
        <v>Q1 1987</v>
      </c>
      <c r="J6" t="str">
        <f>brz_thomson!K7</f>
        <v>NA</v>
      </c>
    </row>
    <row r="7" spans="1:13" x14ac:dyDescent="0.25">
      <c r="A7" s="6">
        <f>brz_thomson!A8</f>
        <v>31578</v>
      </c>
      <c r="B7" t="str">
        <f>brz_thomson!B8</f>
        <v>NA</v>
      </c>
      <c r="C7" t="str">
        <f>brz_thomson!C8</f>
        <v>NA</v>
      </c>
      <c r="D7">
        <f>brz_thomson!D8</f>
        <v>98.5</v>
      </c>
      <c r="E7" t="str">
        <f>brz_thomson!E8</f>
        <v>NA</v>
      </c>
      <c r="F7">
        <f>brz_thomson!F8</f>
        <v>67.34</v>
      </c>
      <c r="G7">
        <f>brz_thomson!G8</f>
        <v>25</v>
      </c>
      <c r="I7" s="2" t="str">
        <f>brz_thomson!J8</f>
        <v>Q2 1987</v>
      </c>
      <c r="J7" t="str">
        <f>brz_thomson!K8</f>
        <v>NA</v>
      </c>
    </row>
    <row r="8" spans="1:13" x14ac:dyDescent="0.25">
      <c r="A8" s="6">
        <f>brz_thomson!A9</f>
        <v>31608</v>
      </c>
      <c r="B8" t="str">
        <f>brz_thomson!B9</f>
        <v>NA</v>
      </c>
      <c r="C8" t="str">
        <f>brz_thomson!C9</f>
        <v>NA</v>
      </c>
      <c r="D8">
        <f>brz_thomson!D9</f>
        <v>71.28</v>
      </c>
      <c r="E8" t="str">
        <f>brz_thomson!E9</f>
        <v>NA</v>
      </c>
      <c r="F8">
        <f>brz_thomson!F9</f>
        <v>68.03</v>
      </c>
      <c r="G8">
        <f>brz_thomson!G9</f>
        <v>28.04</v>
      </c>
      <c r="I8" s="2" t="str">
        <f>brz_thomson!J9</f>
        <v>Q3 1987</v>
      </c>
      <c r="J8" t="str">
        <f>brz_thomson!K9</f>
        <v>NA</v>
      </c>
    </row>
    <row r="9" spans="1:13" x14ac:dyDescent="0.25">
      <c r="A9" s="6">
        <f>brz_thomson!A10</f>
        <v>31639</v>
      </c>
      <c r="B9" t="str">
        <f>brz_thomson!B10</f>
        <v>NA</v>
      </c>
      <c r="C9" t="str">
        <f>brz_thomson!C10</f>
        <v>NA</v>
      </c>
      <c r="D9">
        <f>brz_thomson!D10</f>
        <v>72.48</v>
      </c>
      <c r="E9" t="str">
        <f>brz_thomson!E10</f>
        <v>NA</v>
      </c>
      <c r="F9">
        <f>brz_thomson!F10</f>
        <v>68.28</v>
      </c>
      <c r="G9">
        <f>brz_thomson!G10</f>
        <v>26.42</v>
      </c>
      <c r="I9" s="2" t="str">
        <f>brz_thomson!J10</f>
        <v>Q4 1987</v>
      </c>
      <c r="J9" t="str">
        <f>brz_thomson!K10</f>
        <v>NA</v>
      </c>
    </row>
    <row r="10" spans="1:13" x14ac:dyDescent="0.25">
      <c r="A10" s="6">
        <f>brz_thomson!A11</f>
        <v>31670</v>
      </c>
      <c r="B10" t="str">
        <f>brz_thomson!B11</f>
        <v>NA</v>
      </c>
      <c r="C10" t="str">
        <f>brz_thomson!C11</f>
        <v>NA</v>
      </c>
      <c r="D10">
        <f>brz_thomson!D11</f>
        <v>98.35</v>
      </c>
      <c r="E10" t="str">
        <f>brz_thomson!E11</f>
        <v>NA</v>
      </c>
      <c r="F10">
        <f>brz_thomson!F11</f>
        <v>70.900000000000006</v>
      </c>
      <c r="G10">
        <f>brz_thomson!G11</f>
        <v>23.26</v>
      </c>
      <c r="I10" s="2" t="str">
        <f>brz_thomson!J11</f>
        <v>Q1 1988</v>
      </c>
      <c r="J10" t="str">
        <f>brz_thomson!K11</f>
        <v>NA</v>
      </c>
    </row>
    <row r="11" spans="1:13" x14ac:dyDescent="0.25">
      <c r="A11" s="6">
        <f>brz_thomson!A12</f>
        <v>31700</v>
      </c>
      <c r="B11" t="str">
        <f>brz_thomson!B12</f>
        <v>NA</v>
      </c>
      <c r="C11" t="str">
        <f>brz_thomson!C12</f>
        <v>NA</v>
      </c>
      <c r="D11">
        <f>brz_thomson!D12</f>
        <v>98.15</v>
      </c>
      <c r="E11" t="str">
        <f>brz_thomson!E12</f>
        <v>NA</v>
      </c>
      <c r="F11">
        <f>brz_thomson!F12</f>
        <v>71.17</v>
      </c>
      <c r="G11">
        <f>brz_thomson!G12</f>
        <v>16.260000000000002</v>
      </c>
      <c r="I11" s="2" t="str">
        <f>brz_thomson!J12</f>
        <v>Q2 1988</v>
      </c>
      <c r="J11" t="str">
        <f>brz_thomson!K12</f>
        <v>NA</v>
      </c>
    </row>
    <row r="12" spans="1:13" x14ac:dyDescent="0.25">
      <c r="A12" s="6">
        <f>brz_thomson!A13</f>
        <v>31731</v>
      </c>
      <c r="B12" t="str">
        <f>brz_thomson!B13</f>
        <v>NA</v>
      </c>
      <c r="C12" t="str">
        <f>brz_thomson!C13</f>
        <v>NA</v>
      </c>
      <c r="D12">
        <f>brz_thomson!D13</f>
        <v>99.83</v>
      </c>
      <c r="E12" t="str">
        <f>brz_thomson!E13</f>
        <v>NA</v>
      </c>
      <c r="F12">
        <f>brz_thomson!F13</f>
        <v>70.55</v>
      </c>
      <c r="G12">
        <f>brz_thomson!G13</f>
        <v>15.23</v>
      </c>
      <c r="I12" s="2" t="str">
        <f>brz_thomson!J13</f>
        <v>Q3 1988</v>
      </c>
      <c r="J12" t="str">
        <f>brz_thomson!K13</f>
        <v>NA</v>
      </c>
    </row>
    <row r="13" spans="1:13" x14ac:dyDescent="0.25">
      <c r="A13" s="6">
        <f>brz_thomson!A14</f>
        <v>31761</v>
      </c>
      <c r="B13" t="str">
        <f>brz_thomson!B14</f>
        <v>NA</v>
      </c>
      <c r="C13" t="str">
        <f>brz_thomson!C14</f>
        <v>NA</v>
      </c>
      <c r="D13">
        <f>brz_thomson!D14</f>
        <v>96.06</v>
      </c>
      <c r="E13" t="str">
        <f>brz_thomson!E14</f>
        <v>NA</v>
      </c>
      <c r="F13">
        <f>brz_thomson!F14</f>
        <v>69.58</v>
      </c>
      <c r="G13">
        <f>brz_thomson!G14</f>
        <v>16.02</v>
      </c>
      <c r="I13" s="2" t="str">
        <f>brz_thomson!J14</f>
        <v>Q4 1988</v>
      </c>
      <c r="J13" t="str">
        <f>brz_thomson!K14</f>
        <v>NA</v>
      </c>
    </row>
    <row r="14" spans="1:13" x14ac:dyDescent="0.25">
      <c r="A14" s="6">
        <f>brz_thomson!A15</f>
        <v>31792</v>
      </c>
      <c r="B14" t="str">
        <f>brz_thomson!B15</f>
        <v>NA</v>
      </c>
      <c r="C14" t="str">
        <f>brz_thomson!C15</f>
        <v>NA</v>
      </c>
      <c r="D14">
        <f>brz_thomson!D15</f>
        <v>87.58</v>
      </c>
      <c r="E14" t="str">
        <f>brz_thomson!E15</f>
        <v>NA</v>
      </c>
      <c r="F14">
        <f>brz_thomson!F15</f>
        <v>71.67</v>
      </c>
      <c r="G14">
        <f>brz_thomson!G15</f>
        <v>15.74</v>
      </c>
      <c r="I14" s="2" t="str">
        <f>brz_thomson!J15</f>
        <v>Q1 1989</v>
      </c>
      <c r="J14" t="str">
        <f>brz_thomson!K15</f>
        <v>NA</v>
      </c>
    </row>
    <row r="15" spans="1:13" x14ac:dyDescent="0.25">
      <c r="A15" s="6">
        <f>brz_thomson!A16</f>
        <v>31823</v>
      </c>
      <c r="B15" t="str">
        <f>brz_thomson!B16</f>
        <v>NA</v>
      </c>
      <c r="C15" t="str">
        <f>brz_thomson!C16</f>
        <v>NA</v>
      </c>
      <c r="D15">
        <f>brz_thomson!D16</f>
        <v>81.510000000000005</v>
      </c>
      <c r="E15" t="str">
        <f>brz_thomson!E16</f>
        <v>NA</v>
      </c>
      <c r="F15">
        <f>brz_thomson!F16</f>
        <v>75</v>
      </c>
      <c r="G15">
        <f>brz_thomson!G16</f>
        <v>18.309999999999999</v>
      </c>
      <c r="I15" s="2" t="str">
        <f>brz_thomson!J16</f>
        <v>Q2 1989</v>
      </c>
      <c r="J15" t="str">
        <f>brz_thomson!K16</f>
        <v>NA</v>
      </c>
    </row>
    <row r="16" spans="1:13" x14ac:dyDescent="0.25">
      <c r="A16" s="6">
        <f>brz_thomson!A17</f>
        <v>31851</v>
      </c>
      <c r="B16" t="str">
        <f>brz_thomson!B17</f>
        <v>NA</v>
      </c>
      <c r="C16" t="str">
        <f>brz_thomson!C17</f>
        <v>NA</v>
      </c>
      <c r="D16">
        <f>brz_thomson!D17</f>
        <v>76.39</v>
      </c>
      <c r="E16" t="str">
        <f>brz_thomson!E17</f>
        <v>NA</v>
      </c>
      <c r="F16">
        <f>brz_thomson!F17</f>
        <v>71.099999999999994</v>
      </c>
      <c r="G16">
        <f>brz_thomson!G17</f>
        <v>18.309999999999999</v>
      </c>
      <c r="I16" s="2" t="str">
        <f>brz_thomson!J17</f>
        <v>Q3 1989</v>
      </c>
      <c r="J16" t="str">
        <f>brz_thomson!K17</f>
        <v>NA</v>
      </c>
    </row>
    <row r="17" spans="1:10" x14ac:dyDescent="0.25">
      <c r="A17" s="6">
        <f>brz_thomson!A18</f>
        <v>31882</v>
      </c>
      <c r="B17" t="str">
        <f>brz_thomson!B18</f>
        <v>NA</v>
      </c>
      <c r="C17" t="str">
        <f>brz_thomson!C18</f>
        <v>NA</v>
      </c>
      <c r="D17">
        <f>brz_thomson!D18</f>
        <v>75.91</v>
      </c>
      <c r="E17" t="str">
        <f>brz_thomson!E18</f>
        <v>NA</v>
      </c>
      <c r="F17">
        <f>brz_thomson!F18</f>
        <v>72.12</v>
      </c>
      <c r="G17">
        <f>brz_thomson!G18</f>
        <v>21.72</v>
      </c>
      <c r="I17" s="2" t="str">
        <f>brz_thomson!J18</f>
        <v>Q4 1989</v>
      </c>
      <c r="J17" t="str">
        <f>brz_thomson!K18</f>
        <v>NA</v>
      </c>
    </row>
    <row r="18" spans="1:10" x14ac:dyDescent="0.25">
      <c r="A18" s="6">
        <f>brz_thomson!A19</f>
        <v>31912</v>
      </c>
      <c r="B18" t="str">
        <f>brz_thomson!B19</f>
        <v>NA</v>
      </c>
      <c r="C18" t="str">
        <f>brz_thomson!C19</f>
        <v>NA</v>
      </c>
      <c r="D18">
        <f>brz_thomson!D19</f>
        <v>78.28</v>
      </c>
      <c r="E18" t="str">
        <f>brz_thomson!E19</f>
        <v>NA</v>
      </c>
      <c r="F18">
        <f>brz_thomson!F19</f>
        <v>71.260000000000005</v>
      </c>
      <c r="G18">
        <f>brz_thomson!G19</f>
        <v>28.08</v>
      </c>
      <c r="I18" s="2" t="str">
        <f>brz_thomson!J19</f>
        <v>Q1 1990</v>
      </c>
      <c r="J18" t="str">
        <f>brz_thomson!K19</f>
        <v>NA</v>
      </c>
    </row>
    <row r="19" spans="1:10" x14ac:dyDescent="0.25">
      <c r="A19" s="6">
        <f>brz_thomson!A20</f>
        <v>31943</v>
      </c>
      <c r="B19" t="str">
        <f>brz_thomson!B20</f>
        <v>NA</v>
      </c>
      <c r="C19" t="str">
        <f>brz_thomson!C20</f>
        <v>NA</v>
      </c>
      <c r="D19">
        <f>brz_thomson!D20</f>
        <v>78.209999999999994</v>
      </c>
      <c r="E19" t="str">
        <f>brz_thomson!E20</f>
        <v>NA</v>
      </c>
      <c r="F19">
        <f>brz_thomson!F20</f>
        <v>67.319999999999993</v>
      </c>
      <c r="G19">
        <f>brz_thomson!G20</f>
        <v>32.950000000000003</v>
      </c>
      <c r="I19" s="2" t="str">
        <f>brz_thomson!J20</f>
        <v>Q2 1990</v>
      </c>
      <c r="J19" t="str">
        <f>brz_thomson!K20</f>
        <v>NA</v>
      </c>
    </row>
    <row r="20" spans="1:10" x14ac:dyDescent="0.25">
      <c r="A20" s="6">
        <f>brz_thomson!A21</f>
        <v>31973</v>
      </c>
      <c r="B20" t="str">
        <f>brz_thomson!B21</f>
        <v>NA</v>
      </c>
      <c r="C20" t="str">
        <f>brz_thomson!C21</f>
        <v>NA</v>
      </c>
      <c r="D20">
        <f>brz_thomson!D21</f>
        <v>81.78</v>
      </c>
      <c r="E20" t="str">
        <f>brz_thomson!E21</f>
        <v>NA</v>
      </c>
      <c r="F20">
        <f>brz_thomson!F21</f>
        <v>63.58</v>
      </c>
      <c r="G20">
        <f>brz_thomson!G21</f>
        <v>35.799999999999997</v>
      </c>
      <c r="I20" s="2" t="str">
        <f>brz_thomson!J21</f>
        <v>Q3 1990</v>
      </c>
      <c r="J20" t="str">
        <f>brz_thomson!K21</f>
        <v>NA</v>
      </c>
    </row>
    <row r="21" spans="1:10" x14ac:dyDescent="0.25">
      <c r="A21" s="6">
        <f>brz_thomson!A22</f>
        <v>32004</v>
      </c>
      <c r="B21" t="str">
        <f>brz_thomson!B22</f>
        <v>NA</v>
      </c>
      <c r="C21" t="str">
        <f>brz_thomson!C22</f>
        <v>NA</v>
      </c>
      <c r="D21">
        <f>brz_thomson!D22</f>
        <v>82.87</v>
      </c>
      <c r="E21" t="str">
        <f>brz_thomson!E22</f>
        <v>NA</v>
      </c>
      <c r="F21">
        <f>brz_thomson!F22</f>
        <v>64.510000000000005</v>
      </c>
      <c r="G21">
        <f>brz_thomson!G22</f>
        <v>31.56</v>
      </c>
      <c r="I21" s="2" t="str">
        <f>brz_thomson!J22</f>
        <v>Q4 1990</v>
      </c>
      <c r="J21" t="str">
        <f>brz_thomson!K22</f>
        <v>NA</v>
      </c>
    </row>
    <row r="22" spans="1:10" x14ac:dyDescent="0.25">
      <c r="A22" s="6">
        <f>brz_thomson!A23</f>
        <v>32035</v>
      </c>
      <c r="B22" t="str">
        <f>brz_thomson!B23</f>
        <v>NA</v>
      </c>
      <c r="C22" t="str">
        <f>brz_thomson!C23</f>
        <v>NA</v>
      </c>
      <c r="D22">
        <f>brz_thomson!D23</f>
        <v>84.45</v>
      </c>
      <c r="E22" t="str">
        <f>brz_thomson!E23</f>
        <v>NA</v>
      </c>
      <c r="F22">
        <f>brz_thomson!F23</f>
        <v>66.11</v>
      </c>
      <c r="G22">
        <f>brz_thomson!G23</f>
        <v>30.81</v>
      </c>
      <c r="I22" s="2" t="str">
        <f>brz_thomson!J23</f>
        <v>Q1 1991</v>
      </c>
      <c r="J22" t="str">
        <f>brz_thomson!K23</f>
        <v>NA</v>
      </c>
    </row>
    <row r="23" spans="1:10" x14ac:dyDescent="0.25">
      <c r="A23" s="6">
        <f>brz_thomson!A24</f>
        <v>32065</v>
      </c>
      <c r="B23" t="str">
        <f>brz_thomson!B24</f>
        <v>NA</v>
      </c>
      <c r="C23" t="str">
        <f>brz_thomson!C24</f>
        <v>NA</v>
      </c>
      <c r="D23">
        <f>brz_thomson!D24</f>
        <v>79.959999999999994</v>
      </c>
      <c r="E23" t="str">
        <f>brz_thomson!E24</f>
        <v>NA</v>
      </c>
      <c r="F23">
        <f>brz_thomson!F24</f>
        <v>66.94</v>
      </c>
      <c r="G23">
        <f>brz_thomson!G24</f>
        <v>30.18</v>
      </c>
      <c r="I23" s="2" t="str">
        <f>brz_thomson!J24</f>
        <v>Q2 1991</v>
      </c>
      <c r="J23" t="str">
        <f>brz_thomson!K24</f>
        <v>NA</v>
      </c>
    </row>
    <row r="24" spans="1:10" x14ac:dyDescent="0.25">
      <c r="A24" s="6">
        <f>brz_thomson!A25</f>
        <v>32096</v>
      </c>
      <c r="B24" t="str">
        <f>brz_thomson!B25</f>
        <v>NA</v>
      </c>
      <c r="C24" t="str">
        <f>brz_thomson!C25</f>
        <v>NA</v>
      </c>
      <c r="D24">
        <f>brz_thomson!D25</f>
        <v>77.87</v>
      </c>
      <c r="E24" t="str">
        <f>brz_thomson!E25</f>
        <v>NA</v>
      </c>
      <c r="F24">
        <f>brz_thomson!F25</f>
        <v>68.290000000000006</v>
      </c>
      <c r="G24">
        <f>brz_thomson!G25</f>
        <v>27.13</v>
      </c>
      <c r="I24" s="2" t="str">
        <f>brz_thomson!J25</f>
        <v>Q3 1991</v>
      </c>
      <c r="J24" t="str">
        <f>brz_thomson!K25</f>
        <v>NA</v>
      </c>
    </row>
    <row r="25" spans="1:10" x14ac:dyDescent="0.25">
      <c r="A25" s="6">
        <f>brz_thomson!A26</f>
        <v>32126</v>
      </c>
      <c r="B25" t="str">
        <f>brz_thomson!B26</f>
        <v>NA</v>
      </c>
      <c r="C25" t="str">
        <f>brz_thomson!C26</f>
        <v>NA</v>
      </c>
      <c r="D25">
        <f>brz_thomson!D26</f>
        <v>76.67</v>
      </c>
      <c r="E25" t="str">
        <f>brz_thomson!E26</f>
        <v>NA</v>
      </c>
      <c r="F25">
        <f>brz_thomson!F26</f>
        <v>67.28</v>
      </c>
      <c r="G25">
        <f>brz_thomson!G26</f>
        <v>30.1</v>
      </c>
      <c r="I25" s="2" t="str">
        <f>brz_thomson!J26</f>
        <v>Q4 1991</v>
      </c>
      <c r="J25" t="str">
        <f>brz_thomson!K26</f>
        <v>NA</v>
      </c>
    </row>
    <row r="26" spans="1:10" x14ac:dyDescent="0.25">
      <c r="A26" s="6">
        <f>brz_thomson!A27</f>
        <v>32157</v>
      </c>
      <c r="B26" t="str">
        <f>brz_thomson!B27</f>
        <v>NA</v>
      </c>
      <c r="C26" t="str">
        <f>brz_thomson!C27</f>
        <v>NA</v>
      </c>
      <c r="D26">
        <f>brz_thomson!D27</f>
        <v>78.48</v>
      </c>
      <c r="E26" t="str">
        <f>brz_thomson!E27</f>
        <v>NA</v>
      </c>
      <c r="F26">
        <f>brz_thomson!F27</f>
        <v>66.73</v>
      </c>
      <c r="G26">
        <f>brz_thomson!G27</f>
        <v>25.59</v>
      </c>
      <c r="I26" s="2" t="str">
        <f>brz_thomson!J27</f>
        <v>Q1 1992</v>
      </c>
      <c r="J26" t="str">
        <f>brz_thomson!K27</f>
        <v>NA</v>
      </c>
    </row>
    <row r="27" spans="1:10" x14ac:dyDescent="0.25">
      <c r="A27" s="6">
        <f>brz_thomson!A28</f>
        <v>32188</v>
      </c>
      <c r="B27" t="str">
        <f>brz_thomson!B28</f>
        <v>NA</v>
      </c>
      <c r="C27" t="str">
        <f>brz_thomson!C28</f>
        <v>NA</v>
      </c>
      <c r="D27">
        <f>brz_thomson!D28</f>
        <v>78.61</v>
      </c>
      <c r="E27" t="str">
        <f>brz_thomson!E28</f>
        <v>NA</v>
      </c>
      <c r="F27">
        <f>brz_thomson!F28</f>
        <v>66.73</v>
      </c>
      <c r="G27">
        <f>brz_thomson!G28</f>
        <v>24.17</v>
      </c>
      <c r="I27" s="2" t="str">
        <f>brz_thomson!J28</f>
        <v>Q2 1992</v>
      </c>
      <c r="J27" t="str">
        <f>brz_thomson!K28</f>
        <v>NA</v>
      </c>
    </row>
    <row r="28" spans="1:10" x14ac:dyDescent="0.25">
      <c r="A28" s="6">
        <f>brz_thomson!A29</f>
        <v>32217</v>
      </c>
      <c r="B28" t="str">
        <f>brz_thomson!B29</f>
        <v>NA</v>
      </c>
      <c r="C28" t="str">
        <f>brz_thomson!C29</f>
        <v>NA</v>
      </c>
      <c r="D28">
        <f>brz_thomson!D29</f>
        <v>82.8</v>
      </c>
      <c r="E28" t="str">
        <f>brz_thomson!E29</f>
        <v>NA</v>
      </c>
      <c r="F28">
        <f>brz_thomson!F29</f>
        <v>70.510000000000005</v>
      </c>
      <c r="G28">
        <f>brz_thomson!G29</f>
        <v>28.52</v>
      </c>
      <c r="I28" s="2" t="str">
        <f>brz_thomson!J29</f>
        <v>Q3 1992</v>
      </c>
      <c r="J28" t="str">
        <f>brz_thomson!K29</f>
        <v>NA</v>
      </c>
    </row>
    <row r="29" spans="1:10" x14ac:dyDescent="0.25">
      <c r="A29" s="6">
        <f>brz_thomson!A30</f>
        <v>32248</v>
      </c>
      <c r="B29" t="str">
        <f>brz_thomson!B30</f>
        <v>NA</v>
      </c>
      <c r="C29" t="str">
        <f>brz_thomson!C30</f>
        <v>NA</v>
      </c>
      <c r="D29">
        <f>brz_thomson!D30</f>
        <v>86.55</v>
      </c>
      <c r="E29" t="str">
        <f>brz_thomson!E30</f>
        <v>NA</v>
      </c>
      <c r="F29">
        <f>brz_thomson!F30</f>
        <v>67.959999999999994</v>
      </c>
      <c r="G29">
        <f>brz_thomson!G30</f>
        <v>31.61</v>
      </c>
      <c r="I29" s="2" t="str">
        <f>brz_thomson!J30</f>
        <v>Q4 1992</v>
      </c>
      <c r="J29" t="str">
        <f>brz_thomson!K30</f>
        <v>NA</v>
      </c>
    </row>
    <row r="30" spans="1:10" x14ac:dyDescent="0.25">
      <c r="A30" s="6">
        <f>brz_thomson!A31</f>
        <v>32278</v>
      </c>
      <c r="B30" t="str">
        <f>brz_thomson!B31</f>
        <v>NA</v>
      </c>
      <c r="C30" t="str">
        <f>brz_thomson!C31</f>
        <v>NA</v>
      </c>
      <c r="D30">
        <f>brz_thomson!D31</f>
        <v>85.67</v>
      </c>
      <c r="E30" t="str">
        <f>brz_thomson!E31</f>
        <v>NA</v>
      </c>
      <c r="F30">
        <f>brz_thomson!F31</f>
        <v>66.08</v>
      </c>
      <c r="G30">
        <f>brz_thomson!G31</f>
        <v>32.44</v>
      </c>
      <c r="I30" s="2" t="str">
        <f>brz_thomson!J31</f>
        <v>Q1 1993</v>
      </c>
      <c r="J30" t="str">
        <f>brz_thomson!K31</f>
        <v>NA</v>
      </c>
    </row>
    <row r="31" spans="1:10" x14ac:dyDescent="0.25">
      <c r="A31" s="6">
        <f>brz_thomson!A32</f>
        <v>32309</v>
      </c>
      <c r="B31" t="str">
        <f>brz_thomson!B32</f>
        <v>NA</v>
      </c>
      <c r="C31" t="str">
        <f>brz_thomson!C32</f>
        <v>NA</v>
      </c>
      <c r="D31">
        <f>brz_thomson!D32</f>
        <v>84.79</v>
      </c>
      <c r="E31" t="str">
        <f>brz_thomson!E32</f>
        <v>NA</v>
      </c>
      <c r="F31">
        <f>brz_thomson!F32</f>
        <v>67.92</v>
      </c>
      <c r="G31">
        <f>brz_thomson!G32</f>
        <v>34.299999999999997</v>
      </c>
      <c r="I31" s="2" t="str">
        <f>brz_thomson!J32</f>
        <v>Q2 1993</v>
      </c>
      <c r="J31" t="str">
        <f>brz_thomson!K32</f>
        <v>NA</v>
      </c>
    </row>
    <row r="32" spans="1:10" x14ac:dyDescent="0.25">
      <c r="A32" s="6">
        <f>brz_thomson!A33</f>
        <v>32339</v>
      </c>
      <c r="B32" t="str">
        <f>brz_thomson!B33</f>
        <v>NA</v>
      </c>
      <c r="C32" t="str">
        <f>brz_thomson!C33</f>
        <v>NA</v>
      </c>
      <c r="D32">
        <f>brz_thomson!D33</f>
        <v>87.6</v>
      </c>
      <c r="E32" t="str">
        <f>brz_thomson!E33</f>
        <v>NA</v>
      </c>
      <c r="F32">
        <f>brz_thomson!F33</f>
        <v>66.08</v>
      </c>
      <c r="G32">
        <f>brz_thomson!G33</f>
        <v>32.04</v>
      </c>
      <c r="I32" s="2" t="str">
        <f>brz_thomson!J33</f>
        <v>Q3 1993</v>
      </c>
      <c r="J32" t="str">
        <f>brz_thomson!K33</f>
        <v>NA</v>
      </c>
    </row>
    <row r="33" spans="1:10" x14ac:dyDescent="0.25">
      <c r="A33" s="6">
        <f>brz_thomson!A34</f>
        <v>32370</v>
      </c>
      <c r="B33" t="str">
        <f>brz_thomson!B34</f>
        <v>NA</v>
      </c>
      <c r="C33" t="str">
        <f>brz_thomson!C34</f>
        <v>NA</v>
      </c>
      <c r="D33">
        <f>brz_thomson!D34</f>
        <v>91.47</v>
      </c>
      <c r="E33" t="str">
        <f>brz_thomson!E34</f>
        <v>NA</v>
      </c>
      <c r="F33">
        <f>brz_thomson!F34</f>
        <v>66.430000000000007</v>
      </c>
      <c r="G33">
        <f>brz_thomson!G34</f>
        <v>36.67</v>
      </c>
      <c r="I33" s="2" t="str">
        <f>brz_thomson!J34</f>
        <v>Q4 1993</v>
      </c>
      <c r="J33" t="str">
        <f>brz_thomson!K34</f>
        <v>NA</v>
      </c>
    </row>
    <row r="34" spans="1:10" x14ac:dyDescent="0.25">
      <c r="A34" s="6">
        <f>brz_thomson!A35</f>
        <v>32401</v>
      </c>
      <c r="B34" t="str">
        <f>brz_thomson!B35</f>
        <v>NA</v>
      </c>
      <c r="C34" t="str">
        <f>brz_thomson!C35</f>
        <v>NA</v>
      </c>
      <c r="D34">
        <f>brz_thomson!D35</f>
        <v>90.64</v>
      </c>
      <c r="E34" t="str">
        <f>brz_thomson!E35</f>
        <v>NA</v>
      </c>
      <c r="F34">
        <f>brz_thomson!F35</f>
        <v>65.2</v>
      </c>
      <c r="G34">
        <f>brz_thomson!G35</f>
        <v>35.29</v>
      </c>
      <c r="I34" s="2" t="str">
        <f>brz_thomson!J35</f>
        <v>Q1 1994</v>
      </c>
      <c r="J34" t="str">
        <f>brz_thomson!K35</f>
        <v>NA</v>
      </c>
    </row>
    <row r="35" spans="1:10" x14ac:dyDescent="0.25">
      <c r="A35" s="6">
        <f>brz_thomson!A36</f>
        <v>32431</v>
      </c>
      <c r="B35" t="str">
        <f>brz_thomson!B36</f>
        <v>NA</v>
      </c>
      <c r="C35" t="str">
        <f>brz_thomson!C36</f>
        <v>NA</v>
      </c>
      <c r="D35">
        <f>brz_thomson!D36</f>
        <v>91.36</v>
      </c>
      <c r="E35" t="str">
        <f>brz_thomson!E36</f>
        <v>NA</v>
      </c>
      <c r="F35">
        <f>brz_thomson!F36</f>
        <v>62.56</v>
      </c>
      <c r="G35">
        <f>brz_thomson!G36</f>
        <v>28.52</v>
      </c>
      <c r="I35" s="2" t="str">
        <f>brz_thomson!J36</f>
        <v>Q2 1994</v>
      </c>
      <c r="J35" t="str">
        <f>brz_thomson!K36</f>
        <v>NA</v>
      </c>
    </row>
    <row r="36" spans="1:10" x14ac:dyDescent="0.25">
      <c r="A36" s="6">
        <f>brz_thomson!A37</f>
        <v>32462</v>
      </c>
      <c r="B36" t="str">
        <f>brz_thomson!B37</f>
        <v>NA</v>
      </c>
      <c r="C36" t="str">
        <f>brz_thomson!C37</f>
        <v>NA</v>
      </c>
      <c r="D36">
        <f>brz_thomson!D37</f>
        <v>92.59</v>
      </c>
      <c r="E36" t="str">
        <f>brz_thomson!E37</f>
        <v>NA</v>
      </c>
      <c r="F36">
        <f>brz_thomson!F37</f>
        <v>62.29</v>
      </c>
      <c r="G36">
        <f>brz_thomson!G37</f>
        <v>31.05</v>
      </c>
      <c r="I36" s="2" t="str">
        <f>brz_thomson!J37</f>
        <v>Q3 1994</v>
      </c>
      <c r="J36" t="str">
        <f>brz_thomson!K37</f>
        <v>NA</v>
      </c>
    </row>
    <row r="37" spans="1:10" x14ac:dyDescent="0.25">
      <c r="A37" s="6">
        <f>brz_thomson!A38</f>
        <v>32492</v>
      </c>
      <c r="B37" t="str">
        <f>brz_thomson!B38</f>
        <v>NA</v>
      </c>
      <c r="C37" t="str">
        <f>brz_thomson!C38</f>
        <v>NA</v>
      </c>
      <c r="D37">
        <f>brz_thomson!D38</f>
        <v>87.06</v>
      </c>
      <c r="E37" t="str">
        <f>brz_thomson!E38</f>
        <v>NA</v>
      </c>
      <c r="F37">
        <f>brz_thomson!F38</f>
        <v>67.14</v>
      </c>
      <c r="G37">
        <f>brz_thomson!G38</f>
        <v>31.05</v>
      </c>
      <c r="I37" s="2" t="str">
        <f>brz_thomson!J38</f>
        <v>Q4 1994</v>
      </c>
      <c r="J37" t="str">
        <f>brz_thomson!K38</f>
        <v>NA</v>
      </c>
    </row>
    <row r="38" spans="1:10" x14ac:dyDescent="0.25">
      <c r="A38" s="6">
        <f>brz_thomson!A39</f>
        <v>32523</v>
      </c>
      <c r="B38" t="str">
        <f>brz_thomson!B39</f>
        <v>NA</v>
      </c>
      <c r="C38" t="str">
        <f>brz_thomson!C39</f>
        <v>NA</v>
      </c>
      <c r="D38">
        <f>brz_thomson!D39</f>
        <v>87.9</v>
      </c>
      <c r="E38" t="str">
        <f>brz_thomson!E39</f>
        <v>NA</v>
      </c>
      <c r="F38">
        <f>brz_thomson!F39</f>
        <v>65.37</v>
      </c>
      <c r="G38">
        <f>brz_thomson!G39</f>
        <v>29.11</v>
      </c>
      <c r="I38" s="2" t="str">
        <f>brz_thomson!J39</f>
        <v>Q1 1995</v>
      </c>
      <c r="J38" t="str">
        <f>brz_thomson!K39</f>
        <v>NA</v>
      </c>
    </row>
    <row r="39" spans="1:10" x14ac:dyDescent="0.25">
      <c r="A39" s="6">
        <f>brz_thomson!A40</f>
        <v>32554</v>
      </c>
      <c r="B39" t="str">
        <f>brz_thomson!B40</f>
        <v>NA</v>
      </c>
      <c r="C39" t="str">
        <f>brz_thomson!C40</f>
        <v>NA</v>
      </c>
      <c r="D39">
        <f>brz_thomson!D40</f>
        <v>86.32</v>
      </c>
      <c r="E39" t="str">
        <f>brz_thomson!E40</f>
        <v>NA</v>
      </c>
      <c r="F39">
        <f>brz_thomson!F40</f>
        <v>62.52</v>
      </c>
      <c r="G39">
        <f>brz_thomson!G40</f>
        <v>24.09</v>
      </c>
      <c r="I39" s="2" t="str">
        <f>brz_thomson!J40</f>
        <v>Q2 1995</v>
      </c>
      <c r="J39" t="str">
        <f>brz_thomson!K40</f>
        <v>NA</v>
      </c>
    </row>
    <row r="40" spans="1:10" x14ac:dyDescent="0.25">
      <c r="A40" s="6">
        <f>brz_thomson!A41</f>
        <v>32582</v>
      </c>
      <c r="B40" t="str">
        <f>brz_thomson!B41</f>
        <v>NA</v>
      </c>
      <c r="C40" t="str">
        <f>brz_thomson!C41</f>
        <v>NA</v>
      </c>
      <c r="D40">
        <f>brz_thomson!D41</f>
        <v>83.55</v>
      </c>
      <c r="E40" t="str">
        <f>brz_thomson!E41</f>
        <v>NA</v>
      </c>
      <c r="F40">
        <f>brz_thomson!F41</f>
        <v>64.84</v>
      </c>
      <c r="G40">
        <f>brz_thomson!G41</f>
        <v>29.83</v>
      </c>
      <c r="I40" s="2" t="str">
        <f>brz_thomson!J41</f>
        <v>Q3 1995</v>
      </c>
      <c r="J40" t="str">
        <f>brz_thomson!K41</f>
        <v>NA</v>
      </c>
    </row>
    <row r="41" spans="1:10" x14ac:dyDescent="0.25">
      <c r="A41" s="6">
        <f>brz_thomson!A42</f>
        <v>32613</v>
      </c>
      <c r="B41" t="str">
        <f>brz_thomson!B42</f>
        <v>NA</v>
      </c>
      <c r="C41" t="str">
        <f>brz_thomson!C42</f>
        <v>NA</v>
      </c>
      <c r="D41">
        <f>brz_thomson!D42</f>
        <v>83.16</v>
      </c>
      <c r="E41" t="str">
        <f>brz_thomson!E42</f>
        <v>NA</v>
      </c>
      <c r="F41">
        <f>brz_thomson!F42</f>
        <v>67.13</v>
      </c>
      <c r="G41">
        <f>brz_thomson!G42</f>
        <v>24.96</v>
      </c>
      <c r="I41" s="2" t="str">
        <f>brz_thomson!J42</f>
        <v>Q4 1995</v>
      </c>
      <c r="J41" t="str">
        <f>brz_thomson!K42</f>
        <v>NA</v>
      </c>
    </row>
    <row r="42" spans="1:10" x14ac:dyDescent="0.25">
      <c r="A42" s="6">
        <f>brz_thomson!A43</f>
        <v>32643</v>
      </c>
      <c r="B42" t="str">
        <f>brz_thomson!B43</f>
        <v>NA</v>
      </c>
      <c r="C42" t="str">
        <f>brz_thomson!C43</f>
        <v>NA</v>
      </c>
      <c r="D42">
        <f>brz_thomson!D43</f>
        <v>79.87</v>
      </c>
      <c r="E42" t="str">
        <f>brz_thomson!E43</f>
        <v>NA</v>
      </c>
      <c r="F42">
        <f>brz_thomson!F43</f>
        <v>68.61</v>
      </c>
      <c r="G42">
        <f>brz_thomson!G43</f>
        <v>30.1</v>
      </c>
      <c r="I42" s="2" t="str">
        <f>brz_thomson!J43</f>
        <v>Q1 1996</v>
      </c>
      <c r="J42">
        <f>brz_thomson!K43</f>
        <v>100.024</v>
      </c>
    </row>
    <row r="43" spans="1:10" x14ac:dyDescent="0.25">
      <c r="A43" s="6">
        <f>brz_thomson!A44</f>
        <v>32674</v>
      </c>
      <c r="B43" t="str">
        <f>brz_thomson!B44</f>
        <v>NA</v>
      </c>
      <c r="C43" t="str">
        <f>brz_thomson!C44</f>
        <v>NA</v>
      </c>
      <c r="D43">
        <f>brz_thomson!D44</f>
        <v>82.4</v>
      </c>
      <c r="E43" t="str">
        <f>brz_thomson!E44</f>
        <v>NA</v>
      </c>
      <c r="F43">
        <f>brz_thomson!F44</f>
        <v>70.86</v>
      </c>
      <c r="G43">
        <f>brz_thomson!G44</f>
        <v>39</v>
      </c>
      <c r="I43" s="2" t="str">
        <f>brz_thomson!J44</f>
        <v>Q2 1996</v>
      </c>
      <c r="J43">
        <f>brz_thomson!K44</f>
        <v>100.399</v>
      </c>
    </row>
    <row r="44" spans="1:10" x14ac:dyDescent="0.25">
      <c r="A44" s="6">
        <f>brz_thomson!A45</f>
        <v>32704</v>
      </c>
      <c r="B44" t="str">
        <f>brz_thomson!B45</f>
        <v>NA</v>
      </c>
      <c r="C44" t="str">
        <f>brz_thomson!C45</f>
        <v>NA</v>
      </c>
      <c r="D44">
        <f>brz_thomson!D45</f>
        <v>81.96</v>
      </c>
      <c r="E44" t="str">
        <f>brz_thomson!E45</f>
        <v>NA</v>
      </c>
      <c r="F44">
        <f>brz_thomson!F45</f>
        <v>70.37</v>
      </c>
      <c r="G44">
        <f>brz_thomson!G45</f>
        <v>34.340000000000003</v>
      </c>
      <c r="I44" s="2" t="str">
        <f>brz_thomson!J45</f>
        <v>Q3 1996</v>
      </c>
      <c r="J44">
        <f>brz_thomson!K45</f>
        <v>104.783</v>
      </c>
    </row>
    <row r="45" spans="1:10" x14ac:dyDescent="0.25">
      <c r="A45" s="6">
        <f>brz_thomson!A46</f>
        <v>32735</v>
      </c>
      <c r="B45" t="str">
        <f>brz_thomson!B46</f>
        <v>NA</v>
      </c>
      <c r="C45" t="str">
        <f>brz_thomson!C46</f>
        <v>NA</v>
      </c>
      <c r="D45">
        <f>brz_thomson!D46</f>
        <v>83.11</v>
      </c>
      <c r="E45" t="str">
        <f>brz_thomson!E46</f>
        <v>NA</v>
      </c>
      <c r="F45">
        <f>brz_thomson!F46</f>
        <v>70.06</v>
      </c>
      <c r="G45">
        <f>brz_thomson!G46</f>
        <v>36.119999999999997</v>
      </c>
      <c r="I45" s="2" t="str">
        <f>brz_thomson!J46</f>
        <v>Q4 1996</v>
      </c>
      <c r="J45">
        <f>brz_thomson!K46</f>
        <v>103.399</v>
      </c>
    </row>
    <row r="46" spans="1:10" x14ac:dyDescent="0.25">
      <c r="A46" s="6">
        <f>brz_thomson!A47</f>
        <v>32766</v>
      </c>
      <c r="B46" t="str">
        <f>brz_thomson!B47</f>
        <v>NA</v>
      </c>
      <c r="C46" t="str">
        <f>brz_thomson!C47</f>
        <v>NA</v>
      </c>
      <c r="D46">
        <f>brz_thomson!D47</f>
        <v>81.12</v>
      </c>
      <c r="E46" t="str">
        <f>brz_thomson!E47</f>
        <v>NA</v>
      </c>
      <c r="F46">
        <f>brz_thomson!F47</f>
        <v>69.209999999999994</v>
      </c>
      <c r="G46">
        <f>brz_thomson!G47</f>
        <v>32.32</v>
      </c>
      <c r="I46" s="2" t="str">
        <f>brz_thomson!J47</f>
        <v>Q1 1997</v>
      </c>
      <c r="J46">
        <f>brz_thomson!K47</f>
        <v>103.827</v>
      </c>
    </row>
    <row r="47" spans="1:10" x14ac:dyDescent="0.25">
      <c r="A47" s="6">
        <f>brz_thomson!A48</f>
        <v>32796</v>
      </c>
      <c r="B47" t="str">
        <f>brz_thomson!B48</f>
        <v>NA</v>
      </c>
      <c r="C47" t="str">
        <f>brz_thomson!C48</f>
        <v>NA</v>
      </c>
      <c r="D47">
        <f>brz_thomson!D48</f>
        <v>80.09</v>
      </c>
      <c r="E47" t="str">
        <f>brz_thomson!E48</f>
        <v>NA</v>
      </c>
      <c r="F47">
        <f>brz_thomson!F48</f>
        <v>69.459999999999994</v>
      </c>
      <c r="G47">
        <f>brz_thomson!G48</f>
        <v>30.38</v>
      </c>
      <c r="I47" s="2" t="str">
        <f>brz_thomson!J48</f>
        <v>Q2 1997</v>
      </c>
      <c r="J47">
        <f>brz_thomson!K48</f>
        <v>104.861</v>
      </c>
    </row>
    <row r="48" spans="1:10" x14ac:dyDescent="0.25">
      <c r="A48" s="6">
        <f>brz_thomson!A49</f>
        <v>32827</v>
      </c>
      <c r="B48" t="str">
        <f>brz_thomson!B49</f>
        <v>NA</v>
      </c>
      <c r="C48" t="str">
        <f>brz_thomson!C49</f>
        <v>NA</v>
      </c>
      <c r="D48">
        <f>brz_thomson!D49</f>
        <v>78.48</v>
      </c>
      <c r="E48" t="str">
        <f>brz_thomson!E49</f>
        <v>NA</v>
      </c>
      <c r="F48">
        <f>brz_thomson!F49</f>
        <v>68.75</v>
      </c>
      <c r="G48">
        <f>brz_thomson!G49</f>
        <v>28.8</v>
      </c>
      <c r="I48" s="2" t="str">
        <f>brz_thomson!J49</f>
        <v>Q3 1997</v>
      </c>
      <c r="J48">
        <f>brz_thomson!K49</f>
        <v>106.65</v>
      </c>
    </row>
    <row r="49" spans="1:10" x14ac:dyDescent="0.25">
      <c r="A49" s="6">
        <f>brz_thomson!A50</f>
        <v>32857</v>
      </c>
      <c r="B49" t="str">
        <f>brz_thomson!B50</f>
        <v>NA</v>
      </c>
      <c r="C49" t="str">
        <f>brz_thomson!C50</f>
        <v>NA</v>
      </c>
      <c r="D49">
        <f>brz_thomson!D50</f>
        <v>81.23</v>
      </c>
      <c r="E49" t="str">
        <f>brz_thomson!E50</f>
        <v>NA</v>
      </c>
      <c r="F49">
        <f>brz_thomson!F50</f>
        <v>71.040000000000006</v>
      </c>
      <c r="G49">
        <f>brz_thomson!G50</f>
        <v>30.18</v>
      </c>
      <c r="I49" s="2" t="str">
        <f>brz_thomson!J50</f>
        <v>Q4 1997</v>
      </c>
      <c r="J49">
        <f>brz_thomson!K50</f>
        <v>107.2</v>
      </c>
    </row>
    <row r="50" spans="1:10" x14ac:dyDescent="0.25">
      <c r="A50" s="6">
        <f>brz_thomson!A51</f>
        <v>32888</v>
      </c>
      <c r="B50" t="str">
        <f>brz_thomson!B51</f>
        <v>NA</v>
      </c>
      <c r="C50" t="str">
        <f>brz_thomson!C51</f>
        <v>NA</v>
      </c>
      <c r="D50">
        <f>brz_thomson!D51</f>
        <v>74.27</v>
      </c>
      <c r="E50" t="str">
        <f>brz_thomson!E51</f>
        <v>NA</v>
      </c>
      <c r="F50">
        <f>brz_thomson!F51</f>
        <v>68.87</v>
      </c>
      <c r="G50">
        <f>brz_thomson!G51</f>
        <v>26.18</v>
      </c>
      <c r="I50" s="2" t="str">
        <f>brz_thomson!J51</f>
        <v>Q1 1998</v>
      </c>
      <c r="J50">
        <f>brz_thomson!K51</f>
        <v>104.366</v>
      </c>
    </row>
    <row r="51" spans="1:10" x14ac:dyDescent="0.25">
      <c r="A51" s="6">
        <f>brz_thomson!A52</f>
        <v>32919</v>
      </c>
      <c r="B51" t="str">
        <f>brz_thomson!B52</f>
        <v>NA</v>
      </c>
      <c r="C51" t="str">
        <f>brz_thomson!C52</f>
        <v>NA</v>
      </c>
      <c r="D51">
        <f>brz_thomson!D52</f>
        <v>73.650000000000006</v>
      </c>
      <c r="E51" t="str">
        <f>brz_thomson!E52</f>
        <v>NA</v>
      </c>
      <c r="F51">
        <f>brz_thomson!F52</f>
        <v>68.17</v>
      </c>
      <c r="G51">
        <f>brz_thomson!G52</f>
        <v>22.54</v>
      </c>
      <c r="I51" s="2" t="str">
        <f>brz_thomson!J52</f>
        <v>Q2 1998</v>
      </c>
      <c r="J51">
        <f>brz_thomson!K52</f>
        <v>106.839</v>
      </c>
    </row>
    <row r="52" spans="1:10" x14ac:dyDescent="0.25">
      <c r="A52" s="6">
        <f>brz_thomson!A53</f>
        <v>32947</v>
      </c>
      <c r="B52" t="str">
        <f>brz_thomson!B53</f>
        <v>NA</v>
      </c>
      <c r="C52" t="str">
        <f>brz_thomson!C53</f>
        <v>NA</v>
      </c>
      <c r="D52">
        <f>brz_thomson!D53</f>
        <v>75.900000000000006</v>
      </c>
      <c r="E52" t="str">
        <f>brz_thomson!E53</f>
        <v>NA</v>
      </c>
      <c r="F52">
        <f>brz_thomson!F53</f>
        <v>63.55</v>
      </c>
      <c r="G52">
        <f>brz_thomson!G53</f>
        <v>25.07</v>
      </c>
      <c r="I52" s="2" t="str">
        <f>brz_thomson!J53</f>
        <v>Q3 1998</v>
      </c>
      <c r="J52">
        <f>brz_thomson!K53</f>
        <v>107.176</v>
      </c>
    </row>
    <row r="53" spans="1:10" x14ac:dyDescent="0.25">
      <c r="A53" s="6">
        <f>brz_thomson!A54</f>
        <v>32978</v>
      </c>
      <c r="B53" t="str">
        <f>brz_thomson!B54</f>
        <v>NA</v>
      </c>
      <c r="C53" t="str">
        <f>brz_thomson!C54</f>
        <v>NA</v>
      </c>
      <c r="D53">
        <f>brz_thomson!D54</f>
        <v>77.099999999999994</v>
      </c>
      <c r="E53" t="str">
        <f>brz_thomson!E54</f>
        <v>NA</v>
      </c>
      <c r="F53">
        <f>brz_thomson!F54</f>
        <v>48.05</v>
      </c>
      <c r="G53">
        <f>brz_thomson!G54</f>
        <v>28.48</v>
      </c>
      <c r="I53" s="2" t="str">
        <f>brz_thomson!J54</f>
        <v>Q4 1998</v>
      </c>
      <c r="J53">
        <f>brz_thomson!K54</f>
        <v>105.729</v>
      </c>
    </row>
    <row r="54" spans="1:10" x14ac:dyDescent="0.25">
      <c r="A54" s="6">
        <f>brz_thomson!A55</f>
        <v>33008</v>
      </c>
      <c r="B54" t="str">
        <f>brz_thomson!B55</f>
        <v>NA</v>
      </c>
      <c r="C54" t="str">
        <f>brz_thomson!C55</f>
        <v>NA</v>
      </c>
      <c r="D54">
        <f>brz_thomson!D55</f>
        <v>79.459999999999994</v>
      </c>
      <c r="E54" t="str">
        <f>brz_thomson!E55</f>
        <v>NA</v>
      </c>
      <c r="F54">
        <f>brz_thomson!F55</f>
        <v>60.09</v>
      </c>
      <c r="G54">
        <f>brz_thomson!G55</f>
        <v>36.07</v>
      </c>
      <c r="I54" s="2" t="str">
        <f>brz_thomson!J55</f>
        <v>Q1 1999</v>
      </c>
      <c r="J54">
        <f>brz_thomson!K55</f>
        <v>105.50700000000001</v>
      </c>
    </row>
    <row r="55" spans="1:10" x14ac:dyDescent="0.25">
      <c r="A55" s="6">
        <f>brz_thomson!A56</f>
        <v>33039</v>
      </c>
      <c r="B55" t="str">
        <f>brz_thomson!B56</f>
        <v>NA</v>
      </c>
      <c r="C55" t="str">
        <f>brz_thomson!C56</f>
        <v>NA</v>
      </c>
      <c r="D55">
        <f>brz_thomson!D56</f>
        <v>77.27</v>
      </c>
      <c r="E55" t="str">
        <f>brz_thomson!E56</f>
        <v>NA</v>
      </c>
      <c r="F55">
        <f>brz_thomson!F56</f>
        <v>59.95</v>
      </c>
      <c r="G55">
        <f>brz_thomson!G56</f>
        <v>27.45</v>
      </c>
      <c r="I55" s="2" t="str">
        <f>brz_thomson!J56</f>
        <v>Q2 1999</v>
      </c>
      <c r="J55">
        <f>brz_thomson!K56</f>
        <v>105.967</v>
      </c>
    </row>
    <row r="56" spans="1:10" x14ac:dyDescent="0.25">
      <c r="A56" s="6">
        <f>brz_thomson!A57</f>
        <v>33069</v>
      </c>
      <c r="B56" t="str">
        <f>brz_thomson!B57</f>
        <v>NA</v>
      </c>
      <c r="C56" t="str">
        <f>brz_thomson!C57</f>
        <v>NA</v>
      </c>
      <c r="D56">
        <f>brz_thomson!D57</f>
        <v>80.48</v>
      </c>
      <c r="E56" t="str">
        <f>brz_thomson!E57</f>
        <v>NA</v>
      </c>
      <c r="F56">
        <f>brz_thomson!F57</f>
        <v>62.93</v>
      </c>
      <c r="G56">
        <f>brz_thomson!G57</f>
        <v>33.659999999999997</v>
      </c>
      <c r="I56" s="2" t="str">
        <f>brz_thomson!J57</f>
        <v>Q3 1999</v>
      </c>
      <c r="J56">
        <f>brz_thomson!K57</f>
        <v>106.71299999999999</v>
      </c>
    </row>
    <row r="57" spans="1:10" x14ac:dyDescent="0.25">
      <c r="A57" s="6">
        <f>brz_thomson!A58</f>
        <v>33100</v>
      </c>
      <c r="B57" t="str">
        <f>brz_thomson!B58</f>
        <v>NA</v>
      </c>
      <c r="C57" t="str">
        <f>brz_thomson!C58</f>
        <v>NA</v>
      </c>
      <c r="D57">
        <f>brz_thomson!D58</f>
        <v>76.569999999999993</v>
      </c>
      <c r="E57" t="str">
        <f>brz_thomson!E58</f>
        <v>NA</v>
      </c>
      <c r="F57">
        <f>brz_thomson!F58</f>
        <v>64.14</v>
      </c>
      <c r="G57">
        <f>brz_thomson!G58</f>
        <v>33.58</v>
      </c>
      <c r="I57" s="2" t="str">
        <f>brz_thomson!J58</f>
        <v>Q4 1999</v>
      </c>
      <c r="J57">
        <f>brz_thomson!K58</f>
        <v>108.036</v>
      </c>
    </row>
    <row r="58" spans="1:10" x14ac:dyDescent="0.25">
      <c r="A58" s="6">
        <f>brz_thomson!A59</f>
        <v>33131</v>
      </c>
      <c r="B58" t="str">
        <f>brz_thomson!B59</f>
        <v>NA</v>
      </c>
      <c r="C58" t="str">
        <f>brz_thomson!C59</f>
        <v>NA</v>
      </c>
      <c r="D58">
        <f>brz_thomson!D59</f>
        <v>71.959999999999994</v>
      </c>
      <c r="E58" t="str">
        <f>brz_thomson!E59</f>
        <v>NA</v>
      </c>
      <c r="F58">
        <f>brz_thomson!F59</f>
        <v>64.900000000000006</v>
      </c>
      <c r="G58">
        <f>brz_thomson!G59</f>
        <v>27.57</v>
      </c>
      <c r="I58" s="2" t="str">
        <f>brz_thomson!J59</f>
        <v>Q1 2000</v>
      </c>
      <c r="J58">
        <f>brz_thomson!K59</f>
        <v>109.56399999999999</v>
      </c>
    </row>
    <row r="59" spans="1:10" x14ac:dyDescent="0.25">
      <c r="A59" s="6">
        <f>brz_thomson!A60</f>
        <v>33161</v>
      </c>
      <c r="B59" t="str">
        <f>brz_thomson!B60</f>
        <v>NA</v>
      </c>
      <c r="C59" t="str">
        <f>brz_thomson!C60</f>
        <v>NA</v>
      </c>
      <c r="D59">
        <f>brz_thomson!D60</f>
        <v>68.97</v>
      </c>
      <c r="E59" t="str">
        <f>brz_thomson!E60</f>
        <v>NA</v>
      </c>
      <c r="F59">
        <f>brz_thomson!F60</f>
        <v>63.78</v>
      </c>
      <c r="G59">
        <f>brz_thomson!G60</f>
        <v>24.32</v>
      </c>
      <c r="I59" s="2" t="str">
        <f>brz_thomson!J60</f>
        <v>Q2 2000</v>
      </c>
      <c r="J59">
        <f>brz_thomson!K60</f>
        <v>110.68600000000001</v>
      </c>
    </row>
    <row r="60" spans="1:10" x14ac:dyDescent="0.25">
      <c r="A60" s="6">
        <f>brz_thomson!A61</f>
        <v>33192</v>
      </c>
      <c r="B60" t="str">
        <f>brz_thomson!B61</f>
        <v>NA</v>
      </c>
      <c r="C60" t="str">
        <f>brz_thomson!C61</f>
        <v>NA</v>
      </c>
      <c r="D60">
        <f>brz_thomson!D61</f>
        <v>68.400000000000006</v>
      </c>
      <c r="E60" t="str">
        <f>brz_thomson!E61</f>
        <v>NA</v>
      </c>
      <c r="F60">
        <f>brz_thomson!F61</f>
        <v>62.46</v>
      </c>
      <c r="G60">
        <f>brz_thomson!G61</f>
        <v>28.95</v>
      </c>
      <c r="I60" s="2" t="str">
        <f>brz_thomson!J61</f>
        <v>Q3 2000</v>
      </c>
      <c r="J60">
        <f>brz_thomson!K61</f>
        <v>111.69799999999999</v>
      </c>
    </row>
    <row r="61" spans="1:10" x14ac:dyDescent="0.25">
      <c r="A61" s="6">
        <f>brz_thomson!A62</f>
        <v>33222</v>
      </c>
      <c r="B61" t="str">
        <f>brz_thomson!B62</f>
        <v>NA</v>
      </c>
      <c r="C61" t="str">
        <f>brz_thomson!C62</f>
        <v>NA</v>
      </c>
      <c r="D61">
        <f>brz_thomson!D62</f>
        <v>72.8</v>
      </c>
      <c r="E61" t="str">
        <f>brz_thomson!E62</f>
        <v>NA</v>
      </c>
      <c r="F61">
        <f>brz_thomson!F62</f>
        <v>59.41</v>
      </c>
      <c r="G61">
        <f>brz_thomson!G62</f>
        <v>30.93</v>
      </c>
      <c r="I61" s="2" t="str">
        <f>brz_thomson!J62</f>
        <v>Q4 2000</v>
      </c>
      <c r="J61">
        <f>brz_thomson!K62</f>
        <v>112.911</v>
      </c>
    </row>
    <row r="62" spans="1:10" x14ac:dyDescent="0.25">
      <c r="A62" s="6">
        <f>brz_thomson!A63</f>
        <v>33253</v>
      </c>
      <c r="B62" t="str">
        <f>brz_thomson!B63</f>
        <v>NA</v>
      </c>
      <c r="C62" t="str">
        <f>brz_thomson!C63</f>
        <v>NA</v>
      </c>
      <c r="D62">
        <f>brz_thomson!D63</f>
        <v>72.709999999999994</v>
      </c>
      <c r="E62" t="str">
        <f>brz_thomson!E63</f>
        <v>NA</v>
      </c>
      <c r="F62">
        <f>brz_thomson!F63</f>
        <v>58.15</v>
      </c>
      <c r="G62">
        <f>brz_thomson!G63</f>
        <v>32.090000000000003</v>
      </c>
      <c r="I62" s="2" t="str">
        <f>brz_thomson!J63</f>
        <v>Q1 2001</v>
      </c>
      <c r="J62">
        <f>brz_thomson!K63</f>
        <v>113.202</v>
      </c>
    </row>
    <row r="63" spans="1:10" x14ac:dyDescent="0.25">
      <c r="A63" s="6">
        <f>brz_thomson!A64</f>
        <v>33284</v>
      </c>
      <c r="B63" t="str">
        <f>brz_thomson!B64</f>
        <v>NA</v>
      </c>
      <c r="C63" t="str">
        <f>brz_thomson!C64</f>
        <v>NA</v>
      </c>
      <c r="D63">
        <f>brz_thomson!D64</f>
        <v>72.02</v>
      </c>
      <c r="E63" t="str">
        <f>brz_thomson!E64</f>
        <v>NA</v>
      </c>
      <c r="F63">
        <f>brz_thomson!F64</f>
        <v>57.22</v>
      </c>
      <c r="G63">
        <f>brz_thomson!G64</f>
        <v>25.48</v>
      </c>
      <c r="I63" s="2" t="str">
        <f>brz_thomson!J64</f>
        <v>Q2 2001</v>
      </c>
      <c r="J63">
        <f>brz_thomson!K64</f>
        <v>113.036</v>
      </c>
    </row>
    <row r="64" spans="1:10" x14ac:dyDescent="0.25">
      <c r="A64" s="6">
        <f>brz_thomson!A65</f>
        <v>33312</v>
      </c>
      <c r="B64" t="str">
        <f>brz_thomson!B65</f>
        <v>NA</v>
      </c>
      <c r="C64" t="str">
        <f>brz_thomson!C65</f>
        <v>NA</v>
      </c>
      <c r="D64">
        <f>brz_thomson!D65</f>
        <v>78.709999999999994</v>
      </c>
      <c r="E64" t="str">
        <f>brz_thomson!E65</f>
        <v>NA</v>
      </c>
      <c r="F64">
        <f>brz_thomson!F65</f>
        <v>56.53</v>
      </c>
      <c r="G64">
        <f>brz_thomson!G65</f>
        <v>28.72</v>
      </c>
      <c r="I64" s="2" t="str">
        <f>brz_thomson!J65</f>
        <v>Q3 2001</v>
      </c>
      <c r="J64">
        <f>brz_thomson!K65</f>
        <v>112.119</v>
      </c>
    </row>
    <row r="65" spans="1:10" x14ac:dyDescent="0.25">
      <c r="A65" s="6">
        <f>brz_thomson!A66</f>
        <v>33343</v>
      </c>
      <c r="B65" t="str">
        <f>brz_thomson!B66</f>
        <v>NA</v>
      </c>
      <c r="C65" t="str">
        <f>brz_thomson!C66</f>
        <v>NA</v>
      </c>
      <c r="D65">
        <f>brz_thomson!D66</f>
        <v>80.13</v>
      </c>
      <c r="E65" t="str">
        <f>brz_thomson!E66</f>
        <v>NA</v>
      </c>
      <c r="F65">
        <f>brz_thomson!F66</f>
        <v>60.38</v>
      </c>
      <c r="G65">
        <f>brz_thomson!G66</f>
        <v>33.549999999999997</v>
      </c>
      <c r="I65" s="2" t="str">
        <f>brz_thomson!J66</f>
        <v>Q4 2001</v>
      </c>
      <c r="J65">
        <f>brz_thomson!K66</f>
        <v>112.26300000000001</v>
      </c>
    </row>
    <row r="66" spans="1:10" x14ac:dyDescent="0.25">
      <c r="A66" s="6">
        <f>brz_thomson!A67</f>
        <v>33373</v>
      </c>
      <c r="B66" t="str">
        <f>brz_thomson!B67</f>
        <v>NA</v>
      </c>
      <c r="C66" t="str">
        <f>brz_thomson!C67</f>
        <v>NA</v>
      </c>
      <c r="D66">
        <f>brz_thomson!D67</f>
        <v>80.180000000000007</v>
      </c>
      <c r="E66" t="str">
        <f>brz_thomson!E67</f>
        <v>NA</v>
      </c>
      <c r="F66">
        <f>brz_thomson!F67</f>
        <v>61.42</v>
      </c>
      <c r="G66">
        <f>brz_thomson!G67</f>
        <v>32.200000000000003</v>
      </c>
      <c r="I66" s="2" t="str">
        <f>brz_thomson!J67</f>
        <v>Q1 2002</v>
      </c>
      <c r="J66">
        <f>brz_thomson!K67</f>
        <v>114.301</v>
      </c>
    </row>
    <row r="67" spans="1:10" x14ac:dyDescent="0.25">
      <c r="A67" s="6">
        <f>brz_thomson!A68</f>
        <v>33404</v>
      </c>
      <c r="B67" t="str">
        <f>brz_thomson!B68</f>
        <v>NA</v>
      </c>
      <c r="C67" t="str">
        <f>brz_thomson!C68</f>
        <v>NA</v>
      </c>
      <c r="D67">
        <f>brz_thomson!D68</f>
        <v>79.39</v>
      </c>
      <c r="E67" t="str">
        <f>brz_thomson!E68</f>
        <v>NA</v>
      </c>
      <c r="F67">
        <f>brz_thomson!F68</f>
        <v>64.069999999999993</v>
      </c>
      <c r="G67">
        <f>brz_thomson!G68</f>
        <v>31.41</v>
      </c>
      <c r="I67" s="2" t="str">
        <f>brz_thomson!J68</f>
        <v>Q2 2002</v>
      </c>
      <c r="J67">
        <f>brz_thomson!K68</f>
        <v>115.006</v>
      </c>
    </row>
    <row r="68" spans="1:10" x14ac:dyDescent="0.25">
      <c r="A68" s="6">
        <f>brz_thomson!A69</f>
        <v>33434</v>
      </c>
      <c r="B68" t="str">
        <f>brz_thomson!B69</f>
        <v>NA</v>
      </c>
      <c r="C68" t="str">
        <f>brz_thomson!C69</f>
        <v>NA</v>
      </c>
      <c r="D68">
        <f>brz_thomson!D69</f>
        <v>83.14</v>
      </c>
      <c r="E68" t="str">
        <f>brz_thomson!E69</f>
        <v>NA</v>
      </c>
      <c r="F68">
        <f>brz_thomson!F69</f>
        <v>65.319999999999993</v>
      </c>
      <c r="G68">
        <f>brz_thomson!G69</f>
        <v>28.49</v>
      </c>
      <c r="I68" s="2" t="str">
        <f>brz_thomson!J69</f>
        <v>Q3 2002</v>
      </c>
      <c r="J68">
        <f>brz_thomson!K69</f>
        <v>116.806</v>
      </c>
    </row>
    <row r="69" spans="1:10" x14ac:dyDescent="0.25">
      <c r="A69" s="6">
        <f>brz_thomson!A70</f>
        <v>33465</v>
      </c>
      <c r="B69" t="str">
        <f>brz_thomson!B70</f>
        <v>NA</v>
      </c>
      <c r="C69" t="str">
        <f>brz_thomson!C70</f>
        <v>NA</v>
      </c>
      <c r="D69">
        <f>brz_thomson!D70</f>
        <v>84.81</v>
      </c>
      <c r="E69" t="str">
        <f>brz_thomson!E70</f>
        <v>NA</v>
      </c>
      <c r="F69">
        <f>brz_thomson!F70</f>
        <v>65.77</v>
      </c>
      <c r="G69">
        <f>brz_thomson!G70</f>
        <v>31.53</v>
      </c>
      <c r="I69" s="2" t="str">
        <f>brz_thomson!J70</f>
        <v>Q4 2002</v>
      </c>
      <c r="J69">
        <f>brz_thomson!K70</f>
        <v>118.214</v>
      </c>
    </row>
    <row r="70" spans="1:10" x14ac:dyDescent="0.25">
      <c r="A70" s="6">
        <f>brz_thomson!A71</f>
        <v>33496</v>
      </c>
      <c r="B70" t="str">
        <f>brz_thomson!B71</f>
        <v>NA</v>
      </c>
      <c r="C70" t="str">
        <f>brz_thomson!C71</f>
        <v>NA</v>
      </c>
      <c r="D70">
        <f>brz_thomson!D71</f>
        <v>82.55</v>
      </c>
      <c r="E70" t="str">
        <f>brz_thomson!E71</f>
        <v>NA</v>
      </c>
      <c r="F70">
        <f>brz_thomson!F71</f>
        <v>63</v>
      </c>
      <c r="G70">
        <f>brz_thomson!G71</f>
        <v>23.1</v>
      </c>
      <c r="I70" s="2" t="str">
        <f>brz_thomson!J71</f>
        <v>Q1 2003</v>
      </c>
      <c r="J70">
        <f>brz_thomson!K71</f>
        <v>116.688</v>
      </c>
    </row>
    <row r="71" spans="1:10" x14ac:dyDescent="0.25">
      <c r="A71" s="6">
        <f>brz_thomson!A72</f>
        <v>33526</v>
      </c>
      <c r="B71" t="str">
        <f>brz_thomson!B72</f>
        <v>NA</v>
      </c>
      <c r="C71" t="str">
        <f>brz_thomson!C72</f>
        <v>NA</v>
      </c>
      <c r="D71">
        <f>brz_thomson!D72</f>
        <v>81.48</v>
      </c>
      <c r="E71" t="str">
        <f>brz_thomson!E72</f>
        <v>NA</v>
      </c>
      <c r="F71">
        <f>brz_thomson!F72</f>
        <v>64.569999999999993</v>
      </c>
      <c r="G71">
        <f>brz_thomson!G72</f>
        <v>29.83</v>
      </c>
      <c r="I71" s="2" t="str">
        <f>brz_thomson!J72</f>
        <v>Q2 2003</v>
      </c>
      <c r="J71">
        <f>brz_thomson!K72</f>
        <v>116.68600000000001</v>
      </c>
    </row>
    <row r="72" spans="1:10" x14ac:dyDescent="0.25">
      <c r="A72" s="6">
        <f>brz_thomson!A73</f>
        <v>33557</v>
      </c>
      <c r="B72" t="str">
        <f>brz_thomson!B73</f>
        <v>NA</v>
      </c>
      <c r="C72" t="str">
        <f>brz_thomson!C73</f>
        <v>NA</v>
      </c>
      <c r="D72">
        <f>brz_thomson!D73</f>
        <v>77.97</v>
      </c>
      <c r="E72" t="str">
        <f>brz_thomson!E73</f>
        <v>NA</v>
      </c>
      <c r="F72">
        <f>brz_thomson!F73</f>
        <v>60.7</v>
      </c>
      <c r="G72">
        <f>brz_thomson!G73</f>
        <v>27.93</v>
      </c>
      <c r="I72" s="2" t="str">
        <f>brz_thomson!J73</f>
        <v>Q3 2003</v>
      </c>
      <c r="J72">
        <f>brz_thomson!K73</f>
        <v>117.669</v>
      </c>
    </row>
    <row r="73" spans="1:10" x14ac:dyDescent="0.25">
      <c r="A73" s="6">
        <f>brz_thomson!A74</f>
        <v>33587</v>
      </c>
      <c r="B73" t="str">
        <f>brz_thomson!B74</f>
        <v>NA</v>
      </c>
      <c r="C73" t="str">
        <f>brz_thomson!C74</f>
        <v>NA</v>
      </c>
      <c r="D73">
        <f>brz_thomson!D74</f>
        <v>75.67</v>
      </c>
      <c r="E73" t="str">
        <f>brz_thomson!E74</f>
        <v>NA</v>
      </c>
      <c r="F73">
        <f>brz_thomson!F74</f>
        <v>57</v>
      </c>
      <c r="G73">
        <f>brz_thomson!G74</f>
        <v>29.16</v>
      </c>
      <c r="I73" s="2" t="str">
        <f>brz_thomson!J74</f>
        <v>Q4 2003</v>
      </c>
      <c r="J73">
        <f>brz_thomson!K74</f>
        <v>119.108</v>
      </c>
    </row>
    <row r="74" spans="1:10" x14ac:dyDescent="0.25">
      <c r="A74" s="6">
        <f>brz_thomson!A75</f>
        <v>33618</v>
      </c>
      <c r="B74" t="str">
        <f>brz_thomson!B75</f>
        <v>NA</v>
      </c>
      <c r="C74" t="str">
        <f>brz_thomson!C75</f>
        <v>NA</v>
      </c>
      <c r="D74">
        <f>brz_thomson!D75</f>
        <v>80.45</v>
      </c>
      <c r="E74" t="str">
        <f>brz_thomson!E75</f>
        <v>NA</v>
      </c>
      <c r="F74">
        <f>brz_thomson!F75</f>
        <v>57.17</v>
      </c>
      <c r="G74">
        <f>brz_thomson!G75</f>
        <v>29.19</v>
      </c>
      <c r="I74" s="2" t="str">
        <f>brz_thomson!J75</f>
        <v>Q1 2004</v>
      </c>
      <c r="J74">
        <f>brz_thomson!K75</f>
        <v>121.242</v>
      </c>
    </row>
    <row r="75" spans="1:10" x14ac:dyDescent="0.25">
      <c r="A75" s="6">
        <f>brz_thomson!A76</f>
        <v>33649</v>
      </c>
      <c r="B75" t="str">
        <f>brz_thomson!B76</f>
        <v>NA</v>
      </c>
      <c r="C75" t="str">
        <f>brz_thomson!C76</f>
        <v>NA</v>
      </c>
      <c r="D75">
        <f>brz_thomson!D76</f>
        <v>80.67</v>
      </c>
      <c r="E75" t="str">
        <f>brz_thomson!E76</f>
        <v>NA</v>
      </c>
      <c r="F75">
        <f>brz_thomson!F76</f>
        <v>59.15</v>
      </c>
      <c r="G75">
        <f>brz_thomson!G76</f>
        <v>26.9</v>
      </c>
      <c r="I75" s="2" t="str">
        <f>brz_thomson!J76</f>
        <v>Q2 2004</v>
      </c>
      <c r="J75">
        <f>brz_thomson!K76</f>
        <v>123.621</v>
      </c>
    </row>
    <row r="76" spans="1:10" x14ac:dyDescent="0.25">
      <c r="A76" s="6">
        <f>brz_thomson!A77</f>
        <v>33678</v>
      </c>
      <c r="B76" t="str">
        <f>brz_thomson!B77</f>
        <v>NA</v>
      </c>
      <c r="C76" t="str">
        <f>brz_thomson!C77</f>
        <v>NA</v>
      </c>
      <c r="D76">
        <f>brz_thomson!D77</f>
        <v>80.900000000000006</v>
      </c>
      <c r="E76" t="str">
        <f>brz_thomson!E77</f>
        <v>NA</v>
      </c>
      <c r="F76">
        <f>brz_thomson!F77</f>
        <v>58.25</v>
      </c>
      <c r="G76">
        <f>brz_thomson!G77</f>
        <v>33.07</v>
      </c>
      <c r="I76" s="2" t="str">
        <f>brz_thomson!J77</f>
        <v>Q3 2004</v>
      </c>
      <c r="J76">
        <f>brz_thomson!K77</f>
        <v>125.33</v>
      </c>
    </row>
    <row r="77" spans="1:10" x14ac:dyDescent="0.25">
      <c r="A77" s="6">
        <f>brz_thomson!A78</f>
        <v>33709</v>
      </c>
      <c r="B77" t="str">
        <f>brz_thomson!B78</f>
        <v>NA</v>
      </c>
      <c r="C77" t="str">
        <f>brz_thomson!C78</f>
        <v>NA</v>
      </c>
      <c r="D77">
        <f>brz_thomson!D78</f>
        <v>83.27</v>
      </c>
      <c r="E77" t="str">
        <f>brz_thomson!E78</f>
        <v>NA</v>
      </c>
      <c r="F77">
        <f>brz_thomson!F78</f>
        <v>58.61</v>
      </c>
      <c r="G77">
        <f>brz_thomson!G78</f>
        <v>30.22</v>
      </c>
      <c r="I77" s="2" t="str">
        <f>brz_thomson!J78</f>
        <v>Q4 2004</v>
      </c>
      <c r="J77">
        <f>brz_thomson!K78</f>
        <v>126.511</v>
      </c>
    </row>
    <row r="78" spans="1:10" x14ac:dyDescent="0.25">
      <c r="A78" s="6">
        <f>brz_thomson!A79</f>
        <v>33739</v>
      </c>
      <c r="B78" t="str">
        <f>brz_thomson!B79</f>
        <v>NA</v>
      </c>
      <c r="C78" t="str">
        <f>brz_thomson!C79</f>
        <v>NA</v>
      </c>
      <c r="D78">
        <f>brz_thomson!D79</f>
        <v>81.56</v>
      </c>
      <c r="E78" t="str">
        <f>brz_thomson!E79</f>
        <v>NA</v>
      </c>
      <c r="F78">
        <f>brz_thomson!F79</f>
        <v>57.26</v>
      </c>
      <c r="G78">
        <f>brz_thomson!G79</f>
        <v>33.700000000000003</v>
      </c>
      <c r="I78" s="2" t="str">
        <f>brz_thomson!J79</f>
        <v>Q1 2005</v>
      </c>
      <c r="J78">
        <f>brz_thomson!K79</f>
        <v>126.53</v>
      </c>
    </row>
    <row r="79" spans="1:10" x14ac:dyDescent="0.25">
      <c r="A79" s="6">
        <f>brz_thomson!A80</f>
        <v>33770</v>
      </c>
      <c r="B79" t="str">
        <f>brz_thomson!B80</f>
        <v>NA</v>
      </c>
      <c r="C79" t="str">
        <f>brz_thomson!C80</f>
        <v>NA</v>
      </c>
      <c r="D79">
        <f>brz_thomson!D80</f>
        <v>77.569999999999993</v>
      </c>
      <c r="E79" t="str">
        <f>brz_thomson!E80</f>
        <v>NA</v>
      </c>
      <c r="F79">
        <f>brz_thomson!F80</f>
        <v>58.29</v>
      </c>
      <c r="G79">
        <f>brz_thomson!G80</f>
        <v>34.340000000000003</v>
      </c>
      <c r="I79" s="2" t="str">
        <f>brz_thomson!J80</f>
        <v>Q2 2005</v>
      </c>
      <c r="J79">
        <f>brz_thomson!K80</f>
        <v>128.452</v>
      </c>
    </row>
    <row r="80" spans="1:10" x14ac:dyDescent="0.25">
      <c r="A80" s="6">
        <f>brz_thomson!A81</f>
        <v>33800</v>
      </c>
      <c r="B80" t="str">
        <f>brz_thomson!B81</f>
        <v>NA</v>
      </c>
      <c r="C80" t="str">
        <f>brz_thomson!C81</f>
        <v>NA</v>
      </c>
      <c r="D80">
        <f>brz_thomson!D81</f>
        <v>77.94</v>
      </c>
      <c r="E80" t="str">
        <f>brz_thomson!E81</f>
        <v>NA</v>
      </c>
      <c r="F80">
        <f>brz_thomson!F81</f>
        <v>58.3</v>
      </c>
      <c r="G80">
        <f>brz_thomson!G81</f>
        <v>40.07</v>
      </c>
      <c r="I80" s="2" t="str">
        <f>brz_thomson!J81</f>
        <v>Q3 2005</v>
      </c>
      <c r="J80">
        <f>brz_thomson!K81</f>
        <v>128.102</v>
      </c>
    </row>
    <row r="81" spans="1:10" x14ac:dyDescent="0.25">
      <c r="A81" s="6">
        <f>brz_thomson!A82</f>
        <v>33831</v>
      </c>
      <c r="B81" t="str">
        <f>brz_thomson!B82</f>
        <v>NA</v>
      </c>
      <c r="C81" t="str">
        <f>brz_thomson!C82</f>
        <v>NA</v>
      </c>
      <c r="D81">
        <f>brz_thomson!D82</f>
        <v>82.7</v>
      </c>
      <c r="E81" t="str">
        <f>brz_thomson!E82</f>
        <v>NA</v>
      </c>
      <c r="F81">
        <f>brz_thomson!F82</f>
        <v>57.97</v>
      </c>
      <c r="G81">
        <f>brz_thomson!G82</f>
        <v>34.770000000000003</v>
      </c>
      <c r="I81" s="2" t="str">
        <f>brz_thomson!J82</f>
        <v>Q4 2005</v>
      </c>
      <c r="J81">
        <f>brz_thomson!K82</f>
        <v>129.32599999999999</v>
      </c>
    </row>
    <row r="82" spans="1:10" x14ac:dyDescent="0.25">
      <c r="A82" s="6">
        <f>brz_thomson!A83</f>
        <v>33862</v>
      </c>
      <c r="B82" t="str">
        <f>brz_thomson!B83</f>
        <v>NA</v>
      </c>
      <c r="C82" t="str">
        <f>brz_thomson!C83</f>
        <v>NA</v>
      </c>
      <c r="D82">
        <f>brz_thomson!D83</f>
        <v>80.17</v>
      </c>
      <c r="E82" t="str">
        <f>brz_thomson!E83</f>
        <v>NA</v>
      </c>
      <c r="F82">
        <f>brz_thomson!F83</f>
        <v>59.36</v>
      </c>
      <c r="G82">
        <f>brz_thomson!G83</f>
        <v>34.81</v>
      </c>
      <c r="I82" s="2" t="str">
        <f>brz_thomson!J83</f>
        <v>Q1 2006</v>
      </c>
      <c r="J82">
        <f>brz_thomson!K83</f>
        <v>130.94</v>
      </c>
    </row>
    <row r="83" spans="1:10" x14ac:dyDescent="0.25">
      <c r="A83" s="6">
        <f>brz_thomson!A84</f>
        <v>33892</v>
      </c>
      <c r="B83" t="str">
        <f>brz_thomson!B84</f>
        <v>NA</v>
      </c>
      <c r="C83" t="str">
        <f>brz_thomson!C84</f>
        <v>NA</v>
      </c>
      <c r="D83">
        <f>brz_thomson!D84</f>
        <v>80.97</v>
      </c>
      <c r="E83" t="str">
        <f>brz_thomson!E84</f>
        <v>NA</v>
      </c>
      <c r="F83">
        <f>brz_thomson!F84</f>
        <v>59.39</v>
      </c>
      <c r="G83">
        <f>brz_thomson!G84</f>
        <v>37.659999999999997</v>
      </c>
      <c r="I83" s="2" t="str">
        <f>brz_thomson!J84</f>
        <v>Q2 2006</v>
      </c>
      <c r="J83">
        <f>brz_thomson!K84</f>
        <v>132.28100000000001</v>
      </c>
    </row>
    <row r="84" spans="1:10" x14ac:dyDescent="0.25">
      <c r="A84" s="6">
        <f>brz_thomson!A85</f>
        <v>33923</v>
      </c>
      <c r="B84" t="str">
        <f>brz_thomson!B85</f>
        <v>NA</v>
      </c>
      <c r="C84" t="str">
        <f>brz_thomson!C85</f>
        <v>NA</v>
      </c>
      <c r="D84">
        <f>brz_thomson!D85</f>
        <v>81.19</v>
      </c>
      <c r="E84" t="str">
        <f>brz_thomson!E85</f>
        <v>NA</v>
      </c>
      <c r="F84">
        <f>brz_thomson!F85</f>
        <v>60.57</v>
      </c>
      <c r="G84">
        <f>brz_thomson!G85</f>
        <v>38.85</v>
      </c>
      <c r="I84" s="2" t="str">
        <f>brz_thomson!J85</f>
        <v>Q3 2006</v>
      </c>
      <c r="J84">
        <f>brz_thomson!K85</f>
        <v>134.05199999999999</v>
      </c>
    </row>
    <row r="85" spans="1:10" x14ac:dyDescent="0.25">
      <c r="A85" s="6">
        <f>brz_thomson!A86</f>
        <v>33953</v>
      </c>
      <c r="B85" t="str">
        <f>brz_thomson!B86</f>
        <v>NA</v>
      </c>
      <c r="C85" t="str">
        <f>brz_thomson!C86</f>
        <v>NA</v>
      </c>
      <c r="D85">
        <f>brz_thomson!D86</f>
        <v>78.069999999999993</v>
      </c>
      <c r="E85" t="str">
        <f>brz_thomson!E86</f>
        <v>NA</v>
      </c>
      <c r="F85">
        <f>brz_thomson!F86</f>
        <v>59.92</v>
      </c>
      <c r="G85">
        <f>brz_thomson!G86</f>
        <v>40.19</v>
      </c>
      <c r="I85" s="2" t="str">
        <f>brz_thomson!J86</f>
        <v>Q4 2006</v>
      </c>
      <c r="J85">
        <f>brz_thomson!K86</f>
        <v>135.55000000000001</v>
      </c>
    </row>
    <row r="86" spans="1:10" x14ac:dyDescent="0.25">
      <c r="A86" s="6">
        <f>brz_thomson!A87</f>
        <v>33984</v>
      </c>
      <c r="B86" t="str">
        <f>brz_thomson!B87</f>
        <v>NA</v>
      </c>
      <c r="C86" t="str">
        <f>brz_thomson!C87</f>
        <v>NA</v>
      </c>
      <c r="D86">
        <f>brz_thomson!D87</f>
        <v>76.61</v>
      </c>
      <c r="E86" t="str">
        <f>brz_thomson!E87</f>
        <v>NA</v>
      </c>
      <c r="F86">
        <f>brz_thomson!F87</f>
        <v>61.14</v>
      </c>
      <c r="G86">
        <f>brz_thomson!G87</f>
        <v>36.270000000000003</v>
      </c>
      <c r="I86" s="2" t="str">
        <f>brz_thomson!J87</f>
        <v>Q1 2007</v>
      </c>
      <c r="J86">
        <f>brz_thomson!K87</f>
        <v>138.01300000000001</v>
      </c>
    </row>
    <row r="87" spans="1:10" x14ac:dyDescent="0.25">
      <c r="A87" s="6">
        <f>brz_thomson!A88</f>
        <v>34015</v>
      </c>
      <c r="B87" t="str">
        <f>brz_thomson!B88</f>
        <v>NA</v>
      </c>
      <c r="C87" t="str">
        <f>brz_thomson!C88</f>
        <v>NA</v>
      </c>
      <c r="D87">
        <f>brz_thomson!D88</f>
        <v>76.510000000000005</v>
      </c>
      <c r="E87" t="str">
        <f>brz_thomson!E88</f>
        <v>NA</v>
      </c>
      <c r="F87">
        <f>brz_thomson!F88</f>
        <v>62.45</v>
      </c>
      <c r="G87">
        <f>brz_thomson!G88</f>
        <v>36.630000000000003</v>
      </c>
      <c r="I87" s="2" t="str">
        <f>brz_thomson!J88</f>
        <v>Q2 2007</v>
      </c>
      <c r="J87">
        <f>brz_thomson!K88</f>
        <v>140.48500000000001</v>
      </c>
    </row>
    <row r="88" spans="1:10" x14ac:dyDescent="0.25">
      <c r="A88" s="6">
        <f>brz_thomson!A89</f>
        <v>34043</v>
      </c>
      <c r="B88" t="str">
        <f>brz_thomson!B89</f>
        <v>NA</v>
      </c>
      <c r="C88" t="str">
        <f>brz_thomson!C89</f>
        <v>NA</v>
      </c>
      <c r="D88">
        <f>brz_thomson!D89</f>
        <v>75.760000000000005</v>
      </c>
      <c r="E88" t="str">
        <f>brz_thomson!E89</f>
        <v>NA</v>
      </c>
      <c r="F88">
        <f>brz_thomson!F89</f>
        <v>62.23</v>
      </c>
      <c r="G88">
        <f>brz_thomson!G89</f>
        <v>45.01</v>
      </c>
      <c r="I88" s="2" t="str">
        <f>brz_thomson!J89</f>
        <v>Q3 2007</v>
      </c>
      <c r="J88">
        <f>brz_thomson!K89</f>
        <v>141.92699999999999</v>
      </c>
    </row>
    <row r="89" spans="1:10" x14ac:dyDescent="0.25">
      <c r="A89" s="6">
        <f>brz_thomson!A90</f>
        <v>34074</v>
      </c>
      <c r="B89" t="str">
        <f>brz_thomson!B90</f>
        <v>NA</v>
      </c>
      <c r="C89" t="str">
        <f>brz_thomson!C90</f>
        <v>NA</v>
      </c>
      <c r="D89">
        <f>brz_thomson!D90</f>
        <v>80.069999999999993</v>
      </c>
      <c r="E89" t="str">
        <f>brz_thomson!E90</f>
        <v>NA</v>
      </c>
      <c r="F89">
        <f>brz_thomson!F90</f>
        <v>62.84</v>
      </c>
      <c r="G89">
        <f>brz_thomson!G90</f>
        <v>37.89</v>
      </c>
      <c r="I89" s="2" t="str">
        <f>brz_thomson!J90</f>
        <v>Q4 2007</v>
      </c>
      <c r="J89">
        <f>brz_thomson!K90</f>
        <v>144.29300000000001</v>
      </c>
    </row>
    <row r="90" spans="1:10" x14ac:dyDescent="0.25">
      <c r="A90" s="6">
        <f>brz_thomson!A91</f>
        <v>34104</v>
      </c>
      <c r="B90" t="str">
        <f>brz_thomson!B91</f>
        <v>NA</v>
      </c>
      <c r="C90" t="str">
        <f>brz_thomson!C91</f>
        <v>NA</v>
      </c>
      <c r="D90">
        <f>brz_thomson!D91</f>
        <v>74.989999999999995</v>
      </c>
      <c r="E90" t="str">
        <f>brz_thomson!E91</f>
        <v>NA</v>
      </c>
      <c r="F90">
        <f>brz_thomson!F91</f>
        <v>64.34</v>
      </c>
      <c r="G90">
        <f>brz_thomson!G91</f>
        <v>37.65</v>
      </c>
      <c r="I90" s="2" t="str">
        <f>brz_thomson!J91</f>
        <v>Q1 2008</v>
      </c>
      <c r="J90">
        <f>brz_thomson!K91</f>
        <v>146.751</v>
      </c>
    </row>
    <row r="91" spans="1:10" x14ac:dyDescent="0.25">
      <c r="A91" s="6">
        <f>brz_thomson!A92</f>
        <v>34135</v>
      </c>
      <c r="B91" t="str">
        <f>brz_thomson!B92</f>
        <v>NA</v>
      </c>
      <c r="C91" t="str">
        <f>brz_thomson!C92</f>
        <v>NA</v>
      </c>
      <c r="D91">
        <f>brz_thomson!D92</f>
        <v>78.31</v>
      </c>
      <c r="E91" t="str">
        <f>brz_thomson!E92</f>
        <v>NA</v>
      </c>
      <c r="F91">
        <f>brz_thomson!F92</f>
        <v>63.85</v>
      </c>
      <c r="G91">
        <f>brz_thomson!G92</f>
        <v>41.33</v>
      </c>
      <c r="I91" s="2" t="str">
        <f>brz_thomson!J92</f>
        <v>Q2 2008</v>
      </c>
      <c r="J91">
        <f>brz_thomson!K92</f>
        <v>149.03700000000001</v>
      </c>
    </row>
    <row r="92" spans="1:10" x14ac:dyDescent="0.25">
      <c r="A92" s="6">
        <f>brz_thomson!A93</f>
        <v>34165</v>
      </c>
      <c r="B92" t="str">
        <f>brz_thomson!B93</f>
        <v>NA</v>
      </c>
      <c r="C92" t="str">
        <f>brz_thomson!C93</f>
        <v>NA</v>
      </c>
      <c r="D92">
        <f>brz_thomson!D93</f>
        <v>81.92</v>
      </c>
      <c r="E92" t="str">
        <f>brz_thomson!E93</f>
        <v>NA</v>
      </c>
      <c r="F92">
        <f>brz_thomson!F93</f>
        <v>64.22</v>
      </c>
      <c r="G92">
        <f>brz_thomson!G93</f>
        <v>43.03</v>
      </c>
      <c r="I92" s="2" t="str">
        <f>brz_thomson!J93</f>
        <v>Q3 2008</v>
      </c>
      <c r="J92">
        <f>brz_thomson!K93</f>
        <v>151.72</v>
      </c>
    </row>
    <row r="93" spans="1:10" x14ac:dyDescent="0.25">
      <c r="A93" s="6">
        <f>brz_thomson!A94</f>
        <v>34196</v>
      </c>
      <c r="B93" t="str">
        <f>brz_thomson!B94</f>
        <v>NA</v>
      </c>
      <c r="C93" t="str">
        <f>brz_thomson!C94</f>
        <v>NA</v>
      </c>
      <c r="D93">
        <f>brz_thomson!D94</f>
        <v>85.1</v>
      </c>
      <c r="E93" t="str">
        <f>brz_thomson!E94</f>
        <v>NA</v>
      </c>
      <c r="F93">
        <f>brz_thomson!F94</f>
        <v>63.52</v>
      </c>
      <c r="G93">
        <f>brz_thomson!G94</f>
        <v>43.47</v>
      </c>
      <c r="I93" s="2" t="str">
        <f>brz_thomson!J94</f>
        <v>Q4 2008</v>
      </c>
      <c r="J93">
        <f>brz_thomson!K94</f>
        <v>145.51300000000001</v>
      </c>
    </row>
    <row r="94" spans="1:10" x14ac:dyDescent="0.25">
      <c r="A94" s="6">
        <f>brz_thomson!A95</f>
        <v>34227</v>
      </c>
      <c r="B94" t="str">
        <f>brz_thomson!B95</f>
        <v>NA</v>
      </c>
      <c r="C94" t="str">
        <f>brz_thomson!C95</f>
        <v>NA</v>
      </c>
      <c r="D94">
        <f>brz_thomson!D95</f>
        <v>88.09</v>
      </c>
      <c r="E94" t="str">
        <f>brz_thomson!E95</f>
        <v>NA</v>
      </c>
      <c r="F94">
        <f>brz_thomson!F95</f>
        <v>63.27</v>
      </c>
      <c r="G94">
        <f>brz_thomson!G95</f>
        <v>41.57</v>
      </c>
      <c r="I94" s="2" t="str">
        <f>brz_thomson!J95</f>
        <v>Q1 2009</v>
      </c>
      <c r="J94">
        <f>brz_thomson!K95</f>
        <v>142.363</v>
      </c>
    </row>
    <row r="95" spans="1:10" x14ac:dyDescent="0.25">
      <c r="A95" s="6">
        <f>brz_thomson!A96</f>
        <v>34257</v>
      </c>
      <c r="B95" t="str">
        <f>brz_thomson!B96</f>
        <v>NA</v>
      </c>
      <c r="C95" t="str">
        <f>brz_thomson!C96</f>
        <v>NA</v>
      </c>
      <c r="D95">
        <f>brz_thomson!D96</f>
        <v>85.11</v>
      </c>
      <c r="E95" t="str">
        <f>brz_thomson!E96</f>
        <v>NA</v>
      </c>
      <c r="F95">
        <f>brz_thomson!F96</f>
        <v>63.85</v>
      </c>
      <c r="G95">
        <f>brz_thomson!G96</f>
        <v>39</v>
      </c>
      <c r="I95" s="2" t="str">
        <f>brz_thomson!J96</f>
        <v>Q2 2009</v>
      </c>
      <c r="J95">
        <f>brz_thomson!K96</f>
        <v>146.292</v>
      </c>
    </row>
    <row r="96" spans="1:10" x14ac:dyDescent="0.25">
      <c r="A96" s="6">
        <f>brz_thomson!A97</f>
        <v>34288</v>
      </c>
      <c r="B96" t="str">
        <f>brz_thomson!B97</f>
        <v>NA</v>
      </c>
      <c r="C96" t="str">
        <f>brz_thomson!C97</f>
        <v>NA</v>
      </c>
      <c r="D96">
        <f>brz_thomson!D97</f>
        <v>84.78</v>
      </c>
      <c r="E96" t="str">
        <f>brz_thomson!E97</f>
        <v>NA</v>
      </c>
      <c r="F96">
        <f>brz_thomson!F97</f>
        <v>63.46</v>
      </c>
      <c r="G96">
        <f>brz_thomson!G97</f>
        <v>38.840000000000003</v>
      </c>
      <c r="I96" s="2" t="str">
        <f>brz_thomson!J97</f>
        <v>Q3 2009</v>
      </c>
      <c r="J96">
        <f>brz_thomson!K97</f>
        <v>149.798</v>
      </c>
    </row>
    <row r="97" spans="1:10" x14ac:dyDescent="0.25">
      <c r="A97" s="6">
        <f>brz_thomson!A98</f>
        <v>34318</v>
      </c>
      <c r="B97" t="str">
        <f>brz_thomson!B98</f>
        <v>NA</v>
      </c>
      <c r="C97" t="str">
        <f>brz_thomson!C98</f>
        <v>NA</v>
      </c>
      <c r="D97">
        <f>brz_thomson!D98</f>
        <v>91.07</v>
      </c>
      <c r="E97" t="str">
        <f>brz_thomson!E98</f>
        <v>NA</v>
      </c>
      <c r="F97">
        <f>brz_thomson!F98</f>
        <v>64.540000000000006</v>
      </c>
      <c r="G97">
        <f>brz_thomson!G98</f>
        <v>41.41</v>
      </c>
      <c r="I97" s="2" t="str">
        <f>brz_thomson!J98</f>
        <v>Q4 2009</v>
      </c>
      <c r="J97">
        <f>brz_thomson!K98</f>
        <v>153.124</v>
      </c>
    </row>
    <row r="98" spans="1:10" x14ac:dyDescent="0.25">
      <c r="A98" s="6">
        <f>brz_thomson!A99</f>
        <v>34349</v>
      </c>
      <c r="B98" t="str">
        <f>brz_thomson!B99</f>
        <v>NA</v>
      </c>
      <c r="C98" t="str">
        <f>brz_thomson!C99</f>
        <v>NA</v>
      </c>
      <c r="D98">
        <f>brz_thomson!D99</f>
        <v>89.35</v>
      </c>
      <c r="E98" t="str">
        <f>brz_thomson!E99</f>
        <v>NA</v>
      </c>
      <c r="F98">
        <f>brz_thomson!F99</f>
        <v>65.540000000000006</v>
      </c>
      <c r="G98">
        <f>brz_thomson!G99</f>
        <v>33.229999999999997</v>
      </c>
      <c r="I98" s="2" t="str">
        <f>brz_thomson!J99</f>
        <v>Q1 2010</v>
      </c>
      <c r="J98">
        <f>brz_thomson!K99</f>
        <v>155.96600000000001</v>
      </c>
    </row>
    <row r="99" spans="1:10" x14ac:dyDescent="0.25">
      <c r="A99" s="6">
        <f>brz_thomson!A100</f>
        <v>34380</v>
      </c>
      <c r="B99" t="str">
        <f>brz_thomson!B100</f>
        <v>NA</v>
      </c>
      <c r="C99" t="str">
        <f>brz_thomson!C100</f>
        <v>NA</v>
      </c>
      <c r="D99">
        <f>brz_thomson!D100</f>
        <v>91.71</v>
      </c>
      <c r="E99" t="str">
        <f>brz_thomson!E100</f>
        <v>NA</v>
      </c>
      <c r="F99">
        <f>brz_thomson!F100</f>
        <v>64.42</v>
      </c>
      <c r="G99">
        <f>brz_thomson!G100</f>
        <v>32.520000000000003</v>
      </c>
      <c r="I99" s="2" t="str">
        <f>brz_thomson!J100</f>
        <v>Q2 2010</v>
      </c>
      <c r="J99">
        <f>brz_thomson!K100</f>
        <v>158.35</v>
      </c>
    </row>
    <row r="100" spans="1:10" x14ac:dyDescent="0.25">
      <c r="A100" s="6">
        <f>brz_thomson!A101</f>
        <v>34408</v>
      </c>
      <c r="B100" t="str">
        <f>brz_thomson!B101</f>
        <v>NA</v>
      </c>
      <c r="C100" t="str">
        <f>brz_thomson!C101</f>
        <v>NA</v>
      </c>
      <c r="D100">
        <f>brz_thomson!D101</f>
        <v>89.33</v>
      </c>
      <c r="E100" t="str">
        <f>brz_thomson!E101</f>
        <v>NA</v>
      </c>
      <c r="F100">
        <f>brz_thomson!F101</f>
        <v>65.05</v>
      </c>
      <c r="G100">
        <f>brz_thomson!G101</f>
        <v>40.270000000000003</v>
      </c>
      <c r="I100" s="2" t="str">
        <f>brz_thomson!J101</f>
        <v>Q3 2010</v>
      </c>
      <c r="J100">
        <f>brz_thomson!K101</f>
        <v>160.137</v>
      </c>
    </row>
    <row r="101" spans="1:10" x14ac:dyDescent="0.25">
      <c r="A101" s="6">
        <f>brz_thomson!A102</f>
        <v>34439</v>
      </c>
      <c r="B101" t="str">
        <f>brz_thomson!B102</f>
        <v>NA</v>
      </c>
      <c r="C101" t="str">
        <f>brz_thomson!C102</f>
        <v>NA</v>
      </c>
      <c r="D101">
        <f>brz_thomson!D102</f>
        <v>89.38</v>
      </c>
      <c r="E101" t="str">
        <f>brz_thomson!E102</f>
        <v>NA</v>
      </c>
      <c r="F101">
        <f>brz_thomson!F102</f>
        <v>64.77</v>
      </c>
      <c r="G101">
        <f>brz_thomson!G102</f>
        <v>43.16</v>
      </c>
      <c r="I101" s="2" t="str">
        <f>brz_thomson!J102</f>
        <v>Q4 2010</v>
      </c>
      <c r="J101">
        <f>brz_thomson!K102</f>
        <v>162.01499999999999</v>
      </c>
    </row>
    <row r="102" spans="1:10" x14ac:dyDescent="0.25">
      <c r="A102" s="6">
        <f>brz_thomson!A103</f>
        <v>34469</v>
      </c>
      <c r="B102" t="str">
        <f>brz_thomson!B103</f>
        <v>NA</v>
      </c>
      <c r="C102" t="str">
        <f>brz_thomson!C103</f>
        <v>NA</v>
      </c>
      <c r="D102">
        <f>brz_thomson!D103</f>
        <v>88.23</v>
      </c>
      <c r="E102" t="str">
        <f>brz_thomson!E103</f>
        <v>NA</v>
      </c>
      <c r="F102">
        <f>brz_thomson!F103</f>
        <v>66.430000000000007</v>
      </c>
      <c r="G102">
        <f>brz_thomson!G103</f>
        <v>45.41</v>
      </c>
      <c r="I102" s="2" t="str">
        <f>brz_thomson!J103</f>
        <v>Q1 2011</v>
      </c>
      <c r="J102">
        <f>brz_thomson!K103</f>
        <v>163.34899999999999</v>
      </c>
    </row>
    <row r="103" spans="1:10" x14ac:dyDescent="0.25">
      <c r="A103" s="6">
        <f>brz_thomson!A104</f>
        <v>34500</v>
      </c>
      <c r="B103" t="str">
        <f>brz_thomson!B104</f>
        <v>NA</v>
      </c>
      <c r="C103" t="str">
        <f>brz_thomson!C104</f>
        <v>NA</v>
      </c>
      <c r="D103">
        <f>brz_thomson!D104</f>
        <v>91.14</v>
      </c>
      <c r="E103" t="str">
        <f>brz_thomson!E104</f>
        <v>NA</v>
      </c>
      <c r="F103">
        <f>brz_thomson!F104</f>
        <v>66.69</v>
      </c>
      <c r="G103">
        <f>brz_thomson!G104</f>
        <v>43.63</v>
      </c>
      <c r="I103" s="2" t="str">
        <f>brz_thomson!J104</f>
        <v>Q2 2011</v>
      </c>
      <c r="J103">
        <f>brz_thomson!K104</f>
        <v>166.42500000000001</v>
      </c>
    </row>
    <row r="104" spans="1:10" x14ac:dyDescent="0.25">
      <c r="A104" s="6">
        <f>brz_thomson!A105</f>
        <v>34530</v>
      </c>
      <c r="B104" t="str">
        <f>brz_thomson!B105</f>
        <v>NA</v>
      </c>
      <c r="C104" t="str">
        <f>brz_thomson!C105</f>
        <v>NA</v>
      </c>
      <c r="D104">
        <f>brz_thomson!D105</f>
        <v>89.04</v>
      </c>
      <c r="E104" t="str">
        <f>brz_thomson!E105</f>
        <v>NA</v>
      </c>
      <c r="F104">
        <f>brz_thomson!F105</f>
        <v>67</v>
      </c>
      <c r="G104">
        <f>brz_thomson!G105</f>
        <v>42.92</v>
      </c>
      <c r="I104" s="2" t="str">
        <f>brz_thomson!J105</f>
        <v>Q3 2011</v>
      </c>
      <c r="J104">
        <f>brz_thomson!K105</f>
        <v>165.589</v>
      </c>
    </row>
    <row r="105" spans="1:10" x14ac:dyDescent="0.25">
      <c r="A105" s="6">
        <f>brz_thomson!A106</f>
        <v>34561</v>
      </c>
      <c r="B105" t="str">
        <f>brz_thomson!B106</f>
        <v>NA</v>
      </c>
      <c r="C105" t="str">
        <f>brz_thomson!C106</f>
        <v>NA</v>
      </c>
      <c r="D105">
        <f>brz_thomson!D106</f>
        <v>91.04</v>
      </c>
      <c r="E105" t="str">
        <f>brz_thomson!E106</f>
        <v>NA</v>
      </c>
      <c r="F105">
        <f>brz_thomson!F106</f>
        <v>70.08</v>
      </c>
      <c r="G105">
        <f>brz_thomson!G106</f>
        <v>47.98</v>
      </c>
      <c r="I105" s="2" t="str">
        <f>brz_thomson!J106</f>
        <v>Q4 2011</v>
      </c>
      <c r="J105">
        <f>brz_thomson!K106</f>
        <v>166.13499999999999</v>
      </c>
    </row>
    <row r="106" spans="1:10" x14ac:dyDescent="0.25">
      <c r="A106" s="6">
        <f>brz_thomson!A107</f>
        <v>34592</v>
      </c>
      <c r="B106" t="str">
        <f>brz_thomson!B107</f>
        <v>NA</v>
      </c>
      <c r="C106" t="str">
        <f>brz_thomson!C107</f>
        <v>NA</v>
      </c>
      <c r="D106">
        <f>brz_thomson!D107</f>
        <v>94.28</v>
      </c>
      <c r="E106" t="str">
        <f>brz_thomson!E107</f>
        <v>NA</v>
      </c>
      <c r="F106">
        <f>brz_thomson!F107</f>
        <v>70.47</v>
      </c>
      <c r="G106">
        <f>brz_thomson!G107</f>
        <v>45.25</v>
      </c>
      <c r="I106" s="2" t="str">
        <f>brz_thomson!J107</f>
        <v>Q1 2012</v>
      </c>
      <c r="J106">
        <f>brz_thomson!K107</f>
        <v>166.501</v>
      </c>
    </row>
    <row r="107" spans="1:10" x14ac:dyDescent="0.25">
      <c r="A107" s="6">
        <f>brz_thomson!A108</f>
        <v>34622</v>
      </c>
      <c r="B107" t="str">
        <f>brz_thomson!B108</f>
        <v>NA</v>
      </c>
      <c r="C107" t="str">
        <f>brz_thomson!C108</f>
        <v>NA</v>
      </c>
      <c r="D107">
        <f>brz_thomson!D108</f>
        <v>99.17</v>
      </c>
      <c r="E107" t="str">
        <f>brz_thomson!E108</f>
        <v>NA</v>
      </c>
      <c r="F107">
        <f>brz_thomson!F108</f>
        <v>70.52</v>
      </c>
      <c r="G107">
        <f>brz_thomson!G108</f>
        <v>40.270000000000003</v>
      </c>
      <c r="I107" s="2" t="str">
        <f>brz_thomson!J108</f>
        <v>Q2 2012</v>
      </c>
      <c r="J107">
        <f>brz_thomson!K108</f>
        <v>167.251</v>
      </c>
    </row>
    <row r="108" spans="1:10" s="1" customFormat="1" x14ac:dyDescent="0.25">
      <c r="A108" s="6">
        <f>brz_thomson!A109</f>
        <v>34653</v>
      </c>
      <c r="B108" t="str">
        <f>brz_thomson!B109</f>
        <v>NA</v>
      </c>
      <c r="C108" t="str">
        <f>brz_thomson!C109</f>
        <v>NA</v>
      </c>
      <c r="D108">
        <f>brz_thomson!D109</f>
        <v>102.17</v>
      </c>
      <c r="E108" t="str">
        <f>brz_thomson!E109</f>
        <v>NA</v>
      </c>
      <c r="F108">
        <f>brz_thomson!F109</f>
        <v>71.650000000000006</v>
      </c>
      <c r="G108">
        <f>brz_thomson!G109</f>
        <v>39.28</v>
      </c>
      <c r="I108" s="2" t="str">
        <f>brz_thomson!J109</f>
        <v>Q3 2012</v>
      </c>
      <c r="J108">
        <f>brz_thomson!K109</f>
        <v>169.35499999999999</v>
      </c>
    </row>
    <row r="109" spans="1:10" x14ac:dyDescent="0.25">
      <c r="A109" s="6">
        <f>brz_thomson!A110</f>
        <v>34683</v>
      </c>
      <c r="B109" t="str">
        <f>brz_thomson!B110</f>
        <v>NA</v>
      </c>
      <c r="C109" t="str">
        <f>brz_thomson!C110</f>
        <v>NA</v>
      </c>
      <c r="D109">
        <f>brz_thomson!D110</f>
        <v>100.03</v>
      </c>
      <c r="E109" t="str">
        <f>brz_thomson!E110</f>
        <v>NA</v>
      </c>
      <c r="F109">
        <f>brz_thomson!F110</f>
        <v>75.58</v>
      </c>
      <c r="G109">
        <f>brz_thomson!G110</f>
        <v>38.21</v>
      </c>
      <c r="I109" s="2" t="str">
        <f>brz_thomson!J110</f>
        <v>Q4 2012</v>
      </c>
      <c r="J109">
        <f>brz_thomson!K110</f>
        <v>170.02799999999999</v>
      </c>
    </row>
    <row r="110" spans="1:10" x14ac:dyDescent="0.25">
      <c r="A110" s="6">
        <f>brz_thomson!A111</f>
        <v>34714</v>
      </c>
      <c r="B110" t="str">
        <f>brz_thomson!B111</f>
        <v>NA</v>
      </c>
      <c r="C110" t="str">
        <f>brz_thomson!C111</f>
        <v>NA</v>
      </c>
      <c r="D110">
        <f>brz_thomson!D111</f>
        <v>100.97</v>
      </c>
      <c r="E110" t="str">
        <f>brz_thomson!E111</f>
        <v>NA</v>
      </c>
      <c r="F110">
        <f>brz_thomson!F111</f>
        <v>74.36</v>
      </c>
      <c r="G110">
        <f>brz_thomson!G111</f>
        <v>30.62</v>
      </c>
      <c r="I110" s="2" t="str">
        <f>brz_thomson!J111</f>
        <v>Q1 2013</v>
      </c>
      <c r="J110">
        <f>brz_thomson!K111</f>
        <v>171.24</v>
      </c>
    </row>
    <row r="111" spans="1:10" x14ac:dyDescent="0.25">
      <c r="A111" s="6">
        <f>brz_thomson!A112</f>
        <v>34745</v>
      </c>
      <c r="B111" t="str">
        <f>brz_thomson!B112</f>
        <v>NA</v>
      </c>
      <c r="C111" t="str">
        <f>brz_thomson!C112</f>
        <v>NA</v>
      </c>
      <c r="D111">
        <f>brz_thomson!D112</f>
        <v>106.46</v>
      </c>
      <c r="E111" t="str">
        <f>brz_thomson!E112</f>
        <v>NA</v>
      </c>
      <c r="F111">
        <f>brz_thomson!F112</f>
        <v>74.06</v>
      </c>
      <c r="G111">
        <f>brz_thomson!G112</f>
        <v>30.19</v>
      </c>
      <c r="I111" s="2" t="str">
        <f>brz_thomson!J112</f>
        <v>Q2 2013</v>
      </c>
      <c r="J111">
        <f>brz_thomson!K112</f>
        <v>173.29</v>
      </c>
    </row>
    <row r="112" spans="1:10" x14ac:dyDescent="0.25">
      <c r="A112" s="6">
        <f>brz_thomson!A113</f>
        <v>34773</v>
      </c>
      <c r="B112" t="str">
        <f>brz_thomson!B113</f>
        <v>NA</v>
      </c>
      <c r="C112" t="str">
        <f>brz_thomson!C113</f>
        <v>NA</v>
      </c>
      <c r="D112">
        <f>brz_thomson!D113</f>
        <v>102.95</v>
      </c>
      <c r="E112" t="str">
        <f>brz_thomson!E113</f>
        <v>NA</v>
      </c>
      <c r="F112">
        <f>brz_thomson!F113</f>
        <v>74.06</v>
      </c>
      <c r="G112">
        <f>brz_thomson!G113</f>
        <v>38.53</v>
      </c>
      <c r="I112" s="2" t="str">
        <f>brz_thomson!J113</f>
        <v>Q3 2013</v>
      </c>
      <c r="J112">
        <f>brz_thomson!K113</f>
        <v>173.47499999999999</v>
      </c>
    </row>
    <row r="113" spans="1:10" x14ac:dyDescent="0.25">
      <c r="A113" s="6">
        <f>brz_thomson!A114</f>
        <v>34804</v>
      </c>
      <c r="B113" t="str">
        <f>brz_thomson!B114</f>
        <v>NA</v>
      </c>
      <c r="C113" t="str">
        <f>brz_thomson!C114</f>
        <v>NA</v>
      </c>
      <c r="D113">
        <f>brz_thomson!D114</f>
        <v>100.39</v>
      </c>
      <c r="E113" t="str">
        <f>brz_thomson!E114</f>
        <v>NA</v>
      </c>
      <c r="F113">
        <f>brz_thomson!F114</f>
        <v>72.94</v>
      </c>
      <c r="G113">
        <f>brz_thomson!G114</f>
        <v>34.340000000000003</v>
      </c>
      <c r="I113" s="2" t="str">
        <f>brz_thomson!J114</f>
        <v>Q4 2013</v>
      </c>
      <c r="J113">
        <f>brz_thomson!K114</f>
        <v>173.59800000000001</v>
      </c>
    </row>
    <row r="114" spans="1:10" x14ac:dyDescent="0.25">
      <c r="A114" s="6">
        <f>brz_thomson!A115</f>
        <v>34834</v>
      </c>
      <c r="B114" t="str">
        <f>brz_thomson!B115</f>
        <v>NA</v>
      </c>
      <c r="C114" t="str">
        <f>brz_thomson!C115</f>
        <v>NA</v>
      </c>
      <c r="D114">
        <f>brz_thomson!D115</f>
        <v>100.03</v>
      </c>
      <c r="E114" t="str">
        <f>brz_thomson!E115</f>
        <v>NA</v>
      </c>
      <c r="F114">
        <f>brz_thomson!F115</f>
        <v>64.77</v>
      </c>
      <c r="G114">
        <f>brz_thomson!G115</f>
        <v>42.13</v>
      </c>
      <c r="I114" s="2" t="str">
        <f>brz_thomson!J115</f>
        <v>Q1 2014</v>
      </c>
      <c r="J114">
        <f>brz_thomson!K115</f>
        <v>174.703</v>
      </c>
    </row>
    <row r="115" spans="1:10" x14ac:dyDescent="0.25">
      <c r="A115" s="6">
        <f>brz_thomson!A116</f>
        <v>34865</v>
      </c>
      <c r="B115" t="str">
        <f>brz_thomson!B116</f>
        <v>NA</v>
      </c>
      <c r="C115" t="str">
        <f>brz_thomson!C116</f>
        <v>NA</v>
      </c>
      <c r="D115">
        <f>brz_thomson!D116</f>
        <v>104.73</v>
      </c>
      <c r="E115" t="str">
        <f>brz_thomson!E116</f>
        <v>NA</v>
      </c>
      <c r="F115">
        <f>brz_thomson!F116</f>
        <v>69.2</v>
      </c>
      <c r="G115">
        <f>brz_thomson!G116</f>
        <v>40.950000000000003</v>
      </c>
      <c r="I115" s="2" t="str">
        <f>brz_thomson!J116</f>
        <v>Q2 2014</v>
      </c>
      <c r="J115">
        <f>brz_thomson!K116</f>
        <v>172.30099999999999</v>
      </c>
    </row>
    <row r="116" spans="1:10" x14ac:dyDescent="0.25">
      <c r="A116" s="6">
        <f>brz_thomson!A117</f>
        <v>34895</v>
      </c>
      <c r="B116" t="str">
        <f>brz_thomson!B117</f>
        <v>NA</v>
      </c>
      <c r="C116" t="str">
        <f>brz_thomson!C117</f>
        <v>NA</v>
      </c>
      <c r="D116">
        <f>brz_thomson!D117</f>
        <v>102.74</v>
      </c>
      <c r="E116" t="str">
        <f>brz_thomson!E117</f>
        <v>NA</v>
      </c>
      <c r="F116">
        <f>brz_thomson!F117</f>
        <v>67.48</v>
      </c>
      <c r="G116">
        <f>brz_thomson!G117</f>
        <v>39.32</v>
      </c>
      <c r="I116" s="2" t="str">
        <f>brz_thomson!J117</f>
        <v>Q3 2014</v>
      </c>
      <c r="J116">
        <f>brz_thomson!K117</f>
        <v>172.57</v>
      </c>
    </row>
    <row r="117" spans="1:10" x14ac:dyDescent="0.25">
      <c r="A117" s="6">
        <f>brz_thomson!A118</f>
        <v>34926</v>
      </c>
      <c r="B117" t="str">
        <f>brz_thomson!B118</f>
        <v>NA</v>
      </c>
      <c r="C117" t="str">
        <f>brz_thomson!C118</f>
        <v>NA</v>
      </c>
      <c r="D117">
        <f>brz_thomson!D118</f>
        <v>104.8</v>
      </c>
      <c r="E117" t="str">
        <f>brz_thomson!E118</f>
        <v>NA</v>
      </c>
      <c r="F117">
        <f>brz_thomson!F118</f>
        <v>65.94</v>
      </c>
      <c r="G117">
        <f>brz_thomson!G118</f>
        <v>44.55</v>
      </c>
      <c r="I117" s="2" t="str">
        <f>brz_thomson!J118</f>
        <v>Q4 2014</v>
      </c>
      <c r="J117">
        <f>brz_thomson!K118</f>
        <v>173.14500000000001</v>
      </c>
    </row>
    <row r="118" spans="1:10" x14ac:dyDescent="0.25">
      <c r="A118" s="6">
        <f>brz_thomson!A119</f>
        <v>34957</v>
      </c>
      <c r="B118" t="str">
        <f>brz_thomson!B119</f>
        <v>NA</v>
      </c>
      <c r="C118" t="str">
        <f>brz_thomson!C119</f>
        <v>NA</v>
      </c>
      <c r="D118">
        <f>brz_thomson!D119</f>
        <v>104.62</v>
      </c>
      <c r="E118" t="str">
        <f>brz_thomson!E119</f>
        <v>NA</v>
      </c>
      <c r="F118">
        <f>brz_thomson!F119</f>
        <v>66.540000000000006</v>
      </c>
      <c r="G118">
        <f>brz_thomson!G119</f>
        <v>41.26</v>
      </c>
      <c r="I118" s="2"/>
    </row>
    <row r="119" spans="1:10" x14ac:dyDescent="0.25">
      <c r="A119" s="6">
        <f>brz_thomson!A120</f>
        <v>34987</v>
      </c>
      <c r="B119" t="str">
        <f>brz_thomson!B120</f>
        <v>NA</v>
      </c>
      <c r="C119" t="str">
        <f>brz_thomson!C120</f>
        <v>NA</v>
      </c>
      <c r="D119">
        <f>brz_thomson!D120</f>
        <v>103.97</v>
      </c>
      <c r="E119" t="str">
        <f>brz_thomson!E120</f>
        <v>NA</v>
      </c>
      <c r="F119">
        <f>brz_thomson!F120</f>
        <v>67.39</v>
      </c>
      <c r="G119">
        <f>brz_thomson!G120</f>
        <v>43.2</v>
      </c>
      <c r="I119" s="2"/>
    </row>
    <row r="120" spans="1:10" x14ac:dyDescent="0.25">
      <c r="A120" s="6">
        <f>brz_thomson!A121</f>
        <v>35018</v>
      </c>
      <c r="B120" t="str">
        <f>brz_thomson!B121</f>
        <v>NA</v>
      </c>
      <c r="C120" t="str">
        <f>brz_thomson!C121</f>
        <v>NA</v>
      </c>
      <c r="D120">
        <f>brz_thomson!D121</f>
        <v>104.69</v>
      </c>
      <c r="E120" t="str">
        <f>brz_thomson!E121</f>
        <v>NA</v>
      </c>
      <c r="F120">
        <f>brz_thomson!F121</f>
        <v>67.819999999999993</v>
      </c>
      <c r="G120">
        <f>brz_thomson!G121</f>
        <v>39.4</v>
      </c>
      <c r="I120" s="2"/>
    </row>
    <row r="121" spans="1:10" x14ac:dyDescent="0.25">
      <c r="A121" s="6">
        <f>brz_thomson!A122</f>
        <v>35048</v>
      </c>
      <c r="B121" t="str">
        <f>brz_thomson!B122</f>
        <v>NA</v>
      </c>
      <c r="C121" t="str">
        <f>brz_thomson!C122</f>
        <v>NA</v>
      </c>
      <c r="D121">
        <f>brz_thomson!D122</f>
        <v>102.34</v>
      </c>
      <c r="E121" t="str">
        <f>brz_thomson!E122</f>
        <v>NA</v>
      </c>
      <c r="F121">
        <f>brz_thomson!F122</f>
        <v>68.58</v>
      </c>
      <c r="G121">
        <f>brz_thomson!G122</f>
        <v>38.06</v>
      </c>
      <c r="I121" s="2"/>
    </row>
    <row r="122" spans="1:10" x14ac:dyDescent="0.25">
      <c r="A122" s="6">
        <f>brz_thomson!A123</f>
        <v>35079</v>
      </c>
      <c r="B122" t="str">
        <f>brz_thomson!B123</f>
        <v>NA</v>
      </c>
      <c r="C122" t="str">
        <f>brz_thomson!C123</f>
        <v>NA</v>
      </c>
      <c r="D122">
        <f>brz_thomson!D123</f>
        <v>101.59</v>
      </c>
      <c r="E122" t="str">
        <f>brz_thomson!E123</f>
        <v>NA</v>
      </c>
      <c r="F122">
        <f>brz_thomson!F123</f>
        <v>67.78</v>
      </c>
      <c r="G122">
        <f>brz_thomson!G123</f>
        <v>34.46</v>
      </c>
    </row>
    <row r="123" spans="1:10" x14ac:dyDescent="0.25">
      <c r="A123" s="6">
        <f>brz_thomson!A124</f>
        <v>35110</v>
      </c>
      <c r="B123" t="str">
        <f>brz_thomson!B124</f>
        <v>NA</v>
      </c>
      <c r="C123" t="str">
        <f>brz_thomson!C124</f>
        <v>NA</v>
      </c>
      <c r="D123">
        <f>brz_thomson!D124</f>
        <v>99.71</v>
      </c>
      <c r="E123" t="str">
        <f>brz_thomson!E124</f>
        <v>NA</v>
      </c>
      <c r="F123">
        <f>brz_thomson!F124</f>
        <v>67.430000000000007</v>
      </c>
      <c r="G123">
        <f>brz_thomson!G124</f>
        <v>33.81</v>
      </c>
    </row>
    <row r="124" spans="1:10" x14ac:dyDescent="0.25">
      <c r="A124" s="6">
        <f>brz_thomson!A125</f>
        <v>35139</v>
      </c>
      <c r="B124" t="str">
        <f>brz_thomson!B125</f>
        <v>NA</v>
      </c>
      <c r="C124" t="str">
        <f>brz_thomson!C125</f>
        <v>NA</v>
      </c>
      <c r="D124">
        <f>brz_thomson!D125</f>
        <v>101.48</v>
      </c>
      <c r="E124" t="str">
        <f>brz_thomson!E125</f>
        <v>NA</v>
      </c>
      <c r="F124">
        <f>brz_thomson!F125</f>
        <v>67.31</v>
      </c>
      <c r="G124">
        <f>brz_thomson!G125</f>
        <v>34.020000000000003</v>
      </c>
    </row>
    <row r="125" spans="1:10" x14ac:dyDescent="0.25">
      <c r="A125" s="6">
        <f>brz_thomson!A126</f>
        <v>35170</v>
      </c>
      <c r="B125" t="str">
        <f>brz_thomson!B126</f>
        <v>NA</v>
      </c>
      <c r="C125" t="str">
        <f>brz_thomson!C126</f>
        <v>NA</v>
      </c>
      <c r="D125">
        <f>brz_thomson!D126</f>
        <v>102.4</v>
      </c>
      <c r="E125" t="str">
        <f>brz_thomson!E126</f>
        <v>NA</v>
      </c>
      <c r="F125">
        <f>brz_thomson!F126</f>
        <v>69.069999999999993</v>
      </c>
      <c r="G125">
        <f>brz_thomson!G126</f>
        <v>42.08</v>
      </c>
    </row>
    <row r="126" spans="1:10" x14ac:dyDescent="0.25">
      <c r="A126" s="6">
        <f>brz_thomson!A127</f>
        <v>35200</v>
      </c>
      <c r="B126" t="str">
        <f>brz_thomson!B127</f>
        <v>NA</v>
      </c>
      <c r="C126" t="str">
        <f>brz_thomson!C127</f>
        <v>NA</v>
      </c>
      <c r="D126">
        <f>brz_thomson!D127</f>
        <v>102.4</v>
      </c>
      <c r="E126" t="str">
        <f>brz_thomson!E127</f>
        <v>NA</v>
      </c>
      <c r="F126">
        <f>brz_thomson!F127</f>
        <v>69.08</v>
      </c>
      <c r="G126">
        <f>brz_thomson!G127</f>
        <v>44.35</v>
      </c>
    </row>
    <row r="127" spans="1:10" x14ac:dyDescent="0.25">
      <c r="A127" s="6">
        <f>brz_thomson!A128</f>
        <v>35231</v>
      </c>
      <c r="B127" t="str">
        <f>brz_thomson!B128</f>
        <v>NA</v>
      </c>
      <c r="C127" t="str">
        <f>brz_thomson!C128</f>
        <v>NA</v>
      </c>
      <c r="D127">
        <f>brz_thomson!D128</f>
        <v>102.41</v>
      </c>
      <c r="E127" t="str">
        <f>brz_thomson!E128</f>
        <v>NA</v>
      </c>
      <c r="F127">
        <f>brz_thomson!F128</f>
        <v>68.89</v>
      </c>
      <c r="G127">
        <f>brz_thomson!G128</f>
        <v>37.869999999999997</v>
      </c>
    </row>
    <row r="128" spans="1:10" x14ac:dyDescent="0.25">
      <c r="A128" s="6">
        <f>brz_thomson!A129</f>
        <v>35261</v>
      </c>
      <c r="B128" t="str">
        <f>brz_thomson!B129</f>
        <v>NA</v>
      </c>
      <c r="C128" t="str">
        <f>brz_thomson!C129</f>
        <v>NA</v>
      </c>
      <c r="D128">
        <f>brz_thomson!D129</f>
        <v>106.07</v>
      </c>
      <c r="E128" t="str">
        <f>brz_thomson!E129</f>
        <v>NA</v>
      </c>
      <c r="F128">
        <f>brz_thomson!F129</f>
        <v>72.739999999999995</v>
      </c>
      <c r="G128">
        <f>brz_thomson!G129</f>
        <v>44.06</v>
      </c>
    </row>
    <row r="129" spans="1:7" x14ac:dyDescent="0.25">
      <c r="A129" s="6">
        <f>brz_thomson!A130</f>
        <v>35292</v>
      </c>
      <c r="B129" t="str">
        <f>brz_thomson!B130</f>
        <v>NA</v>
      </c>
      <c r="C129" t="str">
        <f>brz_thomson!C130</f>
        <v>NA</v>
      </c>
      <c r="D129">
        <f>brz_thomson!D130</f>
        <v>104.06</v>
      </c>
      <c r="E129" t="str">
        <f>brz_thomson!E130</f>
        <v>NA</v>
      </c>
      <c r="F129">
        <f>brz_thomson!F130</f>
        <v>71.22</v>
      </c>
      <c r="G129">
        <f>brz_thomson!G130</f>
        <v>43.55</v>
      </c>
    </row>
    <row r="130" spans="1:7" x14ac:dyDescent="0.25">
      <c r="A130" s="6">
        <f>brz_thomson!A131</f>
        <v>35323</v>
      </c>
      <c r="B130" t="str">
        <f>brz_thomson!B131</f>
        <v>NA</v>
      </c>
      <c r="C130" t="str">
        <f>brz_thomson!C131</f>
        <v>NA</v>
      </c>
      <c r="D130">
        <f>brz_thomson!D131</f>
        <v>102.29</v>
      </c>
      <c r="E130" t="str">
        <f>brz_thomson!E131</f>
        <v>NA</v>
      </c>
      <c r="F130">
        <f>brz_thomson!F131</f>
        <v>72.08</v>
      </c>
      <c r="G130">
        <f>brz_thomson!G131</f>
        <v>40.99</v>
      </c>
    </row>
    <row r="131" spans="1:7" x14ac:dyDescent="0.25">
      <c r="A131" s="6">
        <f>brz_thomson!A132</f>
        <v>35353</v>
      </c>
      <c r="B131" t="str">
        <f>brz_thomson!B132</f>
        <v>NA</v>
      </c>
      <c r="C131" t="str">
        <f>brz_thomson!C132</f>
        <v>NA</v>
      </c>
      <c r="D131">
        <f>brz_thomson!D132</f>
        <v>102.91</v>
      </c>
      <c r="E131" t="str">
        <f>brz_thomson!E132</f>
        <v>NA</v>
      </c>
      <c r="F131">
        <f>brz_thomson!F132</f>
        <v>72.569999999999993</v>
      </c>
      <c r="G131">
        <f>brz_thomson!G132</f>
        <v>42.05</v>
      </c>
    </row>
    <row r="132" spans="1:7" x14ac:dyDescent="0.25">
      <c r="A132" s="6">
        <f>brz_thomson!A133</f>
        <v>35384</v>
      </c>
      <c r="B132" t="str">
        <f>brz_thomson!B133</f>
        <v>NA</v>
      </c>
      <c r="C132" t="str">
        <f>brz_thomson!C133</f>
        <v>NA</v>
      </c>
      <c r="D132">
        <f>brz_thomson!D133</f>
        <v>105.35</v>
      </c>
      <c r="E132" t="str">
        <f>brz_thomson!E133</f>
        <v>NA</v>
      </c>
      <c r="F132">
        <f>brz_thomson!F133</f>
        <v>73.02</v>
      </c>
      <c r="G132">
        <f>brz_thomson!G133</f>
        <v>39.119999999999997</v>
      </c>
    </row>
    <row r="133" spans="1:7" x14ac:dyDescent="0.25">
      <c r="A133" s="6">
        <f>brz_thomson!A134</f>
        <v>35414</v>
      </c>
      <c r="B133" t="str">
        <f>brz_thomson!B134</f>
        <v>NA</v>
      </c>
      <c r="C133" t="str">
        <f>brz_thomson!C134</f>
        <v>NA</v>
      </c>
      <c r="D133">
        <f>brz_thomson!D134</f>
        <v>103.22</v>
      </c>
      <c r="E133" t="str">
        <f>brz_thomson!E134</f>
        <v>NA</v>
      </c>
      <c r="F133">
        <f>brz_thomson!F134</f>
        <v>72.37</v>
      </c>
      <c r="G133">
        <f>brz_thomson!G134</f>
        <v>38.24</v>
      </c>
    </row>
    <row r="134" spans="1:7" x14ac:dyDescent="0.25">
      <c r="A134" s="6">
        <f>brz_thomson!A135</f>
        <v>35445</v>
      </c>
      <c r="B134" t="str">
        <f>brz_thomson!B135</f>
        <v>NA</v>
      </c>
      <c r="C134" t="str">
        <f>brz_thomson!C135</f>
        <v>NA</v>
      </c>
      <c r="D134">
        <f>brz_thomson!D135</f>
        <v>104.56</v>
      </c>
      <c r="E134" t="str">
        <f>brz_thomson!E135</f>
        <v>NA</v>
      </c>
      <c r="F134">
        <f>brz_thomson!F135</f>
        <v>72.430000000000007</v>
      </c>
      <c r="G134">
        <f>brz_thomson!G135</f>
        <v>37.479999999999997</v>
      </c>
    </row>
    <row r="135" spans="1:7" x14ac:dyDescent="0.25">
      <c r="A135" s="6">
        <f>brz_thomson!A136</f>
        <v>35476</v>
      </c>
      <c r="B135" t="str">
        <f>brz_thomson!B136</f>
        <v>NA</v>
      </c>
      <c r="C135" t="str">
        <f>brz_thomson!C136</f>
        <v>NA</v>
      </c>
      <c r="D135">
        <f>brz_thomson!D136</f>
        <v>104.03</v>
      </c>
      <c r="E135" t="str">
        <f>brz_thomson!E136</f>
        <v>NA</v>
      </c>
      <c r="F135">
        <f>brz_thomson!F136</f>
        <v>72.760000000000005</v>
      </c>
      <c r="G135">
        <f>brz_thomson!G136</f>
        <v>31.31</v>
      </c>
    </row>
    <row r="136" spans="1:7" x14ac:dyDescent="0.25">
      <c r="A136" s="6">
        <f>brz_thomson!A137</f>
        <v>35504</v>
      </c>
      <c r="B136" t="str">
        <f>brz_thomson!B137</f>
        <v>NA</v>
      </c>
      <c r="C136" t="str">
        <f>brz_thomson!C137</f>
        <v>NA</v>
      </c>
      <c r="D136">
        <f>brz_thomson!D137</f>
        <v>108.02</v>
      </c>
      <c r="E136" t="str">
        <f>brz_thomson!E137</f>
        <v>NA</v>
      </c>
      <c r="F136">
        <f>brz_thomson!F137</f>
        <v>73.66</v>
      </c>
      <c r="G136">
        <f>brz_thomson!G137</f>
        <v>37.82</v>
      </c>
    </row>
    <row r="137" spans="1:7" x14ac:dyDescent="0.25">
      <c r="A137" s="6">
        <f>brz_thomson!A138</f>
        <v>35535</v>
      </c>
      <c r="B137" t="str">
        <f>brz_thomson!B138</f>
        <v>NA</v>
      </c>
      <c r="C137" t="str">
        <f>brz_thomson!C138</f>
        <v>NA</v>
      </c>
      <c r="D137">
        <f>brz_thomson!D138</f>
        <v>107.38</v>
      </c>
      <c r="E137" t="str">
        <f>brz_thomson!E138</f>
        <v>NA</v>
      </c>
      <c r="F137">
        <f>brz_thomson!F138</f>
        <v>72.239999999999995</v>
      </c>
      <c r="G137">
        <f>brz_thomson!G138</f>
        <v>45.31</v>
      </c>
    </row>
    <row r="138" spans="1:7" x14ac:dyDescent="0.25">
      <c r="A138" s="6">
        <f>brz_thomson!A139</f>
        <v>35565</v>
      </c>
      <c r="B138" t="str">
        <f>brz_thomson!B139</f>
        <v>NA</v>
      </c>
      <c r="C138" t="str">
        <f>brz_thomson!C139</f>
        <v>NA</v>
      </c>
      <c r="D138">
        <f>brz_thomson!D139</f>
        <v>113.21</v>
      </c>
      <c r="E138" t="str">
        <f>brz_thomson!E139</f>
        <v>NA</v>
      </c>
      <c r="F138">
        <f>brz_thomson!F139</f>
        <v>71.81</v>
      </c>
      <c r="G138">
        <f>brz_thomson!G139</f>
        <v>45.31</v>
      </c>
    </row>
    <row r="139" spans="1:7" x14ac:dyDescent="0.25">
      <c r="A139" s="6">
        <f>brz_thomson!A140</f>
        <v>35596</v>
      </c>
      <c r="B139" t="str">
        <f>brz_thomson!B140</f>
        <v>NA</v>
      </c>
      <c r="C139" t="str">
        <f>brz_thomson!C140</f>
        <v>NA</v>
      </c>
      <c r="D139">
        <f>brz_thomson!D140</f>
        <v>110.39</v>
      </c>
      <c r="E139" t="str">
        <f>brz_thomson!E140</f>
        <v>NA</v>
      </c>
      <c r="F139">
        <f>brz_thomson!F140</f>
        <v>74.44</v>
      </c>
      <c r="G139">
        <f>brz_thomson!G140</f>
        <v>47.05</v>
      </c>
    </row>
    <row r="140" spans="1:7" x14ac:dyDescent="0.25">
      <c r="A140" s="6">
        <f>brz_thomson!A141</f>
        <v>35626</v>
      </c>
      <c r="B140" t="str">
        <f>brz_thomson!B141</f>
        <v>NA</v>
      </c>
      <c r="C140" t="str">
        <f>brz_thomson!C141</f>
        <v>NA</v>
      </c>
      <c r="D140">
        <f>brz_thomson!D141</f>
        <v>111.62</v>
      </c>
      <c r="E140" t="str">
        <f>brz_thomson!E141</f>
        <v>NA</v>
      </c>
      <c r="F140">
        <f>brz_thomson!F141</f>
        <v>73.510000000000005</v>
      </c>
      <c r="G140">
        <f>brz_thomson!G141</f>
        <v>51.51</v>
      </c>
    </row>
    <row r="141" spans="1:7" x14ac:dyDescent="0.25">
      <c r="A141" s="6">
        <f>brz_thomson!A142</f>
        <v>35657</v>
      </c>
      <c r="B141" t="str">
        <f>brz_thomson!B142</f>
        <v>NA</v>
      </c>
      <c r="C141" t="str">
        <f>brz_thomson!C142</f>
        <v>NA</v>
      </c>
      <c r="D141">
        <f>brz_thomson!D142</f>
        <v>111.26</v>
      </c>
      <c r="E141" t="str">
        <f>brz_thomson!E142</f>
        <v>NA</v>
      </c>
      <c r="F141">
        <f>brz_thomson!F142</f>
        <v>74.11</v>
      </c>
      <c r="G141">
        <f>brz_thomson!G142</f>
        <v>49.79</v>
      </c>
    </row>
    <row r="142" spans="1:7" x14ac:dyDescent="0.25">
      <c r="A142" s="6">
        <f>brz_thomson!A143</f>
        <v>35688</v>
      </c>
      <c r="B142" t="str">
        <f>brz_thomson!B143</f>
        <v>NA</v>
      </c>
      <c r="C142" t="str">
        <f>brz_thomson!C143</f>
        <v>NA</v>
      </c>
      <c r="D142">
        <f>brz_thomson!D143</f>
        <v>112.08</v>
      </c>
      <c r="E142" t="str">
        <f>brz_thomson!E143</f>
        <v>NA</v>
      </c>
      <c r="F142">
        <f>brz_thomson!F143</f>
        <v>75.930000000000007</v>
      </c>
      <c r="G142">
        <f>brz_thomson!G143</f>
        <v>45.15</v>
      </c>
    </row>
    <row r="143" spans="1:7" x14ac:dyDescent="0.25">
      <c r="A143" s="6">
        <f>brz_thomson!A144</f>
        <v>35718</v>
      </c>
      <c r="B143" t="str">
        <f>brz_thomson!B144</f>
        <v>NA</v>
      </c>
      <c r="C143" t="str">
        <f>brz_thomson!C144</f>
        <v>NA</v>
      </c>
      <c r="D143">
        <f>brz_thomson!D144</f>
        <v>109.06</v>
      </c>
      <c r="E143" t="str">
        <f>brz_thomson!E144</f>
        <v>NA</v>
      </c>
      <c r="F143">
        <f>brz_thomson!F144</f>
        <v>76.319999999999993</v>
      </c>
      <c r="G143">
        <f>brz_thomson!G144</f>
        <v>47.95</v>
      </c>
    </row>
    <row r="144" spans="1:7" x14ac:dyDescent="0.25">
      <c r="A144" s="6">
        <f>brz_thomson!A145</f>
        <v>35749</v>
      </c>
      <c r="B144" t="str">
        <f>brz_thomson!B145</f>
        <v>NA</v>
      </c>
      <c r="C144" t="str">
        <f>brz_thomson!C145</f>
        <v>NA</v>
      </c>
      <c r="D144">
        <f>brz_thomson!D145</f>
        <v>110.23</v>
      </c>
      <c r="E144" t="str">
        <f>brz_thomson!E145</f>
        <v>NA</v>
      </c>
      <c r="F144">
        <f>brz_thomson!F145</f>
        <v>72.91</v>
      </c>
      <c r="G144">
        <f>brz_thomson!G145</f>
        <v>39.32</v>
      </c>
    </row>
    <row r="145" spans="1:7" x14ac:dyDescent="0.25">
      <c r="A145" s="6">
        <f>brz_thomson!A146</f>
        <v>35779</v>
      </c>
      <c r="B145" t="str">
        <f>brz_thomson!B146</f>
        <v>NA</v>
      </c>
      <c r="C145" t="str">
        <f>brz_thomson!C146</f>
        <v>NA</v>
      </c>
      <c r="D145">
        <f>brz_thomson!D146</f>
        <v>108.08</v>
      </c>
      <c r="E145" t="str">
        <f>brz_thomson!E146</f>
        <v>NA</v>
      </c>
      <c r="F145">
        <f>brz_thomson!F146</f>
        <v>69.72</v>
      </c>
      <c r="G145">
        <f>brz_thomson!G146</f>
        <v>44.99</v>
      </c>
    </row>
    <row r="146" spans="1:7" x14ac:dyDescent="0.25">
      <c r="A146" s="6">
        <f>brz_thomson!A147</f>
        <v>35810</v>
      </c>
      <c r="B146" t="str">
        <f>brz_thomson!B147</f>
        <v>NA</v>
      </c>
      <c r="C146" t="str">
        <f>brz_thomson!C147</f>
        <v>NA</v>
      </c>
      <c r="D146">
        <f>brz_thomson!D147</f>
        <v>110.94</v>
      </c>
      <c r="E146" t="str">
        <f>brz_thomson!E147</f>
        <v>NA</v>
      </c>
      <c r="F146">
        <f>brz_thomson!F147</f>
        <v>71</v>
      </c>
      <c r="G146">
        <f>brz_thomson!G147</f>
        <v>38.61</v>
      </c>
    </row>
    <row r="147" spans="1:7" x14ac:dyDescent="0.25">
      <c r="A147" s="6">
        <f>brz_thomson!A148</f>
        <v>35841</v>
      </c>
      <c r="B147" t="str">
        <f>brz_thomson!B148</f>
        <v>NA</v>
      </c>
      <c r="C147" t="str">
        <f>brz_thomson!C148</f>
        <v>NA</v>
      </c>
      <c r="D147">
        <f>brz_thomson!D148</f>
        <v>110.28</v>
      </c>
      <c r="E147" t="str">
        <f>brz_thomson!E148</f>
        <v>NA</v>
      </c>
      <c r="F147">
        <f>brz_thomson!F148</f>
        <v>72.319999999999993</v>
      </c>
      <c r="G147">
        <f>brz_thomson!G148</f>
        <v>37.380000000000003</v>
      </c>
    </row>
    <row r="148" spans="1:7" x14ac:dyDescent="0.25">
      <c r="A148" s="6">
        <f>brz_thomson!A149</f>
        <v>35869</v>
      </c>
      <c r="B148" t="str">
        <f>brz_thomson!B149</f>
        <v>NA</v>
      </c>
      <c r="C148" t="str">
        <f>brz_thomson!C149</f>
        <v>NA</v>
      </c>
      <c r="D148">
        <f>brz_thomson!D149</f>
        <v>110.85</v>
      </c>
      <c r="E148" t="str">
        <f>brz_thomson!E149</f>
        <v>NA</v>
      </c>
      <c r="F148">
        <f>brz_thomson!F149</f>
        <v>72.02</v>
      </c>
      <c r="G148">
        <f>brz_thomson!G149</f>
        <v>43.33</v>
      </c>
    </row>
    <row r="149" spans="1:7" x14ac:dyDescent="0.25">
      <c r="A149" s="6">
        <f>brz_thomson!A150</f>
        <v>35900</v>
      </c>
      <c r="B149" t="str">
        <f>brz_thomson!B150</f>
        <v>NA</v>
      </c>
      <c r="C149" t="str">
        <f>brz_thomson!C150</f>
        <v>NA</v>
      </c>
      <c r="D149">
        <f>brz_thomson!D150</f>
        <v>109.57</v>
      </c>
      <c r="E149" t="str">
        <f>brz_thomson!E150</f>
        <v>NA</v>
      </c>
      <c r="F149">
        <f>brz_thomson!F150</f>
        <v>72.62</v>
      </c>
      <c r="G149">
        <f>brz_thomson!G150</f>
        <v>47.52</v>
      </c>
    </row>
    <row r="150" spans="1:7" x14ac:dyDescent="0.25">
      <c r="A150" s="6">
        <f>brz_thomson!A151</f>
        <v>35930</v>
      </c>
      <c r="B150" t="str">
        <f>brz_thomson!B151</f>
        <v>NA</v>
      </c>
      <c r="C150" t="str">
        <f>brz_thomson!C151</f>
        <v>NA</v>
      </c>
      <c r="D150">
        <f>brz_thomson!D151</f>
        <v>107.71</v>
      </c>
      <c r="E150" t="str">
        <f>brz_thomson!E151</f>
        <v>NA</v>
      </c>
      <c r="F150">
        <f>brz_thomson!F151</f>
        <v>74.05</v>
      </c>
      <c r="G150">
        <f>brz_thomson!G151</f>
        <v>48.37</v>
      </c>
    </row>
    <row r="151" spans="1:7" x14ac:dyDescent="0.25">
      <c r="A151" s="6">
        <f>brz_thomson!A152</f>
        <v>35961</v>
      </c>
      <c r="B151" t="str">
        <f>brz_thomson!B152</f>
        <v>NA</v>
      </c>
      <c r="C151" t="str">
        <f>brz_thomson!C152</f>
        <v>NA</v>
      </c>
      <c r="D151">
        <f>brz_thomson!D152</f>
        <v>108.59</v>
      </c>
      <c r="E151" t="str">
        <f>brz_thomson!E152</f>
        <v>NA</v>
      </c>
      <c r="F151">
        <f>brz_thomson!F152</f>
        <v>72.989999999999995</v>
      </c>
      <c r="G151">
        <f>brz_thomson!G152</f>
        <v>51.57</v>
      </c>
    </row>
    <row r="152" spans="1:7" x14ac:dyDescent="0.25">
      <c r="A152" s="6">
        <f>brz_thomson!A153</f>
        <v>35991</v>
      </c>
      <c r="B152" t="str">
        <f>brz_thomson!B153</f>
        <v>NA</v>
      </c>
      <c r="C152" t="str">
        <f>brz_thomson!C153</f>
        <v>NA</v>
      </c>
      <c r="D152">
        <f>brz_thomson!D153</f>
        <v>107.85</v>
      </c>
      <c r="E152" t="str">
        <f>brz_thomson!E153</f>
        <v>NA</v>
      </c>
      <c r="F152">
        <f>brz_thomson!F153</f>
        <v>73.62</v>
      </c>
      <c r="G152">
        <f>brz_thomson!G153</f>
        <v>52.85</v>
      </c>
    </row>
    <row r="153" spans="1:7" x14ac:dyDescent="0.25">
      <c r="A153" s="6">
        <f>brz_thomson!A154</f>
        <v>36022</v>
      </c>
      <c r="B153" t="str">
        <f>brz_thomson!B154</f>
        <v>NA</v>
      </c>
      <c r="C153" t="str">
        <f>brz_thomson!C154</f>
        <v>NA</v>
      </c>
      <c r="D153">
        <f>brz_thomson!D154</f>
        <v>106.84</v>
      </c>
      <c r="E153" t="str">
        <f>brz_thomson!E154</f>
        <v>NA</v>
      </c>
      <c r="F153">
        <f>brz_thomson!F154</f>
        <v>72.39</v>
      </c>
      <c r="G153">
        <f>brz_thomson!G154</f>
        <v>42.98</v>
      </c>
    </row>
    <row r="154" spans="1:7" x14ac:dyDescent="0.25">
      <c r="A154" s="6">
        <f>brz_thomson!A155</f>
        <v>36053</v>
      </c>
      <c r="B154" t="str">
        <f>brz_thomson!B155</f>
        <v>NA</v>
      </c>
      <c r="C154" t="str">
        <f>brz_thomson!C155</f>
        <v>NA</v>
      </c>
      <c r="D154">
        <f>brz_thomson!D155</f>
        <v>107.23</v>
      </c>
      <c r="E154" t="str">
        <f>brz_thomson!E155</f>
        <v>NA</v>
      </c>
      <c r="F154">
        <f>brz_thomson!F155</f>
        <v>72.08</v>
      </c>
      <c r="G154">
        <f>brz_thomson!G155</f>
        <v>49.85</v>
      </c>
    </row>
    <row r="155" spans="1:7" x14ac:dyDescent="0.25">
      <c r="A155" s="6">
        <f>brz_thomson!A156</f>
        <v>36083</v>
      </c>
      <c r="B155" t="str">
        <f>brz_thomson!B156</f>
        <v>NA</v>
      </c>
      <c r="C155" t="str">
        <f>brz_thomson!C156</f>
        <v>NA</v>
      </c>
      <c r="D155">
        <f>brz_thomson!D156</f>
        <v>103.34</v>
      </c>
      <c r="E155" t="str">
        <f>brz_thomson!E156</f>
        <v>NA</v>
      </c>
      <c r="F155">
        <f>brz_thomson!F156</f>
        <v>69.930000000000007</v>
      </c>
      <c r="G155">
        <f>brz_thomson!G156</f>
        <v>44.4</v>
      </c>
    </row>
    <row r="156" spans="1:7" x14ac:dyDescent="0.25">
      <c r="A156" s="6">
        <f>brz_thomson!A157</f>
        <v>36114</v>
      </c>
      <c r="B156" t="str">
        <f>brz_thomson!B157</f>
        <v>NA</v>
      </c>
      <c r="C156" t="str">
        <f>brz_thomson!C157</f>
        <v>NA</v>
      </c>
      <c r="D156">
        <f>brz_thomson!D157</f>
        <v>102.76</v>
      </c>
      <c r="E156" t="str">
        <f>brz_thomson!E157</f>
        <v>NA</v>
      </c>
      <c r="F156">
        <f>brz_thomson!F157</f>
        <v>70.540000000000006</v>
      </c>
      <c r="G156">
        <f>brz_thomson!G157</f>
        <v>40.880000000000003</v>
      </c>
    </row>
    <row r="157" spans="1:7" x14ac:dyDescent="0.25">
      <c r="A157" s="6">
        <f>brz_thomson!A158</f>
        <v>36144</v>
      </c>
      <c r="B157" t="str">
        <f>brz_thomson!B158</f>
        <v>NA</v>
      </c>
      <c r="C157" t="str">
        <f>brz_thomson!C158</f>
        <v>NA</v>
      </c>
      <c r="D157">
        <f>brz_thomson!D158</f>
        <v>102.6</v>
      </c>
      <c r="E157" t="str">
        <f>brz_thomson!E158</f>
        <v>NA</v>
      </c>
      <c r="F157">
        <f>brz_thomson!F158</f>
        <v>68.14</v>
      </c>
      <c r="G157">
        <f>brz_thomson!G158</f>
        <v>43.4</v>
      </c>
    </row>
    <row r="158" spans="1:7" x14ac:dyDescent="0.25">
      <c r="A158" s="6">
        <f>brz_thomson!A159</f>
        <v>36175</v>
      </c>
      <c r="B158" t="str">
        <f>brz_thomson!B159</f>
        <v>NA</v>
      </c>
      <c r="C158" t="str">
        <f>brz_thomson!C159</f>
        <v>NA</v>
      </c>
      <c r="D158">
        <f>brz_thomson!D159</f>
        <v>100.21</v>
      </c>
      <c r="E158" t="str">
        <f>brz_thomson!E159</f>
        <v>NA</v>
      </c>
      <c r="F158">
        <f>brz_thomson!F159</f>
        <v>70.239999999999995</v>
      </c>
      <c r="G158">
        <f>brz_thomson!G159</f>
        <v>33.21</v>
      </c>
    </row>
    <row r="159" spans="1:7" x14ac:dyDescent="0.25">
      <c r="A159" s="6">
        <f>brz_thomson!A160</f>
        <v>36206</v>
      </c>
      <c r="B159" t="str">
        <f>brz_thomson!B160</f>
        <v>NA</v>
      </c>
      <c r="C159" t="str">
        <f>brz_thomson!C160</f>
        <v>NA</v>
      </c>
      <c r="D159">
        <f>brz_thomson!D160</f>
        <v>95.09</v>
      </c>
      <c r="E159" t="str">
        <f>brz_thomson!E160</f>
        <v>NA</v>
      </c>
      <c r="F159">
        <f>brz_thomson!F160</f>
        <v>69.150000000000006</v>
      </c>
      <c r="G159">
        <f>brz_thomson!G160</f>
        <v>37.770000000000003</v>
      </c>
    </row>
    <row r="160" spans="1:7" x14ac:dyDescent="0.25">
      <c r="A160" s="6">
        <f>brz_thomson!A161</f>
        <v>36234</v>
      </c>
      <c r="B160">
        <f>brz_thomson!B161</f>
        <v>75.72</v>
      </c>
      <c r="C160" t="str">
        <f>brz_thomson!C161</f>
        <v>NA</v>
      </c>
      <c r="D160">
        <f>brz_thomson!D161</f>
        <v>95.48</v>
      </c>
      <c r="E160" t="str">
        <f>brz_thomson!E161</f>
        <v>NA</v>
      </c>
      <c r="F160">
        <f>brz_thomson!F161</f>
        <v>69.239999999999995</v>
      </c>
      <c r="G160">
        <f>brz_thomson!G161</f>
        <v>45.54</v>
      </c>
    </row>
    <row r="161" spans="1:7" x14ac:dyDescent="0.25">
      <c r="A161" s="6">
        <f>brz_thomson!A162</f>
        <v>36265</v>
      </c>
      <c r="B161">
        <f>brz_thomson!B162</f>
        <v>75.86</v>
      </c>
      <c r="C161" t="str">
        <f>brz_thomson!C162</f>
        <v>NA</v>
      </c>
      <c r="D161">
        <f>brz_thomson!D162</f>
        <v>92.58</v>
      </c>
      <c r="E161" t="str">
        <f>brz_thomson!E162</f>
        <v>NA</v>
      </c>
      <c r="F161">
        <f>brz_thomson!F162</f>
        <v>70.44</v>
      </c>
      <c r="G161">
        <f>brz_thomson!G162</f>
        <v>45.22</v>
      </c>
    </row>
    <row r="162" spans="1:7" x14ac:dyDescent="0.25">
      <c r="A162" s="6">
        <f>brz_thomson!A163</f>
        <v>36295</v>
      </c>
      <c r="B162">
        <f>brz_thomson!B163</f>
        <v>77.290000000000006</v>
      </c>
      <c r="C162" t="str">
        <f>brz_thomson!C163</f>
        <v>NA</v>
      </c>
      <c r="D162">
        <f>brz_thomson!D163</f>
        <v>91.27</v>
      </c>
      <c r="E162" t="str">
        <f>brz_thomson!E163</f>
        <v>NA</v>
      </c>
      <c r="F162">
        <f>brz_thomson!F163</f>
        <v>71.72</v>
      </c>
      <c r="G162">
        <f>brz_thomson!G163</f>
        <v>53.97</v>
      </c>
    </row>
    <row r="163" spans="1:7" x14ac:dyDescent="0.25">
      <c r="A163" s="6">
        <f>brz_thomson!A164</f>
        <v>36326</v>
      </c>
      <c r="B163">
        <f>brz_thomson!B164</f>
        <v>91.51</v>
      </c>
      <c r="C163" t="str">
        <f>brz_thomson!C164</f>
        <v>NA</v>
      </c>
      <c r="D163">
        <f>brz_thomson!D164</f>
        <v>92.75</v>
      </c>
      <c r="E163" t="str">
        <f>brz_thomson!E164</f>
        <v>NA</v>
      </c>
      <c r="F163">
        <f>brz_thomson!F164</f>
        <v>71.209999999999994</v>
      </c>
      <c r="G163">
        <f>brz_thomson!G164</f>
        <v>53.15</v>
      </c>
    </row>
    <row r="164" spans="1:7" x14ac:dyDescent="0.25">
      <c r="A164" s="6">
        <f>brz_thomson!A165</f>
        <v>36356</v>
      </c>
      <c r="B164">
        <f>brz_thomson!B165</f>
        <v>99.11</v>
      </c>
      <c r="C164" t="str">
        <f>brz_thomson!C165</f>
        <v>NA</v>
      </c>
      <c r="D164">
        <f>brz_thomson!D165</f>
        <v>92.84</v>
      </c>
      <c r="E164" t="str">
        <f>brz_thomson!E165</f>
        <v>NA</v>
      </c>
      <c r="F164">
        <f>brz_thomson!F165</f>
        <v>70.319999999999993</v>
      </c>
      <c r="G164">
        <f>brz_thomson!G165</f>
        <v>50.85</v>
      </c>
    </row>
    <row r="165" spans="1:7" x14ac:dyDescent="0.25">
      <c r="A165" s="6">
        <f>brz_thomson!A166</f>
        <v>36387</v>
      </c>
      <c r="B165">
        <f>brz_thomson!B166</f>
        <v>98.17</v>
      </c>
      <c r="C165" t="str">
        <f>brz_thomson!C166</f>
        <v>NA</v>
      </c>
      <c r="D165">
        <f>brz_thomson!D166</f>
        <v>90.67</v>
      </c>
      <c r="E165" t="str">
        <f>brz_thomson!E166</f>
        <v>NA</v>
      </c>
      <c r="F165">
        <f>brz_thomson!F166</f>
        <v>71.5</v>
      </c>
      <c r="G165">
        <f>brz_thomson!G166</f>
        <v>52.98</v>
      </c>
    </row>
    <row r="166" spans="1:7" x14ac:dyDescent="0.25">
      <c r="A166" s="6">
        <f>brz_thomson!A167</f>
        <v>36418</v>
      </c>
      <c r="B166">
        <f>brz_thomson!B167</f>
        <v>99.03</v>
      </c>
      <c r="C166" t="str">
        <f>brz_thomson!C167</f>
        <v>NA</v>
      </c>
      <c r="D166">
        <f>brz_thomson!D167</f>
        <v>91.48</v>
      </c>
      <c r="E166" t="str">
        <f>brz_thomson!E167</f>
        <v>NA</v>
      </c>
      <c r="F166">
        <f>brz_thomson!F167</f>
        <v>72.430000000000007</v>
      </c>
      <c r="G166">
        <f>brz_thomson!G167</f>
        <v>52.13</v>
      </c>
    </row>
    <row r="167" spans="1:7" x14ac:dyDescent="0.25">
      <c r="A167" s="6">
        <f>brz_thomson!A168</f>
        <v>36448</v>
      </c>
      <c r="B167">
        <f>brz_thomson!B168</f>
        <v>95.52</v>
      </c>
      <c r="C167" t="str">
        <f>brz_thomson!C168</f>
        <v>NA</v>
      </c>
      <c r="D167">
        <f>brz_thomson!D168</f>
        <v>91.5</v>
      </c>
      <c r="E167" t="str">
        <f>brz_thomson!E168</f>
        <v>NA</v>
      </c>
      <c r="F167">
        <f>brz_thomson!F168</f>
        <v>73.599999999999994</v>
      </c>
      <c r="G167">
        <f>brz_thomson!G168</f>
        <v>52.65</v>
      </c>
    </row>
    <row r="168" spans="1:7" x14ac:dyDescent="0.25">
      <c r="A168" s="6">
        <f>brz_thomson!A169</f>
        <v>36479</v>
      </c>
      <c r="B168">
        <f>brz_thomson!B169</f>
        <v>93.87</v>
      </c>
      <c r="C168" t="str">
        <f>brz_thomson!C169</f>
        <v>NA</v>
      </c>
      <c r="D168">
        <f>brz_thomson!D169</f>
        <v>92.71</v>
      </c>
      <c r="E168" t="str">
        <f>brz_thomson!E169</f>
        <v>NA</v>
      </c>
      <c r="F168">
        <f>brz_thomson!F169</f>
        <v>73.040000000000006</v>
      </c>
      <c r="G168">
        <f>brz_thomson!G169</f>
        <v>48.72</v>
      </c>
    </row>
    <row r="169" spans="1:7" x14ac:dyDescent="0.25">
      <c r="A169" s="6">
        <f>brz_thomson!A170</f>
        <v>36509</v>
      </c>
      <c r="B169">
        <f>brz_thomson!B170</f>
        <v>94.62</v>
      </c>
      <c r="C169" t="str">
        <f>brz_thomson!C170</f>
        <v>NA</v>
      </c>
      <c r="D169">
        <f>brz_thomson!D170</f>
        <v>91.97</v>
      </c>
      <c r="E169" t="str">
        <f>brz_thomson!E170</f>
        <v>NA</v>
      </c>
      <c r="F169">
        <f>brz_thomson!F170</f>
        <v>73.680000000000007</v>
      </c>
      <c r="G169">
        <f>brz_thomson!G170</f>
        <v>56.61</v>
      </c>
    </row>
    <row r="170" spans="1:7" x14ac:dyDescent="0.25">
      <c r="A170" s="6">
        <f>brz_thomson!A171</f>
        <v>36540</v>
      </c>
      <c r="B170">
        <f>brz_thomson!B171</f>
        <v>100.91</v>
      </c>
      <c r="C170">
        <f>brz_thomson!C171</f>
        <v>57.2</v>
      </c>
      <c r="D170">
        <f>brz_thomson!D171</f>
        <v>91.08</v>
      </c>
      <c r="E170" t="str">
        <f>brz_thomson!E171</f>
        <v>NA</v>
      </c>
      <c r="F170">
        <f>brz_thomson!F171</f>
        <v>72.98</v>
      </c>
      <c r="G170">
        <f>brz_thomson!G171</f>
        <v>41.19</v>
      </c>
    </row>
    <row r="171" spans="1:7" x14ac:dyDescent="0.25">
      <c r="A171" s="6">
        <f>brz_thomson!A172</f>
        <v>36571</v>
      </c>
      <c r="B171">
        <f>brz_thomson!B172</f>
        <v>107.34</v>
      </c>
      <c r="C171">
        <f>brz_thomson!C172</f>
        <v>57.9</v>
      </c>
      <c r="D171">
        <f>brz_thomson!D172</f>
        <v>97.08</v>
      </c>
      <c r="E171" t="str">
        <f>brz_thomson!E172</f>
        <v>NA</v>
      </c>
      <c r="F171">
        <f>brz_thomson!F172</f>
        <v>73.08</v>
      </c>
      <c r="G171">
        <f>brz_thomson!G172</f>
        <v>49.26</v>
      </c>
    </row>
    <row r="172" spans="1:7" x14ac:dyDescent="0.25">
      <c r="A172" s="6">
        <f>brz_thomson!A173</f>
        <v>36600</v>
      </c>
      <c r="B172">
        <f>brz_thomson!B173</f>
        <v>100.09</v>
      </c>
      <c r="C172">
        <f>brz_thomson!C173</f>
        <v>58.5</v>
      </c>
      <c r="D172">
        <f>brz_thomson!D173</f>
        <v>96.52</v>
      </c>
      <c r="E172" t="str">
        <f>brz_thomson!E173</f>
        <v>NA</v>
      </c>
      <c r="F172">
        <f>brz_thomson!F173</f>
        <v>74.28</v>
      </c>
      <c r="G172">
        <f>brz_thomson!G173</f>
        <v>52.97</v>
      </c>
    </row>
    <row r="173" spans="1:7" x14ac:dyDescent="0.25">
      <c r="A173" s="6">
        <f>brz_thomson!A174</f>
        <v>36631</v>
      </c>
      <c r="B173">
        <f>brz_thomson!B174</f>
        <v>93.93</v>
      </c>
      <c r="C173">
        <f>brz_thomson!C174</f>
        <v>58.3</v>
      </c>
      <c r="D173">
        <f>brz_thomson!D174</f>
        <v>95.32</v>
      </c>
      <c r="E173" t="str">
        <f>brz_thomson!E174</f>
        <v>NA</v>
      </c>
      <c r="F173">
        <f>brz_thomson!F174</f>
        <v>74.97</v>
      </c>
      <c r="G173">
        <f>brz_thomson!G174</f>
        <v>49.91</v>
      </c>
    </row>
    <row r="174" spans="1:7" x14ac:dyDescent="0.25">
      <c r="A174" s="6">
        <f>brz_thomson!A175</f>
        <v>36661</v>
      </c>
      <c r="B174">
        <f>brz_thomson!B175</f>
        <v>89.44</v>
      </c>
      <c r="C174">
        <f>brz_thomson!C175</f>
        <v>58.8</v>
      </c>
      <c r="D174">
        <f>brz_thomson!D175</f>
        <v>98.31</v>
      </c>
      <c r="E174" t="str">
        <f>brz_thomson!E175</f>
        <v>NA</v>
      </c>
      <c r="F174">
        <f>brz_thomson!F175</f>
        <v>74.75</v>
      </c>
      <c r="G174">
        <f>brz_thomson!G175</f>
        <v>59.42</v>
      </c>
    </row>
    <row r="175" spans="1:7" x14ac:dyDescent="0.25">
      <c r="A175" s="6">
        <f>brz_thomson!A176</f>
        <v>36692</v>
      </c>
      <c r="B175">
        <f>brz_thomson!B176</f>
        <v>94.54</v>
      </c>
      <c r="C175">
        <f>brz_thomson!C176</f>
        <v>58.5</v>
      </c>
      <c r="D175">
        <f>brz_thomson!D176</f>
        <v>95.89</v>
      </c>
      <c r="E175" t="str">
        <f>brz_thomson!E176</f>
        <v>NA</v>
      </c>
      <c r="F175">
        <f>brz_thomson!F176</f>
        <v>76.58</v>
      </c>
      <c r="G175">
        <f>brz_thomson!G176</f>
        <v>57.43</v>
      </c>
    </row>
    <row r="176" spans="1:7" x14ac:dyDescent="0.25">
      <c r="A176" s="6">
        <f>brz_thomson!A177</f>
        <v>36722</v>
      </c>
      <c r="B176">
        <f>brz_thomson!B177</f>
        <v>98.31</v>
      </c>
      <c r="C176">
        <f>brz_thomson!C177</f>
        <v>58.6</v>
      </c>
      <c r="D176">
        <f>brz_thomson!D177</f>
        <v>97.26</v>
      </c>
      <c r="E176" t="str">
        <f>brz_thomson!E177</f>
        <v>NA</v>
      </c>
      <c r="F176">
        <f>brz_thomson!F177</f>
        <v>77.12</v>
      </c>
      <c r="G176">
        <f>brz_thomson!G177</f>
        <v>58.14</v>
      </c>
    </row>
    <row r="177" spans="1:7" x14ac:dyDescent="0.25">
      <c r="A177" s="6">
        <f>brz_thomson!A178</f>
        <v>36753</v>
      </c>
      <c r="B177">
        <f>brz_thomson!B178</f>
        <v>91.2</v>
      </c>
      <c r="C177">
        <f>brz_thomson!C178</f>
        <v>58</v>
      </c>
      <c r="D177">
        <f>brz_thomson!D178</f>
        <v>100.87</v>
      </c>
      <c r="E177" t="str">
        <f>brz_thomson!E178</f>
        <v>NA</v>
      </c>
      <c r="F177">
        <f>brz_thomson!F178</f>
        <v>77.099999999999994</v>
      </c>
      <c r="G177">
        <f>brz_thomson!G178</f>
        <v>63.22</v>
      </c>
    </row>
    <row r="178" spans="1:7" x14ac:dyDescent="0.25">
      <c r="A178" s="6">
        <f>brz_thomson!A179</f>
        <v>36784</v>
      </c>
      <c r="B178">
        <f>brz_thomson!B179</f>
        <v>92.02</v>
      </c>
      <c r="C178">
        <f>brz_thomson!C179</f>
        <v>58.1</v>
      </c>
      <c r="D178">
        <f>brz_thomson!D179</f>
        <v>98.01</v>
      </c>
      <c r="E178" t="str">
        <f>brz_thomson!E179</f>
        <v>NA</v>
      </c>
      <c r="F178">
        <f>brz_thomson!F179</f>
        <v>76.180000000000007</v>
      </c>
      <c r="G178">
        <f>brz_thomson!G179</f>
        <v>54.7</v>
      </c>
    </row>
    <row r="179" spans="1:7" x14ac:dyDescent="0.25">
      <c r="A179" s="6">
        <f>brz_thomson!A180</f>
        <v>36814</v>
      </c>
      <c r="B179">
        <f>brz_thomson!B180</f>
        <v>98.51</v>
      </c>
      <c r="C179">
        <f>brz_thomson!C180</f>
        <v>57.2</v>
      </c>
      <c r="D179">
        <f>brz_thomson!D180</f>
        <v>93.24</v>
      </c>
      <c r="E179" t="str">
        <f>brz_thomson!E180</f>
        <v>NA</v>
      </c>
      <c r="F179">
        <f>brz_thomson!F180</f>
        <v>77.83</v>
      </c>
      <c r="G179">
        <f>brz_thomson!G180</f>
        <v>54.91</v>
      </c>
    </row>
    <row r="180" spans="1:7" x14ac:dyDescent="0.25">
      <c r="A180" s="6">
        <f>brz_thomson!A181</f>
        <v>36845</v>
      </c>
      <c r="B180">
        <f>brz_thomson!B181</f>
        <v>99.37</v>
      </c>
      <c r="C180">
        <f>brz_thomson!C181</f>
        <v>58.2</v>
      </c>
      <c r="D180">
        <f>brz_thomson!D181</f>
        <v>95.25</v>
      </c>
      <c r="E180" t="str">
        <f>brz_thomson!E181</f>
        <v>NA</v>
      </c>
      <c r="F180">
        <f>brz_thomson!F181</f>
        <v>77.180000000000007</v>
      </c>
      <c r="G180">
        <f>brz_thomson!G181</f>
        <v>52.1</v>
      </c>
    </row>
    <row r="181" spans="1:7" x14ac:dyDescent="0.25">
      <c r="A181" s="6">
        <f>brz_thomson!A182</f>
        <v>36875</v>
      </c>
      <c r="B181">
        <f>brz_thomson!B182</f>
        <v>100.82</v>
      </c>
      <c r="C181">
        <f>brz_thomson!C182</f>
        <v>58.5</v>
      </c>
      <c r="D181">
        <f>brz_thomson!D182</f>
        <v>96.04</v>
      </c>
      <c r="E181" t="str">
        <f>brz_thomson!E182</f>
        <v>NA</v>
      </c>
      <c r="F181">
        <f>brz_thomson!F182</f>
        <v>80.650000000000006</v>
      </c>
      <c r="G181">
        <f>brz_thomson!G182</f>
        <v>54.29</v>
      </c>
    </row>
    <row r="182" spans="1:7" x14ac:dyDescent="0.25">
      <c r="A182" s="6">
        <f>brz_thomson!A183</f>
        <v>36906</v>
      </c>
      <c r="B182">
        <f>brz_thomson!B183</f>
        <v>111.34</v>
      </c>
      <c r="C182">
        <f>brz_thomson!C183</f>
        <v>58.4</v>
      </c>
      <c r="D182">
        <f>brz_thomson!D183</f>
        <v>97.11</v>
      </c>
      <c r="E182" t="str">
        <f>brz_thomson!E183</f>
        <v>NA</v>
      </c>
      <c r="F182">
        <f>brz_thomson!F183</f>
        <v>78.7</v>
      </c>
      <c r="G182">
        <f>brz_thomson!G183</f>
        <v>52.62</v>
      </c>
    </row>
    <row r="183" spans="1:7" x14ac:dyDescent="0.25">
      <c r="A183" s="6">
        <f>brz_thomson!A184</f>
        <v>36937</v>
      </c>
      <c r="B183">
        <f>brz_thomson!B184</f>
        <v>113.47</v>
      </c>
      <c r="C183">
        <f>brz_thomson!C184</f>
        <v>58.3</v>
      </c>
      <c r="D183">
        <f>brz_thomson!D184</f>
        <v>97.32</v>
      </c>
      <c r="E183" t="str">
        <f>brz_thomson!E184</f>
        <v>NA</v>
      </c>
      <c r="F183">
        <f>brz_thomson!F184</f>
        <v>79.510000000000005</v>
      </c>
      <c r="G183">
        <f>brz_thomson!G184</f>
        <v>48.14</v>
      </c>
    </row>
    <row r="184" spans="1:7" x14ac:dyDescent="0.25">
      <c r="A184" s="6">
        <f>brz_thomson!A185</f>
        <v>36965</v>
      </c>
      <c r="B184">
        <f>brz_thomson!B185</f>
        <v>108.55</v>
      </c>
      <c r="C184">
        <f>brz_thomson!C185</f>
        <v>58.1</v>
      </c>
      <c r="D184">
        <f>brz_thomson!D185</f>
        <v>100.04</v>
      </c>
      <c r="E184" t="str">
        <f>brz_thomson!E185</f>
        <v>NA</v>
      </c>
      <c r="F184">
        <f>brz_thomson!F185</f>
        <v>78.39</v>
      </c>
      <c r="G184">
        <f>brz_thomson!G185</f>
        <v>60.18</v>
      </c>
    </row>
    <row r="185" spans="1:7" x14ac:dyDescent="0.25">
      <c r="A185" s="6">
        <f>brz_thomson!A186</f>
        <v>36996</v>
      </c>
      <c r="B185">
        <f>brz_thomson!B186</f>
        <v>105.22</v>
      </c>
      <c r="C185">
        <f>brz_thomson!C186</f>
        <v>57.8</v>
      </c>
      <c r="D185">
        <f>brz_thomson!D186</f>
        <v>96.51</v>
      </c>
      <c r="E185" t="str">
        <f>brz_thomson!E186</f>
        <v>NA</v>
      </c>
      <c r="F185">
        <f>brz_thomson!F186</f>
        <v>78.12</v>
      </c>
      <c r="G185">
        <f>brz_thomson!G186</f>
        <v>57.19</v>
      </c>
    </row>
    <row r="186" spans="1:7" x14ac:dyDescent="0.25">
      <c r="A186" s="6">
        <f>brz_thomson!A187</f>
        <v>37026</v>
      </c>
      <c r="B186">
        <f>brz_thomson!B187</f>
        <v>102.4</v>
      </c>
      <c r="C186">
        <f>brz_thomson!C187</f>
        <v>57.3</v>
      </c>
      <c r="D186">
        <f>brz_thomson!D187</f>
        <v>96.15</v>
      </c>
      <c r="E186" t="str">
        <f>brz_thomson!E187</f>
        <v>NA</v>
      </c>
      <c r="F186">
        <f>brz_thomson!F187</f>
        <v>78.72</v>
      </c>
      <c r="G186">
        <f>brz_thomson!G187</f>
        <v>65.05</v>
      </c>
    </row>
    <row r="187" spans="1:7" x14ac:dyDescent="0.25">
      <c r="A187" s="6">
        <f>brz_thomson!A188</f>
        <v>37057</v>
      </c>
      <c r="B187">
        <f>brz_thomson!B188</f>
        <v>79.44</v>
      </c>
      <c r="C187">
        <f>brz_thomson!C188</f>
        <v>57.1</v>
      </c>
      <c r="D187">
        <f>brz_thomson!D188</f>
        <v>94.82</v>
      </c>
      <c r="E187" t="str">
        <f>brz_thomson!E188</f>
        <v>NA</v>
      </c>
      <c r="F187">
        <f>brz_thomson!F188</f>
        <v>77.739999999999995</v>
      </c>
      <c r="G187">
        <f>brz_thomson!G188</f>
        <v>61.42</v>
      </c>
    </row>
    <row r="188" spans="1:7" x14ac:dyDescent="0.25">
      <c r="A188" s="6">
        <f>brz_thomson!A189</f>
        <v>37087</v>
      </c>
      <c r="B188">
        <f>brz_thomson!B189</f>
        <v>87.2</v>
      </c>
      <c r="C188">
        <f>brz_thomson!C189</f>
        <v>56.9</v>
      </c>
      <c r="D188">
        <f>brz_thomson!D189</f>
        <v>96.1</v>
      </c>
      <c r="E188" t="str">
        <f>brz_thomson!E189</f>
        <v>NA</v>
      </c>
      <c r="F188">
        <f>brz_thomson!F189</f>
        <v>77.55</v>
      </c>
      <c r="G188">
        <f>brz_thomson!G189</f>
        <v>60.2</v>
      </c>
    </row>
    <row r="189" spans="1:7" x14ac:dyDescent="0.25">
      <c r="A189" s="6">
        <f>brz_thomson!A190</f>
        <v>37118</v>
      </c>
      <c r="B189">
        <f>brz_thomson!B190</f>
        <v>86.38</v>
      </c>
      <c r="C189">
        <f>brz_thomson!C190</f>
        <v>56.9</v>
      </c>
      <c r="D189">
        <f>brz_thomson!D190</f>
        <v>96.75</v>
      </c>
      <c r="E189" t="str">
        <f>brz_thomson!E190</f>
        <v>NA</v>
      </c>
      <c r="F189">
        <f>brz_thomson!F190</f>
        <v>77.569999999999993</v>
      </c>
      <c r="G189">
        <f>brz_thomson!G190</f>
        <v>70.19</v>
      </c>
    </row>
    <row r="190" spans="1:7" x14ac:dyDescent="0.25">
      <c r="A190" s="6">
        <f>brz_thomson!A191</f>
        <v>37149</v>
      </c>
      <c r="B190">
        <f>brz_thomson!B191</f>
        <v>90.74</v>
      </c>
      <c r="C190">
        <f>brz_thomson!C191</f>
        <v>57</v>
      </c>
      <c r="D190">
        <f>brz_thomson!D191</f>
        <v>94.11</v>
      </c>
      <c r="E190" t="str">
        <f>brz_thomson!E191</f>
        <v>NA</v>
      </c>
      <c r="F190">
        <f>brz_thomson!F191</f>
        <v>76.09</v>
      </c>
      <c r="G190">
        <f>brz_thomson!G191</f>
        <v>58.54</v>
      </c>
    </row>
    <row r="191" spans="1:7" x14ac:dyDescent="0.25">
      <c r="A191" s="6">
        <f>brz_thomson!A192</f>
        <v>37179</v>
      </c>
      <c r="B191">
        <f>brz_thomson!B192</f>
        <v>80.650000000000006</v>
      </c>
      <c r="C191">
        <f>brz_thomson!C192</f>
        <v>57.3</v>
      </c>
      <c r="D191">
        <f>brz_thomson!D192</f>
        <v>92.55</v>
      </c>
      <c r="E191">
        <f>brz_thomson!E192</f>
        <v>16.084</v>
      </c>
      <c r="F191">
        <f>brz_thomson!F192</f>
        <v>74.34</v>
      </c>
      <c r="G191">
        <f>brz_thomson!G192</f>
        <v>62.9</v>
      </c>
    </row>
    <row r="192" spans="1:7" x14ac:dyDescent="0.25">
      <c r="A192" s="6">
        <f>brz_thomson!A193</f>
        <v>37210</v>
      </c>
      <c r="B192">
        <f>brz_thomson!B193</f>
        <v>78.31</v>
      </c>
      <c r="C192">
        <f>brz_thomson!C193</f>
        <v>56.8</v>
      </c>
      <c r="D192">
        <f>brz_thomson!D193</f>
        <v>96.44</v>
      </c>
      <c r="E192">
        <f>brz_thomson!E193</f>
        <v>16.082000000000001</v>
      </c>
      <c r="F192">
        <f>brz_thomson!F193</f>
        <v>75.2</v>
      </c>
      <c r="G192">
        <f>brz_thomson!G193</f>
        <v>57.11</v>
      </c>
    </row>
    <row r="193" spans="1:7" x14ac:dyDescent="0.25">
      <c r="A193" s="6">
        <f>brz_thomson!A194</f>
        <v>37240</v>
      </c>
      <c r="B193">
        <f>brz_thomson!B194</f>
        <v>86.28</v>
      </c>
      <c r="C193">
        <f>brz_thomson!C194</f>
        <v>57.3</v>
      </c>
      <c r="D193">
        <f>brz_thomson!D194</f>
        <v>94.39</v>
      </c>
      <c r="E193">
        <f>brz_thomson!E194</f>
        <v>14.435</v>
      </c>
      <c r="F193">
        <f>brz_thomson!F194</f>
        <v>75.430000000000007</v>
      </c>
      <c r="G193">
        <f>brz_thomson!G194</f>
        <v>55.72</v>
      </c>
    </row>
    <row r="194" spans="1:7" x14ac:dyDescent="0.25">
      <c r="A194" s="6">
        <f>brz_thomson!A195</f>
        <v>37271</v>
      </c>
      <c r="B194">
        <f>brz_thomson!B195</f>
        <v>87.04</v>
      </c>
      <c r="C194">
        <f>brz_thomson!C195</f>
        <v>57.5</v>
      </c>
      <c r="D194">
        <f>brz_thomson!D195</f>
        <v>94.87</v>
      </c>
      <c r="E194">
        <f>brz_thomson!E195</f>
        <v>14.422000000000001</v>
      </c>
      <c r="F194">
        <f>brz_thomson!F195</f>
        <v>77.3</v>
      </c>
      <c r="G194">
        <f>brz_thomson!G195</f>
        <v>51.41</v>
      </c>
    </row>
    <row r="195" spans="1:7" x14ac:dyDescent="0.25">
      <c r="A195" s="6">
        <f>brz_thomson!A196</f>
        <v>37302</v>
      </c>
      <c r="B195">
        <f>brz_thomson!B196</f>
        <v>90.66</v>
      </c>
      <c r="C195">
        <f>brz_thomson!C196</f>
        <v>57.5</v>
      </c>
      <c r="D195">
        <f>brz_thomson!D196</f>
        <v>96.99</v>
      </c>
      <c r="E195">
        <f>brz_thomson!E196</f>
        <v>14.361000000000001</v>
      </c>
      <c r="F195">
        <f>brz_thomson!F196</f>
        <v>79.8</v>
      </c>
      <c r="G195">
        <f>brz_thomson!G196</f>
        <v>47.22</v>
      </c>
    </row>
    <row r="196" spans="1:7" x14ac:dyDescent="0.25">
      <c r="A196" s="6">
        <f>brz_thomson!A197</f>
        <v>37330</v>
      </c>
      <c r="B196">
        <f>brz_thomson!B197</f>
        <v>91.3</v>
      </c>
      <c r="C196">
        <f>brz_thomson!C197</f>
        <v>57.5</v>
      </c>
      <c r="D196">
        <f>brz_thomson!D197</f>
        <v>97.19</v>
      </c>
      <c r="E196">
        <f>brz_thomson!E197</f>
        <v>17.274999999999999</v>
      </c>
      <c r="F196">
        <f>brz_thomson!F197</f>
        <v>79.7</v>
      </c>
      <c r="G196">
        <f>brz_thomson!G197</f>
        <v>55.68</v>
      </c>
    </row>
    <row r="197" spans="1:7" x14ac:dyDescent="0.25">
      <c r="A197" s="6">
        <f>brz_thomson!A198</f>
        <v>37361</v>
      </c>
      <c r="B197">
        <f>brz_thomson!B198</f>
        <v>96</v>
      </c>
      <c r="C197">
        <f>brz_thomson!C198</f>
        <v>57.7</v>
      </c>
      <c r="D197">
        <f>brz_thomson!D198</f>
        <v>97.24</v>
      </c>
      <c r="E197">
        <f>brz_thomson!E198</f>
        <v>17.39</v>
      </c>
      <c r="F197">
        <f>brz_thomson!F198</f>
        <v>79.400000000000006</v>
      </c>
      <c r="G197">
        <f>brz_thomson!G198</f>
        <v>59.56</v>
      </c>
    </row>
    <row r="198" spans="1:7" x14ac:dyDescent="0.25">
      <c r="A198" s="6">
        <f>brz_thomson!A199</f>
        <v>37391</v>
      </c>
      <c r="B198">
        <f>brz_thomson!B199</f>
        <v>96.15</v>
      </c>
      <c r="C198">
        <f>brz_thomson!C199</f>
        <v>57.7</v>
      </c>
      <c r="D198">
        <f>brz_thomson!D199</f>
        <v>96.57</v>
      </c>
      <c r="E198">
        <f>brz_thomson!E199</f>
        <v>17.446000000000002</v>
      </c>
      <c r="F198">
        <f>brz_thomson!F199</f>
        <v>78.599999999999994</v>
      </c>
      <c r="G198">
        <f>brz_thomson!G199</f>
        <v>56.76</v>
      </c>
    </row>
    <row r="199" spans="1:7" x14ac:dyDescent="0.25">
      <c r="A199" s="6">
        <f>brz_thomson!A200</f>
        <v>37422</v>
      </c>
      <c r="B199">
        <f>brz_thomson!B200</f>
        <v>84.4</v>
      </c>
      <c r="C199">
        <f>brz_thomson!C200</f>
        <v>56.6</v>
      </c>
      <c r="D199">
        <f>brz_thomson!D200</f>
        <v>98.69</v>
      </c>
      <c r="E199">
        <f>brz_thomson!E200</f>
        <v>17.547999999999998</v>
      </c>
      <c r="F199">
        <f>brz_thomson!F200</f>
        <v>79.900000000000006</v>
      </c>
      <c r="G199">
        <f>brz_thomson!G200</f>
        <v>50.6</v>
      </c>
    </row>
    <row r="200" spans="1:7" x14ac:dyDescent="0.25">
      <c r="A200" s="6">
        <f>brz_thomson!A201</f>
        <v>37452</v>
      </c>
      <c r="B200">
        <f>brz_thomson!B201</f>
        <v>93.81</v>
      </c>
      <c r="C200">
        <f>brz_thomson!C201</f>
        <v>57.3</v>
      </c>
      <c r="D200">
        <f>brz_thomson!D201</f>
        <v>95.7</v>
      </c>
      <c r="E200">
        <f>brz_thomson!E201</f>
        <v>17.649999999999999</v>
      </c>
      <c r="F200">
        <f>brz_thomson!F201</f>
        <v>79.900000000000006</v>
      </c>
      <c r="G200">
        <f>brz_thomson!G201</f>
        <v>78.540000000000006</v>
      </c>
    </row>
    <row r="201" spans="1:7" x14ac:dyDescent="0.25">
      <c r="A201" s="6">
        <f>brz_thomson!A202</f>
        <v>37483</v>
      </c>
      <c r="B201">
        <f>brz_thomson!B202</f>
        <v>89.8</v>
      </c>
      <c r="C201">
        <f>brz_thomson!C202</f>
        <v>57.7</v>
      </c>
      <c r="D201">
        <f>brz_thomson!D202</f>
        <v>92.71</v>
      </c>
      <c r="E201">
        <f>brz_thomson!E202</f>
        <v>17.923999999999999</v>
      </c>
      <c r="F201">
        <f>brz_thomson!F202</f>
        <v>78.900000000000006</v>
      </c>
      <c r="G201">
        <f>brz_thomson!G202</f>
        <v>73.569999999999993</v>
      </c>
    </row>
    <row r="202" spans="1:7" x14ac:dyDescent="0.25">
      <c r="A202" s="6">
        <f>brz_thomson!A203</f>
        <v>37514</v>
      </c>
      <c r="B202">
        <f>brz_thomson!B203</f>
        <v>99.22</v>
      </c>
      <c r="C202">
        <f>brz_thomson!C203</f>
        <v>57</v>
      </c>
      <c r="D202">
        <f>brz_thomson!D203</f>
        <v>92.84</v>
      </c>
      <c r="E202">
        <f>brz_thomson!E203</f>
        <v>18.001999999999999</v>
      </c>
      <c r="F202">
        <f>brz_thomson!F203</f>
        <v>79.900000000000006</v>
      </c>
      <c r="G202">
        <f>brz_thomson!G203</f>
        <v>82.2</v>
      </c>
    </row>
    <row r="203" spans="1:7" x14ac:dyDescent="0.25">
      <c r="A203" s="6">
        <f>brz_thomson!A204</f>
        <v>37544</v>
      </c>
      <c r="B203">
        <f>brz_thomson!B204</f>
        <v>94.91</v>
      </c>
      <c r="C203">
        <f>brz_thomson!C204</f>
        <v>57.5</v>
      </c>
      <c r="D203">
        <f>brz_thomson!D204</f>
        <v>92.35</v>
      </c>
      <c r="E203">
        <f>brz_thomson!E204</f>
        <v>18.146000000000001</v>
      </c>
      <c r="F203">
        <f>brz_thomson!F204</f>
        <v>80.2</v>
      </c>
      <c r="G203">
        <f>brz_thomson!G204</f>
        <v>81.760000000000005</v>
      </c>
    </row>
    <row r="204" spans="1:7" x14ac:dyDescent="0.25">
      <c r="A204" s="6">
        <f>brz_thomson!A205</f>
        <v>37575</v>
      </c>
      <c r="B204">
        <f>brz_thomson!B205</f>
        <v>98.68</v>
      </c>
      <c r="C204">
        <f>brz_thomson!C205</f>
        <v>56.2</v>
      </c>
      <c r="D204">
        <f>brz_thomson!D205</f>
        <v>93.18</v>
      </c>
      <c r="E204">
        <f>brz_thomson!E205</f>
        <v>18.274000000000001</v>
      </c>
      <c r="F204">
        <f>brz_thomson!F205</f>
        <v>80.8</v>
      </c>
      <c r="G204">
        <f>brz_thomson!G205</f>
        <v>65.239999999999995</v>
      </c>
    </row>
    <row r="205" spans="1:7" x14ac:dyDescent="0.25">
      <c r="A205" s="6">
        <f>brz_thomson!A206</f>
        <v>37605</v>
      </c>
      <c r="B205">
        <f>brz_thomson!B206</f>
        <v>102.92</v>
      </c>
      <c r="C205">
        <f>brz_thomson!C206</f>
        <v>55.2</v>
      </c>
      <c r="D205">
        <f>brz_thomson!D206</f>
        <v>89.38</v>
      </c>
      <c r="E205">
        <f>brz_thomson!E206</f>
        <v>18.146999999999998</v>
      </c>
      <c r="F205">
        <f>brz_thomson!F206</f>
        <v>78.900000000000006</v>
      </c>
      <c r="G205">
        <f>brz_thomson!G206</f>
        <v>67.88</v>
      </c>
    </row>
    <row r="206" spans="1:7" x14ac:dyDescent="0.25">
      <c r="A206" s="6">
        <f>brz_thomson!A207</f>
        <v>37636</v>
      </c>
      <c r="B206">
        <f>brz_thomson!B207</f>
        <v>102.97</v>
      </c>
      <c r="C206">
        <f>brz_thomson!C207</f>
        <v>54.5</v>
      </c>
      <c r="D206">
        <f>brz_thomson!D207</f>
        <v>91.77</v>
      </c>
      <c r="E206">
        <f>brz_thomson!E207</f>
        <v>18.315999999999999</v>
      </c>
      <c r="F206">
        <f>brz_thomson!F207</f>
        <v>79.3</v>
      </c>
      <c r="G206">
        <f>brz_thomson!G207</f>
        <v>60.33</v>
      </c>
    </row>
    <row r="207" spans="1:7" x14ac:dyDescent="0.25">
      <c r="A207" s="6">
        <f>brz_thomson!A208</f>
        <v>37667</v>
      </c>
      <c r="B207">
        <f>brz_thomson!B208</f>
        <v>103.53</v>
      </c>
      <c r="C207">
        <f>brz_thomson!C208</f>
        <v>55.2</v>
      </c>
      <c r="D207">
        <f>brz_thomson!D208</f>
        <v>90.02</v>
      </c>
      <c r="E207">
        <f>brz_thomson!E208</f>
        <v>18.29</v>
      </c>
      <c r="F207">
        <f>brz_thomson!F208</f>
        <v>79.5</v>
      </c>
      <c r="G207">
        <f>brz_thomson!G208</f>
        <v>61.9</v>
      </c>
    </row>
    <row r="208" spans="1:7" x14ac:dyDescent="0.25">
      <c r="A208" s="6">
        <f>brz_thomson!A209</f>
        <v>37695</v>
      </c>
      <c r="B208">
        <f>brz_thomson!B209</f>
        <v>101.89</v>
      </c>
      <c r="C208">
        <f>brz_thomson!C209</f>
        <v>54</v>
      </c>
      <c r="D208">
        <f>brz_thomson!D209</f>
        <v>92.51</v>
      </c>
      <c r="E208">
        <f>brz_thomson!E209</f>
        <v>18.309000000000001</v>
      </c>
      <c r="F208">
        <f>brz_thomson!F209</f>
        <v>79.5</v>
      </c>
      <c r="G208">
        <f>brz_thomson!G209</f>
        <v>63.68</v>
      </c>
    </row>
    <row r="209" spans="1:7" x14ac:dyDescent="0.25">
      <c r="A209" s="6">
        <f>brz_thomson!A210</f>
        <v>37726</v>
      </c>
      <c r="B209">
        <f>brz_thomson!B210</f>
        <v>107.66</v>
      </c>
      <c r="C209">
        <f>brz_thomson!C210</f>
        <v>53.8</v>
      </c>
      <c r="D209">
        <f>brz_thomson!D210</f>
        <v>92.18</v>
      </c>
      <c r="E209">
        <f>brz_thomson!E210</f>
        <v>18.318999999999999</v>
      </c>
      <c r="F209">
        <f>brz_thomson!F210</f>
        <v>79.2</v>
      </c>
      <c r="G209">
        <f>brz_thomson!G210</f>
        <v>70.66</v>
      </c>
    </row>
    <row r="210" spans="1:7" x14ac:dyDescent="0.25">
      <c r="A210" s="6">
        <f>brz_thomson!A211</f>
        <v>37756</v>
      </c>
      <c r="B210">
        <f>brz_thomson!B211</f>
        <v>112.04</v>
      </c>
      <c r="C210">
        <f>brz_thomson!C211</f>
        <v>53.6</v>
      </c>
      <c r="D210">
        <f>brz_thomson!D211</f>
        <v>93.6</v>
      </c>
      <c r="E210">
        <f>brz_thomson!E211</f>
        <v>18.387</v>
      </c>
      <c r="F210">
        <f>brz_thomson!F211</f>
        <v>77.900000000000006</v>
      </c>
      <c r="G210">
        <f>brz_thomson!G211</f>
        <v>78.59</v>
      </c>
    </row>
    <row r="211" spans="1:7" x14ac:dyDescent="0.25">
      <c r="A211" s="6">
        <f>brz_thomson!A212</f>
        <v>37787</v>
      </c>
      <c r="B211">
        <f>brz_thomson!B212</f>
        <v>116.81</v>
      </c>
      <c r="C211">
        <f>brz_thomson!C212</f>
        <v>53.8</v>
      </c>
      <c r="D211">
        <f>brz_thomson!D212</f>
        <v>94.44</v>
      </c>
      <c r="E211">
        <f>brz_thomson!E212</f>
        <v>18.405000000000001</v>
      </c>
      <c r="F211">
        <f>brz_thomson!F212</f>
        <v>78</v>
      </c>
      <c r="G211">
        <f>brz_thomson!G212</f>
        <v>72.05</v>
      </c>
    </row>
    <row r="212" spans="1:7" x14ac:dyDescent="0.25">
      <c r="A212" s="6">
        <f>brz_thomson!A213</f>
        <v>37817</v>
      </c>
      <c r="B212">
        <f>brz_thomson!B213</f>
        <v>111.47</v>
      </c>
      <c r="C212">
        <f>brz_thomson!C213</f>
        <v>54.4</v>
      </c>
      <c r="D212">
        <f>brz_thomson!D213</f>
        <v>94.85</v>
      </c>
      <c r="E212">
        <f>brz_thomson!E213</f>
        <v>18.395</v>
      </c>
      <c r="F212">
        <f>brz_thomson!F213</f>
        <v>77.900000000000006</v>
      </c>
      <c r="G212">
        <f>brz_thomson!G213</f>
        <v>74.23</v>
      </c>
    </row>
    <row r="213" spans="1:7" x14ac:dyDescent="0.25">
      <c r="A213" s="6">
        <f>brz_thomson!A214</f>
        <v>37848</v>
      </c>
      <c r="B213">
        <f>brz_thomson!B214</f>
        <v>109.37</v>
      </c>
      <c r="C213">
        <f>brz_thomson!C214</f>
        <v>54.9</v>
      </c>
      <c r="D213">
        <f>brz_thomson!D214</f>
        <v>93.58</v>
      </c>
      <c r="E213">
        <f>brz_thomson!E214</f>
        <v>18.536000000000001</v>
      </c>
      <c r="F213">
        <f>brz_thomson!F214</f>
        <v>79</v>
      </c>
      <c r="G213">
        <f>brz_thomson!G214</f>
        <v>78.430000000000007</v>
      </c>
    </row>
    <row r="214" spans="1:7" x14ac:dyDescent="0.25">
      <c r="A214" s="6">
        <f>brz_thomson!A215</f>
        <v>37879</v>
      </c>
      <c r="B214">
        <f>brz_thomson!B215</f>
        <v>106.41</v>
      </c>
      <c r="C214">
        <f>brz_thomson!C215</f>
        <v>55.3</v>
      </c>
      <c r="D214">
        <f>brz_thomson!D215</f>
        <v>93.75</v>
      </c>
      <c r="E214">
        <f>brz_thomson!E215</f>
        <v>18.759</v>
      </c>
      <c r="F214">
        <f>brz_thomson!F215</f>
        <v>81.599999999999994</v>
      </c>
      <c r="G214">
        <f>brz_thomson!G215</f>
        <v>88.59</v>
      </c>
    </row>
    <row r="215" spans="1:7" x14ac:dyDescent="0.25">
      <c r="A215" s="6">
        <f>brz_thomson!A216</f>
        <v>37909</v>
      </c>
      <c r="B215">
        <f>brz_thomson!B216</f>
        <v>104.72</v>
      </c>
      <c r="C215">
        <f>brz_thomson!C216</f>
        <v>55.6</v>
      </c>
      <c r="D215">
        <f>brz_thomson!D216</f>
        <v>95.78</v>
      </c>
      <c r="E215">
        <f>brz_thomson!E216</f>
        <v>18.686</v>
      </c>
      <c r="F215">
        <f>brz_thomson!F216</f>
        <v>81.5</v>
      </c>
      <c r="G215">
        <f>brz_thomson!G216</f>
        <v>91.32</v>
      </c>
    </row>
    <row r="216" spans="1:7" x14ac:dyDescent="0.25">
      <c r="A216" s="6">
        <f>brz_thomson!A217</f>
        <v>37940</v>
      </c>
      <c r="B216">
        <f>brz_thomson!B217</f>
        <v>108.68</v>
      </c>
      <c r="C216">
        <f>brz_thomson!C217</f>
        <v>56.7</v>
      </c>
      <c r="D216">
        <f>brz_thomson!D217</f>
        <v>93.92</v>
      </c>
      <c r="E216">
        <f>brz_thomson!E217</f>
        <v>18.898</v>
      </c>
      <c r="F216">
        <f>brz_thomson!F217</f>
        <v>83.2</v>
      </c>
      <c r="G216">
        <f>brz_thomson!G217</f>
        <v>72</v>
      </c>
    </row>
    <row r="217" spans="1:7" x14ac:dyDescent="0.25">
      <c r="A217" s="6">
        <f>brz_thomson!A218</f>
        <v>37970</v>
      </c>
      <c r="B217">
        <f>brz_thomson!B218</f>
        <v>115.33</v>
      </c>
      <c r="C217">
        <f>brz_thomson!C218</f>
        <v>56.5</v>
      </c>
      <c r="D217">
        <f>brz_thomson!D218</f>
        <v>94.65</v>
      </c>
      <c r="E217">
        <f>brz_thomson!E218</f>
        <v>18.943999999999999</v>
      </c>
      <c r="F217">
        <f>brz_thomson!F218</f>
        <v>80.7</v>
      </c>
      <c r="G217">
        <f>brz_thomson!G218</f>
        <v>79.790000000000006</v>
      </c>
    </row>
    <row r="218" spans="1:7" x14ac:dyDescent="0.25">
      <c r="A218" s="6">
        <f>brz_thomson!A219</f>
        <v>38001</v>
      </c>
      <c r="B218">
        <f>brz_thomson!B219</f>
        <v>124.16</v>
      </c>
      <c r="C218">
        <f>brz_thomson!C219</f>
        <v>57.2</v>
      </c>
      <c r="D218">
        <f>brz_thomson!D219</f>
        <v>95.44</v>
      </c>
      <c r="E218">
        <f>brz_thomson!E219</f>
        <v>18.550999999999998</v>
      </c>
      <c r="F218">
        <f>brz_thomson!F219</f>
        <v>82.5</v>
      </c>
      <c r="G218">
        <f>brz_thomson!G219</f>
        <v>68.290000000000006</v>
      </c>
    </row>
    <row r="219" spans="1:7" x14ac:dyDescent="0.25">
      <c r="A219" s="6">
        <f>brz_thomson!A220</f>
        <v>38032</v>
      </c>
      <c r="B219">
        <f>brz_thomson!B220</f>
        <v>123.4</v>
      </c>
      <c r="C219">
        <f>brz_thomson!C220</f>
        <v>58.1</v>
      </c>
      <c r="D219">
        <f>brz_thomson!D220</f>
        <v>92.87</v>
      </c>
      <c r="E219">
        <f>brz_thomson!E220</f>
        <v>18.550999999999998</v>
      </c>
      <c r="F219">
        <f>brz_thomson!F220</f>
        <v>83.3</v>
      </c>
      <c r="G219">
        <f>brz_thomson!G220</f>
        <v>66.94</v>
      </c>
    </row>
    <row r="220" spans="1:7" x14ac:dyDescent="0.25">
      <c r="A220" s="6">
        <f>brz_thomson!A221</f>
        <v>38061</v>
      </c>
      <c r="B220">
        <f>brz_thomson!B221</f>
        <v>113.29</v>
      </c>
      <c r="C220">
        <f>brz_thomson!C221</f>
        <v>58.6</v>
      </c>
      <c r="D220">
        <f>brz_thomson!D221</f>
        <v>94.17</v>
      </c>
      <c r="E220">
        <f>brz_thomson!E221</f>
        <v>18.63</v>
      </c>
      <c r="F220">
        <f>brz_thomson!F221</f>
        <v>84.3</v>
      </c>
      <c r="G220">
        <f>brz_thomson!G221</f>
        <v>91.5</v>
      </c>
    </row>
    <row r="221" spans="1:7" x14ac:dyDescent="0.25">
      <c r="A221" s="6">
        <f>brz_thomson!A222</f>
        <v>38092</v>
      </c>
      <c r="B221">
        <f>brz_thomson!B222</f>
        <v>108.01</v>
      </c>
      <c r="C221">
        <f>brz_thomson!C222</f>
        <v>59.1</v>
      </c>
      <c r="D221">
        <f>brz_thomson!D222</f>
        <v>95.38</v>
      </c>
      <c r="E221">
        <f>brz_thomson!E222</f>
        <v>18.757999999999999</v>
      </c>
      <c r="F221">
        <f>brz_thomson!F222</f>
        <v>85</v>
      </c>
      <c r="G221">
        <f>brz_thomson!G222</f>
        <v>74.319999999999993</v>
      </c>
    </row>
    <row r="222" spans="1:7" x14ac:dyDescent="0.25">
      <c r="A222" s="6">
        <f>brz_thomson!A223</f>
        <v>38122</v>
      </c>
      <c r="B222">
        <f>brz_thomson!B223</f>
        <v>124.23</v>
      </c>
      <c r="C222">
        <f>brz_thomson!C223</f>
        <v>59.9</v>
      </c>
      <c r="D222">
        <f>brz_thomson!D223</f>
        <v>97.01</v>
      </c>
      <c r="E222">
        <f>brz_thomson!E223</f>
        <v>18.905000000000001</v>
      </c>
      <c r="F222">
        <f>brz_thomson!F223</f>
        <v>85.7</v>
      </c>
      <c r="G222">
        <f>brz_thomson!G223</f>
        <v>87.37</v>
      </c>
    </row>
    <row r="223" spans="1:7" x14ac:dyDescent="0.25">
      <c r="A223" s="6">
        <f>brz_thomson!A224</f>
        <v>38153</v>
      </c>
      <c r="B223">
        <f>brz_thomson!B224</f>
        <v>117.07</v>
      </c>
      <c r="C223">
        <f>brz_thomson!C224</f>
        <v>60.1</v>
      </c>
      <c r="D223">
        <f>brz_thomson!D224</f>
        <v>93.25</v>
      </c>
      <c r="E223">
        <f>brz_thomson!E224</f>
        <v>18.983000000000001</v>
      </c>
      <c r="F223">
        <f>brz_thomson!F224</f>
        <v>86.3</v>
      </c>
      <c r="G223">
        <f>brz_thomson!G224</f>
        <v>101.82</v>
      </c>
    </row>
    <row r="224" spans="1:7" x14ac:dyDescent="0.25">
      <c r="A224" s="6">
        <f>brz_thomson!A225</f>
        <v>38183</v>
      </c>
      <c r="B224">
        <f>brz_thomson!B225</f>
        <v>118.5</v>
      </c>
      <c r="C224">
        <f>brz_thomson!C225</f>
        <v>60.2</v>
      </c>
      <c r="D224">
        <f>brz_thomson!D225</f>
        <v>97.73</v>
      </c>
      <c r="E224">
        <f>brz_thomson!E225</f>
        <v>19.16</v>
      </c>
      <c r="F224">
        <f>brz_thomson!F225</f>
        <v>86.8</v>
      </c>
      <c r="G224">
        <f>brz_thomson!G225</f>
        <v>95.41</v>
      </c>
    </row>
    <row r="225" spans="1:7" x14ac:dyDescent="0.25">
      <c r="A225" s="6">
        <f>brz_thomson!A226</f>
        <v>38214</v>
      </c>
      <c r="B225">
        <f>brz_thomson!B226</f>
        <v>120.72</v>
      </c>
      <c r="C225">
        <f>brz_thomson!C226</f>
        <v>59.8</v>
      </c>
      <c r="D225">
        <f>brz_thomson!D226</f>
        <v>94.07</v>
      </c>
      <c r="E225">
        <f>brz_thomson!E226</f>
        <v>19.212</v>
      </c>
      <c r="F225">
        <f>brz_thomson!F226</f>
        <v>87.8</v>
      </c>
      <c r="G225">
        <f>brz_thomson!G226</f>
        <v>98.34</v>
      </c>
    </row>
    <row r="226" spans="1:7" x14ac:dyDescent="0.25">
      <c r="A226" s="6">
        <f>brz_thomson!A227</f>
        <v>38245</v>
      </c>
      <c r="B226">
        <f>brz_thomson!B227</f>
        <v>128.43</v>
      </c>
      <c r="C226">
        <f>brz_thomson!C227</f>
        <v>59.9</v>
      </c>
      <c r="D226">
        <f>brz_thomson!D227</f>
        <v>94.53</v>
      </c>
      <c r="E226">
        <f>brz_thomson!E227</f>
        <v>19.402999999999999</v>
      </c>
      <c r="F226">
        <f>brz_thomson!F227</f>
        <v>88.3</v>
      </c>
      <c r="G226">
        <f>brz_thomson!G227</f>
        <v>96.7</v>
      </c>
    </row>
    <row r="227" spans="1:7" x14ac:dyDescent="0.25">
      <c r="A227" s="6">
        <f>brz_thomson!A228</f>
        <v>38275</v>
      </c>
      <c r="B227">
        <f>brz_thomson!B228</f>
        <v>141.91999999999999</v>
      </c>
      <c r="C227">
        <f>brz_thomson!C228</f>
        <v>60.5</v>
      </c>
      <c r="D227">
        <f>brz_thomson!D228</f>
        <v>90.51</v>
      </c>
      <c r="E227">
        <f>brz_thomson!E228</f>
        <v>19.440000000000001</v>
      </c>
      <c r="F227">
        <f>brz_thomson!F228</f>
        <v>87.4</v>
      </c>
      <c r="G227">
        <f>brz_thomson!G228</f>
        <v>95.25</v>
      </c>
    </row>
    <row r="228" spans="1:7" x14ac:dyDescent="0.25">
      <c r="A228" s="6">
        <f>brz_thomson!A229</f>
        <v>38306</v>
      </c>
      <c r="B228">
        <f>brz_thomson!B229</f>
        <v>144.96</v>
      </c>
      <c r="C228">
        <f>brz_thomson!C229</f>
        <v>60.8</v>
      </c>
      <c r="D228">
        <f>brz_thomson!D229</f>
        <v>93.49</v>
      </c>
      <c r="E228">
        <f>brz_thomson!E229</f>
        <v>19.507999999999999</v>
      </c>
      <c r="F228">
        <f>brz_thomson!F229</f>
        <v>87.6</v>
      </c>
      <c r="G228">
        <f>brz_thomson!G229</f>
        <v>86.8</v>
      </c>
    </row>
    <row r="229" spans="1:7" x14ac:dyDescent="0.25">
      <c r="A229" s="6">
        <f>brz_thomson!A230</f>
        <v>38336</v>
      </c>
      <c r="B229">
        <f>brz_thomson!B230</f>
        <v>140.41</v>
      </c>
      <c r="C229">
        <f>brz_thomson!C230</f>
        <v>62.4</v>
      </c>
      <c r="D229">
        <f>brz_thomson!D230</f>
        <v>92.73</v>
      </c>
      <c r="E229">
        <f>brz_thomson!E230</f>
        <v>19.526</v>
      </c>
      <c r="F229">
        <f>brz_thomson!F230</f>
        <v>88.1</v>
      </c>
      <c r="G229">
        <f>brz_thomson!G230</f>
        <v>99.01</v>
      </c>
    </row>
    <row r="230" spans="1:7" x14ac:dyDescent="0.25">
      <c r="A230" s="6">
        <f>brz_thomson!A231</f>
        <v>38367</v>
      </c>
      <c r="B230">
        <f>brz_thomson!B231</f>
        <v>145.02000000000001</v>
      </c>
      <c r="C230">
        <f>brz_thomson!C231</f>
        <v>61.2</v>
      </c>
      <c r="D230">
        <f>brz_thomson!D231</f>
        <v>94.14</v>
      </c>
      <c r="E230">
        <f>brz_thomson!E231</f>
        <v>19.256</v>
      </c>
      <c r="F230">
        <f>brz_thomson!F231</f>
        <v>88.6</v>
      </c>
      <c r="G230">
        <f>brz_thomson!G231</f>
        <v>78.459999999999994</v>
      </c>
    </row>
    <row r="231" spans="1:7" x14ac:dyDescent="0.25">
      <c r="A231" s="6">
        <f>brz_thomson!A232</f>
        <v>38398</v>
      </c>
      <c r="B231">
        <f>brz_thomson!B232</f>
        <v>146.47999999999999</v>
      </c>
      <c r="C231">
        <f>brz_thomson!C232</f>
        <v>61</v>
      </c>
      <c r="D231">
        <f>brz_thomson!D232</f>
        <v>93.73</v>
      </c>
      <c r="E231">
        <f>brz_thomson!E232</f>
        <v>19.184000000000001</v>
      </c>
      <c r="F231">
        <f>brz_thomson!F232</f>
        <v>87.3</v>
      </c>
      <c r="G231">
        <f>brz_thomson!G232</f>
        <v>81.489999999999995</v>
      </c>
    </row>
    <row r="232" spans="1:7" x14ac:dyDescent="0.25">
      <c r="A232" s="6">
        <f>brz_thomson!A233</f>
        <v>38426</v>
      </c>
      <c r="B232">
        <f>brz_thomson!B233</f>
        <v>144.94999999999999</v>
      </c>
      <c r="C232">
        <f>brz_thomson!C233</f>
        <v>61.5</v>
      </c>
      <c r="D232">
        <f>brz_thomson!D233</f>
        <v>93.79</v>
      </c>
      <c r="E232">
        <f>brz_thomson!E233</f>
        <v>19.306000000000001</v>
      </c>
      <c r="F232">
        <f>brz_thomson!F233</f>
        <v>88.2</v>
      </c>
      <c r="G232">
        <f>brz_thomson!G233</f>
        <v>95.82</v>
      </c>
    </row>
    <row r="233" spans="1:7" x14ac:dyDescent="0.25">
      <c r="A233" s="6">
        <f>brz_thomson!A234</f>
        <v>38457</v>
      </c>
      <c r="B233">
        <f>brz_thomson!B234</f>
        <v>141.75</v>
      </c>
      <c r="C233">
        <f>brz_thomson!C234</f>
        <v>61.9</v>
      </c>
      <c r="D233">
        <f>brz_thomson!D234</f>
        <v>93.99</v>
      </c>
      <c r="E233">
        <f>brz_thomson!E234</f>
        <v>19.321000000000002</v>
      </c>
      <c r="F233">
        <f>brz_thomson!F234</f>
        <v>88.1</v>
      </c>
      <c r="G233">
        <f>brz_thomson!G234</f>
        <v>92.08</v>
      </c>
    </row>
    <row r="234" spans="1:7" x14ac:dyDescent="0.25">
      <c r="A234" s="6">
        <f>brz_thomson!A235</f>
        <v>38487</v>
      </c>
      <c r="B234">
        <f>brz_thomson!B235</f>
        <v>133.62</v>
      </c>
      <c r="C234">
        <f>brz_thomson!C235</f>
        <v>62.1</v>
      </c>
      <c r="D234">
        <f>brz_thomson!D235</f>
        <v>95.87</v>
      </c>
      <c r="E234">
        <f>brz_thomson!E235</f>
        <v>19.555</v>
      </c>
      <c r="F234">
        <f>brz_thomson!F235</f>
        <v>89.7</v>
      </c>
      <c r="G234">
        <f>brz_thomson!G235</f>
        <v>96.35</v>
      </c>
    </row>
    <row r="235" spans="1:7" x14ac:dyDescent="0.25">
      <c r="A235" s="6">
        <f>brz_thomson!A236</f>
        <v>38518</v>
      </c>
      <c r="B235">
        <f>brz_thomson!B236</f>
        <v>132.74</v>
      </c>
      <c r="C235">
        <f>brz_thomson!C236</f>
        <v>63</v>
      </c>
      <c r="D235">
        <f>brz_thomson!D236</f>
        <v>94.56</v>
      </c>
      <c r="E235">
        <f>brz_thomson!E236</f>
        <v>19.561</v>
      </c>
      <c r="F235">
        <f>brz_thomson!F236</f>
        <v>91.3</v>
      </c>
      <c r="G235">
        <f>brz_thomson!G236</f>
        <v>100.5</v>
      </c>
    </row>
    <row r="236" spans="1:7" x14ac:dyDescent="0.25">
      <c r="A236" s="6">
        <f>brz_thomson!A237</f>
        <v>38548</v>
      </c>
      <c r="B236">
        <f>brz_thomson!B237</f>
        <v>133.21</v>
      </c>
      <c r="C236">
        <f>brz_thomson!C237</f>
        <v>63.6</v>
      </c>
      <c r="D236">
        <f>brz_thomson!D237</f>
        <v>96.77</v>
      </c>
      <c r="E236">
        <f>brz_thomson!E237</f>
        <v>19.536999999999999</v>
      </c>
      <c r="F236">
        <f>brz_thomson!F237</f>
        <v>89.3</v>
      </c>
      <c r="G236">
        <f>brz_thomson!G237</f>
        <v>107.5</v>
      </c>
    </row>
    <row r="237" spans="1:7" x14ac:dyDescent="0.25">
      <c r="A237" s="6">
        <f>brz_thomson!A238</f>
        <v>38579</v>
      </c>
      <c r="B237">
        <f>brz_thomson!B238</f>
        <v>124.89</v>
      </c>
      <c r="C237">
        <f>brz_thomson!C238</f>
        <v>63.4</v>
      </c>
      <c r="D237">
        <f>brz_thomson!D238</f>
        <v>94.54</v>
      </c>
      <c r="E237">
        <f>brz_thomson!E238</f>
        <v>19.611000000000001</v>
      </c>
      <c r="F237">
        <f>brz_thomson!F238</f>
        <v>88.9</v>
      </c>
      <c r="G237">
        <f>brz_thomson!G238</f>
        <v>109.5</v>
      </c>
    </row>
    <row r="238" spans="1:7" x14ac:dyDescent="0.25">
      <c r="A238" s="6">
        <f>brz_thomson!A239</f>
        <v>38610</v>
      </c>
      <c r="B238">
        <f>brz_thomson!B239</f>
        <v>109.24</v>
      </c>
      <c r="C238">
        <f>brz_thomson!C239</f>
        <v>63.1</v>
      </c>
      <c r="D238">
        <f>brz_thomson!D239</f>
        <v>95.01</v>
      </c>
      <c r="E238">
        <f>brz_thomson!E239</f>
        <v>19.777999999999999</v>
      </c>
      <c r="F238">
        <f>brz_thomson!F239</f>
        <v>88.5</v>
      </c>
      <c r="G238">
        <f>brz_thomson!G239</f>
        <v>101.95</v>
      </c>
    </row>
    <row r="239" spans="1:7" x14ac:dyDescent="0.25">
      <c r="A239" s="6">
        <f>brz_thomson!A240</f>
        <v>38640</v>
      </c>
      <c r="B239">
        <f>brz_thomson!B240</f>
        <v>107.65</v>
      </c>
      <c r="C239">
        <f>brz_thomson!C240</f>
        <v>63.4</v>
      </c>
      <c r="D239">
        <f>brz_thomson!D240</f>
        <v>94.16</v>
      </c>
      <c r="E239">
        <f>brz_thomson!E240</f>
        <v>19.780999999999999</v>
      </c>
      <c r="F239">
        <f>brz_thomson!F240</f>
        <v>87.2</v>
      </c>
      <c r="G239">
        <f>brz_thomson!G240</f>
        <v>94.05</v>
      </c>
    </row>
    <row r="240" spans="1:7" x14ac:dyDescent="0.25">
      <c r="A240" s="6">
        <f>brz_thomson!A241</f>
        <v>38671</v>
      </c>
      <c r="B240">
        <f>brz_thomson!B241</f>
        <v>117.23</v>
      </c>
      <c r="C240">
        <f>brz_thomson!C241</f>
        <v>63.6</v>
      </c>
      <c r="D240">
        <f>brz_thomson!D241</f>
        <v>95.85</v>
      </c>
      <c r="E240">
        <f>brz_thomson!E241</f>
        <v>19.829000000000001</v>
      </c>
      <c r="F240">
        <f>brz_thomson!F241</f>
        <v>88.9</v>
      </c>
      <c r="G240">
        <f>brz_thomson!G241</f>
        <v>101.69</v>
      </c>
    </row>
    <row r="241" spans="1:7" x14ac:dyDescent="0.25">
      <c r="A241" s="6">
        <f>brz_thomson!A242</f>
        <v>38701</v>
      </c>
      <c r="B241">
        <f>brz_thomson!B242</f>
        <v>130.16</v>
      </c>
      <c r="C241">
        <f>brz_thomson!C242</f>
        <v>65</v>
      </c>
      <c r="D241">
        <f>brz_thomson!D242</f>
        <v>97.5</v>
      </c>
      <c r="E241">
        <f>brz_thomson!E242</f>
        <v>19.928000000000001</v>
      </c>
      <c r="F241">
        <f>brz_thomson!F242</f>
        <v>90.3</v>
      </c>
      <c r="G241">
        <f>brz_thomson!G242</f>
        <v>101.81</v>
      </c>
    </row>
    <row r="242" spans="1:7" x14ac:dyDescent="0.25">
      <c r="A242" s="6">
        <f>brz_thomson!A243</f>
        <v>38732</v>
      </c>
      <c r="B242">
        <f>brz_thomson!B243</f>
        <v>131.52000000000001</v>
      </c>
      <c r="C242">
        <f>brz_thomson!C243</f>
        <v>65.599999999999994</v>
      </c>
      <c r="D242">
        <f>brz_thomson!D243</f>
        <v>96.99</v>
      </c>
      <c r="E242">
        <f>brz_thomson!E243</f>
        <v>19.696999999999999</v>
      </c>
      <c r="F242">
        <f>brz_thomson!F243</f>
        <v>91.1</v>
      </c>
      <c r="G242">
        <f>brz_thomson!G243</f>
        <v>87.18</v>
      </c>
    </row>
    <row r="243" spans="1:7" x14ac:dyDescent="0.25">
      <c r="A243" s="6">
        <f>brz_thomson!A244</f>
        <v>38763</v>
      </c>
      <c r="B243">
        <f>brz_thomson!B244</f>
        <v>138.03</v>
      </c>
      <c r="C243">
        <f>brz_thomson!C244</f>
        <v>64.8</v>
      </c>
      <c r="D243">
        <f>brz_thomson!D244</f>
        <v>98.72</v>
      </c>
      <c r="E243">
        <f>brz_thomson!E244</f>
        <v>19.606000000000002</v>
      </c>
      <c r="F243">
        <f>brz_thomson!F244</f>
        <v>91.6</v>
      </c>
      <c r="G243">
        <f>brz_thomson!G244</f>
        <v>80.86</v>
      </c>
    </row>
    <row r="244" spans="1:7" x14ac:dyDescent="0.25">
      <c r="A244" s="6">
        <f>brz_thomson!A245</f>
        <v>38791</v>
      </c>
      <c r="B244">
        <f>brz_thomson!B245</f>
        <v>137.75</v>
      </c>
      <c r="C244">
        <f>brz_thomson!C245</f>
        <v>64.599999999999994</v>
      </c>
      <c r="D244">
        <f>brz_thomson!D245</f>
        <v>96.45</v>
      </c>
      <c r="E244">
        <f>brz_thomson!E245</f>
        <v>19.599</v>
      </c>
      <c r="F244">
        <f>brz_thomson!F245</f>
        <v>90.4</v>
      </c>
      <c r="G244">
        <f>brz_thomson!G245</f>
        <v>104.14</v>
      </c>
    </row>
    <row r="245" spans="1:7" x14ac:dyDescent="0.25">
      <c r="A245" s="6">
        <f>brz_thomson!A246</f>
        <v>38822</v>
      </c>
      <c r="B245">
        <f>brz_thomson!B246</f>
        <v>132.38</v>
      </c>
      <c r="C245">
        <f>brz_thomson!C246</f>
        <v>65.5</v>
      </c>
      <c r="D245">
        <f>brz_thomson!D246</f>
        <v>96.99</v>
      </c>
      <c r="E245">
        <f>brz_thomson!E246</f>
        <v>19.526</v>
      </c>
      <c r="F245">
        <f>brz_thomson!F246</f>
        <v>91.3</v>
      </c>
      <c r="G245">
        <f>brz_thomson!G246</f>
        <v>88.77</v>
      </c>
    </row>
    <row r="246" spans="1:7" x14ac:dyDescent="0.25">
      <c r="A246" s="6">
        <f>brz_thomson!A247</f>
        <v>38852</v>
      </c>
      <c r="B246">
        <f>brz_thomson!B247</f>
        <v>138.19999999999999</v>
      </c>
      <c r="C246">
        <f>brz_thomson!C247</f>
        <v>65.8</v>
      </c>
      <c r="D246">
        <f>brz_thomson!D247</f>
        <v>96.89</v>
      </c>
      <c r="E246">
        <f>brz_thomson!E247</f>
        <v>19.632999999999999</v>
      </c>
      <c r="F246">
        <f>brz_thomson!F247</f>
        <v>91.7</v>
      </c>
      <c r="G246">
        <f>brz_thomson!G247</f>
        <v>91.57</v>
      </c>
    </row>
    <row r="247" spans="1:7" x14ac:dyDescent="0.25">
      <c r="A247" s="6">
        <f>brz_thomson!A248</f>
        <v>38883</v>
      </c>
      <c r="B247">
        <f>brz_thomson!B248</f>
        <v>134.4</v>
      </c>
      <c r="C247">
        <f>brz_thomson!C248</f>
        <v>65.7</v>
      </c>
      <c r="D247">
        <f>brz_thomson!D248</f>
        <v>98.53</v>
      </c>
      <c r="E247">
        <f>brz_thomson!E248</f>
        <v>19.795000000000002</v>
      </c>
      <c r="F247">
        <f>brz_thomson!F248</f>
        <v>91</v>
      </c>
      <c r="G247">
        <f>brz_thomson!G248</f>
        <v>99.56</v>
      </c>
    </row>
    <row r="248" spans="1:7" x14ac:dyDescent="0.25">
      <c r="A248" s="6">
        <f>brz_thomson!A249</f>
        <v>38913</v>
      </c>
      <c r="B248">
        <f>brz_thomson!B249</f>
        <v>134.16999999999999</v>
      </c>
      <c r="C248">
        <f>brz_thomson!C249</f>
        <v>65.7</v>
      </c>
      <c r="D248">
        <f>brz_thomson!D249</f>
        <v>101.59</v>
      </c>
      <c r="E248">
        <f>brz_thomson!E249</f>
        <v>19.870999999999999</v>
      </c>
      <c r="F248">
        <f>brz_thomson!F249</f>
        <v>91.7</v>
      </c>
      <c r="G248">
        <f>brz_thomson!G249</f>
        <v>116.47</v>
      </c>
    </row>
    <row r="249" spans="1:7" x14ac:dyDescent="0.25">
      <c r="A249" s="6">
        <f>brz_thomson!A250</f>
        <v>38944</v>
      </c>
      <c r="B249">
        <f>brz_thomson!B250</f>
        <v>128.24</v>
      </c>
      <c r="C249">
        <f>brz_thomson!C250</f>
        <v>67.2</v>
      </c>
      <c r="D249">
        <f>brz_thomson!D250</f>
        <v>101.06</v>
      </c>
      <c r="E249">
        <f>brz_thomson!E250</f>
        <v>20.085999999999999</v>
      </c>
      <c r="F249">
        <f>brz_thomson!F250</f>
        <v>91.4</v>
      </c>
      <c r="G249">
        <f>brz_thomson!G250</f>
        <v>115.55</v>
      </c>
    </row>
    <row r="250" spans="1:7" x14ac:dyDescent="0.25">
      <c r="A250" s="6">
        <f>brz_thomson!A251</f>
        <v>38975</v>
      </c>
      <c r="B250">
        <f>brz_thomson!B251</f>
        <v>131.36000000000001</v>
      </c>
      <c r="C250">
        <f>brz_thomson!C251</f>
        <v>68.400000000000006</v>
      </c>
      <c r="D250">
        <f>brz_thomson!D251</f>
        <v>102.61</v>
      </c>
      <c r="E250">
        <f>brz_thomson!E251</f>
        <v>20.318999999999999</v>
      </c>
      <c r="F250">
        <f>brz_thomson!F251</f>
        <v>90.6</v>
      </c>
      <c r="G250">
        <f>brz_thomson!G251</f>
        <v>105.4</v>
      </c>
    </row>
    <row r="251" spans="1:7" x14ac:dyDescent="0.25">
      <c r="A251" s="6">
        <f>brz_thomson!A252</f>
        <v>39005</v>
      </c>
      <c r="B251">
        <f>brz_thomson!B252</f>
        <v>132.29</v>
      </c>
      <c r="C251">
        <f>brz_thomson!C252</f>
        <v>68.8</v>
      </c>
      <c r="D251">
        <f>brz_thomson!D252</f>
        <v>103.26</v>
      </c>
      <c r="E251">
        <f>brz_thomson!E252</f>
        <v>20.276</v>
      </c>
      <c r="F251">
        <f>brz_thomson!F252</f>
        <v>90.5</v>
      </c>
      <c r="G251">
        <f>brz_thomson!G252</f>
        <v>106.56</v>
      </c>
    </row>
    <row r="252" spans="1:7" x14ac:dyDescent="0.25">
      <c r="A252" s="6">
        <f>brz_thomson!A253</f>
        <v>39036</v>
      </c>
      <c r="B252">
        <f>brz_thomson!B253</f>
        <v>134.62</v>
      </c>
      <c r="C252">
        <f>brz_thomson!C253</f>
        <v>69.2</v>
      </c>
      <c r="D252">
        <f>brz_thomson!D253</f>
        <v>102.26</v>
      </c>
      <c r="E252">
        <f>brz_thomson!E253</f>
        <v>20.341000000000001</v>
      </c>
      <c r="F252">
        <f>brz_thomson!F253</f>
        <v>92.2</v>
      </c>
      <c r="G252">
        <f>brz_thomson!G253</f>
        <v>101.03</v>
      </c>
    </row>
    <row r="253" spans="1:7" x14ac:dyDescent="0.25">
      <c r="A253" s="6">
        <f>brz_thomson!A254</f>
        <v>39066</v>
      </c>
      <c r="B253">
        <f>brz_thomson!B254</f>
        <v>127.5</v>
      </c>
      <c r="C253">
        <f>brz_thomson!C254</f>
        <v>69.5</v>
      </c>
      <c r="D253">
        <f>brz_thomson!D254</f>
        <v>104.65</v>
      </c>
      <c r="E253">
        <f>brz_thomson!E254</f>
        <v>20.361999999999998</v>
      </c>
      <c r="F253">
        <f>brz_thomson!F254</f>
        <v>93.4</v>
      </c>
      <c r="G253">
        <f>brz_thomson!G254</f>
        <v>102.91</v>
      </c>
    </row>
    <row r="254" spans="1:7" x14ac:dyDescent="0.25">
      <c r="A254" s="6">
        <f>brz_thomson!A255</f>
        <v>39097</v>
      </c>
      <c r="B254">
        <f>brz_thomson!B255</f>
        <v>133.88999999999999</v>
      </c>
      <c r="C254">
        <f>brz_thomson!C255</f>
        <v>70</v>
      </c>
      <c r="D254">
        <f>brz_thomson!D255</f>
        <v>102.17</v>
      </c>
      <c r="E254">
        <f>brz_thomson!E255</f>
        <v>20.12</v>
      </c>
      <c r="F254">
        <f>brz_thomson!F255</f>
        <v>92.8</v>
      </c>
      <c r="G254">
        <f>brz_thomson!G255</f>
        <v>92.92</v>
      </c>
    </row>
    <row r="255" spans="1:7" x14ac:dyDescent="0.25">
      <c r="A255" s="6">
        <f>brz_thomson!A256</f>
        <v>39128</v>
      </c>
      <c r="B255">
        <f>brz_thomson!B256</f>
        <v>134.38999999999999</v>
      </c>
      <c r="C255">
        <f>brz_thomson!C256</f>
        <v>70.599999999999994</v>
      </c>
      <c r="D255">
        <f>brz_thomson!D256</f>
        <v>101.83</v>
      </c>
      <c r="E255">
        <f>brz_thomson!E256</f>
        <v>20.021999999999998</v>
      </c>
      <c r="F255">
        <f>brz_thomson!F256</f>
        <v>94.2</v>
      </c>
      <c r="G255">
        <f>brz_thomson!G256</f>
        <v>86.15</v>
      </c>
    </row>
    <row r="256" spans="1:7" x14ac:dyDescent="0.25">
      <c r="A256" s="6">
        <f>brz_thomson!A257</f>
        <v>39156</v>
      </c>
      <c r="B256">
        <f>brz_thomson!B257</f>
        <v>127.87</v>
      </c>
      <c r="C256">
        <f>brz_thomson!C257</f>
        <v>71.2</v>
      </c>
      <c r="D256">
        <f>brz_thomson!D257</f>
        <v>103.86</v>
      </c>
      <c r="E256">
        <f>brz_thomson!E257</f>
        <v>20.152999999999999</v>
      </c>
      <c r="F256">
        <f>brz_thomson!F257</f>
        <v>94.6</v>
      </c>
      <c r="G256">
        <f>brz_thomson!G257</f>
        <v>107.21</v>
      </c>
    </row>
    <row r="257" spans="1:7" x14ac:dyDescent="0.25">
      <c r="A257" s="6">
        <f>brz_thomson!A258</f>
        <v>39187</v>
      </c>
      <c r="B257">
        <f>brz_thomson!B258</f>
        <v>127.97</v>
      </c>
      <c r="C257">
        <f>brz_thomson!C258</f>
        <v>71.8</v>
      </c>
      <c r="D257">
        <f>brz_thomson!D258</f>
        <v>100.54</v>
      </c>
      <c r="E257">
        <f>brz_thomson!E258</f>
        <v>20.079000000000001</v>
      </c>
      <c r="F257">
        <f>brz_thomson!F258</f>
        <v>95.8</v>
      </c>
      <c r="G257">
        <f>brz_thomson!G258</f>
        <v>102.5</v>
      </c>
    </row>
    <row r="258" spans="1:7" x14ac:dyDescent="0.25">
      <c r="A258" s="6">
        <f>brz_thomson!A259</f>
        <v>39217</v>
      </c>
      <c r="B258">
        <f>brz_thomson!B259</f>
        <v>126.49</v>
      </c>
      <c r="C258">
        <f>brz_thomson!C259</f>
        <v>72.5</v>
      </c>
      <c r="D258">
        <f>brz_thomson!D259</f>
        <v>100.44</v>
      </c>
      <c r="E258">
        <f>brz_thomson!E259</f>
        <v>20.094999999999999</v>
      </c>
      <c r="F258">
        <f>brz_thomson!F259</f>
        <v>95.9</v>
      </c>
      <c r="G258">
        <f>brz_thomson!G259</f>
        <v>110.52</v>
      </c>
    </row>
    <row r="259" spans="1:7" x14ac:dyDescent="0.25">
      <c r="A259" s="6">
        <f>brz_thomson!A260</f>
        <v>39248</v>
      </c>
      <c r="B259">
        <f>brz_thomson!B260</f>
        <v>129.77000000000001</v>
      </c>
      <c r="C259">
        <f>brz_thomson!C260</f>
        <v>72.5</v>
      </c>
      <c r="D259">
        <f>brz_thomson!D260</f>
        <v>100.61</v>
      </c>
      <c r="E259">
        <f>brz_thomson!E260</f>
        <v>20.349</v>
      </c>
      <c r="F259">
        <f>brz_thomson!F260</f>
        <v>97.5</v>
      </c>
      <c r="G259">
        <f>brz_thomson!G260</f>
        <v>105.31</v>
      </c>
    </row>
    <row r="260" spans="1:7" x14ac:dyDescent="0.25">
      <c r="A260" s="6">
        <f>brz_thomson!A261</f>
        <v>39278</v>
      </c>
      <c r="B260">
        <f>brz_thomson!B261</f>
        <v>130.12</v>
      </c>
      <c r="C260">
        <f>brz_thomson!C261</f>
        <v>73</v>
      </c>
      <c r="D260">
        <f>brz_thomson!D261</f>
        <v>100.63</v>
      </c>
      <c r="E260">
        <f>brz_thomson!E261</f>
        <v>20.384</v>
      </c>
      <c r="F260">
        <f>brz_thomson!F261</f>
        <v>96.8</v>
      </c>
      <c r="G260">
        <f>brz_thomson!G261</f>
        <v>111.2</v>
      </c>
    </row>
    <row r="261" spans="1:7" x14ac:dyDescent="0.25">
      <c r="A261" s="6">
        <f>brz_thomson!A262</f>
        <v>39309</v>
      </c>
      <c r="B261">
        <f>brz_thomson!B262</f>
        <v>130.30000000000001</v>
      </c>
      <c r="C261">
        <f>brz_thomson!C262</f>
        <v>73.7</v>
      </c>
      <c r="D261">
        <f>brz_thomson!D262</f>
        <v>101.54</v>
      </c>
      <c r="E261">
        <f>brz_thomson!E262</f>
        <v>20.587</v>
      </c>
      <c r="F261">
        <f>brz_thomson!F262</f>
        <v>97.4</v>
      </c>
      <c r="G261">
        <f>brz_thomson!G262</f>
        <v>116.83</v>
      </c>
    </row>
    <row r="262" spans="1:7" x14ac:dyDescent="0.25">
      <c r="A262" s="6">
        <f>brz_thomson!A263</f>
        <v>39340</v>
      </c>
      <c r="B262">
        <f>brz_thomson!B263</f>
        <v>131.81</v>
      </c>
      <c r="C262">
        <f>brz_thomson!C263</f>
        <v>74.599999999999994</v>
      </c>
      <c r="D262">
        <f>brz_thomson!D263</f>
        <v>102.48</v>
      </c>
      <c r="E262">
        <f>brz_thomson!E263</f>
        <v>20.774999999999999</v>
      </c>
      <c r="F262">
        <f>brz_thomson!F263</f>
        <v>97.6</v>
      </c>
      <c r="G262">
        <f>brz_thomson!G263</f>
        <v>109.07</v>
      </c>
    </row>
    <row r="263" spans="1:7" x14ac:dyDescent="0.25">
      <c r="A263" s="6">
        <f>brz_thomson!A264</f>
        <v>39370</v>
      </c>
      <c r="B263">
        <f>brz_thomson!B264</f>
        <v>133.34</v>
      </c>
      <c r="C263">
        <f>brz_thomson!C264</f>
        <v>74.599999999999994</v>
      </c>
      <c r="D263">
        <f>brz_thomson!D264</f>
        <v>104.76</v>
      </c>
      <c r="E263">
        <f>brz_thomson!E264</f>
        <v>20.815999999999999</v>
      </c>
      <c r="F263">
        <f>brz_thomson!F264</f>
        <v>98.2</v>
      </c>
      <c r="G263">
        <f>brz_thomson!G264</f>
        <v>117.95</v>
      </c>
    </row>
    <row r="264" spans="1:7" x14ac:dyDescent="0.25">
      <c r="A264" s="6">
        <f>brz_thomson!A265</f>
        <v>39401</v>
      </c>
      <c r="B264">
        <f>brz_thomson!B265</f>
        <v>136.25</v>
      </c>
      <c r="C264">
        <f>brz_thomson!C265</f>
        <v>76.3</v>
      </c>
      <c r="D264">
        <f>brz_thomson!D265</f>
        <v>102.67</v>
      </c>
      <c r="E264">
        <f>brz_thomson!E265</f>
        <v>20.954999999999998</v>
      </c>
      <c r="F264">
        <f>brz_thomson!F265</f>
        <v>98.5</v>
      </c>
      <c r="G264">
        <f>brz_thomson!G265</f>
        <v>103.66</v>
      </c>
    </row>
    <row r="265" spans="1:7" x14ac:dyDescent="0.25">
      <c r="A265" s="6">
        <f>brz_thomson!A266</f>
        <v>39431</v>
      </c>
      <c r="B265">
        <f>brz_thomson!B266</f>
        <v>139.9</v>
      </c>
      <c r="C265">
        <f>brz_thomson!C266</f>
        <v>76.900000000000006</v>
      </c>
      <c r="D265">
        <f>brz_thomson!D266</f>
        <v>103.71</v>
      </c>
      <c r="E265">
        <f>brz_thomson!E266</f>
        <v>20.882000000000001</v>
      </c>
      <c r="F265">
        <f>brz_thomson!F266</f>
        <v>99</v>
      </c>
      <c r="G265">
        <f>brz_thomson!G266</f>
        <v>102.57</v>
      </c>
    </row>
    <row r="266" spans="1:7" x14ac:dyDescent="0.25">
      <c r="A266" s="6">
        <f>brz_thomson!A267</f>
        <v>39462</v>
      </c>
      <c r="B266">
        <f>brz_thomson!B267</f>
        <v>142.61000000000001</v>
      </c>
      <c r="C266">
        <f>brz_thomson!C267</f>
        <v>77.599999999999994</v>
      </c>
      <c r="D266">
        <f>brz_thomson!D267</f>
        <v>105.73</v>
      </c>
      <c r="E266">
        <f>brz_thomson!E267</f>
        <v>20.768999999999998</v>
      </c>
      <c r="F266">
        <f>brz_thomson!F267</f>
        <v>101.3</v>
      </c>
      <c r="G266">
        <f>brz_thomson!G267</f>
        <v>93.55</v>
      </c>
    </row>
    <row r="267" spans="1:7" x14ac:dyDescent="0.25">
      <c r="A267" s="6">
        <f>brz_thomson!A268</f>
        <v>39493</v>
      </c>
      <c r="B267">
        <f>brz_thomson!B268</f>
        <v>146.9</v>
      </c>
      <c r="C267">
        <f>brz_thomson!C268</f>
        <v>76.599999999999994</v>
      </c>
      <c r="D267">
        <f>brz_thomson!D268</f>
        <v>102.14</v>
      </c>
      <c r="E267">
        <f>brz_thomson!E268</f>
        <v>20.66</v>
      </c>
      <c r="F267">
        <f>brz_thomson!F268</f>
        <v>100.1</v>
      </c>
      <c r="G267">
        <f>brz_thomson!G268</f>
        <v>89.86</v>
      </c>
    </row>
    <row r="268" spans="1:7" x14ac:dyDescent="0.25">
      <c r="A268" s="6">
        <f>brz_thomson!A269</f>
        <v>39522</v>
      </c>
      <c r="B268">
        <f>brz_thomson!B269</f>
        <v>147.72</v>
      </c>
      <c r="C268">
        <f>brz_thomson!C269</f>
        <v>78.2</v>
      </c>
      <c r="D268">
        <f>brz_thomson!D269</f>
        <v>101.24</v>
      </c>
      <c r="E268">
        <f>brz_thomson!E269</f>
        <v>20.768999999999998</v>
      </c>
      <c r="F268">
        <f>brz_thomson!F269</f>
        <v>100.6</v>
      </c>
      <c r="G268">
        <f>brz_thomson!G269</f>
        <v>86.45</v>
      </c>
    </row>
    <row r="269" spans="1:7" x14ac:dyDescent="0.25">
      <c r="A269" s="6">
        <f>brz_thomson!A270</f>
        <v>39553</v>
      </c>
      <c r="B269">
        <f>brz_thomson!B270</f>
        <v>148.56</v>
      </c>
      <c r="C269">
        <f>brz_thomson!C270</f>
        <v>79</v>
      </c>
      <c r="D269">
        <f>brz_thomson!D270</f>
        <v>99.66</v>
      </c>
      <c r="E269">
        <f>brz_thomson!E270</f>
        <v>20.863</v>
      </c>
      <c r="F269">
        <f>brz_thomson!F270</f>
        <v>100.1</v>
      </c>
      <c r="G269">
        <f>brz_thomson!G270</f>
        <v>93.81</v>
      </c>
    </row>
    <row r="270" spans="1:7" x14ac:dyDescent="0.25">
      <c r="A270" s="6">
        <f>brz_thomson!A271</f>
        <v>39583</v>
      </c>
      <c r="B270">
        <f>brz_thomson!B271</f>
        <v>147.36000000000001</v>
      </c>
      <c r="C270">
        <f>brz_thomson!C271</f>
        <v>79.7</v>
      </c>
      <c r="D270">
        <f>brz_thomson!D271</f>
        <v>104.68</v>
      </c>
      <c r="E270">
        <f>brz_thomson!E271</f>
        <v>20.939</v>
      </c>
      <c r="F270">
        <f>brz_thomson!F271</f>
        <v>99.1</v>
      </c>
      <c r="G270">
        <f>brz_thomson!G271</f>
        <v>123</v>
      </c>
    </row>
    <row r="271" spans="1:7" x14ac:dyDescent="0.25">
      <c r="A271" s="6">
        <f>brz_thomson!A272</f>
        <v>39614</v>
      </c>
      <c r="B271">
        <f>brz_thomson!B272</f>
        <v>142.59</v>
      </c>
      <c r="C271">
        <f>brz_thomson!C272</f>
        <v>80.099999999999994</v>
      </c>
      <c r="D271">
        <f>brz_thomson!D272</f>
        <v>106.7</v>
      </c>
      <c r="E271">
        <f>brz_thomson!E272</f>
        <v>21.170999999999999</v>
      </c>
      <c r="F271">
        <f>brz_thomson!F272</f>
        <v>105.1</v>
      </c>
      <c r="G271">
        <f>brz_thomson!G272</f>
        <v>111.33</v>
      </c>
    </row>
    <row r="272" spans="1:7" x14ac:dyDescent="0.25">
      <c r="A272" s="6">
        <f>brz_thomson!A273</f>
        <v>39644</v>
      </c>
      <c r="B272">
        <f>brz_thomson!B273</f>
        <v>131.22999999999999</v>
      </c>
      <c r="C272">
        <f>brz_thomson!C273</f>
        <v>80.3</v>
      </c>
      <c r="D272">
        <f>brz_thomson!D273</f>
        <v>107.89</v>
      </c>
      <c r="E272">
        <f>brz_thomson!E273</f>
        <v>21.11</v>
      </c>
      <c r="F272">
        <f>brz_thomson!F273</f>
        <v>103</v>
      </c>
      <c r="G272">
        <f>brz_thomson!G273</f>
        <v>116.82</v>
      </c>
    </row>
    <row r="273" spans="1:7" x14ac:dyDescent="0.25">
      <c r="A273" s="6">
        <f>brz_thomson!A274</f>
        <v>39675</v>
      </c>
      <c r="B273">
        <f>brz_thomson!B274</f>
        <v>137.05000000000001</v>
      </c>
      <c r="C273">
        <f>brz_thomson!C274</f>
        <v>80.900000000000006</v>
      </c>
      <c r="D273">
        <f>brz_thomson!D274</f>
        <v>111.11</v>
      </c>
      <c r="E273">
        <f>brz_thomson!E274</f>
        <v>21.251000000000001</v>
      </c>
      <c r="F273">
        <f>brz_thomson!F274</f>
        <v>102</v>
      </c>
      <c r="G273">
        <f>brz_thomson!G274</f>
        <v>110.05</v>
      </c>
    </row>
    <row r="274" spans="1:7" x14ac:dyDescent="0.25">
      <c r="A274" s="6">
        <f>brz_thomson!A275</f>
        <v>39706</v>
      </c>
      <c r="B274">
        <f>brz_thomson!B275</f>
        <v>141.28</v>
      </c>
      <c r="C274">
        <f>brz_thomson!C275</f>
        <v>82.2</v>
      </c>
      <c r="D274">
        <f>brz_thomson!D275</f>
        <v>108.79</v>
      </c>
      <c r="E274">
        <f>brz_thomson!E275</f>
        <v>21.399000000000001</v>
      </c>
      <c r="F274">
        <f>brz_thomson!F275</f>
        <v>103</v>
      </c>
      <c r="G274">
        <f>brz_thomson!G275</f>
        <v>113.93</v>
      </c>
    </row>
    <row r="275" spans="1:7" x14ac:dyDescent="0.25">
      <c r="A275" s="6">
        <f>brz_thomson!A276</f>
        <v>39736</v>
      </c>
      <c r="B275">
        <f>brz_thomson!B276</f>
        <v>140.46</v>
      </c>
      <c r="C275">
        <f>brz_thomson!C276</f>
        <v>81.2</v>
      </c>
      <c r="D275">
        <f>brz_thomson!D276</f>
        <v>111.39</v>
      </c>
      <c r="E275">
        <f>brz_thomson!E276</f>
        <v>21.561</v>
      </c>
      <c r="F275">
        <f>brz_thomson!F276</f>
        <v>99.3</v>
      </c>
      <c r="G275">
        <f>brz_thomson!G276</f>
        <v>107.37</v>
      </c>
    </row>
    <row r="276" spans="1:7" x14ac:dyDescent="0.25">
      <c r="A276" s="6">
        <f>brz_thomson!A277</f>
        <v>39767</v>
      </c>
      <c r="B276">
        <f>brz_thomson!B277</f>
        <v>133.85</v>
      </c>
      <c r="C276">
        <f>brz_thomson!C277</f>
        <v>80.3</v>
      </c>
      <c r="D276">
        <f>brz_thomson!D277</f>
        <v>105.75</v>
      </c>
      <c r="E276">
        <f>brz_thomson!E277</f>
        <v>21.460999999999999</v>
      </c>
      <c r="F276">
        <f>brz_thomson!F277</f>
        <v>94.9</v>
      </c>
      <c r="G276">
        <f>brz_thomson!G277</f>
        <v>93.32</v>
      </c>
    </row>
    <row r="277" spans="1:7" x14ac:dyDescent="0.25">
      <c r="A277" s="6">
        <f>brz_thomson!A278</f>
        <v>39797</v>
      </c>
      <c r="B277">
        <f>brz_thomson!B278</f>
        <v>128.66</v>
      </c>
      <c r="C277">
        <f>brz_thomson!C278</f>
        <v>80.5</v>
      </c>
      <c r="D277">
        <f>brz_thomson!D278</f>
        <v>104.19</v>
      </c>
      <c r="E277">
        <f>brz_thomson!E278</f>
        <v>21.507000000000001</v>
      </c>
      <c r="F277">
        <f>brz_thomson!F278</f>
        <v>82.8</v>
      </c>
      <c r="G277">
        <f>brz_thomson!G278</f>
        <v>95.16</v>
      </c>
    </row>
    <row r="278" spans="1:7" x14ac:dyDescent="0.25">
      <c r="A278" s="6">
        <f>brz_thomson!A279</f>
        <v>39828</v>
      </c>
      <c r="B278">
        <f>brz_thomson!B279</f>
        <v>125.16</v>
      </c>
      <c r="C278">
        <f>brz_thomson!C279</f>
        <v>81</v>
      </c>
      <c r="D278">
        <f>brz_thomson!D279</f>
        <v>97.07</v>
      </c>
      <c r="E278">
        <f>brz_thomson!E279</f>
        <v>21.154</v>
      </c>
      <c r="F278">
        <f>brz_thomson!F279</f>
        <v>84.9</v>
      </c>
      <c r="G278">
        <f>brz_thomson!G279</f>
        <v>71.02</v>
      </c>
    </row>
    <row r="279" spans="1:7" x14ac:dyDescent="0.25">
      <c r="A279" s="6">
        <f>brz_thomson!A280</f>
        <v>39859</v>
      </c>
      <c r="B279">
        <f>brz_thomson!B280</f>
        <v>134.12</v>
      </c>
      <c r="C279">
        <f>brz_thomson!C280</f>
        <v>82.3</v>
      </c>
      <c r="D279">
        <f>brz_thomson!D280</f>
        <v>98.88</v>
      </c>
      <c r="E279">
        <f>brz_thomson!E280</f>
        <v>20.943000000000001</v>
      </c>
      <c r="F279">
        <f>brz_thomson!F280</f>
        <v>86.5</v>
      </c>
      <c r="G279">
        <f>brz_thomson!G280</f>
        <v>72.12</v>
      </c>
    </row>
    <row r="280" spans="1:7" x14ac:dyDescent="0.25">
      <c r="A280" s="6">
        <f>brz_thomson!A281</f>
        <v>39887</v>
      </c>
      <c r="B280">
        <f>brz_thomson!B281</f>
        <v>130.88</v>
      </c>
      <c r="C280">
        <f>brz_thomson!C281</f>
        <v>81.8</v>
      </c>
      <c r="D280">
        <f>brz_thomson!D281</f>
        <v>99.87</v>
      </c>
      <c r="E280">
        <f>brz_thomson!E281</f>
        <v>20.952999999999999</v>
      </c>
      <c r="F280">
        <f>brz_thomson!F281</f>
        <v>87.9</v>
      </c>
      <c r="G280">
        <f>brz_thomson!G281</f>
        <v>88.9</v>
      </c>
    </row>
    <row r="281" spans="1:7" x14ac:dyDescent="0.25">
      <c r="A281" s="6">
        <f>brz_thomson!A282</f>
        <v>39918</v>
      </c>
      <c r="B281">
        <f>brz_thomson!B282</f>
        <v>126.33</v>
      </c>
      <c r="C281">
        <f>brz_thomson!C282</f>
        <v>82.5</v>
      </c>
      <c r="D281">
        <f>brz_thomson!D282</f>
        <v>100.73</v>
      </c>
      <c r="E281">
        <f>brz_thomson!E282</f>
        <v>20.913</v>
      </c>
      <c r="F281">
        <f>brz_thomson!F282</f>
        <v>88.4</v>
      </c>
      <c r="G281">
        <f>brz_thomson!G282</f>
        <v>93.62</v>
      </c>
    </row>
    <row r="282" spans="1:7" x14ac:dyDescent="0.25">
      <c r="A282" s="6">
        <f>brz_thomson!A283</f>
        <v>39948</v>
      </c>
      <c r="B282">
        <f>brz_thomson!B283</f>
        <v>128.94999999999999</v>
      </c>
      <c r="C282">
        <f>brz_thomson!C283</f>
        <v>82.9</v>
      </c>
      <c r="D282">
        <f>brz_thomson!D283</f>
        <v>100.78</v>
      </c>
      <c r="E282">
        <f>brz_thomson!E283</f>
        <v>20.984000000000002</v>
      </c>
      <c r="F282">
        <f>brz_thomson!F283</f>
        <v>90.6</v>
      </c>
      <c r="G282">
        <f>brz_thomson!G283</f>
        <v>91.37</v>
      </c>
    </row>
    <row r="283" spans="1:7" x14ac:dyDescent="0.25">
      <c r="A283" s="6">
        <f>brz_thomson!A284</f>
        <v>39979</v>
      </c>
      <c r="B283">
        <f>brz_thomson!B284</f>
        <v>139.99</v>
      </c>
      <c r="C283">
        <f>brz_thomson!C284</f>
        <v>84.1</v>
      </c>
      <c r="D283">
        <f>brz_thomson!D284</f>
        <v>102.42</v>
      </c>
      <c r="E283">
        <f>brz_thomson!E284</f>
        <v>21.148</v>
      </c>
      <c r="F283">
        <f>brz_thomson!F284</f>
        <v>91.7</v>
      </c>
      <c r="G283">
        <f>brz_thomson!G284</f>
        <v>105.96</v>
      </c>
    </row>
    <row r="284" spans="1:7" x14ac:dyDescent="0.25">
      <c r="A284" s="6">
        <f>brz_thomson!A285</f>
        <v>40009</v>
      </c>
      <c r="B284">
        <f>brz_thomson!B285</f>
        <v>145.01</v>
      </c>
      <c r="C284">
        <f>brz_thomson!C285</f>
        <v>84.6</v>
      </c>
      <c r="D284">
        <f>brz_thomson!D285</f>
        <v>102.09</v>
      </c>
      <c r="E284">
        <f>brz_thomson!E285</f>
        <v>21.332000000000001</v>
      </c>
      <c r="F284">
        <f>brz_thomson!F285</f>
        <v>93</v>
      </c>
      <c r="G284">
        <f>brz_thomson!G285</f>
        <v>103.14</v>
      </c>
    </row>
    <row r="285" spans="1:7" x14ac:dyDescent="0.25">
      <c r="A285" s="6">
        <f>brz_thomson!A286</f>
        <v>40040</v>
      </c>
      <c r="B285">
        <f>brz_thomson!B286</f>
        <v>145.61000000000001</v>
      </c>
      <c r="C285">
        <f>brz_thomson!C286</f>
        <v>85.1</v>
      </c>
      <c r="D285">
        <f>brz_thomson!D286</f>
        <v>102.72</v>
      </c>
      <c r="E285">
        <f>brz_thomson!E286</f>
        <v>21.443999999999999</v>
      </c>
      <c r="F285">
        <f>brz_thomson!F286</f>
        <v>94.1</v>
      </c>
      <c r="G285">
        <f>brz_thomson!G286</f>
        <v>100.06</v>
      </c>
    </row>
    <row r="286" spans="1:7" x14ac:dyDescent="0.25">
      <c r="A286" s="6">
        <f>brz_thomson!A287</f>
        <v>40071</v>
      </c>
      <c r="B286">
        <f>brz_thomson!B287</f>
        <v>148.81</v>
      </c>
      <c r="C286">
        <f>brz_thomson!C287</f>
        <v>86</v>
      </c>
      <c r="D286">
        <f>brz_thomson!D287</f>
        <v>106.1</v>
      </c>
      <c r="E286">
        <f>brz_thomson!E287</f>
        <v>21.52</v>
      </c>
      <c r="F286">
        <f>brz_thomson!F287</f>
        <v>95.8</v>
      </c>
      <c r="G286">
        <f>brz_thomson!G287</f>
        <v>96.88</v>
      </c>
    </row>
    <row r="287" spans="1:7" x14ac:dyDescent="0.25">
      <c r="A287" s="6">
        <f>brz_thomson!A288</f>
        <v>40101</v>
      </c>
      <c r="B287">
        <f>brz_thomson!B288</f>
        <v>157.15</v>
      </c>
      <c r="C287">
        <f>brz_thomson!C288</f>
        <v>87.5</v>
      </c>
      <c r="D287">
        <f>brz_thomson!D288</f>
        <v>106.65</v>
      </c>
      <c r="E287">
        <f>brz_thomson!E288</f>
        <v>21.504999999999999</v>
      </c>
      <c r="F287">
        <f>brz_thomson!F288</f>
        <v>97</v>
      </c>
      <c r="G287">
        <f>brz_thomson!G288</f>
        <v>97.78</v>
      </c>
    </row>
    <row r="288" spans="1:7" x14ac:dyDescent="0.25">
      <c r="A288" s="6">
        <f>brz_thomson!A289</f>
        <v>40132</v>
      </c>
      <c r="B288">
        <f>brz_thomson!B289</f>
        <v>155.79</v>
      </c>
      <c r="C288">
        <f>brz_thomson!C289</f>
        <v>88.3</v>
      </c>
      <c r="D288">
        <f>brz_thomson!D289</f>
        <v>108.83</v>
      </c>
      <c r="E288">
        <f>brz_thomson!E289</f>
        <v>21.603000000000002</v>
      </c>
      <c r="F288">
        <f>brz_thomson!F289</f>
        <v>99.1</v>
      </c>
      <c r="G288">
        <f>brz_thomson!G289</f>
        <v>85.9</v>
      </c>
    </row>
    <row r="289" spans="1:7" x14ac:dyDescent="0.25">
      <c r="A289" s="6">
        <f>brz_thomson!A290</f>
        <v>40162</v>
      </c>
      <c r="B289">
        <f>brz_thomson!B290</f>
        <v>156.63</v>
      </c>
      <c r="C289">
        <f>brz_thomson!C290</f>
        <v>88.1</v>
      </c>
      <c r="D289">
        <f>brz_thomson!D290</f>
        <v>112.31</v>
      </c>
      <c r="E289">
        <f>brz_thomson!E290</f>
        <v>21.815000000000001</v>
      </c>
      <c r="F289">
        <f>brz_thomson!F290</f>
        <v>99.1</v>
      </c>
      <c r="G289">
        <f>brz_thomson!G290</f>
        <v>95.18</v>
      </c>
    </row>
    <row r="290" spans="1:7" x14ac:dyDescent="0.25">
      <c r="A290" s="6">
        <f>brz_thomson!A291</f>
        <v>40193</v>
      </c>
      <c r="B290">
        <f>brz_thomson!B291</f>
        <v>160.47</v>
      </c>
      <c r="C290">
        <f>brz_thomson!C291</f>
        <v>89.7</v>
      </c>
      <c r="D290">
        <f>brz_thomson!D291</f>
        <v>113.03</v>
      </c>
      <c r="E290">
        <f>brz_thomson!E291</f>
        <v>21.605</v>
      </c>
      <c r="F290">
        <f>brz_thomson!F291</f>
        <v>101.2</v>
      </c>
      <c r="G290">
        <f>brz_thomson!G291</f>
        <v>74.45</v>
      </c>
    </row>
    <row r="291" spans="1:7" x14ac:dyDescent="0.25">
      <c r="A291" s="6">
        <f>brz_thomson!A292</f>
        <v>40224</v>
      </c>
      <c r="B291">
        <f>brz_thomson!B292</f>
        <v>161.43</v>
      </c>
      <c r="C291">
        <f>brz_thomson!C292</f>
        <v>92.2</v>
      </c>
      <c r="D291">
        <f>brz_thomson!D292</f>
        <v>111.96</v>
      </c>
      <c r="E291">
        <f>brz_thomson!E292</f>
        <v>21.667999999999999</v>
      </c>
      <c r="F291">
        <f>brz_thomson!F292</f>
        <v>101.1</v>
      </c>
      <c r="G291">
        <f>brz_thomson!G292</f>
        <v>79.83</v>
      </c>
    </row>
    <row r="292" spans="1:7" x14ac:dyDescent="0.25">
      <c r="A292" s="6">
        <f>brz_thomson!A293</f>
        <v>40252</v>
      </c>
      <c r="B292">
        <f>brz_thomson!B293</f>
        <v>159.91999999999999</v>
      </c>
      <c r="C292">
        <f>brz_thomson!C293</f>
        <v>91.7</v>
      </c>
      <c r="D292">
        <f>brz_thomson!D293</f>
        <v>113.18</v>
      </c>
      <c r="E292">
        <f>brz_thomson!E293</f>
        <v>21.748000000000001</v>
      </c>
      <c r="F292">
        <f>brz_thomson!F293</f>
        <v>102.1</v>
      </c>
      <c r="G292">
        <f>brz_thomson!G293</f>
        <v>102.43</v>
      </c>
    </row>
    <row r="293" spans="1:7" x14ac:dyDescent="0.25">
      <c r="A293" s="6">
        <f>brz_thomson!A294</f>
        <v>40283</v>
      </c>
      <c r="B293">
        <f>brz_thomson!B294</f>
        <v>154.66</v>
      </c>
      <c r="C293">
        <f>brz_thomson!C294</f>
        <v>91.7</v>
      </c>
      <c r="D293">
        <f>brz_thomson!D294</f>
        <v>112.28</v>
      </c>
      <c r="E293">
        <f>brz_thomson!E294</f>
        <v>21.82</v>
      </c>
      <c r="F293">
        <f>brz_thomson!F294</f>
        <v>103.3</v>
      </c>
      <c r="G293">
        <f>brz_thomson!G294</f>
        <v>96.87</v>
      </c>
    </row>
    <row r="294" spans="1:7" x14ac:dyDescent="0.25">
      <c r="A294" s="6">
        <f>brz_thomson!A295</f>
        <v>40313</v>
      </c>
      <c r="B294">
        <f>brz_thomson!B295</f>
        <v>155.77000000000001</v>
      </c>
      <c r="C294">
        <f>brz_thomson!C295</f>
        <v>92.3</v>
      </c>
      <c r="D294">
        <f>brz_thomson!D295</f>
        <v>117.25</v>
      </c>
      <c r="E294">
        <f>brz_thomson!E295</f>
        <v>21.878</v>
      </c>
      <c r="F294">
        <f>brz_thomson!F295</f>
        <v>102.8</v>
      </c>
      <c r="G294">
        <f>brz_thomson!G295</f>
        <v>107.89</v>
      </c>
    </row>
    <row r="295" spans="1:7" x14ac:dyDescent="0.25">
      <c r="A295" s="6">
        <f>brz_thomson!A296</f>
        <v>40344</v>
      </c>
      <c r="B295">
        <f>brz_thomson!B296</f>
        <v>160.55000000000001</v>
      </c>
      <c r="C295">
        <f>brz_thomson!C296</f>
        <v>93.2</v>
      </c>
      <c r="D295">
        <f>brz_thomson!D296</f>
        <v>117.19</v>
      </c>
      <c r="E295">
        <f>brz_thomson!E296</f>
        <v>21.878</v>
      </c>
      <c r="F295">
        <f>brz_thomson!F296</f>
        <v>102.7</v>
      </c>
      <c r="G295">
        <f>brz_thomson!G296</f>
        <v>105.02</v>
      </c>
    </row>
    <row r="296" spans="1:7" x14ac:dyDescent="0.25">
      <c r="A296" s="6">
        <f>brz_thomson!A297</f>
        <v>40374</v>
      </c>
      <c r="B296">
        <f>brz_thomson!B297</f>
        <v>157.16</v>
      </c>
      <c r="C296">
        <f>brz_thomson!C297</f>
        <v>93.3</v>
      </c>
      <c r="D296">
        <f>brz_thomson!D297</f>
        <v>121.14</v>
      </c>
      <c r="E296">
        <f>brz_thomson!E297</f>
        <v>22.02</v>
      </c>
      <c r="F296">
        <f>brz_thomson!F297</f>
        <v>101.7</v>
      </c>
      <c r="G296">
        <f>brz_thomson!G297</f>
        <v>105.91</v>
      </c>
    </row>
    <row r="297" spans="1:7" x14ac:dyDescent="0.25">
      <c r="A297" s="6">
        <f>brz_thomson!A298</f>
        <v>40405</v>
      </c>
      <c r="B297">
        <f>brz_thomson!B298</f>
        <v>164.5</v>
      </c>
      <c r="C297">
        <f>brz_thomson!C298</f>
        <v>95.3</v>
      </c>
      <c r="D297">
        <f>brz_thomson!D298</f>
        <v>121.68</v>
      </c>
      <c r="E297">
        <f>brz_thomson!E298</f>
        <v>22.135000000000002</v>
      </c>
      <c r="F297">
        <f>brz_thomson!F298</f>
        <v>101.3</v>
      </c>
      <c r="G297">
        <f>brz_thomson!G298</f>
        <v>111.92</v>
      </c>
    </row>
    <row r="298" spans="1:7" x14ac:dyDescent="0.25">
      <c r="A298" s="6">
        <f>brz_thomson!A299</f>
        <v>40436</v>
      </c>
      <c r="B298">
        <f>brz_thomson!B299</f>
        <v>162.62</v>
      </c>
      <c r="C298">
        <f>brz_thomson!C299</f>
        <v>95.9</v>
      </c>
      <c r="D298">
        <f>brz_thomson!D299</f>
        <v>126.71</v>
      </c>
      <c r="E298">
        <f>brz_thomson!E299</f>
        <v>22.282</v>
      </c>
      <c r="F298">
        <f>brz_thomson!F299</f>
        <v>101.5</v>
      </c>
      <c r="G298">
        <f>brz_thomson!G299</f>
        <v>107.36</v>
      </c>
    </row>
    <row r="299" spans="1:7" x14ac:dyDescent="0.25">
      <c r="A299" s="6">
        <f>brz_thomson!A300</f>
        <v>40466</v>
      </c>
      <c r="B299">
        <f>brz_thomson!B300</f>
        <v>155.37</v>
      </c>
      <c r="C299">
        <f>brz_thomson!C300</f>
        <v>96</v>
      </c>
      <c r="D299">
        <f>brz_thomson!D300</f>
        <v>125.62</v>
      </c>
      <c r="E299">
        <f>brz_thomson!E300</f>
        <v>22.344999999999999</v>
      </c>
      <c r="F299">
        <f>brz_thomson!F300</f>
        <v>101.5</v>
      </c>
      <c r="G299">
        <f>brz_thomson!G300</f>
        <v>103.86</v>
      </c>
    </row>
    <row r="300" spans="1:7" x14ac:dyDescent="0.25">
      <c r="A300" s="6">
        <f>brz_thomson!A301</f>
        <v>40497</v>
      </c>
      <c r="B300">
        <f>brz_thomson!B301</f>
        <v>160.06</v>
      </c>
      <c r="C300">
        <f>brz_thomson!C301</f>
        <v>96.5</v>
      </c>
      <c r="D300">
        <f>brz_thomson!D301</f>
        <v>126.48</v>
      </c>
      <c r="E300">
        <f>brz_thomson!E301</f>
        <v>22.398</v>
      </c>
      <c r="F300">
        <f>brz_thomson!F301</f>
        <v>101.8</v>
      </c>
      <c r="G300">
        <f>brz_thomson!G301</f>
        <v>98.27</v>
      </c>
    </row>
    <row r="301" spans="1:7" x14ac:dyDescent="0.25">
      <c r="A301" s="6">
        <f>brz_thomson!A302</f>
        <v>40527</v>
      </c>
      <c r="B301">
        <f>brz_thomson!B302</f>
        <v>164.26</v>
      </c>
      <c r="C301">
        <f>brz_thomson!C302</f>
        <v>97</v>
      </c>
      <c r="D301">
        <f>brz_thomson!D302</f>
        <v>129.07</v>
      </c>
      <c r="E301">
        <f>brz_thomson!E302</f>
        <v>22.45</v>
      </c>
      <c r="F301">
        <f>brz_thomson!F302</f>
        <v>102.8</v>
      </c>
      <c r="G301">
        <f>brz_thomson!G302</f>
        <v>112.82</v>
      </c>
    </row>
    <row r="302" spans="1:7" x14ac:dyDescent="0.25">
      <c r="A302" s="6">
        <f>brz_thomson!A303</f>
        <v>40558</v>
      </c>
      <c r="B302">
        <f>brz_thomson!B303</f>
        <v>160.83000000000001</v>
      </c>
      <c r="C302">
        <f>brz_thomson!C303</f>
        <v>97.2</v>
      </c>
      <c r="D302">
        <f>brz_thomson!D303</f>
        <v>128.5</v>
      </c>
      <c r="E302">
        <f>brz_thomson!E303</f>
        <v>22.08</v>
      </c>
      <c r="F302">
        <f>brz_thomson!F303</f>
        <v>102.9</v>
      </c>
      <c r="G302">
        <f>brz_thomson!G303</f>
        <v>79.89</v>
      </c>
    </row>
    <row r="303" spans="1:7" x14ac:dyDescent="0.25">
      <c r="A303" s="6">
        <f>brz_thomson!A304</f>
        <v>40589</v>
      </c>
      <c r="B303">
        <f>brz_thomson!B304</f>
        <v>164.21</v>
      </c>
      <c r="C303">
        <f>brz_thomson!C304</f>
        <v>97.4</v>
      </c>
      <c r="D303">
        <f>brz_thomson!D304</f>
        <v>128.38</v>
      </c>
      <c r="E303">
        <f>brz_thomson!E304</f>
        <v>22.184000000000001</v>
      </c>
      <c r="F303">
        <f>brz_thomson!F304</f>
        <v>104.7</v>
      </c>
      <c r="G303">
        <f>brz_thomson!G304</f>
        <v>87.05</v>
      </c>
    </row>
    <row r="304" spans="1:7" x14ac:dyDescent="0.25">
      <c r="A304" s="6">
        <f>brz_thomson!A305</f>
        <v>40617</v>
      </c>
      <c r="B304">
        <f>brz_thomson!B305</f>
        <v>160.29</v>
      </c>
      <c r="C304">
        <f>brz_thomson!C305</f>
        <v>98.8</v>
      </c>
      <c r="D304">
        <f>brz_thomson!D305</f>
        <v>126.67</v>
      </c>
      <c r="E304">
        <f>brz_thomson!E305</f>
        <v>22.279</v>
      </c>
      <c r="F304">
        <f>brz_thomson!F305</f>
        <v>105.1</v>
      </c>
      <c r="G304">
        <f>brz_thomson!G305</f>
        <v>97.99</v>
      </c>
    </row>
    <row r="305" spans="1:7" x14ac:dyDescent="0.25">
      <c r="A305" s="6">
        <f>brz_thomson!A306</f>
        <v>40648</v>
      </c>
      <c r="B305">
        <f>brz_thomson!B306</f>
        <v>159.44</v>
      </c>
      <c r="C305">
        <f>brz_thomson!C306</f>
        <v>98.7</v>
      </c>
      <c r="D305">
        <f>brz_thomson!D306</f>
        <v>127.11</v>
      </c>
      <c r="E305">
        <f>brz_thomson!E306</f>
        <v>22.312999999999999</v>
      </c>
      <c r="F305">
        <f>brz_thomson!F306</f>
        <v>102.3</v>
      </c>
      <c r="G305">
        <f>brz_thomson!G306</f>
        <v>97.92</v>
      </c>
    </row>
    <row r="306" spans="1:7" x14ac:dyDescent="0.25">
      <c r="A306" s="6">
        <f>brz_thomson!A307</f>
        <v>40678</v>
      </c>
      <c r="B306">
        <f>brz_thomson!B307</f>
        <v>153</v>
      </c>
      <c r="C306">
        <f>brz_thomson!C307</f>
        <v>99.7</v>
      </c>
      <c r="D306">
        <f>brz_thomson!D307</f>
        <v>129.31</v>
      </c>
      <c r="E306">
        <f>brz_thomson!E307</f>
        <v>22.43</v>
      </c>
      <c r="F306">
        <f>brz_thomson!F307</f>
        <v>105.1</v>
      </c>
      <c r="G306">
        <f>brz_thomson!G307</f>
        <v>110.44</v>
      </c>
    </row>
    <row r="307" spans="1:7" x14ac:dyDescent="0.25">
      <c r="A307" s="6">
        <f>brz_thomson!A308</f>
        <v>40709</v>
      </c>
      <c r="B307">
        <f>brz_thomson!B308</f>
        <v>153.81</v>
      </c>
      <c r="C307">
        <f>brz_thomson!C308</f>
        <v>99.8</v>
      </c>
      <c r="D307">
        <f>brz_thomson!D308</f>
        <v>129.66999999999999</v>
      </c>
      <c r="E307">
        <f>brz_thomson!E308</f>
        <v>22.39</v>
      </c>
      <c r="F307">
        <f>brz_thomson!F308</f>
        <v>102.9</v>
      </c>
      <c r="G307">
        <f>brz_thomson!G308</f>
        <v>112.95</v>
      </c>
    </row>
    <row r="308" spans="1:7" x14ac:dyDescent="0.25">
      <c r="A308" s="6">
        <f>brz_thomson!A309</f>
        <v>40739</v>
      </c>
      <c r="B308">
        <f>brz_thomson!B309</f>
        <v>152.93</v>
      </c>
      <c r="C308">
        <f>brz_thomson!C309</f>
        <v>100.3</v>
      </c>
      <c r="D308">
        <f>brz_thomson!D309</f>
        <v>130.31</v>
      </c>
      <c r="E308">
        <f>brz_thomson!E309</f>
        <v>22.475999999999999</v>
      </c>
      <c r="F308">
        <f>brz_thomson!F309</f>
        <v>103.5</v>
      </c>
      <c r="G308">
        <f>brz_thomson!G309</f>
        <v>105.28</v>
      </c>
    </row>
    <row r="309" spans="1:7" x14ac:dyDescent="0.25">
      <c r="A309" s="6">
        <f>brz_thomson!A310</f>
        <v>40770</v>
      </c>
      <c r="B309">
        <f>brz_thomson!B310</f>
        <v>152.71</v>
      </c>
      <c r="C309">
        <f>brz_thomson!C310</f>
        <v>100.2</v>
      </c>
      <c r="D309">
        <f>brz_thomson!D310</f>
        <v>130.68</v>
      </c>
      <c r="E309">
        <f>brz_thomson!E310</f>
        <v>22.623000000000001</v>
      </c>
      <c r="F309">
        <f>brz_thomson!F310</f>
        <v>101.3</v>
      </c>
      <c r="G309">
        <f>brz_thomson!G310</f>
        <v>122.01</v>
      </c>
    </row>
    <row r="310" spans="1:7" x14ac:dyDescent="0.25">
      <c r="A310" s="6">
        <f>brz_thomson!A311</f>
        <v>40801</v>
      </c>
      <c r="B310">
        <f>brz_thomson!B311</f>
        <v>154.08000000000001</v>
      </c>
      <c r="C310">
        <f>brz_thomson!C311</f>
        <v>100.8</v>
      </c>
      <c r="D310">
        <f>brz_thomson!D311</f>
        <v>132.66999999999999</v>
      </c>
      <c r="E310">
        <f>brz_thomson!E311</f>
        <v>22.651</v>
      </c>
      <c r="F310">
        <f>brz_thomson!F311</f>
        <v>100.3</v>
      </c>
      <c r="G310">
        <f>brz_thomson!G311</f>
        <v>109.09</v>
      </c>
    </row>
    <row r="311" spans="1:7" x14ac:dyDescent="0.25">
      <c r="A311" s="6">
        <f>brz_thomson!A312</f>
        <v>40831</v>
      </c>
      <c r="B311">
        <f>brz_thomson!B312</f>
        <v>151.91</v>
      </c>
      <c r="C311">
        <f>brz_thomson!C312</f>
        <v>100.7</v>
      </c>
      <c r="D311">
        <f>brz_thomson!D312</f>
        <v>132.54</v>
      </c>
      <c r="E311">
        <f>brz_thomson!E312</f>
        <v>22.681999999999999</v>
      </c>
      <c r="F311">
        <f>brz_thomson!F312</f>
        <v>99.4</v>
      </c>
      <c r="G311">
        <f>brz_thomson!G312</f>
        <v>104.3</v>
      </c>
    </row>
    <row r="312" spans="1:7" x14ac:dyDescent="0.25">
      <c r="A312" s="6">
        <f>brz_thomson!A313</f>
        <v>40862</v>
      </c>
      <c r="B312">
        <f>brz_thomson!B313</f>
        <v>155.36000000000001</v>
      </c>
      <c r="C312">
        <f>brz_thomson!C313</f>
        <v>102</v>
      </c>
      <c r="D312">
        <f>brz_thomson!D313</f>
        <v>128.22999999999999</v>
      </c>
      <c r="E312">
        <f>brz_thomson!E313</f>
        <v>22.83</v>
      </c>
      <c r="F312">
        <f>brz_thomson!F313</f>
        <v>99.9</v>
      </c>
      <c r="G312">
        <f>brz_thomson!G313</f>
        <v>105.29</v>
      </c>
    </row>
    <row r="313" spans="1:7" x14ac:dyDescent="0.25">
      <c r="A313" s="6">
        <f>brz_thomson!A314</f>
        <v>40892</v>
      </c>
      <c r="B313">
        <f>brz_thomson!B314</f>
        <v>158.16999999999999</v>
      </c>
      <c r="C313">
        <f>brz_thomson!C314</f>
        <v>103</v>
      </c>
      <c r="D313">
        <f>brz_thomson!D314</f>
        <v>124.63</v>
      </c>
      <c r="E313">
        <f>brz_thomson!E314</f>
        <v>22.734000000000002</v>
      </c>
      <c r="F313">
        <f>brz_thomson!F314</f>
        <v>102.6</v>
      </c>
      <c r="G313">
        <f>brz_thomson!G314</f>
        <v>109.7</v>
      </c>
    </row>
    <row r="314" spans="1:7" x14ac:dyDescent="0.25">
      <c r="A314" s="6">
        <f>brz_thomson!A315</f>
        <v>40923</v>
      </c>
      <c r="B314">
        <f>brz_thomson!B315</f>
        <v>158.33000000000001</v>
      </c>
      <c r="C314">
        <f>brz_thomson!C315</f>
        <v>105.6</v>
      </c>
      <c r="D314">
        <f>brz_thomson!D315</f>
        <v>122.82</v>
      </c>
      <c r="E314">
        <f>brz_thomson!E315</f>
        <v>22.513000000000002</v>
      </c>
      <c r="F314">
        <f>brz_thomson!F315</f>
        <v>97.6</v>
      </c>
      <c r="G314">
        <f>brz_thomson!G315</f>
        <v>81.92</v>
      </c>
    </row>
    <row r="315" spans="1:7" x14ac:dyDescent="0.25">
      <c r="A315" s="6">
        <f>brz_thomson!A316</f>
        <v>40954</v>
      </c>
      <c r="B315">
        <f>brz_thomson!B316</f>
        <v>170.18</v>
      </c>
      <c r="C315">
        <f>brz_thomson!C316</f>
        <v>106.2</v>
      </c>
      <c r="D315">
        <f>brz_thomson!D316</f>
        <v>120.44</v>
      </c>
      <c r="E315">
        <f>brz_thomson!E316</f>
        <v>22.611000000000001</v>
      </c>
      <c r="F315">
        <f>brz_thomson!F316</f>
        <v>98.2</v>
      </c>
      <c r="G315">
        <f>brz_thomson!G316</f>
        <v>92.22</v>
      </c>
    </row>
    <row r="316" spans="1:7" x14ac:dyDescent="0.25">
      <c r="A316" s="6">
        <f>brz_thomson!A317</f>
        <v>40983</v>
      </c>
      <c r="B316">
        <f>brz_thomson!B317</f>
        <v>164.42</v>
      </c>
      <c r="C316">
        <f>brz_thomson!C317</f>
        <v>106.7</v>
      </c>
      <c r="D316">
        <f>brz_thomson!D317</f>
        <v>120.23</v>
      </c>
      <c r="E316">
        <f>brz_thomson!E317</f>
        <v>22.646000000000001</v>
      </c>
      <c r="F316">
        <f>brz_thomson!F317</f>
        <v>97.9</v>
      </c>
      <c r="G316">
        <f>brz_thomson!G317</f>
        <v>105.33</v>
      </c>
    </row>
    <row r="317" spans="1:7" x14ac:dyDescent="0.25">
      <c r="A317" s="6">
        <f>brz_thomson!A318</f>
        <v>41014</v>
      </c>
      <c r="B317">
        <f>brz_thomson!B318</f>
        <v>164.99</v>
      </c>
      <c r="C317">
        <f>brz_thomson!C318</f>
        <v>107.4</v>
      </c>
      <c r="D317">
        <f>brz_thomson!D318</f>
        <v>121.05</v>
      </c>
      <c r="E317">
        <f>brz_thomson!E318</f>
        <v>22.709</v>
      </c>
      <c r="F317">
        <f>brz_thomson!F318</f>
        <v>98.6</v>
      </c>
      <c r="G317">
        <f>brz_thomson!G318</f>
        <v>96.78</v>
      </c>
    </row>
    <row r="318" spans="1:7" x14ac:dyDescent="0.25">
      <c r="A318" s="6">
        <f>brz_thomson!A319</f>
        <v>41044</v>
      </c>
      <c r="B318">
        <f>brz_thomson!B319</f>
        <v>163.05000000000001</v>
      </c>
      <c r="C318">
        <f>brz_thomson!C319</f>
        <v>106.7</v>
      </c>
      <c r="D318">
        <f>brz_thomson!D319</f>
        <v>122.69</v>
      </c>
      <c r="E318">
        <f>brz_thomson!E319</f>
        <v>22.984000000000002</v>
      </c>
      <c r="F318">
        <f>brz_thomson!F319</f>
        <v>98.7</v>
      </c>
      <c r="G318">
        <f>brz_thomson!G319</f>
        <v>114.5</v>
      </c>
    </row>
    <row r="319" spans="1:7" x14ac:dyDescent="0.25">
      <c r="A319" s="6">
        <f>brz_thomson!A320</f>
        <v>41075</v>
      </c>
      <c r="B319">
        <f>brz_thomson!B320</f>
        <v>162.35</v>
      </c>
      <c r="C319">
        <f>brz_thomson!C320</f>
        <v>108.7</v>
      </c>
      <c r="D319">
        <f>brz_thomson!D320</f>
        <v>122.89</v>
      </c>
      <c r="E319">
        <f>brz_thomson!E320</f>
        <v>22.837</v>
      </c>
      <c r="F319">
        <f>brz_thomson!F320</f>
        <v>99.3</v>
      </c>
      <c r="G319">
        <f>brz_thomson!G320</f>
        <v>97.55</v>
      </c>
    </row>
    <row r="320" spans="1:7" x14ac:dyDescent="0.25">
      <c r="A320" s="6">
        <f>brz_thomson!A321</f>
        <v>41105</v>
      </c>
      <c r="B320">
        <f>brz_thomson!B321</f>
        <v>160.56</v>
      </c>
      <c r="C320">
        <f>brz_thomson!C321</f>
        <v>109.3</v>
      </c>
      <c r="D320">
        <f>brz_thomson!D321</f>
        <v>122.69</v>
      </c>
      <c r="E320">
        <f>brz_thomson!E321</f>
        <v>22.795999999999999</v>
      </c>
      <c r="F320">
        <f>brz_thomson!F321</f>
        <v>100.4</v>
      </c>
      <c r="G320">
        <f>brz_thomson!G321</f>
        <v>107.71</v>
      </c>
    </row>
    <row r="321" spans="1:7" x14ac:dyDescent="0.25">
      <c r="A321" s="6">
        <f>brz_thomson!A322</f>
        <v>41136</v>
      </c>
      <c r="B321">
        <f>brz_thomson!B322</f>
        <v>156.30000000000001</v>
      </c>
      <c r="C321">
        <f>brz_thomson!C322</f>
        <v>109.2</v>
      </c>
      <c r="D321">
        <f>brz_thomson!D322</f>
        <v>123.52</v>
      </c>
      <c r="E321">
        <f>brz_thomson!E322</f>
        <v>22.952000000000002</v>
      </c>
      <c r="F321">
        <f>brz_thomson!F322</f>
        <v>102.1</v>
      </c>
      <c r="G321">
        <f>brz_thomson!G322</f>
        <v>114.64</v>
      </c>
    </row>
    <row r="322" spans="1:7" x14ac:dyDescent="0.25">
      <c r="A322" s="6">
        <f>brz_thomson!A323</f>
        <v>41167</v>
      </c>
      <c r="B322">
        <f>brz_thomson!B323</f>
        <v>158.29</v>
      </c>
      <c r="C322">
        <f>brz_thomson!C323</f>
        <v>109.4</v>
      </c>
      <c r="D322">
        <f>brz_thomson!D323</f>
        <v>121.55</v>
      </c>
      <c r="E322">
        <f>brz_thomson!E323</f>
        <v>23.164000000000001</v>
      </c>
      <c r="F322">
        <f>brz_thomson!F323</f>
        <v>101.4</v>
      </c>
      <c r="G322">
        <f>brz_thomson!G323</f>
        <v>103.27</v>
      </c>
    </row>
    <row r="323" spans="1:7" x14ac:dyDescent="0.25">
      <c r="A323" s="6">
        <f>brz_thomson!A324</f>
        <v>41197</v>
      </c>
      <c r="B323">
        <f>brz_thomson!B324</f>
        <v>161.38</v>
      </c>
      <c r="C323">
        <f>brz_thomson!C324</f>
        <v>110</v>
      </c>
      <c r="D323">
        <f>brz_thomson!D324</f>
        <v>120.77</v>
      </c>
      <c r="E323">
        <f>brz_thomson!E324</f>
        <v>23.366</v>
      </c>
      <c r="F323">
        <f>brz_thomson!F324</f>
        <v>101.7</v>
      </c>
      <c r="G323">
        <f>brz_thomson!G324</f>
        <v>113.66</v>
      </c>
    </row>
    <row r="324" spans="1:7" x14ac:dyDescent="0.25">
      <c r="A324" s="6">
        <f>brz_thomson!A325</f>
        <v>41228</v>
      </c>
      <c r="B324">
        <f>brz_thomson!B325</f>
        <v>159.69</v>
      </c>
      <c r="C324">
        <f>brz_thomson!C325</f>
        <v>109.8</v>
      </c>
      <c r="D324">
        <f>brz_thomson!D325</f>
        <v>119.48</v>
      </c>
      <c r="E324">
        <f>brz_thomson!E325</f>
        <v>23.463000000000001</v>
      </c>
      <c r="F324">
        <f>brz_thomson!F325</f>
        <v>100.2</v>
      </c>
      <c r="G324">
        <f>brz_thomson!G325</f>
        <v>107.16</v>
      </c>
    </row>
    <row r="325" spans="1:7" x14ac:dyDescent="0.25">
      <c r="A325" s="6">
        <f>brz_thomson!A326</f>
        <v>41258</v>
      </c>
      <c r="B325">
        <f>brz_thomson!B326</f>
        <v>161.81</v>
      </c>
      <c r="C325">
        <f>brz_thomson!C326</f>
        <v>110.1</v>
      </c>
      <c r="D325">
        <f>brz_thomson!D326</f>
        <v>120.36</v>
      </c>
      <c r="E325">
        <f>brz_thomson!E326</f>
        <v>23.437000000000001</v>
      </c>
      <c r="F325">
        <f>brz_thomson!F326</f>
        <v>101.2</v>
      </c>
      <c r="G325">
        <f>brz_thomson!G326</f>
        <v>103.01</v>
      </c>
    </row>
    <row r="326" spans="1:7" x14ac:dyDescent="0.25">
      <c r="A326" s="6">
        <f>brz_thomson!A327</f>
        <v>41289</v>
      </c>
      <c r="B326">
        <f>brz_thomson!B327</f>
        <v>160.55000000000001</v>
      </c>
      <c r="C326">
        <f>brz_thomson!C327</f>
        <v>110</v>
      </c>
      <c r="D326">
        <f>brz_thomson!D327</f>
        <v>121.22</v>
      </c>
      <c r="E326">
        <f>brz_thomson!E327</f>
        <v>23.143999999999998</v>
      </c>
      <c r="F326">
        <f>brz_thomson!F327</f>
        <v>102.3</v>
      </c>
      <c r="G326">
        <f>brz_thomson!G327</f>
        <v>82.76</v>
      </c>
    </row>
    <row r="327" spans="1:7" x14ac:dyDescent="0.25">
      <c r="A327" s="6">
        <f>brz_thomson!A328</f>
        <v>41320</v>
      </c>
      <c r="B327">
        <f>brz_thomson!B328</f>
        <v>165.85</v>
      </c>
      <c r="C327">
        <f>brz_thomson!C328</f>
        <v>109.9</v>
      </c>
      <c r="D327">
        <f>brz_thomson!D328</f>
        <v>120.68</v>
      </c>
      <c r="E327">
        <f>brz_thomson!E328</f>
        <v>22.974</v>
      </c>
      <c r="F327">
        <f>brz_thomson!F328</f>
        <v>100</v>
      </c>
      <c r="G327">
        <f>brz_thomson!G328</f>
        <v>79.87</v>
      </c>
    </row>
    <row r="328" spans="1:7" x14ac:dyDescent="0.25">
      <c r="A328" s="6">
        <f>brz_thomson!A329</f>
        <v>41348</v>
      </c>
      <c r="B328">
        <f>brz_thomson!B329</f>
        <v>159.96</v>
      </c>
      <c r="C328">
        <f>brz_thomson!C329</f>
        <v>110.2</v>
      </c>
      <c r="D328">
        <f>brz_thomson!D329</f>
        <v>121.79</v>
      </c>
      <c r="E328">
        <f>brz_thomson!E329</f>
        <v>22.922000000000001</v>
      </c>
      <c r="F328">
        <f>brz_thomson!F329</f>
        <v>101.5</v>
      </c>
      <c r="G328">
        <f>brz_thomson!G329</f>
        <v>98.04</v>
      </c>
    </row>
    <row r="329" spans="1:7" x14ac:dyDescent="0.25">
      <c r="A329" s="6">
        <f>brz_thomson!A330</f>
        <v>41379</v>
      </c>
      <c r="B329">
        <f>brz_thomson!B330</f>
        <v>155.62</v>
      </c>
      <c r="C329">
        <f>brz_thomson!C330</f>
        <v>111.1</v>
      </c>
      <c r="D329">
        <f>brz_thomson!D330</f>
        <v>119.48</v>
      </c>
      <c r="E329">
        <f>brz_thomson!E330</f>
        <v>22.905999999999999</v>
      </c>
      <c r="F329">
        <f>brz_thomson!F330</f>
        <v>102.4</v>
      </c>
      <c r="G329">
        <f>brz_thomson!G330</f>
        <v>105.89</v>
      </c>
    </row>
    <row r="330" spans="1:7" x14ac:dyDescent="0.25">
      <c r="A330" s="6">
        <f>brz_thomson!A331</f>
        <v>41409</v>
      </c>
      <c r="B330">
        <f>brz_thomson!B331</f>
        <v>145.97</v>
      </c>
      <c r="C330">
        <f>brz_thomson!C331</f>
        <v>111.1</v>
      </c>
      <c r="D330">
        <f>brz_thomson!D331</f>
        <v>119.2</v>
      </c>
      <c r="E330">
        <f>brz_thomson!E331</f>
        <v>23.007000000000001</v>
      </c>
      <c r="F330">
        <f>brz_thomson!F331</f>
        <v>102.1</v>
      </c>
      <c r="G330">
        <f>brz_thomson!G331</f>
        <v>112.55</v>
      </c>
    </row>
    <row r="331" spans="1:7" x14ac:dyDescent="0.25">
      <c r="A331" s="6">
        <f>brz_thomson!A332</f>
        <v>41440</v>
      </c>
      <c r="B331">
        <f>brz_thomson!B332</f>
        <v>145.04</v>
      </c>
      <c r="C331">
        <f>brz_thomson!C332</f>
        <v>112</v>
      </c>
      <c r="D331">
        <f>brz_thomson!D332</f>
        <v>118.05</v>
      </c>
      <c r="E331">
        <f>brz_thomson!E332</f>
        <v>22.98</v>
      </c>
      <c r="F331">
        <f>brz_thomson!F332</f>
        <v>105.7</v>
      </c>
      <c r="G331">
        <f>brz_thomson!G332</f>
        <v>111.72</v>
      </c>
    </row>
    <row r="332" spans="1:7" x14ac:dyDescent="0.25">
      <c r="A332" s="6">
        <f>brz_thomson!A333</f>
        <v>41470</v>
      </c>
      <c r="B332">
        <f>brz_thomson!B333</f>
        <v>136.72999999999999</v>
      </c>
      <c r="C332">
        <f>brz_thomson!C333</f>
        <v>114.7</v>
      </c>
      <c r="D332">
        <f>brz_thomson!D333</f>
        <v>117.93</v>
      </c>
      <c r="E332">
        <f>brz_thomson!E333</f>
        <v>23.135999999999999</v>
      </c>
      <c r="F332">
        <f>brz_thomson!F333</f>
        <v>101.9</v>
      </c>
      <c r="G332">
        <f>brz_thomson!G333</f>
        <v>111.71</v>
      </c>
    </row>
    <row r="333" spans="1:7" x14ac:dyDescent="0.25">
      <c r="A333" s="6">
        <f>brz_thomson!A334</f>
        <v>41501</v>
      </c>
      <c r="B333">
        <f>brz_thomson!B334</f>
        <v>133</v>
      </c>
      <c r="C333">
        <f>brz_thomson!C334</f>
        <v>115.1</v>
      </c>
      <c r="D333">
        <f>brz_thomson!D334</f>
        <v>116.3</v>
      </c>
      <c r="E333">
        <f>brz_thomson!E334</f>
        <v>23.225000000000001</v>
      </c>
      <c r="F333">
        <f>brz_thomson!F334</f>
        <v>102</v>
      </c>
      <c r="G333">
        <f>brz_thomson!G334</f>
        <v>117.01</v>
      </c>
    </row>
    <row r="334" spans="1:7" x14ac:dyDescent="0.25">
      <c r="A334" s="6">
        <f>brz_thomson!A335</f>
        <v>41532</v>
      </c>
      <c r="B334">
        <f>brz_thomson!B335</f>
        <v>136.69999999999999</v>
      </c>
      <c r="C334">
        <f>brz_thomson!C335</f>
        <v>115.4</v>
      </c>
      <c r="D334">
        <f>brz_thomson!D335</f>
        <v>118.26</v>
      </c>
      <c r="E334">
        <f>brz_thomson!E335</f>
        <v>23.193999999999999</v>
      </c>
      <c r="F334">
        <f>brz_thomson!F335</f>
        <v>103.3</v>
      </c>
      <c r="G334">
        <f>brz_thomson!G335</f>
        <v>111.33</v>
      </c>
    </row>
    <row r="335" spans="1:7" x14ac:dyDescent="0.25">
      <c r="A335" s="6">
        <f>brz_thomson!A336</f>
        <v>41562</v>
      </c>
      <c r="B335">
        <f>brz_thomson!B336</f>
        <v>139.19999999999999</v>
      </c>
      <c r="C335">
        <f>brz_thomson!C336</f>
        <v>115.2</v>
      </c>
      <c r="D335">
        <f>brz_thomson!D336</f>
        <v>119.61</v>
      </c>
      <c r="E335">
        <f>brz_thomson!E336</f>
        <v>23.279</v>
      </c>
      <c r="F335">
        <f>brz_thomson!F336</f>
        <v>101.7</v>
      </c>
      <c r="G335">
        <f>brz_thomson!G336</f>
        <v>121.77</v>
      </c>
    </row>
    <row r="336" spans="1:7" x14ac:dyDescent="0.25">
      <c r="A336" s="6">
        <f>brz_thomson!A337</f>
        <v>41593</v>
      </c>
      <c r="B336">
        <f>brz_thomson!B337</f>
        <v>138</v>
      </c>
      <c r="C336">
        <f>brz_thomson!C337</f>
        <v>116</v>
      </c>
      <c r="D336">
        <f>brz_thomson!D337</f>
        <v>117.9</v>
      </c>
      <c r="E336">
        <f>brz_thomson!E337</f>
        <v>23.292999999999999</v>
      </c>
      <c r="F336">
        <f>brz_thomson!F337</f>
        <v>102.1</v>
      </c>
      <c r="G336">
        <f>brz_thomson!G337</f>
        <v>111.92</v>
      </c>
    </row>
    <row r="337" spans="1:7" x14ac:dyDescent="0.25">
      <c r="A337" s="6">
        <f>brz_thomson!A338</f>
        <v>41623</v>
      </c>
      <c r="B337">
        <f>brz_thomson!B338</f>
        <v>136.6</v>
      </c>
      <c r="C337">
        <f>brz_thomson!C338</f>
        <v>116.1</v>
      </c>
      <c r="D337">
        <f>brz_thomson!D338</f>
        <v>118.16</v>
      </c>
      <c r="E337">
        <f>brz_thomson!E338</f>
        <v>23.33</v>
      </c>
      <c r="F337">
        <f>brz_thomson!F338</f>
        <v>99.2</v>
      </c>
      <c r="G337">
        <f>brz_thomson!G338</f>
        <v>111.01</v>
      </c>
    </row>
    <row r="338" spans="1:7" x14ac:dyDescent="0.25">
      <c r="A338" s="6">
        <f>brz_thomson!A339</f>
        <v>41654</v>
      </c>
      <c r="B338">
        <f>brz_thomson!B339</f>
        <v>131.74</v>
      </c>
      <c r="C338">
        <f>brz_thomson!C339</f>
        <v>116.2</v>
      </c>
      <c r="D338">
        <f>brz_thomson!D339</f>
        <v>120.62</v>
      </c>
      <c r="E338">
        <f>brz_thomson!E339</f>
        <v>23.113</v>
      </c>
      <c r="F338">
        <f>brz_thomson!F339</f>
        <v>100.9</v>
      </c>
      <c r="G338">
        <f>brz_thomson!G339</f>
        <v>85.69</v>
      </c>
    </row>
    <row r="339" spans="1:7" x14ac:dyDescent="0.25">
      <c r="A339" s="6">
        <f>brz_thomson!A340</f>
        <v>41685</v>
      </c>
      <c r="B339">
        <f>brz_thomson!B340</f>
        <v>136.38999999999999</v>
      </c>
      <c r="C339">
        <f>brz_thomson!C340</f>
        <v>116.3</v>
      </c>
      <c r="D339">
        <f>brz_thomson!D340</f>
        <v>116.57</v>
      </c>
      <c r="E339">
        <f>brz_thomson!E340</f>
        <v>22.975999999999999</v>
      </c>
      <c r="F339">
        <f>brz_thomson!F340</f>
        <v>101.2</v>
      </c>
      <c r="G339">
        <f>brz_thomson!G340</f>
        <v>87.2</v>
      </c>
    </row>
    <row r="340" spans="1:7" x14ac:dyDescent="0.25">
      <c r="A340" s="6">
        <f>brz_thomson!A341</f>
        <v>41713</v>
      </c>
      <c r="B340">
        <f>brz_thomson!B341</f>
        <v>125.78</v>
      </c>
      <c r="C340">
        <f>brz_thomson!C341</f>
        <v>115.6</v>
      </c>
      <c r="D340">
        <f>brz_thomson!D341</f>
        <v>115.54</v>
      </c>
      <c r="E340">
        <f>brz_thomson!E341</f>
        <v>22.923999999999999</v>
      </c>
      <c r="F340">
        <f>brz_thomson!F341</f>
        <v>100.6</v>
      </c>
      <c r="G340">
        <f>brz_thomson!G341</f>
        <v>95.94</v>
      </c>
    </row>
    <row r="341" spans="1:7" x14ac:dyDescent="0.25">
      <c r="A341" s="6">
        <f>brz_thomson!A342</f>
        <v>41744</v>
      </c>
      <c r="B341">
        <f>brz_thomson!B342</f>
        <v>120.25</v>
      </c>
      <c r="C341">
        <f>brz_thomson!C342</f>
        <v>115.1</v>
      </c>
      <c r="D341">
        <f>brz_thomson!D342</f>
        <v>114.74</v>
      </c>
      <c r="E341">
        <f>brz_thomson!E342</f>
        <v>22.940999999999999</v>
      </c>
      <c r="F341">
        <f>brz_thomson!F342</f>
        <v>99.9</v>
      </c>
      <c r="G341">
        <f>brz_thomson!G342</f>
        <v>108.07</v>
      </c>
    </row>
    <row r="342" spans="1:7" x14ac:dyDescent="0.25">
      <c r="A342" s="6">
        <f>brz_thomson!A343</f>
        <v>41774</v>
      </c>
      <c r="B342">
        <f>brz_thomson!B343</f>
        <v>109.48</v>
      </c>
      <c r="C342">
        <f>brz_thomson!C343</f>
        <v>115.4</v>
      </c>
      <c r="D342">
        <f>brz_thomson!D343</f>
        <v>116.88</v>
      </c>
      <c r="E342">
        <f>brz_thomson!E343</f>
        <v>22.943000000000001</v>
      </c>
      <c r="F342">
        <f>brz_thomson!F343</f>
        <v>99.2</v>
      </c>
      <c r="G342">
        <f>brz_thomson!G343</f>
        <v>112.41</v>
      </c>
    </row>
    <row r="343" spans="1:7" x14ac:dyDescent="0.25">
      <c r="A343" s="6">
        <f>brz_thomson!A344</f>
        <v>41805</v>
      </c>
      <c r="B343">
        <f>brz_thomson!B344</f>
        <v>107.37</v>
      </c>
      <c r="C343">
        <f>brz_thomson!C344</f>
        <v>114.7</v>
      </c>
      <c r="D343">
        <f>brz_thomson!D344</f>
        <v>116.49</v>
      </c>
      <c r="E343">
        <f>brz_thomson!E344</f>
        <v>23.06</v>
      </c>
      <c r="F343">
        <f>brz_thomson!F344</f>
        <v>97.4</v>
      </c>
      <c r="G343">
        <f>brz_thomson!G344</f>
        <v>110.12</v>
      </c>
    </row>
    <row r="344" spans="1:7" x14ac:dyDescent="0.25">
      <c r="A344" s="6">
        <f>brz_thomson!A345</f>
        <v>41835</v>
      </c>
      <c r="B344">
        <f>brz_thomson!B345</f>
        <v>109.55</v>
      </c>
      <c r="C344">
        <f>brz_thomson!C345</f>
        <v>113.5</v>
      </c>
      <c r="D344">
        <f>brz_thomson!D345</f>
        <v>115.27</v>
      </c>
      <c r="E344">
        <f>brz_thomson!E345</f>
        <v>22.960999999999999</v>
      </c>
      <c r="F344">
        <f>brz_thomson!F345</f>
        <v>98.3</v>
      </c>
      <c r="G344">
        <f>brz_thomson!G345</f>
        <v>126.71</v>
      </c>
    </row>
    <row r="345" spans="1:7" x14ac:dyDescent="0.25">
      <c r="A345" s="6">
        <f>brz_thomson!A346</f>
        <v>41866</v>
      </c>
      <c r="B345">
        <f>brz_thomson!B346</f>
        <v>110.54</v>
      </c>
      <c r="C345">
        <f>brz_thomson!C346</f>
        <v>114.9</v>
      </c>
      <c r="D345">
        <f>brz_thomson!D346</f>
        <v>115.22</v>
      </c>
      <c r="E345">
        <f>brz_thomson!E346</f>
        <v>23.138999999999999</v>
      </c>
      <c r="F345">
        <f>brz_thomson!F346</f>
        <v>98.9</v>
      </c>
      <c r="G345">
        <f>brz_thomson!G346</f>
        <v>112.86</v>
      </c>
    </row>
    <row r="346" spans="1:7" x14ac:dyDescent="0.25">
      <c r="A346" s="6">
        <f>brz_thomson!A347</f>
        <v>41897</v>
      </c>
      <c r="B346">
        <f>brz_thomson!B347</f>
        <v>118.92</v>
      </c>
      <c r="C346">
        <f>brz_thomson!C347</f>
        <v>115.4</v>
      </c>
      <c r="D346">
        <f>brz_thomson!D347</f>
        <v>115.04</v>
      </c>
      <c r="E346">
        <f>brz_thomson!E347</f>
        <v>23.103000000000002</v>
      </c>
      <c r="F346">
        <f>brz_thomson!F347</f>
        <v>98.4</v>
      </c>
      <c r="G346">
        <f>brz_thomson!G347</f>
        <v>110.06</v>
      </c>
    </row>
    <row r="347" spans="1:7" x14ac:dyDescent="0.25">
      <c r="A347" s="6">
        <f>brz_thomson!A348</f>
        <v>41927</v>
      </c>
      <c r="B347">
        <f>brz_thomson!B348</f>
        <v>115.82</v>
      </c>
      <c r="C347">
        <f>brz_thomson!C348</f>
        <v>116.7</v>
      </c>
      <c r="D347">
        <f>brz_thomson!D348</f>
        <v>112.58</v>
      </c>
      <c r="E347">
        <f>brz_thomson!E348</f>
        <v>23.277999999999999</v>
      </c>
      <c r="F347">
        <f>brz_thomson!F348</f>
        <v>98.5</v>
      </c>
      <c r="G347">
        <f>brz_thomson!G348</f>
        <v>105.61</v>
      </c>
    </row>
    <row r="348" spans="1:7" x14ac:dyDescent="0.25">
      <c r="A348" s="6">
        <f>brz_thomson!A349</f>
        <v>41958</v>
      </c>
      <c r="B348">
        <f>brz_thomson!B349</f>
        <v>115.99</v>
      </c>
      <c r="C348">
        <f>brz_thomson!C349</f>
        <v>118.4</v>
      </c>
      <c r="D348">
        <f>brz_thomson!D349</f>
        <v>110.78</v>
      </c>
      <c r="E348">
        <f>brz_thomson!E349</f>
        <v>23.382999999999999</v>
      </c>
      <c r="F348">
        <f>brz_thomson!F349</f>
        <v>97.3</v>
      </c>
      <c r="G348">
        <f>brz_thomson!G349</f>
        <v>91.7</v>
      </c>
    </row>
    <row r="349" spans="1:7" x14ac:dyDescent="0.25">
      <c r="A349" s="6">
        <f>brz_thomson!A350</f>
        <v>41988</v>
      </c>
      <c r="B349">
        <f>brz_thomson!B350</f>
        <v>112.95</v>
      </c>
      <c r="C349">
        <f>brz_thomson!C350</f>
        <v>115.5</v>
      </c>
      <c r="D349">
        <f>brz_thomson!D350</f>
        <v>110.19</v>
      </c>
      <c r="E349">
        <f>brz_thomson!E350</f>
        <v>23.224</v>
      </c>
      <c r="F349">
        <f>brz_thomson!F350</f>
        <v>95.7</v>
      </c>
      <c r="G349">
        <f>brz_thomson!G350</f>
        <v>106.25</v>
      </c>
    </row>
    <row r="350" spans="1:7" x14ac:dyDescent="0.25">
      <c r="A350" s="6">
        <f>brz_thomson!A351</f>
        <v>42019</v>
      </c>
      <c r="B350">
        <f>brz_thomson!B351</f>
        <v>112.69</v>
      </c>
      <c r="C350">
        <f>brz_thomson!C351</f>
        <v>115.9</v>
      </c>
      <c r="D350">
        <f>brz_thomson!D351</f>
        <v>105.92</v>
      </c>
      <c r="E350">
        <f>brz_thomson!E351</f>
        <v>23.004000000000001</v>
      </c>
      <c r="F350">
        <f>brz_thomson!F351</f>
        <v>96</v>
      </c>
      <c r="G350">
        <f>brz_thomson!G351</f>
        <v>88.05</v>
      </c>
    </row>
    <row r="351" spans="1:7" x14ac:dyDescent="0.25">
      <c r="A351" s="6">
        <f>brz_thomson!A352</f>
        <v>42050</v>
      </c>
      <c r="B351">
        <f>brz_thomson!B352</f>
        <v>112.89</v>
      </c>
      <c r="C351">
        <f>brz_thomson!C352</f>
        <v>115.8</v>
      </c>
      <c r="D351">
        <f>brz_thomson!D352</f>
        <v>105.67</v>
      </c>
      <c r="E351">
        <f>brz_thomson!E352</f>
        <v>22.774999999999999</v>
      </c>
      <c r="F351">
        <f>brz_thomson!F352</f>
        <v>95.1</v>
      </c>
      <c r="G351">
        <f>brz_thomson!G352</f>
        <v>80.260000000000005</v>
      </c>
    </row>
    <row r="352" spans="1:7" x14ac:dyDescent="0.25">
      <c r="A352" s="6">
        <f>brz_thomson!A353</f>
        <v>42078</v>
      </c>
      <c r="B352">
        <f>brz_thomson!B353</f>
        <v>106.86</v>
      </c>
      <c r="C352" t="str">
        <f>brz_thomson!C353</f>
        <v>NA</v>
      </c>
      <c r="D352" t="str">
        <f>brz_thomson!D353</f>
        <v>NA</v>
      </c>
      <c r="E352">
        <f>brz_thomson!E353</f>
        <v>22.727</v>
      </c>
      <c r="F352" t="str">
        <f>brz_thomson!F353</f>
        <v>NA</v>
      </c>
      <c r="G352" t="str">
        <f>brz_thomson!G353</f>
        <v>NA</v>
      </c>
    </row>
    <row r="353" spans="1:7" x14ac:dyDescent="0.25">
      <c r="A353" s="6">
        <f>brz_thomson!A354</f>
        <v>42109</v>
      </c>
      <c r="B353">
        <f>brz_thomson!B354</f>
        <v>101.56</v>
      </c>
      <c r="C353" t="str">
        <f>brz_thomson!C354</f>
        <v>NA</v>
      </c>
      <c r="D353" t="str">
        <f>brz_thomson!D354</f>
        <v>NA</v>
      </c>
      <c r="E353" t="str">
        <f>brz_thomson!E354</f>
        <v>NA</v>
      </c>
      <c r="F353" t="str">
        <f>brz_thomson!F354</f>
        <v>NA</v>
      </c>
      <c r="G353" t="str">
        <f>brz_thomson!G354</f>
        <v>NA</v>
      </c>
    </row>
    <row r="354" spans="1:7" x14ac:dyDescent="0.25">
      <c r="A354" s="6">
        <f>brz_thomson!A355</f>
        <v>0</v>
      </c>
      <c r="B354">
        <f>brz_thomson!B355</f>
        <v>0</v>
      </c>
      <c r="C354">
        <f>brz_thomson!C355</f>
        <v>0</v>
      </c>
      <c r="D354">
        <f>brz_thomson!D355</f>
        <v>0</v>
      </c>
      <c r="E354">
        <f>brz_thomson!E355</f>
        <v>0</v>
      </c>
      <c r="F354">
        <f>brz_thomson!F355</f>
        <v>0</v>
      </c>
      <c r="G354">
        <f>brz_thomson!G355</f>
        <v>0</v>
      </c>
    </row>
    <row r="355" spans="1:7" x14ac:dyDescent="0.25">
      <c r="A355" s="6">
        <f>brz_thomson!A356</f>
        <v>0</v>
      </c>
      <c r="B355">
        <f>brz_thomson!B356</f>
        <v>0</v>
      </c>
      <c r="C355">
        <f>brz_thomson!C356</f>
        <v>0</v>
      </c>
      <c r="D355">
        <f>brz_thomson!D356</f>
        <v>0</v>
      </c>
      <c r="E355">
        <f>brz_thomson!E356</f>
        <v>0</v>
      </c>
      <c r="F355">
        <f>brz_thomson!F356</f>
        <v>0</v>
      </c>
      <c r="G355">
        <f>brz_thomson!G356</f>
        <v>0</v>
      </c>
    </row>
    <row r="356" spans="1:7" x14ac:dyDescent="0.25">
      <c r="A356" s="6">
        <f>brz_thomson!A357</f>
        <v>0</v>
      </c>
      <c r="B356">
        <f>brz_thomson!B357</f>
        <v>0</v>
      </c>
      <c r="C356">
        <f>brz_thomson!C357</f>
        <v>0</v>
      </c>
      <c r="D356">
        <f>brz_thomson!D357</f>
        <v>0</v>
      </c>
      <c r="E356">
        <f>brz_thomson!E357</f>
        <v>0</v>
      </c>
      <c r="F356">
        <f>brz_thomson!F357</f>
        <v>0</v>
      </c>
      <c r="G356">
        <f>brz_thomson!G357</f>
        <v>0</v>
      </c>
    </row>
    <row r="357" spans="1:7" x14ac:dyDescent="0.25">
      <c r="A357" s="6">
        <f>brz_thomson!A358</f>
        <v>0</v>
      </c>
      <c r="B357">
        <f>brz_thomson!B358</f>
        <v>0</v>
      </c>
      <c r="C357">
        <f>brz_thomson!C358</f>
        <v>0</v>
      </c>
      <c r="D357">
        <f>brz_thomson!D358</f>
        <v>0</v>
      </c>
      <c r="E357">
        <f>brz_thomson!E358</f>
        <v>0</v>
      </c>
      <c r="F357">
        <f>brz_thomson!F358</f>
        <v>0</v>
      </c>
      <c r="G357">
        <f>brz_thomson!G358</f>
        <v>0</v>
      </c>
    </row>
    <row r="358" spans="1:7" x14ac:dyDescent="0.25">
      <c r="A358" s="6">
        <f>brz_thomson!A359</f>
        <v>0</v>
      </c>
      <c r="B358">
        <f>brz_thomson!B359</f>
        <v>0</v>
      </c>
      <c r="C358">
        <f>brz_thomson!C359</f>
        <v>0</v>
      </c>
      <c r="D358">
        <f>brz_thomson!D359</f>
        <v>0</v>
      </c>
      <c r="E358">
        <f>brz_thomson!E359</f>
        <v>0</v>
      </c>
      <c r="F358">
        <f>brz_thomson!F359</f>
        <v>0</v>
      </c>
      <c r="G358">
        <f>brz_thomson!G359</f>
        <v>0</v>
      </c>
    </row>
    <row r="359" spans="1:7" x14ac:dyDescent="0.25">
      <c r="A359" s="6">
        <f>brz_thomson!A360</f>
        <v>0</v>
      </c>
      <c r="B359">
        <f>brz_thomson!B360</f>
        <v>0</v>
      </c>
      <c r="C359">
        <f>brz_thomson!C360</f>
        <v>0</v>
      </c>
      <c r="D359">
        <f>brz_thomson!D360</f>
        <v>0</v>
      </c>
      <c r="E359">
        <f>brz_thomson!E360</f>
        <v>0</v>
      </c>
      <c r="F359">
        <f>brz_thomson!F360</f>
        <v>0</v>
      </c>
      <c r="G359">
        <f>brz_thomson!G360</f>
        <v>0</v>
      </c>
    </row>
    <row r="360" spans="1:7" x14ac:dyDescent="0.25">
      <c r="A360" s="6">
        <f>brz_thomson!A361</f>
        <v>0</v>
      </c>
      <c r="B360">
        <f>brz_thomson!B361</f>
        <v>0</v>
      </c>
      <c r="C360">
        <f>brz_thomson!C361</f>
        <v>0</v>
      </c>
      <c r="D360">
        <f>brz_thomson!D361</f>
        <v>0</v>
      </c>
      <c r="E360">
        <f>brz_thomson!E361</f>
        <v>0</v>
      </c>
      <c r="F360">
        <f>brz_thomson!F361</f>
        <v>0</v>
      </c>
      <c r="G360">
        <f>brz_thomson!G361</f>
        <v>0</v>
      </c>
    </row>
    <row r="361" spans="1:7" x14ac:dyDescent="0.25">
      <c r="A361" s="6">
        <f>brz_thomson!A362</f>
        <v>0</v>
      </c>
      <c r="B361">
        <f>brz_thomson!B362</f>
        <v>0</v>
      </c>
      <c r="C361">
        <f>brz_thomson!C362</f>
        <v>0</v>
      </c>
      <c r="D361">
        <f>brz_thomson!D362</f>
        <v>0</v>
      </c>
      <c r="E361">
        <f>brz_thomson!E362</f>
        <v>0</v>
      </c>
      <c r="F361">
        <f>brz_thomson!F362</f>
        <v>0</v>
      </c>
      <c r="G361">
        <f>brz_thomson!G362</f>
        <v>0</v>
      </c>
    </row>
    <row r="362" spans="1:7" x14ac:dyDescent="0.25">
      <c r="A362" s="6">
        <f>brz_thomson!A363</f>
        <v>0</v>
      </c>
      <c r="B362">
        <f>brz_thomson!B363</f>
        <v>0</v>
      </c>
      <c r="C362">
        <f>brz_thomson!C363</f>
        <v>0</v>
      </c>
      <c r="D362">
        <f>brz_thomson!D363</f>
        <v>0</v>
      </c>
      <c r="E362">
        <f>brz_thomson!E363</f>
        <v>0</v>
      </c>
      <c r="F362">
        <f>brz_thomson!F363</f>
        <v>0</v>
      </c>
      <c r="G362">
        <f>brz_thomson!G363</f>
        <v>0</v>
      </c>
    </row>
    <row r="363" spans="1:7" x14ac:dyDescent="0.25">
      <c r="A363" s="6">
        <f>brz_thomson!A364</f>
        <v>0</v>
      </c>
      <c r="B363">
        <f>brz_thomson!B364</f>
        <v>0</v>
      </c>
      <c r="C363">
        <f>brz_thomson!C364</f>
        <v>0</v>
      </c>
      <c r="D363">
        <f>brz_thomson!D364</f>
        <v>0</v>
      </c>
      <c r="E363">
        <f>brz_thomson!E364</f>
        <v>0</v>
      </c>
      <c r="F363">
        <f>brz_thomson!F364</f>
        <v>0</v>
      </c>
      <c r="G363">
        <f>brz_thomson!G364</f>
        <v>0</v>
      </c>
    </row>
    <row r="364" spans="1:7" x14ac:dyDescent="0.25">
      <c r="A364" s="6">
        <f>brz_thomson!A365</f>
        <v>0</v>
      </c>
      <c r="B364">
        <f>brz_thomson!B365</f>
        <v>0</v>
      </c>
      <c r="C364">
        <f>brz_thomson!C365</f>
        <v>0</v>
      </c>
      <c r="D364">
        <f>brz_thomson!D365</f>
        <v>0</v>
      </c>
      <c r="E364">
        <f>brz_thomson!E365</f>
        <v>0</v>
      </c>
      <c r="F364">
        <f>brz_thomson!F365</f>
        <v>0</v>
      </c>
      <c r="G364">
        <f>brz_thomson!G365</f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54"/>
  <sheetViews>
    <sheetView topLeftCell="A106" workbookViewId="0">
      <selection activeCell="E2" sqref="E2"/>
    </sheetView>
  </sheetViews>
  <sheetFormatPr defaultRowHeight="15" x14ac:dyDescent="0.25"/>
  <cols>
    <col min="1" max="1" width="10.7109375" bestFit="1" customWidth="1"/>
  </cols>
  <sheetData>
    <row r="1" spans="1:11" x14ac:dyDescent="0.25">
      <c r="A1" t="str">
        <f>_xll.Thomson.Reuters.AFOSpreadsheetFormulas.DSGRID("BRCNSAOPR,BRRETTOTG,BRTOTPRCF,BREMPTOTP,BRIPTOT.G,BREXPPR.H"," ","1/1/1986","TIME","M","RowHeader=true;ColHeader=true;Code=true;SeriesMetaDataLink=true;DispSeriesDescription=false;YearlyTSFormat=false;QuarterlyTSFormat=false","")</f>
        <v>Application offline! Unable to process the request</v>
      </c>
      <c r="B1" s="2" t="s">
        <v>9</v>
      </c>
      <c r="C1" s="2" t="s">
        <v>10</v>
      </c>
      <c r="D1" s="2" t="s">
        <v>13</v>
      </c>
      <c r="E1" s="2" t="s">
        <v>262</v>
      </c>
      <c r="F1" s="2" t="s">
        <v>11</v>
      </c>
      <c r="G1" s="2" t="s">
        <v>63</v>
      </c>
      <c r="H1" s="2"/>
      <c r="J1" t="str">
        <f>_xll.Thomson.Reuters.AFOSpreadsheetFormulas.DSGRID("BRGDP...G"," ","1/1/1986","TIME","Q","RowHeader=true;ColHeader=true;Code=true;SeriesMetaDataLink=true;DispSeriesDescription=false;YearlyTSFormat=false;QuarterlyTSFormat=false","")</f>
        <v>Application offline! Unable to process the request</v>
      </c>
      <c r="K1" s="2" t="s">
        <v>190</v>
      </c>
    </row>
    <row r="2" spans="1:11" x14ac:dyDescent="0.25">
      <c r="A2" s="2" t="s">
        <v>0</v>
      </c>
      <c r="B2" s="7" t="s">
        <v>6</v>
      </c>
      <c r="C2" s="7" t="s">
        <v>7</v>
      </c>
      <c r="D2" s="11" t="s">
        <v>12</v>
      </c>
      <c r="E2" s="7" t="s">
        <v>256</v>
      </c>
      <c r="F2" s="7" t="s">
        <v>8</v>
      </c>
      <c r="G2" s="11" t="s">
        <v>62</v>
      </c>
      <c r="H2" s="3"/>
      <c r="J2" s="2" t="s">
        <v>0</v>
      </c>
      <c r="K2" s="11" t="s">
        <v>189</v>
      </c>
    </row>
    <row r="3" spans="1:11" x14ac:dyDescent="0.25">
      <c r="A3" s="4">
        <v>31427</v>
      </c>
      <c r="B3" s="2" t="s">
        <v>1</v>
      </c>
      <c r="C3" s="2" t="s">
        <v>1</v>
      </c>
      <c r="D3" s="2">
        <v>81.83</v>
      </c>
      <c r="E3" s="2" t="s">
        <v>1</v>
      </c>
      <c r="F3" s="2">
        <v>66.36</v>
      </c>
      <c r="G3" s="2">
        <v>24.29</v>
      </c>
      <c r="H3" s="2"/>
      <c r="J3" s="2" t="s">
        <v>191</v>
      </c>
      <c r="K3" s="2" t="s">
        <v>1</v>
      </c>
    </row>
    <row r="4" spans="1:11" x14ac:dyDescent="0.25">
      <c r="A4" s="4">
        <v>31458</v>
      </c>
      <c r="B4" s="2" t="s">
        <v>1</v>
      </c>
      <c r="C4" s="2" t="s">
        <v>1</v>
      </c>
      <c r="D4" s="5">
        <v>88.77</v>
      </c>
      <c r="E4" s="2" t="s">
        <v>1</v>
      </c>
      <c r="F4" s="2">
        <v>66.430000000000007</v>
      </c>
      <c r="G4" s="5">
        <v>20.53</v>
      </c>
      <c r="H4" s="2"/>
      <c r="J4" s="2" t="s">
        <v>74</v>
      </c>
      <c r="K4" s="2" t="s">
        <v>1</v>
      </c>
    </row>
    <row r="5" spans="1:11" x14ac:dyDescent="0.25">
      <c r="A5" s="4">
        <v>31486</v>
      </c>
      <c r="B5" s="2" t="s">
        <v>1</v>
      </c>
      <c r="C5" s="2" t="s">
        <v>1</v>
      </c>
      <c r="D5" s="5">
        <v>93.05</v>
      </c>
      <c r="E5" s="2" t="s">
        <v>1</v>
      </c>
      <c r="F5" s="2">
        <v>62.75</v>
      </c>
      <c r="G5" s="5">
        <v>24.96</v>
      </c>
      <c r="H5" s="2"/>
      <c r="J5" s="2" t="s">
        <v>75</v>
      </c>
      <c r="K5" s="2" t="s">
        <v>1</v>
      </c>
    </row>
    <row r="6" spans="1:11" x14ac:dyDescent="0.25">
      <c r="A6" s="4">
        <v>31517</v>
      </c>
      <c r="B6" s="2" t="s">
        <v>1</v>
      </c>
      <c r="C6" s="2" t="s">
        <v>1</v>
      </c>
      <c r="D6" s="5">
        <v>92.47</v>
      </c>
      <c r="E6" s="2" t="s">
        <v>1</v>
      </c>
      <c r="F6" s="2">
        <v>66.41</v>
      </c>
      <c r="G6" s="5">
        <v>26.26</v>
      </c>
      <c r="H6" s="2"/>
      <c r="J6" s="2" t="s">
        <v>76</v>
      </c>
      <c r="K6" s="2" t="s">
        <v>1</v>
      </c>
    </row>
    <row r="7" spans="1:11" x14ac:dyDescent="0.25">
      <c r="A7" s="4">
        <v>31547</v>
      </c>
      <c r="B7" s="2" t="s">
        <v>1</v>
      </c>
      <c r="C7" s="2" t="s">
        <v>1</v>
      </c>
      <c r="D7" s="5">
        <v>98.98</v>
      </c>
      <c r="E7" s="2" t="s">
        <v>1</v>
      </c>
      <c r="F7" s="2">
        <v>66.39</v>
      </c>
      <c r="G7" s="5">
        <v>27.69</v>
      </c>
      <c r="H7" s="2"/>
      <c r="J7" s="2" t="s">
        <v>77</v>
      </c>
      <c r="K7" s="2" t="s">
        <v>1</v>
      </c>
    </row>
    <row r="8" spans="1:11" x14ac:dyDescent="0.25">
      <c r="A8" s="4">
        <v>31578</v>
      </c>
      <c r="B8" s="2" t="s">
        <v>1</v>
      </c>
      <c r="C8" s="2" t="s">
        <v>1</v>
      </c>
      <c r="D8" s="5">
        <v>98.5</v>
      </c>
      <c r="E8" s="2" t="s">
        <v>1</v>
      </c>
      <c r="F8" s="2">
        <v>67.34</v>
      </c>
      <c r="G8" s="5">
        <v>25</v>
      </c>
      <c r="H8" s="2"/>
      <c r="J8" s="2" t="s">
        <v>78</v>
      </c>
      <c r="K8" s="2" t="s">
        <v>1</v>
      </c>
    </row>
    <row r="9" spans="1:11" x14ac:dyDescent="0.25">
      <c r="A9" s="4">
        <v>31608</v>
      </c>
      <c r="B9" s="2" t="s">
        <v>1</v>
      </c>
      <c r="C9" s="2" t="s">
        <v>1</v>
      </c>
      <c r="D9" s="5">
        <v>71.28</v>
      </c>
      <c r="E9" s="2" t="s">
        <v>1</v>
      </c>
      <c r="F9" s="2">
        <v>68.03</v>
      </c>
      <c r="G9" s="5">
        <v>28.04</v>
      </c>
      <c r="H9" s="2"/>
      <c r="J9" s="2" t="s">
        <v>79</v>
      </c>
      <c r="K9" s="2" t="s">
        <v>1</v>
      </c>
    </row>
    <row r="10" spans="1:11" x14ac:dyDescent="0.25">
      <c r="A10" s="4">
        <v>31639</v>
      </c>
      <c r="B10" s="2" t="s">
        <v>1</v>
      </c>
      <c r="C10" s="2" t="s">
        <v>1</v>
      </c>
      <c r="D10" s="5">
        <v>72.48</v>
      </c>
      <c r="E10" s="2" t="s">
        <v>1</v>
      </c>
      <c r="F10" s="2">
        <v>68.28</v>
      </c>
      <c r="G10" s="5">
        <v>26.42</v>
      </c>
      <c r="H10" s="2"/>
      <c r="J10" s="2" t="s">
        <v>80</v>
      </c>
      <c r="K10" s="2" t="s">
        <v>1</v>
      </c>
    </row>
    <row r="11" spans="1:11" x14ac:dyDescent="0.25">
      <c r="A11" s="4">
        <v>31670</v>
      </c>
      <c r="B11" s="2" t="s">
        <v>1</v>
      </c>
      <c r="C11" s="2" t="s">
        <v>1</v>
      </c>
      <c r="D11" s="5">
        <v>98.35</v>
      </c>
      <c r="E11" s="2" t="s">
        <v>1</v>
      </c>
      <c r="F11" s="2">
        <v>70.900000000000006</v>
      </c>
      <c r="G11" s="5">
        <v>23.26</v>
      </c>
      <c r="H11" s="2"/>
      <c r="J11" s="2" t="s">
        <v>81</v>
      </c>
      <c r="K11" s="2" t="s">
        <v>1</v>
      </c>
    </row>
    <row r="12" spans="1:11" x14ac:dyDescent="0.25">
      <c r="A12" s="4">
        <v>31700</v>
      </c>
      <c r="B12" s="2" t="s">
        <v>1</v>
      </c>
      <c r="C12" s="2" t="s">
        <v>1</v>
      </c>
      <c r="D12" s="5">
        <v>98.15</v>
      </c>
      <c r="E12" s="2" t="s">
        <v>1</v>
      </c>
      <c r="F12" s="2">
        <v>71.17</v>
      </c>
      <c r="G12" s="5">
        <v>16.260000000000002</v>
      </c>
      <c r="H12" s="2"/>
      <c r="J12" s="2" t="s">
        <v>82</v>
      </c>
      <c r="K12" s="2" t="s">
        <v>1</v>
      </c>
    </row>
    <row r="13" spans="1:11" x14ac:dyDescent="0.25">
      <c r="A13" s="4">
        <v>31731</v>
      </c>
      <c r="B13" s="2" t="s">
        <v>1</v>
      </c>
      <c r="C13" s="2" t="s">
        <v>1</v>
      </c>
      <c r="D13" s="5">
        <v>99.83</v>
      </c>
      <c r="E13" s="2" t="s">
        <v>1</v>
      </c>
      <c r="F13" s="2">
        <v>70.55</v>
      </c>
      <c r="G13" s="5">
        <v>15.23</v>
      </c>
      <c r="H13" s="2"/>
      <c r="J13" s="2" t="s">
        <v>83</v>
      </c>
      <c r="K13" s="2" t="s">
        <v>1</v>
      </c>
    </row>
    <row r="14" spans="1:11" x14ac:dyDescent="0.25">
      <c r="A14" s="4">
        <v>31761</v>
      </c>
      <c r="B14" s="2" t="s">
        <v>1</v>
      </c>
      <c r="C14" s="2" t="s">
        <v>1</v>
      </c>
      <c r="D14" s="5">
        <v>96.06</v>
      </c>
      <c r="E14" s="2" t="s">
        <v>1</v>
      </c>
      <c r="F14" s="2">
        <v>69.58</v>
      </c>
      <c r="G14" s="5">
        <v>16.02</v>
      </c>
      <c r="H14" s="2"/>
      <c r="J14" s="2" t="s">
        <v>84</v>
      </c>
      <c r="K14" s="2" t="s">
        <v>1</v>
      </c>
    </row>
    <row r="15" spans="1:11" x14ac:dyDescent="0.25">
      <c r="A15" s="4">
        <v>31792</v>
      </c>
      <c r="B15" s="2" t="s">
        <v>1</v>
      </c>
      <c r="C15" s="2" t="s">
        <v>1</v>
      </c>
      <c r="D15" s="5">
        <v>87.58</v>
      </c>
      <c r="E15" s="2" t="s">
        <v>1</v>
      </c>
      <c r="F15" s="2">
        <v>71.67</v>
      </c>
      <c r="G15" s="5">
        <v>15.74</v>
      </c>
      <c r="H15" s="2"/>
      <c r="J15" s="2" t="s">
        <v>85</v>
      </c>
      <c r="K15" s="2" t="s">
        <v>1</v>
      </c>
    </row>
    <row r="16" spans="1:11" x14ac:dyDescent="0.25">
      <c r="A16" s="4">
        <v>31823</v>
      </c>
      <c r="B16" s="2" t="s">
        <v>1</v>
      </c>
      <c r="C16" s="2" t="s">
        <v>1</v>
      </c>
      <c r="D16" s="5">
        <v>81.510000000000005</v>
      </c>
      <c r="E16" s="2" t="s">
        <v>1</v>
      </c>
      <c r="F16" s="2">
        <v>75</v>
      </c>
      <c r="G16" s="5">
        <v>18.309999999999999</v>
      </c>
      <c r="H16" s="2"/>
      <c r="J16" s="2" t="s">
        <v>86</v>
      </c>
      <c r="K16" s="2" t="s">
        <v>1</v>
      </c>
    </row>
    <row r="17" spans="1:11" x14ac:dyDescent="0.25">
      <c r="A17" s="4">
        <v>31851</v>
      </c>
      <c r="B17" s="2" t="s">
        <v>1</v>
      </c>
      <c r="C17" s="2" t="s">
        <v>1</v>
      </c>
      <c r="D17" s="5">
        <v>76.39</v>
      </c>
      <c r="E17" s="2" t="s">
        <v>1</v>
      </c>
      <c r="F17" s="2">
        <v>71.099999999999994</v>
      </c>
      <c r="G17" s="5">
        <v>18.309999999999999</v>
      </c>
      <c r="H17" s="2"/>
      <c r="J17" s="2" t="s">
        <v>87</v>
      </c>
      <c r="K17" s="2" t="s">
        <v>1</v>
      </c>
    </row>
    <row r="18" spans="1:11" x14ac:dyDescent="0.25">
      <c r="A18" s="4">
        <v>31882</v>
      </c>
      <c r="B18" s="2" t="s">
        <v>1</v>
      </c>
      <c r="C18" s="2" t="s">
        <v>1</v>
      </c>
      <c r="D18" s="5">
        <v>75.91</v>
      </c>
      <c r="E18" s="2" t="s">
        <v>1</v>
      </c>
      <c r="F18" s="2">
        <v>72.12</v>
      </c>
      <c r="G18" s="5">
        <v>21.72</v>
      </c>
      <c r="H18" s="2"/>
      <c r="J18" s="2" t="s">
        <v>88</v>
      </c>
      <c r="K18" s="2" t="s">
        <v>1</v>
      </c>
    </row>
    <row r="19" spans="1:11" x14ac:dyDescent="0.25">
      <c r="A19" s="4">
        <v>31912</v>
      </c>
      <c r="B19" s="2" t="s">
        <v>1</v>
      </c>
      <c r="C19" s="2" t="s">
        <v>1</v>
      </c>
      <c r="D19" s="5">
        <v>78.28</v>
      </c>
      <c r="E19" s="2" t="s">
        <v>1</v>
      </c>
      <c r="F19" s="2">
        <v>71.260000000000005</v>
      </c>
      <c r="G19" s="5">
        <v>28.08</v>
      </c>
      <c r="H19" s="2"/>
      <c r="J19" s="2" t="s">
        <v>89</v>
      </c>
      <c r="K19" s="2" t="s">
        <v>1</v>
      </c>
    </row>
    <row r="20" spans="1:11" x14ac:dyDescent="0.25">
      <c r="A20" s="4">
        <v>31943</v>
      </c>
      <c r="B20" s="2" t="s">
        <v>1</v>
      </c>
      <c r="C20" s="2" t="s">
        <v>1</v>
      </c>
      <c r="D20" s="5">
        <v>78.209999999999994</v>
      </c>
      <c r="E20" s="2" t="s">
        <v>1</v>
      </c>
      <c r="F20" s="2">
        <v>67.319999999999993</v>
      </c>
      <c r="G20" s="5">
        <v>32.950000000000003</v>
      </c>
      <c r="H20" s="2"/>
      <c r="J20" s="2" t="s">
        <v>90</v>
      </c>
      <c r="K20" s="2" t="s">
        <v>1</v>
      </c>
    </row>
    <row r="21" spans="1:11" x14ac:dyDescent="0.25">
      <c r="A21" s="4">
        <v>31973</v>
      </c>
      <c r="B21" s="2" t="s">
        <v>1</v>
      </c>
      <c r="C21" s="2" t="s">
        <v>1</v>
      </c>
      <c r="D21" s="5">
        <v>81.78</v>
      </c>
      <c r="E21" s="2" t="s">
        <v>1</v>
      </c>
      <c r="F21" s="2">
        <v>63.58</v>
      </c>
      <c r="G21" s="5">
        <v>35.799999999999997</v>
      </c>
      <c r="H21" s="2"/>
      <c r="J21" s="2" t="s">
        <v>91</v>
      </c>
      <c r="K21" s="2" t="s">
        <v>1</v>
      </c>
    </row>
    <row r="22" spans="1:11" x14ac:dyDescent="0.25">
      <c r="A22" s="4">
        <v>32004</v>
      </c>
      <c r="B22" s="2" t="s">
        <v>1</v>
      </c>
      <c r="C22" s="2" t="s">
        <v>1</v>
      </c>
      <c r="D22" s="5">
        <v>82.87</v>
      </c>
      <c r="E22" s="2" t="s">
        <v>1</v>
      </c>
      <c r="F22" s="2">
        <v>64.510000000000005</v>
      </c>
      <c r="G22" s="5">
        <v>31.56</v>
      </c>
      <c r="H22" s="2"/>
      <c r="J22" s="2" t="s">
        <v>92</v>
      </c>
      <c r="K22" s="2" t="s">
        <v>1</v>
      </c>
    </row>
    <row r="23" spans="1:11" x14ac:dyDescent="0.25">
      <c r="A23" s="4">
        <v>32035</v>
      </c>
      <c r="B23" s="2" t="s">
        <v>1</v>
      </c>
      <c r="C23" s="2" t="s">
        <v>1</v>
      </c>
      <c r="D23" s="5">
        <v>84.45</v>
      </c>
      <c r="E23" s="2" t="s">
        <v>1</v>
      </c>
      <c r="F23" s="2">
        <v>66.11</v>
      </c>
      <c r="G23" s="5">
        <v>30.81</v>
      </c>
      <c r="H23" s="2"/>
      <c r="J23" s="2" t="s">
        <v>93</v>
      </c>
      <c r="K23" s="2" t="s">
        <v>1</v>
      </c>
    </row>
    <row r="24" spans="1:11" x14ac:dyDescent="0.25">
      <c r="A24" s="4">
        <v>32065</v>
      </c>
      <c r="B24" s="2" t="s">
        <v>1</v>
      </c>
      <c r="C24" s="2" t="s">
        <v>1</v>
      </c>
      <c r="D24" s="5">
        <v>79.959999999999994</v>
      </c>
      <c r="E24" s="2" t="s">
        <v>1</v>
      </c>
      <c r="F24" s="2">
        <v>66.94</v>
      </c>
      <c r="G24" s="5">
        <v>30.18</v>
      </c>
      <c r="H24" s="2"/>
      <c r="J24" s="2" t="s">
        <v>94</v>
      </c>
      <c r="K24" s="2" t="s">
        <v>1</v>
      </c>
    </row>
    <row r="25" spans="1:11" x14ac:dyDescent="0.25">
      <c r="A25" s="4">
        <v>32096</v>
      </c>
      <c r="B25" s="2" t="s">
        <v>1</v>
      </c>
      <c r="C25" s="2" t="s">
        <v>1</v>
      </c>
      <c r="D25" s="5">
        <v>77.87</v>
      </c>
      <c r="E25" s="2" t="s">
        <v>1</v>
      </c>
      <c r="F25" s="2">
        <v>68.290000000000006</v>
      </c>
      <c r="G25" s="5">
        <v>27.13</v>
      </c>
      <c r="H25" s="2"/>
      <c r="J25" s="2" t="s">
        <v>95</v>
      </c>
      <c r="K25" s="2" t="s">
        <v>1</v>
      </c>
    </row>
    <row r="26" spans="1:11" x14ac:dyDescent="0.25">
      <c r="A26" s="4">
        <v>32126</v>
      </c>
      <c r="B26" s="2" t="s">
        <v>1</v>
      </c>
      <c r="C26" s="2" t="s">
        <v>1</v>
      </c>
      <c r="D26" s="5">
        <v>76.67</v>
      </c>
      <c r="E26" s="2" t="s">
        <v>1</v>
      </c>
      <c r="F26" s="2">
        <v>67.28</v>
      </c>
      <c r="G26" s="5">
        <v>30.1</v>
      </c>
      <c r="H26" s="2"/>
      <c r="J26" s="2" t="s">
        <v>96</v>
      </c>
      <c r="K26" s="2" t="s">
        <v>1</v>
      </c>
    </row>
    <row r="27" spans="1:11" x14ac:dyDescent="0.25">
      <c r="A27" s="4">
        <v>32157</v>
      </c>
      <c r="B27" s="2" t="s">
        <v>1</v>
      </c>
      <c r="C27" s="2" t="s">
        <v>1</v>
      </c>
      <c r="D27" s="5">
        <v>78.48</v>
      </c>
      <c r="E27" s="2" t="s">
        <v>1</v>
      </c>
      <c r="F27" s="2">
        <v>66.73</v>
      </c>
      <c r="G27" s="5">
        <v>25.59</v>
      </c>
      <c r="H27" s="2"/>
      <c r="J27" s="2" t="s">
        <v>97</v>
      </c>
      <c r="K27" s="2" t="s">
        <v>1</v>
      </c>
    </row>
    <row r="28" spans="1:11" x14ac:dyDescent="0.25">
      <c r="A28" s="4">
        <v>32188</v>
      </c>
      <c r="B28" s="2" t="s">
        <v>1</v>
      </c>
      <c r="C28" s="2" t="s">
        <v>1</v>
      </c>
      <c r="D28" s="5">
        <v>78.61</v>
      </c>
      <c r="E28" s="2" t="s">
        <v>1</v>
      </c>
      <c r="F28" s="2">
        <v>66.73</v>
      </c>
      <c r="G28" s="5">
        <v>24.17</v>
      </c>
      <c r="H28" s="2"/>
      <c r="J28" s="2" t="s">
        <v>98</v>
      </c>
      <c r="K28" s="2" t="s">
        <v>1</v>
      </c>
    </row>
    <row r="29" spans="1:11" x14ac:dyDescent="0.25">
      <c r="A29" s="4">
        <v>32217</v>
      </c>
      <c r="B29" s="2" t="s">
        <v>1</v>
      </c>
      <c r="C29" s="2" t="s">
        <v>1</v>
      </c>
      <c r="D29" s="5">
        <v>82.8</v>
      </c>
      <c r="E29" s="2" t="s">
        <v>1</v>
      </c>
      <c r="F29" s="2">
        <v>70.510000000000005</v>
      </c>
      <c r="G29" s="5">
        <v>28.52</v>
      </c>
      <c r="H29" s="2"/>
      <c r="J29" s="2" t="s">
        <v>99</v>
      </c>
      <c r="K29" s="2" t="s">
        <v>1</v>
      </c>
    </row>
    <row r="30" spans="1:11" x14ac:dyDescent="0.25">
      <c r="A30" s="4">
        <v>32248</v>
      </c>
      <c r="B30" s="2" t="s">
        <v>1</v>
      </c>
      <c r="C30" s="2" t="s">
        <v>1</v>
      </c>
      <c r="D30" s="5">
        <v>86.55</v>
      </c>
      <c r="E30" s="2" t="s">
        <v>1</v>
      </c>
      <c r="F30" s="2">
        <v>67.959999999999994</v>
      </c>
      <c r="G30" s="5">
        <v>31.61</v>
      </c>
      <c r="H30" s="2"/>
      <c r="J30" s="2" t="s">
        <v>100</v>
      </c>
      <c r="K30" s="2" t="s">
        <v>1</v>
      </c>
    </row>
    <row r="31" spans="1:11" x14ac:dyDescent="0.25">
      <c r="A31" s="4">
        <v>32278</v>
      </c>
      <c r="B31" s="2" t="s">
        <v>1</v>
      </c>
      <c r="C31" s="2" t="s">
        <v>1</v>
      </c>
      <c r="D31" s="5">
        <v>85.67</v>
      </c>
      <c r="E31" s="2" t="s">
        <v>1</v>
      </c>
      <c r="F31" s="2">
        <v>66.08</v>
      </c>
      <c r="G31" s="5">
        <v>32.44</v>
      </c>
      <c r="H31" s="2"/>
      <c r="J31" s="2" t="s">
        <v>101</v>
      </c>
      <c r="K31" s="2" t="s">
        <v>1</v>
      </c>
    </row>
    <row r="32" spans="1:11" x14ac:dyDescent="0.25">
      <c r="A32" s="4">
        <v>32309</v>
      </c>
      <c r="B32" s="2" t="s">
        <v>1</v>
      </c>
      <c r="C32" s="2" t="s">
        <v>1</v>
      </c>
      <c r="D32" s="5">
        <v>84.79</v>
      </c>
      <c r="E32" s="2" t="s">
        <v>1</v>
      </c>
      <c r="F32" s="2">
        <v>67.92</v>
      </c>
      <c r="G32" s="5">
        <v>34.299999999999997</v>
      </c>
      <c r="H32" s="2"/>
      <c r="J32" s="2" t="s">
        <v>102</v>
      </c>
      <c r="K32" s="2" t="s">
        <v>1</v>
      </c>
    </row>
    <row r="33" spans="1:11" x14ac:dyDescent="0.25">
      <c r="A33" s="4">
        <v>32339</v>
      </c>
      <c r="B33" s="2" t="s">
        <v>1</v>
      </c>
      <c r="C33" s="2" t="s">
        <v>1</v>
      </c>
      <c r="D33" s="5">
        <v>87.6</v>
      </c>
      <c r="E33" s="2" t="s">
        <v>1</v>
      </c>
      <c r="F33" s="2">
        <v>66.08</v>
      </c>
      <c r="G33" s="5">
        <v>32.04</v>
      </c>
      <c r="H33" s="2"/>
      <c r="J33" s="2" t="s">
        <v>103</v>
      </c>
      <c r="K33" s="2" t="s">
        <v>1</v>
      </c>
    </row>
    <row r="34" spans="1:11" x14ac:dyDescent="0.25">
      <c r="A34" s="4">
        <v>32370</v>
      </c>
      <c r="B34" s="2" t="s">
        <v>1</v>
      </c>
      <c r="C34" s="2" t="s">
        <v>1</v>
      </c>
      <c r="D34" s="5">
        <v>91.47</v>
      </c>
      <c r="E34" s="2" t="s">
        <v>1</v>
      </c>
      <c r="F34" s="2">
        <v>66.430000000000007</v>
      </c>
      <c r="G34" s="5">
        <v>36.67</v>
      </c>
      <c r="H34" s="2"/>
      <c r="J34" s="2" t="s">
        <v>104</v>
      </c>
      <c r="K34" s="2" t="s">
        <v>1</v>
      </c>
    </row>
    <row r="35" spans="1:11" x14ac:dyDescent="0.25">
      <c r="A35" s="4">
        <v>32401</v>
      </c>
      <c r="B35" s="2" t="s">
        <v>1</v>
      </c>
      <c r="C35" s="2" t="s">
        <v>1</v>
      </c>
      <c r="D35" s="5">
        <v>90.64</v>
      </c>
      <c r="E35" s="2" t="s">
        <v>1</v>
      </c>
      <c r="F35" s="2">
        <v>65.2</v>
      </c>
      <c r="G35" s="5">
        <v>35.29</v>
      </c>
      <c r="H35" s="2"/>
      <c r="J35" s="2" t="s">
        <v>105</v>
      </c>
      <c r="K35" s="2" t="s">
        <v>1</v>
      </c>
    </row>
    <row r="36" spans="1:11" x14ac:dyDescent="0.25">
      <c r="A36" s="4">
        <v>32431</v>
      </c>
      <c r="B36" s="2" t="s">
        <v>1</v>
      </c>
      <c r="C36" s="2" t="s">
        <v>1</v>
      </c>
      <c r="D36" s="5">
        <v>91.36</v>
      </c>
      <c r="E36" s="2" t="s">
        <v>1</v>
      </c>
      <c r="F36" s="2">
        <v>62.56</v>
      </c>
      <c r="G36" s="5">
        <v>28.52</v>
      </c>
      <c r="H36" s="2"/>
      <c r="J36" s="2" t="s">
        <v>106</v>
      </c>
      <c r="K36" s="2" t="s">
        <v>1</v>
      </c>
    </row>
    <row r="37" spans="1:11" x14ac:dyDescent="0.25">
      <c r="A37" s="4">
        <v>32462</v>
      </c>
      <c r="B37" s="2" t="s">
        <v>1</v>
      </c>
      <c r="C37" s="2" t="s">
        <v>1</v>
      </c>
      <c r="D37" s="5">
        <v>92.59</v>
      </c>
      <c r="E37" s="2" t="s">
        <v>1</v>
      </c>
      <c r="F37" s="2">
        <v>62.29</v>
      </c>
      <c r="G37" s="5">
        <v>31.05</v>
      </c>
      <c r="H37" s="2"/>
      <c r="J37" s="2" t="s">
        <v>107</v>
      </c>
      <c r="K37" s="2" t="s">
        <v>1</v>
      </c>
    </row>
    <row r="38" spans="1:11" x14ac:dyDescent="0.25">
      <c r="A38" s="4">
        <v>32492</v>
      </c>
      <c r="B38" s="2" t="s">
        <v>1</v>
      </c>
      <c r="C38" s="2" t="s">
        <v>1</v>
      </c>
      <c r="D38" s="5">
        <v>87.06</v>
      </c>
      <c r="E38" s="2" t="s">
        <v>1</v>
      </c>
      <c r="F38" s="2">
        <v>67.14</v>
      </c>
      <c r="G38" s="5">
        <v>31.05</v>
      </c>
      <c r="H38" s="2"/>
      <c r="J38" s="2" t="s">
        <v>108</v>
      </c>
      <c r="K38" s="2" t="s">
        <v>1</v>
      </c>
    </row>
    <row r="39" spans="1:11" x14ac:dyDescent="0.25">
      <c r="A39" s="4">
        <v>32523</v>
      </c>
      <c r="B39" s="2" t="s">
        <v>1</v>
      </c>
      <c r="C39" s="2" t="s">
        <v>1</v>
      </c>
      <c r="D39" s="5">
        <v>87.9</v>
      </c>
      <c r="E39" s="2" t="s">
        <v>1</v>
      </c>
      <c r="F39" s="2">
        <v>65.37</v>
      </c>
      <c r="G39" s="5">
        <v>29.11</v>
      </c>
      <c r="H39" s="2"/>
      <c r="J39" s="2" t="s">
        <v>109</v>
      </c>
      <c r="K39" s="2" t="s">
        <v>1</v>
      </c>
    </row>
    <row r="40" spans="1:11" x14ac:dyDescent="0.25">
      <c r="A40" s="4">
        <v>32554</v>
      </c>
      <c r="B40" s="2" t="s">
        <v>1</v>
      </c>
      <c r="C40" s="2" t="s">
        <v>1</v>
      </c>
      <c r="D40" s="5">
        <v>86.32</v>
      </c>
      <c r="E40" s="2" t="s">
        <v>1</v>
      </c>
      <c r="F40" s="2">
        <v>62.52</v>
      </c>
      <c r="G40" s="5">
        <v>24.09</v>
      </c>
      <c r="H40" s="2"/>
      <c r="J40" s="2" t="s">
        <v>110</v>
      </c>
      <c r="K40" s="2" t="s">
        <v>1</v>
      </c>
    </row>
    <row r="41" spans="1:11" x14ac:dyDescent="0.25">
      <c r="A41" s="4">
        <v>32582</v>
      </c>
      <c r="B41" s="2" t="s">
        <v>1</v>
      </c>
      <c r="C41" s="2" t="s">
        <v>1</v>
      </c>
      <c r="D41" s="5">
        <v>83.55</v>
      </c>
      <c r="E41" s="2" t="s">
        <v>1</v>
      </c>
      <c r="F41" s="2">
        <v>64.84</v>
      </c>
      <c r="G41" s="5">
        <v>29.83</v>
      </c>
      <c r="H41" s="2"/>
      <c r="J41" s="2" t="s">
        <v>111</v>
      </c>
      <c r="K41" s="2" t="s">
        <v>1</v>
      </c>
    </row>
    <row r="42" spans="1:11" x14ac:dyDescent="0.25">
      <c r="A42" s="4">
        <v>32613</v>
      </c>
      <c r="B42" s="2" t="s">
        <v>1</v>
      </c>
      <c r="C42" s="2" t="s">
        <v>1</v>
      </c>
      <c r="D42" s="5">
        <v>83.16</v>
      </c>
      <c r="E42" s="2" t="s">
        <v>1</v>
      </c>
      <c r="F42" s="2">
        <v>67.13</v>
      </c>
      <c r="G42" s="5">
        <v>24.96</v>
      </c>
      <c r="H42" s="2"/>
      <c r="J42" s="2" t="s">
        <v>112</v>
      </c>
      <c r="K42" s="2" t="s">
        <v>1</v>
      </c>
    </row>
    <row r="43" spans="1:11" x14ac:dyDescent="0.25">
      <c r="A43" s="4">
        <v>32643</v>
      </c>
      <c r="B43" s="2" t="s">
        <v>1</v>
      </c>
      <c r="C43" s="2" t="s">
        <v>1</v>
      </c>
      <c r="D43" s="5">
        <v>79.87</v>
      </c>
      <c r="E43" s="2" t="s">
        <v>1</v>
      </c>
      <c r="F43" s="2">
        <v>68.61</v>
      </c>
      <c r="G43" s="5">
        <v>30.1</v>
      </c>
      <c r="H43" s="2"/>
      <c r="J43" s="2" t="s">
        <v>113</v>
      </c>
      <c r="K43" s="2">
        <v>100.024</v>
      </c>
    </row>
    <row r="44" spans="1:11" x14ac:dyDescent="0.25">
      <c r="A44" s="4">
        <v>32674</v>
      </c>
      <c r="B44" s="2" t="s">
        <v>1</v>
      </c>
      <c r="C44" s="2" t="s">
        <v>1</v>
      </c>
      <c r="D44" s="5">
        <v>82.4</v>
      </c>
      <c r="E44" s="2" t="s">
        <v>1</v>
      </c>
      <c r="F44" s="2">
        <v>70.86</v>
      </c>
      <c r="G44" s="5">
        <v>39</v>
      </c>
      <c r="H44" s="2"/>
      <c r="J44" s="2" t="s">
        <v>114</v>
      </c>
      <c r="K44" s="2">
        <v>100.399</v>
      </c>
    </row>
    <row r="45" spans="1:11" x14ac:dyDescent="0.25">
      <c r="A45" s="4">
        <v>32704</v>
      </c>
      <c r="B45" s="2" t="s">
        <v>1</v>
      </c>
      <c r="C45" s="2" t="s">
        <v>1</v>
      </c>
      <c r="D45" s="5">
        <v>81.96</v>
      </c>
      <c r="E45" s="2" t="s">
        <v>1</v>
      </c>
      <c r="F45" s="2">
        <v>70.37</v>
      </c>
      <c r="G45" s="5">
        <v>34.340000000000003</v>
      </c>
      <c r="H45" s="2"/>
      <c r="J45" s="2" t="s">
        <v>115</v>
      </c>
      <c r="K45" s="2">
        <v>104.783</v>
      </c>
    </row>
    <row r="46" spans="1:11" x14ac:dyDescent="0.25">
      <c r="A46" s="4">
        <v>32735</v>
      </c>
      <c r="B46" s="2" t="s">
        <v>1</v>
      </c>
      <c r="C46" s="2" t="s">
        <v>1</v>
      </c>
      <c r="D46" s="5">
        <v>83.11</v>
      </c>
      <c r="E46" s="2" t="s">
        <v>1</v>
      </c>
      <c r="F46" s="2">
        <v>70.06</v>
      </c>
      <c r="G46" s="5">
        <v>36.119999999999997</v>
      </c>
      <c r="H46" s="2"/>
      <c r="J46" s="2" t="s">
        <v>116</v>
      </c>
      <c r="K46" s="2">
        <v>103.399</v>
      </c>
    </row>
    <row r="47" spans="1:11" x14ac:dyDescent="0.25">
      <c r="A47" s="4">
        <v>32766</v>
      </c>
      <c r="B47" s="2" t="s">
        <v>1</v>
      </c>
      <c r="C47" s="2" t="s">
        <v>1</v>
      </c>
      <c r="D47" s="5">
        <v>81.12</v>
      </c>
      <c r="E47" s="2" t="s">
        <v>1</v>
      </c>
      <c r="F47" s="2">
        <v>69.209999999999994</v>
      </c>
      <c r="G47" s="5">
        <v>32.32</v>
      </c>
      <c r="H47" s="2"/>
      <c r="J47" s="2" t="s">
        <v>117</v>
      </c>
      <c r="K47" s="2">
        <v>103.827</v>
      </c>
    </row>
    <row r="48" spans="1:11" x14ac:dyDescent="0.25">
      <c r="A48" s="4">
        <v>32796</v>
      </c>
      <c r="B48" s="2" t="s">
        <v>1</v>
      </c>
      <c r="C48" s="2" t="s">
        <v>1</v>
      </c>
      <c r="D48" s="5">
        <v>80.09</v>
      </c>
      <c r="E48" s="2" t="s">
        <v>1</v>
      </c>
      <c r="F48" s="2">
        <v>69.459999999999994</v>
      </c>
      <c r="G48" s="5">
        <v>30.38</v>
      </c>
      <c r="H48" s="2"/>
      <c r="J48" s="2" t="s">
        <v>118</v>
      </c>
      <c r="K48" s="2">
        <v>104.861</v>
      </c>
    </row>
    <row r="49" spans="1:11" x14ac:dyDescent="0.25">
      <c r="A49" s="4">
        <v>32827</v>
      </c>
      <c r="B49" s="2" t="s">
        <v>1</v>
      </c>
      <c r="C49" s="2" t="s">
        <v>1</v>
      </c>
      <c r="D49" s="5">
        <v>78.48</v>
      </c>
      <c r="E49" s="2" t="s">
        <v>1</v>
      </c>
      <c r="F49" s="2">
        <v>68.75</v>
      </c>
      <c r="G49" s="5">
        <v>28.8</v>
      </c>
      <c r="H49" s="2"/>
      <c r="J49" s="2" t="s">
        <v>119</v>
      </c>
      <c r="K49" s="2">
        <v>106.65</v>
      </c>
    </row>
    <row r="50" spans="1:11" x14ac:dyDescent="0.25">
      <c r="A50" s="4">
        <v>32857</v>
      </c>
      <c r="B50" s="2" t="s">
        <v>1</v>
      </c>
      <c r="C50" s="2" t="s">
        <v>1</v>
      </c>
      <c r="D50" s="5">
        <v>81.23</v>
      </c>
      <c r="E50" s="2" t="s">
        <v>1</v>
      </c>
      <c r="F50" s="2">
        <v>71.040000000000006</v>
      </c>
      <c r="G50" s="5">
        <v>30.18</v>
      </c>
      <c r="H50" s="2"/>
      <c r="J50" s="2" t="s">
        <v>120</v>
      </c>
      <c r="K50" s="2">
        <v>107.2</v>
      </c>
    </row>
    <row r="51" spans="1:11" x14ac:dyDescent="0.25">
      <c r="A51" s="4">
        <v>32888</v>
      </c>
      <c r="B51" s="2" t="s">
        <v>1</v>
      </c>
      <c r="C51" s="2" t="s">
        <v>1</v>
      </c>
      <c r="D51" s="5">
        <v>74.27</v>
      </c>
      <c r="E51" s="2" t="s">
        <v>1</v>
      </c>
      <c r="F51" s="2">
        <v>68.87</v>
      </c>
      <c r="G51" s="5">
        <v>26.18</v>
      </c>
      <c r="H51" s="2"/>
      <c r="J51" s="2" t="s">
        <v>121</v>
      </c>
      <c r="K51" s="2">
        <v>104.366</v>
      </c>
    </row>
    <row r="52" spans="1:11" x14ac:dyDescent="0.25">
      <c r="A52" s="4">
        <v>32919</v>
      </c>
      <c r="B52" s="2" t="s">
        <v>1</v>
      </c>
      <c r="C52" s="2" t="s">
        <v>1</v>
      </c>
      <c r="D52" s="5">
        <v>73.650000000000006</v>
      </c>
      <c r="E52" s="2" t="s">
        <v>1</v>
      </c>
      <c r="F52" s="2">
        <v>68.17</v>
      </c>
      <c r="G52" s="5">
        <v>22.54</v>
      </c>
      <c r="H52" s="2"/>
      <c r="J52" s="2" t="s">
        <v>122</v>
      </c>
      <c r="K52" s="2">
        <v>106.839</v>
      </c>
    </row>
    <row r="53" spans="1:11" x14ac:dyDescent="0.25">
      <c r="A53" s="4">
        <v>32947</v>
      </c>
      <c r="B53" s="2" t="s">
        <v>1</v>
      </c>
      <c r="C53" s="2" t="s">
        <v>1</v>
      </c>
      <c r="D53" s="5">
        <v>75.900000000000006</v>
      </c>
      <c r="E53" s="2" t="s">
        <v>1</v>
      </c>
      <c r="F53" s="2">
        <v>63.55</v>
      </c>
      <c r="G53" s="5">
        <v>25.07</v>
      </c>
      <c r="H53" s="2"/>
      <c r="J53" s="2" t="s">
        <v>123</v>
      </c>
      <c r="K53" s="2">
        <v>107.176</v>
      </c>
    </row>
    <row r="54" spans="1:11" x14ac:dyDescent="0.25">
      <c r="A54" s="4">
        <v>32978</v>
      </c>
      <c r="B54" s="2" t="s">
        <v>1</v>
      </c>
      <c r="C54" s="2" t="s">
        <v>1</v>
      </c>
      <c r="D54" s="5">
        <v>77.099999999999994</v>
      </c>
      <c r="E54" s="2" t="s">
        <v>1</v>
      </c>
      <c r="F54" s="2">
        <v>48.05</v>
      </c>
      <c r="G54" s="5">
        <v>28.48</v>
      </c>
      <c r="H54" s="2"/>
      <c r="J54" s="2" t="s">
        <v>124</v>
      </c>
      <c r="K54" s="2">
        <v>105.729</v>
      </c>
    </row>
    <row r="55" spans="1:11" x14ac:dyDescent="0.25">
      <c r="A55" s="4">
        <v>33008</v>
      </c>
      <c r="B55" s="2" t="s">
        <v>1</v>
      </c>
      <c r="C55" s="2" t="s">
        <v>1</v>
      </c>
      <c r="D55" s="5">
        <v>79.459999999999994</v>
      </c>
      <c r="E55" s="2" t="s">
        <v>1</v>
      </c>
      <c r="F55" s="2">
        <v>60.09</v>
      </c>
      <c r="G55" s="5">
        <v>36.07</v>
      </c>
      <c r="H55" s="2"/>
      <c r="J55" s="2" t="s">
        <v>125</v>
      </c>
      <c r="K55" s="2">
        <v>105.50700000000001</v>
      </c>
    </row>
    <row r="56" spans="1:11" x14ac:dyDescent="0.25">
      <c r="A56" s="4">
        <v>33039</v>
      </c>
      <c r="B56" s="2" t="s">
        <v>1</v>
      </c>
      <c r="C56" s="2" t="s">
        <v>1</v>
      </c>
      <c r="D56" s="5">
        <v>77.27</v>
      </c>
      <c r="E56" s="2" t="s">
        <v>1</v>
      </c>
      <c r="F56" s="2">
        <v>59.95</v>
      </c>
      <c r="G56" s="5">
        <v>27.45</v>
      </c>
      <c r="H56" s="2"/>
      <c r="J56" s="2" t="s">
        <v>126</v>
      </c>
      <c r="K56" s="2">
        <v>105.967</v>
      </c>
    </row>
    <row r="57" spans="1:11" x14ac:dyDescent="0.25">
      <c r="A57" s="4">
        <v>33069</v>
      </c>
      <c r="B57" s="2" t="s">
        <v>1</v>
      </c>
      <c r="C57" s="2" t="s">
        <v>1</v>
      </c>
      <c r="D57" s="5">
        <v>80.48</v>
      </c>
      <c r="E57" s="2" t="s">
        <v>1</v>
      </c>
      <c r="F57" s="2">
        <v>62.93</v>
      </c>
      <c r="G57" s="5">
        <v>33.659999999999997</v>
      </c>
      <c r="H57" s="2"/>
      <c r="J57" s="2" t="s">
        <v>127</v>
      </c>
      <c r="K57" s="2">
        <v>106.71299999999999</v>
      </c>
    </row>
    <row r="58" spans="1:11" x14ac:dyDescent="0.25">
      <c r="A58" s="4">
        <v>33100</v>
      </c>
      <c r="B58" s="2" t="s">
        <v>1</v>
      </c>
      <c r="C58" s="2" t="s">
        <v>1</v>
      </c>
      <c r="D58" s="5">
        <v>76.569999999999993</v>
      </c>
      <c r="E58" s="2" t="s">
        <v>1</v>
      </c>
      <c r="F58" s="2">
        <v>64.14</v>
      </c>
      <c r="G58" s="5">
        <v>33.58</v>
      </c>
      <c r="H58" s="2"/>
      <c r="J58" s="2" t="s">
        <v>128</v>
      </c>
      <c r="K58" s="2">
        <v>108.036</v>
      </c>
    </row>
    <row r="59" spans="1:11" x14ac:dyDescent="0.25">
      <c r="A59" s="4">
        <v>33131</v>
      </c>
      <c r="B59" s="2" t="s">
        <v>1</v>
      </c>
      <c r="C59" s="2" t="s">
        <v>1</v>
      </c>
      <c r="D59" s="5">
        <v>71.959999999999994</v>
      </c>
      <c r="E59" s="2" t="s">
        <v>1</v>
      </c>
      <c r="F59" s="2">
        <v>64.900000000000006</v>
      </c>
      <c r="G59" s="5">
        <v>27.57</v>
      </c>
      <c r="H59" s="2"/>
      <c r="J59" s="2" t="s">
        <v>129</v>
      </c>
      <c r="K59" s="2">
        <v>109.56399999999999</v>
      </c>
    </row>
    <row r="60" spans="1:11" x14ac:dyDescent="0.25">
      <c r="A60" s="4">
        <v>33161</v>
      </c>
      <c r="B60" s="2" t="s">
        <v>1</v>
      </c>
      <c r="C60" s="2" t="s">
        <v>1</v>
      </c>
      <c r="D60" s="5">
        <v>68.97</v>
      </c>
      <c r="E60" s="2" t="s">
        <v>1</v>
      </c>
      <c r="F60" s="2">
        <v>63.78</v>
      </c>
      <c r="G60" s="5">
        <v>24.32</v>
      </c>
      <c r="H60" s="2"/>
      <c r="J60" s="2" t="s">
        <v>130</v>
      </c>
      <c r="K60" s="2">
        <v>110.68600000000001</v>
      </c>
    </row>
    <row r="61" spans="1:11" x14ac:dyDescent="0.25">
      <c r="A61" s="4">
        <v>33192</v>
      </c>
      <c r="B61" s="2" t="s">
        <v>1</v>
      </c>
      <c r="C61" s="2" t="s">
        <v>1</v>
      </c>
      <c r="D61" s="5">
        <v>68.400000000000006</v>
      </c>
      <c r="E61" s="2" t="s">
        <v>1</v>
      </c>
      <c r="F61" s="2">
        <v>62.46</v>
      </c>
      <c r="G61" s="5">
        <v>28.95</v>
      </c>
      <c r="H61" s="2"/>
      <c r="J61" s="2" t="s">
        <v>131</v>
      </c>
      <c r="K61" s="2">
        <v>111.69799999999999</v>
      </c>
    </row>
    <row r="62" spans="1:11" x14ac:dyDescent="0.25">
      <c r="A62" s="4">
        <v>33222</v>
      </c>
      <c r="B62" s="2" t="s">
        <v>1</v>
      </c>
      <c r="C62" s="2" t="s">
        <v>1</v>
      </c>
      <c r="D62" s="5">
        <v>72.8</v>
      </c>
      <c r="E62" s="2" t="s">
        <v>1</v>
      </c>
      <c r="F62" s="2">
        <v>59.41</v>
      </c>
      <c r="G62" s="5">
        <v>30.93</v>
      </c>
      <c r="H62" s="2"/>
      <c r="J62" s="2" t="s">
        <v>132</v>
      </c>
      <c r="K62" s="2">
        <v>112.911</v>
      </c>
    </row>
    <row r="63" spans="1:11" x14ac:dyDescent="0.25">
      <c r="A63" s="4">
        <v>33253</v>
      </c>
      <c r="B63" s="2" t="s">
        <v>1</v>
      </c>
      <c r="C63" s="2" t="s">
        <v>1</v>
      </c>
      <c r="D63" s="5">
        <v>72.709999999999994</v>
      </c>
      <c r="E63" s="2" t="s">
        <v>1</v>
      </c>
      <c r="F63" s="2">
        <v>58.15</v>
      </c>
      <c r="G63" s="5">
        <v>32.090000000000003</v>
      </c>
      <c r="H63" s="2"/>
      <c r="J63" s="2" t="s">
        <v>133</v>
      </c>
      <c r="K63" s="2">
        <v>113.202</v>
      </c>
    </row>
    <row r="64" spans="1:11" x14ac:dyDescent="0.25">
      <c r="A64" s="4">
        <v>33284</v>
      </c>
      <c r="B64" s="2" t="s">
        <v>1</v>
      </c>
      <c r="C64" s="2" t="s">
        <v>1</v>
      </c>
      <c r="D64" s="5">
        <v>72.02</v>
      </c>
      <c r="E64" s="2" t="s">
        <v>1</v>
      </c>
      <c r="F64" s="2">
        <v>57.22</v>
      </c>
      <c r="G64" s="5">
        <v>25.48</v>
      </c>
      <c r="H64" s="2"/>
      <c r="J64" s="2" t="s">
        <v>134</v>
      </c>
      <c r="K64" s="2">
        <v>113.036</v>
      </c>
    </row>
    <row r="65" spans="1:11" x14ac:dyDescent="0.25">
      <c r="A65" s="4">
        <v>33312</v>
      </c>
      <c r="B65" s="2" t="s">
        <v>1</v>
      </c>
      <c r="C65" s="2" t="s">
        <v>1</v>
      </c>
      <c r="D65" s="5">
        <v>78.709999999999994</v>
      </c>
      <c r="E65" s="2" t="s">
        <v>1</v>
      </c>
      <c r="F65" s="2">
        <v>56.53</v>
      </c>
      <c r="G65" s="5">
        <v>28.72</v>
      </c>
      <c r="H65" s="2"/>
      <c r="J65" s="2" t="s">
        <v>135</v>
      </c>
      <c r="K65" s="2">
        <v>112.119</v>
      </c>
    </row>
    <row r="66" spans="1:11" x14ac:dyDescent="0.25">
      <c r="A66" s="4">
        <v>33343</v>
      </c>
      <c r="B66" s="2" t="s">
        <v>1</v>
      </c>
      <c r="C66" s="2" t="s">
        <v>1</v>
      </c>
      <c r="D66" s="5">
        <v>80.13</v>
      </c>
      <c r="E66" s="2" t="s">
        <v>1</v>
      </c>
      <c r="F66" s="2">
        <v>60.38</v>
      </c>
      <c r="G66" s="5">
        <v>33.549999999999997</v>
      </c>
      <c r="H66" s="2"/>
      <c r="J66" s="2" t="s">
        <v>136</v>
      </c>
      <c r="K66" s="2">
        <v>112.26300000000001</v>
      </c>
    </row>
    <row r="67" spans="1:11" x14ac:dyDescent="0.25">
      <c r="A67" s="4">
        <v>33373</v>
      </c>
      <c r="B67" s="2" t="s">
        <v>1</v>
      </c>
      <c r="C67" s="2" t="s">
        <v>1</v>
      </c>
      <c r="D67" s="5">
        <v>80.180000000000007</v>
      </c>
      <c r="E67" s="2" t="s">
        <v>1</v>
      </c>
      <c r="F67" s="2">
        <v>61.42</v>
      </c>
      <c r="G67" s="5">
        <v>32.200000000000003</v>
      </c>
      <c r="H67" s="2"/>
      <c r="J67" s="2" t="s">
        <v>137</v>
      </c>
      <c r="K67" s="2">
        <v>114.301</v>
      </c>
    </row>
    <row r="68" spans="1:11" x14ac:dyDescent="0.25">
      <c r="A68" s="4">
        <v>33404</v>
      </c>
      <c r="B68" s="2" t="s">
        <v>1</v>
      </c>
      <c r="C68" s="2" t="s">
        <v>1</v>
      </c>
      <c r="D68" s="5">
        <v>79.39</v>
      </c>
      <c r="E68" s="2" t="s">
        <v>1</v>
      </c>
      <c r="F68" s="2">
        <v>64.069999999999993</v>
      </c>
      <c r="G68" s="5">
        <v>31.41</v>
      </c>
      <c r="H68" s="2"/>
      <c r="J68" s="2" t="s">
        <v>138</v>
      </c>
      <c r="K68" s="2">
        <v>115.006</v>
      </c>
    </row>
    <row r="69" spans="1:11" x14ac:dyDescent="0.25">
      <c r="A69" s="4">
        <v>33434</v>
      </c>
      <c r="B69" s="2" t="s">
        <v>1</v>
      </c>
      <c r="C69" s="2" t="s">
        <v>1</v>
      </c>
      <c r="D69" s="5">
        <v>83.14</v>
      </c>
      <c r="E69" s="2" t="s">
        <v>1</v>
      </c>
      <c r="F69" s="2">
        <v>65.319999999999993</v>
      </c>
      <c r="G69" s="5">
        <v>28.49</v>
      </c>
      <c r="H69" s="2"/>
      <c r="J69" s="2" t="s">
        <v>139</v>
      </c>
      <c r="K69" s="2">
        <v>116.806</v>
      </c>
    </row>
    <row r="70" spans="1:11" x14ac:dyDescent="0.25">
      <c r="A70" s="4">
        <v>33465</v>
      </c>
      <c r="B70" s="2" t="s">
        <v>1</v>
      </c>
      <c r="C70" s="2" t="s">
        <v>1</v>
      </c>
      <c r="D70" s="5">
        <v>84.81</v>
      </c>
      <c r="E70" s="2" t="s">
        <v>1</v>
      </c>
      <c r="F70" s="2">
        <v>65.77</v>
      </c>
      <c r="G70" s="5">
        <v>31.53</v>
      </c>
      <c r="H70" s="2"/>
      <c r="J70" s="2" t="s">
        <v>140</v>
      </c>
      <c r="K70" s="2">
        <v>118.214</v>
      </c>
    </row>
    <row r="71" spans="1:11" x14ac:dyDescent="0.25">
      <c r="A71" s="4">
        <v>33496</v>
      </c>
      <c r="B71" s="2" t="s">
        <v>1</v>
      </c>
      <c r="C71" s="2" t="s">
        <v>1</v>
      </c>
      <c r="D71" s="5">
        <v>82.55</v>
      </c>
      <c r="E71" s="2" t="s">
        <v>1</v>
      </c>
      <c r="F71" s="2">
        <v>63</v>
      </c>
      <c r="G71" s="5">
        <v>23.1</v>
      </c>
      <c r="H71" s="2"/>
      <c r="J71" s="2" t="s">
        <v>141</v>
      </c>
      <c r="K71" s="2">
        <v>116.688</v>
      </c>
    </row>
    <row r="72" spans="1:11" x14ac:dyDescent="0.25">
      <c r="A72" s="4">
        <v>33526</v>
      </c>
      <c r="B72" s="2" t="s">
        <v>1</v>
      </c>
      <c r="C72" s="2" t="s">
        <v>1</v>
      </c>
      <c r="D72" s="5">
        <v>81.48</v>
      </c>
      <c r="E72" s="2" t="s">
        <v>1</v>
      </c>
      <c r="F72" s="2">
        <v>64.569999999999993</v>
      </c>
      <c r="G72" s="5">
        <v>29.83</v>
      </c>
      <c r="H72" s="2"/>
      <c r="J72" s="2" t="s">
        <v>142</v>
      </c>
      <c r="K72" s="2">
        <v>116.68600000000001</v>
      </c>
    </row>
    <row r="73" spans="1:11" x14ac:dyDescent="0.25">
      <c r="A73" s="4">
        <v>33557</v>
      </c>
      <c r="B73" s="2" t="s">
        <v>1</v>
      </c>
      <c r="C73" s="2" t="s">
        <v>1</v>
      </c>
      <c r="D73" s="5">
        <v>77.97</v>
      </c>
      <c r="E73" s="2" t="s">
        <v>1</v>
      </c>
      <c r="F73" s="2">
        <v>60.7</v>
      </c>
      <c r="G73" s="5">
        <v>27.93</v>
      </c>
      <c r="H73" s="2"/>
      <c r="J73" s="2" t="s">
        <v>143</v>
      </c>
      <c r="K73" s="2">
        <v>117.669</v>
      </c>
    </row>
    <row r="74" spans="1:11" x14ac:dyDescent="0.25">
      <c r="A74" s="4">
        <v>33587</v>
      </c>
      <c r="B74" s="2" t="s">
        <v>1</v>
      </c>
      <c r="C74" s="2" t="s">
        <v>1</v>
      </c>
      <c r="D74" s="5">
        <v>75.67</v>
      </c>
      <c r="E74" s="2" t="s">
        <v>1</v>
      </c>
      <c r="F74" s="2">
        <v>57</v>
      </c>
      <c r="G74" s="5">
        <v>29.16</v>
      </c>
      <c r="H74" s="2"/>
      <c r="J74" s="2" t="s">
        <v>144</v>
      </c>
      <c r="K74" s="2">
        <v>119.108</v>
      </c>
    </row>
    <row r="75" spans="1:11" x14ac:dyDescent="0.25">
      <c r="A75" s="4">
        <v>33618</v>
      </c>
      <c r="B75" s="2" t="s">
        <v>1</v>
      </c>
      <c r="C75" s="2" t="s">
        <v>1</v>
      </c>
      <c r="D75" s="5">
        <v>80.45</v>
      </c>
      <c r="E75" s="2" t="s">
        <v>1</v>
      </c>
      <c r="F75" s="2">
        <v>57.17</v>
      </c>
      <c r="G75" s="5">
        <v>29.19</v>
      </c>
      <c r="H75" s="2"/>
      <c r="J75" s="2" t="s">
        <v>145</v>
      </c>
      <c r="K75" s="2">
        <v>121.242</v>
      </c>
    </row>
    <row r="76" spans="1:11" x14ac:dyDescent="0.25">
      <c r="A76" s="4">
        <v>33649</v>
      </c>
      <c r="B76" s="2" t="s">
        <v>1</v>
      </c>
      <c r="C76" s="2" t="s">
        <v>1</v>
      </c>
      <c r="D76" s="5">
        <v>80.67</v>
      </c>
      <c r="E76" s="2" t="s">
        <v>1</v>
      </c>
      <c r="F76" s="2">
        <v>59.15</v>
      </c>
      <c r="G76" s="5">
        <v>26.9</v>
      </c>
      <c r="H76" s="2"/>
      <c r="J76" s="2" t="s">
        <v>146</v>
      </c>
      <c r="K76" s="2">
        <v>123.621</v>
      </c>
    </row>
    <row r="77" spans="1:11" x14ac:dyDescent="0.25">
      <c r="A77" s="4">
        <v>33678</v>
      </c>
      <c r="B77" s="2" t="s">
        <v>1</v>
      </c>
      <c r="C77" s="2" t="s">
        <v>1</v>
      </c>
      <c r="D77" s="5">
        <v>80.900000000000006</v>
      </c>
      <c r="E77" s="2" t="s">
        <v>1</v>
      </c>
      <c r="F77" s="2">
        <v>58.25</v>
      </c>
      <c r="G77" s="5">
        <v>33.07</v>
      </c>
      <c r="H77" s="2"/>
      <c r="J77" s="2" t="s">
        <v>147</v>
      </c>
      <c r="K77" s="2">
        <v>125.33</v>
      </c>
    </row>
    <row r="78" spans="1:11" x14ac:dyDescent="0.25">
      <c r="A78" s="4">
        <v>33709</v>
      </c>
      <c r="B78" s="2" t="s">
        <v>1</v>
      </c>
      <c r="C78" s="2" t="s">
        <v>1</v>
      </c>
      <c r="D78" s="5">
        <v>83.27</v>
      </c>
      <c r="E78" s="2" t="s">
        <v>1</v>
      </c>
      <c r="F78" s="2">
        <v>58.61</v>
      </c>
      <c r="G78" s="5">
        <v>30.22</v>
      </c>
      <c r="H78" s="2"/>
      <c r="J78" s="2" t="s">
        <v>148</v>
      </c>
      <c r="K78" s="2">
        <v>126.511</v>
      </c>
    </row>
    <row r="79" spans="1:11" x14ac:dyDescent="0.25">
      <c r="A79" s="4">
        <v>33739</v>
      </c>
      <c r="B79" s="2" t="s">
        <v>1</v>
      </c>
      <c r="C79" s="2" t="s">
        <v>1</v>
      </c>
      <c r="D79" s="5">
        <v>81.56</v>
      </c>
      <c r="E79" s="2" t="s">
        <v>1</v>
      </c>
      <c r="F79" s="2">
        <v>57.26</v>
      </c>
      <c r="G79" s="5">
        <v>33.700000000000003</v>
      </c>
      <c r="H79" s="2"/>
      <c r="J79" s="2" t="s">
        <v>149</v>
      </c>
      <c r="K79" s="2">
        <v>126.53</v>
      </c>
    </row>
    <row r="80" spans="1:11" x14ac:dyDescent="0.25">
      <c r="A80" s="4">
        <v>33770</v>
      </c>
      <c r="B80" s="2" t="s">
        <v>1</v>
      </c>
      <c r="C80" s="2" t="s">
        <v>1</v>
      </c>
      <c r="D80" s="5">
        <v>77.569999999999993</v>
      </c>
      <c r="E80" s="2" t="s">
        <v>1</v>
      </c>
      <c r="F80" s="2">
        <v>58.29</v>
      </c>
      <c r="G80" s="5">
        <v>34.340000000000003</v>
      </c>
      <c r="H80" s="2"/>
      <c r="J80" s="2" t="s">
        <v>150</v>
      </c>
      <c r="K80" s="2">
        <v>128.452</v>
      </c>
    </row>
    <row r="81" spans="1:11" x14ac:dyDescent="0.25">
      <c r="A81" s="4">
        <v>33800</v>
      </c>
      <c r="B81" s="2" t="s">
        <v>1</v>
      </c>
      <c r="C81" s="2" t="s">
        <v>1</v>
      </c>
      <c r="D81" s="5">
        <v>77.94</v>
      </c>
      <c r="E81" s="2" t="s">
        <v>1</v>
      </c>
      <c r="F81" s="2">
        <v>58.3</v>
      </c>
      <c r="G81" s="5">
        <v>40.07</v>
      </c>
      <c r="H81" s="2"/>
      <c r="J81" s="2" t="s">
        <v>151</v>
      </c>
      <c r="K81" s="2">
        <v>128.102</v>
      </c>
    </row>
    <row r="82" spans="1:11" x14ac:dyDescent="0.25">
      <c r="A82" s="4">
        <v>33831</v>
      </c>
      <c r="B82" s="2" t="s">
        <v>1</v>
      </c>
      <c r="C82" s="2" t="s">
        <v>1</v>
      </c>
      <c r="D82" s="5">
        <v>82.7</v>
      </c>
      <c r="E82" s="2" t="s">
        <v>1</v>
      </c>
      <c r="F82" s="2">
        <v>57.97</v>
      </c>
      <c r="G82" s="5">
        <v>34.770000000000003</v>
      </c>
      <c r="H82" s="2"/>
      <c r="J82" s="2" t="s">
        <v>152</v>
      </c>
      <c r="K82" s="2">
        <v>129.32599999999999</v>
      </c>
    </row>
    <row r="83" spans="1:11" x14ac:dyDescent="0.25">
      <c r="A83" s="4">
        <v>33862</v>
      </c>
      <c r="B83" s="2" t="s">
        <v>1</v>
      </c>
      <c r="C83" s="2" t="s">
        <v>1</v>
      </c>
      <c r="D83" s="5">
        <v>80.17</v>
      </c>
      <c r="E83" s="2" t="s">
        <v>1</v>
      </c>
      <c r="F83" s="2">
        <v>59.36</v>
      </c>
      <c r="G83" s="5">
        <v>34.81</v>
      </c>
      <c r="H83" s="2"/>
      <c r="J83" s="2" t="s">
        <v>153</v>
      </c>
      <c r="K83" s="2">
        <v>130.94</v>
      </c>
    </row>
    <row r="84" spans="1:11" x14ac:dyDescent="0.25">
      <c r="A84" s="4">
        <v>33892</v>
      </c>
      <c r="B84" s="2" t="s">
        <v>1</v>
      </c>
      <c r="C84" s="2" t="s">
        <v>1</v>
      </c>
      <c r="D84" s="5">
        <v>80.97</v>
      </c>
      <c r="E84" s="2" t="s">
        <v>1</v>
      </c>
      <c r="F84" s="2">
        <v>59.39</v>
      </c>
      <c r="G84" s="5">
        <v>37.659999999999997</v>
      </c>
      <c r="H84" s="2"/>
      <c r="J84" s="2" t="s">
        <v>154</v>
      </c>
      <c r="K84" s="2">
        <v>132.28100000000001</v>
      </c>
    </row>
    <row r="85" spans="1:11" x14ac:dyDescent="0.25">
      <c r="A85" s="4">
        <v>33923</v>
      </c>
      <c r="B85" s="2" t="s">
        <v>1</v>
      </c>
      <c r="C85" s="2" t="s">
        <v>1</v>
      </c>
      <c r="D85" s="5">
        <v>81.19</v>
      </c>
      <c r="E85" s="2" t="s">
        <v>1</v>
      </c>
      <c r="F85" s="2">
        <v>60.57</v>
      </c>
      <c r="G85" s="5">
        <v>38.85</v>
      </c>
      <c r="H85" s="2"/>
      <c r="J85" s="2" t="s">
        <v>155</v>
      </c>
      <c r="K85" s="2">
        <v>134.05199999999999</v>
      </c>
    </row>
    <row r="86" spans="1:11" x14ac:dyDescent="0.25">
      <c r="A86" s="4">
        <v>33953</v>
      </c>
      <c r="B86" s="2" t="s">
        <v>1</v>
      </c>
      <c r="C86" s="2" t="s">
        <v>1</v>
      </c>
      <c r="D86" s="5">
        <v>78.069999999999993</v>
      </c>
      <c r="E86" s="2" t="s">
        <v>1</v>
      </c>
      <c r="F86" s="2">
        <v>59.92</v>
      </c>
      <c r="G86" s="5">
        <v>40.19</v>
      </c>
      <c r="H86" s="2"/>
      <c r="J86" s="2" t="s">
        <v>156</v>
      </c>
      <c r="K86" s="2">
        <v>135.55000000000001</v>
      </c>
    </row>
    <row r="87" spans="1:11" x14ac:dyDescent="0.25">
      <c r="A87" s="4">
        <v>33984</v>
      </c>
      <c r="B87" s="2" t="s">
        <v>1</v>
      </c>
      <c r="C87" s="2" t="s">
        <v>1</v>
      </c>
      <c r="D87" s="5">
        <v>76.61</v>
      </c>
      <c r="E87" s="2" t="s">
        <v>1</v>
      </c>
      <c r="F87" s="2">
        <v>61.14</v>
      </c>
      <c r="G87" s="5">
        <v>36.270000000000003</v>
      </c>
      <c r="H87" s="2"/>
      <c r="J87" s="2" t="s">
        <v>157</v>
      </c>
      <c r="K87" s="2">
        <v>138.01300000000001</v>
      </c>
    </row>
    <row r="88" spans="1:11" x14ac:dyDescent="0.25">
      <c r="A88" s="4">
        <v>34015</v>
      </c>
      <c r="B88" s="2" t="s">
        <v>1</v>
      </c>
      <c r="C88" s="2" t="s">
        <v>1</v>
      </c>
      <c r="D88" s="5">
        <v>76.510000000000005</v>
      </c>
      <c r="E88" s="2" t="s">
        <v>1</v>
      </c>
      <c r="F88" s="2">
        <v>62.45</v>
      </c>
      <c r="G88" s="5">
        <v>36.630000000000003</v>
      </c>
      <c r="H88" s="2"/>
      <c r="J88" s="2" t="s">
        <v>158</v>
      </c>
      <c r="K88" s="2">
        <v>140.48500000000001</v>
      </c>
    </row>
    <row r="89" spans="1:11" x14ac:dyDescent="0.25">
      <c r="A89" s="4">
        <v>34043</v>
      </c>
      <c r="B89" s="2" t="s">
        <v>1</v>
      </c>
      <c r="C89" s="2" t="s">
        <v>1</v>
      </c>
      <c r="D89" s="5">
        <v>75.760000000000005</v>
      </c>
      <c r="E89" s="2" t="s">
        <v>1</v>
      </c>
      <c r="F89" s="2">
        <v>62.23</v>
      </c>
      <c r="G89" s="5">
        <v>45.01</v>
      </c>
      <c r="H89" s="2"/>
      <c r="J89" s="2" t="s">
        <v>159</v>
      </c>
      <c r="K89" s="2">
        <v>141.92699999999999</v>
      </c>
    </row>
    <row r="90" spans="1:11" x14ac:dyDescent="0.25">
      <c r="A90" s="4">
        <v>34074</v>
      </c>
      <c r="B90" s="2" t="s">
        <v>1</v>
      </c>
      <c r="C90" s="2" t="s">
        <v>1</v>
      </c>
      <c r="D90" s="5">
        <v>80.069999999999993</v>
      </c>
      <c r="E90" s="2" t="s">
        <v>1</v>
      </c>
      <c r="F90" s="2">
        <v>62.84</v>
      </c>
      <c r="G90" s="5">
        <v>37.89</v>
      </c>
      <c r="H90" s="2"/>
      <c r="J90" s="2" t="s">
        <v>160</v>
      </c>
      <c r="K90" s="2">
        <v>144.29300000000001</v>
      </c>
    </row>
    <row r="91" spans="1:11" x14ac:dyDescent="0.25">
      <c r="A91" s="4">
        <v>34104</v>
      </c>
      <c r="B91" s="2" t="s">
        <v>1</v>
      </c>
      <c r="C91" s="2" t="s">
        <v>1</v>
      </c>
      <c r="D91" s="5">
        <v>74.989999999999995</v>
      </c>
      <c r="E91" s="2" t="s">
        <v>1</v>
      </c>
      <c r="F91" s="2">
        <v>64.34</v>
      </c>
      <c r="G91" s="5">
        <v>37.65</v>
      </c>
      <c r="H91" s="2"/>
      <c r="J91" s="2" t="s">
        <v>161</v>
      </c>
      <c r="K91" s="2">
        <v>146.751</v>
      </c>
    </row>
    <row r="92" spans="1:11" x14ac:dyDescent="0.25">
      <c r="A92" s="4">
        <v>34135</v>
      </c>
      <c r="B92" s="2" t="s">
        <v>1</v>
      </c>
      <c r="C92" s="2" t="s">
        <v>1</v>
      </c>
      <c r="D92" s="5">
        <v>78.31</v>
      </c>
      <c r="E92" s="2" t="s">
        <v>1</v>
      </c>
      <c r="F92" s="2">
        <v>63.85</v>
      </c>
      <c r="G92" s="5">
        <v>41.33</v>
      </c>
      <c r="H92" s="2"/>
      <c r="J92" s="2" t="s">
        <v>162</v>
      </c>
      <c r="K92" s="2">
        <v>149.03700000000001</v>
      </c>
    </row>
    <row r="93" spans="1:11" x14ac:dyDescent="0.25">
      <c r="A93" s="4">
        <v>34165</v>
      </c>
      <c r="B93" s="2" t="s">
        <v>1</v>
      </c>
      <c r="C93" s="2" t="s">
        <v>1</v>
      </c>
      <c r="D93" s="5">
        <v>81.92</v>
      </c>
      <c r="E93" s="2" t="s">
        <v>1</v>
      </c>
      <c r="F93" s="2">
        <v>64.22</v>
      </c>
      <c r="G93" s="5">
        <v>43.03</v>
      </c>
      <c r="H93" s="2"/>
      <c r="J93" s="2" t="s">
        <v>163</v>
      </c>
      <c r="K93" s="2">
        <v>151.72</v>
      </c>
    </row>
    <row r="94" spans="1:11" x14ac:dyDescent="0.25">
      <c r="A94" s="4">
        <v>34196</v>
      </c>
      <c r="B94" s="2" t="s">
        <v>1</v>
      </c>
      <c r="C94" s="2" t="s">
        <v>1</v>
      </c>
      <c r="D94" s="5">
        <v>85.1</v>
      </c>
      <c r="E94" s="2" t="s">
        <v>1</v>
      </c>
      <c r="F94" s="2">
        <v>63.52</v>
      </c>
      <c r="G94" s="5">
        <v>43.47</v>
      </c>
      <c r="H94" s="2"/>
      <c r="J94" s="2" t="s">
        <v>164</v>
      </c>
      <c r="K94" s="2">
        <v>145.51300000000001</v>
      </c>
    </row>
    <row r="95" spans="1:11" x14ac:dyDescent="0.25">
      <c r="A95" s="4">
        <v>34227</v>
      </c>
      <c r="B95" s="2" t="s">
        <v>1</v>
      </c>
      <c r="C95" s="2" t="s">
        <v>1</v>
      </c>
      <c r="D95" s="5">
        <v>88.09</v>
      </c>
      <c r="E95" s="2" t="s">
        <v>1</v>
      </c>
      <c r="F95" s="2">
        <v>63.27</v>
      </c>
      <c r="G95" s="5">
        <v>41.57</v>
      </c>
      <c r="H95" s="2"/>
      <c r="J95" s="2" t="s">
        <v>165</v>
      </c>
      <c r="K95" s="2">
        <v>142.363</v>
      </c>
    </row>
    <row r="96" spans="1:11" x14ac:dyDescent="0.25">
      <c r="A96" s="4">
        <v>34257</v>
      </c>
      <c r="B96" s="2" t="s">
        <v>1</v>
      </c>
      <c r="C96" s="2" t="s">
        <v>1</v>
      </c>
      <c r="D96" s="5">
        <v>85.11</v>
      </c>
      <c r="E96" s="2" t="s">
        <v>1</v>
      </c>
      <c r="F96" s="2">
        <v>63.85</v>
      </c>
      <c r="G96" s="5">
        <v>39</v>
      </c>
      <c r="H96" s="2"/>
      <c r="J96" s="2" t="s">
        <v>166</v>
      </c>
      <c r="K96" s="2">
        <v>146.292</v>
      </c>
    </row>
    <row r="97" spans="1:11" x14ac:dyDescent="0.25">
      <c r="A97" s="4">
        <v>34288</v>
      </c>
      <c r="B97" s="2" t="s">
        <v>1</v>
      </c>
      <c r="C97" s="2" t="s">
        <v>1</v>
      </c>
      <c r="D97" s="5">
        <v>84.78</v>
      </c>
      <c r="E97" s="2" t="s">
        <v>1</v>
      </c>
      <c r="F97" s="2">
        <v>63.46</v>
      </c>
      <c r="G97" s="5">
        <v>38.840000000000003</v>
      </c>
      <c r="H97" s="2"/>
      <c r="J97" s="2" t="s">
        <v>167</v>
      </c>
      <c r="K97" s="2">
        <v>149.798</v>
      </c>
    </row>
    <row r="98" spans="1:11" x14ac:dyDescent="0.25">
      <c r="A98" s="4">
        <v>34318</v>
      </c>
      <c r="B98" s="2" t="s">
        <v>1</v>
      </c>
      <c r="C98" s="2" t="s">
        <v>1</v>
      </c>
      <c r="D98" s="5">
        <v>91.07</v>
      </c>
      <c r="E98" s="2" t="s">
        <v>1</v>
      </c>
      <c r="F98" s="2">
        <v>64.540000000000006</v>
      </c>
      <c r="G98" s="5">
        <v>41.41</v>
      </c>
      <c r="H98" s="2"/>
      <c r="J98" s="2" t="s">
        <v>168</v>
      </c>
      <c r="K98" s="2">
        <v>153.124</v>
      </c>
    </row>
    <row r="99" spans="1:11" x14ac:dyDescent="0.25">
      <c r="A99" s="4">
        <v>34349</v>
      </c>
      <c r="B99" s="2" t="s">
        <v>1</v>
      </c>
      <c r="C99" s="2" t="s">
        <v>1</v>
      </c>
      <c r="D99" s="5">
        <v>89.35</v>
      </c>
      <c r="E99" s="2" t="s">
        <v>1</v>
      </c>
      <c r="F99" s="2">
        <v>65.540000000000006</v>
      </c>
      <c r="G99" s="5">
        <v>33.229999999999997</v>
      </c>
      <c r="H99" s="2"/>
      <c r="J99" s="2" t="s">
        <v>169</v>
      </c>
      <c r="K99" s="2">
        <v>155.96600000000001</v>
      </c>
    </row>
    <row r="100" spans="1:11" x14ac:dyDescent="0.25">
      <c r="A100" s="4">
        <v>34380</v>
      </c>
      <c r="B100" s="2" t="s">
        <v>1</v>
      </c>
      <c r="C100" s="2" t="s">
        <v>1</v>
      </c>
      <c r="D100" s="5">
        <v>91.71</v>
      </c>
      <c r="E100" s="2" t="s">
        <v>1</v>
      </c>
      <c r="F100" s="2">
        <v>64.42</v>
      </c>
      <c r="G100" s="5">
        <v>32.520000000000003</v>
      </c>
      <c r="H100" s="2"/>
      <c r="J100" s="2" t="s">
        <v>170</v>
      </c>
      <c r="K100" s="2">
        <v>158.35</v>
      </c>
    </row>
    <row r="101" spans="1:11" x14ac:dyDescent="0.25">
      <c r="A101" s="4">
        <v>34408</v>
      </c>
      <c r="B101" s="2" t="s">
        <v>1</v>
      </c>
      <c r="C101" s="2" t="s">
        <v>1</v>
      </c>
      <c r="D101" s="5">
        <v>89.33</v>
      </c>
      <c r="E101" s="2" t="s">
        <v>1</v>
      </c>
      <c r="F101" s="2">
        <v>65.05</v>
      </c>
      <c r="G101" s="5">
        <v>40.270000000000003</v>
      </c>
      <c r="H101" s="2"/>
      <c r="J101" s="2" t="s">
        <v>171</v>
      </c>
      <c r="K101" s="2">
        <v>160.137</v>
      </c>
    </row>
    <row r="102" spans="1:11" x14ac:dyDescent="0.25">
      <c r="A102" s="4">
        <v>34439</v>
      </c>
      <c r="B102" s="2" t="s">
        <v>1</v>
      </c>
      <c r="C102" s="2" t="s">
        <v>1</v>
      </c>
      <c r="D102" s="5">
        <v>89.38</v>
      </c>
      <c r="E102" s="2" t="s">
        <v>1</v>
      </c>
      <c r="F102" s="2">
        <v>64.77</v>
      </c>
      <c r="G102" s="5">
        <v>43.16</v>
      </c>
      <c r="H102" s="2"/>
      <c r="J102" s="2" t="s">
        <v>172</v>
      </c>
      <c r="K102" s="2">
        <v>162.01499999999999</v>
      </c>
    </row>
    <row r="103" spans="1:11" x14ac:dyDescent="0.25">
      <c r="A103" s="4">
        <v>34469</v>
      </c>
      <c r="B103" s="2" t="s">
        <v>1</v>
      </c>
      <c r="C103" s="2" t="s">
        <v>1</v>
      </c>
      <c r="D103" s="5">
        <v>88.23</v>
      </c>
      <c r="E103" s="2" t="s">
        <v>1</v>
      </c>
      <c r="F103" s="2">
        <v>66.430000000000007</v>
      </c>
      <c r="G103" s="5">
        <v>45.41</v>
      </c>
      <c r="H103" s="2"/>
      <c r="J103" s="2" t="s">
        <v>173</v>
      </c>
      <c r="K103" s="2">
        <v>163.34899999999999</v>
      </c>
    </row>
    <row r="104" spans="1:11" x14ac:dyDescent="0.25">
      <c r="A104" s="4">
        <v>34500</v>
      </c>
      <c r="B104" s="2" t="s">
        <v>1</v>
      </c>
      <c r="C104" s="2" t="s">
        <v>1</v>
      </c>
      <c r="D104" s="5">
        <v>91.14</v>
      </c>
      <c r="E104" s="2" t="s">
        <v>1</v>
      </c>
      <c r="F104" s="2">
        <v>66.69</v>
      </c>
      <c r="G104" s="5">
        <v>43.63</v>
      </c>
      <c r="H104" s="2"/>
      <c r="J104" s="2" t="s">
        <v>174</v>
      </c>
      <c r="K104" s="2">
        <v>166.42500000000001</v>
      </c>
    </row>
    <row r="105" spans="1:11" x14ac:dyDescent="0.25">
      <c r="A105" s="4">
        <v>34530</v>
      </c>
      <c r="B105" s="2" t="s">
        <v>1</v>
      </c>
      <c r="C105" s="2" t="s">
        <v>1</v>
      </c>
      <c r="D105" s="5">
        <v>89.04</v>
      </c>
      <c r="E105" s="2" t="s">
        <v>1</v>
      </c>
      <c r="F105" s="2">
        <v>67</v>
      </c>
      <c r="G105" s="5">
        <v>42.92</v>
      </c>
      <c r="H105" s="2"/>
      <c r="J105" s="2" t="s">
        <v>175</v>
      </c>
      <c r="K105" s="2">
        <v>165.589</v>
      </c>
    </row>
    <row r="106" spans="1:11" x14ac:dyDescent="0.25">
      <c r="A106" s="4">
        <v>34561</v>
      </c>
      <c r="B106" s="2" t="s">
        <v>1</v>
      </c>
      <c r="C106" s="2" t="s">
        <v>1</v>
      </c>
      <c r="D106" s="5">
        <v>91.04</v>
      </c>
      <c r="E106" s="2" t="s">
        <v>1</v>
      </c>
      <c r="F106" s="2">
        <v>70.08</v>
      </c>
      <c r="G106" s="5">
        <v>47.98</v>
      </c>
      <c r="H106" s="2"/>
      <c r="J106" s="2" t="s">
        <v>176</v>
      </c>
      <c r="K106" s="2">
        <v>166.13499999999999</v>
      </c>
    </row>
    <row r="107" spans="1:11" x14ac:dyDescent="0.25">
      <c r="A107" s="4">
        <v>34592</v>
      </c>
      <c r="B107" s="2" t="s">
        <v>1</v>
      </c>
      <c r="C107" s="2" t="s">
        <v>1</v>
      </c>
      <c r="D107" s="5">
        <v>94.28</v>
      </c>
      <c r="E107" s="2" t="s">
        <v>1</v>
      </c>
      <c r="F107" s="2">
        <v>70.47</v>
      </c>
      <c r="G107" s="5">
        <v>45.25</v>
      </c>
      <c r="H107" s="2"/>
      <c r="J107" s="2" t="s">
        <v>177</v>
      </c>
      <c r="K107" s="2">
        <v>166.501</v>
      </c>
    </row>
    <row r="108" spans="1:11" x14ac:dyDescent="0.25">
      <c r="A108" s="4">
        <v>34622</v>
      </c>
      <c r="B108" s="2" t="s">
        <v>1</v>
      </c>
      <c r="C108" s="2" t="s">
        <v>1</v>
      </c>
      <c r="D108" s="5">
        <v>99.17</v>
      </c>
      <c r="E108" s="2" t="s">
        <v>1</v>
      </c>
      <c r="F108" s="2">
        <v>70.52</v>
      </c>
      <c r="G108" s="5">
        <v>40.270000000000003</v>
      </c>
      <c r="H108" s="2"/>
      <c r="J108" s="2" t="s">
        <v>178</v>
      </c>
      <c r="K108" s="2">
        <v>167.251</v>
      </c>
    </row>
    <row r="109" spans="1:11" x14ac:dyDescent="0.25">
      <c r="A109" s="4">
        <v>34653</v>
      </c>
      <c r="B109" s="2" t="s">
        <v>1</v>
      </c>
      <c r="C109" s="2" t="s">
        <v>1</v>
      </c>
      <c r="D109" s="5">
        <v>102.17</v>
      </c>
      <c r="E109" s="2" t="s">
        <v>1</v>
      </c>
      <c r="F109" s="2">
        <v>71.650000000000006</v>
      </c>
      <c r="G109" s="5">
        <v>39.28</v>
      </c>
      <c r="H109" s="2"/>
      <c r="J109" s="2" t="s">
        <v>179</v>
      </c>
      <c r="K109" s="2">
        <v>169.35499999999999</v>
      </c>
    </row>
    <row r="110" spans="1:11" x14ac:dyDescent="0.25">
      <c r="A110" s="4">
        <v>34683</v>
      </c>
      <c r="B110" s="2" t="s">
        <v>1</v>
      </c>
      <c r="C110" s="2" t="s">
        <v>1</v>
      </c>
      <c r="D110" s="5">
        <v>100.03</v>
      </c>
      <c r="E110" s="2" t="s">
        <v>1</v>
      </c>
      <c r="F110" s="2">
        <v>75.58</v>
      </c>
      <c r="G110" s="5">
        <v>38.21</v>
      </c>
      <c r="H110" s="2"/>
      <c r="J110" s="2" t="s">
        <v>180</v>
      </c>
      <c r="K110" s="2">
        <v>170.02799999999999</v>
      </c>
    </row>
    <row r="111" spans="1:11" x14ac:dyDescent="0.25">
      <c r="A111" s="4">
        <v>34714</v>
      </c>
      <c r="B111" s="2" t="s">
        <v>1</v>
      </c>
      <c r="C111" s="2" t="s">
        <v>1</v>
      </c>
      <c r="D111" s="5">
        <v>100.97</v>
      </c>
      <c r="E111" s="2" t="s">
        <v>1</v>
      </c>
      <c r="F111" s="2">
        <v>74.36</v>
      </c>
      <c r="G111" s="5">
        <v>30.62</v>
      </c>
      <c r="H111" s="2"/>
      <c r="J111" s="2" t="s">
        <v>181</v>
      </c>
      <c r="K111" s="2">
        <v>171.24</v>
      </c>
    </row>
    <row r="112" spans="1:11" x14ac:dyDescent="0.25">
      <c r="A112" s="4">
        <v>34745</v>
      </c>
      <c r="B112" s="2" t="s">
        <v>1</v>
      </c>
      <c r="C112" s="2" t="s">
        <v>1</v>
      </c>
      <c r="D112" s="5">
        <v>106.46</v>
      </c>
      <c r="E112" s="2" t="s">
        <v>1</v>
      </c>
      <c r="F112" s="2">
        <v>74.06</v>
      </c>
      <c r="G112" s="5">
        <v>30.19</v>
      </c>
      <c r="H112" s="2"/>
      <c r="J112" s="2" t="s">
        <v>182</v>
      </c>
      <c r="K112" s="2">
        <v>173.29</v>
      </c>
    </row>
    <row r="113" spans="1:11" x14ac:dyDescent="0.25">
      <c r="A113" s="4">
        <v>34773</v>
      </c>
      <c r="B113" s="2" t="s">
        <v>1</v>
      </c>
      <c r="C113" s="2" t="s">
        <v>1</v>
      </c>
      <c r="D113" s="5">
        <v>102.95</v>
      </c>
      <c r="E113" s="2" t="s">
        <v>1</v>
      </c>
      <c r="F113" s="2">
        <v>74.06</v>
      </c>
      <c r="G113" s="5">
        <v>38.53</v>
      </c>
      <c r="H113" s="2"/>
      <c r="J113" s="2" t="s">
        <v>183</v>
      </c>
      <c r="K113" s="2">
        <v>173.47499999999999</v>
      </c>
    </row>
    <row r="114" spans="1:11" x14ac:dyDescent="0.25">
      <c r="A114" s="4">
        <v>34804</v>
      </c>
      <c r="B114" s="2" t="s">
        <v>1</v>
      </c>
      <c r="C114" s="2" t="s">
        <v>1</v>
      </c>
      <c r="D114" s="5">
        <v>100.39</v>
      </c>
      <c r="E114" s="2" t="s">
        <v>1</v>
      </c>
      <c r="F114" s="2">
        <v>72.94</v>
      </c>
      <c r="G114" s="5">
        <v>34.340000000000003</v>
      </c>
      <c r="H114" s="2"/>
      <c r="J114" s="2" t="s">
        <v>184</v>
      </c>
      <c r="K114" s="2">
        <v>173.59800000000001</v>
      </c>
    </row>
    <row r="115" spans="1:11" x14ac:dyDescent="0.25">
      <c r="A115" s="4">
        <v>34834</v>
      </c>
      <c r="B115" s="2" t="s">
        <v>1</v>
      </c>
      <c r="C115" s="2" t="s">
        <v>1</v>
      </c>
      <c r="D115" s="5">
        <v>100.03</v>
      </c>
      <c r="E115" s="2" t="s">
        <v>1</v>
      </c>
      <c r="F115" s="2">
        <v>64.77</v>
      </c>
      <c r="G115" s="5">
        <v>42.13</v>
      </c>
      <c r="H115" s="2"/>
      <c r="J115" s="2" t="s">
        <v>185</v>
      </c>
      <c r="K115" s="2">
        <v>174.703</v>
      </c>
    </row>
    <row r="116" spans="1:11" x14ac:dyDescent="0.25">
      <c r="A116" s="4">
        <v>34865</v>
      </c>
      <c r="B116" s="2" t="s">
        <v>1</v>
      </c>
      <c r="C116" s="2" t="s">
        <v>1</v>
      </c>
      <c r="D116" s="5">
        <v>104.73</v>
      </c>
      <c r="E116" s="2" t="s">
        <v>1</v>
      </c>
      <c r="F116" s="2">
        <v>69.2</v>
      </c>
      <c r="G116" s="5">
        <v>40.950000000000003</v>
      </c>
      <c r="H116" s="2"/>
      <c r="J116" s="2" t="s">
        <v>186</v>
      </c>
      <c r="K116" s="2">
        <v>172.30099999999999</v>
      </c>
    </row>
    <row r="117" spans="1:11" x14ac:dyDescent="0.25">
      <c r="A117" s="4">
        <v>34895</v>
      </c>
      <c r="B117" s="2" t="s">
        <v>1</v>
      </c>
      <c r="C117" s="2" t="s">
        <v>1</v>
      </c>
      <c r="D117" s="5">
        <v>102.74</v>
      </c>
      <c r="E117" s="2" t="s">
        <v>1</v>
      </c>
      <c r="F117" s="2">
        <v>67.48</v>
      </c>
      <c r="G117" s="5">
        <v>39.32</v>
      </c>
      <c r="H117" s="2"/>
      <c r="J117" s="2" t="s">
        <v>187</v>
      </c>
      <c r="K117" s="2">
        <v>172.57</v>
      </c>
    </row>
    <row r="118" spans="1:11" x14ac:dyDescent="0.25">
      <c r="A118" s="4">
        <v>34926</v>
      </c>
      <c r="B118" s="2" t="s">
        <v>1</v>
      </c>
      <c r="C118" s="2" t="s">
        <v>1</v>
      </c>
      <c r="D118" s="5">
        <v>104.8</v>
      </c>
      <c r="E118" s="2" t="s">
        <v>1</v>
      </c>
      <c r="F118" s="2">
        <v>65.94</v>
      </c>
      <c r="G118" s="5">
        <v>44.55</v>
      </c>
      <c r="H118" s="2"/>
      <c r="J118" s="2" t="s">
        <v>188</v>
      </c>
      <c r="K118">
        <v>173.14500000000001</v>
      </c>
    </row>
    <row r="119" spans="1:11" x14ac:dyDescent="0.25">
      <c r="A119" s="4">
        <v>34957</v>
      </c>
      <c r="B119" s="2" t="s">
        <v>1</v>
      </c>
      <c r="C119" s="2" t="s">
        <v>1</v>
      </c>
      <c r="D119" s="5">
        <v>104.62</v>
      </c>
      <c r="E119" s="2" t="s">
        <v>1</v>
      </c>
      <c r="F119" s="2">
        <v>66.540000000000006</v>
      </c>
      <c r="G119" s="5">
        <v>41.26</v>
      </c>
      <c r="H119" s="2"/>
    </row>
    <row r="120" spans="1:11" x14ac:dyDescent="0.25">
      <c r="A120" s="4">
        <v>34987</v>
      </c>
      <c r="B120" s="2" t="s">
        <v>1</v>
      </c>
      <c r="C120" s="2" t="s">
        <v>1</v>
      </c>
      <c r="D120" s="5">
        <v>103.97</v>
      </c>
      <c r="E120" s="2" t="s">
        <v>1</v>
      </c>
      <c r="F120" s="2">
        <v>67.39</v>
      </c>
      <c r="G120" s="5">
        <v>43.2</v>
      </c>
      <c r="H120" s="2"/>
    </row>
    <row r="121" spans="1:11" x14ac:dyDescent="0.25">
      <c r="A121" s="4">
        <v>35018</v>
      </c>
      <c r="B121" s="2" t="s">
        <v>1</v>
      </c>
      <c r="C121" s="2" t="s">
        <v>1</v>
      </c>
      <c r="D121" s="5">
        <v>104.69</v>
      </c>
      <c r="E121" s="2" t="s">
        <v>1</v>
      </c>
      <c r="F121" s="2">
        <v>67.819999999999993</v>
      </c>
      <c r="G121" s="5">
        <v>39.4</v>
      </c>
      <c r="H121" s="2"/>
    </row>
    <row r="122" spans="1:11" x14ac:dyDescent="0.25">
      <c r="A122" s="4">
        <v>35048</v>
      </c>
      <c r="B122" s="2" t="s">
        <v>1</v>
      </c>
      <c r="C122" s="2" t="s">
        <v>1</v>
      </c>
      <c r="D122" s="5">
        <v>102.34</v>
      </c>
      <c r="E122" s="2" t="s">
        <v>1</v>
      </c>
      <c r="F122" s="2">
        <v>68.58</v>
      </c>
      <c r="G122" s="5">
        <v>38.06</v>
      </c>
      <c r="H122" s="2"/>
    </row>
    <row r="123" spans="1:11" x14ac:dyDescent="0.25">
      <c r="A123" s="4">
        <v>35079</v>
      </c>
      <c r="B123" s="2" t="s">
        <v>1</v>
      </c>
      <c r="C123" s="2" t="s">
        <v>1</v>
      </c>
      <c r="D123" s="5">
        <v>101.59</v>
      </c>
      <c r="E123" s="2" t="s">
        <v>1</v>
      </c>
      <c r="F123" s="2">
        <v>67.78</v>
      </c>
      <c r="G123" s="5">
        <v>34.46</v>
      </c>
      <c r="H123" s="2"/>
    </row>
    <row r="124" spans="1:11" x14ac:dyDescent="0.25">
      <c r="A124" s="4">
        <v>35110</v>
      </c>
      <c r="B124" s="2" t="s">
        <v>1</v>
      </c>
      <c r="C124" s="2" t="s">
        <v>1</v>
      </c>
      <c r="D124" s="5">
        <v>99.71</v>
      </c>
      <c r="E124" s="2" t="s">
        <v>1</v>
      </c>
      <c r="F124" s="2">
        <v>67.430000000000007</v>
      </c>
      <c r="G124" s="5">
        <v>33.81</v>
      </c>
      <c r="H124" s="2"/>
    </row>
    <row r="125" spans="1:11" x14ac:dyDescent="0.25">
      <c r="A125" s="4">
        <v>35139</v>
      </c>
      <c r="B125" s="2" t="s">
        <v>1</v>
      </c>
      <c r="C125" s="2" t="s">
        <v>1</v>
      </c>
      <c r="D125" s="5">
        <v>101.48</v>
      </c>
      <c r="E125" s="2" t="s">
        <v>1</v>
      </c>
      <c r="F125" s="2">
        <v>67.31</v>
      </c>
      <c r="G125" s="5">
        <v>34.020000000000003</v>
      </c>
      <c r="H125" s="2"/>
    </row>
    <row r="126" spans="1:11" x14ac:dyDescent="0.25">
      <c r="A126" s="4">
        <v>35170</v>
      </c>
      <c r="B126" s="2" t="s">
        <v>1</v>
      </c>
      <c r="C126" s="2" t="s">
        <v>1</v>
      </c>
      <c r="D126" s="5">
        <v>102.4</v>
      </c>
      <c r="E126" s="2" t="s">
        <v>1</v>
      </c>
      <c r="F126" s="2">
        <v>69.069999999999993</v>
      </c>
      <c r="G126" s="5">
        <v>42.08</v>
      </c>
      <c r="H126" s="2"/>
    </row>
    <row r="127" spans="1:11" x14ac:dyDescent="0.25">
      <c r="A127" s="4">
        <v>35200</v>
      </c>
      <c r="B127" s="2" t="s">
        <v>1</v>
      </c>
      <c r="C127" s="2" t="s">
        <v>1</v>
      </c>
      <c r="D127" s="5">
        <v>102.4</v>
      </c>
      <c r="E127" s="2" t="s">
        <v>1</v>
      </c>
      <c r="F127" s="2">
        <v>69.08</v>
      </c>
      <c r="G127" s="5">
        <v>44.35</v>
      </c>
      <c r="H127" s="2"/>
    </row>
    <row r="128" spans="1:11" x14ac:dyDescent="0.25">
      <c r="A128" s="4">
        <v>35231</v>
      </c>
      <c r="B128" s="2" t="s">
        <v>1</v>
      </c>
      <c r="C128" s="2" t="s">
        <v>1</v>
      </c>
      <c r="D128" s="5">
        <v>102.41</v>
      </c>
      <c r="E128" s="2" t="s">
        <v>1</v>
      </c>
      <c r="F128" s="2">
        <v>68.89</v>
      </c>
      <c r="G128" s="5">
        <v>37.869999999999997</v>
      </c>
      <c r="H128" s="2"/>
    </row>
    <row r="129" spans="1:8" x14ac:dyDescent="0.25">
      <c r="A129" s="4">
        <v>35261</v>
      </c>
      <c r="B129" s="2" t="s">
        <v>1</v>
      </c>
      <c r="C129" s="2" t="s">
        <v>1</v>
      </c>
      <c r="D129" s="5">
        <v>106.07</v>
      </c>
      <c r="E129" s="2" t="s">
        <v>1</v>
      </c>
      <c r="F129" s="2">
        <v>72.739999999999995</v>
      </c>
      <c r="G129" s="5">
        <v>44.06</v>
      </c>
      <c r="H129" s="2"/>
    </row>
    <row r="130" spans="1:8" x14ac:dyDescent="0.25">
      <c r="A130" s="4">
        <v>35292</v>
      </c>
      <c r="B130" s="2" t="s">
        <v>1</v>
      </c>
      <c r="C130" s="2" t="s">
        <v>1</v>
      </c>
      <c r="D130" s="5">
        <v>104.06</v>
      </c>
      <c r="E130" s="2" t="s">
        <v>1</v>
      </c>
      <c r="F130" s="2">
        <v>71.22</v>
      </c>
      <c r="G130" s="5">
        <v>43.55</v>
      </c>
      <c r="H130" s="2"/>
    </row>
    <row r="131" spans="1:8" x14ac:dyDescent="0.25">
      <c r="A131" s="4">
        <v>35323</v>
      </c>
      <c r="B131" s="2" t="s">
        <v>1</v>
      </c>
      <c r="C131" s="2" t="s">
        <v>1</v>
      </c>
      <c r="D131" s="5">
        <v>102.29</v>
      </c>
      <c r="E131" s="2" t="s">
        <v>1</v>
      </c>
      <c r="F131" s="2">
        <v>72.08</v>
      </c>
      <c r="G131" s="5">
        <v>40.99</v>
      </c>
      <c r="H131" s="2"/>
    </row>
    <row r="132" spans="1:8" x14ac:dyDescent="0.25">
      <c r="A132" s="4">
        <v>35353</v>
      </c>
      <c r="B132" s="2" t="s">
        <v>1</v>
      </c>
      <c r="C132" s="2" t="s">
        <v>1</v>
      </c>
      <c r="D132" s="5">
        <v>102.91</v>
      </c>
      <c r="E132" s="2" t="s">
        <v>1</v>
      </c>
      <c r="F132" s="2">
        <v>72.569999999999993</v>
      </c>
      <c r="G132" s="5">
        <v>42.05</v>
      </c>
      <c r="H132" s="2"/>
    </row>
    <row r="133" spans="1:8" x14ac:dyDescent="0.25">
      <c r="A133" s="4">
        <v>35384</v>
      </c>
      <c r="B133" s="2" t="s">
        <v>1</v>
      </c>
      <c r="C133" s="2" t="s">
        <v>1</v>
      </c>
      <c r="D133" s="5">
        <v>105.35</v>
      </c>
      <c r="E133" s="2" t="s">
        <v>1</v>
      </c>
      <c r="F133" s="2">
        <v>73.02</v>
      </c>
      <c r="G133" s="5">
        <v>39.119999999999997</v>
      </c>
      <c r="H133" s="2"/>
    </row>
    <row r="134" spans="1:8" x14ac:dyDescent="0.25">
      <c r="A134" s="4">
        <v>35414</v>
      </c>
      <c r="B134" s="2" t="s">
        <v>1</v>
      </c>
      <c r="C134" s="2" t="s">
        <v>1</v>
      </c>
      <c r="D134" s="5">
        <v>103.22</v>
      </c>
      <c r="E134" s="2" t="s">
        <v>1</v>
      </c>
      <c r="F134" s="2">
        <v>72.37</v>
      </c>
      <c r="G134" s="5">
        <v>38.24</v>
      </c>
      <c r="H134" s="2"/>
    </row>
    <row r="135" spans="1:8" x14ac:dyDescent="0.25">
      <c r="A135" s="4">
        <v>35445</v>
      </c>
      <c r="B135" s="2" t="s">
        <v>1</v>
      </c>
      <c r="C135" s="2" t="s">
        <v>1</v>
      </c>
      <c r="D135" s="5">
        <v>104.56</v>
      </c>
      <c r="E135" s="2" t="s">
        <v>1</v>
      </c>
      <c r="F135" s="2">
        <v>72.430000000000007</v>
      </c>
      <c r="G135" s="5">
        <v>37.479999999999997</v>
      </c>
      <c r="H135" s="2"/>
    </row>
    <row r="136" spans="1:8" x14ac:dyDescent="0.25">
      <c r="A136" s="4">
        <v>35476</v>
      </c>
      <c r="B136" s="2" t="s">
        <v>1</v>
      </c>
      <c r="C136" s="2" t="s">
        <v>1</v>
      </c>
      <c r="D136" s="5">
        <v>104.03</v>
      </c>
      <c r="E136" s="2" t="s">
        <v>1</v>
      </c>
      <c r="F136" s="2">
        <v>72.760000000000005</v>
      </c>
      <c r="G136" s="5">
        <v>31.31</v>
      </c>
      <c r="H136" s="2"/>
    </row>
    <row r="137" spans="1:8" x14ac:dyDescent="0.25">
      <c r="A137" s="4">
        <v>35504</v>
      </c>
      <c r="B137" s="2" t="s">
        <v>1</v>
      </c>
      <c r="C137" s="2" t="s">
        <v>1</v>
      </c>
      <c r="D137" s="5">
        <v>108.02</v>
      </c>
      <c r="E137" s="2" t="s">
        <v>1</v>
      </c>
      <c r="F137" s="2">
        <v>73.66</v>
      </c>
      <c r="G137" s="5">
        <v>37.82</v>
      </c>
      <c r="H137" s="2"/>
    </row>
    <row r="138" spans="1:8" x14ac:dyDescent="0.25">
      <c r="A138" s="4">
        <v>35535</v>
      </c>
      <c r="B138" s="2" t="s">
        <v>1</v>
      </c>
      <c r="C138" s="2" t="s">
        <v>1</v>
      </c>
      <c r="D138" s="5">
        <v>107.38</v>
      </c>
      <c r="E138" s="2" t="s">
        <v>1</v>
      </c>
      <c r="F138" s="2">
        <v>72.239999999999995</v>
      </c>
      <c r="G138" s="5">
        <v>45.31</v>
      </c>
      <c r="H138" s="2"/>
    </row>
    <row r="139" spans="1:8" x14ac:dyDescent="0.25">
      <c r="A139" s="4">
        <v>35565</v>
      </c>
      <c r="B139" s="2" t="s">
        <v>1</v>
      </c>
      <c r="C139" s="2" t="s">
        <v>1</v>
      </c>
      <c r="D139" s="5">
        <v>113.21</v>
      </c>
      <c r="E139" s="2" t="s">
        <v>1</v>
      </c>
      <c r="F139" s="2">
        <v>71.81</v>
      </c>
      <c r="G139" s="5">
        <v>45.31</v>
      </c>
      <c r="H139" s="2"/>
    </row>
    <row r="140" spans="1:8" x14ac:dyDescent="0.25">
      <c r="A140" s="4">
        <v>35596</v>
      </c>
      <c r="B140" s="2" t="s">
        <v>1</v>
      </c>
      <c r="C140" s="2" t="s">
        <v>1</v>
      </c>
      <c r="D140" s="5">
        <v>110.39</v>
      </c>
      <c r="E140" s="2" t="s">
        <v>1</v>
      </c>
      <c r="F140" s="2">
        <v>74.44</v>
      </c>
      <c r="G140" s="5">
        <v>47.05</v>
      </c>
      <c r="H140" s="2"/>
    </row>
    <row r="141" spans="1:8" x14ac:dyDescent="0.25">
      <c r="A141" s="4">
        <v>35626</v>
      </c>
      <c r="B141" s="2" t="s">
        <v>1</v>
      </c>
      <c r="C141" s="2" t="s">
        <v>1</v>
      </c>
      <c r="D141" s="5">
        <v>111.62</v>
      </c>
      <c r="E141" s="2" t="s">
        <v>1</v>
      </c>
      <c r="F141" s="2">
        <v>73.510000000000005</v>
      </c>
      <c r="G141" s="5">
        <v>51.51</v>
      </c>
      <c r="H141" s="2"/>
    </row>
    <row r="142" spans="1:8" x14ac:dyDescent="0.25">
      <c r="A142" s="4">
        <v>35657</v>
      </c>
      <c r="B142" s="2" t="s">
        <v>1</v>
      </c>
      <c r="C142" s="2" t="s">
        <v>1</v>
      </c>
      <c r="D142" s="5">
        <v>111.26</v>
      </c>
      <c r="E142" s="2" t="s">
        <v>1</v>
      </c>
      <c r="F142" s="2">
        <v>74.11</v>
      </c>
      <c r="G142" s="5">
        <v>49.79</v>
      </c>
      <c r="H142" s="2"/>
    </row>
    <row r="143" spans="1:8" x14ac:dyDescent="0.25">
      <c r="A143" s="4">
        <v>35688</v>
      </c>
      <c r="B143" s="2" t="s">
        <v>1</v>
      </c>
      <c r="C143" s="2" t="s">
        <v>1</v>
      </c>
      <c r="D143" s="5">
        <v>112.08</v>
      </c>
      <c r="E143" s="2" t="s">
        <v>1</v>
      </c>
      <c r="F143" s="2">
        <v>75.930000000000007</v>
      </c>
      <c r="G143" s="5">
        <v>45.15</v>
      </c>
      <c r="H143" s="2"/>
    </row>
    <row r="144" spans="1:8" x14ac:dyDescent="0.25">
      <c r="A144" s="4">
        <v>35718</v>
      </c>
      <c r="B144" s="2" t="s">
        <v>1</v>
      </c>
      <c r="C144" s="2" t="s">
        <v>1</v>
      </c>
      <c r="D144" s="5">
        <v>109.06</v>
      </c>
      <c r="E144" s="2" t="s">
        <v>1</v>
      </c>
      <c r="F144" s="2">
        <v>76.319999999999993</v>
      </c>
      <c r="G144" s="5">
        <v>47.95</v>
      </c>
      <c r="H144" s="2"/>
    </row>
    <row r="145" spans="1:8" x14ac:dyDescent="0.25">
      <c r="A145" s="4">
        <v>35749</v>
      </c>
      <c r="B145" s="2" t="s">
        <v>1</v>
      </c>
      <c r="C145" s="2" t="s">
        <v>1</v>
      </c>
      <c r="D145" s="5">
        <v>110.23</v>
      </c>
      <c r="E145" s="2" t="s">
        <v>1</v>
      </c>
      <c r="F145" s="2">
        <v>72.91</v>
      </c>
      <c r="G145" s="5">
        <v>39.32</v>
      </c>
      <c r="H145" s="2"/>
    </row>
    <row r="146" spans="1:8" x14ac:dyDescent="0.25">
      <c r="A146" s="4">
        <v>35779</v>
      </c>
      <c r="B146" s="2" t="s">
        <v>1</v>
      </c>
      <c r="C146" s="2" t="s">
        <v>1</v>
      </c>
      <c r="D146" s="5">
        <v>108.08</v>
      </c>
      <c r="E146" s="2" t="s">
        <v>1</v>
      </c>
      <c r="F146" s="2">
        <v>69.72</v>
      </c>
      <c r="G146" s="5">
        <v>44.99</v>
      </c>
      <c r="H146" s="2"/>
    </row>
    <row r="147" spans="1:8" x14ac:dyDescent="0.25">
      <c r="A147" s="4">
        <v>35810</v>
      </c>
      <c r="B147" s="2" t="s">
        <v>1</v>
      </c>
      <c r="C147" s="2" t="s">
        <v>1</v>
      </c>
      <c r="D147" s="5">
        <v>110.94</v>
      </c>
      <c r="E147" s="2" t="s">
        <v>1</v>
      </c>
      <c r="F147" s="2">
        <v>71</v>
      </c>
      <c r="G147" s="5">
        <v>38.61</v>
      </c>
      <c r="H147" s="2"/>
    </row>
    <row r="148" spans="1:8" x14ac:dyDescent="0.25">
      <c r="A148" s="4">
        <v>35841</v>
      </c>
      <c r="B148" s="2" t="s">
        <v>1</v>
      </c>
      <c r="C148" s="2" t="s">
        <v>1</v>
      </c>
      <c r="D148" s="5">
        <v>110.28</v>
      </c>
      <c r="E148" s="2" t="s">
        <v>1</v>
      </c>
      <c r="F148" s="2">
        <v>72.319999999999993</v>
      </c>
      <c r="G148" s="5">
        <v>37.380000000000003</v>
      </c>
      <c r="H148" s="2"/>
    </row>
    <row r="149" spans="1:8" x14ac:dyDescent="0.25">
      <c r="A149" s="4">
        <v>35869</v>
      </c>
      <c r="B149" s="2" t="s">
        <v>1</v>
      </c>
      <c r="C149" s="2" t="s">
        <v>1</v>
      </c>
      <c r="D149" s="5">
        <v>110.85</v>
      </c>
      <c r="E149" s="2" t="s">
        <v>1</v>
      </c>
      <c r="F149" s="2">
        <v>72.02</v>
      </c>
      <c r="G149" s="5">
        <v>43.33</v>
      </c>
      <c r="H149" s="2"/>
    </row>
    <row r="150" spans="1:8" x14ac:dyDescent="0.25">
      <c r="A150" s="4">
        <v>35900</v>
      </c>
      <c r="B150" s="2" t="s">
        <v>1</v>
      </c>
      <c r="C150" s="2" t="s">
        <v>1</v>
      </c>
      <c r="D150" s="5">
        <v>109.57</v>
      </c>
      <c r="E150" s="2" t="s">
        <v>1</v>
      </c>
      <c r="F150" s="2">
        <v>72.62</v>
      </c>
      <c r="G150" s="5">
        <v>47.52</v>
      </c>
      <c r="H150" s="2"/>
    </row>
    <row r="151" spans="1:8" x14ac:dyDescent="0.25">
      <c r="A151" s="4">
        <v>35930</v>
      </c>
      <c r="B151" s="2" t="s">
        <v>1</v>
      </c>
      <c r="C151" s="2" t="s">
        <v>1</v>
      </c>
      <c r="D151" s="5">
        <v>107.71</v>
      </c>
      <c r="E151" s="2" t="s">
        <v>1</v>
      </c>
      <c r="F151" s="2">
        <v>74.05</v>
      </c>
      <c r="G151" s="5">
        <v>48.37</v>
      </c>
      <c r="H151" s="2"/>
    </row>
    <row r="152" spans="1:8" x14ac:dyDescent="0.25">
      <c r="A152" s="4">
        <v>35961</v>
      </c>
      <c r="B152" s="2" t="s">
        <v>1</v>
      </c>
      <c r="C152" s="2" t="s">
        <v>1</v>
      </c>
      <c r="D152" s="5">
        <v>108.59</v>
      </c>
      <c r="E152" s="2" t="s">
        <v>1</v>
      </c>
      <c r="F152" s="2">
        <v>72.989999999999995</v>
      </c>
      <c r="G152" s="5">
        <v>51.57</v>
      </c>
      <c r="H152" s="2"/>
    </row>
    <row r="153" spans="1:8" x14ac:dyDescent="0.25">
      <c r="A153" s="4">
        <v>35991</v>
      </c>
      <c r="B153" s="2" t="s">
        <v>1</v>
      </c>
      <c r="C153" s="2" t="s">
        <v>1</v>
      </c>
      <c r="D153" s="5">
        <v>107.85</v>
      </c>
      <c r="E153" s="2" t="s">
        <v>1</v>
      </c>
      <c r="F153" s="2">
        <v>73.62</v>
      </c>
      <c r="G153" s="5">
        <v>52.85</v>
      </c>
      <c r="H153" s="2"/>
    </row>
    <row r="154" spans="1:8" x14ac:dyDescent="0.25">
      <c r="A154" s="4">
        <v>36022</v>
      </c>
      <c r="B154" s="2" t="s">
        <v>1</v>
      </c>
      <c r="C154" s="2" t="s">
        <v>1</v>
      </c>
      <c r="D154" s="5">
        <v>106.84</v>
      </c>
      <c r="E154" s="2" t="s">
        <v>1</v>
      </c>
      <c r="F154" s="2">
        <v>72.39</v>
      </c>
      <c r="G154" s="5">
        <v>42.98</v>
      </c>
      <c r="H154" s="2"/>
    </row>
    <row r="155" spans="1:8" x14ac:dyDescent="0.25">
      <c r="A155" s="4">
        <v>36053</v>
      </c>
      <c r="B155" s="2" t="s">
        <v>1</v>
      </c>
      <c r="C155" s="2" t="s">
        <v>1</v>
      </c>
      <c r="D155" s="5">
        <v>107.23</v>
      </c>
      <c r="E155" s="2" t="s">
        <v>1</v>
      </c>
      <c r="F155" s="2">
        <v>72.08</v>
      </c>
      <c r="G155" s="5">
        <v>49.85</v>
      </c>
      <c r="H155" s="2"/>
    </row>
    <row r="156" spans="1:8" x14ac:dyDescent="0.25">
      <c r="A156" s="4">
        <v>36083</v>
      </c>
      <c r="B156" s="2" t="s">
        <v>1</v>
      </c>
      <c r="C156" s="2" t="s">
        <v>1</v>
      </c>
      <c r="D156" s="5">
        <v>103.34</v>
      </c>
      <c r="E156" s="2" t="s">
        <v>1</v>
      </c>
      <c r="F156" s="2">
        <v>69.930000000000007</v>
      </c>
      <c r="G156" s="5">
        <v>44.4</v>
      </c>
      <c r="H156" s="2"/>
    </row>
    <row r="157" spans="1:8" x14ac:dyDescent="0.25">
      <c r="A157" s="4">
        <v>36114</v>
      </c>
      <c r="B157" s="2" t="s">
        <v>1</v>
      </c>
      <c r="C157" s="2" t="s">
        <v>1</v>
      </c>
      <c r="D157" s="5">
        <v>102.76</v>
      </c>
      <c r="E157" s="2" t="s">
        <v>1</v>
      </c>
      <c r="F157" s="2">
        <v>70.540000000000006</v>
      </c>
      <c r="G157" s="5">
        <v>40.880000000000003</v>
      </c>
      <c r="H157" s="2"/>
    </row>
    <row r="158" spans="1:8" x14ac:dyDescent="0.25">
      <c r="A158" s="4">
        <v>36144</v>
      </c>
      <c r="B158" s="2" t="s">
        <v>1</v>
      </c>
      <c r="C158" s="2" t="s">
        <v>1</v>
      </c>
      <c r="D158" s="5">
        <v>102.6</v>
      </c>
      <c r="E158" s="2" t="s">
        <v>1</v>
      </c>
      <c r="F158" s="2">
        <v>68.14</v>
      </c>
      <c r="G158" s="5">
        <v>43.4</v>
      </c>
      <c r="H158" s="2"/>
    </row>
    <row r="159" spans="1:8" x14ac:dyDescent="0.25">
      <c r="A159" s="4">
        <v>36175</v>
      </c>
      <c r="B159" s="2" t="s">
        <v>1</v>
      </c>
      <c r="C159" s="2" t="s">
        <v>1</v>
      </c>
      <c r="D159" s="5">
        <v>100.21</v>
      </c>
      <c r="E159" s="2" t="s">
        <v>1</v>
      </c>
      <c r="F159" s="2">
        <v>70.239999999999995</v>
      </c>
      <c r="G159" s="5">
        <v>33.21</v>
      </c>
      <c r="H159" s="2"/>
    </row>
    <row r="160" spans="1:8" x14ac:dyDescent="0.25">
      <c r="A160" s="4">
        <v>36206</v>
      </c>
      <c r="B160" s="2" t="s">
        <v>1</v>
      </c>
      <c r="C160" s="2" t="s">
        <v>1</v>
      </c>
      <c r="D160" s="5">
        <v>95.09</v>
      </c>
      <c r="E160" s="2" t="s">
        <v>1</v>
      </c>
      <c r="F160" s="2">
        <v>69.150000000000006</v>
      </c>
      <c r="G160" s="5">
        <v>37.770000000000003</v>
      </c>
      <c r="H160" s="2"/>
    </row>
    <row r="161" spans="1:8" x14ac:dyDescent="0.25">
      <c r="A161" s="4">
        <v>36234</v>
      </c>
      <c r="B161" s="2">
        <v>75.72</v>
      </c>
      <c r="C161" s="2" t="s">
        <v>1</v>
      </c>
      <c r="D161" s="5">
        <v>95.48</v>
      </c>
      <c r="E161" s="2" t="s">
        <v>1</v>
      </c>
      <c r="F161" s="2">
        <v>69.239999999999995</v>
      </c>
      <c r="G161" s="5">
        <v>45.54</v>
      </c>
      <c r="H161" s="2"/>
    </row>
    <row r="162" spans="1:8" x14ac:dyDescent="0.25">
      <c r="A162" s="4">
        <v>36265</v>
      </c>
      <c r="B162" s="2">
        <v>75.86</v>
      </c>
      <c r="C162" s="2" t="s">
        <v>1</v>
      </c>
      <c r="D162" s="5">
        <v>92.58</v>
      </c>
      <c r="E162" s="2" t="s">
        <v>1</v>
      </c>
      <c r="F162" s="2">
        <v>70.44</v>
      </c>
      <c r="G162" s="5">
        <v>45.22</v>
      </c>
      <c r="H162" s="2"/>
    </row>
    <row r="163" spans="1:8" x14ac:dyDescent="0.25">
      <c r="A163" s="4">
        <v>36295</v>
      </c>
      <c r="B163" s="2">
        <v>77.290000000000006</v>
      </c>
      <c r="C163" s="2" t="s">
        <v>1</v>
      </c>
      <c r="D163" s="5">
        <v>91.27</v>
      </c>
      <c r="E163" s="2" t="s">
        <v>1</v>
      </c>
      <c r="F163" s="2">
        <v>71.72</v>
      </c>
      <c r="G163" s="5">
        <v>53.97</v>
      </c>
      <c r="H163" s="2"/>
    </row>
    <row r="164" spans="1:8" x14ac:dyDescent="0.25">
      <c r="A164" s="4">
        <v>36326</v>
      </c>
      <c r="B164" s="2">
        <v>91.51</v>
      </c>
      <c r="C164" s="2" t="s">
        <v>1</v>
      </c>
      <c r="D164" s="5">
        <v>92.75</v>
      </c>
      <c r="E164" s="2" t="s">
        <v>1</v>
      </c>
      <c r="F164" s="2">
        <v>71.209999999999994</v>
      </c>
      <c r="G164" s="5">
        <v>53.15</v>
      </c>
      <c r="H164" s="2"/>
    </row>
    <row r="165" spans="1:8" x14ac:dyDescent="0.25">
      <c r="A165" s="4">
        <v>36356</v>
      </c>
      <c r="B165" s="2">
        <v>99.11</v>
      </c>
      <c r="C165" s="2" t="s">
        <v>1</v>
      </c>
      <c r="D165" s="5">
        <v>92.84</v>
      </c>
      <c r="E165" s="2" t="s">
        <v>1</v>
      </c>
      <c r="F165" s="2">
        <v>70.319999999999993</v>
      </c>
      <c r="G165" s="5">
        <v>50.85</v>
      </c>
      <c r="H165" s="2"/>
    </row>
    <row r="166" spans="1:8" x14ac:dyDescent="0.25">
      <c r="A166" s="4">
        <v>36387</v>
      </c>
      <c r="B166" s="2">
        <v>98.17</v>
      </c>
      <c r="C166" s="2" t="s">
        <v>1</v>
      </c>
      <c r="D166" s="5">
        <v>90.67</v>
      </c>
      <c r="E166" s="2" t="s">
        <v>1</v>
      </c>
      <c r="F166" s="2">
        <v>71.5</v>
      </c>
      <c r="G166" s="5">
        <v>52.98</v>
      </c>
      <c r="H166" s="2"/>
    </row>
    <row r="167" spans="1:8" x14ac:dyDescent="0.25">
      <c r="A167" s="4">
        <v>36418</v>
      </c>
      <c r="B167" s="2">
        <v>99.03</v>
      </c>
      <c r="C167" s="2" t="s">
        <v>1</v>
      </c>
      <c r="D167" s="5">
        <v>91.48</v>
      </c>
      <c r="E167" s="2" t="s">
        <v>1</v>
      </c>
      <c r="F167" s="2">
        <v>72.430000000000007</v>
      </c>
      <c r="G167" s="5">
        <v>52.13</v>
      </c>
      <c r="H167" s="2"/>
    </row>
    <row r="168" spans="1:8" x14ac:dyDescent="0.25">
      <c r="A168" s="4">
        <v>36448</v>
      </c>
      <c r="B168" s="2">
        <v>95.52</v>
      </c>
      <c r="C168" s="2" t="s">
        <v>1</v>
      </c>
      <c r="D168" s="5">
        <v>91.5</v>
      </c>
      <c r="E168" s="2" t="s">
        <v>1</v>
      </c>
      <c r="F168" s="2">
        <v>73.599999999999994</v>
      </c>
      <c r="G168" s="5">
        <v>52.65</v>
      </c>
      <c r="H168" s="2"/>
    </row>
    <row r="169" spans="1:8" x14ac:dyDescent="0.25">
      <c r="A169" s="4">
        <v>36479</v>
      </c>
      <c r="B169" s="2">
        <v>93.87</v>
      </c>
      <c r="C169" s="2" t="s">
        <v>1</v>
      </c>
      <c r="D169" s="5">
        <v>92.71</v>
      </c>
      <c r="E169" s="2" t="s">
        <v>1</v>
      </c>
      <c r="F169" s="2">
        <v>73.040000000000006</v>
      </c>
      <c r="G169" s="5">
        <v>48.72</v>
      </c>
      <c r="H169" s="2"/>
    </row>
    <row r="170" spans="1:8" x14ac:dyDescent="0.25">
      <c r="A170" s="4">
        <v>36509</v>
      </c>
      <c r="B170" s="2">
        <v>94.62</v>
      </c>
      <c r="C170" s="2" t="s">
        <v>1</v>
      </c>
      <c r="D170" s="5">
        <v>91.97</v>
      </c>
      <c r="E170" s="2" t="s">
        <v>1</v>
      </c>
      <c r="F170" s="2">
        <v>73.680000000000007</v>
      </c>
      <c r="G170" s="5">
        <v>56.61</v>
      </c>
      <c r="H170" s="2"/>
    </row>
    <row r="171" spans="1:8" x14ac:dyDescent="0.25">
      <c r="A171" s="4">
        <v>36540</v>
      </c>
      <c r="B171" s="2">
        <v>100.91</v>
      </c>
      <c r="C171" s="2">
        <v>57.2</v>
      </c>
      <c r="D171" s="5">
        <v>91.08</v>
      </c>
      <c r="E171" s="2" t="s">
        <v>1</v>
      </c>
      <c r="F171" s="2">
        <v>72.98</v>
      </c>
      <c r="G171" s="5">
        <v>41.19</v>
      </c>
      <c r="H171" s="2"/>
    </row>
    <row r="172" spans="1:8" x14ac:dyDescent="0.25">
      <c r="A172" s="4">
        <v>36571</v>
      </c>
      <c r="B172" s="2">
        <v>107.34</v>
      </c>
      <c r="C172" s="2">
        <v>57.9</v>
      </c>
      <c r="D172" s="5">
        <v>97.08</v>
      </c>
      <c r="E172" s="2" t="s">
        <v>1</v>
      </c>
      <c r="F172" s="2">
        <v>73.08</v>
      </c>
      <c r="G172" s="5">
        <v>49.26</v>
      </c>
      <c r="H172" s="2"/>
    </row>
    <row r="173" spans="1:8" x14ac:dyDescent="0.25">
      <c r="A173" s="4">
        <v>36600</v>
      </c>
      <c r="B173" s="2">
        <v>100.09</v>
      </c>
      <c r="C173" s="2">
        <v>58.5</v>
      </c>
      <c r="D173" s="5">
        <v>96.52</v>
      </c>
      <c r="E173" s="2" t="s">
        <v>1</v>
      </c>
      <c r="F173" s="2">
        <v>74.28</v>
      </c>
      <c r="G173" s="5">
        <v>52.97</v>
      </c>
      <c r="H173" s="2"/>
    </row>
    <row r="174" spans="1:8" x14ac:dyDescent="0.25">
      <c r="A174" s="4">
        <v>36631</v>
      </c>
      <c r="B174" s="2">
        <v>93.93</v>
      </c>
      <c r="C174" s="2">
        <v>58.3</v>
      </c>
      <c r="D174" s="5">
        <v>95.32</v>
      </c>
      <c r="E174" s="2" t="s">
        <v>1</v>
      </c>
      <c r="F174" s="2">
        <v>74.97</v>
      </c>
      <c r="G174" s="5">
        <v>49.91</v>
      </c>
      <c r="H174" s="2"/>
    </row>
    <row r="175" spans="1:8" x14ac:dyDescent="0.25">
      <c r="A175" s="4">
        <v>36661</v>
      </c>
      <c r="B175" s="2">
        <v>89.44</v>
      </c>
      <c r="C175" s="2">
        <v>58.8</v>
      </c>
      <c r="D175" s="5">
        <v>98.31</v>
      </c>
      <c r="E175" s="2" t="s">
        <v>1</v>
      </c>
      <c r="F175" s="2">
        <v>74.75</v>
      </c>
      <c r="G175" s="5">
        <v>59.42</v>
      </c>
      <c r="H175" s="2"/>
    </row>
    <row r="176" spans="1:8" x14ac:dyDescent="0.25">
      <c r="A176" s="4">
        <v>36692</v>
      </c>
      <c r="B176" s="2">
        <v>94.54</v>
      </c>
      <c r="C176" s="2">
        <v>58.5</v>
      </c>
      <c r="D176" s="5">
        <v>95.89</v>
      </c>
      <c r="E176" s="2" t="s">
        <v>1</v>
      </c>
      <c r="F176" s="2">
        <v>76.58</v>
      </c>
      <c r="G176" s="5">
        <v>57.43</v>
      </c>
      <c r="H176" s="2"/>
    </row>
    <row r="177" spans="1:8" x14ac:dyDescent="0.25">
      <c r="A177" s="4">
        <v>36722</v>
      </c>
      <c r="B177" s="2">
        <v>98.31</v>
      </c>
      <c r="C177" s="2">
        <v>58.6</v>
      </c>
      <c r="D177" s="5">
        <v>97.26</v>
      </c>
      <c r="E177" s="2" t="s">
        <v>1</v>
      </c>
      <c r="F177" s="2">
        <v>77.12</v>
      </c>
      <c r="G177" s="5">
        <v>58.14</v>
      </c>
      <c r="H177" s="2"/>
    </row>
    <row r="178" spans="1:8" x14ac:dyDescent="0.25">
      <c r="A178" s="4">
        <v>36753</v>
      </c>
      <c r="B178" s="2">
        <v>91.2</v>
      </c>
      <c r="C178" s="2">
        <v>58</v>
      </c>
      <c r="D178" s="5">
        <v>100.87</v>
      </c>
      <c r="E178" s="2" t="s">
        <v>1</v>
      </c>
      <c r="F178" s="2">
        <v>77.099999999999994</v>
      </c>
      <c r="G178" s="5">
        <v>63.22</v>
      </c>
      <c r="H178" s="2"/>
    </row>
    <row r="179" spans="1:8" x14ac:dyDescent="0.25">
      <c r="A179" s="4">
        <v>36784</v>
      </c>
      <c r="B179" s="2">
        <v>92.02</v>
      </c>
      <c r="C179" s="2">
        <v>58.1</v>
      </c>
      <c r="D179" s="5">
        <v>98.01</v>
      </c>
      <c r="E179" s="2" t="s">
        <v>1</v>
      </c>
      <c r="F179" s="2">
        <v>76.180000000000007</v>
      </c>
      <c r="G179" s="5">
        <v>54.7</v>
      </c>
      <c r="H179" s="2"/>
    </row>
    <row r="180" spans="1:8" x14ac:dyDescent="0.25">
      <c r="A180" s="4">
        <v>36814</v>
      </c>
      <c r="B180" s="2">
        <v>98.51</v>
      </c>
      <c r="C180" s="2">
        <v>57.2</v>
      </c>
      <c r="D180" s="5">
        <v>93.24</v>
      </c>
      <c r="E180" s="2" t="s">
        <v>1</v>
      </c>
      <c r="F180" s="2">
        <v>77.83</v>
      </c>
      <c r="G180" s="5">
        <v>54.91</v>
      </c>
      <c r="H180" s="2"/>
    </row>
    <row r="181" spans="1:8" x14ac:dyDescent="0.25">
      <c r="A181" s="4">
        <v>36845</v>
      </c>
      <c r="B181" s="2">
        <v>99.37</v>
      </c>
      <c r="C181" s="2">
        <v>58.2</v>
      </c>
      <c r="D181" s="5">
        <v>95.25</v>
      </c>
      <c r="E181" s="2" t="s">
        <v>1</v>
      </c>
      <c r="F181" s="2">
        <v>77.180000000000007</v>
      </c>
      <c r="G181" s="5">
        <v>52.1</v>
      </c>
      <c r="H181" s="2"/>
    </row>
    <row r="182" spans="1:8" x14ac:dyDescent="0.25">
      <c r="A182" s="4">
        <v>36875</v>
      </c>
      <c r="B182" s="2">
        <v>100.82</v>
      </c>
      <c r="C182" s="2">
        <v>58.5</v>
      </c>
      <c r="D182" s="5">
        <v>96.04</v>
      </c>
      <c r="E182" s="2" t="s">
        <v>1</v>
      </c>
      <c r="F182" s="2">
        <v>80.650000000000006</v>
      </c>
      <c r="G182" s="5">
        <v>54.29</v>
      </c>
      <c r="H182" s="2"/>
    </row>
    <row r="183" spans="1:8" x14ac:dyDescent="0.25">
      <c r="A183" s="4">
        <v>36906</v>
      </c>
      <c r="B183" s="2">
        <v>111.34</v>
      </c>
      <c r="C183" s="2">
        <v>58.4</v>
      </c>
      <c r="D183" s="5">
        <v>97.11</v>
      </c>
      <c r="E183" s="2" t="s">
        <v>1</v>
      </c>
      <c r="F183" s="2">
        <v>78.7</v>
      </c>
      <c r="G183" s="5">
        <v>52.62</v>
      </c>
      <c r="H183" s="2"/>
    </row>
    <row r="184" spans="1:8" x14ac:dyDescent="0.25">
      <c r="A184" s="4">
        <v>36937</v>
      </c>
      <c r="B184" s="2">
        <v>113.47</v>
      </c>
      <c r="C184" s="2">
        <v>58.3</v>
      </c>
      <c r="D184" s="5">
        <v>97.32</v>
      </c>
      <c r="E184" s="2" t="s">
        <v>1</v>
      </c>
      <c r="F184" s="2">
        <v>79.510000000000005</v>
      </c>
      <c r="G184" s="5">
        <v>48.14</v>
      </c>
      <c r="H184" s="2"/>
    </row>
    <row r="185" spans="1:8" x14ac:dyDescent="0.25">
      <c r="A185" s="4">
        <v>36965</v>
      </c>
      <c r="B185" s="2">
        <v>108.55</v>
      </c>
      <c r="C185" s="2">
        <v>58.1</v>
      </c>
      <c r="D185" s="5">
        <v>100.04</v>
      </c>
      <c r="E185" s="2" t="s">
        <v>1</v>
      </c>
      <c r="F185" s="2">
        <v>78.39</v>
      </c>
      <c r="G185" s="5">
        <v>60.18</v>
      </c>
      <c r="H185" s="2"/>
    </row>
    <row r="186" spans="1:8" x14ac:dyDescent="0.25">
      <c r="A186" s="4">
        <v>36996</v>
      </c>
      <c r="B186" s="2">
        <v>105.22</v>
      </c>
      <c r="C186" s="2">
        <v>57.8</v>
      </c>
      <c r="D186" s="5">
        <v>96.51</v>
      </c>
      <c r="E186" s="2" t="s">
        <v>1</v>
      </c>
      <c r="F186" s="2">
        <v>78.12</v>
      </c>
      <c r="G186" s="5">
        <v>57.19</v>
      </c>
      <c r="H186" s="2"/>
    </row>
    <row r="187" spans="1:8" x14ac:dyDescent="0.25">
      <c r="A187" s="4">
        <v>37026</v>
      </c>
      <c r="B187" s="2">
        <v>102.4</v>
      </c>
      <c r="C187" s="2">
        <v>57.3</v>
      </c>
      <c r="D187" s="5">
        <v>96.15</v>
      </c>
      <c r="E187" s="2" t="s">
        <v>1</v>
      </c>
      <c r="F187" s="2">
        <v>78.72</v>
      </c>
      <c r="G187" s="5">
        <v>65.05</v>
      </c>
      <c r="H187" s="2"/>
    </row>
    <row r="188" spans="1:8" x14ac:dyDescent="0.25">
      <c r="A188" s="4">
        <v>37057</v>
      </c>
      <c r="B188" s="2">
        <v>79.44</v>
      </c>
      <c r="C188" s="2">
        <v>57.1</v>
      </c>
      <c r="D188" s="5">
        <v>94.82</v>
      </c>
      <c r="E188" s="2" t="s">
        <v>1</v>
      </c>
      <c r="F188" s="2">
        <v>77.739999999999995</v>
      </c>
      <c r="G188" s="5">
        <v>61.42</v>
      </c>
      <c r="H188" s="2"/>
    </row>
    <row r="189" spans="1:8" x14ac:dyDescent="0.25">
      <c r="A189" s="4">
        <v>37087</v>
      </c>
      <c r="B189" s="2">
        <v>87.2</v>
      </c>
      <c r="C189" s="2">
        <v>56.9</v>
      </c>
      <c r="D189" s="5">
        <v>96.1</v>
      </c>
      <c r="E189" s="2" t="s">
        <v>1</v>
      </c>
      <c r="F189" s="2">
        <v>77.55</v>
      </c>
      <c r="G189" s="5">
        <v>60.2</v>
      </c>
      <c r="H189" s="2"/>
    </row>
    <row r="190" spans="1:8" x14ac:dyDescent="0.25">
      <c r="A190" s="4">
        <v>37118</v>
      </c>
      <c r="B190" s="2">
        <v>86.38</v>
      </c>
      <c r="C190" s="2">
        <v>56.9</v>
      </c>
      <c r="D190" s="5">
        <v>96.75</v>
      </c>
      <c r="E190" s="2" t="s">
        <v>1</v>
      </c>
      <c r="F190" s="2">
        <v>77.569999999999993</v>
      </c>
      <c r="G190" s="5">
        <v>70.19</v>
      </c>
      <c r="H190" s="2"/>
    </row>
    <row r="191" spans="1:8" x14ac:dyDescent="0.25">
      <c r="A191" s="4">
        <v>37149</v>
      </c>
      <c r="B191" s="2">
        <v>90.74</v>
      </c>
      <c r="C191" s="2">
        <v>57</v>
      </c>
      <c r="D191" s="5">
        <v>94.11</v>
      </c>
      <c r="E191" s="2" t="s">
        <v>1</v>
      </c>
      <c r="F191" s="2">
        <v>76.09</v>
      </c>
      <c r="G191" s="5">
        <v>58.54</v>
      </c>
      <c r="H191" s="2"/>
    </row>
    <row r="192" spans="1:8" x14ac:dyDescent="0.25">
      <c r="A192" s="4">
        <v>37179</v>
      </c>
      <c r="B192" s="2">
        <v>80.650000000000006</v>
      </c>
      <c r="C192" s="2">
        <v>57.3</v>
      </c>
      <c r="D192" s="5">
        <v>92.55</v>
      </c>
      <c r="E192" s="2">
        <v>16.084</v>
      </c>
      <c r="F192" s="2">
        <v>74.34</v>
      </c>
      <c r="G192" s="5">
        <v>62.9</v>
      </c>
      <c r="H192" s="2"/>
    </row>
    <row r="193" spans="1:8" x14ac:dyDescent="0.25">
      <c r="A193" s="4">
        <v>37210</v>
      </c>
      <c r="B193" s="2">
        <v>78.31</v>
      </c>
      <c r="C193" s="2">
        <v>56.8</v>
      </c>
      <c r="D193" s="5">
        <v>96.44</v>
      </c>
      <c r="E193" s="2">
        <v>16.082000000000001</v>
      </c>
      <c r="F193" s="2">
        <v>75.2</v>
      </c>
      <c r="G193" s="5">
        <v>57.11</v>
      </c>
      <c r="H193" s="2"/>
    </row>
    <row r="194" spans="1:8" x14ac:dyDescent="0.25">
      <c r="A194" s="4">
        <v>37240</v>
      </c>
      <c r="B194" s="2">
        <v>86.28</v>
      </c>
      <c r="C194" s="2">
        <v>57.3</v>
      </c>
      <c r="D194" s="5">
        <v>94.39</v>
      </c>
      <c r="E194" s="2">
        <v>14.435</v>
      </c>
      <c r="F194" s="2">
        <v>75.430000000000007</v>
      </c>
      <c r="G194" s="5">
        <v>55.72</v>
      </c>
      <c r="H194" s="2"/>
    </row>
    <row r="195" spans="1:8" x14ac:dyDescent="0.25">
      <c r="A195" s="4">
        <v>37271</v>
      </c>
      <c r="B195" s="2">
        <v>87.04</v>
      </c>
      <c r="C195" s="2">
        <v>57.5</v>
      </c>
      <c r="D195" s="5">
        <v>94.87</v>
      </c>
      <c r="E195" s="2">
        <v>14.422000000000001</v>
      </c>
      <c r="F195" s="2">
        <v>77.3</v>
      </c>
      <c r="G195" s="5">
        <v>51.41</v>
      </c>
      <c r="H195" s="2"/>
    </row>
    <row r="196" spans="1:8" x14ac:dyDescent="0.25">
      <c r="A196" s="4">
        <v>37302</v>
      </c>
      <c r="B196" s="2">
        <v>90.66</v>
      </c>
      <c r="C196" s="2">
        <v>57.5</v>
      </c>
      <c r="D196" s="5">
        <v>96.99</v>
      </c>
      <c r="E196" s="2">
        <v>14.361000000000001</v>
      </c>
      <c r="F196" s="2">
        <v>79.8</v>
      </c>
      <c r="G196" s="5">
        <v>47.22</v>
      </c>
      <c r="H196" s="2"/>
    </row>
    <row r="197" spans="1:8" x14ac:dyDescent="0.25">
      <c r="A197" s="4">
        <v>37330</v>
      </c>
      <c r="B197" s="2">
        <v>91.3</v>
      </c>
      <c r="C197" s="2">
        <v>57.5</v>
      </c>
      <c r="D197" s="5">
        <v>97.19</v>
      </c>
      <c r="E197" s="2">
        <v>17.274999999999999</v>
      </c>
      <c r="F197" s="2">
        <v>79.7</v>
      </c>
      <c r="G197" s="5">
        <v>55.68</v>
      </c>
      <c r="H197" s="2"/>
    </row>
    <row r="198" spans="1:8" x14ac:dyDescent="0.25">
      <c r="A198" s="4">
        <v>37361</v>
      </c>
      <c r="B198" s="2">
        <v>96</v>
      </c>
      <c r="C198" s="2">
        <v>57.7</v>
      </c>
      <c r="D198" s="5">
        <v>97.24</v>
      </c>
      <c r="E198" s="2">
        <v>17.39</v>
      </c>
      <c r="F198" s="2">
        <v>79.400000000000006</v>
      </c>
      <c r="G198" s="5">
        <v>59.56</v>
      </c>
      <c r="H198" s="2"/>
    </row>
    <row r="199" spans="1:8" x14ac:dyDescent="0.25">
      <c r="A199" s="4">
        <v>37391</v>
      </c>
      <c r="B199" s="2">
        <v>96.15</v>
      </c>
      <c r="C199" s="2">
        <v>57.7</v>
      </c>
      <c r="D199" s="5">
        <v>96.57</v>
      </c>
      <c r="E199" s="2">
        <v>17.446000000000002</v>
      </c>
      <c r="F199" s="2">
        <v>78.599999999999994</v>
      </c>
      <c r="G199" s="5">
        <v>56.76</v>
      </c>
      <c r="H199" s="2"/>
    </row>
    <row r="200" spans="1:8" x14ac:dyDescent="0.25">
      <c r="A200" s="4">
        <v>37422</v>
      </c>
      <c r="B200" s="2">
        <v>84.4</v>
      </c>
      <c r="C200" s="2">
        <v>56.6</v>
      </c>
      <c r="D200" s="5">
        <v>98.69</v>
      </c>
      <c r="E200" s="2">
        <v>17.547999999999998</v>
      </c>
      <c r="F200" s="2">
        <v>79.900000000000006</v>
      </c>
      <c r="G200" s="5">
        <v>50.6</v>
      </c>
      <c r="H200" s="2"/>
    </row>
    <row r="201" spans="1:8" x14ac:dyDescent="0.25">
      <c r="A201" s="4">
        <v>37452</v>
      </c>
      <c r="B201" s="2">
        <v>93.81</v>
      </c>
      <c r="C201" s="2">
        <v>57.3</v>
      </c>
      <c r="D201" s="5">
        <v>95.7</v>
      </c>
      <c r="E201" s="2">
        <v>17.649999999999999</v>
      </c>
      <c r="F201" s="2">
        <v>79.900000000000006</v>
      </c>
      <c r="G201" s="5">
        <v>78.540000000000006</v>
      </c>
      <c r="H201" s="2"/>
    </row>
    <row r="202" spans="1:8" x14ac:dyDescent="0.25">
      <c r="A202" s="4">
        <v>37483</v>
      </c>
      <c r="B202" s="2">
        <v>89.8</v>
      </c>
      <c r="C202" s="2">
        <v>57.7</v>
      </c>
      <c r="D202" s="5">
        <v>92.71</v>
      </c>
      <c r="E202" s="2">
        <v>17.923999999999999</v>
      </c>
      <c r="F202" s="2">
        <v>78.900000000000006</v>
      </c>
      <c r="G202" s="5">
        <v>73.569999999999993</v>
      </c>
      <c r="H202" s="2"/>
    </row>
    <row r="203" spans="1:8" x14ac:dyDescent="0.25">
      <c r="A203" s="4">
        <v>37514</v>
      </c>
      <c r="B203" s="2">
        <v>99.22</v>
      </c>
      <c r="C203" s="2">
        <v>57</v>
      </c>
      <c r="D203" s="5">
        <v>92.84</v>
      </c>
      <c r="E203" s="2">
        <v>18.001999999999999</v>
      </c>
      <c r="F203" s="2">
        <v>79.900000000000006</v>
      </c>
      <c r="G203" s="5">
        <v>82.2</v>
      </c>
      <c r="H203" s="2"/>
    </row>
    <row r="204" spans="1:8" x14ac:dyDescent="0.25">
      <c r="A204" s="4">
        <v>37544</v>
      </c>
      <c r="B204" s="2">
        <v>94.91</v>
      </c>
      <c r="C204" s="2">
        <v>57.5</v>
      </c>
      <c r="D204" s="5">
        <v>92.35</v>
      </c>
      <c r="E204" s="2">
        <v>18.146000000000001</v>
      </c>
      <c r="F204" s="2">
        <v>80.2</v>
      </c>
      <c r="G204" s="5">
        <v>81.760000000000005</v>
      </c>
      <c r="H204" s="2"/>
    </row>
    <row r="205" spans="1:8" x14ac:dyDescent="0.25">
      <c r="A205" s="4">
        <v>37575</v>
      </c>
      <c r="B205" s="2">
        <v>98.68</v>
      </c>
      <c r="C205" s="2">
        <v>56.2</v>
      </c>
      <c r="D205" s="5">
        <v>93.18</v>
      </c>
      <c r="E205" s="2">
        <v>18.274000000000001</v>
      </c>
      <c r="F205" s="2">
        <v>80.8</v>
      </c>
      <c r="G205" s="5">
        <v>65.239999999999995</v>
      </c>
      <c r="H205" s="2"/>
    </row>
    <row r="206" spans="1:8" x14ac:dyDescent="0.25">
      <c r="A206" s="4">
        <v>37605</v>
      </c>
      <c r="B206" s="2">
        <v>102.92</v>
      </c>
      <c r="C206" s="2">
        <v>55.2</v>
      </c>
      <c r="D206" s="5">
        <v>89.38</v>
      </c>
      <c r="E206" s="2">
        <v>18.146999999999998</v>
      </c>
      <c r="F206" s="2">
        <v>78.900000000000006</v>
      </c>
      <c r="G206" s="5">
        <v>67.88</v>
      </c>
      <c r="H206" s="2"/>
    </row>
    <row r="207" spans="1:8" x14ac:dyDescent="0.25">
      <c r="A207" s="4">
        <v>37636</v>
      </c>
      <c r="B207" s="2">
        <v>102.97</v>
      </c>
      <c r="C207" s="2">
        <v>54.5</v>
      </c>
      <c r="D207" s="5">
        <v>91.77</v>
      </c>
      <c r="E207" s="2">
        <v>18.315999999999999</v>
      </c>
      <c r="F207" s="2">
        <v>79.3</v>
      </c>
      <c r="G207" s="5">
        <v>60.33</v>
      </c>
      <c r="H207" s="2"/>
    </row>
    <row r="208" spans="1:8" x14ac:dyDescent="0.25">
      <c r="A208" s="4">
        <v>37667</v>
      </c>
      <c r="B208" s="2">
        <v>103.53</v>
      </c>
      <c r="C208" s="2">
        <v>55.2</v>
      </c>
      <c r="D208" s="5">
        <v>90.02</v>
      </c>
      <c r="E208" s="2">
        <v>18.29</v>
      </c>
      <c r="F208" s="2">
        <v>79.5</v>
      </c>
      <c r="G208" s="5">
        <v>61.9</v>
      </c>
      <c r="H208" s="2"/>
    </row>
    <row r="209" spans="1:8" x14ac:dyDescent="0.25">
      <c r="A209" s="4">
        <v>37695</v>
      </c>
      <c r="B209" s="2">
        <v>101.89</v>
      </c>
      <c r="C209" s="2">
        <v>54</v>
      </c>
      <c r="D209" s="5">
        <v>92.51</v>
      </c>
      <c r="E209" s="2">
        <v>18.309000000000001</v>
      </c>
      <c r="F209" s="2">
        <v>79.5</v>
      </c>
      <c r="G209" s="5">
        <v>63.68</v>
      </c>
      <c r="H209" s="2"/>
    </row>
    <row r="210" spans="1:8" x14ac:dyDescent="0.25">
      <c r="A210" s="4">
        <v>37726</v>
      </c>
      <c r="B210" s="2">
        <v>107.66</v>
      </c>
      <c r="C210" s="2">
        <v>53.8</v>
      </c>
      <c r="D210" s="5">
        <v>92.18</v>
      </c>
      <c r="E210" s="2">
        <v>18.318999999999999</v>
      </c>
      <c r="F210" s="2">
        <v>79.2</v>
      </c>
      <c r="G210" s="5">
        <v>70.66</v>
      </c>
      <c r="H210" s="2"/>
    </row>
    <row r="211" spans="1:8" x14ac:dyDescent="0.25">
      <c r="A211" s="4">
        <v>37756</v>
      </c>
      <c r="B211" s="2">
        <v>112.04</v>
      </c>
      <c r="C211" s="2">
        <v>53.6</v>
      </c>
      <c r="D211" s="5">
        <v>93.6</v>
      </c>
      <c r="E211" s="2">
        <v>18.387</v>
      </c>
      <c r="F211" s="2">
        <v>77.900000000000006</v>
      </c>
      <c r="G211" s="5">
        <v>78.59</v>
      </c>
      <c r="H211" s="2"/>
    </row>
    <row r="212" spans="1:8" x14ac:dyDescent="0.25">
      <c r="A212" s="4">
        <v>37787</v>
      </c>
      <c r="B212" s="2">
        <v>116.81</v>
      </c>
      <c r="C212" s="2">
        <v>53.8</v>
      </c>
      <c r="D212" s="5">
        <v>94.44</v>
      </c>
      <c r="E212" s="2">
        <v>18.405000000000001</v>
      </c>
      <c r="F212" s="2">
        <v>78</v>
      </c>
      <c r="G212" s="5">
        <v>72.05</v>
      </c>
      <c r="H212" s="2"/>
    </row>
    <row r="213" spans="1:8" x14ac:dyDescent="0.25">
      <c r="A213" s="4">
        <v>37817</v>
      </c>
      <c r="B213" s="2">
        <v>111.47</v>
      </c>
      <c r="C213" s="2">
        <v>54.4</v>
      </c>
      <c r="D213" s="5">
        <v>94.85</v>
      </c>
      <c r="E213" s="2">
        <v>18.395</v>
      </c>
      <c r="F213" s="2">
        <v>77.900000000000006</v>
      </c>
      <c r="G213" s="5">
        <v>74.23</v>
      </c>
      <c r="H213" s="2"/>
    </row>
    <row r="214" spans="1:8" x14ac:dyDescent="0.25">
      <c r="A214" s="4">
        <v>37848</v>
      </c>
      <c r="B214" s="2">
        <v>109.37</v>
      </c>
      <c r="C214" s="2">
        <v>54.9</v>
      </c>
      <c r="D214" s="5">
        <v>93.58</v>
      </c>
      <c r="E214" s="2">
        <v>18.536000000000001</v>
      </c>
      <c r="F214" s="2">
        <v>79</v>
      </c>
      <c r="G214" s="5">
        <v>78.430000000000007</v>
      </c>
      <c r="H214" s="2"/>
    </row>
    <row r="215" spans="1:8" x14ac:dyDescent="0.25">
      <c r="A215" s="4">
        <v>37879</v>
      </c>
      <c r="B215" s="2">
        <v>106.41</v>
      </c>
      <c r="C215" s="2">
        <v>55.3</v>
      </c>
      <c r="D215" s="5">
        <v>93.75</v>
      </c>
      <c r="E215" s="2">
        <v>18.759</v>
      </c>
      <c r="F215" s="2">
        <v>81.599999999999994</v>
      </c>
      <c r="G215" s="5">
        <v>88.59</v>
      </c>
      <c r="H215" s="2"/>
    </row>
    <row r="216" spans="1:8" x14ac:dyDescent="0.25">
      <c r="A216" s="4">
        <v>37909</v>
      </c>
      <c r="B216" s="2">
        <v>104.72</v>
      </c>
      <c r="C216" s="2">
        <v>55.6</v>
      </c>
      <c r="D216" s="5">
        <v>95.78</v>
      </c>
      <c r="E216" s="2">
        <v>18.686</v>
      </c>
      <c r="F216" s="2">
        <v>81.5</v>
      </c>
      <c r="G216" s="5">
        <v>91.32</v>
      </c>
      <c r="H216" s="2"/>
    </row>
    <row r="217" spans="1:8" x14ac:dyDescent="0.25">
      <c r="A217" s="4">
        <v>37940</v>
      </c>
      <c r="B217" s="2">
        <v>108.68</v>
      </c>
      <c r="C217" s="2">
        <v>56.7</v>
      </c>
      <c r="D217" s="5">
        <v>93.92</v>
      </c>
      <c r="E217" s="2">
        <v>18.898</v>
      </c>
      <c r="F217" s="2">
        <v>83.2</v>
      </c>
      <c r="G217" s="5">
        <v>72</v>
      </c>
      <c r="H217" s="2"/>
    </row>
    <row r="218" spans="1:8" x14ac:dyDescent="0.25">
      <c r="A218" s="4">
        <v>37970</v>
      </c>
      <c r="B218" s="2">
        <v>115.33</v>
      </c>
      <c r="C218" s="2">
        <v>56.5</v>
      </c>
      <c r="D218" s="5">
        <v>94.65</v>
      </c>
      <c r="E218" s="2">
        <v>18.943999999999999</v>
      </c>
      <c r="F218" s="2">
        <v>80.7</v>
      </c>
      <c r="G218" s="5">
        <v>79.790000000000006</v>
      </c>
      <c r="H218" s="2"/>
    </row>
    <row r="219" spans="1:8" x14ac:dyDescent="0.25">
      <c r="A219" s="4">
        <v>38001</v>
      </c>
      <c r="B219" s="2">
        <v>124.16</v>
      </c>
      <c r="C219" s="2">
        <v>57.2</v>
      </c>
      <c r="D219" s="5">
        <v>95.44</v>
      </c>
      <c r="E219" s="2">
        <v>18.550999999999998</v>
      </c>
      <c r="F219" s="2">
        <v>82.5</v>
      </c>
      <c r="G219" s="5">
        <v>68.290000000000006</v>
      </c>
      <c r="H219" s="2"/>
    </row>
    <row r="220" spans="1:8" x14ac:dyDescent="0.25">
      <c r="A220" s="4">
        <v>38032</v>
      </c>
      <c r="B220" s="2">
        <v>123.4</v>
      </c>
      <c r="C220" s="2">
        <v>58.1</v>
      </c>
      <c r="D220" s="5">
        <v>92.87</v>
      </c>
      <c r="E220" s="2">
        <v>18.550999999999998</v>
      </c>
      <c r="F220" s="2">
        <v>83.3</v>
      </c>
      <c r="G220" s="5">
        <v>66.94</v>
      </c>
      <c r="H220" s="2"/>
    </row>
    <row r="221" spans="1:8" x14ac:dyDescent="0.25">
      <c r="A221" s="4">
        <v>38061</v>
      </c>
      <c r="B221" s="2">
        <v>113.29</v>
      </c>
      <c r="C221" s="2">
        <v>58.6</v>
      </c>
      <c r="D221" s="5">
        <v>94.17</v>
      </c>
      <c r="E221" s="2">
        <v>18.63</v>
      </c>
      <c r="F221" s="2">
        <v>84.3</v>
      </c>
      <c r="G221" s="5">
        <v>91.5</v>
      </c>
      <c r="H221" s="2"/>
    </row>
    <row r="222" spans="1:8" x14ac:dyDescent="0.25">
      <c r="A222" s="4">
        <v>38092</v>
      </c>
      <c r="B222" s="2">
        <v>108.01</v>
      </c>
      <c r="C222" s="2">
        <v>59.1</v>
      </c>
      <c r="D222" s="5">
        <v>95.38</v>
      </c>
      <c r="E222" s="2">
        <v>18.757999999999999</v>
      </c>
      <c r="F222" s="2">
        <v>85</v>
      </c>
      <c r="G222" s="5">
        <v>74.319999999999993</v>
      </c>
      <c r="H222" s="2"/>
    </row>
    <row r="223" spans="1:8" x14ac:dyDescent="0.25">
      <c r="A223" s="4">
        <v>38122</v>
      </c>
      <c r="B223" s="2">
        <v>124.23</v>
      </c>
      <c r="C223" s="2">
        <v>59.9</v>
      </c>
      <c r="D223" s="5">
        <v>97.01</v>
      </c>
      <c r="E223" s="2">
        <v>18.905000000000001</v>
      </c>
      <c r="F223" s="2">
        <v>85.7</v>
      </c>
      <c r="G223" s="5">
        <v>87.37</v>
      </c>
      <c r="H223" s="2"/>
    </row>
    <row r="224" spans="1:8" x14ac:dyDescent="0.25">
      <c r="A224" s="4">
        <v>38153</v>
      </c>
      <c r="B224" s="2">
        <v>117.07</v>
      </c>
      <c r="C224" s="2">
        <v>60.1</v>
      </c>
      <c r="D224" s="5">
        <v>93.25</v>
      </c>
      <c r="E224" s="2">
        <v>18.983000000000001</v>
      </c>
      <c r="F224" s="2">
        <v>86.3</v>
      </c>
      <c r="G224" s="5">
        <v>101.82</v>
      </c>
      <c r="H224" s="2"/>
    </row>
    <row r="225" spans="1:8" x14ac:dyDescent="0.25">
      <c r="A225" s="4">
        <v>38183</v>
      </c>
      <c r="B225" s="2">
        <v>118.5</v>
      </c>
      <c r="C225" s="2">
        <v>60.2</v>
      </c>
      <c r="D225" s="5">
        <v>97.73</v>
      </c>
      <c r="E225" s="2">
        <v>19.16</v>
      </c>
      <c r="F225" s="2">
        <v>86.8</v>
      </c>
      <c r="G225" s="5">
        <v>95.41</v>
      </c>
      <c r="H225" s="2"/>
    </row>
    <row r="226" spans="1:8" x14ac:dyDescent="0.25">
      <c r="A226" s="4">
        <v>38214</v>
      </c>
      <c r="B226" s="2">
        <v>120.72</v>
      </c>
      <c r="C226" s="2">
        <v>59.8</v>
      </c>
      <c r="D226" s="5">
        <v>94.07</v>
      </c>
      <c r="E226" s="2">
        <v>19.212</v>
      </c>
      <c r="F226" s="2">
        <v>87.8</v>
      </c>
      <c r="G226" s="5">
        <v>98.34</v>
      </c>
      <c r="H226" s="2"/>
    </row>
    <row r="227" spans="1:8" x14ac:dyDescent="0.25">
      <c r="A227" s="4">
        <v>38245</v>
      </c>
      <c r="B227" s="2">
        <v>128.43</v>
      </c>
      <c r="C227" s="2">
        <v>59.9</v>
      </c>
      <c r="D227" s="5">
        <v>94.53</v>
      </c>
      <c r="E227" s="2">
        <v>19.402999999999999</v>
      </c>
      <c r="F227" s="2">
        <v>88.3</v>
      </c>
      <c r="G227" s="5">
        <v>96.7</v>
      </c>
      <c r="H227" s="2"/>
    </row>
    <row r="228" spans="1:8" x14ac:dyDescent="0.25">
      <c r="A228" s="4">
        <v>38275</v>
      </c>
      <c r="B228" s="2">
        <v>141.91999999999999</v>
      </c>
      <c r="C228" s="2">
        <v>60.5</v>
      </c>
      <c r="D228" s="5">
        <v>90.51</v>
      </c>
      <c r="E228" s="2">
        <v>19.440000000000001</v>
      </c>
      <c r="F228" s="2">
        <v>87.4</v>
      </c>
      <c r="G228" s="5">
        <v>95.25</v>
      </c>
      <c r="H228" s="2"/>
    </row>
    <row r="229" spans="1:8" x14ac:dyDescent="0.25">
      <c r="A229" s="4">
        <v>38306</v>
      </c>
      <c r="B229" s="2">
        <v>144.96</v>
      </c>
      <c r="C229" s="2">
        <v>60.8</v>
      </c>
      <c r="D229" s="5">
        <v>93.49</v>
      </c>
      <c r="E229" s="2">
        <v>19.507999999999999</v>
      </c>
      <c r="F229" s="2">
        <v>87.6</v>
      </c>
      <c r="G229" s="5">
        <v>86.8</v>
      </c>
      <c r="H229" s="2"/>
    </row>
    <row r="230" spans="1:8" x14ac:dyDescent="0.25">
      <c r="A230" s="4">
        <v>38336</v>
      </c>
      <c r="B230" s="2">
        <v>140.41</v>
      </c>
      <c r="C230" s="2">
        <v>62.4</v>
      </c>
      <c r="D230" s="5">
        <v>92.73</v>
      </c>
      <c r="E230" s="2">
        <v>19.526</v>
      </c>
      <c r="F230" s="2">
        <v>88.1</v>
      </c>
      <c r="G230" s="5">
        <v>99.01</v>
      </c>
      <c r="H230" s="2"/>
    </row>
    <row r="231" spans="1:8" x14ac:dyDescent="0.25">
      <c r="A231" s="4">
        <v>38367</v>
      </c>
      <c r="B231" s="2">
        <v>145.02000000000001</v>
      </c>
      <c r="C231" s="2">
        <v>61.2</v>
      </c>
      <c r="D231" s="5">
        <v>94.14</v>
      </c>
      <c r="E231" s="2">
        <v>19.256</v>
      </c>
      <c r="F231" s="2">
        <v>88.6</v>
      </c>
      <c r="G231" s="5">
        <v>78.459999999999994</v>
      </c>
      <c r="H231" s="2"/>
    </row>
    <row r="232" spans="1:8" x14ac:dyDescent="0.25">
      <c r="A232" s="4">
        <v>38398</v>
      </c>
      <c r="B232" s="2">
        <v>146.47999999999999</v>
      </c>
      <c r="C232" s="2">
        <v>61</v>
      </c>
      <c r="D232" s="5">
        <v>93.73</v>
      </c>
      <c r="E232" s="2">
        <v>19.184000000000001</v>
      </c>
      <c r="F232" s="2">
        <v>87.3</v>
      </c>
      <c r="G232" s="5">
        <v>81.489999999999995</v>
      </c>
      <c r="H232" s="2"/>
    </row>
    <row r="233" spans="1:8" x14ac:dyDescent="0.25">
      <c r="A233" s="4">
        <v>38426</v>
      </c>
      <c r="B233" s="2">
        <v>144.94999999999999</v>
      </c>
      <c r="C233" s="2">
        <v>61.5</v>
      </c>
      <c r="D233" s="5">
        <v>93.79</v>
      </c>
      <c r="E233" s="2">
        <v>19.306000000000001</v>
      </c>
      <c r="F233" s="2">
        <v>88.2</v>
      </c>
      <c r="G233" s="5">
        <v>95.82</v>
      </c>
      <c r="H233" s="2"/>
    </row>
    <row r="234" spans="1:8" x14ac:dyDescent="0.25">
      <c r="A234" s="4">
        <v>38457</v>
      </c>
      <c r="B234" s="2">
        <v>141.75</v>
      </c>
      <c r="C234" s="2">
        <v>61.9</v>
      </c>
      <c r="D234" s="5">
        <v>93.99</v>
      </c>
      <c r="E234" s="2">
        <v>19.321000000000002</v>
      </c>
      <c r="F234" s="2">
        <v>88.1</v>
      </c>
      <c r="G234" s="5">
        <v>92.08</v>
      </c>
      <c r="H234" s="2"/>
    </row>
    <row r="235" spans="1:8" x14ac:dyDescent="0.25">
      <c r="A235" s="4">
        <v>38487</v>
      </c>
      <c r="B235" s="2">
        <v>133.62</v>
      </c>
      <c r="C235" s="2">
        <v>62.1</v>
      </c>
      <c r="D235" s="5">
        <v>95.87</v>
      </c>
      <c r="E235" s="2">
        <v>19.555</v>
      </c>
      <c r="F235" s="2">
        <v>89.7</v>
      </c>
      <c r="G235" s="5">
        <v>96.35</v>
      </c>
      <c r="H235" s="2"/>
    </row>
    <row r="236" spans="1:8" x14ac:dyDescent="0.25">
      <c r="A236" s="4">
        <v>38518</v>
      </c>
      <c r="B236" s="2">
        <v>132.74</v>
      </c>
      <c r="C236" s="2">
        <v>63</v>
      </c>
      <c r="D236" s="5">
        <v>94.56</v>
      </c>
      <c r="E236" s="2">
        <v>19.561</v>
      </c>
      <c r="F236" s="2">
        <v>91.3</v>
      </c>
      <c r="G236" s="5">
        <v>100.5</v>
      </c>
      <c r="H236" s="2"/>
    </row>
    <row r="237" spans="1:8" x14ac:dyDescent="0.25">
      <c r="A237" s="4">
        <v>38548</v>
      </c>
      <c r="B237" s="2">
        <v>133.21</v>
      </c>
      <c r="C237" s="2">
        <v>63.6</v>
      </c>
      <c r="D237" s="5">
        <v>96.77</v>
      </c>
      <c r="E237" s="2">
        <v>19.536999999999999</v>
      </c>
      <c r="F237" s="2">
        <v>89.3</v>
      </c>
      <c r="G237" s="5">
        <v>107.5</v>
      </c>
      <c r="H237" s="2"/>
    </row>
    <row r="238" spans="1:8" x14ac:dyDescent="0.25">
      <c r="A238" s="4">
        <v>38579</v>
      </c>
      <c r="B238" s="2">
        <v>124.89</v>
      </c>
      <c r="C238" s="2">
        <v>63.4</v>
      </c>
      <c r="D238" s="5">
        <v>94.54</v>
      </c>
      <c r="E238" s="2">
        <v>19.611000000000001</v>
      </c>
      <c r="F238" s="2">
        <v>88.9</v>
      </c>
      <c r="G238" s="5">
        <v>109.5</v>
      </c>
      <c r="H238" s="2"/>
    </row>
    <row r="239" spans="1:8" x14ac:dyDescent="0.25">
      <c r="A239" s="4">
        <v>38610</v>
      </c>
      <c r="B239" s="2">
        <v>109.24</v>
      </c>
      <c r="C239" s="2">
        <v>63.1</v>
      </c>
      <c r="D239" s="5">
        <v>95.01</v>
      </c>
      <c r="E239" s="2">
        <v>19.777999999999999</v>
      </c>
      <c r="F239" s="2">
        <v>88.5</v>
      </c>
      <c r="G239" s="5">
        <v>101.95</v>
      </c>
      <c r="H239" s="2"/>
    </row>
    <row r="240" spans="1:8" x14ac:dyDescent="0.25">
      <c r="A240" s="4">
        <v>38640</v>
      </c>
      <c r="B240" s="2">
        <v>107.65</v>
      </c>
      <c r="C240" s="2">
        <v>63.4</v>
      </c>
      <c r="D240" s="5">
        <v>94.16</v>
      </c>
      <c r="E240" s="2">
        <v>19.780999999999999</v>
      </c>
      <c r="F240" s="2">
        <v>87.2</v>
      </c>
      <c r="G240" s="5">
        <v>94.05</v>
      </c>
      <c r="H240" s="2"/>
    </row>
    <row r="241" spans="1:8" x14ac:dyDescent="0.25">
      <c r="A241" s="4">
        <v>38671</v>
      </c>
      <c r="B241" s="2">
        <v>117.23</v>
      </c>
      <c r="C241" s="2">
        <v>63.6</v>
      </c>
      <c r="D241" s="5">
        <v>95.85</v>
      </c>
      <c r="E241" s="2">
        <v>19.829000000000001</v>
      </c>
      <c r="F241" s="2">
        <v>88.9</v>
      </c>
      <c r="G241" s="5">
        <v>101.69</v>
      </c>
      <c r="H241" s="2"/>
    </row>
    <row r="242" spans="1:8" x14ac:dyDescent="0.25">
      <c r="A242" s="4">
        <v>38701</v>
      </c>
      <c r="B242" s="2">
        <v>130.16</v>
      </c>
      <c r="C242" s="2">
        <v>65</v>
      </c>
      <c r="D242" s="5">
        <v>97.5</v>
      </c>
      <c r="E242" s="2">
        <v>19.928000000000001</v>
      </c>
      <c r="F242" s="2">
        <v>90.3</v>
      </c>
      <c r="G242" s="5">
        <v>101.81</v>
      </c>
      <c r="H242" s="2"/>
    </row>
    <row r="243" spans="1:8" x14ac:dyDescent="0.25">
      <c r="A243" s="4">
        <v>38732</v>
      </c>
      <c r="B243" s="2">
        <v>131.52000000000001</v>
      </c>
      <c r="C243" s="2">
        <v>65.599999999999994</v>
      </c>
      <c r="D243" s="5">
        <v>96.99</v>
      </c>
      <c r="E243" s="2">
        <v>19.696999999999999</v>
      </c>
      <c r="F243" s="2">
        <v>91.1</v>
      </c>
      <c r="G243" s="5">
        <v>87.18</v>
      </c>
      <c r="H243" s="2"/>
    </row>
    <row r="244" spans="1:8" x14ac:dyDescent="0.25">
      <c r="A244" s="4">
        <v>38763</v>
      </c>
      <c r="B244" s="2">
        <v>138.03</v>
      </c>
      <c r="C244" s="2">
        <v>64.8</v>
      </c>
      <c r="D244" s="5">
        <v>98.72</v>
      </c>
      <c r="E244" s="2">
        <v>19.606000000000002</v>
      </c>
      <c r="F244" s="2">
        <v>91.6</v>
      </c>
      <c r="G244" s="5">
        <v>80.86</v>
      </c>
      <c r="H244" s="2"/>
    </row>
    <row r="245" spans="1:8" x14ac:dyDescent="0.25">
      <c r="A245" s="4">
        <v>38791</v>
      </c>
      <c r="B245" s="2">
        <v>137.75</v>
      </c>
      <c r="C245" s="2">
        <v>64.599999999999994</v>
      </c>
      <c r="D245" s="5">
        <v>96.45</v>
      </c>
      <c r="E245" s="2">
        <v>19.599</v>
      </c>
      <c r="F245" s="2">
        <v>90.4</v>
      </c>
      <c r="G245" s="5">
        <v>104.14</v>
      </c>
      <c r="H245" s="2"/>
    </row>
    <row r="246" spans="1:8" x14ac:dyDescent="0.25">
      <c r="A246" s="4">
        <v>38822</v>
      </c>
      <c r="B246" s="2">
        <v>132.38</v>
      </c>
      <c r="C246" s="2">
        <v>65.5</v>
      </c>
      <c r="D246" s="5">
        <v>96.99</v>
      </c>
      <c r="E246" s="2">
        <v>19.526</v>
      </c>
      <c r="F246" s="2">
        <v>91.3</v>
      </c>
      <c r="G246" s="5">
        <v>88.77</v>
      </c>
      <c r="H246" s="2"/>
    </row>
    <row r="247" spans="1:8" x14ac:dyDescent="0.25">
      <c r="A247" s="4">
        <v>38852</v>
      </c>
      <c r="B247" s="2">
        <v>138.19999999999999</v>
      </c>
      <c r="C247" s="2">
        <v>65.8</v>
      </c>
      <c r="D247" s="5">
        <v>96.89</v>
      </c>
      <c r="E247" s="2">
        <v>19.632999999999999</v>
      </c>
      <c r="F247" s="2">
        <v>91.7</v>
      </c>
      <c r="G247" s="5">
        <v>91.57</v>
      </c>
      <c r="H247" s="2"/>
    </row>
    <row r="248" spans="1:8" x14ac:dyDescent="0.25">
      <c r="A248" s="4">
        <v>38883</v>
      </c>
      <c r="B248" s="2">
        <v>134.4</v>
      </c>
      <c r="C248" s="2">
        <v>65.7</v>
      </c>
      <c r="D248" s="5">
        <v>98.53</v>
      </c>
      <c r="E248" s="2">
        <v>19.795000000000002</v>
      </c>
      <c r="F248" s="2">
        <v>91</v>
      </c>
      <c r="G248" s="5">
        <v>99.56</v>
      </c>
      <c r="H248" s="2"/>
    </row>
    <row r="249" spans="1:8" x14ac:dyDescent="0.25">
      <c r="A249" s="4">
        <v>38913</v>
      </c>
      <c r="B249" s="2">
        <v>134.16999999999999</v>
      </c>
      <c r="C249" s="2">
        <v>65.7</v>
      </c>
      <c r="D249" s="5">
        <v>101.59</v>
      </c>
      <c r="E249" s="2">
        <v>19.870999999999999</v>
      </c>
      <c r="F249" s="2">
        <v>91.7</v>
      </c>
      <c r="G249" s="5">
        <v>116.47</v>
      </c>
      <c r="H249" s="2"/>
    </row>
    <row r="250" spans="1:8" x14ac:dyDescent="0.25">
      <c r="A250" s="4">
        <v>38944</v>
      </c>
      <c r="B250" s="2">
        <v>128.24</v>
      </c>
      <c r="C250" s="2">
        <v>67.2</v>
      </c>
      <c r="D250" s="5">
        <v>101.06</v>
      </c>
      <c r="E250" s="2">
        <v>20.085999999999999</v>
      </c>
      <c r="F250" s="2">
        <v>91.4</v>
      </c>
      <c r="G250" s="5">
        <v>115.55</v>
      </c>
      <c r="H250" s="2"/>
    </row>
    <row r="251" spans="1:8" x14ac:dyDescent="0.25">
      <c r="A251" s="4">
        <v>38975</v>
      </c>
      <c r="B251" s="2">
        <v>131.36000000000001</v>
      </c>
      <c r="C251" s="2">
        <v>68.400000000000006</v>
      </c>
      <c r="D251" s="5">
        <v>102.61</v>
      </c>
      <c r="E251" s="2">
        <v>20.318999999999999</v>
      </c>
      <c r="F251" s="2">
        <v>90.6</v>
      </c>
      <c r="G251" s="5">
        <v>105.4</v>
      </c>
      <c r="H251" s="2"/>
    </row>
    <row r="252" spans="1:8" x14ac:dyDescent="0.25">
      <c r="A252" s="4">
        <v>39005</v>
      </c>
      <c r="B252" s="2">
        <v>132.29</v>
      </c>
      <c r="C252" s="2">
        <v>68.8</v>
      </c>
      <c r="D252" s="5">
        <v>103.26</v>
      </c>
      <c r="E252" s="2">
        <v>20.276</v>
      </c>
      <c r="F252" s="2">
        <v>90.5</v>
      </c>
      <c r="G252" s="5">
        <v>106.56</v>
      </c>
      <c r="H252" s="2"/>
    </row>
    <row r="253" spans="1:8" x14ac:dyDescent="0.25">
      <c r="A253" s="4">
        <v>39036</v>
      </c>
      <c r="B253" s="2">
        <v>134.62</v>
      </c>
      <c r="C253" s="2">
        <v>69.2</v>
      </c>
      <c r="D253" s="5">
        <v>102.26</v>
      </c>
      <c r="E253" s="2">
        <v>20.341000000000001</v>
      </c>
      <c r="F253" s="2">
        <v>92.2</v>
      </c>
      <c r="G253" s="5">
        <v>101.03</v>
      </c>
      <c r="H253" s="2"/>
    </row>
    <row r="254" spans="1:8" x14ac:dyDescent="0.25">
      <c r="A254" s="4">
        <v>39066</v>
      </c>
      <c r="B254" s="2">
        <v>127.5</v>
      </c>
      <c r="C254" s="2">
        <v>69.5</v>
      </c>
      <c r="D254" s="5">
        <v>104.65</v>
      </c>
      <c r="E254" s="2">
        <v>20.361999999999998</v>
      </c>
      <c r="F254" s="2">
        <v>93.4</v>
      </c>
      <c r="G254" s="5">
        <v>102.91</v>
      </c>
      <c r="H254" s="2"/>
    </row>
    <row r="255" spans="1:8" x14ac:dyDescent="0.25">
      <c r="A255" s="4">
        <v>39097</v>
      </c>
      <c r="B255" s="2">
        <v>133.88999999999999</v>
      </c>
      <c r="C255" s="2">
        <v>70</v>
      </c>
      <c r="D255" s="5">
        <v>102.17</v>
      </c>
      <c r="E255" s="2">
        <v>20.12</v>
      </c>
      <c r="F255" s="2">
        <v>92.8</v>
      </c>
      <c r="G255" s="5">
        <v>92.92</v>
      </c>
      <c r="H255" s="2"/>
    </row>
    <row r="256" spans="1:8" x14ac:dyDescent="0.25">
      <c r="A256" s="4">
        <v>39128</v>
      </c>
      <c r="B256" s="2">
        <v>134.38999999999999</v>
      </c>
      <c r="C256" s="2">
        <v>70.599999999999994</v>
      </c>
      <c r="D256" s="5">
        <v>101.83</v>
      </c>
      <c r="E256" s="2">
        <v>20.021999999999998</v>
      </c>
      <c r="F256" s="2">
        <v>94.2</v>
      </c>
      <c r="G256" s="5">
        <v>86.15</v>
      </c>
      <c r="H256" s="2"/>
    </row>
    <row r="257" spans="1:8" x14ac:dyDescent="0.25">
      <c r="A257" s="4">
        <v>39156</v>
      </c>
      <c r="B257" s="2">
        <v>127.87</v>
      </c>
      <c r="C257" s="2">
        <v>71.2</v>
      </c>
      <c r="D257" s="5">
        <v>103.86</v>
      </c>
      <c r="E257" s="2">
        <v>20.152999999999999</v>
      </c>
      <c r="F257" s="2">
        <v>94.6</v>
      </c>
      <c r="G257" s="5">
        <v>107.21</v>
      </c>
      <c r="H257" s="2"/>
    </row>
    <row r="258" spans="1:8" x14ac:dyDescent="0.25">
      <c r="A258" s="4">
        <v>39187</v>
      </c>
      <c r="B258" s="2">
        <v>127.97</v>
      </c>
      <c r="C258" s="2">
        <v>71.8</v>
      </c>
      <c r="D258" s="5">
        <v>100.54</v>
      </c>
      <c r="E258" s="2">
        <v>20.079000000000001</v>
      </c>
      <c r="F258" s="2">
        <v>95.8</v>
      </c>
      <c r="G258" s="5">
        <v>102.5</v>
      </c>
      <c r="H258" s="2"/>
    </row>
    <row r="259" spans="1:8" x14ac:dyDescent="0.25">
      <c r="A259" s="4">
        <v>39217</v>
      </c>
      <c r="B259" s="2">
        <v>126.49</v>
      </c>
      <c r="C259" s="2">
        <v>72.5</v>
      </c>
      <c r="D259" s="5">
        <v>100.44</v>
      </c>
      <c r="E259" s="2">
        <v>20.094999999999999</v>
      </c>
      <c r="F259" s="2">
        <v>95.9</v>
      </c>
      <c r="G259" s="5">
        <v>110.52</v>
      </c>
      <c r="H259" s="2"/>
    </row>
    <row r="260" spans="1:8" x14ac:dyDescent="0.25">
      <c r="A260" s="4">
        <v>39248</v>
      </c>
      <c r="B260" s="2">
        <v>129.77000000000001</v>
      </c>
      <c r="C260" s="2">
        <v>72.5</v>
      </c>
      <c r="D260" s="5">
        <v>100.61</v>
      </c>
      <c r="E260" s="2">
        <v>20.349</v>
      </c>
      <c r="F260" s="2">
        <v>97.5</v>
      </c>
      <c r="G260" s="5">
        <v>105.31</v>
      </c>
      <c r="H260" s="2"/>
    </row>
    <row r="261" spans="1:8" x14ac:dyDescent="0.25">
      <c r="A261" s="4">
        <v>39278</v>
      </c>
      <c r="B261" s="2">
        <v>130.12</v>
      </c>
      <c r="C261" s="2">
        <v>73</v>
      </c>
      <c r="D261" s="5">
        <v>100.63</v>
      </c>
      <c r="E261" s="2">
        <v>20.384</v>
      </c>
      <c r="F261" s="2">
        <v>96.8</v>
      </c>
      <c r="G261" s="5">
        <v>111.2</v>
      </c>
      <c r="H261" s="2"/>
    </row>
    <row r="262" spans="1:8" x14ac:dyDescent="0.25">
      <c r="A262" s="4">
        <v>39309</v>
      </c>
      <c r="B262" s="2">
        <v>130.30000000000001</v>
      </c>
      <c r="C262" s="2">
        <v>73.7</v>
      </c>
      <c r="D262" s="5">
        <v>101.54</v>
      </c>
      <c r="E262" s="2">
        <v>20.587</v>
      </c>
      <c r="F262" s="2">
        <v>97.4</v>
      </c>
      <c r="G262" s="5">
        <v>116.83</v>
      </c>
      <c r="H262" s="2"/>
    </row>
    <row r="263" spans="1:8" x14ac:dyDescent="0.25">
      <c r="A263" s="4">
        <v>39340</v>
      </c>
      <c r="B263" s="2">
        <v>131.81</v>
      </c>
      <c r="C263" s="2">
        <v>74.599999999999994</v>
      </c>
      <c r="D263" s="5">
        <v>102.48</v>
      </c>
      <c r="E263" s="2">
        <v>20.774999999999999</v>
      </c>
      <c r="F263" s="2">
        <v>97.6</v>
      </c>
      <c r="G263" s="5">
        <v>109.07</v>
      </c>
      <c r="H263" s="2"/>
    </row>
    <row r="264" spans="1:8" x14ac:dyDescent="0.25">
      <c r="A264" s="4">
        <v>39370</v>
      </c>
      <c r="B264" s="2">
        <v>133.34</v>
      </c>
      <c r="C264" s="2">
        <v>74.599999999999994</v>
      </c>
      <c r="D264" s="5">
        <v>104.76</v>
      </c>
      <c r="E264" s="2">
        <v>20.815999999999999</v>
      </c>
      <c r="F264" s="2">
        <v>98.2</v>
      </c>
      <c r="G264" s="5">
        <v>117.95</v>
      </c>
      <c r="H264" s="2"/>
    </row>
    <row r="265" spans="1:8" x14ac:dyDescent="0.25">
      <c r="A265" s="4">
        <v>39401</v>
      </c>
      <c r="B265" s="2">
        <v>136.25</v>
      </c>
      <c r="C265" s="2">
        <v>76.3</v>
      </c>
      <c r="D265" s="5">
        <v>102.67</v>
      </c>
      <c r="E265" s="2">
        <v>20.954999999999998</v>
      </c>
      <c r="F265" s="2">
        <v>98.5</v>
      </c>
      <c r="G265" s="5">
        <v>103.66</v>
      </c>
      <c r="H265" s="2"/>
    </row>
    <row r="266" spans="1:8" x14ac:dyDescent="0.25">
      <c r="A266" s="4">
        <v>39431</v>
      </c>
      <c r="B266" s="2">
        <v>139.9</v>
      </c>
      <c r="C266" s="2">
        <v>76.900000000000006</v>
      </c>
      <c r="D266" s="5">
        <v>103.71</v>
      </c>
      <c r="E266" s="2">
        <v>20.882000000000001</v>
      </c>
      <c r="F266" s="2">
        <v>99</v>
      </c>
      <c r="G266" s="5">
        <v>102.57</v>
      </c>
      <c r="H266" s="2"/>
    </row>
    <row r="267" spans="1:8" x14ac:dyDescent="0.25">
      <c r="A267" s="4">
        <v>39462</v>
      </c>
      <c r="B267" s="2">
        <v>142.61000000000001</v>
      </c>
      <c r="C267" s="2">
        <v>77.599999999999994</v>
      </c>
      <c r="D267" s="5">
        <v>105.73</v>
      </c>
      <c r="E267" s="2">
        <v>20.768999999999998</v>
      </c>
      <c r="F267" s="2">
        <v>101.3</v>
      </c>
      <c r="G267" s="5">
        <v>93.55</v>
      </c>
      <c r="H267" s="2"/>
    </row>
    <row r="268" spans="1:8" x14ac:dyDescent="0.25">
      <c r="A268" s="4">
        <v>39493</v>
      </c>
      <c r="B268" s="2">
        <v>146.9</v>
      </c>
      <c r="C268" s="2">
        <v>76.599999999999994</v>
      </c>
      <c r="D268" s="5">
        <v>102.14</v>
      </c>
      <c r="E268" s="2">
        <v>20.66</v>
      </c>
      <c r="F268" s="2">
        <v>100.1</v>
      </c>
      <c r="G268" s="5">
        <v>89.86</v>
      </c>
      <c r="H268" s="2"/>
    </row>
    <row r="269" spans="1:8" x14ac:dyDescent="0.25">
      <c r="A269" s="4">
        <v>39522</v>
      </c>
      <c r="B269" s="2">
        <v>147.72</v>
      </c>
      <c r="C269" s="2">
        <v>78.2</v>
      </c>
      <c r="D269" s="5">
        <v>101.24</v>
      </c>
      <c r="E269" s="2">
        <v>20.768999999999998</v>
      </c>
      <c r="F269" s="2">
        <v>100.6</v>
      </c>
      <c r="G269" s="5">
        <v>86.45</v>
      </c>
      <c r="H269" s="2"/>
    </row>
    <row r="270" spans="1:8" x14ac:dyDescent="0.25">
      <c r="A270" s="4">
        <v>39553</v>
      </c>
      <c r="B270" s="2">
        <v>148.56</v>
      </c>
      <c r="C270" s="2">
        <v>79</v>
      </c>
      <c r="D270" s="5">
        <v>99.66</v>
      </c>
      <c r="E270" s="2">
        <v>20.863</v>
      </c>
      <c r="F270" s="2">
        <v>100.1</v>
      </c>
      <c r="G270" s="5">
        <v>93.81</v>
      </c>
      <c r="H270" s="2"/>
    </row>
    <row r="271" spans="1:8" x14ac:dyDescent="0.25">
      <c r="A271" s="4">
        <v>39583</v>
      </c>
      <c r="B271" s="2">
        <v>147.36000000000001</v>
      </c>
      <c r="C271" s="2">
        <v>79.7</v>
      </c>
      <c r="D271" s="5">
        <v>104.68</v>
      </c>
      <c r="E271" s="2">
        <v>20.939</v>
      </c>
      <c r="F271" s="2">
        <v>99.1</v>
      </c>
      <c r="G271" s="5">
        <v>123</v>
      </c>
      <c r="H271" s="2"/>
    </row>
    <row r="272" spans="1:8" x14ac:dyDescent="0.25">
      <c r="A272" s="4">
        <v>39614</v>
      </c>
      <c r="B272" s="2">
        <v>142.59</v>
      </c>
      <c r="C272" s="2">
        <v>80.099999999999994</v>
      </c>
      <c r="D272" s="5">
        <v>106.7</v>
      </c>
      <c r="E272" s="2">
        <v>21.170999999999999</v>
      </c>
      <c r="F272" s="2">
        <v>105.1</v>
      </c>
      <c r="G272" s="5">
        <v>111.33</v>
      </c>
      <c r="H272" s="2"/>
    </row>
    <row r="273" spans="1:8" x14ac:dyDescent="0.25">
      <c r="A273" s="4">
        <v>39644</v>
      </c>
      <c r="B273" s="2">
        <v>131.22999999999999</v>
      </c>
      <c r="C273" s="2">
        <v>80.3</v>
      </c>
      <c r="D273" s="5">
        <v>107.89</v>
      </c>
      <c r="E273" s="2">
        <v>21.11</v>
      </c>
      <c r="F273" s="2">
        <v>103</v>
      </c>
      <c r="G273" s="5">
        <v>116.82</v>
      </c>
      <c r="H273" s="2"/>
    </row>
    <row r="274" spans="1:8" x14ac:dyDescent="0.25">
      <c r="A274" s="4">
        <v>39675</v>
      </c>
      <c r="B274" s="2">
        <v>137.05000000000001</v>
      </c>
      <c r="C274" s="2">
        <v>80.900000000000006</v>
      </c>
      <c r="D274" s="5">
        <v>111.11</v>
      </c>
      <c r="E274" s="2">
        <v>21.251000000000001</v>
      </c>
      <c r="F274" s="2">
        <v>102</v>
      </c>
      <c r="G274" s="5">
        <v>110.05</v>
      </c>
      <c r="H274" s="2"/>
    </row>
    <row r="275" spans="1:8" x14ac:dyDescent="0.25">
      <c r="A275" s="4">
        <v>39706</v>
      </c>
      <c r="B275" s="2">
        <v>141.28</v>
      </c>
      <c r="C275" s="2">
        <v>82.2</v>
      </c>
      <c r="D275" s="5">
        <v>108.79</v>
      </c>
      <c r="E275" s="2">
        <v>21.399000000000001</v>
      </c>
      <c r="F275" s="2">
        <v>103</v>
      </c>
      <c r="G275" s="5">
        <v>113.93</v>
      </c>
      <c r="H275" s="2"/>
    </row>
    <row r="276" spans="1:8" x14ac:dyDescent="0.25">
      <c r="A276" s="4">
        <v>39736</v>
      </c>
      <c r="B276" s="2">
        <v>140.46</v>
      </c>
      <c r="C276" s="2">
        <v>81.2</v>
      </c>
      <c r="D276" s="5">
        <v>111.39</v>
      </c>
      <c r="E276" s="2">
        <v>21.561</v>
      </c>
      <c r="F276" s="2">
        <v>99.3</v>
      </c>
      <c r="G276" s="5">
        <v>107.37</v>
      </c>
      <c r="H276" s="2"/>
    </row>
    <row r="277" spans="1:8" x14ac:dyDescent="0.25">
      <c r="A277" s="4">
        <v>39767</v>
      </c>
      <c r="B277" s="2">
        <v>133.85</v>
      </c>
      <c r="C277" s="2">
        <v>80.3</v>
      </c>
      <c r="D277" s="5">
        <v>105.75</v>
      </c>
      <c r="E277" s="2">
        <v>21.460999999999999</v>
      </c>
      <c r="F277" s="2">
        <v>94.9</v>
      </c>
      <c r="G277" s="5">
        <v>93.32</v>
      </c>
      <c r="H277" s="2"/>
    </row>
    <row r="278" spans="1:8" x14ac:dyDescent="0.25">
      <c r="A278" s="4">
        <v>39797</v>
      </c>
      <c r="B278" s="2">
        <v>128.66</v>
      </c>
      <c r="C278" s="2">
        <v>80.5</v>
      </c>
      <c r="D278" s="5">
        <v>104.19</v>
      </c>
      <c r="E278" s="2">
        <v>21.507000000000001</v>
      </c>
      <c r="F278" s="2">
        <v>82.8</v>
      </c>
      <c r="G278" s="5">
        <v>95.16</v>
      </c>
      <c r="H278" s="2"/>
    </row>
    <row r="279" spans="1:8" x14ac:dyDescent="0.25">
      <c r="A279" s="4">
        <v>39828</v>
      </c>
      <c r="B279" s="2">
        <v>125.16</v>
      </c>
      <c r="C279" s="2">
        <v>81</v>
      </c>
      <c r="D279" s="5">
        <v>97.07</v>
      </c>
      <c r="E279" s="2">
        <v>21.154</v>
      </c>
      <c r="F279" s="2">
        <v>84.9</v>
      </c>
      <c r="G279" s="5">
        <v>71.02</v>
      </c>
      <c r="H279" s="2"/>
    </row>
    <row r="280" spans="1:8" x14ac:dyDescent="0.25">
      <c r="A280" s="4">
        <v>39859</v>
      </c>
      <c r="B280" s="2">
        <v>134.12</v>
      </c>
      <c r="C280" s="2">
        <v>82.3</v>
      </c>
      <c r="D280" s="5">
        <v>98.88</v>
      </c>
      <c r="E280" s="2">
        <v>20.943000000000001</v>
      </c>
      <c r="F280" s="2">
        <v>86.5</v>
      </c>
      <c r="G280" s="5">
        <v>72.12</v>
      </c>
      <c r="H280" s="2"/>
    </row>
    <row r="281" spans="1:8" x14ac:dyDescent="0.25">
      <c r="A281" s="4">
        <v>39887</v>
      </c>
      <c r="B281" s="2">
        <v>130.88</v>
      </c>
      <c r="C281" s="2">
        <v>81.8</v>
      </c>
      <c r="D281" s="5">
        <v>99.87</v>
      </c>
      <c r="E281" s="2">
        <v>20.952999999999999</v>
      </c>
      <c r="F281" s="2">
        <v>87.9</v>
      </c>
      <c r="G281" s="5">
        <v>88.9</v>
      </c>
      <c r="H281" s="2"/>
    </row>
    <row r="282" spans="1:8" x14ac:dyDescent="0.25">
      <c r="A282" s="4">
        <v>39918</v>
      </c>
      <c r="B282" s="2">
        <v>126.33</v>
      </c>
      <c r="C282" s="2">
        <v>82.5</v>
      </c>
      <c r="D282" s="5">
        <v>100.73</v>
      </c>
      <c r="E282" s="2">
        <v>20.913</v>
      </c>
      <c r="F282" s="2">
        <v>88.4</v>
      </c>
      <c r="G282" s="5">
        <v>93.62</v>
      </c>
      <c r="H282" s="2"/>
    </row>
    <row r="283" spans="1:8" x14ac:dyDescent="0.25">
      <c r="A283" s="4">
        <v>39948</v>
      </c>
      <c r="B283" s="2">
        <v>128.94999999999999</v>
      </c>
      <c r="C283" s="2">
        <v>82.9</v>
      </c>
      <c r="D283" s="5">
        <v>100.78</v>
      </c>
      <c r="E283" s="2">
        <v>20.984000000000002</v>
      </c>
      <c r="F283" s="2">
        <v>90.6</v>
      </c>
      <c r="G283" s="5">
        <v>91.37</v>
      </c>
      <c r="H283" s="2"/>
    </row>
    <row r="284" spans="1:8" x14ac:dyDescent="0.25">
      <c r="A284" s="4">
        <v>39979</v>
      </c>
      <c r="B284" s="2">
        <v>139.99</v>
      </c>
      <c r="C284" s="2">
        <v>84.1</v>
      </c>
      <c r="D284" s="5">
        <v>102.42</v>
      </c>
      <c r="E284" s="2">
        <v>21.148</v>
      </c>
      <c r="F284" s="2">
        <v>91.7</v>
      </c>
      <c r="G284" s="5">
        <v>105.96</v>
      </c>
      <c r="H284" s="2"/>
    </row>
    <row r="285" spans="1:8" x14ac:dyDescent="0.25">
      <c r="A285" s="4">
        <v>40009</v>
      </c>
      <c r="B285" s="2">
        <v>145.01</v>
      </c>
      <c r="C285" s="2">
        <v>84.6</v>
      </c>
      <c r="D285" s="5">
        <v>102.09</v>
      </c>
      <c r="E285" s="2">
        <v>21.332000000000001</v>
      </c>
      <c r="F285" s="2">
        <v>93</v>
      </c>
      <c r="G285" s="5">
        <v>103.14</v>
      </c>
      <c r="H285" s="2"/>
    </row>
    <row r="286" spans="1:8" x14ac:dyDescent="0.25">
      <c r="A286" s="4">
        <v>40040</v>
      </c>
      <c r="B286" s="2">
        <v>145.61000000000001</v>
      </c>
      <c r="C286" s="2">
        <v>85.1</v>
      </c>
      <c r="D286" s="5">
        <v>102.72</v>
      </c>
      <c r="E286" s="2">
        <v>21.443999999999999</v>
      </c>
      <c r="F286" s="2">
        <v>94.1</v>
      </c>
      <c r="G286" s="5">
        <v>100.06</v>
      </c>
      <c r="H286" s="2"/>
    </row>
    <row r="287" spans="1:8" x14ac:dyDescent="0.25">
      <c r="A287" s="4">
        <v>40071</v>
      </c>
      <c r="B287" s="2">
        <v>148.81</v>
      </c>
      <c r="C287" s="2">
        <v>86</v>
      </c>
      <c r="D287" s="5">
        <v>106.1</v>
      </c>
      <c r="E287" s="2">
        <v>21.52</v>
      </c>
      <c r="F287" s="2">
        <v>95.8</v>
      </c>
      <c r="G287" s="5">
        <v>96.88</v>
      </c>
      <c r="H287" s="2"/>
    </row>
    <row r="288" spans="1:8" x14ac:dyDescent="0.25">
      <c r="A288" s="4">
        <v>40101</v>
      </c>
      <c r="B288" s="2">
        <v>157.15</v>
      </c>
      <c r="C288" s="2">
        <v>87.5</v>
      </c>
      <c r="D288" s="5">
        <v>106.65</v>
      </c>
      <c r="E288" s="2">
        <v>21.504999999999999</v>
      </c>
      <c r="F288" s="2">
        <v>97</v>
      </c>
      <c r="G288" s="5">
        <v>97.78</v>
      </c>
      <c r="H288" s="2"/>
    </row>
    <row r="289" spans="1:8" x14ac:dyDescent="0.25">
      <c r="A289" s="4">
        <v>40132</v>
      </c>
      <c r="B289" s="2">
        <v>155.79</v>
      </c>
      <c r="C289" s="2">
        <v>88.3</v>
      </c>
      <c r="D289" s="5">
        <v>108.83</v>
      </c>
      <c r="E289" s="2">
        <v>21.603000000000002</v>
      </c>
      <c r="F289" s="2">
        <v>99.1</v>
      </c>
      <c r="G289" s="5">
        <v>85.9</v>
      </c>
      <c r="H289" s="2"/>
    </row>
    <row r="290" spans="1:8" x14ac:dyDescent="0.25">
      <c r="A290" s="4">
        <v>40162</v>
      </c>
      <c r="B290" s="2">
        <v>156.63</v>
      </c>
      <c r="C290" s="2">
        <v>88.1</v>
      </c>
      <c r="D290" s="5">
        <v>112.31</v>
      </c>
      <c r="E290" s="2">
        <v>21.815000000000001</v>
      </c>
      <c r="F290" s="2">
        <v>99.1</v>
      </c>
      <c r="G290" s="5">
        <v>95.18</v>
      </c>
      <c r="H290" s="2"/>
    </row>
    <row r="291" spans="1:8" x14ac:dyDescent="0.25">
      <c r="A291" s="4">
        <v>40193</v>
      </c>
      <c r="B291" s="2">
        <v>160.47</v>
      </c>
      <c r="C291" s="2">
        <v>89.7</v>
      </c>
      <c r="D291" s="5">
        <v>113.03</v>
      </c>
      <c r="E291" s="2">
        <v>21.605</v>
      </c>
      <c r="F291" s="2">
        <v>101.2</v>
      </c>
      <c r="G291" s="5">
        <v>74.45</v>
      </c>
      <c r="H291" s="2"/>
    </row>
    <row r="292" spans="1:8" x14ac:dyDescent="0.25">
      <c r="A292" s="4">
        <v>40224</v>
      </c>
      <c r="B292" s="2">
        <v>161.43</v>
      </c>
      <c r="C292" s="2">
        <v>92.2</v>
      </c>
      <c r="D292" s="5">
        <v>111.96</v>
      </c>
      <c r="E292" s="2">
        <v>21.667999999999999</v>
      </c>
      <c r="F292" s="2">
        <v>101.1</v>
      </c>
      <c r="G292" s="5">
        <v>79.83</v>
      </c>
      <c r="H292" s="2"/>
    </row>
    <row r="293" spans="1:8" x14ac:dyDescent="0.25">
      <c r="A293" s="4">
        <v>40252</v>
      </c>
      <c r="B293" s="2">
        <v>159.91999999999999</v>
      </c>
      <c r="C293" s="2">
        <v>91.7</v>
      </c>
      <c r="D293" s="5">
        <v>113.18</v>
      </c>
      <c r="E293" s="2">
        <v>21.748000000000001</v>
      </c>
      <c r="F293" s="2">
        <v>102.1</v>
      </c>
      <c r="G293" s="5">
        <v>102.43</v>
      </c>
      <c r="H293" s="2"/>
    </row>
    <row r="294" spans="1:8" x14ac:dyDescent="0.25">
      <c r="A294" s="4">
        <v>40283</v>
      </c>
      <c r="B294" s="2">
        <v>154.66</v>
      </c>
      <c r="C294" s="2">
        <v>91.7</v>
      </c>
      <c r="D294" s="5">
        <v>112.28</v>
      </c>
      <c r="E294" s="2">
        <v>21.82</v>
      </c>
      <c r="F294" s="2">
        <v>103.3</v>
      </c>
      <c r="G294" s="5">
        <v>96.87</v>
      </c>
      <c r="H294" s="2"/>
    </row>
    <row r="295" spans="1:8" x14ac:dyDescent="0.25">
      <c r="A295" s="4">
        <v>40313</v>
      </c>
      <c r="B295" s="2">
        <v>155.77000000000001</v>
      </c>
      <c r="C295" s="2">
        <v>92.3</v>
      </c>
      <c r="D295" s="5">
        <v>117.25</v>
      </c>
      <c r="E295" s="2">
        <v>21.878</v>
      </c>
      <c r="F295" s="2">
        <v>102.8</v>
      </c>
      <c r="G295" s="5">
        <v>107.89</v>
      </c>
      <c r="H295" s="2"/>
    </row>
    <row r="296" spans="1:8" x14ac:dyDescent="0.25">
      <c r="A296" s="4">
        <v>40344</v>
      </c>
      <c r="B296" s="2">
        <v>160.55000000000001</v>
      </c>
      <c r="C296" s="2">
        <v>93.2</v>
      </c>
      <c r="D296" s="5">
        <v>117.19</v>
      </c>
      <c r="E296" s="2">
        <v>21.878</v>
      </c>
      <c r="F296" s="2">
        <v>102.7</v>
      </c>
      <c r="G296" s="5">
        <v>105.02</v>
      </c>
      <c r="H296" s="2"/>
    </row>
    <row r="297" spans="1:8" x14ac:dyDescent="0.25">
      <c r="A297" s="4">
        <v>40374</v>
      </c>
      <c r="B297" s="2">
        <v>157.16</v>
      </c>
      <c r="C297" s="2">
        <v>93.3</v>
      </c>
      <c r="D297" s="5">
        <v>121.14</v>
      </c>
      <c r="E297" s="2">
        <v>22.02</v>
      </c>
      <c r="F297" s="2">
        <v>101.7</v>
      </c>
      <c r="G297" s="5">
        <v>105.91</v>
      </c>
      <c r="H297" s="2"/>
    </row>
    <row r="298" spans="1:8" x14ac:dyDescent="0.25">
      <c r="A298" s="4">
        <v>40405</v>
      </c>
      <c r="B298" s="2">
        <v>164.5</v>
      </c>
      <c r="C298" s="2">
        <v>95.3</v>
      </c>
      <c r="D298" s="5">
        <v>121.68</v>
      </c>
      <c r="E298" s="2">
        <v>22.135000000000002</v>
      </c>
      <c r="F298" s="2">
        <v>101.3</v>
      </c>
      <c r="G298" s="5">
        <v>111.92</v>
      </c>
      <c r="H298" s="2"/>
    </row>
    <row r="299" spans="1:8" x14ac:dyDescent="0.25">
      <c r="A299" s="4">
        <v>40436</v>
      </c>
      <c r="B299" s="2">
        <v>162.62</v>
      </c>
      <c r="C299" s="2">
        <v>95.9</v>
      </c>
      <c r="D299" s="5">
        <v>126.71</v>
      </c>
      <c r="E299" s="2">
        <v>22.282</v>
      </c>
      <c r="F299" s="2">
        <v>101.5</v>
      </c>
      <c r="G299" s="5">
        <v>107.36</v>
      </c>
      <c r="H299" s="2"/>
    </row>
    <row r="300" spans="1:8" x14ac:dyDescent="0.25">
      <c r="A300" s="4">
        <v>40466</v>
      </c>
      <c r="B300" s="2">
        <v>155.37</v>
      </c>
      <c r="C300" s="2">
        <v>96</v>
      </c>
      <c r="D300" s="5">
        <v>125.62</v>
      </c>
      <c r="E300" s="2">
        <v>22.344999999999999</v>
      </c>
      <c r="F300" s="2">
        <v>101.5</v>
      </c>
      <c r="G300" s="5">
        <v>103.86</v>
      </c>
      <c r="H300" s="2"/>
    </row>
    <row r="301" spans="1:8" x14ac:dyDescent="0.25">
      <c r="A301" s="4">
        <v>40497</v>
      </c>
      <c r="B301" s="2">
        <v>160.06</v>
      </c>
      <c r="C301" s="2">
        <v>96.5</v>
      </c>
      <c r="D301" s="5">
        <v>126.48</v>
      </c>
      <c r="E301" s="2">
        <v>22.398</v>
      </c>
      <c r="F301" s="2">
        <v>101.8</v>
      </c>
      <c r="G301" s="5">
        <v>98.27</v>
      </c>
      <c r="H301" s="2"/>
    </row>
    <row r="302" spans="1:8" x14ac:dyDescent="0.25">
      <c r="A302" s="4">
        <v>40527</v>
      </c>
      <c r="B302" s="2">
        <v>164.26</v>
      </c>
      <c r="C302" s="2">
        <v>97</v>
      </c>
      <c r="D302" s="5">
        <v>129.07</v>
      </c>
      <c r="E302" s="2">
        <v>22.45</v>
      </c>
      <c r="F302" s="2">
        <v>102.8</v>
      </c>
      <c r="G302" s="5">
        <v>112.82</v>
      </c>
      <c r="H302" s="2"/>
    </row>
    <row r="303" spans="1:8" x14ac:dyDescent="0.25">
      <c r="A303" s="4">
        <v>40558</v>
      </c>
      <c r="B303" s="2">
        <v>160.83000000000001</v>
      </c>
      <c r="C303" s="2">
        <v>97.2</v>
      </c>
      <c r="D303" s="5">
        <v>128.5</v>
      </c>
      <c r="E303" s="2">
        <v>22.08</v>
      </c>
      <c r="F303" s="2">
        <v>102.9</v>
      </c>
      <c r="G303" s="5">
        <v>79.89</v>
      </c>
      <c r="H303" s="2"/>
    </row>
    <row r="304" spans="1:8" x14ac:dyDescent="0.25">
      <c r="A304" s="4">
        <v>40589</v>
      </c>
      <c r="B304" s="2">
        <v>164.21</v>
      </c>
      <c r="C304" s="2">
        <v>97.4</v>
      </c>
      <c r="D304" s="5">
        <v>128.38</v>
      </c>
      <c r="E304" s="2">
        <v>22.184000000000001</v>
      </c>
      <c r="F304" s="2">
        <v>104.7</v>
      </c>
      <c r="G304" s="5">
        <v>87.05</v>
      </c>
      <c r="H304" s="2"/>
    </row>
    <row r="305" spans="1:8" x14ac:dyDescent="0.25">
      <c r="A305" s="4">
        <v>40617</v>
      </c>
      <c r="B305" s="2">
        <v>160.29</v>
      </c>
      <c r="C305" s="2">
        <v>98.8</v>
      </c>
      <c r="D305" s="5">
        <v>126.67</v>
      </c>
      <c r="E305" s="2">
        <v>22.279</v>
      </c>
      <c r="F305" s="2">
        <v>105.1</v>
      </c>
      <c r="G305" s="5">
        <v>97.99</v>
      </c>
      <c r="H305" s="2"/>
    </row>
    <row r="306" spans="1:8" x14ac:dyDescent="0.25">
      <c r="A306" s="4">
        <v>40648</v>
      </c>
      <c r="B306" s="2">
        <v>159.44</v>
      </c>
      <c r="C306" s="2">
        <v>98.7</v>
      </c>
      <c r="D306" s="5">
        <v>127.11</v>
      </c>
      <c r="E306" s="2">
        <v>22.312999999999999</v>
      </c>
      <c r="F306" s="2">
        <v>102.3</v>
      </c>
      <c r="G306" s="5">
        <v>97.92</v>
      </c>
      <c r="H306" s="2"/>
    </row>
    <row r="307" spans="1:8" x14ac:dyDescent="0.25">
      <c r="A307" s="4">
        <v>40678</v>
      </c>
      <c r="B307" s="2">
        <v>153</v>
      </c>
      <c r="C307" s="2">
        <v>99.7</v>
      </c>
      <c r="D307" s="5">
        <v>129.31</v>
      </c>
      <c r="E307" s="2">
        <v>22.43</v>
      </c>
      <c r="F307" s="2">
        <v>105.1</v>
      </c>
      <c r="G307" s="5">
        <v>110.44</v>
      </c>
      <c r="H307" s="2"/>
    </row>
    <row r="308" spans="1:8" x14ac:dyDescent="0.25">
      <c r="A308" s="4">
        <v>40709</v>
      </c>
      <c r="B308" s="2">
        <v>153.81</v>
      </c>
      <c r="C308" s="2">
        <v>99.8</v>
      </c>
      <c r="D308" s="5">
        <v>129.66999999999999</v>
      </c>
      <c r="E308" s="2">
        <v>22.39</v>
      </c>
      <c r="F308" s="2">
        <v>102.9</v>
      </c>
      <c r="G308" s="5">
        <v>112.95</v>
      </c>
      <c r="H308" s="2"/>
    </row>
    <row r="309" spans="1:8" x14ac:dyDescent="0.25">
      <c r="A309" s="4">
        <v>40739</v>
      </c>
      <c r="B309" s="2">
        <v>152.93</v>
      </c>
      <c r="C309" s="2">
        <v>100.3</v>
      </c>
      <c r="D309" s="5">
        <v>130.31</v>
      </c>
      <c r="E309" s="2">
        <v>22.475999999999999</v>
      </c>
      <c r="F309" s="2">
        <v>103.5</v>
      </c>
      <c r="G309" s="5">
        <v>105.28</v>
      </c>
      <c r="H309" s="2"/>
    </row>
    <row r="310" spans="1:8" x14ac:dyDescent="0.25">
      <c r="A310" s="4">
        <v>40770</v>
      </c>
      <c r="B310" s="2">
        <v>152.71</v>
      </c>
      <c r="C310" s="2">
        <v>100.2</v>
      </c>
      <c r="D310" s="5">
        <v>130.68</v>
      </c>
      <c r="E310" s="2">
        <v>22.623000000000001</v>
      </c>
      <c r="F310" s="2">
        <v>101.3</v>
      </c>
      <c r="G310" s="5">
        <v>122.01</v>
      </c>
      <c r="H310" s="2"/>
    </row>
    <row r="311" spans="1:8" x14ac:dyDescent="0.25">
      <c r="A311" s="4">
        <v>40801</v>
      </c>
      <c r="B311" s="2">
        <v>154.08000000000001</v>
      </c>
      <c r="C311" s="2">
        <v>100.8</v>
      </c>
      <c r="D311" s="5">
        <v>132.66999999999999</v>
      </c>
      <c r="E311" s="2">
        <v>22.651</v>
      </c>
      <c r="F311" s="2">
        <v>100.3</v>
      </c>
      <c r="G311" s="5">
        <v>109.09</v>
      </c>
      <c r="H311" s="2"/>
    </row>
    <row r="312" spans="1:8" x14ac:dyDescent="0.25">
      <c r="A312" s="4">
        <v>40831</v>
      </c>
      <c r="B312" s="2">
        <v>151.91</v>
      </c>
      <c r="C312" s="2">
        <v>100.7</v>
      </c>
      <c r="D312" s="5">
        <v>132.54</v>
      </c>
      <c r="E312" s="2">
        <v>22.681999999999999</v>
      </c>
      <c r="F312" s="2">
        <v>99.4</v>
      </c>
      <c r="G312" s="5">
        <v>104.3</v>
      </c>
      <c r="H312" s="2"/>
    </row>
    <row r="313" spans="1:8" x14ac:dyDescent="0.25">
      <c r="A313" s="4">
        <v>40862</v>
      </c>
      <c r="B313" s="2">
        <v>155.36000000000001</v>
      </c>
      <c r="C313" s="2">
        <v>102</v>
      </c>
      <c r="D313" s="5">
        <v>128.22999999999999</v>
      </c>
      <c r="E313" s="2">
        <v>22.83</v>
      </c>
      <c r="F313" s="2">
        <v>99.9</v>
      </c>
      <c r="G313" s="5">
        <v>105.29</v>
      </c>
      <c r="H313" s="2"/>
    </row>
    <row r="314" spans="1:8" x14ac:dyDescent="0.25">
      <c r="A314" s="4">
        <v>40892</v>
      </c>
      <c r="B314" s="2">
        <v>158.16999999999999</v>
      </c>
      <c r="C314" s="2">
        <v>103</v>
      </c>
      <c r="D314" s="5">
        <v>124.63</v>
      </c>
      <c r="E314" s="2">
        <v>22.734000000000002</v>
      </c>
      <c r="F314" s="2">
        <v>102.6</v>
      </c>
      <c r="G314" s="5">
        <v>109.7</v>
      </c>
      <c r="H314" s="2"/>
    </row>
    <row r="315" spans="1:8" x14ac:dyDescent="0.25">
      <c r="A315" s="4">
        <v>40923</v>
      </c>
      <c r="B315" s="2">
        <v>158.33000000000001</v>
      </c>
      <c r="C315" s="2">
        <v>105.6</v>
      </c>
      <c r="D315" s="5">
        <v>122.82</v>
      </c>
      <c r="E315" s="2">
        <v>22.513000000000002</v>
      </c>
      <c r="F315" s="2">
        <v>97.6</v>
      </c>
      <c r="G315" s="5">
        <v>81.92</v>
      </c>
      <c r="H315" s="2"/>
    </row>
    <row r="316" spans="1:8" x14ac:dyDescent="0.25">
      <c r="A316" s="4">
        <v>40954</v>
      </c>
      <c r="B316" s="2">
        <v>170.18</v>
      </c>
      <c r="C316" s="2">
        <v>106.2</v>
      </c>
      <c r="D316" s="5">
        <v>120.44</v>
      </c>
      <c r="E316" s="2">
        <v>22.611000000000001</v>
      </c>
      <c r="F316" s="2">
        <v>98.2</v>
      </c>
      <c r="G316" s="5">
        <v>92.22</v>
      </c>
      <c r="H316" s="2"/>
    </row>
    <row r="317" spans="1:8" x14ac:dyDescent="0.25">
      <c r="A317" s="4">
        <v>40983</v>
      </c>
      <c r="B317" s="2">
        <v>164.42</v>
      </c>
      <c r="C317" s="2">
        <v>106.7</v>
      </c>
      <c r="D317" s="5">
        <v>120.23</v>
      </c>
      <c r="E317" s="2">
        <v>22.646000000000001</v>
      </c>
      <c r="F317" s="2">
        <v>97.9</v>
      </c>
      <c r="G317" s="5">
        <v>105.33</v>
      </c>
      <c r="H317" s="2"/>
    </row>
    <row r="318" spans="1:8" x14ac:dyDescent="0.25">
      <c r="A318" s="4">
        <v>41014</v>
      </c>
      <c r="B318" s="2">
        <v>164.99</v>
      </c>
      <c r="C318" s="2">
        <v>107.4</v>
      </c>
      <c r="D318" s="5">
        <v>121.05</v>
      </c>
      <c r="E318" s="2">
        <v>22.709</v>
      </c>
      <c r="F318" s="2">
        <v>98.6</v>
      </c>
      <c r="G318" s="5">
        <v>96.78</v>
      </c>
      <c r="H318" s="2"/>
    </row>
    <row r="319" spans="1:8" x14ac:dyDescent="0.25">
      <c r="A319" s="4">
        <v>41044</v>
      </c>
      <c r="B319" s="2">
        <v>163.05000000000001</v>
      </c>
      <c r="C319" s="2">
        <v>106.7</v>
      </c>
      <c r="D319" s="5">
        <v>122.69</v>
      </c>
      <c r="E319" s="2">
        <v>22.984000000000002</v>
      </c>
      <c r="F319" s="2">
        <v>98.7</v>
      </c>
      <c r="G319" s="5">
        <v>114.5</v>
      </c>
      <c r="H319" s="2"/>
    </row>
    <row r="320" spans="1:8" x14ac:dyDescent="0.25">
      <c r="A320" s="4">
        <v>41075</v>
      </c>
      <c r="B320" s="2">
        <v>162.35</v>
      </c>
      <c r="C320" s="2">
        <v>108.7</v>
      </c>
      <c r="D320" s="5">
        <v>122.89</v>
      </c>
      <c r="E320" s="2">
        <v>22.837</v>
      </c>
      <c r="F320" s="2">
        <v>99.3</v>
      </c>
      <c r="G320" s="5">
        <v>97.55</v>
      </c>
      <c r="H320" s="2"/>
    </row>
    <row r="321" spans="1:8" x14ac:dyDescent="0.25">
      <c r="A321" s="4">
        <v>41105</v>
      </c>
      <c r="B321" s="2">
        <v>160.56</v>
      </c>
      <c r="C321" s="2">
        <v>109.3</v>
      </c>
      <c r="D321" s="5">
        <v>122.69</v>
      </c>
      <c r="E321" s="2">
        <v>22.795999999999999</v>
      </c>
      <c r="F321" s="2">
        <v>100.4</v>
      </c>
      <c r="G321" s="5">
        <v>107.71</v>
      </c>
      <c r="H321" s="2"/>
    </row>
    <row r="322" spans="1:8" x14ac:dyDescent="0.25">
      <c r="A322" s="4">
        <v>41136</v>
      </c>
      <c r="B322" s="2">
        <v>156.30000000000001</v>
      </c>
      <c r="C322" s="2">
        <v>109.2</v>
      </c>
      <c r="D322" s="5">
        <v>123.52</v>
      </c>
      <c r="E322" s="2">
        <v>22.952000000000002</v>
      </c>
      <c r="F322" s="2">
        <v>102.1</v>
      </c>
      <c r="G322" s="5">
        <v>114.64</v>
      </c>
      <c r="H322" s="2"/>
    </row>
    <row r="323" spans="1:8" x14ac:dyDescent="0.25">
      <c r="A323" s="4">
        <v>41167</v>
      </c>
      <c r="B323" s="2">
        <v>158.29</v>
      </c>
      <c r="C323" s="2">
        <v>109.4</v>
      </c>
      <c r="D323" s="5">
        <v>121.55</v>
      </c>
      <c r="E323" s="2">
        <v>23.164000000000001</v>
      </c>
      <c r="F323" s="2">
        <v>101.4</v>
      </c>
      <c r="G323" s="5">
        <v>103.27</v>
      </c>
      <c r="H323" s="2"/>
    </row>
    <row r="324" spans="1:8" x14ac:dyDescent="0.25">
      <c r="A324" s="4">
        <v>41197</v>
      </c>
      <c r="B324" s="2">
        <v>161.38</v>
      </c>
      <c r="C324" s="2">
        <v>110</v>
      </c>
      <c r="D324" s="5">
        <v>120.77</v>
      </c>
      <c r="E324" s="2">
        <v>23.366</v>
      </c>
      <c r="F324" s="2">
        <v>101.7</v>
      </c>
      <c r="G324" s="5">
        <v>113.66</v>
      </c>
      <c r="H324" s="2"/>
    </row>
    <row r="325" spans="1:8" x14ac:dyDescent="0.25">
      <c r="A325" s="4">
        <v>41228</v>
      </c>
      <c r="B325" s="2">
        <v>159.69</v>
      </c>
      <c r="C325" s="2">
        <v>109.8</v>
      </c>
      <c r="D325" s="5">
        <v>119.48</v>
      </c>
      <c r="E325" s="2">
        <v>23.463000000000001</v>
      </c>
      <c r="F325" s="2">
        <v>100.2</v>
      </c>
      <c r="G325" s="5">
        <v>107.16</v>
      </c>
      <c r="H325" s="2"/>
    </row>
    <row r="326" spans="1:8" x14ac:dyDescent="0.25">
      <c r="A326" s="4">
        <v>41258</v>
      </c>
      <c r="B326" s="2">
        <v>161.81</v>
      </c>
      <c r="C326" s="2">
        <v>110.1</v>
      </c>
      <c r="D326" s="2">
        <v>120.36</v>
      </c>
      <c r="E326" s="2">
        <v>23.437000000000001</v>
      </c>
      <c r="F326" s="2">
        <v>101.2</v>
      </c>
      <c r="G326" s="5">
        <v>103.01</v>
      </c>
      <c r="H326" s="2"/>
    </row>
    <row r="327" spans="1:8" x14ac:dyDescent="0.25">
      <c r="A327" s="4">
        <v>41289</v>
      </c>
      <c r="B327" s="2">
        <v>160.55000000000001</v>
      </c>
      <c r="C327" s="2">
        <v>110</v>
      </c>
      <c r="D327" s="2">
        <v>121.22</v>
      </c>
      <c r="E327" s="2">
        <v>23.143999999999998</v>
      </c>
      <c r="F327" s="2">
        <v>102.3</v>
      </c>
      <c r="G327" s="5">
        <v>82.76</v>
      </c>
      <c r="H327" s="2"/>
    </row>
    <row r="328" spans="1:8" x14ac:dyDescent="0.25">
      <c r="A328" s="4">
        <v>41320</v>
      </c>
      <c r="B328" s="2">
        <v>165.85</v>
      </c>
      <c r="C328" s="2">
        <v>109.9</v>
      </c>
      <c r="D328" s="2">
        <v>120.68</v>
      </c>
      <c r="E328" s="2">
        <v>22.974</v>
      </c>
      <c r="F328" s="2">
        <v>100</v>
      </c>
      <c r="G328" s="5">
        <v>79.87</v>
      </c>
    </row>
    <row r="329" spans="1:8" x14ac:dyDescent="0.25">
      <c r="A329" s="4">
        <v>41348</v>
      </c>
      <c r="B329" s="2">
        <v>159.96</v>
      </c>
      <c r="C329" s="2">
        <v>110.2</v>
      </c>
      <c r="D329" s="2">
        <v>121.79</v>
      </c>
      <c r="E329" s="2">
        <v>22.922000000000001</v>
      </c>
      <c r="F329" s="2">
        <v>101.5</v>
      </c>
      <c r="G329" s="5">
        <v>98.04</v>
      </c>
    </row>
    <row r="330" spans="1:8" x14ac:dyDescent="0.25">
      <c r="A330" s="4">
        <v>41379</v>
      </c>
      <c r="B330" s="2">
        <v>155.62</v>
      </c>
      <c r="C330" s="2">
        <v>111.1</v>
      </c>
      <c r="D330" s="2">
        <v>119.48</v>
      </c>
      <c r="E330" s="2">
        <v>22.905999999999999</v>
      </c>
      <c r="F330" s="2">
        <v>102.4</v>
      </c>
      <c r="G330" s="5">
        <v>105.89</v>
      </c>
    </row>
    <row r="331" spans="1:8" x14ac:dyDescent="0.25">
      <c r="A331" s="4">
        <v>41409</v>
      </c>
      <c r="B331" s="2">
        <v>145.97</v>
      </c>
      <c r="C331" s="2">
        <v>111.1</v>
      </c>
      <c r="D331" s="2">
        <v>119.2</v>
      </c>
      <c r="E331" s="2">
        <v>23.007000000000001</v>
      </c>
      <c r="F331" s="2">
        <v>102.1</v>
      </c>
      <c r="G331" s="5">
        <v>112.55</v>
      </c>
    </row>
    <row r="332" spans="1:8" x14ac:dyDescent="0.25">
      <c r="A332" s="4">
        <v>41440</v>
      </c>
      <c r="B332" s="2">
        <v>145.04</v>
      </c>
      <c r="C332" s="2">
        <v>112</v>
      </c>
      <c r="D332" s="2">
        <v>118.05</v>
      </c>
      <c r="E332" s="2">
        <v>22.98</v>
      </c>
      <c r="F332" s="2">
        <v>105.7</v>
      </c>
      <c r="G332" s="5">
        <v>111.72</v>
      </c>
    </row>
    <row r="333" spans="1:8" x14ac:dyDescent="0.25">
      <c r="A333" s="4">
        <v>41470</v>
      </c>
      <c r="B333" s="2">
        <v>136.72999999999999</v>
      </c>
      <c r="C333" s="2">
        <v>114.7</v>
      </c>
      <c r="D333" s="2">
        <v>117.93</v>
      </c>
      <c r="E333" s="2">
        <v>23.135999999999999</v>
      </c>
      <c r="F333" s="2">
        <v>101.9</v>
      </c>
      <c r="G333" s="5">
        <v>111.71</v>
      </c>
    </row>
    <row r="334" spans="1:8" x14ac:dyDescent="0.25">
      <c r="A334" s="4">
        <v>41501</v>
      </c>
      <c r="B334" s="2">
        <v>133</v>
      </c>
      <c r="C334" s="2">
        <v>115.1</v>
      </c>
      <c r="D334" s="2">
        <v>116.3</v>
      </c>
      <c r="E334" s="2">
        <v>23.225000000000001</v>
      </c>
      <c r="F334" s="2">
        <v>102</v>
      </c>
      <c r="G334" s="5">
        <v>117.01</v>
      </c>
    </row>
    <row r="335" spans="1:8" x14ac:dyDescent="0.25">
      <c r="A335" s="4">
        <v>41532</v>
      </c>
      <c r="B335" s="2">
        <v>136.69999999999999</v>
      </c>
      <c r="C335" s="2">
        <v>115.4</v>
      </c>
      <c r="D335" s="2">
        <v>118.26</v>
      </c>
      <c r="E335" s="2">
        <v>23.193999999999999</v>
      </c>
      <c r="F335" s="2">
        <v>103.3</v>
      </c>
      <c r="G335" s="5">
        <v>111.33</v>
      </c>
    </row>
    <row r="336" spans="1:8" x14ac:dyDescent="0.25">
      <c r="A336" s="4">
        <v>41562</v>
      </c>
      <c r="B336" s="2">
        <v>139.19999999999999</v>
      </c>
      <c r="C336" s="2">
        <v>115.2</v>
      </c>
      <c r="D336" s="2">
        <v>119.61</v>
      </c>
      <c r="E336" s="2">
        <v>23.279</v>
      </c>
      <c r="F336" s="2">
        <v>101.7</v>
      </c>
      <c r="G336" s="5">
        <v>121.77</v>
      </c>
    </row>
    <row r="337" spans="1:7" x14ac:dyDescent="0.25">
      <c r="A337" s="4">
        <v>41593</v>
      </c>
      <c r="B337" s="2">
        <v>138</v>
      </c>
      <c r="C337" s="2">
        <v>116</v>
      </c>
      <c r="D337" s="2">
        <v>117.9</v>
      </c>
      <c r="E337" s="2">
        <v>23.292999999999999</v>
      </c>
      <c r="F337" s="2">
        <v>102.1</v>
      </c>
      <c r="G337" s="5">
        <v>111.92</v>
      </c>
    </row>
    <row r="338" spans="1:7" x14ac:dyDescent="0.25">
      <c r="A338" s="4">
        <v>41623</v>
      </c>
      <c r="B338" s="2">
        <v>136.6</v>
      </c>
      <c r="C338" s="2">
        <v>116.1</v>
      </c>
      <c r="D338" s="2">
        <v>118.16</v>
      </c>
      <c r="E338" s="2">
        <v>23.33</v>
      </c>
      <c r="F338" s="2">
        <v>99.2</v>
      </c>
      <c r="G338" s="5">
        <v>111.01</v>
      </c>
    </row>
    <row r="339" spans="1:7" x14ac:dyDescent="0.25">
      <c r="A339" s="4">
        <v>41654</v>
      </c>
      <c r="B339" s="2">
        <v>131.74</v>
      </c>
      <c r="C339" s="2">
        <v>116.2</v>
      </c>
      <c r="D339" s="2">
        <v>120.62</v>
      </c>
      <c r="E339" s="2">
        <v>23.113</v>
      </c>
      <c r="F339" s="2">
        <v>100.9</v>
      </c>
      <c r="G339" s="5">
        <v>85.69</v>
      </c>
    </row>
    <row r="340" spans="1:7" x14ac:dyDescent="0.25">
      <c r="A340" s="4">
        <v>41685</v>
      </c>
      <c r="B340" s="2">
        <v>136.38999999999999</v>
      </c>
      <c r="C340" s="2">
        <v>116.3</v>
      </c>
      <c r="D340" s="2">
        <v>116.57</v>
      </c>
      <c r="E340" s="2">
        <v>22.975999999999999</v>
      </c>
      <c r="F340" s="2">
        <v>101.2</v>
      </c>
      <c r="G340" s="5">
        <v>87.2</v>
      </c>
    </row>
    <row r="341" spans="1:7" x14ac:dyDescent="0.25">
      <c r="A341" s="4">
        <v>41713</v>
      </c>
      <c r="B341" s="2">
        <v>125.78</v>
      </c>
      <c r="C341" s="2">
        <v>115.6</v>
      </c>
      <c r="D341" s="2">
        <v>115.54</v>
      </c>
      <c r="E341" s="2">
        <v>22.923999999999999</v>
      </c>
      <c r="F341" s="2">
        <v>100.6</v>
      </c>
      <c r="G341" s="5">
        <v>95.94</v>
      </c>
    </row>
    <row r="342" spans="1:7" x14ac:dyDescent="0.25">
      <c r="A342" s="4">
        <v>41744</v>
      </c>
      <c r="B342" s="2">
        <v>120.25</v>
      </c>
      <c r="C342" s="2">
        <v>115.1</v>
      </c>
      <c r="D342" s="2">
        <v>114.74</v>
      </c>
      <c r="E342" s="2">
        <v>22.940999999999999</v>
      </c>
      <c r="F342" s="2">
        <v>99.9</v>
      </c>
      <c r="G342" s="5">
        <v>108.07</v>
      </c>
    </row>
    <row r="343" spans="1:7" x14ac:dyDescent="0.25">
      <c r="A343" s="4">
        <v>41774</v>
      </c>
      <c r="B343" s="2">
        <v>109.48</v>
      </c>
      <c r="C343" s="2">
        <v>115.4</v>
      </c>
      <c r="D343" s="2">
        <v>116.88</v>
      </c>
      <c r="E343" s="2">
        <v>22.943000000000001</v>
      </c>
      <c r="F343" s="2">
        <v>99.2</v>
      </c>
      <c r="G343" s="5">
        <v>112.41</v>
      </c>
    </row>
    <row r="344" spans="1:7" x14ac:dyDescent="0.25">
      <c r="A344" s="4">
        <v>41805</v>
      </c>
      <c r="B344" s="2">
        <v>107.37</v>
      </c>
      <c r="C344" s="2">
        <v>114.7</v>
      </c>
      <c r="D344" s="2">
        <v>116.49</v>
      </c>
      <c r="E344" s="2">
        <v>23.06</v>
      </c>
      <c r="F344" s="2">
        <v>97.4</v>
      </c>
      <c r="G344" s="5">
        <v>110.12</v>
      </c>
    </row>
    <row r="345" spans="1:7" x14ac:dyDescent="0.25">
      <c r="A345" s="4">
        <v>41835</v>
      </c>
      <c r="B345" s="2">
        <v>109.55</v>
      </c>
      <c r="C345" s="2">
        <v>113.5</v>
      </c>
      <c r="D345" s="2">
        <v>115.27</v>
      </c>
      <c r="E345" s="2">
        <v>22.960999999999999</v>
      </c>
      <c r="F345" s="2">
        <v>98.3</v>
      </c>
      <c r="G345" s="5">
        <v>126.71</v>
      </c>
    </row>
    <row r="346" spans="1:7" x14ac:dyDescent="0.25">
      <c r="A346" s="4">
        <v>41866</v>
      </c>
      <c r="B346" s="2">
        <v>110.54</v>
      </c>
      <c r="C346" s="2">
        <v>114.9</v>
      </c>
      <c r="D346" s="2">
        <v>115.22</v>
      </c>
      <c r="E346" s="2">
        <v>23.138999999999999</v>
      </c>
      <c r="F346" s="2">
        <v>98.9</v>
      </c>
      <c r="G346" s="5">
        <v>112.86</v>
      </c>
    </row>
    <row r="347" spans="1:7" x14ac:dyDescent="0.25">
      <c r="A347" s="4">
        <v>41897</v>
      </c>
      <c r="B347" s="2">
        <v>118.92</v>
      </c>
      <c r="C347" s="2">
        <v>115.4</v>
      </c>
      <c r="D347" s="2">
        <v>115.04</v>
      </c>
      <c r="E347" s="2">
        <v>23.103000000000002</v>
      </c>
      <c r="F347" s="2">
        <v>98.4</v>
      </c>
      <c r="G347" s="5">
        <v>110.06</v>
      </c>
    </row>
    <row r="348" spans="1:7" x14ac:dyDescent="0.25">
      <c r="A348" s="4">
        <v>41927</v>
      </c>
      <c r="B348" s="2">
        <v>115.82</v>
      </c>
      <c r="C348" s="2">
        <v>116.7</v>
      </c>
      <c r="D348" s="2">
        <v>112.58</v>
      </c>
      <c r="E348" s="2">
        <v>23.277999999999999</v>
      </c>
      <c r="F348" s="2">
        <v>98.5</v>
      </c>
      <c r="G348" s="5">
        <v>105.61</v>
      </c>
    </row>
    <row r="349" spans="1:7" x14ac:dyDescent="0.25">
      <c r="A349" s="4">
        <v>41958</v>
      </c>
      <c r="B349" s="2">
        <v>115.99</v>
      </c>
      <c r="C349" s="2">
        <v>118.4</v>
      </c>
      <c r="D349" s="2">
        <v>110.78</v>
      </c>
      <c r="E349" s="2">
        <v>23.382999999999999</v>
      </c>
      <c r="F349" s="2">
        <v>97.3</v>
      </c>
      <c r="G349" s="5">
        <v>91.7</v>
      </c>
    </row>
    <row r="350" spans="1:7" x14ac:dyDescent="0.25">
      <c r="A350" s="4">
        <v>41988</v>
      </c>
      <c r="B350" s="2">
        <v>112.95</v>
      </c>
      <c r="C350" s="2">
        <v>115.5</v>
      </c>
      <c r="D350" s="2">
        <v>110.19</v>
      </c>
      <c r="E350" s="2">
        <v>23.224</v>
      </c>
      <c r="F350" s="2">
        <v>95.7</v>
      </c>
      <c r="G350" s="5">
        <v>106.25</v>
      </c>
    </row>
    <row r="351" spans="1:7" x14ac:dyDescent="0.25">
      <c r="A351" s="4">
        <v>42019</v>
      </c>
      <c r="B351" s="2">
        <v>112.69</v>
      </c>
      <c r="C351" s="2">
        <v>115.9</v>
      </c>
      <c r="D351" s="2">
        <v>105.92</v>
      </c>
      <c r="E351" s="2">
        <v>23.004000000000001</v>
      </c>
      <c r="F351" s="2">
        <v>96</v>
      </c>
      <c r="G351" s="5">
        <v>88.05</v>
      </c>
    </row>
    <row r="352" spans="1:7" x14ac:dyDescent="0.25">
      <c r="A352" s="4">
        <v>42050</v>
      </c>
      <c r="B352" s="2">
        <v>112.89</v>
      </c>
      <c r="C352" s="2">
        <v>115.8</v>
      </c>
      <c r="D352" s="2">
        <v>105.67</v>
      </c>
      <c r="E352" s="2">
        <v>22.774999999999999</v>
      </c>
      <c r="F352" s="2">
        <v>95.1</v>
      </c>
      <c r="G352" s="5">
        <v>80.260000000000005</v>
      </c>
    </row>
    <row r="353" spans="1:7" x14ac:dyDescent="0.25">
      <c r="A353" s="4">
        <v>42078</v>
      </c>
      <c r="B353" s="2">
        <v>106.86</v>
      </c>
      <c r="C353" s="2" t="s">
        <v>1</v>
      </c>
      <c r="D353" s="2" t="s">
        <v>1</v>
      </c>
      <c r="E353" s="2">
        <v>22.727</v>
      </c>
      <c r="F353" s="2" t="s">
        <v>1</v>
      </c>
      <c r="G353" s="5" t="s">
        <v>1</v>
      </c>
    </row>
    <row r="354" spans="1:7" x14ac:dyDescent="0.25">
      <c r="A354" s="4">
        <v>42109</v>
      </c>
      <c r="B354">
        <v>101.56</v>
      </c>
      <c r="C354" t="s">
        <v>1</v>
      </c>
      <c r="D354" t="s">
        <v>1</v>
      </c>
      <c r="E354" t="s">
        <v>1</v>
      </c>
      <c r="F354" t="s">
        <v>1</v>
      </c>
      <c r="G354" t="s">
        <v>1</v>
      </c>
    </row>
  </sheetData>
  <dataValidations count="2">
    <dataValidation allowBlank="1" showErrorMessage="1" promptTitle="TRAFO" prompt="$J$1:$K$118" sqref="J1"/>
    <dataValidation allowBlank="1" showErrorMessage="1" promptTitle="TRAFO" prompt="$A$1:$G$354" sqref="A1"/>
  </dataValidations>
  <hyperlinks>
    <hyperlink ref="K2" r:id="rId1" tooltip="Link to Datastream Navigator metadata for BRGDP...G; right-click for more"/>
    <hyperlink ref="B2" r:id="rId2" tooltip="Link to Datastream Navigator metadata for BRCNSAOPR; right-click for more"/>
    <hyperlink ref="C2" r:id="rId3" tooltip="Link to Datastream Navigator metadata for BRRETTOTG; right-click for more"/>
    <hyperlink ref="D2" r:id="rId4" tooltip="Link to Datastream Navigator metadata for BRTOTPRCF; right-click for more"/>
    <hyperlink ref="E2" r:id="rId5" tooltip="Link to Datastream Navigator metadata for BREMPTOTP; right-click for more"/>
    <hyperlink ref="F2" r:id="rId6" tooltip="Link to Datastream Navigator metadata for BRIPTOT.G; right-click for more"/>
    <hyperlink ref="G2" r:id="rId7" tooltip="Link to Datastream Navigator metadata for BREXPPR.H; right-click for more"/>
  </hyperlinks>
  <pageMargins left="0.7" right="0.7" top="0.75" bottom="0.75" header="0.3" footer="0.3"/>
  <pageSetup orientation="portrait" r:id="rId8"/>
  <legacyDrawing r:id="rId9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5"/>
  <sheetViews>
    <sheetView zoomScale="60" zoomScaleNormal="60" workbookViewId="0">
      <pane xSplit="1" ySplit="1" topLeftCell="B97" activePane="bottomRight" state="frozen"/>
      <selection activeCell="D1" sqref="D1"/>
      <selection pane="topRight" activeCell="D1" sqref="D1"/>
      <selection pane="bottomLeft" activeCell="D1" sqref="D1"/>
      <selection pane="bottomRight" activeCell="I119" sqref="I119:J121"/>
    </sheetView>
  </sheetViews>
  <sheetFormatPr defaultRowHeight="15" x14ac:dyDescent="0.25"/>
  <cols>
    <col min="1" max="1" width="10.5703125" style="1" bestFit="1" customWidth="1"/>
    <col min="2" max="2" width="21" customWidth="1"/>
    <col min="3" max="3" width="15.42578125" customWidth="1"/>
    <col min="4" max="6" width="14.7109375" bestFit="1" customWidth="1"/>
    <col min="7" max="7" width="9" bestFit="1" customWidth="1"/>
    <col min="8" max="8" width="32.28515625" bestFit="1" customWidth="1"/>
    <col min="9" max="9" width="32.7109375" bestFit="1" customWidth="1"/>
  </cols>
  <sheetData>
    <row r="1" spans="1:14" x14ac:dyDescent="0.25">
      <c r="B1" t="s">
        <v>16</v>
      </c>
      <c r="C1" t="s">
        <v>17</v>
      </c>
      <c r="D1" t="s">
        <v>18</v>
      </c>
      <c r="E1" t="s">
        <v>279</v>
      </c>
      <c r="F1" t="s">
        <v>19</v>
      </c>
      <c r="G1" t="s">
        <v>70</v>
      </c>
      <c r="H1" s="2"/>
      <c r="I1" s="2"/>
      <c r="J1" s="2" t="s">
        <v>194</v>
      </c>
      <c r="K1" s="2"/>
      <c r="L1" s="2"/>
    </row>
    <row r="2" spans="1:14" x14ac:dyDescent="0.25">
      <c r="A2" s="8">
        <f>kor_thomson!A3</f>
        <v>31427</v>
      </c>
      <c r="B2" t="str">
        <f>kor_thomson!B3</f>
        <v>NA</v>
      </c>
      <c r="C2" t="str">
        <f>kor_thomson!C3</f>
        <v>NA</v>
      </c>
      <c r="D2" t="str">
        <f>kor_thomson!D3</f>
        <v>NA</v>
      </c>
      <c r="E2" t="str">
        <f>kor_thomson!E3</f>
        <v>NA</v>
      </c>
      <c r="F2">
        <f>kor_thomson!F3</f>
        <v>13.8</v>
      </c>
      <c r="G2" t="str">
        <f>kor_thomson!G3</f>
        <v>NA</v>
      </c>
      <c r="H2" s="2"/>
      <c r="I2" s="2" t="str">
        <f>kor_thomson!J3</f>
        <v>Q1 1986</v>
      </c>
      <c r="J2">
        <f>kor_thomson!K3</f>
        <v>66997.8</v>
      </c>
      <c r="K2" s="2"/>
      <c r="L2" s="2"/>
    </row>
    <row r="3" spans="1:14" x14ac:dyDescent="0.25">
      <c r="A3" s="8">
        <f>kor_thomson!A4</f>
        <v>31458</v>
      </c>
      <c r="B3" t="str">
        <f>kor_thomson!B4</f>
        <v>NA</v>
      </c>
      <c r="C3" t="str">
        <f>kor_thomson!C4</f>
        <v>NA</v>
      </c>
      <c r="D3" t="str">
        <f>kor_thomson!D4</f>
        <v>NA</v>
      </c>
      <c r="E3" t="str">
        <f>kor_thomson!E4</f>
        <v>NA</v>
      </c>
      <c r="F3">
        <f>kor_thomson!F4</f>
        <v>13.8</v>
      </c>
      <c r="G3" t="str">
        <f>kor_thomson!G4</f>
        <v>NA</v>
      </c>
      <c r="I3" s="2" t="str">
        <f>kor_thomson!J4</f>
        <v>Q2 1986</v>
      </c>
      <c r="J3">
        <f>kor_thomson!K4</f>
        <v>69699.899999999994</v>
      </c>
      <c r="K3" s="2"/>
      <c r="L3" s="2"/>
      <c r="M3" s="2"/>
      <c r="N3" s="2"/>
    </row>
    <row r="4" spans="1:14" x14ac:dyDescent="0.25">
      <c r="A4" s="8">
        <f>kor_thomson!A5</f>
        <v>31486</v>
      </c>
      <c r="B4" t="str">
        <f>kor_thomson!B5</f>
        <v>NA</v>
      </c>
      <c r="C4" t="str">
        <f>kor_thomson!C5</f>
        <v>NA</v>
      </c>
      <c r="D4" t="str">
        <f>kor_thomson!D5</f>
        <v>NA</v>
      </c>
      <c r="E4" t="str">
        <f>kor_thomson!E5</f>
        <v>NA</v>
      </c>
      <c r="F4">
        <f>kor_thomson!F5</f>
        <v>14.2</v>
      </c>
      <c r="G4" t="str">
        <f>kor_thomson!G5</f>
        <v>NA</v>
      </c>
      <c r="I4" s="2" t="str">
        <f>kor_thomson!J5</f>
        <v>Q3 1986</v>
      </c>
      <c r="J4">
        <f>kor_thomson!K5</f>
        <v>72954.8</v>
      </c>
    </row>
    <row r="5" spans="1:14" x14ac:dyDescent="0.25">
      <c r="A5" s="8">
        <f>kor_thomson!A6</f>
        <v>31517</v>
      </c>
      <c r="B5" t="str">
        <f>kor_thomson!B6</f>
        <v>NA</v>
      </c>
      <c r="C5" t="str">
        <f>kor_thomson!C6</f>
        <v>NA</v>
      </c>
      <c r="D5" t="str">
        <f>kor_thomson!D6</f>
        <v>NA</v>
      </c>
      <c r="E5" t="str">
        <f>kor_thomson!E6</f>
        <v>NA</v>
      </c>
      <c r="F5">
        <f>kor_thomson!F6</f>
        <v>14.7</v>
      </c>
      <c r="G5" t="str">
        <f>kor_thomson!G6</f>
        <v>NA</v>
      </c>
      <c r="I5" s="2" t="str">
        <f>kor_thomson!J6</f>
        <v>Q4 1986</v>
      </c>
      <c r="J5">
        <f>kor_thomson!K6</f>
        <v>73959.899999999994</v>
      </c>
    </row>
    <row r="6" spans="1:14" x14ac:dyDescent="0.25">
      <c r="A6" s="8">
        <f>kor_thomson!A7</f>
        <v>31547</v>
      </c>
      <c r="B6" t="str">
        <f>kor_thomson!B7</f>
        <v>NA</v>
      </c>
      <c r="C6" t="str">
        <f>kor_thomson!C7</f>
        <v>NA</v>
      </c>
      <c r="D6" t="str">
        <f>kor_thomson!D7</f>
        <v>NA</v>
      </c>
      <c r="E6" t="str">
        <f>kor_thomson!E7</f>
        <v>NA</v>
      </c>
      <c r="F6">
        <f>kor_thomson!F7</f>
        <v>14.9</v>
      </c>
      <c r="G6" t="str">
        <f>kor_thomson!G7</f>
        <v>NA</v>
      </c>
      <c r="I6" s="2" t="str">
        <f>kor_thomson!J7</f>
        <v>Q1 1987</v>
      </c>
      <c r="J6">
        <f>kor_thomson!K7</f>
        <v>75884.5</v>
      </c>
    </row>
    <row r="7" spans="1:14" x14ac:dyDescent="0.25">
      <c r="A7" s="8">
        <f>kor_thomson!A8</f>
        <v>31578</v>
      </c>
      <c r="B7" t="str">
        <f>kor_thomson!B8</f>
        <v>NA</v>
      </c>
      <c r="C7" t="str">
        <f>kor_thomson!C8</f>
        <v>NA</v>
      </c>
      <c r="D7" t="str">
        <f>kor_thomson!D8</f>
        <v>NA</v>
      </c>
      <c r="E7" t="str">
        <f>kor_thomson!E8</f>
        <v>NA</v>
      </c>
      <c r="F7">
        <f>kor_thomson!F8</f>
        <v>15.2</v>
      </c>
      <c r="G7" t="str">
        <f>kor_thomson!G8</f>
        <v>NA</v>
      </c>
      <c r="I7" s="2" t="str">
        <f>kor_thomson!J8</f>
        <v>Q2 1987</v>
      </c>
      <c r="J7">
        <f>kor_thomson!K8</f>
        <v>79789.3</v>
      </c>
    </row>
    <row r="8" spans="1:14" x14ac:dyDescent="0.25">
      <c r="A8" s="8">
        <f>kor_thomson!A9</f>
        <v>31608</v>
      </c>
      <c r="B8" t="str">
        <f>kor_thomson!B9</f>
        <v>NA</v>
      </c>
      <c r="C8" t="str">
        <f>kor_thomson!C9</f>
        <v>NA</v>
      </c>
      <c r="D8" t="str">
        <f>kor_thomson!D9</f>
        <v>NA</v>
      </c>
      <c r="E8" t="str">
        <f>kor_thomson!E9</f>
        <v>NA</v>
      </c>
      <c r="F8">
        <f>kor_thomson!F9</f>
        <v>15.3</v>
      </c>
      <c r="G8" t="str">
        <f>kor_thomson!G9</f>
        <v>NA</v>
      </c>
      <c r="I8" s="2" t="str">
        <f>kor_thomson!J9</f>
        <v>Q3 1987</v>
      </c>
      <c r="J8">
        <f>kor_thomson!K9</f>
        <v>80898.7</v>
      </c>
    </row>
    <row r="9" spans="1:14" x14ac:dyDescent="0.25">
      <c r="A9" s="8">
        <f>kor_thomson!A10</f>
        <v>31639</v>
      </c>
      <c r="B9" t="str">
        <f>kor_thomson!B10</f>
        <v>NA</v>
      </c>
      <c r="C9" t="str">
        <f>kor_thomson!C10</f>
        <v>NA</v>
      </c>
      <c r="D9" t="str">
        <f>kor_thomson!D10</f>
        <v>NA</v>
      </c>
      <c r="E9" t="str">
        <f>kor_thomson!E10</f>
        <v>NA</v>
      </c>
      <c r="F9">
        <f>kor_thomson!F10</f>
        <v>15.6</v>
      </c>
      <c r="G9" t="str">
        <f>kor_thomson!G10</f>
        <v>NA</v>
      </c>
      <c r="I9" s="2" t="str">
        <f>kor_thomson!J10</f>
        <v>Q4 1987</v>
      </c>
      <c r="J9">
        <f>kor_thomson!K10</f>
        <v>82398.600000000006</v>
      </c>
    </row>
    <row r="10" spans="1:14" x14ac:dyDescent="0.25">
      <c r="A10" s="8">
        <f>kor_thomson!A11</f>
        <v>31670</v>
      </c>
      <c r="B10" t="str">
        <f>kor_thomson!B11</f>
        <v>NA</v>
      </c>
      <c r="C10" t="str">
        <f>kor_thomson!C11</f>
        <v>NA</v>
      </c>
      <c r="D10" t="str">
        <f>kor_thomson!D11</f>
        <v>NA</v>
      </c>
      <c r="E10" t="str">
        <f>kor_thomson!E11</f>
        <v>NA</v>
      </c>
      <c r="F10">
        <f>kor_thomson!F11</f>
        <v>15.8</v>
      </c>
      <c r="G10" t="str">
        <f>kor_thomson!G11</f>
        <v>NA</v>
      </c>
      <c r="I10" s="2" t="str">
        <f>kor_thomson!J11</f>
        <v>Q1 1988</v>
      </c>
      <c r="J10">
        <f>kor_thomson!K11</f>
        <v>88299</v>
      </c>
    </row>
    <row r="11" spans="1:14" x14ac:dyDescent="0.25">
      <c r="A11" s="8">
        <f>kor_thomson!A12</f>
        <v>31700</v>
      </c>
      <c r="B11" t="str">
        <f>kor_thomson!B12</f>
        <v>NA</v>
      </c>
      <c r="C11" t="str">
        <f>kor_thomson!C12</f>
        <v>NA</v>
      </c>
      <c r="D11" t="str">
        <f>kor_thomson!D12</f>
        <v>NA</v>
      </c>
      <c r="E11" t="str">
        <f>kor_thomson!E12</f>
        <v>NA</v>
      </c>
      <c r="F11">
        <f>kor_thomson!F12</f>
        <v>15.8</v>
      </c>
      <c r="G11" t="str">
        <f>kor_thomson!G12</f>
        <v>NA</v>
      </c>
      <c r="I11" s="2" t="str">
        <f>kor_thomson!J12</f>
        <v>Q2 1988</v>
      </c>
      <c r="J11">
        <f>kor_thomson!K12</f>
        <v>86495.4</v>
      </c>
    </row>
    <row r="12" spans="1:14" x14ac:dyDescent="0.25">
      <c r="A12" s="8">
        <f>kor_thomson!A13</f>
        <v>31731</v>
      </c>
      <c r="B12" t="str">
        <f>kor_thomson!B13</f>
        <v>NA</v>
      </c>
      <c r="C12" t="str">
        <f>kor_thomson!C13</f>
        <v>NA</v>
      </c>
      <c r="D12" t="str">
        <f>kor_thomson!D13</f>
        <v>NA</v>
      </c>
      <c r="E12" t="str">
        <f>kor_thomson!E13</f>
        <v>NA</v>
      </c>
      <c r="F12">
        <f>kor_thomson!F13</f>
        <v>15.9</v>
      </c>
      <c r="G12" t="str">
        <f>kor_thomson!G13</f>
        <v>NA</v>
      </c>
      <c r="I12" s="2" t="str">
        <f>kor_thomson!J13</f>
        <v>Q3 1988</v>
      </c>
      <c r="J12">
        <f>kor_thomson!K13</f>
        <v>89926.3</v>
      </c>
    </row>
    <row r="13" spans="1:14" x14ac:dyDescent="0.25">
      <c r="A13" s="8">
        <f>kor_thomson!A14</f>
        <v>31761</v>
      </c>
      <c r="B13" t="str">
        <f>kor_thomson!B14</f>
        <v>NA</v>
      </c>
      <c r="C13" t="str">
        <f>kor_thomson!C14</f>
        <v>NA</v>
      </c>
      <c r="D13" t="str">
        <f>kor_thomson!D14</f>
        <v>NA</v>
      </c>
      <c r="E13" t="str">
        <f>kor_thomson!E14</f>
        <v>NA</v>
      </c>
      <c r="F13">
        <f>kor_thomson!F14</f>
        <v>16.399999999999999</v>
      </c>
      <c r="G13" t="str">
        <f>kor_thomson!G14</f>
        <v>NA</v>
      </c>
      <c r="I13" s="2" t="str">
        <f>kor_thomson!J14</f>
        <v>Q4 1988</v>
      </c>
      <c r="J13">
        <f>kor_thomson!K14</f>
        <v>92222.9</v>
      </c>
    </row>
    <row r="14" spans="1:14" x14ac:dyDescent="0.25">
      <c r="A14" s="8">
        <f>kor_thomson!A15</f>
        <v>31792</v>
      </c>
      <c r="B14" t="str">
        <f>kor_thomson!B15</f>
        <v>NA</v>
      </c>
      <c r="C14" t="str">
        <f>kor_thomson!C15</f>
        <v>NA</v>
      </c>
      <c r="D14" t="str">
        <f>kor_thomson!D15</f>
        <v>NA</v>
      </c>
      <c r="E14" t="str">
        <f>kor_thomson!E15</f>
        <v>NA</v>
      </c>
      <c r="F14">
        <f>kor_thomson!F15</f>
        <v>16.399999999999999</v>
      </c>
      <c r="G14" t="str">
        <f>kor_thomson!G15</f>
        <v>NA</v>
      </c>
      <c r="I14" s="2" t="str">
        <f>kor_thomson!J15</f>
        <v>Q1 1989</v>
      </c>
      <c r="J14">
        <f>kor_thomson!K15</f>
        <v>92160</v>
      </c>
    </row>
    <row r="15" spans="1:14" x14ac:dyDescent="0.25">
      <c r="A15" s="8">
        <f>kor_thomson!A16</f>
        <v>31823</v>
      </c>
      <c r="B15" t="str">
        <f>kor_thomson!B16</f>
        <v>NA</v>
      </c>
      <c r="C15" t="str">
        <f>kor_thomson!C16</f>
        <v>NA</v>
      </c>
      <c r="D15" t="str">
        <f>kor_thomson!D16</f>
        <v>NA</v>
      </c>
      <c r="E15" t="str">
        <f>kor_thomson!E16</f>
        <v>NA</v>
      </c>
      <c r="F15">
        <f>kor_thomson!F16</f>
        <v>16.600000000000001</v>
      </c>
      <c r="G15" t="str">
        <f>kor_thomson!G16</f>
        <v>NA</v>
      </c>
      <c r="I15" s="2" t="str">
        <f>kor_thomson!J16</f>
        <v>Q2 1989</v>
      </c>
      <c r="J15">
        <f>kor_thomson!K16</f>
        <v>93412.1</v>
      </c>
    </row>
    <row r="16" spans="1:14" x14ac:dyDescent="0.25">
      <c r="A16" s="8">
        <f>kor_thomson!A17</f>
        <v>31851</v>
      </c>
      <c r="B16" t="str">
        <f>kor_thomson!B17</f>
        <v>NA</v>
      </c>
      <c r="C16" t="str">
        <f>kor_thomson!C17</f>
        <v>NA</v>
      </c>
      <c r="D16" t="str">
        <f>kor_thomson!D17</f>
        <v>NA</v>
      </c>
      <c r="E16" t="str">
        <f>kor_thomson!E17</f>
        <v>NA</v>
      </c>
      <c r="F16">
        <f>kor_thomson!F17</f>
        <v>17.2</v>
      </c>
      <c r="G16" t="str">
        <f>kor_thomson!G17</f>
        <v>NA</v>
      </c>
      <c r="I16" s="2" t="str">
        <f>kor_thomson!J17</f>
        <v>Q3 1989</v>
      </c>
      <c r="J16">
        <f>kor_thomson!K17</f>
        <v>96548.4</v>
      </c>
    </row>
    <row r="17" spans="1:10" x14ac:dyDescent="0.25">
      <c r="A17" s="8">
        <f>kor_thomson!A18</f>
        <v>31882</v>
      </c>
      <c r="B17" t="str">
        <f>kor_thomson!B18</f>
        <v>NA</v>
      </c>
      <c r="C17" t="str">
        <f>kor_thomson!C18</f>
        <v>NA</v>
      </c>
      <c r="D17" t="str">
        <f>kor_thomson!D18</f>
        <v>NA</v>
      </c>
      <c r="E17" t="str">
        <f>kor_thomson!E18</f>
        <v>NA</v>
      </c>
      <c r="F17">
        <f>kor_thomson!F18</f>
        <v>17.5</v>
      </c>
      <c r="G17" t="str">
        <f>kor_thomson!G18</f>
        <v>NA</v>
      </c>
      <c r="I17" s="2" t="str">
        <f>kor_thomson!J18</f>
        <v>Q4 1989</v>
      </c>
      <c r="J17">
        <f>kor_thomson!K18</f>
        <v>99915.3</v>
      </c>
    </row>
    <row r="18" spans="1:10" x14ac:dyDescent="0.25">
      <c r="A18" s="8">
        <f>kor_thomson!A19</f>
        <v>31912</v>
      </c>
      <c r="B18" t="str">
        <f>kor_thomson!B19</f>
        <v>NA</v>
      </c>
      <c r="C18" t="str">
        <f>kor_thomson!C19</f>
        <v>NA</v>
      </c>
      <c r="D18" t="str">
        <f>kor_thomson!D19</f>
        <v>NA</v>
      </c>
      <c r="E18" t="str">
        <f>kor_thomson!E19</f>
        <v>NA</v>
      </c>
      <c r="F18">
        <f>kor_thomson!F19</f>
        <v>18.2</v>
      </c>
      <c r="G18" t="str">
        <f>kor_thomson!G19</f>
        <v>NA</v>
      </c>
      <c r="I18" s="2" t="str">
        <f>kor_thomson!J19</f>
        <v>Q1 1990</v>
      </c>
      <c r="J18">
        <f>kor_thomson!K19</f>
        <v>101124.7</v>
      </c>
    </row>
    <row r="19" spans="1:10" x14ac:dyDescent="0.25">
      <c r="A19" s="8">
        <f>kor_thomson!A20</f>
        <v>31943</v>
      </c>
      <c r="B19" t="str">
        <f>kor_thomson!B20</f>
        <v>NA</v>
      </c>
      <c r="C19" t="str">
        <f>kor_thomson!C20</f>
        <v>NA</v>
      </c>
      <c r="D19" t="str">
        <f>kor_thomson!D20</f>
        <v>NA</v>
      </c>
      <c r="E19" t="str">
        <f>kor_thomson!E20</f>
        <v>NA</v>
      </c>
      <c r="F19">
        <f>kor_thomson!F20</f>
        <v>18.600000000000001</v>
      </c>
      <c r="G19" t="str">
        <f>kor_thomson!G20</f>
        <v>NA</v>
      </c>
      <c r="I19" s="2" t="str">
        <f>kor_thomson!J20</f>
        <v>Q2 1990</v>
      </c>
      <c r="J19">
        <f>kor_thomson!K20</f>
        <v>102897.5</v>
      </c>
    </row>
    <row r="20" spans="1:10" x14ac:dyDescent="0.25">
      <c r="A20" s="8">
        <f>kor_thomson!A21</f>
        <v>31973</v>
      </c>
      <c r="B20" t="str">
        <f>kor_thomson!B21</f>
        <v>NA</v>
      </c>
      <c r="C20" t="str">
        <f>kor_thomson!C21</f>
        <v>NA</v>
      </c>
      <c r="D20" t="str">
        <f>kor_thomson!D21</f>
        <v>NA</v>
      </c>
      <c r="E20" t="str">
        <f>kor_thomson!E21</f>
        <v>NA</v>
      </c>
      <c r="F20">
        <f>kor_thomson!F21</f>
        <v>18.399999999999999</v>
      </c>
      <c r="G20" t="str">
        <f>kor_thomson!G21</f>
        <v>NA</v>
      </c>
      <c r="I20" s="2" t="str">
        <f>kor_thomson!J21</f>
        <v>Q3 1990</v>
      </c>
      <c r="J20">
        <f>kor_thomson!K21</f>
        <v>106896.8</v>
      </c>
    </row>
    <row r="21" spans="1:10" x14ac:dyDescent="0.25">
      <c r="A21" s="8">
        <f>kor_thomson!A22</f>
        <v>32004</v>
      </c>
      <c r="B21" t="str">
        <f>kor_thomson!B22</f>
        <v>NA</v>
      </c>
      <c r="C21" t="str">
        <f>kor_thomson!C22</f>
        <v>NA</v>
      </c>
      <c r="D21" t="str">
        <f>kor_thomson!D22</f>
        <v>NA</v>
      </c>
      <c r="E21" t="str">
        <f>kor_thomson!E22</f>
        <v>NA</v>
      </c>
      <c r="F21">
        <f>kor_thomson!F22</f>
        <v>16.399999999999999</v>
      </c>
      <c r="G21" t="str">
        <f>kor_thomson!G22</f>
        <v>NA</v>
      </c>
      <c r="I21" s="2" t="str">
        <f>kor_thomson!J22</f>
        <v>Q4 1990</v>
      </c>
      <c r="J21">
        <f>kor_thomson!K22</f>
        <v>108599</v>
      </c>
    </row>
    <row r="22" spans="1:10" x14ac:dyDescent="0.25">
      <c r="A22" s="8">
        <f>kor_thomson!A23</f>
        <v>32035</v>
      </c>
      <c r="B22" t="str">
        <f>kor_thomson!B23</f>
        <v>NA</v>
      </c>
      <c r="C22" t="str">
        <f>kor_thomson!C23</f>
        <v>NA</v>
      </c>
      <c r="D22" t="str">
        <f>kor_thomson!D23</f>
        <v>NA</v>
      </c>
      <c r="E22" t="str">
        <f>kor_thomson!E23</f>
        <v>NA</v>
      </c>
      <c r="F22">
        <f>kor_thomson!F23</f>
        <v>18.2</v>
      </c>
      <c r="G22" t="str">
        <f>kor_thomson!G23</f>
        <v>NA</v>
      </c>
      <c r="I22" s="2" t="str">
        <f>kor_thomson!J23</f>
        <v>Q1 1991</v>
      </c>
      <c r="J22">
        <f>kor_thomson!K23</f>
        <v>112538.1</v>
      </c>
    </row>
    <row r="23" spans="1:10" x14ac:dyDescent="0.25">
      <c r="A23" s="8">
        <f>kor_thomson!A24</f>
        <v>32065</v>
      </c>
      <c r="B23" t="str">
        <f>kor_thomson!B24</f>
        <v>NA</v>
      </c>
      <c r="C23" t="str">
        <f>kor_thomson!C24</f>
        <v>NA</v>
      </c>
      <c r="D23" t="str">
        <f>kor_thomson!D24</f>
        <v>NA</v>
      </c>
      <c r="E23" t="str">
        <f>kor_thomson!E24</f>
        <v>NA</v>
      </c>
      <c r="F23">
        <f>kor_thomson!F24</f>
        <v>19.3</v>
      </c>
      <c r="G23" t="str">
        <f>kor_thomson!G24</f>
        <v>NA</v>
      </c>
      <c r="I23" s="2" t="str">
        <f>kor_thomson!J24</f>
        <v>Q2 1991</v>
      </c>
      <c r="J23">
        <f>kor_thomson!K24</f>
        <v>114154.2</v>
      </c>
    </row>
    <row r="24" spans="1:10" x14ac:dyDescent="0.25">
      <c r="A24" s="8">
        <f>kor_thomson!A25</f>
        <v>32096</v>
      </c>
      <c r="B24" t="str">
        <f>kor_thomson!B25</f>
        <v>NA</v>
      </c>
      <c r="C24" t="str">
        <f>kor_thomson!C25</f>
        <v>NA</v>
      </c>
      <c r="D24" t="str">
        <f>kor_thomson!D25</f>
        <v>NA</v>
      </c>
      <c r="E24" t="str">
        <f>kor_thomson!E25</f>
        <v>NA</v>
      </c>
      <c r="F24">
        <f>kor_thomson!F25</f>
        <v>19.5</v>
      </c>
      <c r="G24" t="str">
        <f>kor_thomson!G25</f>
        <v>NA</v>
      </c>
      <c r="I24" s="2" t="str">
        <f>kor_thomson!J25</f>
        <v>Q3 1991</v>
      </c>
      <c r="J24">
        <f>kor_thomson!K25</f>
        <v>116768.5</v>
      </c>
    </row>
    <row r="25" spans="1:10" x14ac:dyDescent="0.25">
      <c r="A25" s="8">
        <f>kor_thomson!A26</f>
        <v>32126</v>
      </c>
      <c r="B25" t="str">
        <f>kor_thomson!B26</f>
        <v>NA</v>
      </c>
      <c r="C25" t="str">
        <f>kor_thomson!C26</f>
        <v>NA</v>
      </c>
      <c r="D25" t="str">
        <f>kor_thomson!D26</f>
        <v>NA</v>
      </c>
      <c r="E25" t="str">
        <f>kor_thomson!E26</f>
        <v>NA</v>
      </c>
      <c r="F25">
        <f>kor_thomson!F26</f>
        <v>20.100000000000001</v>
      </c>
      <c r="G25" t="str">
        <f>kor_thomson!G26</f>
        <v>NA</v>
      </c>
      <c r="I25" s="2" t="str">
        <f>kor_thomson!J26</f>
        <v>Q4 1991</v>
      </c>
      <c r="J25">
        <f>kor_thomson!K26</f>
        <v>119494.1</v>
      </c>
    </row>
    <row r="26" spans="1:10" x14ac:dyDescent="0.25">
      <c r="A26" s="8">
        <f>kor_thomson!A27</f>
        <v>32157</v>
      </c>
      <c r="B26" t="str">
        <f>kor_thomson!B27</f>
        <v>NA</v>
      </c>
      <c r="C26" t="str">
        <f>kor_thomson!C27</f>
        <v>NA</v>
      </c>
      <c r="D26">
        <f>kor_thomson!D27</f>
        <v>199.9</v>
      </c>
      <c r="E26" t="str">
        <f>kor_thomson!E27</f>
        <v>NA</v>
      </c>
      <c r="F26">
        <f>kor_thomson!F27</f>
        <v>20.2</v>
      </c>
      <c r="G26">
        <f>kor_thomson!G27</f>
        <v>9.24</v>
      </c>
      <c r="I26" s="2" t="str">
        <f>kor_thomson!J27</f>
        <v>Q1 1992</v>
      </c>
      <c r="J26">
        <f>kor_thomson!K27</f>
        <v>121803.5</v>
      </c>
    </row>
    <row r="27" spans="1:10" x14ac:dyDescent="0.25">
      <c r="A27" s="8">
        <f>kor_thomson!A28</f>
        <v>32188</v>
      </c>
      <c r="B27" t="str">
        <f>kor_thomson!B28</f>
        <v>NA</v>
      </c>
      <c r="C27" t="str">
        <f>kor_thomson!C28</f>
        <v>NA</v>
      </c>
      <c r="D27">
        <f>kor_thomson!D28</f>
        <v>200.5</v>
      </c>
      <c r="E27" t="str">
        <f>kor_thomson!E28</f>
        <v>NA</v>
      </c>
      <c r="F27">
        <f>kor_thomson!F28</f>
        <v>20.399999999999999</v>
      </c>
      <c r="G27">
        <f>kor_thomson!G28</f>
        <v>9.4700000000000006</v>
      </c>
      <c r="I27" s="2" t="str">
        <f>kor_thomson!J28</f>
        <v>Q2 1992</v>
      </c>
      <c r="J27">
        <f>kor_thomson!K28</f>
        <v>122606.39999999999</v>
      </c>
    </row>
    <row r="28" spans="1:10" x14ac:dyDescent="0.25">
      <c r="A28" s="8">
        <f>kor_thomson!A29</f>
        <v>32217</v>
      </c>
      <c r="B28" t="str">
        <f>kor_thomson!B29</f>
        <v>NA</v>
      </c>
      <c r="C28" t="str">
        <f>kor_thomson!C29</f>
        <v>NA</v>
      </c>
      <c r="D28">
        <f>kor_thomson!D29</f>
        <v>199.6</v>
      </c>
      <c r="E28" t="str">
        <f>kor_thomson!E29</f>
        <v>NA</v>
      </c>
      <c r="F28">
        <f>kor_thomson!F29</f>
        <v>20</v>
      </c>
      <c r="G28">
        <f>kor_thomson!G29</f>
        <v>10.96</v>
      </c>
      <c r="I28" s="2" t="str">
        <f>kor_thomson!J29</f>
        <v>Q3 1992</v>
      </c>
      <c r="J28">
        <f>kor_thomson!K29</f>
        <v>122603.6</v>
      </c>
    </row>
    <row r="29" spans="1:10" x14ac:dyDescent="0.25">
      <c r="A29" s="8">
        <f>kor_thomson!A30</f>
        <v>32248</v>
      </c>
      <c r="B29" t="str">
        <f>kor_thomson!B30</f>
        <v>NA</v>
      </c>
      <c r="C29" t="str">
        <f>kor_thomson!C30</f>
        <v>NA</v>
      </c>
      <c r="D29">
        <f>kor_thomson!D30</f>
        <v>199.7</v>
      </c>
      <c r="E29" t="str">
        <f>kor_thomson!E30</f>
        <v>NA</v>
      </c>
      <c r="F29">
        <f>kor_thomson!F30</f>
        <v>19.3</v>
      </c>
      <c r="G29">
        <f>kor_thomson!G30</f>
        <v>10.32</v>
      </c>
      <c r="I29" s="2" t="str">
        <f>kor_thomson!J30</f>
        <v>Q4 1992</v>
      </c>
      <c r="J29">
        <f>kor_thomson!K30</f>
        <v>124531</v>
      </c>
    </row>
    <row r="30" spans="1:10" x14ac:dyDescent="0.25">
      <c r="A30" s="8">
        <f>kor_thomson!A31</f>
        <v>32278</v>
      </c>
      <c r="B30" t="str">
        <f>kor_thomson!B31</f>
        <v>NA</v>
      </c>
      <c r="C30" t="str">
        <f>kor_thomson!C31</f>
        <v>NA</v>
      </c>
      <c r="D30">
        <f>kor_thomson!D31</f>
        <v>195</v>
      </c>
      <c r="E30" t="str">
        <f>kor_thomson!E31</f>
        <v>NA</v>
      </c>
      <c r="F30">
        <f>kor_thomson!F31</f>
        <v>19.600000000000001</v>
      </c>
      <c r="G30">
        <f>kor_thomson!G31</f>
        <v>10.32</v>
      </c>
      <c r="I30" s="2" t="str">
        <f>kor_thomson!J31</f>
        <v>Q1 1993</v>
      </c>
      <c r="J30">
        <f>kor_thomson!K31</f>
        <v>127003.6</v>
      </c>
    </row>
    <row r="31" spans="1:10" x14ac:dyDescent="0.25">
      <c r="A31" s="8">
        <f>kor_thomson!A32</f>
        <v>32309</v>
      </c>
      <c r="B31" t="str">
        <f>kor_thomson!B32</f>
        <v>NA</v>
      </c>
      <c r="C31" t="str">
        <f>kor_thomson!C32</f>
        <v>NA</v>
      </c>
      <c r="D31">
        <f>kor_thomson!D32</f>
        <v>193.8</v>
      </c>
      <c r="E31" t="str">
        <f>kor_thomson!E32</f>
        <v>NA</v>
      </c>
      <c r="F31">
        <f>kor_thomson!F32</f>
        <v>19.7</v>
      </c>
      <c r="G31">
        <f>kor_thomson!G32</f>
        <v>10.82</v>
      </c>
      <c r="I31" s="2" t="str">
        <f>kor_thomson!J32</f>
        <v>Q2 1993</v>
      </c>
      <c r="J31">
        <f>kor_thomson!K32</f>
        <v>130403.2</v>
      </c>
    </row>
    <row r="32" spans="1:10" x14ac:dyDescent="0.25">
      <c r="A32" s="8">
        <f>kor_thomson!A33</f>
        <v>32339</v>
      </c>
      <c r="B32" t="str">
        <f>kor_thomson!B33</f>
        <v>NA</v>
      </c>
      <c r="C32" t="str">
        <f>kor_thomson!C33</f>
        <v>NA</v>
      </c>
      <c r="D32">
        <f>kor_thomson!D33</f>
        <v>197.2</v>
      </c>
      <c r="E32" t="str">
        <f>kor_thomson!E33</f>
        <v>NA</v>
      </c>
      <c r="F32">
        <f>kor_thomson!F33</f>
        <v>20.5</v>
      </c>
      <c r="G32">
        <f>kor_thomson!G33</f>
        <v>11.23</v>
      </c>
      <c r="I32" s="2" t="str">
        <f>kor_thomson!J33</f>
        <v>Q3 1993</v>
      </c>
      <c r="J32">
        <f>kor_thomson!K33</f>
        <v>132537.70000000001</v>
      </c>
    </row>
    <row r="33" spans="1:10" x14ac:dyDescent="0.25">
      <c r="A33" s="8">
        <f>kor_thomson!A34</f>
        <v>32370</v>
      </c>
      <c r="B33" t="str">
        <f>kor_thomson!B34</f>
        <v>NA</v>
      </c>
      <c r="C33" t="str">
        <f>kor_thomson!C34</f>
        <v>NA</v>
      </c>
      <c r="D33">
        <f>kor_thomson!D34</f>
        <v>200.7</v>
      </c>
      <c r="E33" t="str">
        <f>kor_thomson!E34</f>
        <v>NA</v>
      </c>
      <c r="F33">
        <f>kor_thomson!F34</f>
        <v>21.1</v>
      </c>
      <c r="G33">
        <f>kor_thomson!G34</f>
        <v>10.74</v>
      </c>
      <c r="I33" s="2" t="str">
        <f>kor_thomson!J34</f>
        <v>Q4 1993</v>
      </c>
      <c r="J33">
        <f>kor_thomson!K34</f>
        <v>135255</v>
      </c>
    </row>
    <row r="34" spans="1:10" x14ac:dyDescent="0.25">
      <c r="A34" s="8">
        <f>kor_thomson!A35</f>
        <v>32401</v>
      </c>
      <c r="B34" t="str">
        <f>kor_thomson!B35</f>
        <v>NA</v>
      </c>
      <c r="C34" t="str">
        <f>kor_thomson!C35</f>
        <v>NA</v>
      </c>
      <c r="D34">
        <f>kor_thomson!D35</f>
        <v>203.1</v>
      </c>
      <c r="E34" t="str">
        <f>kor_thomson!E35</f>
        <v>NA</v>
      </c>
      <c r="F34">
        <f>kor_thomson!F35</f>
        <v>20.7</v>
      </c>
      <c r="G34">
        <f>kor_thomson!G35</f>
        <v>10.99</v>
      </c>
      <c r="I34" s="2" t="str">
        <f>kor_thomson!J35</f>
        <v>Q1 1994</v>
      </c>
      <c r="J34">
        <f>kor_thomson!K35</f>
        <v>139114.1</v>
      </c>
    </row>
    <row r="35" spans="1:10" x14ac:dyDescent="0.25">
      <c r="A35" s="8">
        <f>kor_thomson!A36</f>
        <v>32431</v>
      </c>
      <c r="B35" t="str">
        <f>kor_thomson!B36</f>
        <v>NA</v>
      </c>
      <c r="C35" t="str">
        <f>kor_thomson!C36</f>
        <v>NA</v>
      </c>
      <c r="D35">
        <f>kor_thomson!D36</f>
        <v>205.1</v>
      </c>
      <c r="E35" t="str">
        <f>kor_thomson!E36</f>
        <v>NA</v>
      </c>
      <c r="F35">
        <f>kor_thomson!F36</f>
        <v>21.1</v>
      </c>
      <c r="G35">
        <f>kor_thomson!G36</f>
        <v>10.68</v>
      </c>
      <c r="I35" s="2" t="str">
        <f>kor_thomson!J36</f>
        <v>Q2 1994</v>
      </c>
      <c r="J35">
        <f>kor_thomson!K36</f>
        <v>141581.9</v>
      </c>
    </row>
    <row r="36" spans="1:10" x14ac:dyDescent="0.25">
      <c r="A36" s="8">
        <f>kor_thomson!A37</f>
        <v>32462</v>
      </c>
      <c r="B36" t="str">
        <f>kor_thomson!B37</f>
        <v>NA</v>
      </c>
      <c r="C36" t="str">
        <f>kor_thomson!C37</f>
        <v>NA</v>
      </c>
      <c r="D36">
        <f>kor_thomson!D37</f>
        <v>203</v>
      </c>
      <c r="E36" t="str">
        <f>kor_thomson!E37</f>
        <v>NA</v>
      </c>
      <c r="F36">
        <f>kor_thomson!F37</f>
        <v>21</v>
      </c>
      <c r="G36">
        <f>kor_thomson!G37</f>
        <v>11.34</v>
      </c>
      <c r="I36" s="2" t="str">
        <f>kor_thomson!J37</f>
        <v>Q3 1994</v>
      </c>
      <c r="J36">
        <f>kor_thomson!K37</f>
        <v>143502.1</v>
      </c>
    </row>
    <row r="37" spans="1:10" x14ac:dyDescent="0.25">
      <c r="A37" s="8">
        <f>kor_thomson!A38</f>
        <v>32492</v>
      </c>
      <c r="B37" t="str">
        <f>kor_thomson!B38</f>
        <v>NA</v>
      </c>
      <c r="C37" t="str">
        <f>kor_thomson!C38</f>
        <v>NA</v>
      </c>
      <c r="D37">
        <f>kor_thomson!D38</f>
        <v>203</v>
      </c>
      <c r="E37" t="str">
        <f>kor_thomson!E38</f>
        <v>NA</v>
      </c>
      <c r="F37">
        <f>kor_thomson!F38</f>
        <v>20.7</v>
      </c>
      <c r="G37">
        <f>kor_thomson!G38</f>
        <v>12.85</v>
      </c>
      <c r="I37" s="2" t="str">
        <f>kor_thomson!J38</f>
        <v>Q4 1994</v>
      </c>
      <c r="J37">
        <f>kor_thomson!K38</f>
        <v>149351.9</v>
      </c>
    </row>
    <row r="38" spans="1:10" x14ac:dyDescent="0.25">
      <c r="A38" s="8">
        <f>kor_thomson!A39</f>
        <v>32523</v>
      </c>
      <c r="B38" t="str">
        <f>kor_thomson!B39</f>
        <v>NA</v>
      </c>
      <c r="C38" t="str">
        <f>kor_thomson!C39</f>
        <v>NA</v>
      </c>
      <c r="D38">
        <f>kor_thomson!D39</f>
        <v>202.6</v>
      </c>
      <c r="E38" t="str">
        <f>kor_thomson!E39</f>
        <v>NA</v>
      </c>
      <c r="F38">
        <f>kor_thomson!F39</f>
        <v>20.6</v>
      </c>
      <c r="G38">
        <f>kor_thomson!G39</f>
        <v>9.0299999999999994</v>
      </c>
      <c r="I38" s="2" t="str">
        <f>kor_thomson!J39</f>
        <v>Q1 1995</v>
      </c>
      <c r="J38">
        <f>kor_thomson!K39</f>
        <v>152657.60000000001</v>
      </c>
    </row>
    <row r="39" spans="1:10" x14ac:dyDescent="0.25">
      <c r="A39" s="8">
        <f>kor_thomson!A40</f>
        <v>32554</v>
      </c>
      <c r="B39" t="str">
        <f>kor_thomson!B40</f>
        <v>NA</v>
      </c>
      <c r="C39" t="str">
        <f>kor_thomson!C40</f>
        <v>NA</v>
      </c>
      <c r="D39">
        <f>kor_thomson!D40</f>
        <v>202.8</v>
      </c>
      <c r="E39" t="str">
        <f>kor_thomson!E40</f>
        <v>NA</v>
      </c>
      <c r="F39">
        <f>kor_thomson!F40</f>
        <v>20.6</v>
      </c>
      <c r="G39">
        <f>kor_thomson!G40</f>
        <v>8.83</v>
      </c>
      <c r="I39" s="2" t="str">
        <f>kor_thomson!J40</f>
        <v>Q2 1995</v>
      </c>
      <c r="J39">
        <f>kor_thomson!K40</f>
        <v>155768.20000000001</v>
      </c>
    </row>
    <row r="40" spans="1:10" x14ac:dyDescent="0.25">
      <c r="A40" s="8">
        <f>kor_thomson!A41</f>
        <v>32582</v>
      </c>
      <c r="B40" t="str">
        <f>kor_thomson!B41</f>
        <v>NA</v>
      </c>
      <c r="C40" t="str">
        <f>kor_thomson!C41</f>
        <v>NA</v>
      </c>
      <c r="D40">
        <f>kor_thomson!D41</f>
        <v>202</v>
      </c>
      <c r="E40" t="str">
        <f>kor_thomson!E41</f>
        <v>NA</v>
      </c>
      <c r="F40">
        <f>kor_thomson!F41</f>
        <v>20.5</v>
      </c>
      <c r="G40">
        <f>kor_thomson!G41</f>
        <v>10.91</v>
      </c>
      <c r="I40" s="2" t="str">
        <f>kor_thomson!J41</f>
        <v>Q3 1995</v>
      </c>
      <c r="J40">
        <f>kor_thomson!K41</f>
        <v>158599.9</v>
      </c>
    </row>
    <row r="41" spans="1:10" x14ac:dyDescent="0.25">
      <c r="A41" s="8">
        <f>kor_thomson!A42</f>
        <v>32613</v>
      </c>
      <c r="B41" t="str">
        <f>kor_thomson!B42</f>
        <v>NA</v>
      </c>
      <c r="C41" t="str">
        <f>kor_thomson!C42</f>
        <v>NA</v>
      </c>
      <c r="D41">
        <f>kor_thomson!D42</f>
        <v>204.1</v>
      </c>
      <c r="E41" t="str">
        <f>kor_thomson!E42</f>
        <v>NA</v>
      </c>
      <c r="F41">
        <f>kor_thomson!F42</f>
        <v>19.7</v>
      </c>
      <c r="G41">
        <f>kor_thomson!G42</f>
        <v>9.65</v>
      </c>
      <c r="I41" s="2" t="str">
        <f>kor_thomson!J42</f>
        <v>Q4 1995</v>
      </c>
      <c r="J41">
        <f>kor_thomson!K42</f>
        <v>161416.4</v>
      </c>
    </row>
    <row r="42" spans="1:10" x14ac:dyDescent="0.25">
      <c r="A42" s="8">
        <f>kor_thomson!A43</f>
        <v>32643</v>
      </c>
      <c r="B42" t="str">
        <f>kor_thomson!B43</f>
        <v>NA</v>
      </c>
      <c r="C42" t="str">
        <f>kor_thomson!C43</f>
        <v>NA</v>
      </c>
      <c r="D42">
        <f>kor_thomson!D43</f>
        <v>208.4</v>
      </c>
      <c r="E42" t="str">
        <f>kor_thomson!E43</f>
        <v>NA</v>
      </c>
      <c r="F42">
        <f>kor_thomson!F43</f>
        <v>20.5</v>
      </c>
      <c r="G42">
        <f>kor_thomson!G43</f>
        <v>9.99</v>
      </c>
      <c r="I42" s="2" t="str">
        <f>kor_thomson!J43</f>
        <v>Q1 1996</v>
      </c>
      <c r="J42">
        <f>kor_thomson!K43</f>
        <v>164753.20000000001</v>
      </c>
    </row>
    <row r="43" spans="1:10" x14ac:dyDescent="0.25">
      <c r="A43" s="8">
        <f>kor_thomson!A44</f>
        <v>32674</v>
      </c>
      <c r="B43" t="str">
        <f>kor_thomson!B44</f>
        <v>NA</v>
      </c>
      <c r="C43" t="str">
        <f>kor_thomson!C44</f>
        <v>NA</v>
      </c>
      <c r="D43">
        <f>kor_thomson!D44</f>
        <v>211.5</v>
      </c>
      <c r="E43" t="str">
        <f>kor_thomson!E44</f>
        <v>NA</v>
      </c>
      <c r="F43">
        <f>kor_thomson!F44</f>
        <v>20.7</v>
      </c>
      <c r="G43">
        <f>kor_thomson!G44</f>
        <v>10.71</v>
      </c>
      <c r="I43" s="2" t="str">
        <f>kor_thomson!J44</f>
        <v>Q2 1996</v>
      </c>
      <c r="J43">
        <f>kor_thomson!K44</f>
        <v>167758.79999999999</v>
      </c>
    </row>
    <row r="44" spans="1:10" x14ac:dyDescent="0.25">
      <c r="A44" s="8">
        <f>kor_thomson!A45</f>
        <v>32704</v>
      </c>
      <c r="B44" t="str">
        <f>kor_thomson!B45</f>
        <v>NA</v>
      </c>
      <c r="C44" t="str">
        <f>kor_thomson!C45</f>
        <v>NA</v>
      </c>
      <c r="D44">
        <f>kor_thomson!D45</f>
        <v>213.1</v>
      </c>
      <c r="E44" t="str">
        <f>kor_thomson!E45</f>
        <v>NA</v>
      </c>
      <c r="F44">
        <f>kor_thomson!F45</f>
        <v>21.5</v>
      </c>
      <c r="G44">
        <f>kor_thomson!G45</f>
        <v>10.27</v>
      </c>
      <c r="I44" s="2" t="str">
        <f>kor_thomson!J45</f>
        <v>Q3 1996</v>
      </c>
      <c r="J44">
        <f>kor_thomson!K45</f>
        <v>170584.9</v>
      </c>
    </row>
    <row r="45" spans="1:10" x14ac:dyDescent="0.25">
      <c r="A45" s="8">
        <f>kor_thomson!A46</f>
        <v>32735</v>
      </c>
      <c r="B45" t="str">
        <f>kor_thomson!B46</f>
        <v>NA</v>
      </c>
      <c r="C45" t="str">
        <f>kor_thomson!C46</f>
        <v>NA</v>
      </c>
      <c r="D45">
        <f>kor_thomson!D46</f>
        <v>215.8</v>
      </c>
      <c r="E45" t="str">
        <f>kor_thomson!E46</f>
        <v>NA</v>
      </c>
      <c r="F45">
        <f>kor_thomson!F46</f>
        <v>22.3</v>
      </c>
      <c r="G45">
        <f>kor_thomson!G46</f>
        <v>10.5</v>
      </c>
      <c r="I45" s="2" t="str">
        <f>kor_thomson!J46</f>
        <v>Q4 1996</v>
      </c>
      <c r="J45">
        <f>kor_thomson!K46</f>
        <v>173072.4</v>
      </c>
    </row>
    <row r="46" spans="1:10" x14ac:dyDescent="0.25">
      <c r="A46" s="8">
        <f>kor_thomson!A47</f>
        <v>32766</v>
      </c>
      <c r="B46" t="str">
        <f>kor_thomson!B47</f>
        <v>NA</v>
      </c>
      <c r="C46" t="str">
        <f>kor_thomson!C47</f>
        <v>NA</v>
      </c>
      <c r="D46">
        <f>kor_thomson!D47</f>
        <v>216.5</v>
      </c>
      <c r="E46" t="str">
        <f>kor_thomson!E47</f>
        <v>NA</v>
      </c>
      <c r="F46">
        <f>kor_thomson!F47</f>
        <v>21.8</v>
      </c>
      <c r="G46">
        <f>kor_thomson!G47</f>
        <v>10.66</v>
      </c>
      <c r="I46" s="2" t="str">
        <f>kor_thomson!J47</f>
        <v>Q1 1997</v>
      </c>
      <c r="J46">
        <f>kor_thomson!K47</f>
        <v>174099.7</v>
      </c>
    </row>
    <row r="47" spans="1:10" x14ac:dyDescent="0.25">
      <c r="A47" s="8">
        <f>kor_thomson!A48</f>
        <v>32796</v>
      </c>
      <c r="B47" t="str">
        <f>kor_thomson!B48</f>
        <v>NA</v>
      </c>
      <c r="C47" t="str">
        <f>kor_thomson!C48</f>
        <v>NA</v>
      </c>
      <c r="D47">
        <f>kor_thomson!D48</f>
        <v>216</v>
      </c>
      <c r="E47" t="str">
        <f>kor_thomson!E48</f>
        <v>NA</v>
      </c>
      <c r="F47">
        <f>kor_thomson!F48</f>
        <v>21.3</v>
      </c>
      <c r="G47">
        <f>kor_thomson!G48</f>
        <v>10.27</v>
      </c>
      <c r="I47" s="2" t="str">
        <f>kor_thomson!J48</f>
        <v>Q2 1997</v>
      </c>
      <c r="J47">
        <f>kor_thomson!K48</f>
        <v>180107.2</v>
      </c>
    </row>
    <row r="48" spans="1:10" x14ac:dyDescent="0.25">
      <c r="A48" s="8">
        <f>kor_thomson!A49</f>
        <v>32827</v>
      </c>
      <c r="B48" t="str">
        <f>kor_thomson!B49</f>
        <v>NA</v>
      </c>
      <c r="C48" t="str">
        <f>kor_thomson!C49</f>
        <v>NA</v>
      </c>
      <c r="D48">
        <f>kor_thomson!D49</f>
        <v>219.8</v>
      </c>
      <c r="E48" t="str">
        <f>kor_thomson!E49</f>
        <v>NA</v>
      </c>
      <c r="F48">
        <f>kor_thomson!F49</f>
        <v>21.8</v>
      </c>
      <c r="G48">
        <f>kor_thomson!G49</f>
        <v>10.9</v>
      </c>
      <c r="I48" s="2" t="str">
        <f>kor_thomson!J49</f>
        <v>Q3 1997</v>
      </c>
      <c r="J48">
        <f>kor_thomson!K49</f>
        <v>181513.9</v>
      </c>
    </row>
    <row r="49" spans="1:10" x14ac:dyDescent="0.25">
      <c r="A49" s="8">
        <f>kor_thomson!A50</f>
        <v>32857</v>
      </c>
      <c r="B49" t="str">
        <f>kor_thomson!B50</f>
        <v>NA</v>
      </c>
      <c r="C49" t="str">
        <f>kor_thomson!C50</f>
        <v>NA</v>
      </c>
      <c r="D49">
        <f>kor_thomson!D50</f>
        <v>222.4</v>
      </c>
      <c r="E49" t="str">
        <f>kor_thomson!E50</f>
        <v>NA</v>
      </c>
      <c r="F49">
        <f>kor_thomson!F50</f>
        <v>22</v>
      </c>
      <c r="G49">
        <f>kor_thomson!G50</f>
        <v>11.67</v>
      </c>
      <c r="I49" s="2" t="str">
        <f>kor_thomson!J50</f>
        <v>Q4 1997</v>
      </c>
      <c r="J49">
        <f>kor_thomson!K50</f>
        <v>180492.5</v>
      </c>
    </row>
    <row r="50" spans="1:10" x14ac:dyDescent="0.25">
      <c r="A50" s="8">
        <f>kor_thomson!A51</f>
        <v>32888</v>
      </c>
      <c r="B50" t="str">
        <f>kor_thomson!B51</f>
        <v>NA</v>
      </c>
      <c r="C50" t="str">
        <f>kor_thomson!C51</f>
        <v>NA</v>
      </c>
      <c r="D50">
        <f>kor_thomson!D51</f>
        <v>224.4</v>
      </c>
      <c r="E50" t="str">
        <f>kor_thomson!E51</f>
        <v>NA</v>
      </c>
      <c r="F50">
        <f>kor_thomson!F51</f>
        <v>21.4</v>
      </c>
      <c r="G50">
        <f>kor_thomson!G51</f>
        <v>7.91</v>
      </c>
      <c r="I50" s="2" t="str">
        <f>kor_thomson!J51</f>
        <v>Q1 1998</v>
      </c>
      <c r="J50">
        <f>kor_thomson!K51</f>
        <v>167817.7</v>
      </c>
    </row>
    <row r="51" spans="1:10" x14ac:dyDescent="0.25">
      <c r="A51" s="8">
        <f>kor_thomson!A52</f>
        <v>32919</v>
      </c>
      <c r="B51" t="str">
        <f>kor_thomson!B52</f>
        <v>NA</v>
      </c>
      <c r="C51" t="str">
        <f>kor_thomson!C52</f>
        <v>NA</v>
      </c>
      <c r="D51">
        <f>kor_thomson!D52</f>
        <v>226.5</v>
      </c>
      <c r="E51" t="str">
        <f>kor_thomson!E52</f>
        <v>NA</v>
      </c>
      <c r="F51">
        <f>kor_thomson!F52</f>
        <v>21.9</v>
      </c>
      <c r="G51">
        <f>kor_thomson!G52</f>
        <v>9.07</v>
      </c>
      <c r="I51" s="2" t="str">
        <f>kor_thomson!J52</f>
        <v>Q2 1998</v>
      </c>
      <c r="J51">
        <f>kor_thomson!K52</f>
        <v>166730.1</v>
      </c>
    </row>
    <row r="52" spans="1:10" x14ac:dyDescent="0.25">
      <c r="A52" s="8">
        <f>kor_thomson!A53</f>
        <v>32947</v>
      </c>
      <c r="B52" t="str">
        <f>kor_thomson!B53</f>
        <v>NA</v>
      </c>
      <c r="C52" t="str">
        <f>kor_thomson!C53</f>
        <v>NA</v>
      </c>
      <c r="D52">
        <f>kor_thomson!D53</f>
        <v>226.2</v>
      </c>
      <c r="E52" t="str">
        <f>kor_thomson!E53</f>
        <v>NA</v>
      </c>
      <c r="F52">
        <f>kor_thomson!F53</f>
        <v>22.5</v>
      </c>
      <c r="G52">
        <f>kor_thomson!G53</f>
        <v>10.41</v>
      </c>
      <c r="I52" s="2" t="str">
        <f>kor_thomson!J53</f>
        <v>Q3 1998</v>
      </c>
      <c r="J52">
        <f>kor_thomson!K53</f>
        <v>169259.9</v>
      </c>
    </row>
    <row r="53" spans="1:10" x14ac:dyDescent="0.25">
      <c r="A53" s="8">
        <f>kor_thomson!A54</f>
        <v>32978</v>
      </c>
      <c r="B53" t="str">
        <f>kor_thomson!B54</f>
        <v>NA</v>
      </c>
      <c r="C53" t="str">
        <f>kor_thomson!C54</f>
        <v>NA</v>
      </c>
      <c r="D53">
        <f>kor_thomson!D54</f>
        <v>227.7</v>
      </c>
      <c r="E53" t="str">
        <f>kor_thomson!E54</f>
        <v>NA</v>
      </c>
      <c r="F53">
        <f>kor_thomson!F54</f>
        <v>22.4</v>
      </c>
      <c r="G53">
        <f>kor_thomson!G54</f>
        <v>9.66</v>
      </c>
      <c r="I53" s="2" t="str">
        <f>kor_thomson!J54</f>
        <v>Q4 1998</v>
      </c>
      <c r="J53">
        <f>kor_thomson!K54</f>
        <v>173220.1</v>
      </c>
    </row>
    <row r="54" spans="1:10" x14ac:dyDescent="0.25">
      <c r="A54" s="8">
        <f>kor_thomson!A55</f>
        <v>33008</v>
      </c>
      <c r="B54" t="str">
        <f>kor_thomson!B55</f>
        <v>NA</v>
      </c>
      <c r="C54" t="str">
        <f>kor_thomson!C55</f>
        <v>NA</v>
      </c>
      <c r="D54">
        <f>kor_thomson!D55</f>
        <v>229.6</v>
      </c>
      <c r="E54" t="str">
        <f>kor_thomson!E55</f>
        <v>NA</v>
      </c>
      <c r="F54">
        <f>kor_thomson!F55</f>
        <v>22</v>
      </c>
      <c r="G54">
        <f>kor_thomson!G55</f>
        <v>10.31</v>
      </c>
      <c r="I54" s="2" t="str">
        <f>kor_thomson!J55</f>
        <v>Q1 1999</v>
      </c>
      <c r="J54">
        <f>kor_thomson!K55</f>
        <v>178491.5</v>
      </c>
    </row>
    <row r="55" spans="1:10" x14ac:dyDescent="0.25">
      <c r="A55" s="8">
        <f>kor_thomson!A56</f>
        <v>33039</v>
      </c>
      <c r="B55" t="str">
        <f>kor_thomson!B56</f>
        <v>NA</v>
      </c>
      <c r="C55" t="str">
        <f>kor_thomson!C56</f>
        <v>NA</v>
      </c>
      <c r="D55">
        <f>kor_thomson!D56</f>
        <v>231.2</v>
      </c>
      <c r="E55" t="str">
        <f>kor_thomson!E56</f>
        <v>NA</v>
      </c>
      <c r="F55">
        <f>kor_thomson!F56</f>
        <v>22.5</v>
      </c>
      <c r="G55">
        <f>kor_thomson!G56</f>
        <v>10.78</v>
      </c>
      <c r="I55" s="2" t="str">
        <f>kor_thomson!J56</f>
        <v>Q2 1999</v>
      </c>
      <c r="J55">
        <f>kor_thomson!K56</f>
        <v>186554.5</v>
      </c>
    </row>
    <row r="56" spans="1:10" x14ac:dyDescent="0.25">
      <c r="A56" s="8">
        <f>kor_thomson!A57</f>
        <v>33069</v>
      </c>
      <c r="B56" t="str">
        <f>kor_thomson!B57</f>
        <v>NA</v>
      </c>
      <c r="C56" t="str">
        <f>kor_thomson!C57</f>
        <v>NA</v>
      </c>
      <c r="D56">
        <f>kor_thomson!D57</f>
        <v>226.9</v>
      </c>
      <c r="E56" t="str">
        <f>kor_thomson!E57</f>
        <v>NA</v>
      </c>
      <c r="F56">
        <f>kor_thomson!F57</f>
        <v>23.2</v>
      </c>
      <c r="G56">
        <f>kor_thomson!G57</f>
        <v>10.62</v>
      </c>
      <c r="I56" s="2" t="str">
        <f>kor_thomson!J57</f>
        <v>Q3 1999</v>
      </c>
      <c r="J56">
        <f>kor_thomson!K57</f>
        <v>191409.5</v>
      </c>
    </row>
    <row r="57" spans="1:10" x14ac:dyDescent="0.25">
      <c r="A57" s="8">
        <f>kor_thomson!A58</f>
        <v>33100</v>
      </c>
      <c r="B57" t="str">
        <f>kor_thomson!B58</f>
        <v>NA</v>
      </c>
      <c r="C57" t="str">
        <f>kor_thomson!C58</f>
        <v>NA</v>
      </c>
      <c r="D57">
        <f>kor_thomson!D58</f>
        <v>213.6</v>
      </c>
      <c r="E57" t="str">
        <f>kor_thomson!E58</f>
        <v>NA</v>
      </c>
      <c r="F57">
        <f>kor_thomson!F58</f>
        <v>23.8</v>
      </c>
      <c r="G57">
        <f>kor_thomson!G58</f>
        <v>10.34</v>
      </c>
      <c r="I57" s="2" t="str">
        <f>kor_thomson!J58</f>
        <v>Q4 1999</v>
      </c>
      <c r="J57">
        <f>kor_thomson!K58</f>
        <v>197134.7</v>
      </c>
    </row>
    <row r="58" spans="1:10" x14ac:dyDescent="0.25">
      <c r="A58" s="8">
        <f>kor_thomson!A59</f>
        <v>33131</v>
      </c>
      <c r="B58" t="str">
        <f>kor_thomson!B59</f>
        <v>NA</v>
      </c>
      <c r="C58" t="str">
        <f>kor_thomson!C59</f>
        <v>NA</v>
      </c>
      <c r="D58">
        <f>kor_thomson!D59</f>
        <v>202.5</v>
      </c>
      <c r="E58" t="str">
        <f>kor_thomson!E59</f>
        <v>NA</v>
      </c>
      <c r="F58">
        <f>kor_thomson!F59</f>
        <v>23.7</v>
      </c>
      <c r="G58">
        <f>kor_thomson!G59</f>
        <v>11.81</v>
      </c>
      <c r="I58" s="2" t="str">
        <f>kor_thomson!J59</f>
        <v>Q1 2000</v>
      </c>
      <c r="J58">
        <f>kor_thomson!K59</f>
        <v>200486.1</v>
      </c>
    </row>
    <row r="59" spans="1:10" x14ac:dyDescent="0.25">
      <c r="A59" s="8">
        <f>kor_thomson!A60</f>
        <v>33161</v>
      </c>
      <c r="B59" t="str">
        <f>kor_thomson!B60</f>
        <v>NA</v>
      </c>
      <c r="C59" t="str">
        <f>kor_thomson!C60</f>
        <v>NA</v>
      </c>
      <c r="D59">
        <f>kor_thomson!D60</f>
        <v>200.8</v>
      </c>
      <c r="E59" t="str">
        <f>kor_thomson!E60</f>
        <v>NA</v>
      </c>
      <c r="F59">
        <f>kor_thomson!F60</f>
        <v>23.7</v>
      </c>
      <c r="G59">
        <f>kor_thomson!G60</f>
        <v>9.8699999999999992</v>
      </c>
      <c r="I59" s="2" t="str">
        <f>kor_thomson!J60</f>
        <v>Q2 2000</v>
      </c>
      <c r="J59">
        <f>kor_thomson!K60</f>
        <v>203414.5</v>
      </c>
    </row>
    <row r="60" spans="1:10" x14ac:dyDescent="0.25">
      <c r="A60" s="8">
        <f>kor_thomson!A61</f>
        <v>33192</v>
      </c>
      <c r="B60" t="str">
        <f>kor_thomson!B61</f>
        <v>NA</v>
      </c>
      <c r="C60" t="str">
        <f>kor_thomson!C61</f>
        <v>NA</v>
      </c>
      <c r="D60">
        <f>kor_thomson!D61</f>
        <v>205</v>
      </c>
      <c r="E60" t="str">
        <f>kor_thomson!E61</f>
        <v>NA</v>
      </c>
      <c r="F60">
        <f>kor_thomson!F61</f>
        <v>23.8</v>
      </c>
      <c r="G60">
        <f>kor_thomson!G61</f>
        <v>11.4</v>
      </c>
      <c r="I60" s="2" t="str">
        <f>kor_thomson!J61</f>
        <v>Q3 2000</v>
      </c>
      <c r="J60">
        <f>kor_thomson!K61</f>
        <v>209253.8</v>
      </c>
    </row>
    <row r="61" spans="1:10" x14ac:dyDescent="0.25">
      <c r="A61" s="8">
        <f>kor_thomson!A62</f>
        <v>33222</v>
      </c>
      <c r="B61" t="str">
        <f>kor_thomson!B62</f>
        <v>NA</v>
      </c>
      <c r="C61" t="str">
        <f>kor_thomson!C62</f>
        <v>NA</v>
      </c>
      <c r="D61">
        <f>kor_thomson!D62</f>
        <v>209.5</v>
      </c>
      <c r="E61" t="str">
        <f>kor_thomson!E62</f>
        <v>NA</v>
      </c>
      <c r="F61">
        <f>kor_thomson!F62</f>
        <v>24.2</v>
      </c>
      <c r="G61">
        <f>kor_thomson!G62</f>
        <v>12.63</v>
      </c>
      <c r="I61" s="2" t="str">
        <f>kor_thomson!J62</f>
        <v>Q4 2000</v>
      </c>
      <c r="J61">
        <f>kor_thomson!K62</f>
        <v>207689.4</v>
      </c>
    </row>
    <row r="62" spans="1:10" x14ac:dyDescent="0.25">
      <c r="A62" s="8">
        <f>kor_thomson!A63</f>
        <v>33253</v>
      </c>
      <c r="B62" t="str">
        <f>kor_thomson!B63</f>
        <v>NA</v>
      </c>
      <c r="C62" t="str">
        <f>kor_thomson!C63</f>
        <v>NA</v>
      </c>
      <c r="D62">
        <f>kor_thomson!D63</f>
        <v>214.6</v>
      </c>
      <c r="E62" t="str">
        <f>kor_thomson!E63</f>
        <v>NA</v>
      </c>
      <c r="F62">
        <f>kor_thomson!F63</f>
        <v>24.1</v>
      </c>
      <c r="G62">
        <f>kor_thomson!G63</f>
        <v>9.2799999999999994</v>
      </c>
      <c r="I62" s="2" t="str">
        <f>kor_thomson!J63</f>
        <v>Q1 2001</v>
      </c>
      <c r="J62">
        <f>kor_thomson!K63</f>
        <v>209663.3</v>
      </c>
    </row>
    <row r="63" spans="1:10" x14ac:dyDescent="0.25">
      <c r="A63" s="8">
        <f>kor_thomson!A64</f>
        <v>33284</v>
      </c>
      <c r="B63" t="str">
        <f>kor_thomson!B64</f>
        <v>NA</v>
      </c>
      <c r="C63" t="str">
        <f>kor_thomson!C64</f>
        <v>NA</v>
      </c>
      <c r="D63">
        <f>kor_thomson!D64</f>
        <v>222.9</v>
      </c>
      <c r="E63" t="str">
        <f>kor_thomson!E64</f>
        <v>NA</v>
      </c>
      <c r="F63">
        <f>kor_thomson!F64</f>
        <v>24.2</v>
      </c>
      <c r="G63">
        <f>kor_thomson!G64</f>
        <v>9.49</v>
      </c>
      <c r="I63" s="2" t="str">
        <f>kor_thomson!J64</f>
        <v>Q2 2001</v>
      </c>
      <c r="J63">
        <f>kor_thomson!K64</f>
        <v>212914.5</v>
      </c>
    </row>
    <row r="64" spans="1:10" x14ac:dyDescent="0.25">
      <c r="A64" s="8">
        <f>kor_thomson!A65</f>
        <v>33312</v>
      </c>
      <c r="B64" t="str">
        <f>kor_thomson!B65</f>
        <v>NA</v>
      </c>
      <c r="C64" t="str">
        <f>kor_thomson!C65</f>
        <v>NA</v>
      </c>
      <c r="D64">
        <f>kor_thomson!D65</f>
        <v>225.5</v>
      </c>
      <c r="E64" t="str">
        <f>kor_thomson!E65</f>
        <v>NA</v>
      </c>
      <c r="F64">
        <f>kor_thomson!F65</f>
        <v>24.3</v>
      </c>
      <c r="G64">
        <f>kor_thomson!G65</f>
        <v>10.86</v>
      </c>
      <c r="I64" s="2" t="str">
        <f>kor_thomson!J65</f>
        <v>Q3 2001</v>
      </c>
      <c r="J64">
        <f>kor_thomson!K65</f>
        <v>216157</v>
      </c>
    </row>
    <row r="65" spans="1:10" x14ac:dyDescent="0.25">
      <c r="A65" s="8">
        <f>kor_thomson!A66</f>
        <v>33343</v>
      </c>
      <c r="B65" t="str">
        <f>kor_thomson!B66</f>
        <v>NA</v>
      </c>
      <c r="C65" t="str">
        <f>kor_thomson!C66</f>
        <v>NA</v>
      </c>
      <c r="D65">
        <f>kor_thomson!D66</f>
        <v>227.3</v>
      </c>
      <c r="E65" t="str">
        <f>kor_thomson!E66</f>
        <v>NA</v>
      </c>
      <c r="F65">
        <f>kor_thomson!F66</f>
        <v>24.6</v>
      </c>
      <c r="G65">
        <f>kor_thomson!G66</f>
        <v>11.05</v>
      </c>
      <c r="I65" s="2" t="str">
        <f>kor_thomson!J66</f>
        <v>Q4 2001</v>
      </c>
      <c r="J65">
        <f>kor_thomson!K66</f>
        <v>219254.5</v>
      </c>
    </row>
    <row r="66" spans="1:10" x14ac:dyDescent="0.25">
      <c r="A66" s="8">
        <f>kor_thomson!A67</f>
        <v>33373</v>
      </c>
      <c r="B66" t="str">
        <f>kor_thomson!B67</f>
        <v>NA</v>
      </c>
      <c r="C66" t="str">
        <f>kor_thomson!C67</f>
        <v>NA</v>
      </c>
      <c r="D66">
        <f>kor_thomson!D67</f>
        <v>228.8</v>
      </c>
      <c r="E66" t="str">
        <f>kor_thomson!E67</f>
        <v>NA</v>
      </c>
      <c r="F66">
        <f>kor_thomson!F67</f>
        <v>24.4</v>
      </c>
      <c r="G66">
        <f>kor_thomson!G67</f>
        <v>11.53</v>
      </c>
      <c r="I66" s="2" t="str">
        <f>kor_thomson!J67</f>
        <v>Q1 2002</v>
      </c>
      <c r="J66">
        <f>kor_thomson!K67</f>
        <v>224320.2</v>
      </c>
    </row>
    <row r="67" spans="1:10" x14ac:dyDescent="0.25">
      <c r="A67" s="8">
        <f>kor_thomson!A68</f>
        <v>33404</v>
      </c>
      <c r="B67" t="str">
        <f>kor_thomson!B68</f>
        <v>NA</v>
      </c>
      <c r="C67" t="str">
        <f>kor_thomson!C68</f>
        <v>NA</v>
      </c>
      <c r="D67">
        <f>kor_thomson!D68</f>
        <v>232.4</v>
      </c>
      <c r="E67" t="str">
        <f>kor_thomson!E68</f>
        <v>NA</v>
      </c>
      <c r="F67">
        <f>kor_thomson!F68</f>
        <v>24.3</v>
      </c>
      <c r="G67">
        <f>kor_thomson!G68</f>
        <v>12.17</v>
      </c>
      <c r="I67" s="2" t="str">
        <f>kor_thomson!J68</f>
        <v>Q2 2002</v>
      </c>
      <c r="J67">
        <f>kor_thomson!K68</f>
        <v>228822.7</v>
      </c>
    </row>
    <row r="68" spans="1:10" x14ac:dyDescent="0.25">
      <c r="A68" s="8">
        <f>kor_thomson!A69</f>
        <v>33434</v>
      </c>
      <c r="B68" t="str">
        <f>kor_thomson!B69</f>
        <v>NA</v>
      </c>
      <c r="C68" t="str">
        <f>kor_thomson!C69</f>
        <v>NA</v>
      </c>
      <c r="D68">
        <f>kor_thomson!D69</f>
        <v>232.9</v>
      </c>
      <c r="E68" t="str">
        <f>kor_thomson!E69</f>
        <v>NA</v>
      </c>
      <c r="F68">
        <f>kor_thomson!F69</f>
        <v>25.1</v>
      </c>
      <c r="G68">
        <f>kor_thomson!G69</f>
        <v>10.85</v>
      </c>
      <c r="I68" s="2" t="str">
        <f>kor_thomson!J69</f>
        <v>Q3 2002</v>
      </c>
      <c r="J68">
        <f>kor_thomson!K69</f>
        <v>233256.6</v>
      </c>
    </row>
    <row r="69" spans="1:10" x14ac:dyDescent="0.25">
      <c r="A69" s="8">
        <f>kor_thomson!A70</f>
        <v>33465</v>
      </c>
      <c r="B69" t="str">
        <f>kor_thomson!B70</f>
        <v>NA</v>
      </c>
      <c r="C69" t="str">
        <f>kor_thomson!C70</f>
        <v>NA</v>
      </c>
      <c r="D69">
        <f>kor_thomson!D70</f>
        <v>232.9</v>
      </c>
      <c r="E69" t="str">
        <f>kor_thomson!E70</f>
        <v>NA</v>
      </c>
      <c r="F69">
        <f>kor_thomson!F70</f>
        <v>26</v>
      </c>
      <c r="G69">
        <f>kor_thomson!G70</f>
        <v>10.79</v>
      </c>
      <c r="I69" s="2" t="str">
        <f>kor_thomson!J70</f>
        <v>Q4 2002</v>
      </c>
      <c r="J69">
        <f>kor_thomson!K70</f>
        <v>235359.5</v>
      </c>
    </row>
    <row r="70" spans="1:10" x14ac:dyDescent="0.25">
      <c r="A70" s="8">
        <f>kor_thomson!A71</f>
        <v>33496</v>
      </c>
      <c r="B70" t="str">
        <f>kor_thomson!B71</f>
        <v>NA</v>
      </c>
      <c r="C70" t="str">
        <f>kor_thomson!C71</f>
        <v>NA</v>
      </c>
      <c r="D70">
        <f>kor_thomson!D71</f>
        <v>232.2</v>
      </c>
      <c r="E70" t="str">
        <f>kor_thomson!E71</f>
        <v>NA</v>
      </c>
      <c r="F70">
        <f>kor_thomson!F71</f>
        <v>25.8</v>
      </c>
      <c r="G70">
        <f>kor_thomson!G71</f>
        <v>10.93</v>
      </c>
      <c r="I70" s="2" t="str">
        <f>kor_thomson!J71</f>
        <v>Q1 2003</v>
      </c>
      <c r="J70">
        <f>kor_thomson!K71</f>
        <v>233747.9</v>
      </c>
    </row>
    <row r="71" spans="1:10" x14ac:dyDescent="0.25">
      <c r="A71" s="8">
        <f>kor_thomson!A72</f>
        <v>33526</v>
      </c>
      <c r="B71" t="str">
        <f>kor_thomson!B72</f>
        <v>NA</v>
      </c>
      <c r="C71" t="str">
        <f>kor_thomson!C72</f>
        <v>NA</v>
      </c>
      <c r="D71">
        <f>kor_thomson!D72</f>
        <v>231.8</v>
      </c>
      <c r="E71" t="str">
        <f>kor_thomson!E72</f>
        <v>NA</v>
      </c>
      <c r="F71">
        <f>kor_thomson!F72</f>
        <v>26</v>
      </c>
      <c r="G71">
        <f>kor_thomson!G72</f>
        <v>12.14</v>
      </c>
      <c r="I71" s="2" t="str">
        <f>kor_thomson!J72</f>
        <v>Q2 2003</v>
      </c>
      <c r="J71">
        <f>kor_thomson!K72</f>
        <v>233791.5</v>
      </c>
    </row>
    <row r="72" spans="1:10" x14ac:dyDescent="0.25">
      <c r="A72" s="8">
        <f>kor_thomson!A73</f>
        <v>33557</v>
      </c>
      <c r="B72" t="str">
        <f>kor_thomson!B73</f>
        <v>NA</v>
      </c>
      <c r="C72" t="str">
        <f>kor_thomson!C73</f>
        <v>NA</v>
      </c>
      <c r="D72">
        <f>kor_thomson!D73</f>
        <v>232.4</v>
      </c>
      <c r="E72" t="str">
        <f>kor_thomson!E73</f>
        <v>NA</v>
      </c>
      <c r="F72">
        <f>kor_thomson!F73</f>
        <v>26.2</v>
      </c>
      <c r="G72">
        <f>kor_thomson!G73</f>
        <v>11.88</v>
      </c>
      <c r="I72" s="2" t="str">
        <f>kor_thomson!J73</f>
        <v>Q3 2003</v>
      </c>
      <c r="J72">
        <f>kor_thomson!K73</f>
        <v>237575.3</v>
      </c>
    </row>
    <row r="73" spans="1:10" x14ac:dyDescent="0.25">
      <c r="A73" s="8">
        <f>kor_thomson!A74</f>
        <v>33587</v>
      </c>
      <c r="B73" t="str">
        <f>kor_thomson!B74</f>
        <v>NA</v>
      </c>
      <c r="C73" t="str">
        <f>kor_thomson!C74</f>
        <v>NA</v>
      </c>
      <c r="D73">
        <f>kor_thomson!D74</f>
        <v>235</v>
      </c>
      <c r="E73" t="str">
        <f>kor_thomson!E74</f>
        <v>NA</v>
      </c>
      <c r="F73">
        <f>kor_thomson!F74</f>
        <v>26.2</v>
      </c>
      <c r="G73">
        <f>kor_thomson!G74</f>
        <v>13.38</v>
      </c>
      <c r="I73" s="2" t="str">
        <f>kor_thomson!J74</f>
        <v>Q4 2003</v>
      </c>
      <c r="J73">
        <f>kor_thomson!K74</f>
        <v>243681.5</v>
      </c>
    </row>
    <row r="74" spans="1:10" x14ac:dyDescent="0.25">
      <c r="A74" s="8">
        <f>kor_thomson!A75</f>
        <v>33618</v>
      </c>
      <c r="B74" t="str">
        <f>kor_thomson!B75</f>
        <v>NA</v>
      </c>
      <c r="C74" t="str">
        <f>kor_thomson!C75</f>
        <v>NA</v>
      </c>
      <c r="D74">
        <f>kor_thomson!D75</f>
        <v>235.6</v>
      </c>
      <c r="E74" t="str">
        <f>kor_thomson!E75</f>
        <v>NA</v>
      </c>
      <c r="F74">
        <f>kor_thomson!F75</f>
        <v>26.1</v>
      </c>
      <c r="G74">
        <f>kor_thomson!G75</f>
        <v>10.51</v>
      </c>
      <c r="I74" s="2" t="str">
        <f>kor_thomson!J75</f>
        <v>Q1 2004</v>
      </c>
      <c r="J74">
        <f>kor_thomson!K75</f>
        <v>246797.1</v>
      </c>
    </row>
    <row r="75" spans="1:10" x14ac:dyDescent="0.25">
      <c r="A75" s="8">
        <f>kor_thomson!A76</f>
        <v>33649</v>
      </c>
      <c r="B75" t="str">
        <f>kor_thomson!B76</f>
        <v>NA</v>
      </c>
      <c r="C75" t="str">
        <f>kor_thomson!C76</f>
        <v>NA</v>
      </c>
      <c r="D75">
        <f>kor_thomson!D76</f>
        <v>235.8</v>
      </c>
      <c r="E75" t="str">
        <f>kor_thomson!E76</f>
        <v>NA</v>
      </c>
      <c r="F75">
        <f>kor_thomson!F76</f>
        <v>26.7</v>
      </c>
      <c r="G75">
        <f>kor_thomson!G76</f>
        <v>9.7799999999999994</v>
      </c>
      <c r="I75" s="2" t="str">
        <f>kor_thomson!J76</f>
        <v>Q2 2004</v>
      </c>
      <c r="J75">
        <f>kor_thomson!K76</f>
        <v>248493.2</v>
      </c>
    </row>
    <row r="76" spans="1:10" x14ac:dyDescent="0.25">
      <c r="A76" s="8">
        <f>kor_thomson!A77</f>
        <v>33678</v>
      </c>
      <c r="B76" t="str">
        <f>kor_thomson!B77</f>
        <v>NA</v>
      </c>
      <c r="C76" t="str">
        <f>kor_thomson!C77</f>
        <v>NA</v>
      </c>
      <c r="D76">
        <f>kor_thomson!D77</f>
        <v>234.8</v>
      </c>
      <c r="E76" t="str">
        <f>kor_thomson!E77</f>
        <v>NA</v>
      </c>
      <c r="F76">
        <f>kor_thomson!F77</f>
        <v>26.7</v>
      </c>
      <c r="G76">
        <f>kor_thomson!G77</f>
        <v>11.9</v>
      </c>
      <c r="I76" s="2" t="str">
        <f>kor_thomson!J77</f>
        <v>Q3 2004</v>
      </c>
      <c r="J76">
        <f>kor_thomson!K77</f>
        <v>249268.2</v>
      </c>
    </row>
    <row r="77" spans="1:10" x14ac:dyDescent="0.25">
      <c r="A77" s="8">
        <f>kor_thomson!A78</f>
        <v>33709</v>
      </c>
      <c r="B77" t="str">
        <f>kor_thomson!B78</f>
        <v>NA</v>
      </c>
      <c r="C77" t="str">
        <f>kor_thomson!C78</f>
        <v>NA</v>
      </c>
      <c r="D77">
        <f>kor_thomson!D78</f>
        <v>233.5</v>
      </c>
      <c r="E77" t="str">
        <f>kor_thomson!E78</f>
        <v>NA</v>
      </c>
      <c r="F77">
        <f>kor_thomson!F78</f>
        <v>26.4</v>
      </c>
      <c r="G77">
        <f>kor_thomson!G78</f>
        <v>12.09</v>
      </c>
      <c r="I77" s="2" t="str">
        <f>kor_thomson!J78</f>
        <v>Q4 2004</v>
      </c>
      <c r="J77">
        <f>kor_thomson!K78</f>
        <v>250727.3</v>
      </c>
    </row>
    <row r="78" spans="1:10" x14ac:dyDescent="0.25">
      <c r="A78" s="8">
        <f>kor_thomson!A79</f>
        <v>33739</v>
      </c>
      <c r="B78" t="str">
        <f>kor_thomson!B79</f>
        <v>NA</v>
      </c>
      <c r="C78" t="str">
        <f>kor_thomson!C79</f>
        <v>NA</v>
      </c>
      <c r="D78">
        <f>kor_thomson!D79</f>
        <v>231.7</v>
      </c>
      <c r="E78" t="str">
        <f>kor_thomson!E79</f>
        <v>NA</v>
      </c>
      <c r="F78">
        <f>kor_thomson!F79</f>
        <v>26.2</v>
      </c>
      <c r="G78">
        <f>kor_thomson!G79</f>
        <v>11.94</v>
      </c>
      <c r="I78" s="2" t="str">
        <f>kor_thomson!J79</f>
        <v>Q1 2005</v>
      </c>
      <c r="J78">
        <f>kor_thomson!K79</f>
        <v>252706.4</v>
      </c>
    </row>
    <row r="79" spans="1:10" x14ac:dyDescent="0.25">
      <c r="A79" s="8">
        <f>kor_thomson!A80</f>
        <v>33770</v>
      </c>
      <c r="B79" t="str">
        <f>kor_thomson!B80</f>
        <v>NA</v>
      </c>
      <c r="C79" t="str">
        <f>kor_thomson!C80</f>
        <v>NA</v>
      </c>
      <c r="D79">
        <f>kor_thomson!D80</f>
        <v>229.8</v>
      </c>
      <c r="E79" t="str">
        <f>kor_thomson!E80</f>
        <v>NA</v>
      </c>
      <c r="F79">
        <f>kor_thomson!F80</f>
        <v>26.6</v>
      </c>
      <c r="G79">
        <f>kor_thomson!G80</f>
        <v>13.11</v>
      </c>
      <c r="I79" s="2" t="str">
        <f>kor_thomson!J80</f>
        <v>Q2 2005</v>
      </c>
      <c r="J79">
        <f>kor_thomson!K80</f>
        <v>257379.6</v>
      </c>
    </row>
    <row r="80" spans="1:10" x14ac:dyDescent="0.25">
      <c r="A80" s="8">
        <f>kor_thomson!A81</f>
        <v>33800</v>
      </c>
      <c r="B80" t="str">
        <f>kor_thomson!B81</f>
        <v>NA</v>
      </c>
      <c r="C80" t="str">
        <f>kor_thomson!C81</f>
        <v>NA</v>
      </c>
      <c r="D80">
        <f>kor_thomson!D81</f>
        <v>231</v>
      </c>
      <c r="E80" t="str">
        <f>kor_thomson!E81</f>
        <v>NA</v>
      </c>
      <c r="F80">
        <f>kor_thomson!F81</f>
        <v>27</v>
      </c>
      <c r="G80">
        <f>kor_thomson!G81</f>
        <v>12.42</v>
      </c>
      <c r="I80" s="2" t="str">
        <f>kor_thomson!J81</f>
        <v>Q3 2005</v>
      </c>
      <c r="J80">
        <f>kor_thomson!K81</f>
        <v>260832.8</v>
      </c>
    </row>
    <row r="81" spans="1:10" x14ac:dyDescent="0.25">
      <c r="A81" s="8">
        <f>kor_thomson!A82</f>
        <v>33831</v>
      </c>
      <c r="B81" t="str">
        <f>kor_thomson!B82</f>
        <v>NA</v>
      </c>
      <c r="C81" t="str">
        <f>kor_thomson!C82</f>
        <v>NA</v>
      </c>
      <c r="D81">
        <f>kor_thomson!D82</f>
        <v>232.2</v>
      </c>
      <c r="E81" t="str">
        <f>kor_thomson!E82</f>
        <v>NA</v>
      </c>
      <c r="F81">
        <f>kor_thomson!F82</f>
        <v>26.8</v>
      </c>
      <c r="G81">
        <f>kor_thomson!G82</f>
        <v>11.75</v>
      </c>
      <c r="I81" s="2" t="str">
        <f>kor_thomson!J82</f>
        <v>Q4 2005</v>
      </c>
      <c r="J81">
        <f>kor_thomson!K82</f>
        <v>263418.7</v>
      </c>
    </row>
    <row r="82" spans="1:10" x14ac:dyDescent="0.25">
      <c r="A82" s="8">
        <f>kor_thomson!A83</f>
        <v>33862</v>
      </c>
      <c r="B82" t="str">
        <f>kor_thomson!B83</f>
        <v>NA</v>
      </c>
      <c r="C82" t="str">
        <f>kor_thomson!C83</f>
        <v>NA</v>
      </c>
      <c r="D82">
        <f>kor_thomson!D83</f>
        <v>232.6</v>
      </c>
      <c r="E82" t="str">
        <f>kor_thomson!E83</f>
        <v>NA</v>
      </c>
      <c r="F82">
        <f>kor_thomson!F83</f>
        <v>26.4</v>
      </c>
      <c r="G82">
        <f>kor_thomson!G83</f>
        <v>12.13</v>
      </c>
      <c r="I82" s="2" t="str">
        <f>kor_thomson!J83</f>
        <v>Q1 2006</v>
      </c>
      <c r="J82">
        <f>kor_thomson!K83</f>
        <v>268195.8</v>
      </c>
    </row>
    <row r="83" spans="1:10" x14ac:dyDescent="0.25">
      <c r="A83" s="8">
        <f>kor_thomson!A84</f>
        <v>33892</v>
      </c>
      <c r="B83" t="str">
        <f>kor_thomson!B84</f>
        <v>NA</v>
      </c>
      <c r="C83" t="str">
        <f>kor_thomson!C84</f>
        <v>NA</v>
      </c>
      <c r="D83">
        <f>kor_thomson!D84</f>
        <v>233.5</v>
      </c>
      <c r="E83" t="str">
        <f>kor_thomson!E84</f>
        <v>NA</v>
      </c>
      <c r="F83">
        <f>kor_thomson!F84</f>
        <v>26.4</v>
      </c>
      <c r="G83">
        <f>kor_thomson!G84</f>
        <v>13.06</v>
      </c>
      <c r="I83" s="2" t="str">
        <f>kor_thomson!J84</f>
        <v>Q2 2006</v>
      </c>
      <c r="J83">
        <f>kor_thomson!K84</f>
        <v>269681.59999999998</v>
      </c>
    </row>
    <row r="84" spans="1:10" x14ac:dyDescent="0.25">
      <c r="A84" s="8">
        <f>kor_thomson!A85</f>
        <v>33923</v>
      </c>
      <c r="B84" t="str">
        <f>kor_thomson!B85</f>
        <v>NA</v>
      </c>
      <c r="C84" t="str">
        <f>kor_thomson!C85</f>
        <v>NA</v>
      </c>
      <c r="D84">
        <f>kor_thomson!D85</f>
        <v>235</v>
      </c>
      <c r="E84" t="str">
        <f>kor_thomson!E85</f>
        <v>NA</v>
      </c>
      <c r="F84">
        <f>kor_thomson!F85</f>
        <v>26.5</v>
      </c>
      <c r="G84">
        <f>kor_thomson!G85</f>
        <v>12.07</v>
      </c>
      <c r="I84" s="2" t="str">
        <f>kor_thomson!J85</f>
        <v>Q3 2006</v>
      </c>
      <c r="J84">
        <f>kor_thomson!K85</f>
        <v>274113</v>
      </c>
    </row>
    <row r="85" spans="1:10" x14ac:dyDescent="0.25">
      <c r="A85" s="8">
        <f>kor_thomson!A86</f>
        <v>33953</v>
      </c>
      <c r="B85" t="str">
        <f>kor_thomson!B86</f>
        <v>NA</v>
      </c>
      <c r="C85" t="str">
        <f>kor_thomson!C86</f>
        <v>NA</v>
      </c>
      <c r="D85">
        <f>kor_thomson!D86</f>
        <v>234.2</v>
      </c>
      <c r="E85" t="str">
        <f>kor_thomson!E86</f>
        <v>NA</v>
      </c>
      <c r="F85">
        <f>kor_thomson!F86</f>
        <v>26.7</v>
      </c>
      <c r="G85">
        <f>kor_thomson!G86</f>
        <v>13.64</v>
      </c>
      <c r="I85" s="2" t="str">
        <f>kor_thomson!J86</f>
        <v>Q4 2006</v>
      </c>
      <c r="J85">
        <f>kor_thomson!K86</f>
        <v>275886</v>
      </c>
    </row>
    <row r="86" spans="1:10" x14ac:dyDescent="0.25">
      <c r="A86" s="8">
        <f>kor_thomson!A87</f>
        <v>33984</v>
      </c>
      <c r="B86" t="str">
        <f>kor_thomson!B87</f>
        <v>NA</v>
      </c>
      <c r="C86" t="str">
        <f>kor_thomson!C87</f>
        <v>NA</v>
      </c>
      <c r="D86">
        <f>kor_thomson!D87</f>
        <v>234.6</v>
      </c>
      <c r="E86" t="str">
        <f>kor_thomson!E87</f>
        <v>NA</v>
      </c>
      <c r="F86">
        <f>kor_thomson!F87</f>
        <v>26.7</v>
      </c>
      <c r="G86">
        <f>kor_thomson!G87</f>
        <v>10.27</v>
      </c>
      <c r="I86" s="2" t="str">
        <f>kor_thomson!J87</f>
        <v>Q1 2007</v>
      </c>
      <c r="J86">
        <f>kor_thomson!K87</f>
        <v>280470.3</v>
      </c>
    </row>
    <row r="87" spans="1:10" x14ac:dyDescent="0.25">
      <c r="A87" s="8">
        <f>kor_thomson!A88</f>
        <v>34015</v>
      </c>
      <c r="B87" t="str">
        <f>kor_thomson!B88</f>
        <v>NA</v>
      </c>
      <c r="C87" t="str">
        <f>kor_thomson!C88</f>
        <v>NA</v>
      </c>
      <c r="D87">
        <f>kor_thomson!D88</f>
        <v>229</v>
      </c>
      <c r="E87" t="str">
        <f>kor_thomson!E88</f>
        <v>NA</v>
      </c>
      <c r="F87">
        <f>kor_thomson!F88</f>
        <v>26.4</v>
      </c>
      <c r="G87">
        <f>kor_thomson!G88</f>
        <v>11.49</v>
      </c>
      <c r="I87" s="2" t="str">
        <f>kor_thomson!J88</f>
        <v>Q2 2007</v>
      </c>
      <c r="J87">
        <f>kor_thomson!K88</f>
        <v>285000.40000000002</v>
      </c>
    </row>
    <row r="88" spans="1:10" x14ac:dyDescent="0.25">
      <c r="A88" s="8">
        <f>kor_thomson!A89</f>
        <v>34043</v>
      </c>
      <c r="B88" t="str">
        <f>kor_thomson!B89</f>
        <v>NA</v>
      </c>
      <c r="C88" t="str">
        <f>kor_thomson!C89</f>
        <v>NA</v>
      </c>
      <c r="D88">
        <f>kor_thomson!D89</f>
        <v>226.6</v>
      </c>
      <c r="E88" t="str">
        <f>kor_thomson!E89</f>
        <v>NA</v>
      </c>
      <c r="F88">
        <f>kor_thomson!F89</f>
        <v>27.3</v>
      </c>
      <c r="G88">
        <f>kor_thomson!G89</f>
        <v>13.27</v>
      </c>
      <c r="I88" s="2" t="str">
        <f>kor_thomson!J89</f>
        <v>Q3 2007</v>
      </c>
      <c r="J88">
        <f>kor_thomson!K89</f>
        <v>288149.2</v>
      </c>
    </row>
    <row r="89" spans="1:10" x14ac:dyDescent="0.25">
      <c r="A89" s="8">
        <f>kor_thomson!A90</f>
        <v>34074</v>
      </c>
      <c r="B89" t="str">
        <f>kor_thomson!B90</f>
        <v>NA</v>
      </c>
      <c r="C89" t="str">
        <f>kor_thomson!C90</f>
        <v>NA</v>
      </c>
      <c r="D89">
        <f>kor_thomson!D90</f>
        <v>225.1</v>
      </c>
      <c r="E89" t="str">
        <f>kor_thomson!E90</f>
        <v>NA</v>
      </c>
      <c r="F89">
        <f>kor_thomson!F90</f>
        <v>27.2</v>
      </c>
      <c r="G89">
        <f>kor_thomson!G90</f>
        <v>13.28</v>
      </c>
      <c r="I89" s="2" t="str">
        <f>kor_thomson!J90</f>
        <v>Q4 2007</v>
      </c>
      <c r="J89">
        <f>kor_thomson!K90</f>
        <v>293691.5</v>
      </c>
    </row>
    <row r="90" spans="1:10" x14ac:dyDescent="0.25">
      <c r="A90" s="8">
        <f>kor_thomson!A91</f>
        <v>34104</v>
      </c>
      <c r="B90" t="str">
        <f>kor_thomson!B91</f>
        <v>NA</v>
      </c>
      <c r="C90" t="str">
        <f>kor_thomson!C91</f>
        <v>NA</v>
      </c>
      <c r="D90">
        <f>kor_thomson!D91</f>
        <v>225.3</v>
      </c>
      <c r="E90" t="str">
        <f>kor_thomson!E91</f>
        <v>NA</v>
      </c>
      <c r="F90">
        <f>kor_thomson!F91</f>
        <v>27.1</v>
      </c>
      <c r="G90">
        <f>kor_thomson!G91</f>
        <v>12.86</v>
      </c>
      <c r="I90" s="2" t="str">
        <f>kor_thomson!J91</f>
        <v>Q1 2008</v>
      </c>
      <c r="J90">
        <f>kor_thomson!K91</f>
        <v>295070.90000000002</v>
      </c>
    </row>
    <row r="91" spans="1:10" x14ac:dyDescent="0.25">
      <c r="A91" s="8">
        <f>kor_thomson!A92</f>
        <v>34135</v>
      </c>
      <c r="B91" t="str">
        <f>kor_thomson!B92</f>
        <v>NA</v>
      </c>
      <c r="C91" t="str">
        <f>kor_thomson!C92</f>
        <v>NA</v>
      </c>
      <c r="D91">
        <f>kor_thomson!D92</f>
        <v>227.6</v>
      </c>
      <c r="E91" t="str">
        <f>kor_thomson!E92</f>
        <v>NA</v>
      </c>
      <c r="F91">
        <f>kor_thomson!F92</f>
        <v>27.4</v>
      </c>
      <c r="G91">
        <f>kor_thomson!G92</f>
        <v>13.66</v>
      </c>
      <c r="I91" s="2" t="str">
        <f>kor_thomson!J92</f>
        <v>Q2 2008</v>
      </c>
      <c r="J91">
        <f>kor_thomson!K92</f>
        <v>296538.09999999998</v>
      </c>
    </row>
    <row r="92" spans="1:10" x14ac:dyDescent="0.25">
      <c r="A92" s="8">
        <f>kor_thomson!A93</f>
        <v>34165</v>
      </c>
      <c r="B92" t="str">
        <f>kor_thomson!B93</f>
        <v>NA</v>
      </c>
      <c r="C92" t="str">
        <f>kor_thomson!C93</f>
        <v>NA</v>
      </c>
      <c r="D92">
        <f>kor_thomson!D93</f>
        <v>230.1</v>
      </c>
      <c r="E92" t="str">
        <f>kor_thomson!E93</f>
        <v>NA</v>
      </c>
      <c r="F92">
        <f>kor_thomson!F93</f>
        <v>27.7</v>
      </c>
      <c r="G92">
        <f>kor_thomson!G93</f>
        <v>13.27</v>
      </c>
      <c r="I92" s="2" t="str">
        <f>kor_thomson!J93</f>
        <v>Q3 2008</v>
      </c>
      <c r="J92">
        <f>kor_thomson!K93</f>
        <v>299068.5</v>
      </c>
    </row>
    <row r="93" spans="1:10" x14ac:dyDescent="0.25">
      <c r="A93" s="8">
        <f>kor_thomson!A94</f>
        <v>34196</v>
      </c>
      <c r="B93" t="str">
        <f>kor_thomson!B94</f>
        <v>NA</v>
      </c>
      <c r="C93" t="str">
        <f>kor_thomson!C94</f>
        <v>NA</v>
      </c>
      <c r="D93">
        <f>kor_thomson!D94</f>
        <v>231.7</v>
      </c>
      <c r="E93" t="str">
        <f>kor_thomson!E94</f>
        <v>NA</v>
      </c>
      <c r="F93">
        <f>kor_thomson!F94</f>
        <v>27.3</v>
      </c>
      <c r="G93">
        <f>kor_thomson!G94</f>
        <v>12.53</v>
      </c>
      <c r="I93" s="2" t="str">
        <f>kor_thomson!J94</f>
        <v>Q4 2008</v>
      </c>
      <c r="J93">
        <f>kor_thomson!K94</f>
        <v>289093.8</v>
      </c>
    </row>
    <row r="94" spans="1:10" x14ac:dyDescent="0.25">
      <c r="A94" s="8">
        <f>kor_thomson!A95</f>
        <v>34227</v>
      </c>
      <c r="B94" t="str">
        <f>kor_thomson!B95</f>
        <v>NA</v>
      </c>
      <c r="C94" t="str">
        <f>kor_thomson!C95</f>
        <v>NA</v>
      </c>
      <c r="D94">
        <f>kor_thomson!D95</f>
        <v>231.9</v>
      </c>
      <c r="E94" t="str">
        <f>kor_thomson!E95</f>
        <v>NA</v>
      </c>
      <c r="F94">
        <f>kor_thomson!F95</f>
        <v>28.5</v>
      </c>
      <c r="G94">
        <f>kor_thomson!G95</f>
        <v>13.84</v>
      </c>
      <c r="I94" s="2" t="str">
        <f>kor_thomson!J95</f>
        <v>Q1 2009</v>
      </c>
      <c r="J94">
        <f>kor_thomson!K95</f>
        <v>289386.3</v>
      </c>
    </row>
    <row r="95" spans="1:10" x14ac:dyDescent="0.25">
      <c r="A95" s="8">
        <f>kor_thomson!A96</f>
        <v>34257</v>
      </c>
      <c r="B95" t="str">
        <f>kor_thomson!B96</f>
        <v>NA</v>
      </c>
      <c r="C95" t="str">
        <f>kor_thomson!C96</f>
        <v>NA</v>
      </c>
      <c r="D95">
        <f>kor_thomson!D96</f>
        <v>232.9</v>
      </c>
      <c r="E95" t="str">
        <f>kor_thomson!E96</f>
        <v>NA</v>
      </c>
      <c r="F95">
        <f>kor_thomson!F96</f>
        <v>28.2</v>
      </c>
      <c r="G95">
        <f>kor_thomson!G96</f>
        <v>13.16</v>
      </c>
      <c r="I95" s="2" t="str">
        <f>kor_thomson!J96</f>
        <v>Q2 2009</v>
      </c>
      <c r="J95">
        <f>kor_thomson!K96</f>
        <v>293592.90000000002</v>
      </c>
    </row>
    <row r="96" spans="1:10" x14ac:dyDescent="0.25">
      <c r="A96" s="8">
        <f>kor_thomson!A97</f>
        <v>34288</v>
      </c>
      <c r="B96" t="str">
        <f>kor_thomson!B97</f>
        <v>NA</v>
      </c>
      <c r="C96" t="str">
        <f>kor_thomson!C97</f>
        <v>NA</v>
      </c>
      <c r="D96">
        <f>kor_thomson!D97</f>
        <v>235.5</v>
      </c>
      <c r="E96" t="str">
        <f>kor_thomson!E97</f>
        <v>NA</v>
      </c>
      <c r="F96">
        <f>kor_thomson!F97</f>
        <v>28.8</v>
      </c>
      <c r="G96">
        <f>kor_thomson!G97</f>
        <v>13.5</v>
      </c>
      <c r="I96" s="2" t="str">
        <f>kor_thomson!J97</f>
        <v>Q3 2009</v>
      </c>
      <c r="J96">
        <f>kor_thomson!K97</f>
        <v>302019.20000000001</v>
      </c>
    </row>
    <row r="97" spans="1:11" x14ac:dyDescent="0.25">
      <c r="A97" s="8">
        <f>kor_thomson!A98</f>
        <v>34318</v>
      </c>
      <c r="B97" t="str">
        <f>kor_thomson!B98</f>
        <v>NA</v>
      </c>
      <c r="C97" t="str">
        <f>kor_thomson!C98</f>
        <v>NA</v>
      </c>
      <c r="D97">
        <f>kor_thomson!D98</f>
        <v>235.2</v>
      </c>
      <c r="E97" t="str">
        <f>kor_thomson!E98</f>
        <v>NA</v>
      </c>
      <c r="F97">
        <f>kor_thomson!F98</f>
        <v>29.5</v>
      </c>
      <c r="G97">
        <f>kor_thomson!G98</f>
        <v>15.15</v>
      </c>
      <c r="I97" s="2" t="str">
        <f>kor_thomson!J98</f>
        <v>Q4 2009</v>
      </c>
      <c r="J97">
        <f>kor_thomson!K98</f>
        <v>303120</v>
      </c>
    </row>
    <row r="98" spans="1:11" x14ac:dyDescent="0.25">
      <c r="A98" s="8">
        <f>kor_thomson!A99</f>
        <v>34349</v>
      </c>
      <c r="B98" t="str">
        <f>kor_thomson!B99</f>
        <v>NA</v>
      </c>
      <c r="C98">
        <f>kor_thomson!C99</f>
        <v>49.42</v>
      </c>
      <c r="D98">
        <f>kor_thomson!D99</f>
        <v>232.2</v>
      </c>
      <c r="E98" t="str">
        <f>kor_thomson!E99</f>
        <v>NA</v>
      </c>
      <c r="F98">
        <f>kor_thomson!F99</f>
        <v>29.2</v>
      </c>
      <c r="G98">
        <f>kor_thomson!G99</f>
        <v>11.87</v>
      </c>
      <c r="I98" s="2" t="str">
        <f>kor_thomson!J99</f>
        <v>Q1 2010</v>
      </c>
      <c r="J98">
        <f>kor_thomson!K99</f>
        <v>309909.09999999998</v>
      </c>
    </row>
    <row r="99" spans="1:11" x14ac:dyDescent="0.25">
      <c r="A99" s="8">
        <f>kor_thomson!A100</f>
        <v>34380</v>
      </c>
      <c r="B99" t="str">
        <f>kor_thomson!B100</f>
        <v>NA</v>
      </c>
      <c r="C99">
        <f>kor_thomson!C100</f>
        <v>49.56</v>
      </c>
      <c r="D99">
        <f>kor_thomson!D100</f>
        <v>228.9</v>
      </c>
      <c r="E99" t="str">
        <f>kor_thomson!E100</f>
        <v>NA</v>
      </c>
      <c r="F99">
        <f>kor_thomson!F100</f>
        <v>29.2</v>
      </c>
      <c r="G99">
        <f>kor_thomson!G100</f>
        <v>11.65</v>
      </c>
      <c r="I99" s="2" t="str">
        <f>kor_thomson!J100</f>
        <v>Q2 2010</v>
      </c>
      <c r="J99">
        <f>kor_thomson!K100</f>
        <v>315309.40000000002</v>
      </c>
    </row>
    <row r="100" spans="1:11" x14ac:dyDescent="0.25">
      <c r="A100" s="8">
        <f>kor_thomson!A101</f>
        <v>34408</v>
      </c>
      <c r="B100" t="str">
        <f>kor_thomson!B101</f>
        <v>NA</v>
      </c>
      <c r="C100">
        <f>kor_thomson!C101</f>
        <v>49.77</v>
      </c>
      <c r="D100">
        <f>kor_thomson!D101</f>
        <v>229</v>
      </c>
      <c r="E100" t="str">
        <f>kor_thomson!E101</f>
        <v>NA</v>
      </c>
      <c r="F100">
        <f>kor_thomson!F101</f>
        <v>29.8</v>
      </c>
      <c r="G100">
        <f>kor_thomson!G101</f>
        <v>14.77</v>
      </c>
      <c r="I100" s="2" t="str">
        <f>kor_thomson!J101</f>
        <v>Q3 2010</v>
      </c>
      <c r="J100">
        <f>kor_thomson!K101</f>
        <v>318468.59999999998</v>
      </c>
    </row>
    <row r="101" spans="1:11" x14ac:dyDescent="0.25">
      <c r="A101" s="8">
        <f>kor_thomson!A102</f>
        <v>34439</v>
      </c>
      <c r="B101" t="str">
        <f>kor_thomson!B102</f>
        <v>NA</v>
      </c>
      <c r="C101">
        <f>kor_thomson!C102</f>
        <v>50.4</v>
      </c>
      <c r="D101">
        <f>kor_thomson!D102</f>
        <v>227.5</v>
      </c>
      <c r="E101" t="str">
        <f>kor_thomson!E102</f>
        <v>NA</v>
      </c>
      <c r="F101">
        <f>kor_thomson!F102</f>
        <v>29.6</v>
      </c>
      <c r="G101">
        <f>kor_thomson!G102</f>
        <v>14.5</v>
      </c>
      <c r="I101" s="2" t="str">
        <f>kor_thomson!J102</f>
        <v>Q4 2010</v>
      </c>
      <c r="J101">
        <f>kor_thomson!K102</f>
        <v>321620.8</v>
      </c>
    </row>
    <row r="102" spans="1:11" x14ac:dyDescent="0.25">
      <c r="A102" s="8">
        <f>kor_thomson!A103</f>
        <v>34469</v>
      </c>
      <c r="B102" t="str">
        <f>kor_thomson!B103</f>
        <v>NA</v>
      </c>
      <c r="C102">
        <f>kor_thomson!C103</f>
        <v>50.05</v>
      </c>
      <c r="D102">
        <f>kor_thomson!D103</f>
        <v>226.6</v>
      </c>
      <c r="E102" t="str">
        <f>kor_thomson!E103</f>
        <v>NA</v>
      </c>
      <c r="F102">
        <f>kor_thomson!F103</f>
        <v>30.5</v>
      </c>
      <c r="G102">
        <f>kor_thomson!G103</f>
        <v>14.72</v>
      </c>
      <c r="I102" s="2" t="str">
        <f>kor_thomson!J103</f>
        <v>Q1 2011</v>
      </c>
      <c r="J102">
        <f>kor_thomson!K103</f>
        <v>324776.09999999998</v>
      </c>
    </row>
    <row r="103" spans="1:11" x14ac:dyDescent="0.25">
      <c r="A103" s="8">
        <f>kor_thomson!A104</f>
        <v>34500</v>
      </c>
      <c r="B103" t="str">
        <f>kor_thomson!B104</f>
        <v>NA</v>
      </c>
      <c r="C103">
        <f>kor_thomson!C104</f>
        <v>50.33</v>
      </c>
      <c r="D103">
        <f>kor_thomson!D104</f>
        <v>224.2</v>
      </c>
      <c r="E103" t="str">
        <f>kor_thomson!E104</f>
        <v>NA</v>
      </c>
      <c r="F103">
        <f>kor_thomson!F104</f>
        <v>31</v>
      </c>
      <c r="G103">
        <f>kor_thomson!G104</f>
        <v>15.63</v>
      </c>
      <c r="I103" s="2" t="str">
        <f>kor_thomson!J104</f>
        <v>Q2 2011</v>
      </c>
      <c r="J103">
        <f>kor_thomson!K104</f>
        <v>326810.5</v>
      </c>
    </row>
    <row r="104" spans="1:11" x14ac:dyDescent="0.25">
      <c r="A104" s="8">
        <f>kor_thomson!A105</f>
        <v>34530</v>
      </c>
      <c r="B104" t="str">
        <f>kor_thomson!B105</f>
        <v>NA</v>
      </c>
      <c r="C104">
        <f>kor_thomson!C105</f>
        <v>51.31</v>
      </c>
      <c r="D104">
        <f>kor_thomson!D105</f>
        <v>221.6</v>
      </c>
      <c r="E104" t="str">
        <f>kor_thomson!E105</f>
        <v>NA</v>
      </c>
      <c r="F104">
        <f>kor_thomson!F105</f>
        <v>29.8</v>
      </c>
      <c r="G104">
        <f>kor_thomson!G105</f>
        <v>14.92</v>
      </c>
      <c r="I104" s="2" t="str">
        <f>kor_thomson!J105</f>
        <v>Q3 2011</v>
      </c>
      <c r="J104">
        <f>kor_thomson!K105</f>
        <v>329205.90000000002</v>
      </c>
    </row>
    <row r="105" spans="1:11" x14ac:dyDescent="0.25">
      <c r="A105" s="8">
        <f>kor_thomson!A106</f>
        <v>34561</v>
      </c>
      <c r="B105" t="str">
        <f>kor_thomson!B106</f>
        <v>NA</v>
      </c>
      <c r="C105">
        <f>kor_thomson!C106</f>
        <v>51.24</v>
      </c>
      <c r="D105">
        <f>kor_thomson!D106</f>
        <v>221.6</v>
      </c>
      <c r="E105" t="str">
        <f>kor_thomson!E106</f>
        <v>NA</v>
      </c>
      <c r="F105">
        <f>kor_thomson!F106</f>
        <v>30.6</v>
      </c>
      <c r="G105">
        <f>kor_thomson!G106</f>
        <v>14.5</v>
      </c>
      <c r="I105" s="2" t="str">
        <f>kor_thomson!J106</f>
        <v>Q4 2011</v>
      </c>
      <c r="J105">
        <f>kor_thomson!K106</f>
        <v>331100.09999999998</v>
      </c>
    </row>
    <row r="106" spans="1:11" x14ac:dyDescent="0.25">
      <c r="A106" s="8">
        <f>kor_thomson!A107</f>
        <v>34592</v>
      </c>
      <c r="B106" t="str">
        <f>kor_thomson!B107</f>
        <v>NA</v>
      </c>
      <c r="C106">
        <f>kor_thomson!C107</f>
        <v>51.86</v>
      </c>
      <c r="D106">
        <f>kor_thomson!D107</f>
        <v>221.6</v>
      </c>
      <c r="E106" t="str">
        <f>kor_thomson!E107</f>
        <v>NA</v>
      </c>
      <c r="F106">
        <f>kor_thomson!F107</f>
        <v>31.6</v>
      </c>
      <c r="G106">
        <f>kor_thomson!G107</f>
        <v>15.28</v>
      </c>
      <c r="I106" s="2" t="str">
        <f>kor_thomson!J107</f>
        <v>Q1 2012</v>
      </c>
      <c r="J106">
        <f>kor_thomson!K107</f>
        <v>333084</v>
      </c>
    </row>
    <row r="107" spans="1:11" x14ac:dyDescent="0.25">
      <c r="A107" s="8">
        <f>kor_thomson!A108</f>
        <v>34622</v>
      </c>
      <c r="B107" t="str">
        <f>kor_thomson!B108</f>
        <v>NA</v>
      </c>
      <c r="C107">
        <f>kor_thomson!C108</f>
        <v>52.84</v>
      </c>
      <c r="D107">
        <f>kor_thomson!D108</f>
        <v>220.3</v>
      </c>
      <c r="E107" t="str">
        <f>kor_thomson!E108</f>
        <v>NA</v>
      </c>
      <c r="F107">
        <f>kor_thomson!F108</f>
        <v>32.1</v>
      </c>
      <c r="G107">
        <f>kor_thomson!G108</f>
        <v>16.309999999999999</v>
      </c>
      <c r="I107" s="2" t="str">
        <f>kor_thomson!J108</f>
        <v>Q2 2012</v>
      </c>
      <c r="J107">
        <f>kor_thomson!K108</f>
        <v>334704.90000000002</v>
      </c>
    </row>
    <row r="108" spans="1:11" s="1" customFormat="1" x14ac:dyDescent="0.25">
      <c r="A108" s="8">
        <f>kor_thomson!A109</f>
        <v>34653</v>
      </c>
      <c r="B108" t="str">
        <f>kor_thomson!B109</f>
        <v>NA</v>
      </c>
      <c r="C108">
        <f>kor_thomson!C109</f>
        <v>53.47</v>
      </c>
      <c r="D108">
        <f>kor_thomson!D109</f>
        <v>219.1</v>
      </c>
      <c r="E108" t="str">
        <f>kor_thomson!E109</f>
        <v>NA</v>
      </c>
      <c r="F108">
        <f>kor_thomson!F109</f>
        <v>32.700000000000003</v>
      </c>
      <c r="G108">
        <f>kor_thomson!G109</f>
        <v>16.809999999999999</v>
      </c>
      <c r="I108" s="2" t="str">
        <f>kor_thomson!J109</f>
        <v>Q3 2012</v>
      </c>
      <c r="J108">
        <f>kor_thomson!K109</f>
        <v>336006</v>
      </c>
      <c r="K108"/>
    </row>
    <row r="109" spans="1:11" x14ac:dyDescent="0.25">
      <c r="A109" s="8">
        <f>kor_thomson!A110</f>
        <v>34683</v>
      </c>
      <c r="B109" t="str">
        <f>kor_thomson!B110</f>
        <v>NA</v>
      </c>
      <c r="C109">
        <f>kor_thomson!C110</f>
        <v>53.33</v>
      </c>
      <c r="D109">
        <f>kor_thomson!D110</f>
        <v>217.5</v>
      </c>
      <c r="E109" t="str">
        <f>kor_thomson!E110</f>
        <v>NA</v>
      </c>
      <c r="F109">
        <f>kor_thomson!F110</f>
        <v>32.5</v>
      </c>
      <c r="G109">
        <f>kor_thomson!G110</f>
        <v>18.91</v>
      </c>
      <c r="I109" s="2" t="str">
        <f>kor_thomson!J110</f>
        <v>Q4 2012</v>
      </c>
      <c r="J109">
        <f>kor_thomson!K110</f>
        <v>338171.6</v>
      </c>
    </row>
    <row r="110" spans="1:11" x14ac:dyDescent="0.25">
      <c r="A110" s="8">
        <f>kor_thomson!A111</f>
        <v>34714</v>
      </c>
      <c r="B110" t="str">
        <f>kor_thomson!B111</f>
        <v>NA</v>
      </c>
      <c r="C110">
        <f>kor_thomson!C111</f>
        <v>55</v>
      </c>
      <c r="D110">
        <f>kor_thomson!D111</f>
        <v>215.9</v>
      </c>
      <c r="E110" t="str">
        <f>kor_thomson!E111</f>
        <v>NA</v>
      </c>
      <c r="F110">
        <f>kor_thomson!F111</f>
        <v>33.1</v>
      </c>
      <c r="G110">
        <f>kor_thomson!G111</f>
        <v>14.45</v>
      </c>
      <c r="I110" s="2" t="str">
        <f>kor_thomson!J111</f>
        <v>Q1 2013</v>
      </c>
      <c r="J110">
        <f>kor_thomson!K111</f>
        <v>340345.1</v>
      </c>
    </row>
    <row r="111" spans="1:11" x14ac:dyDescent="0.25">
      <c r="A111" s="8">
        <f>kor_thomson!A112</f>
        <v>34745</v>
      </c>
      <c r="B111" t="str">
        <f>kor_thomson!B112</f>
        <v>NA</v>
      </c>
      <c r="C111">
        <f>kor_thomson!C112</f>
        <v>51.7</v>
      </c>
      <c r="D111">
        <f>kor_thomson!D112</f>
        <v>214.6</v>
      </c>
      <c r="E111" t="str">
        <f>kor_thomson!E112</f>
        <v>NA</v>
      </c>
      <c r="F111">
        <f>kor_thomson!F112</f>
        <v>32.700000000000003</v>
      </c>
      <c r="G111">
        <f>kor_thomson!G112</f>
        <v>15.33</v>
      </c>
      <c r="I111" s="2" t="str">
        <f>kor_thomson!J112</f>
        <v>Q2 2013</v>
      </c>
      <c r="J111">
        <f>kor_thomson!K112</f>
        <v>343819.3</v>
      </c>
    </row>
    <row r="112" spans="1:11" x14ac:dyDescent="0.25">
      <c r="A112" s="8">
        <f>kor_thomson!A113</f>
        <v>34773</v>
      </c>
      <c r="B112" t="str">
        <f>kor_thomson!B113</f>
        <v>NA</v>
      </c>
      <c r="C112">
        <f>kor_thomson!C113</f>
        <v>52</v>
      </c>
      <c r="D112">
        <f>kor_thomson!D113</f>
        <v>211.7</v>
      </c>
      <c r="E112" t="str">
        <f>kor_thomson!E113</f>
        <v>NA</v>
      </c>
      <c r="F112">
        <f>kor_thomson!F113</f>
        <v>34</v>
      </c>
      <c r="G112">
        <f>kor_thomson!G113</f>
        <v>18.239999999999998</v>
      </c>
      <c r="I112" s="2" t="str">
        <f>kor_thomson!J113</f>
        <v>Q3 2013</v>
      </c>
      <c r="J112">
        <f>kor_thomson!K113</f>
        <v>346849.7</v>
      </c>
    </row>
    <row r="113" spans="1:10" x14ac:dyDescent="0.25">
      <c r="A113" s="8">
        <f>kor_thomson!A114</f>
        <v>34804</v>
      </c>
      <c r="B113" t="str">
        <f>kor_thomson!B114</f>
        <v>NA</v>
      </c>
      <c r="C113">
        <f>kor_thomson!C114</f>
        <v>54.4</v>
      </c>
      <c r="D113">
        <f>kor_thomson!D114</f>
        <v>212.2</v>
      </c>
      <c r="E113" t="str">
        <f>kor_thomson!E114</f>
        <v>NA</v>
      </c>
      <c r="F113">
        <f>kor_thomson!F114</f>
        <v>34.200000000000003</v>
      </c>
      <c r="G113">
        <f>kor_thomson!G114</f>
        <v>17.760000000000002</v>
      </c>
      <c r="I113" s="2" t="str">
        <f>kor_thomson!J114</f>
        <v>Q4 2013</v>
      </c>
      <c r="J113">
        <f>kor_thomson!K114</f>
        <v>349818.6</v>
      </c>
    </row>
    <row r="114" spans="1:10" x14ac:dyDescent="0.25">
      <c r="A114" s="8">
        <f>kor_thomson!A115</f>
        <v>34834</v>
      </c>
      <c r="B114" t="str">
        <f>kor_thomson!B115</f>
        <v>NA</v>
      </c>
      <c r="C114">
        <f>kor_thomson!C115</f>
        <v>51.7</v>
      </c>
      <c r="D114">
        <f>kor_thomson!D115</f>
        <v>216.4</v>
      </c>
      <c r="E114" t="str">
        <f>kor_thomson!E115</f>
        <v>NA</v>
      </c>
      <c r="F114">
        <f>kor_thomson!F115</f>
        <v>33.799999999999997</v>
      </c>
      <c r="G114">
        <f>kor_thomson!G115</f>
        <v>18.29</v>
      </c>
      <c r="I114" s="2" t="str">
        <f>kor_thomson!J115</f>
        <v>Q1 2014</v>
      </c>
      <c r="J114">
        <f>kor_thomson!K115</f>
        <v>353642.6</v>
      </c>
    </row>
    <row r="115" spans="1:10" x14ac:dyDescent="0.25">
      <c r="A115" s="8">
        <f>kor_thomson!A116</f>
        <v>34865</v>
      </c>
      <c r="B115" t="str">
        <f>kor_thomson!B116</f>
        <v>NA</v>
      </c>
      <c r="C115">
        <f>kor_thomson!C116</f>
        <v>53</v>
      </c>
      <c r="D115">
        <f>kor_thomson!D116</f>
        <v>218.7</v>
      </c>
      <c r="E115" t="str">
        <f>kor_thomson!E116</f>
        <v>NA</v>
      </c>
      <c r="F115">
        <f>kor_thomson!F116</f>
        <v>34.700000000000003</v>
      </c>
      <c r="G115">
        <f>kor_thomson!G116</f>
        <v>18.97</v>
      </c>
      <c r="I115" s="2" t="str">
        <f>kor_thomson!J116</f>
        <v>Q2 2014</v>
      </c>
      <c r="J115">
        <f>kor_thomson!K116</f>
        <v>355438</v>
      </c>
    </row>
    <row r="116" spans="1:10" x14ac:dyDescent="0.25">
      <c r="A116" s="8">
        <f>kor_thomson!A117</f>
        <v>34895</v>
      </c>
      <c r="B116" t="str">
        <f>kor_thomson!B117</f>
        <v>NA</v>
      </c>
      <c r="C116">
        <f>kor_thomson!C117</f>
        <v>54.1</v>
      </c>
      <c r="D116">
        <f>kor_thomson!D117</f>
        <v>221.1</v>
      </c>
      <c r="E116" t="str">
        <f>kor_thomson!E117</f>
        <v>NA</v>
      </c>
      <c r="F116">
        <f>kor_thomson!F117</f>
        <v>34.799999999999997</v>
      </c>
      <c r="G116">
        <f>kor_thomson!G117</f>
        <v>18.41</v>
      </c>
      <c r="I116" s="2" t="str">
        <f>kor_thomson!J117</f>
        <v>Q3 2014</v>
      </c>
      <c r="J116">
        <f>kor_thomson!K117</f>
        <v>358252</v>
      </c>
    </row>
    <row r="117" spans="1:10" x14ac:dyDescent="0.25">
      <c r="A117" s="8">
        <f>kor_thomson!A118</f>
        <v>34926</v>
      </c>
      <c r="B117" t="str">
        <f>kor_thomson!B118</f>
        <v>NA</v>
      </c>
      <c r="C117">
        <f>kor_thomson!C118</f>
        <v>53.6</v>
      </c>
      <c r="D117">
        <f>kor_thomson!D118</f>
        <v>223</v>
      </c>
      <c r="E117" t="str">
        <f>kor_thomson!E118</f>
        <v>NA</v>
      </c>
      <c r="F117">
        <f>kor_thomson!F118</f>
        <v>34.9</v>
      </c>
      <c r="G117">
        <f>kor_thomson!G118</f>
        <v>18.21</v>
      </c>
      <c r="I117" s="2" t="str">
        <f>kor_thomson!J118</f>
        <v>Q4 2014</v>
      </c>
      <c r="J117">
        <f>kor_thomson!K118</f>
        <v>359207.7</v>
      </c>
    </row>
    <row r="118" spans="1:10" x14ac:dyDescent="0.25">
      <c r="A118" s="8">
        <f>kor_thomson!A119</f>
        <v>34957</v>
      </c>
      <c r="B118" t="str">
        <f>kor_thomson!B119</f>
        <v>NA</v>
      </c>
      <c r="C118">
        <f>kor_thomson!C119</f>
        <v>54.7</v>
      </c>
      <c r="D118">
        <f>kor_thomson!D119</f>
        <v>222.4</v>
      </c>
      <c r="E118" t="str">
        <f>kor_thomson!E119</f>
        <v>NA</v>
      </c>
      <c r="F118">
        <f>kor_thomson!F119</f>
        <v>34.799999999999997</v>
      </c>
      <c r="G118">
        <f>kor_thomson!G119</f>
        <v>18.600000000000001</v>
      </c>
      <c r="I118" s="2" t="str">
        <f>kor_thomson!J119</f>
        <v>Q1 2015</v>
      </c>
      <c r="J118">
        <f>kor_thomson!K119</f>
        <v>361971</v>
      </c>
    </row>
    <row r="119" spans="1:10" x14ac:dyDescent="0.25">
      <c r="A119" s="8">
        <f>kor_thomson!A120</f>
        <v>34987</v>
      </c>
      <c r="B119" t="str">
        <f>kor_thomson!B120</f>
        <v>NA</v>
      </c>
      <c r="C119">
        <f>kor_thomson!C120</f>
        <v>55.1</v>
      </c>
      <c r="D119">
        <f>kor_thomson!D120</f>
        <v>221.8</v>
      </c>
      <c r="E119" t="str">
        <f>kor_thomson!E120</f>
        <v>NA</v>
      </c>
      <c r="F119">
        <f>kor_thomson!F120</f>
        <v>34.9</v>
      </c>
      <c r="G119">
        <f>kor_thomson!G120</f>
        <v>20.170000000000002</v>
      </c>
      <c r="I119" s="2"/>
    </row>
    <row r="120" spans="1:10" x14ac:dyDescent="0.25">
      <c r="A120" s="8">
        <f>kor_thomson!A121</f>
        <v>35018</v>
      </c>
      <c r="B120" t="str">
        <f>kor_thomson!B121</f>
        <v>NA</v>
      </c>
      <c r="C120">
        <f>kor_thomson!C121</f>
        <v>55.8</v>
      </c>
      <c r="D120">
        <f>kor_thomson!D121</f>
        <v>220.1</v>
      </c>
      <c r="E120" t="str">
        <f>kor_thomson!E121</f>
        <v>NA</v>
      </c>
      <c r="F120">
        <f>kor_thomson!F121</f>
        <v>35.1</v>
      </c>
      <c r="G120">
        <f>kor_thomson!G121</f>
        <v>19.96</v>
      </c>
      <c r="I120" s="2"/>
    </row>
    <row r="121" spans="1:10" x14ac:dyDescent="0.25">
      <c r="A121" s="8">
        <f>kor_thomson!A122</f>
        <v>35048</v>
      </c>
      <c r="B121" t="str">
        <f>kor_thomson!B122</f>
        <v>NA</v>
      </c>
      <c r="C121">
        <f>kor_thomson!C122</f>
        <v>59.1</v>
      </c>
      <c r="D121">
        <f>kor_thomson!D122</f>
        <v>219.8</v>
      </c>
      <c r="E121" t="str">
        <f>kor_thomson!E122</f>
        <v>NA</v>
      </c>
      <c r="F121">
        <f>kor_thomson!F122</f>
        <v>36</v>
      </c>
      <c r="G121">
        <f>kor_thomson!G122</f>
        <v>20.57</v>
      </c>
      <c r="I121" s="2"/>
    </row>
    <row r="122" spans="1:10" x14ac:dyDescent="0.25">
      <c r="A122" s="8">
        <f>kor_thomson!A123</f>
        <v>35079</v>
      </c>
      <c r="B122" t="str">
        <f>kor_thomson!B123</f>
        <v>NA</v>
      </c>
      <c r="C122">
        <f>kor_thomson!C123</f>
        <v>59.2</v>
      </c>
      <c r="D122">
        <f>kor_thomson!D123</f>
        <v>222.3</v>
      </c>
      <c r="E122" t="str">
        <f>kor_thomson!E123</f>
        <v>NA</v>
      </c>
      <c r="F122">
        <f>kor_thomson!F123</f>
        <v>35.700000000000003</v>
      </c>
      <c r="G122">
        <f>kor_thomson!G123</f>
        <v>18.12</v>
      </c>
    </row>
    <row r="123" spans="1:10" x14ac:dyDescent="0.25">
      <c r="A123" s="8">
        <f>kor_thomson!A124</f>
        <v>35110</v>
      </c>
      <c r="B123" t="str">
        <f>kor_thomson!B124</f>
        <v>NA</v>
      </c>
      <c r="C123">
        <f>kor_thomson!C124</f>
        <v>59.5</v>
      </c>
      <c r="D123">
        <f>kor_thomson!D124</f>
        <v>221.6</v>
      </c>
      <c r="E123" t="str">
        <f>kor_thomson!E124</f>
        <v>NA</v>
      </c>
      <c r="F123">
        <f>kor_thomson!F124</f>
        <v>37</v>
      </c>
      <c r="G123">
        <f>kor_thomson!G124</f>
        <v>17.68</v>
      </c>
    </row>
    <row r="124" spans="1:10" x14ac:dyDescent="0.25">
      <c r="A124" s="8">
        <f>kor_thomson!A125</f>
        <v>35139</v>
      </c>
      <c r="B124" t="str">
        <f>kor_thomson!B125</f>
        <v>NA</v>
      </c>
      <c r="C124">
        <f>kor_thomson!C125</f>
        <v>59.3</v>
      </c>
      <c r="D124">
        <f>kor_thomson!D125</f>
        <v>218.7</v>
      </c>
      <c r="E124" t="str">
        <f>kor_thomson!E125</f>
        <v>NA</v>
      </c>
      <c r="F124">
        <f>kor_thomson!F125</f>
        <v>36.6</v>
      </c>
      <c r="G124">
        <f>kor_thomson!G125</f>
        <v>20.27</v>
      </c>
    </row>
    <row r="125" spans="1:10" x14ac:dyDescent="0.25">
      <c r="A125" s="8">
        <f>kor_thomson!A126</f>
        <v>35170</v>
      </c>
      <c r="B125" t="str">
        <f>kor_thomson!B126</f>
        <v>NA</v>
      </c>
      <c r="C125">
        <f>kor_thomson!C126</f>
        <v>60.7</v>
      </c>
      <c r="D125">
        <f>kor_thomson!D126</f>
        <v>216.7</v>
      </c>
      <c r="E125" t="str">
        <f>kor_thomson!E126</f>
        <v>NA</v>
      </c>
      <c r="F125">
        <f>kor_thomson!F126</f>
        <v>37.799999999999997</v>
      </c>
      <c r="G125">
        <f>kor_thomson!G126</f>
        <v>19.55</v>
      </c>
    </row>
    <row r="126" spans="1:10" x14ac:dyDescent="0.25">
      <c r="A126" s="8">
        <f>kor_thomson!A127</f>
        <v>35200</v>
      </c>
      <c r="B126" t="str">
        <f>kor_thomson!B127</f>
        <v>NA</v>
      </c>
      <c r="C126">
        <f>kor_thomson!C127</f>
        <v>59.2</v>
      </c>
      <c r="D126">
        <f>kor_thomson!D127</f>
        <v>214.6</v>
      </c>
      <c r="E126" t="str">
        <f>kor_thomson!E127</f>
        <v>NA</v>
      </c>
      <c r="F126">
        <f>kor_thomson!F127</f>
        <v>37.9</v>
      </c>
      <c r="G126">
        <f>kor_thomson!G127</f>
        <v>19.82</v>
      </c>
    </row>
    <row r="127" spans="1:10" x14ac:dyDescent="0.25">
      <c r="A127" s="8">
        <f>kor_thomson!A128</f>
        <v>35231</v>
      </c>
      <c r="B127" t="str">
        <f>kor_thomson!B128</f>
        <v>NA</v>
      </c>
      <c r="C127">
        <f>kor_thomson!C128</f>
        <v>59.8</v>
      </c>
      <c r="D127">
        <f>kor_thomson!D128</f>
        <v>210.4</v>
      </c>
      <c r="E127" t="str">
        <f>kor_thomson!E128</f>
        <v>NA</v>
      </c>
      <c r="F127">
        <f>kor_thomson!F128</f>
        <v>36.700000000000003</v>
      </c>
      <c r="G127">
        <f>kor_thomson!G128</f>
        <v>20.05</v>
      </c>
    </row>
    <row r="128" spans="1:10" x14ac:dyDescent="0.25">
      <c r="A128" s="8">
        <f>kor_thomson!A129</f>
        <v>35261</v>
      </c>
      <c r="B128" t="str">
        <f>kor_thomson!B129</f>
        <v>NA</v>
      </c>
      <c r="C128">
        <f>kor_thomson!C129</f>
        <v>60.3</v>
      </c>
      <c r="D128">
        <f>kor_thomson!D129</f>
        <v>206.5</v>
      </c>
      <c r="E128" t="str">
        <f>kor_thomson!E129</f>
        <v>NA</v>
      </c>
      <c r="F128">
        <f>kor_thomson!F129</f>
        <v>37.5</v>
      </c>
      <c r="G128">
        <f>kor_thomson!G129</f>
        <v>19.260000000000002</v>
      </c>
    </row>
    <row r="129" spans="1:7" x14ac:dyDescent="0.25">
      <c r="A129" s="8">
        <f>kor_thomson!A130</f>
        <v>35292</v>
      </c>
      <c r="B129" t="str">
        <f>kor_thomson!B130</f>
        <v>NA</v>
      </c>
      <c r="C129">
        <f>kor_thomson!C130</f>
        <v>58.5</v>
      </c>
      <c r="D129">
        <f>kor_thomson!D130</f>
        <v>202.6</v>
      </c>
      <c r="E129" t="str">
        <f>kor_thomson!E130</f>
        <v>NA</v>
      </c>
      <c r="F129">
        <f>kor_thomson!F130</f>
        <v>37.299999999999997</v>
      </c>
      <c r="G129">
        <f>kor_thomson!G130</f>
        <v>18.88</v>
      </c>
    </row>
    <row r="130" spans="1:7" x14ac:dyDescent="0.25">
      <c r="A130" s="8">
        <f>kor_thomson!A131</f>
        <v>35323</v>
      </c>
      <c r="B130" t="str">
        <f>kor_thomson!B131</f>
        <v>NA</v>
      </c>
      <c r="C130">
        <f>kor_thomson!C131</f>
        <v>60.4</v>
      </c>
      <c r="D130">
        <f>kor_thomson!D131</f>
        <v>200.5</v>
      </c>
      <c r="E130" t="str">
        <f>kor_thomson!E131</f>
        <v>NA</v>
      </c>
      <c r="F130">
        <f>kor_thomson!F131</f>
        <v>37.700000000000003</v>
      </c>
      <c r="G130">
        <f>kor_thomson!G131</f>
        <v>19.8</v>
      </c>
    </row>
    <row r="131" spans="1:7" x14ac:dyDescent="0.25">
      <c r="A131" s="8">
        <f>kor_thomson!A132</f>
        <v>35353</v>
      </c>
      <c r="B131" t="str">
        <f>kor_thomson!B132</f>
        <v>NA</v>
      </c>
      <c r="C131">
        <f>kor_thomson!C132</f>
        <v>62.3</v>
      </c>
      <c r="D131">
        <f>kor_thomson!D132</f>
        <v>199.9</v>
      </c>
      <c r="E131" t="str">
        <f>kor_thomson!E132</f>
        <v>NA</v>
      </c>
      <c r="F131">
        <f>kor_thomson!F132</f>
        <v>37.299999999999997</v>
      </c>
      <c r="G131">
        <f>kor_thomson!G132</f>
        <v>22.3</v>
      </c>
    </row>
    <row r="132" spans="1:7" x14ac:dyDescent="0.25">
      <c r="A132" s="8">
        <f>kor_thomson!A133</f>
        <v>35384</v>
      </c>
      <c r="B132" t="str">
        <f>kor_thomson!B133</f>
        <v>NA</v>
      </c>
      <c r="C132">
        <f>kor_thomson!C133</f>
        <v>61.6</v>
      </c>
      <c r="D132">
        <f>kor_thomson!D133</f>
        <v>199.2</v>
      </c>
      <c r="E132" t="str">
        <f>kor_thomson!E133</f>
        <v>NA</v>
      </c>
      <c r="F132">
        <f>kor_thomson!F133</f>
        <v>37.799999999999997</v>
      </c>
      <c r="G132">
        <f>kor_thomson!G133</f>
        <v>22.28</v>
      </c>
    </row>
    <row r="133" spans="1:7" x14ac:dyDescent="0.25">
      <c r="A133" s="8">
        <f>kor_thomson!A134</f>
        <v>35414</v>
      </c>
      <c r="B133" t="str">
        <f>kor_thomson!B134</f>
        <v>NA</v>
      </c>
      <c r="C133">
        <f>kor_thomson!C134</f>
        <v>63.2</v>
      </c>
      <c r="D133">
        <f>kor_thomson!D134</f>
        <v>198.6</v>
      </c>
      <c r="E133" t="str">
        <f>kor_thomson!E134</f>
        <v>NA</v>
      </c>
      <c r="F133">
        <f>kor_thomson!F134</f>
        <v>38.799999999999997</v>
      </c>
      <c r="G133">
        <f>kor_thomson!G134</f>
        <v>23.61</v>
      </c>
    </row>
    <row r="134" spans="1:7" x14ac:dyDescent="0.25">
      <c r="A134" s="8">
        <f>kor_thomson!A135</f>
        <v>35445</v>
      </c>
      <c r="B134" t="str">
        <f>kor_thomson!B135</f>
        <v>NA</v>
      </c>
      <c r="C134">
        <f>kor_thomson!C135</f>
        <v>60.9</v>
      </c>
      <c r="D134">
        <f>kor_thomson!D135</f>
        <v>200.6</v>
      </c>
      <c r="E134" t="str">
        <f>kor_thomson!E135</f>
        <v>NA</v>
      </c>
      <c r="F134">
        <f>kor_thomson!F135</f>
        <v>36.6</v>
      </c>
      <c r="G134">
        <f>kor_thomson!G135</f>
        <v>18.45</v>
      </c>
    </row>
    <row r="135" spans="1:7" x14ac:dyDescent="0.25">
      <c r="A135" s="8">
        <f>kor_thomson!A136</f>
        <v>35476</v>
      </c>
      <c r="B135" t="str">
        <f>kor_thomson!B136</f>
        <v>NA</v>
      </c>
      <c r="C135">
        <f>kor_thomson!C136</f>
        <v>62.1</v>
      </c>
      <c r="D135">
        <f>kor_thomson!D136</f>
        <v>201.7</v>
      </c>
      <c r="E135" t="str">
        <f>kor_thomson!E136</f>
        <v>NA</v>
      </c>
      <c r="F135">
        <f>kor_thomson!F136</f>
        <v>38</v>
      </c>
      <c r="G135">
        <f>kor_thomson!G136</f>
        <v>18.73</v>
      </c>
    </row>
    <row r="136" spans="1:7" x14ac:dyDescent="0.25">
      <c r="A136" s="8">
        <f>kor_thomson!A137</f>
        <v>35504</v>
      </c>
      <c r="B136" t="str">
        <f>kor_thomson!B137</f>
        <v>NA</v>
      </c>
      <c r="C136">
        <f>kor_thomson!C137</f>
        <v>62.1</v>
      </c>
      <c r="D136">
        <f>kor_thomson!D137</f>
        <v>204.4</v>
      </c>
      <c r="E136" t="str">
        <f>kor_thomson!E137</f>
        <v>NA</v>
      </c>
      <c r="F136">
        <f>kor_thomson!F137</f>
        <v>38.9</v>
      </c>
      <c r="G136">
        <f>kor_thomson!G137</f>
        <v>22.54</v>
      </c>
    </row>
    <row r="137" spans="1:7" x14ac:dyDescent="0.25">
      <c r="A137" s="8">
        <f>kor_thomson!A138</f>
        <v>35535</v>
      </c>
      <c r="B137" t="str">
        <f>kor_thomson!B138</f>
        <v>NA</v>
      </c>
      <c r="C137">
        <f>kor_thomson!C138</f>
        <v>64</v>
      </c>
      <c r="D137">
        <f>kor_thomson!D138</f>
        <v>204.3</v>
      </c>
      <c r="E137" t="str">
        <f>kor_thomson!E138</f>
        <v>NA</v>
      </c>
      <c r="F137">
        <f>kor_thomson!F138</f>
        <v>39.700000000000003</v>
      </c>
      <c r="G137">
        <f>kor_thomson!G138</f>
        <v>22.91</v>
      </c>
    </row>
    <row r="138" spans="1:7" x14ac:dyDescent="0.25">
      <c r="A138" s="8">
        <f>kor_thomson!A139</f>
        <v>35565</v>
      </c>
      <c r="B138" t="str">
        <f>kor_thomson!B139</f>
        <v>NA</v>
      </c>
      <c r="C138">
        <f>kor_thomson!C139</f>
        <v>63.9</v>
      </c>
      <c r="D138">
        <f>kor_thomson!D139</f>
        <v>202.9</v>
      </c>
      <c r="E138" t="str">
        <f>kor_thomson!E139</f>
        <v>NA</v>
      </c>
      <c r="F138">
        <f>kor_thomson!F139</f>
        <v>39.4</v>
      </c>
      <c r="G138">
        <f>kor_thomson!G139</f>
        <v>24.02</v>
      </c>
    </row>
    <row r="139" spans="1:7" x14ac:dyDescent="0.25">
      <c r="A139" s="8">
        <f>kor_thomson!A140</f>
        <v>35596</v>
      </c>
      <c r="B139" t="str">
        <f>kor_thomson!B140</f>
        <v>NA</v>
      </c>
      <c r="C139">
        <f>kor_thomson!C140</f>
        <v>63</v>
      </c>
      <c r="D139">
        <f>kor_thomson!D140</f>
        <v>204.3</v>
      </c>
      <c r="E139" t="str">
        <f>kor_thomson!E140</f>
        <v>NA</v>
      </c>
      <c r="F139">
        <f>kor_thomson!F140</f>
        <v>40.1</v>
      </c>
      <c r="G139">
        <f>kor_thomson!G140</f>
        <v>24.71</v>
      </c>
    </row>
    <row r="140" spans="1:7" x14ac:dyDescent="0.25">
      <c r="A140" s="8">
        <f>kor_thomson!A141</f>
        <v>35626</v>
      </c>
      <c r="B140" t="str">
        <f>kor_thomson!B141</f>
        <v>NA</v>
      </c>
      <c r="C140">
        <f>kor_thomson!C141</f>
        <v>64.900000000000006</v>
      </c>
      <c r="D140">
        <f>kor_thomson!D141</f>
        <v>204.2</v>
      </c>
      <c r="E140" t="str">
        <f>kor_thomson!E141</f>
        <v>NA</v>
      </c>
      <c r="F140">
        <f>kor_thomson!F141</f>
        <v>39.299999999999997</v>
      </c>
      <c r="G140">
        <f>kor_thomson!G141</f>
        <v>23.82</v>
      </c>
    </row>
    <row r="141" spans="1:7" x14ac:dyDescent="0.25">
      <c r="A141" s="8">
        <f>kor_thomson!A142</f>
        <v>35657</v>
      </c>
      <c r="B141" t="str">
        <f>kor_thomson!B142</f>
        <v>NA</v>
      </c>
      <c r="C141">
        <f>kor_thomson!C142</f>
        <v>63.8</v>
      </c>
      <c r="D141">
        <f>kor_thomson!D142</f>
        <v>202.7</v>
      </c>
      <c r="E141" t="str">
        <f>kor_thomson!E142</f>
        <v>NA</v>
      </c>
      <c r="F141">
        <f>kor_thomson!F142</f>
        <v>40.4</v>
      </c>
      <c r="G141">
        <f>kor_thomson!G142</f>
        <v>22.74</v>
      </c>
    </row>
    <row r="142" spans="1:7" x14ac:dyDescent="0.25">
      <c r="A142" s="8">
        <f>kor_thomson!A143</f>
        <v>35688</v>
      </c>
      <c r="B142" t="str">
        <f>kor_thomson!B143</f>
        <v>NA</v>
      </c>
      <c r="C142">
        <f>kor_thomson!C143</f>
        <v>64.400000000000006</v>
      </c>
      <c r="D142">
        <f>kor_thomson!D143</f>
        <v>199.8</v>
      </c>
      <c r="E142" t="str">
        <f>kor_thomson!E143</f>
        <v>NA</v>
      </c>
      <c r="F142">
        <f>kor_thomson!F143</f>
        <v>40.700000000000003</v>
      </c>
      <c r="G142">
        <f>kor_thomson!G143</f>
        <v>23.39</v>
      </c>
    </row>
    <row r="143" spans="1:7" x14ac:dyDescent="0.25">
      <c r="A143" s="8">
        <f>kor_thomson!A144</f>
        <v>35718</v>
      </c>
      <c r="B143" t="str">
        <f>kor_thomson!B144</f>
        <v>NA</v>
      </c>
      <c r="C143">
        <f>kor_thomson!C144</f>
        <v>63.4</v>
      </c>
      <c r="D143">
        <f>kor_thomson!D144</f>
        <v>199</v>
      </c>
      <c r="E143" t="str">
        <f>kor_thomson!E144</f>
        <v>NA</v>
      </c>
      <c r="F143">
        <f>kor_thomson!F144</f>
        <v>39.799999999999997</v>
      </c>
      <c r="G143">
        <f>kor_thomson!G144</f>
        <v>25.68</v>
      </c>
    </row>
    <row r="144" spans="1:7" x14ac:dyDescent="0.25">
      <c r="A144" s="8">
        <f>kor_thomson!A145</f>
        <v>35749</v>
      </c>
      <c r="B144" t="str">
        <f>kor_thomson!B145</f>
        <v>NA</v>
      </c>
      <c r="C144">
        <f>kor_thomson!C145</f>
        <v>62.2</v>
      </c>
      <c r="D144">
        <f>kor_thomson!D145</f>
        <v>202.7</v>
      </c>
      <c r="E144" t="str">
        <f>kor_thomson!E145</f>
        <v>NA</v>
      </c>
      <c r="F144">
        <f>kor_thomson!F145</f>
        <v>39.299999999999997</v>
      </c>
      <c r="G144">
        <f>kor_thomson!G145</f>
        <v>24.51</v>
      </c>
    </row>
    <row r="145" spans="1:7" x14ac:dyDescent="0.25">
      <c r="A145" s="8">
        <f>kor_thomson!A146</f>
        <v>35779</v>
      </c>
      <c r="B145" t="str">
        <f>kor_thomson!B146</f>
        <v>NA</v>
      </c>
      <c r="C145">
        <f>kor_thomson!C146</f>
        <v>59.5</v>
      </c>
      <c r="D145">
        <f>kor_thomson!D146</f>
        <v>208.1</v>
      </c>
      <c r="E145" t="str">
        <f>kor_thomson!E146</f>
        <v>NA</v>
      </c>
      <c r="F145">
        <f>kor_thomson!F146</f>
        <v>38.700000000000003</v>
      </c>
      <c r="G145">
        <f>kor_thomson!G146</f>
        <v>25.19</v>
      </c>
    </row>
    <row r="146" spans="1:7" x14ac:dyDescent="0.25">
      <c r="A146" s="8">
        <f>kor_thomson!A147</f>
        <v>35810</v>
      </c>
      <c r="B146" t="str">
        <f>kor_thomson!B147</f>
        <v>NA</v>
      </c>
      <c r="C146">
        <f>kor_thomson!C147</f>
        <v>51.5</v>
      </c>
      <c r="D146">
        <f>kor_thomson!D147</f>
        <v>208.3</v>
      </c>
      <c r="E146" t="str">
        <f>kor_thomson!E147</f>
        <v>NA</v>
      </c>
      <c r="F146">
        <f>kor_thomson!F147</f>
        <v>36.5</v>
      </c>
      <c r="G146">
        <f>kor_thomson!G147</f>
        <v>20.420000000000002</v>
      </c>
    </row>
    <row r="147" spans="1:7" x14ac:dyDescent="0.25">
      <c r="A147" s="8">
        <f>kor_thomson!A148</f>
        <v>35841</v>
      </c>
      <c r="B147" t="str">
        <f>kor_thomson!B148</f>
        <v>NA</v>
      </c>
      <c r="C147">
        <f>kor_thomson!C148</f>
        <v>53.5</v>
      </c>
      <c r="D147">
        <f>kor_thomson!D148</f>
        <v>207.4</v>
      </c>
      <c r="E147" t="str">
        <f>kor_thomson!E148</f>
        <v>NA</v>
      </c>
      <c r="F147">
        <f>kor_thomson!F148</f>
        <v>36.4</v>
      </c>
      <c r="G147">
        <f>kor_thomson!G148</f>
        <v>25.25</v>
      </c>
    </row>
    <row r="148" spans="1:7" x14ac:dyDescent="0.25">
      <c r="A148" s="8">
        <f>kor_thomson!A149</f>
        <v>35869</v>
      </c>
      <c r="B148" t="str">
        <f>kor_thomson!B149</f>
        <v>NA</v>
      </c>
      <c r="C148">
        <f>kor_thomson!C149</f>
        <v>54.6</v>
      </c>
      <c r="D148">
        <f>kor_thomson!D149</f>
        <v>204.7</v>
      </c>
      <c r="E148" t="str">
        <f>kor_thomson!E149</f>
        <v>NA</v>
      </c>
      <c r="F148">
        <f>kor_thomson!F149</f>
        <v>35.299999999999997</v>
      </c>
      <c r="G148">
        <f>kor_thomson!G149</f>
        <v>27.21</v>
      </c>
    </row>
    <row r="149" spans="1:7" x14ac:dyDescent="0.25">
      <c r="A149" s="8">
        <f>kor_thomson!A150</f>
        <v>35900</v>
      </c>
      <c r="B149" t="str">
        <f>kor_thomson!B150</f>
        <v>NA</v>
      </c>
      <c r="C149">
        <f>kor_thomson!C150</f>
        <v>53.5</v>
      </c>
      <c r="D149">
        <f>kor_thomson!D150</f>
        <v>201.6</v>
      </c>
      <c r="E149" t="str">
        <f>kor_thomson!E150</f>
        <v>NA</v>
      </c>
      <c r="F149">
        <f>kor_thomson!F150</f>
        <v>35</v>
      </c>
      <c r="G149">
        <f>kor_thomson!G150</f>
        <v>26.82</v>
      </c>
    </row>
    <row r="150" spans="1:7" x14ac:dyDescent="0.25">
      <c r="A150" s="8">
        <f>kor_thomson!A151</f>
        <v>35930</v>
      </c>
      <c r="B150" t="str">
        <f>kor_thomson!B151</f>
        <v>NA</v>
      </c>
      <c r="C150">
        <f>kor_thomson!C151</f>
        <v>53.5</v>
      </c>
      <c r="D150">
        <f>kor_thomson!D151</f>
        <v>203.5</v>
      </c>
      <c r="E150" t="str">
        <f>kor_thomson!E151</f>
        <v>NA</v>
      </c>
      <c r="F150">
        <f>kor_thomson!F151</f>
        <v>35.299999999999997</v>
      </c>
      <c r="G150">
        <f>kor_thomson!G151</f>
        <v>26.83</v>
      </c>
    </row>
    <row r="151" spans="1:7" x14ac:dyDescent="0.25">
      <c r="A151" s="8">
        <f>kor_thomson!A152</f>
        <v>35961</v>
      </c>
      <c r="B151" t="str">
        <f>kor_thomson!B152</f>
        <v>NA</v>
      </c>
      <c r="C151">
        <f>kor_thomson!C152</f>
        <v>53.8</v>
      </c>
      <c r="D151">
        <f>kor_thomson!D152</f>
        <v>203</v>
      </c>
      <c r="E151" t="str">
        <f>kor_thomson!E152</f>
        <v>NA</v>
      </c>
      <c r="F151">
        <f>kor_thomson!F152</f>
        <v>34.700000000000003</v>
      </c>
      <c r="G151">
        <f>kor_thomson!G152</f>
        <v>25.48</v>
      </c>
    </row>
    <row r="152" spans="1:7" x14ac:dyDescent="0.25">
      <c r="A152" s="8">
        <f>kor_thomson!A153</f>
        <v>35991</v>
      </c>
      <c r="B152" t="str">
        <f>kor_thomson!B153</f>
        <v>NA</v>
      </c>
      <c r="C152">
        <f>kor_thomson!C153</f>
        <v>53.5</v>
      </c>
      <c r="D152">
        <f>kor_thomson!D153</f>
        <v>200.9</v>
      </c>
      <c r="E152" t="str">
        <f>kor_thomson!E153</f>
        <v>NA</v>
      </c>
      <c r="F152">
        <f>kor_thomson!F153</f>
        <v>34.1</v>
      </c>
      <c r="G152">
        <f>kor_thomson!G153</f>
        <v>24.89</v>
      </c>
    </row>
    <row r="153" spans="1:7" x14ac:dyDescent="0.25">
      <c r="A153" s="8">
        <f>kor_thomson!A154</f>
        <v>36022</v>
      </c>
      <c r="B153" t="str">
        <f>kor_thomson!B154</f>
        <v>NA</v>
      </c>
      <c r="C153">
        <f>kor_thomson!C154</f>
        <v>54.3</v>
      </c>
      <c r="D153">
        <f>kor_thomson!D154</f>
        <v>198.7</v>
      </c>
      <c r="E153" t="str">
        <f>kor_thomson!E154</f>
        <v>NA</v>
      </c>
      <c r="F153">
        <f>kor_thomson!F154</f>
        <v>35.4</v>
      </c>
      <c r="G153">
        <f>kor_thomson!G154</f>
        <v>23.45</v>
      </c>
    </row>
    <row r="154" spans="1:7" x14ac:dyDescent="0.25">
      <c r="A154" s="8">
        <f>kor_thomson!A155</f>
        <v>36053</v>
      </c>
      <c r="B154" t="str">
        <f>kor_thomson!B155</f>
        <v>NA</v>
      </c>
      <c r="C154">
        <f>kor_thomson!C155</f>
        <v>53.8</v>
      </c>
      <c r="D154">
        <f>kor_thomson!D155</f>
        <v>194.3</v>
      </c>
      <c r="E154" t="str">
        <f>kor_thomson!E155</f>
        <v>NA</v>
      </c>
      <c r="F154">
        <f>kor_thomson!F155</f>
        <v>37.5</v>
      </c>
      <c r="G154">
        <f>kor_thomson!G155</f>
        <v>26.65</v>
      </c>
    </row>
    <row r="155" spans="1:7" x14ac:dyDescent="0.25">
      <c r="A155" s="8">
        <f>kor_thomson!A156</f>
        <v>36083</v>
      </c>
      <c r="B155" t="str">
        <f>kor_thomson!B156</f>
        <v>NA</v>
      </c>
      <c r="C155">
        <f>kor_thomson!C156</f>
        <v>55.1</v>
      </c>
      <c r="D155">
        <f>kor_thomson!D156</f>
        <v>195.5</v>
      </c>
      <c r="E155" t="str">
        <f>kor_thomson!E156</f>
        <v>NA</v>
      </c>
      <c r="F155">
        <f>kor_thomson!F156</f>
        <v>38.5</v>
      </c>
      <c r="G155">
        <f>kor_thomson!G156</f>
        <v>26.72</v>
      </c>
    </row>
    <row r="156" spans="1:7" x14ac:dyDescent="0.25">
      <c r="A156" s="8">
        <f>kor_thomson!A157</f>
        <v>36114</v>
      </c>
      <c r="B156" t="str">
        <f>kor_thomson!B157</f>
        <v>NA</v>
      </c>
      <c r="C156">
        <f>kor_thomson!C157</f>
        <v>55.6</v>
      </c>
      <c r="D156">
        <f>kor_thomson!D157</f>
        <v>199.4</v>
      </c>
      <c r="E156" t="str">
        <f>kor_thomson!E157</f>
        <v>NA</v>
      </c>
      <c r="F156">
        <f>kor_thomson!F157</f>
        <v>39.799999999999997</v>
      </c>
      <c r="G156">
        <f>kor_thomson!G157</f>
        <v>27.42</v>
      </c>
    </row>
    <row r="157" spans="1:7" x14ac:dyDescent="0.25">
      <c r="A157" s="8">
        <f>kor_thomson!A158</f>
        <v>36144</v>
      </c>
      <c r="B157" t="str">
        <f>kor_thomson!B158</f>
        <v>NA</v>
      </c>
      <c r="C157">
        <f>kor_thomson!C158</f>
        <v>55</v>
      </c>
      <c r="D157">
        <f>kor_thomson!D158</f>
        <v>199.3</v>
      </c>
      <c r="E157" t="str">
        <f>kor_thomson!E158</f>
        <v>NA</v>
      </c>
      <c r="F157">
        <f>kor_thomson!F158</f>
        <v>40.700000000000003</v>
      </c>
      <c r="G157">
        <f>kor_thomson!G158</f>
        <v>29</v>
      </c>
    </row>
    <row r="158" spans="1:7" x14ac:dyDescent="0.25">
      <c r="A158" s="8">
        <f>kor_thomson!A159</f>
        <v>36175</v>
      </c>
      <c r="B158" t="str">
        <f>kor_thomson!B159</f>
        <v>NA</v>
      </c>
      <c r="C158">
        <f>kor_thomson!C159</f>
        <v>56.2</v>
      </c>
      <c r="D158">
        <f>kor_thomson!D159</f>
        <v>200.5</v>
      </c>
      <c r="E158" t="str">
        <f>kor_thomson!E159</f>
        <v>NA</v>
      </c>
      <c r="F158">
        <f>kor_thomson!F159</f>
        <v>39.9</v>
      </c>
      <c r="G158">
        <f>kor_thomson!G159</f>
        <v>24.2</v>
      </c>
    </row>
    <row r="159" spans="1:7" x14ac:dyDescent="0.25">
      <c r="A159" s="8">
        <f>kor_thomson!A160</f>
        <v>36206</v>
      </c>
      <c r="B159" t="str">
        <f>kor_thomson!B160</f>
        <v>NA</v>
      </c>
      <c r="C159">
        <f>kor_thomson!C160</f>
        <v>57.5</v>
      </c>
      <c r="D159">
        <f>kor_thomson!D160</f>
        <v>201.2</v>
      </c>
      <c r="E159" t="str">
        <f>kor_thomson!E160</f>
        <v>NA</v>
      </c>
      <c r="F159">
        <f>kor_thomson!F160</f>
        <v>41.5</v>
      </c>
      <c r="G159">
        <f>kor_thomson!G160</f>
        <v>24.03</v>
      </c>
    </row>
    <row r="160" spans="1:7" x14ac:dyDescent="0.25">
      <c r="A160" s="8">
        <f>kor_thomson!A161</f>
        <v>36234</v>
      </c>
      <c r="B160" t="str">
        <f>kor_thomson!B161</f>
        <v>NA</v>
      </c>
      <c r="C160">
        <f>kor_thomson!C161</f>
        <v>58.2</v>
      </c>
      <c r="D160">
        <f>kor_thomson!D161</f>
        <v>195.8</v>
      </c>
      <c r="E160" t="str">
        <f>kor_thomson!E161</f>
        <v>NA</v>
      </c>
      <c r="F160">
        <f>kor_thomson!F161</f>
        <v>42.6</v>
      </c>
      <c r="G160">
        <f>kor_thomson!G161</f>
        <v>29.6</v>
      </c>
    </row>
    <row r="161" spans="1:7" x14ac:dyDescent="0.25">
      <c r="A161" s="8">
        <f>kor_thomson!A162</f>
        <v>36265</v>
      </c>
      <c r="B161" t="str">
        <f>kor_thomson!B162</f>
        <v>NA</v>
      </c>
      <c r="C161">
        <f>kor_thomson!C162</f>
        <v>58.2</v>
      </c>
      <c r="D161">
        <f>kor_thomson!D162</f>
        <v>191.2</v>
      </c>
      <c r="E161" t="str">
        <f>kor_thomson!E162</f>
        <v>NA</v>
      </c>
      <c r="F161">
        <f>kor_thomson!F162</f>
        <v>42.3</v>
      </c>
      <c r="G161">
        <f>kor_thomson!G162</f>
        <v>29.04</v>
      </c>
    </row>
    <row r="162" spans="1:7" x14ac:dyDescent="0.25">
      <c r="A162" s="8">
        <f>kor_thomson!A163</f>
        <v>36295</v>
      </c>
      <c r="B162" t="str">
        <f>kor_thomson!B163</f>
        <v>NA</v>
      </c>
      <c r="C162">
        <f>kor_thomson!C163</f>
        <v>58.4</v>
      </c>
      <c r="D162">
        <f>kor_thomson!D163</f>
        <v>191.9</v>
      </c>
      <c r="E162" t="str">
        <f>kor_thomson!E163</f>
        <v>NA</v>
      </c>
      <c r="F162">
        <f>kor_thomson!F163</f>
        <v>44.5</v>
      </c>
      <c r="G162">
        <f>kor_thomson!G163</f>
        <v>29.27</v>
      </c>
    </row>
    <row r="163" spans="1:7" x14ac:dyDescent="0.25">
      <c r="A163" s="8">
        <f>kor_thomson!A164</f>
        <v>36326</v>
      </c>
      <c r="B163" t="str">
        <f>kor_thomson!B164</f>
        <v>NA</v>
      </c>
      <c r="C163">
        <f>kor_thomson!C164</f>
        <v>59.8</v>
      </c>
      <c r="D163">
        <f>kor_thomson!D164</f>
        <v>189.2</v>
      </c>
      <c r="E163">
        <f>kor_thomson!E164</f>
        <v>20267</v>
      </c>
      <c r="F163">
        <f>kor_thomson!F164</f>
        <v>44.7</v>
      </c>
      <c r="G163">
        <f>kor_thomson!G164</f>
        <v>31.61</v>
      </c>
    </row>
    <row r="164" spans="1:7" x14ac:dyDescent="0.25">
      <c r="A164" s="8">
        <f>kor_thomson!A165</f>
        <v>36356</v>
      </c>
      <c r="B164" t="str">
        <f>kor_thomson!B165</f>
        <v>NA</v>
      </c>
      <c r="C164">
        <f>kor_thomson!C165</f>
        <v>62.2</v>
      </c>
      <c r="D164">
        <f>kor_thomson!D165</f>
        <v>183</v>
      </c>
      <c r="E164">
        <f>kor_thomson!E165</f>
        <v>20291</v>
      </c>
      <c r="F164">
        <f>kor_thomson!F165</f>
        <v>46.1</v>
      </c>
      <c r="G164">
        <f>kor_thomson!G165</f>
        <v>30.95</v>
      </c>
    </row>
    <row r="165" spans="1:7" x14ac:dyDescent="0.25">
      <c r="A165" s="8">
        <f>kor_thomson!A166</f>
        <v>36387</v>
      </c>
      <c r="B165" t="str">
        <f>kor_thomson!B166</f>
        <v>NA</v>
      </c>
      <c r="C165">
        <f>kor_thomson!C166</f>
        <v>62.1</v>
      </c>
      <c r="D165">
        <f>kor_thomson!D166</f>
        <v>178.7</v>
      </c>
      <c r="E165">
        <f>kor_thomson!E166</f>
        <v>20432</v>
      </c>
      <c r="F165">
        <f>kor_thomson!F166</f>
        <v>46.1</v>
      </c>
      <c r="G165">
        <f>kor_thomson!G166</f>
        <v>29.05</v>
      </c>
    </row>
    <row r="166" spans="1:7" x14ac:dyDescent="0.25">
      <c r="A166" s="8">
        <f>kor_thomson!A167</f>
        <v>36418</v>
      </c>
      <c r="B166" t="str">
        <f>kor_thomson!B167</f>
        <v>NA</v>
      </c>
      <c r="C166">
        <f>kor_thomson!C167</f>
        <v>62.9</v>
      </c>
      <c r="D166">
        <f>kor_thomson!D167</f>
        <v>177</v>
      </c>
      <c r="E166">
        <f>kor_thomson!E167</f>
        <v>20767</v>
      </c>
      <c r="F166">
        <f>kor_thomson!F167</f>
        <v>48.5</v>
      </c>
      <c r="G166">
        <f>kor_thomson!G167</f>
        <v>30.6</v>
      </c>
    </row>
    <row r="167" spans="1:7" x14ac:dyDescent="0.25">
      <c r="A167" s="8">
        <f>kor_thomson!A168</f>
        <v>36448</v>
      </c>
      <c r="B167" t="str">
        <f>kor_thomson!B168</f>
        <v>NA</v>
      </c>
      <c r="C167">
        <f>kor_thomson!C168</f>
        <v>63.6</v>
      </c>
      <c r="D167">
        <f>kor_thomson!D168</f>
        <v>178</v>
      </c>
      <c r="E167">
        <f>kor_thomson!E168</f>
        <v>20855</v>
      </c>
      <c r="F167">
        <f>kor_thomson!F168</f>
        <v>48.6</v>
      </c>
      <c r="G167">
        <f>kor_thomson!G168</f>
        <v>34.1</v>
      </c>
    </row>
    <row r="168" spans="1:7" x14ac:dyDescent="0.25">
      <c r="A168" s="8">
        <f>kor_thomson!A169</f>
        <v>36479</v>
      </c>
      <c r="B168" t="str">
        <f>kor_thomson!B169</f>
        <v>NA</v>
      </c>
      <c r="C168">
        <f>kor_thomson!C169</f>
        <v>64.599999999999994</v>
      </c>
      <c r="D168">
        <f>kor_thomson!D169</f>
        <v>178.8</v>
      </c>
      <c r="E168">
        <f>kor_thomson!E169</f>
        <v>20948</v>
      </c>
      <c r="F168">
        <f>kor_thomson!F169</f>
        <v>50.7</v>
      </c>
      <c r="G168">
        <f>kor_thomson!G169</f>
        <v>33.909999999999997</v>
      </c>
    </row>
    <row r="169" spans="1:7" x14ac:dyDescent="0.25">
      <c r="A169" s="8">
        <f>kor_thomson!A170</f>
        <v>36509</v>
      </c>
      <c r="B169" t="str">
        <f>kor_thomson!B170</f>
        <v>NA</v>
      </c>
      <c r="C169">
        <f>kor_thomson!C170</f>
        <v>64.8</v>
      </c>
      <c r="D169">
        <f>kor_thomson!D170</f>
        <v>176.3</v>
      </c>
      <c r="E169">
        <f>kor_thomson!E170</f>
        <v>20962</v>
      </c>
      <c r="F169">
        <f>kor_thomson!F170</f>
        <v>50.7</v>
      </c>
      <c r="G169">
        <f>kor_thomson!G170</f>
        <v>34.64</v>
      </c>
    </row>
    <row r="170" spans="1:7" x14ac:dyDescent="0.25">
      <c r="A170" s="8">
        <f>kor_thomson!A171</f>
        <v>36540</v>
      </c>
      <c r="B170" t="str">
        <f>kor_thomson!B171</f>
        <v>NA</v>
      </c>
      <c r="C170">
        <f>kor_thomson!C171</f>
        <v>64.900000000000006</v>
      </c>
      <c r="D170">
        <f>kor_thomson!D171</f>
        <v>175.6</v>
      </c>
      <c r="E170">
        <f>kor_thomson!E171</f>
        <v>20854</v>
      </c>
      <c r="F170">
        <f>kor_thomson!F171</f>
        <v>51.9</v>
      </c>
      <c r="G170">
        <f>kor_thomson!G171</f>
        <v>30.48</v>
      </c>
    </row>
    <row r="171" spans="1:7" x14ac:dyDescent="0.25">
      <c r="A171" s="8">
        <f>kor_thomson!A172</f>
        <v>36571</v>
      </c>
      <c r="B171" t="str">
        <f>kor_thomson!B172</f>
        <v>NA</v>
      </c>
      <c r="C171">
        <f>kor_thomson!C172</f>
        <v>66.8</v>
      </c>
      <c r="D171">
        <f>kor_thomson!D172</f>
        <v>179</v>
      </c>
      <c r="E171">
        <f>kor_thomson!E172</f>
        <v>20935</v>
      </c>
      <c r="F171">
        <f>kor_thomson!F172</f>
        <v>52.7</v>
      </c>
      <c r="G171">
        <f>kor_thomson!G172</f>
        <v>29.6</v>
      </c>
    </row>
    <row r="172" spans="1:7" x14ac:dyDescent="0.25">
      <c r="A172" s="8">
        <f>kor_thomson!A173</f>
        <v>36600</v>
      </c>
      <c r="B172" t="str">
        <f>kor_thomson!B173</f>
        <v>NA</v>
      </c>
      <c r="C172">
        <f>kor_thomson!C173</f>
        <v>66.3</v>
      </c>
      <c r="D172">
        <f>kor_thomson!D173</f>
        <v>178.2</v>
      </c>
      <c r="E172">
        <f>kor_thomson!E173</f>
        <v>20982</v>
      </c>
      <c r="F172">
        <f>kor_thomson!F173</f>
        <v>52.3</v>
      </c>
      <c r="G172">
        <f>kor_thomson!G173</f>
        <v>34.659999999999997</v>
      </c>
    </row>
    <row r="173" spans="1:7" x14ac:dyDescent="0.25">
      <c r="A173" s="8">
        <f>kor_thomson!A174</f>
        <v>36631</v>
      </c>
      <c r="B173" t="str">
        <f>kor_thomson!B174</f>
        <v>NA</v>
      </c>
      <c r="C173">
        <f>kor_thomson!C174</f>
        <v>67.7</v>
      </c>
      <c r="D173">
        <f>kor_thomson!D174</f>
        <v>175.5</v>
      </c>
      <c r="E173">
        <f>kor_thomson!E174</f>
        <v>20977</v>
      </c>
      <c r="F173">
        <f>kor_thomson!F174</f>
        <v>51.6</v>
      </c>
      <c r="G173">
        <f>kor_thomson!G174</f>
        <v>32.79</v>
      </c>
    </row>
    <row r="174" spans="1:7" x14ac:dyDescent="0.25">
      <c r="A174" s="8">
        <f>kor_thomson!A175</f>
        <v>36661</v>
      </c>
      <c r="B174" t="str">
        <f>kor_thomson!B175</f>
        <v>NA</v>
      </c>
      <c r="C174">
        <f>kor_thomson!C175</f>
        <v>69.3</v>
      </c>
      <c r="D174">
        <f>kor_thomson!D175</f>
        <v>171.9</v>
      </c>
      <c r="E174">
        <f>kor_thomson!E175</f>
        <v>21098</v>
      </c>
      <c r="F174">
        <f>kor_thomson!F175</f>
        <v>53.6</v>
      </c>
      <c r="G174">
        <f>kor_thomson!G175</f>
        <v>35.880000000000003</v>
      </c>
    </row>
    <row r="175" spans="1:7" x14ac:dyDescent="0.25">
      <c r="A175" s="8">
        <f>kor_thomson!A176</f>
        <v>36692</v>
      </c>
      <c r="B175" t="str">
        <f>kor_thomson!B176</f>
        <v>NA</v>
      </c>
      <c r="C175">
        <f>kor_thomson!C176</f>
        <v>68.7</v>
      </c>
      <c r="D175">
        <f>kor_thomson!D176</f>
        <v>173</v>
      </c>
      <c r="E175">
        <f>kor_thomson!E176</f>
        <v>21132</v>
      </c>
      <c r="F175">
        <f>kor_thomson!F176</f>
        <v>53</v>
      </c>
      <c r="G175">
        <f>kor_thomson!G176</f>
        <v>37.14</v>
      </c>
    </row>
    <row r="176" spans="1:7" x14ac:dyDescent="0.25">
      <c r="A176" s="8">
        <f>kor_thomson!A177</f>
        <v>36722</v>
      </c>
      <c r="B176" t="str">
        <f>kor_thomson!B177</f>
        <v>NA</v>
      </c>
      <c r="C176">
        <f>kor_thomson!C177</f>
        <v>70.7</v>
      </c>
      <c r="D176">
        <f>kor_thomson!D177</f>
        <v>175.6</v>
      </c>
      <c r="E176">
        <f>kor_thomson!E177</f>
        <v>21273</v>
      </c>
      <c r="F176">
        <f>kor_thomson!F177</f>
        <v>55.1</v>
      </c>
      <c r="G176">
        <f>kor_thomson!G177</f>
        <v>35.479999999999997</v>
      </c>
    </row>
    <row r="177" spans="1:7" x14ac:dyDescent="0.25">
      <c r="A177" s="8">
        <f>kor_thomson!A178</f>
        <v>36753</v>
      </c>
      <c r="B177" t="str">
        <f>kor_thomson!B178</f>
        <v>NA</v>
      </c>
      <c r="C177">
        <f>kor_thomson!C178</f>
        <v>69.900000000000006</v>
      </c>
      <c r="D177">
        <f>kor_thomson!D178</f>
        <v>174.6</v>
      </c>
      <c r="E177">
        <f>kor_thomson!E178</f>
        <v>21265</v>
      </c>
      <c r="F177">
        <f>kor_thomson!F178</f>
        <v>56.4</v>
      </c>
      <c r="G177">
        <f>kor_thomson!G178</f>
        <v>35.590000000000003</v>
      </c>
    </row>
    <row r="178" spans="1:7" x14ac:dyDescent="0.25">
      <c r="A178" s="8">
        <f>kor_thomson!A179</f>
        <v>36784</v>
      </c>
      <c r="B178" t="str">
        <f>kor_thomson!B179</f>
        <v>NA</v>
      </c>
      <c r="C178">
        <f>kor_thomson!C179</f>
        <v>67.900000000000006</v>
      </c>
      <c r="D178">
        <f>kor_thomson!D179</f>
        <v>176.1</v>
      </c>
      <c r="E178">
        <f>kor_thomson!E179</f>
        <v>21296</v>
      </c>
      <c r="F178">
        <f>kor_thomson!F179</f>
        <v>55</v>
      </c>
      <c r="G178">
        <f>kor_thomson!G179</f>
        <v>36.4</v>
      </c>
    </row>
    <row r="179" spans="1:7" x14ac:dyDescent="0.25">
      <c r="A179" s="8">
        <f>kor_thomson!A180</f>
        <v>36814</v>
      </c>
      <c r="B179" t="str">
        <f>kor_thomson!B180</f>
        <v>NA</v>
      </c>
      <c r="C179">
        <f>kor_thomson!C180</f>
        <v>67.599999999999994</v>
      </c>
      <c r="D179">
        <f>kor_thomson!D180</f>
        <v>175.6</v>
      </c>
      <c r="E179">
        <f>kor_thomson!E180</f>
        <v>21383</v>
      </c>
      <c r="F179">
        <f>kor_thomson!F180</f>
        <v>54.5</v>
      </c>
      <c r="G179">
        <f>kor_thomson!G180</f>
        <v>36.909999999999997</v>
      </c>
    </row>
    <row r="180" spans="1:7" x14ac:dyDescent="0.25">
      <c r="A180" s="8">
        <f>kor_thomson!A181</f>
        <v>36845</v>
      </c>
      <c r="B180" t="str">
        <f>kor_thomson!B181</f>
        <v>NA</v>
      </c>
      <c r="C180">
        <f>kor_thomson!C181</f>
        <v>69.599999999999994</v>
      </c>
      <c r="D180">
        <f>kor_thomson!D181</f>
        <v>178.3</v>
      </c>
      <c r="E180">
        <f>kor_thomson!E181</f>
        <v>21343</v>
      </c>
      <c r="F180">
        <f>kor_thomson!F181</f>
        <v>53.3</v>
      </c>
      <c r="G180">
        <f>kor_thomson!G181</f>
        <v>36.770000000000003</v>
      </c>
    </row>
    <row r="181" spans="1:7" x14ac:dyDescent="0.25">
      <c r="A181" s="8">
        <f>kor_thomson!A182</f>
        <v>36875</v>
      </c>
      <c r="B181" t="str">
        <f>kor_thomson!B182</f>
        <v>NA</v>
      </c>
      <c r="C181">
        <f>kor_thomson!C182</f>
        <v>67.2</v>
      </c>
      <c r="D181">
        <f>kor_thomson!D182</f>
        <v>174</v>
      </c>
      <c r="E181">
        <f>kor_thomson!E182</f>
        <v>21326</v>
      </c>
      <c r="F181">
        <f>kor_thomson!F182</f>
        <v>53.1</v>
      </c>
      <c r="G181">
        <f>kor_thomson!G182</f>
        <v>37.32</v>
      </c>
    </row>
    <row r="182" spans="1:7" x14ac:dyDescent="0.25">
      <c r="A182" s="8">
        <f>kor_thomson!A183</f>
        <v>36906</v>
      </c>
      <c r="B182" t="str">
        <f>kor_thomson!B183</f>
        <v>NA</v>
      </c>
      <c r="C182">
        <f>kor_thomson!C183</f>
        <v>68.2</v>
      </c>
      <c r="D182">
        <f>kor_thomson!D183</f>
        <v>169.2</v>
      </c>
      <c r="E182">
        <f>kor_thomson!E183</f>
        <v>21143</v>
      </c>
      <c r="F182">
        <f>kor_thomson!F183</f>
        <v>53</v>
      </c>
      <c r="G182">
        <f>kor_thomson!G183</f>
        <v>31.9</v>
      </c>
    </row>
    <row r="183" spans="1:7" x14ac:dyDescent="0.25">
      <c r="A183" s="8">
        <f>kor_thomson!A184</f>
        <v>36937</v>
      </c>
      <c r="B183" t="str">
        <f>kor_thomson!B184</f>
        <v>NA</v>
      </c>
      <c r="C183">
        <f>kor_thomson!C184</f>
        <v>69.599999999999994</v>
      </c>
      <c r="D183">
        <f>kor_thomson!D184</f>
        <v>170.1</v>
      </c>
      <c r="E183">
        <f>kor_thomson!E184</f>
        <v>21144</v>
      </c>
      <c r="F183">
        <f>kor_thomson!F184</f>
        <v>52.4</v>
      </c>
      <c r="G183">
        <f>kor_thomson!G184</f>
        <v>34.31</v>
      </c>
    </row>
    <row r="184" spans="1:7" x14ac:dyDescent="0.25">
      <c r="A184" s="8">
        <f>kor_thomson!A185</f>
        <v>36965</v>
      </c>
      <c r="B184" t="str">
        <f>kor_thomson!B185</f>
        <v>NA</v>
      </c>
      <c r="C184">
        <f>kor_thomson!C185</f>
        <v>70.099999999999994</v>
      </c>
      <c r="D184">
        <f>kor_thomson!D185</f>
        <v>168.8</v>
      </c>
      <c r="E184">
        <f>kor_thomson!E185</f>
        <v>21206</v>
      </c>
      <c r="F184">
        <f>kor_thomson!F185</f>
        <v>53</v>
      </c>
      <c r="G184">
        <f>kor_thomson!G185</f>
        <v>37.56</v>
      </c>
    </row>
    <row r="185" spans="1:7" x14ac:dyDescent="0.25">
      <c r="A185" s="8">
        <f>kor_thomson!A186</f>
        <v>36996</v>
      </c>
      <c r="B185" t="str">
        <f>kor_thomson!B186</f>
        <v>NA</v>
      </c>
      <c r="C185">
        <f>kor_thomson!C186</f>
        <v>70.8</v>
      </c>
      <c r="D185">
        <f>kor_thomson!D186</f>
        <v>164.8</v>
      </c>
      <c r="E185">
        <f>kor_thomson!E186</f>
        <v>21515</v>
      </c>
      <c r="F185">
        <f>kor_thomson!F186</f>
        <v>53.2</v>
      </c>
      <c r="G185">
        <f>kor_thomson!G186</f>
        <v>33.369999999999997</v>
      </c>
    </row>
    <row r="186" spans="1:7" x14ac:dyDescent="0.25">
      <c r="A186" s="8">
        <f>kor_thomson!A187</f>
        <v>37026</v>
      </c>
      <c r="B186" t="str">
        <f>kor_thomson!B187</f>
        <v>NA</v>
      </c>
      <c r="C186">
        <f>kor_thomson!C187</f>
        <v>72.599999999999994</v>
      </c>
      <c r="D186">
        <f>kor_thomson!D187</f>
        <v>163.5</v>
      </c>
      <c r="E186">
        <f>kor_thomson!E187</f>
        <v>21599</v>
      </c>
      <c r="F186">
        <f>kor_thomson!F187</f>
        <v>53.7</v>
      </c>
      <c r="G186">
        <f>kor_thomson!G187</f>
        <v>35.82</v>
      </c>
    </row>
    <row r="187" spans="1:7" x14ac:dyDescent="0.25">
      <c r="A187" s="8">
        <f>kor_thomson!A188</f>
        <v>37057</v>
      </c>
      <c r="B187" t="str">
        <f>kor_thomson!B188</f>
        <v>NA</v>
      </c>
      <c r="C187">
        <f>kor_thomson!C188</f>
        <v>73.400000000000006</v>
      </c>
      <c r="D187">
        <f>kor_thomson!D188</f>
        <v>165.5</v>
      </c>
      <c r="E187">
        <f>kor_thomson!E188</f>
        <v>21585</v>
      </c>
      <c r="F187">
        <f>kor_thomson!F188</f>
        <v>53.5</v>
      </c>
      <c r="G187">
        <f>kor_thomson!G188</f>
        <v>35.46</v>
      </c>
    </row>
    <row r="188" spans="1:7" x14ac:dyDescent="0.25">
      <c r="A188" s="8">
        <f>kor_thomson!A189</f>
        <v>37087</v>
      </c>
      <c r="B188" t="str">
        <f>kor_thomson!B189</f>
        <v>NA</v>
      </c>
      <c r="C188">
        <f>kor_thomson!C189</f>
        <v>73.2</v>
      </c>
      <c r="D188">
        <f>kor_thomson!D189</f>
        <v>161.80000000000001</v>
      </c>
      <c r="E188">
        <f>kor_thomson!E189</f>
        <v>21653</v>
      </c>
      <c r="F188">
        <f>kor_thomson!F189</f>
        <v>52.8</v>
      </c>
      <c r="G188">
        <f>kor_thomson!G189</f>
        <v>32.909999999999997</v>
      </c>
    </row>
    <row r="189" spans="1:7" x14ac:dyDescent="0.25">
      <c r="A189" s="8">
        <f>kor_thomson!A190</f>
        <v>37118</v>
      </c>
      <c r="B189" t="str">
        <f>kor_thomson!B190</f>
        <v>NA</v>
      </c>
      <c r="C189">
        <f>kor_thomson!C190</f>
        <v>73.400000000000006</v>
      </c>
      <c r="D189">
        <f>kor_thomson!D190</f>
        <v>159.6</v>
      </c>
      <c r="E189">
        <f>kor_thomson!E190</f>
        <v>21676</v>
      </c>
      <c r="F189">
        <f>kor_thomson!F190</f>
        <v>54.5</v>
      </c>
      <c r="G189">
        <f>kor_thomson!G190</f>
        <v>34.700000000000003</v>
      </c>
    </row>
    <row r="190" spans="1:7" x14ac:dyDescent="0.25">
      <c r="A190" s="8">
        <f>kor_thomson!A191</f>
        <v>37149</v>
      </c>
      <c r="B190" t="str">
        <f>kor_thomson!B191</f>
        <v>NA</v>
      </c>
      <c r="C190">
        <f>kor_thomson!C191</f>
        <v>76.3</v>
      </c>
      <c r="D190">
        <f>kor_thomson!D191</f>
        <v>164.2</v>
      </c>
      <c r="E190">
        <f>kor_thomson!E191</f>
        <v>21769</v>
      </c>
      <c r="F190">
        <f>kor_thomson!F191</f>
        <v>54.5</v>
      </c>
      <c r="G190">
        <f>kor_thomson!G191</f>
        <v>37.32</v>
      </c>
    </row>
    <row r="191" spans="1:7" x14ac:dyDescent="0.25">
      <c r="A191" s="8">
        <f>kor_thomson!A192</f>
        <v>37179</v>
      </c>
      <c r="B191" t="str">
        <f>kor_thomson!B192</f>
        <v>NA</v>
      </c>
      <c r="C191">
        <f>kor_thomson!C192</f>
        <v>73.7</v>
      </c>
      <c r="D191">
        <f>kor_thomson!D192</f>
        <v>169.2</v>
      </c>
      <c r="E191">
        <f>kor_thomson!E192</f>
        <v>21781</v>
      </c>
      <c r="F191">
        <f>kor_thomson!F192</f>
        <v>54.7</v>
      </c>
      <c r="G191">
        <f>kor_thomson!G192</f>
        <v>35.6</v>
      </c>
    </row>
    <row r="192" spans="1:7" x14ac:dyDescent="0.25">
      <c r="A192" s="8">
        <f>kor_thomson!A193</f>
        <v>37210</v>
      </c>
      <c r="B192" t="str">
        <f>kor_thomson!B193</f>
        <v>NA</v>
      </c>
      <c r="C192">
        <f>kor_thomson!C193</f>
        <v>76.599999999999994</v>
      </c>
      <c r="D192">
        <f>kor_thomson!D193</f>
        <v>167.6</v>
      </c>
      <c r="E192">
        <f>kor_thomson!E193</f>
        <v>21872</v>
      </c>
      <c r="F192">
        <f>kor_thomson!F193</f>
        <v>54.7</v>
      </c>
      <c r="G192">
        <f>kor_thomson!G193</f>
        <v>38.090000000000003</v>
      </c>
    </row>
    <row r="193" spans="1:7" x14ac:dyDescent="0.25">
      <c r="A193" s="8">
        <f>kor_thomson!A194</f>
        <v>37240</v>
      </c>
      <c r="B193" t="str">
        <f>kor_thomson!B194</f>
        <v>NA</v>
      </c>
      <c r="C193">
        <f>kor_thomson!C194</f>
        <v>76.7</v>
      </c>
      <c r="D193">
        <f>kor_thomson!D194</f>
        <v>166</v>
      </c>
      <c r="E193">
        <f>kor_thomson!E194</f>
        <v>21914</v>
      </c>
      <c r="F193">
        <f>kor_thomson!F194</f>
        <v>53.9</v>
      </c>
      <c r="G193">
        <f>kor_thomson!G194</f>
        <v>35.97</v>
      </c>
    </row>
    <row r="194" spans="1:7" x14ac:dyDescent="0.25">
      <c r="A194" s="8">
        <f>kor_thomson!A195</f>
        <v>37271</v>
      </c>
      <c r="B194" t="str">
        <f>kor_thomson!B195</f>
        <v>NA</v>
      </c>
      <c r="C194">
        <f>kor_thomson!C195</f>
        <v>76.599999999999994</v>
      </c>
      <c r="D194">
        <f>kor_thomson!D195</f>
        <v>163.69999999999999</v>
      </c>
      <c r="E194">
        <f>kor_thomson!E195</f>
        <v>21986</v>
      </c>
      <c r="F194">
        <f>kor_thomson!F195</f>
        <v>55.4</v>
      </c>
      <c r="G194">
        <f>kor_thomson!G195</f>
        <v>35.9</v>
      </c>
    </row>
    <row r="195" spans="1:7" x14ac:dyDescent="0.25">
      <c r="A195" s="8">
        <f>kor_thomson!A196</f>
        <v>37302</v>
      </c>
      <c r="B195" t="str">
        <f>kor_thomson!B196</f>
        <v>NA</v>
      </c>
      <c r="C195">
        <f>kor_thomson!C196</f>
        <v>79.3</v>
      </c>
      <c r="D195">
        <f>kor_thomson!D196</f>
        <v>159.4</v>
      </c>
      <c r="E195">
        <f>kor_thomson!E196</f>
        <v>22124</v>
      </c>
      <c r="F195">
        <f>kor_thomson!F196</f>
        <v>56.3</v>
      </c>
      <c r="G195">
        <f>kor_thomson!G196</f>
        <v>33.46</v>
      </c>
    </row>
    <row r="196" spans="1:7" x14ac:dyDescent="0.25">
      <c r="A196" s="8">
        <f>kor_thomson!A197</f>
        <v>37330</v>
      </c>
      <c r="B196" t="str">
        <f>kor_thomson!B197</f>
        <v>NA</v>
      </c>
      <c r="C196">
        <f>kor_thomson!C197</f>
        <v>80.900000000000006</v>
      </c>
      <c r="D196">
        <f>kor_thomson!D197</f>
        <v>158.69999999999999</v>
      </c>
      <c r="E196">
        <f>kor_thomson!E197</f>
        <v>22052</v>
      </c>
      <c r="F196">
        <f>kor_thomson!F197</f>
        <v>57.5</v>
      </c>
      <c r="G196">
        <f>kor_thomson!G197</f>
        <v>40.200000000000003</v>
      </c>
    </row>
    <row r="197" spans="1:7" x14ac:dyDescent="0.25">
      <c r="A197" s="8">
        <f>kor_thomson!A198</f>
        <v>37361</v>
      </c>
      <c r="B197" t="str">
        <f>kor_thomson!B198</f>
        <v>NA</v>
      </c>
      <c r="C197">
        <f>kor_thomson!C198</f>
        <v>80.2</v>
      </c>
      <c r="D197">
        <f>kor_thomson!D198</f>
        <v>160.80000000000001</v>
      </c>
      <c r="E197">
        <f>kor_thomson!E198</f>
        <v>22160</v>
      </c>
      <c r="F197">
        <f>kor_thomson!F198</f>
        <v>58</v>
      </c>
      <c r="G197">
        <f>kor_thomson!G198</f>
        <v>39.61</v>
      </c>
    </row>
    <row r="198" spans="1:7" x14ac:dyDescent="0.25">
      <c r="A198" s="8">
        <f>kor_thomson!A199</f>
        <v>37391</v>
      </c>
      <c r="B198" t="str">
        <f>kor_thomson!B199</f>
        <v>NA</v>
      </c>
      <c r="C198">
        <f>kor_thomson!C199</f>
        <v>79</v>
      </c>
      <c r="D198">
        <f>kor_thomson!D199</f>
        <v>161.19999999999999</v>
      </c>
      <c r="E198">
        <f>kor_thomson!E199</f>
        <v>22120</v>
      </c>
      <c r="F198">
        <f>kor_thomson!F199</f>
        <v>57.4</v>
      </c>
      <c r="G198">
        <f>kor_thomson!G199</f>
        <v>40.85</v>
      </c>
    </row>
    <row r="199" spans="1:7" x14ac:dyDescent="0.25">
      <c r="A199" s="8">
        <f>kor_thomson!A200</f>
        <v>37422</v>
      </c>
      <c r="B199" t="str">
        <f>kor_thomson!B200</f>
        <v>NA</v>
      </c>
      <c r="C199">
        <f>kor_thomson!C200</f>
        <v>79.5</v>
      </c>
      <c r="D199">
        <f>kor_thomson!D200</f>
        <v>158.69999999999999</v>
      </c>
      <c r="E199">
        <f>kor_thomson!E200</f>
        <v>22158</v>
      </c>
      <c r="F199">
        <f>kor_thomson!F200</f>
        <v>56.3</v>
      </c>
      <c r="G199">
        <f>kor_thomson!G200</f>
        <v>37.979999999999997</v>
      </c>
    </row>
    <row r="200" spans="1:7" x14ac:dyDescent="0.25">
      <c r="A200" s="8">
        <f>kor_thomson!A201</f>
        <v>37452</v>
      </c>
      <c r="B200" t="str">
        <f>kor_thomson!B201</f>
        <v>NA</v>
      </c>
      <c r="C200">
        <f>kor_thomson!C201</f>
        <v>81.2</v>
      </c>
      <c r="D200">
        <f>kor_thomson!D201</f>
        <v>156.9</v>
      </c>
      <c r="E200">
        <f>kor_thomson!E201</f>
        <v>22206</v>
      </c>
      <c r="F200">
        <f>kor_thomson!F201</f>
        <v>58.2</v>
      </c>
      <c r="G200">
        <f>kor_thomson!G201</f>
        <v>41.03</v>
      </c>
    </row>
    <row r="201" spans="1:7" x14ac:dyDescent="0.25">
      <c r="A201" s="8">
        <f>kor_thomson!A202</f>
        <v>37483</v>
      </c>
      <c r="B201" t="str">
        <f>kor_thomson!B202</f>
        <v>NA</v>
      </c>
      <c r="C201">
        <f>kor_thomson!C202</f>
        <v>82.8</v>
      </c>
      <c r="D201">
        <f>kor_thomson!D202</f>
        <v>156.69999999999999</v>
      </c>
      <c r="E201">
        <f>kor_thomson!E202</f>
        <v>22175</v>
      </c>
      <c r="F201">
        <f>kor_thomson!F202</f>
        <v>59.2</v>
      </c>
      <c r="G201">
        <f>kor_thomson!G202</f>
        <v>41.22</v>
      </c>
    </row>
    <row r="202" spans="1:7" x14ac:dyDescent="0.25">
      <c r="A202" s="8">
        <f>kor_thomson!A203</f>
        <v>37514</v>
      </c>
      <c r="B202" t="str">
        <f>kor_thomson!B203</f>
        <v>NA</v>
      </c>
      <c r="C202">
        <f>kor_thomson!C203</f>
        <v>81.7</v>
      </c>
      <c r="D202">
        <f>kor_thomson!D203</f>
        <v>157.30000000000001</v>
      </c>
      <c r="E202">
        <f>kor_thomson!E203</f>
        <v>22279</v>
      </c>
      <c r="F202">
        <f>kor_thomson!F203</f>
        <v>58.4</v>
      </c>
      <c r="G202">
        <f>kor_thomson!G203</f>
        <v>40.630000000000003</v>
      </c>
    </row>
    <row r="203" spans="1:7" x14ac:dyDescent="0.25">
      <c r="A203" s="8">
        <f>kor_thomson!A204</f>
        <v>37544</v>
      </c>
      <c r="B203" t="str">
        <f>kor_thomson!B204</f>
        <v>NA</v>
      </c>
      <c r="C203">
        <f>kor_thomson!C204</f>
        <v>81.7</v>
      </c>
      <c r="D203">
        <f>kor_thomson!D204</f>
        <v>160.30000000000001</v>
      </c>
      <c r="E203">
        <f>kor_thomson!E204</f>
        <v>22244</v>
      </c>
      <c r="F203">
        <f>kor_thomson!F204</f>
        <v>59.2</v>
      </c>
      <c r="G203">
        <f>kor_thomson!G204</f>
        <v>45.65</v>
      </c>
    </row>
    <row r="204" spans="1:7" x14ac:dyDescent="0.25">
      <c r="A204" s="8">
        <f>kor_thomson!A205</f>
        <v>37575</v>
      </c>
      <c r="B204" t="str">
        <f>kor_thomson!B205</f>
        <v>NA</v>
      </c>
      <c r="C204">
        <f>kor_thomson!C205</f>
        <v>81.400000000000006</v>
      </c>
      <c r="D204">
        <f>kor_thomson!D205</f>
        <v>156.30000000000001</v>
      </c>
      <c r="E204">
        <f>kor_thomson!E205</f>
        <v>22201</v>
      </c>
      <c r="F204">
        <f>kor_thomson!F205</f>
        <v>59.7</v>
      </c>
      <c r="G204">
        <f>kor_thomson!G205</f>
        <v>44.48</v>
      </c>
    </row>
    <row r="205" spans="1:7" x14ac:dyDescent="0.25">
      <c r="A205" s="8">
        <f>kor_thomson!A206</f>
        <v>37605</v>
      </c>
      <c r="B205" t="str">
        <f>kor_thomson!B206</f>
        <v>NA</v>
      </c>
      <c r="C205">
        <f>kor_thomson!C206</f>
        <v>79.599999999999994</v>
      </c>
      <c r="D205">
        <f>kor_thomson!D206</f>
        <v>151</v>
      </c>
      <c r="E205">
        <f>kor_thomson!E206</f>
        <v>22337</v>
      </c>
      <c r="F205">
        <f>kor_thomson!F206</f>
        <v>60.8</v>
      </c>
      <c r="G205">
        <f>kor_thomson!G206</f>
        <v>42.93</v>
      </c>
    </row>
    <row r="206" spans="1:7" x14ac:dyDescent="0.25">
      <c r="A206" s="8">
        <f>kor_thomson!A207</f>
        <v>37636</v>
      </c>
      <c r="B206" t="str">
        <f>kor_thomson!B207</f>
        <v>NA</v>
      </c>
      <c r="C206">
        <f>kor_thomson!C207</f>
        <v>82.2</v>
      </c>
      <c r="D206">
        <f>kor_thomson!D207</f>
        <v>148.9</v>
      </c>
      <c r="E206">
        <f>kor_thomson!E207</f>
        <v>22194</v>
      </c>
      <c r="F206">
        <f>kor_thomson!F207</f>
        <v>59.8</v>
      </c>
      <c r="G206">
        <f>kor_thomson!G207</f>
        <v>41.31</v>
      </c>
    </row>
    <row r="207" spans="1:7" x14ac:dyDescent="0.25">
      <c r="A207" s="8">
        <f>kor_thomson!A208</f>
        <v>37667</v>
      </c>
      <c r="B207" t="str">
        <f>kor_thomson!B208</f>
        <v>NA</v>
      </c>
      <c r="C207">
        <f>kor_thomson!C208</f>
        <v>76.3</v>
      </c>
      <c r="D207">
        <f>kor_thomson!D208</f>
        <v>153.5</v>
      </c>
      <c r="E207">
        <f>kor_thomson!E208</f>
        <v>22186</v>
      </c>
      <c r="F207">
        <f>kor_thomson!F208</f>
        <v>59.4</v>
      </c>
      <c r="G207">
        <f>kor_thomson!G208</f>
        <v>39.409999999999997</v>
      </c>
    </row>
    <row r="208" spans="1:7" x14ac:dyDescent="0.25">
      <c r="A208" s="8">
        <f>kor_thomson!A209</f>
        <v>37695</v>
      </c>
      <c r="B208" t="str">
        <f>kor_thomson!B209</f>
        <v>NA</v>
      </c>
      <c r="C208">
        <f>kor_thomson!C209</f>
        <v>77.2</v>
      </c>
      <c r="D208">
        <f>kor_thomson!D209</f>
        <v>161.5</v>
      </c>
      <c r="E208">
        <f>kor_thomson!E209</f>
        <v>22109</v>
      </c>
      <c r="F208">
        <f>kor_thomson!F209</f>
        <v>60.5</v>
      </c>
      <c r="G208">
        <f>kor_thomson!G209</f>
        <v>44.03</v>
      </c>
    </row>
    <row r="209" spans="1:7" x14ac:dyDescent="0.25">
      <c r="A209" s="8">
        <f>kor_thomson!A210</f>
        <v>37726</v>
      </c>
      <c r="B209" t="str">
        <f>kor_thomson!B210</f>
        <v>NA</v>
      </c>
      <c r="C209">
        <f>kor_thomson!C210</f>
        <v>76.5</v>
      </c>
      <c r="D209">
        <f>kor_thomson!D210</f>
        <v>160.19999999999999</v>
      </c>
      <c r="E209">
        <f>kor_thomson!E210</f>
        <v>22018</v>
      </c>
      <c r="F209">
        <f>kor_thomson!F210</f>
        <v>59.5</v>
      </c>
      <c r="G209">
        <f>kor_thomson!G210</f>
        <v>44.52</v>
      </c>
    </row>
    <row r="210" spans="1:7" x14ac:dyDescent="0.25">
      <c r="A210" s="8">
        <f>kor_thomson!A211</f>
        <v>37756</v>
      </c>
      <c r="B210" t="str">
        <f>kor_thomson!B211</f>
        <v>NA</v>
      </c>
      <c r="C210">
        <f>kor_thomson!C211</f>
        <v>78.2</v>
      </c>
      <c r="D210">
        <f>kor_thomson!D211</f>
        <v>155</v>
      </c>
      <c r="E210">
        <f>kor_thomson!E211</f>
        <v>22036</v>
      </c>
      <c r="F210">
        <f>kor_thomson!F211</f>
        <v>59</v>
      </c>
      <c r="G210">
        <f>kor_thomson!G211</f>
        <v>43.68</v>
      </c>
    </row>
    <row r="211" spans="1:7" x14ac:dyDescent="0.25">
      <c r="A211" s="8">
        <f>kor_thomson!A212</f>
        <v>37787</v>
      </c>
      <c r="B211" t="str">
        <f>kor_thomson!B212</f>
        <v>NA</v>
      </c>
      <c r="C211">
        <f>kor_thomson!C212</f>
        <v>77.599999999999994</v>
      </c>
      <c r="D211">
        <f>kor_thomson!D212</f>
        <v>153.5</v>
      </c>
      <c r="E211">
        <f>kor_thomson!E212</f>
        <v>22031</v>
      </c>
      <c r="F211">
        <f>kor_thomson!F212</f>
        <v>60.5</v>
      </c>
      <c r="G211">
        <f>kor_thomson!G212</f>
        <v>45.17</v>
      </c>
    </row>
    <row r="212" spans="1:7" x14ac:dyDescent="0.25">
      <c r="A212" s="8">
        <f>kor_thomson!A213</f>
        <v>37817</v>
      </c>
      <c r="B212" t="str">
        <f>kor_thomson!B213</f>
        <v>NA</v>
      </c>
      <c r="C212">
        <f>kor_thomson!C213</f>
        <v>78.400000000000006</v>
      </c>
      <c r="D212">
        <f>kor_thomson!D213</f>
        <v>152.80000000000001</v>
      </c>
      <c r="E212">
        <f>kor_thomson!E213</f>
        <v>22129</v>
      </c>
      <c r="F212">
        <f>kor_thomson!F213</f>
        <v>58.2</v>
      </c>
      <c r="G212">
        <f>kor_thomson!G213</f>
        <v>46</v>
      </c>
    </row>
    <row r="213" spans="1:7" x14ac:dyDescent="0.25">
      <c r="A213" s="8">
        <f>kor_thomson!A214</f>
        <v>37848</v>
      </c>
      <c r="B213" t="str">
        <f>kor_thomson!B214</f>
        <v>NA</v>
      </c>
      <c r="C213">
        <f>kor_thomson!C214</f>
        <v>78.599999999999994</v>
      </c>
      <c r="D213">
        <f>kor_thomson!D214</f>
        <v>154.6</v>
      </c>
      <c r="E213">
        <f>kor_thomson!E214</f>
        <v>22091</v>
      </c>
      <c r="F213">
        <f>kor_thomson!F214</f>
        <v>61.2</v>
      </c>
      <c r="G213">
        <f>kor_thomson!G214</f>
        <v>45.02</v>
      </c>
    </row>
    <row r="214" spans="1:7" x14ac:dyDescent="0.25">
      <c r="A214" s="8">
        <f>kor_thomson!A215</f>
        <v>37879</v>
      </c>
      <c r="B214" t="str">
        <f>kor_thomson!B215</f>
        <v>NA</v>
      </c>
      <c r="C214">
        <f>kor_thomson!C215</f>
        <v>79.2</v>
      </c>
      <c r="D214">
        <f>kor_thomson!D215</f>
        <v>151.6</v>
      </c>
      <c r="E214">
        <f>kor_thomson!E215</f>
        <v>22105</v>
      </c>
      <c r="F214">
        <f>kor_thomson!F215</f>
        <v>62.7</v>
      </c>
      <c r="G214">
        <f>kor_thomson!G215</f>
        <v>49.83</v>
      </c>
    </row>
    <row r="215" spans="1:7" x14ac:dyDescent="0.25">
      <c r="A215" s="8">
        <f>kor_thomson!A216</f>
        <v>37909</v>
      </c>
      <c r="B215" t="str">
        <f>kor_thomson!B216</f>
        <v>NA</v>
      </c>
      <c r="C215">
        <f>kor_thomson!C216</f>
        <v>79.3</v>
      </c>
      <c r="D215">
        <f>kor_thomson!D216</f>
        <v>149.80000000000001</v>
      </c>
      <c r="E215">
        <f>kor_thomson!E216</f>
        <v>22176</v>
      </c>
      <c r="F215">
        <f>kor_thomson!F216</f>
        <v>64.099999999999994</v>
      </c>
      <c r="G215">
        <f>kor_thomson!G216</f>
        <v>57.43</v>
      </c>
    </row>
    <row r="216" spans="1:7" x14ac:dyDescent="0.25">
      <c r="A216" s="8">
        <f>kor_thomson!A217</f>
        <v>37940</v>
      </c>
      <c r="B216" t="str">
        <f>kor_thomson!B217</f>
        <v>NA</v>
      </c>
      <c r="C216">
        <f>kor_thomson!C217</f>
        <v>79.7</v>
      </c>
      <c r="D216">
        <f>kor_thomson!D217</f>
        <v>149.1</v>
      </c>
      <c r="E216">
        <f>kor_thomson!E217</f>
        <v>22236</v>
      </c>
      <c r="F216">
        <f>kor_thomson!F217</f>
        <v>63.8</v>
      </c>
      <c r="G216">
        <f>kor_thomson!G217</f>
        <v>53.69</v>
      </c>
    </row>
    <row r="217" spans="1:7" x14ac:dyDescent="0.25">
      <c r="A217" s="8">
        <f>kor_thomson!A218</f>
        <v>37970</v>
      </c>
      <c r="B217" t="str">
        <f>kor_thomson!B218</f>
        <v>NA</v>
      </c>
      <c r="C217">
        <f>kor_thomson!C218</f>
        <v>77.8</v>
      </c>
      <c r="D217">
        <f>kor_thomson!D218</f>
        <v>147.1</v>
      </c>
      <c r="E217">
        <f>kor_thomson!E218</f>
        <v>22379</v>
      </c>
      <c r="F217">
        <f>kor_thomson!F218</f>
        <v>65.7</v>
      </c>
      <c r="G217">
        <f>kor_thomson!G218</f>
        <v>56.91</v>
      </c>
    </row>
    <row r="218" spans="1:7" x14ac:dyDescent="0.25">
      <c r="A218" s="8">
        <f>kor_thomson!A219</f>
        <v>38001</v>
      </c>
      <c r="B218" t="str">
        <f>kor_thomson!B219</f>
        <v>NA</v>
      </c>
      <c r="C218">
        <f>kor_thomson!C219</f>
        <v>80</v>
      </c>
      <c r="D218">
        <f>kor_thomson!D219</f>
        <v>147.19999999999999</v>
      </c>
      <c r="E218">
        <f>kor_thomson!E219</f>
        <v>22564</v>
      </c>
      <c r="F218">
        <f>kor_thomson!F219</f>
        <v>65.8</v>
      </c>
      <c r="G218">
        <f>kor_thomson!G219</f>
        <v>49.32</v>
      </c>
    </row>
    <row r="219" spans="1:7" x14ac:dyDescent="0.25">
      <c r="A219" s="8">
        <f>kor_thomson!A220</f>
        <v>38032</v>
      </c>
      <c r="B219" t="str">
        <f>kor_thomson!B220</f>
        <v>NA</v>
      </c>
      <c r="C219">
        <f>kor_thomson!C220</f>
        <v>80.900000000000006</v>
      </c>
      <c r="D219">
        <f>kor_thomson!D220</f>
        <v>148.19999999999999</v>
      </c>
      <c r="E219">
        <f>kor_thomson!E220</f>
        <v>22705</v>
      </c>
      <c r="F219">
        <f>kor_thomson!F220</f>
        <v>68.599999999999994</v>
      </c>
      <c r="G219">
        <f>kor_thomson!G220</f>
        <v>53.47</v>
      </c>
    </row>
    <row r="220" spans="1:7" x14ac:dyDescent="0.25">
      <c r="A220" s="8">
        <f>kor_thomson!A221</f>
        <v>38061</v>
      </c>
      <c r="B220" t="str">
        <f>kor_thomson!B221</f>
        <v>NA</v>
      </c>
      <c r="C220">
        <f>kor_thomson!C221</f>
        <v>77.400000000000006</v>
      </c>
      <c r="D220">
        <f>kor_thomson!D221</f>
        <v>147.30000000000001</v>
      </c>
      <c r="E220">
        <f>kor_thomson!E221</f>
        <v>22645</v>
      </c>
      <c r="F220">
        <f>kor_thomson!F221</f>
        <v>67.099999999999994</v>
      </c>
      <c r="G220">
        <f>kor_thomson!G221</f>
        <v>59.5</v>
      </c>
    </row>
    <row r="221" spans="1:7" x14ac:dyDescent="0.25">
      <c r="A221" s="8">
        <f>kor_thomson!A222</f>
        <v>38092</v>
      </c>
      <c r="B221" t="str">
        <f>kor_thomson!B222</f>
        <v>NA</v>
      </c>
      <c r="C221">
        <f>kor_thomson!C222</f>
        <v>78.099999999999994</v>
      </c>
      <c r="D221">
        <f>kor_thomson!D222</f>
        <v>145.80000000000001</v>
      </c>
      <c r="E221">
        <f>kor_thomson!E222</f>
        <v>22532</v>
      </c>
      <c r="F221">
        <f>kor_thomson!F222</f>
        <v>67.5</v>
      </c>
      <c r="G221">
        <f>kor_thomson!G222</f>
        <v>58.53</v>
      </c>
    </row>
    <row r="222" spans="1:7" x14ac:dyDescent="0.25">
      <c r="A222" s="8">
        <f>kor_thomson!A223</f>
        <v>38122</v>
      </c>
      <c r="B222" t="str">
        <f>kor_thomson!B223</f>
        <v>NA</v>
      </c>
      <c r="C222">
        <f>kor_thomson!C223</f>
        <v>77.599999999999994</v>
      </c>
      <c r="D222">
        <f>kor_thomson!D223</f>
        <v>147.30000000000001</v>
      </c>
      <c r="E222">
        <f>kor_thomson!E223</f>
        <v>22398</v>
      </c>
      <c r="F222">
        <f>kor_thomson!F223</f>
        <v>68.2</v>
      </c>
      <c r="G222">
        <f>kor_thomson!G223</f>
        <v>58.04</v>
      </c>
    </row>
    <row r="223" spans="1:7" x14ac:dyDescent="0.25">
      <c r="A223" s="8">
        <f>kor_thomson!A224</f>
        <v>38153</v>
      </c>
      <c r="B223" t="str">
        <f>kor_thomson!B224</f>
        <v>NA</v>
      </c>
      <c r="C223">
        <f>kor_thomson!C224</f>
        <v>80.099999999999994</v>
      </c>
      <c r="D223">
        <f>kor_thomson!D224</f>
        <v>146.1</v>
      </c>
      <c r="E223">
        <f>kor_thomson!E224</f>
        <v>22461</v>
      </c>
      <c r="F223">
        <f>kor_thomson!F224</f>
        <v>66.5</v>
      </c>
      <c r="G223">
        <f>kor_thomson!G224</f>
        <v>56.31</v>
      </c>
    </row>
    <row r="224" spans="1:7" x14ac:dyDescent="0.25">
      <c r="A224" s="8">
        <f>kor_thomson!A225</f>
        <v>38183</v>
      </c>
      <c r="B224" t="str">
        <f>kor_thomson!B225</f>
        <v>NA</v>
      </c>
      <c r="C224">
        <f>kor_thomson!C225</f>
        <v>78.900000000000006</v>
      </c>
      <c r="D224">
        <f>kor_thomson!D225</f>
        <v>142.80000000000001</v>
      </c>
      <c r="E224">
        <f>kor_thomson!E225</f>
        <v>22416</v>
      </c>
      <c r="F224">
        <f>kor_thomson!F225</f>
        <v>65.8</v>
      </c>
      <c r="G224">
        <f>kor_thomson!G225</f>
        <v>56.96</v>
      </c>
    </row>
    <row r="225" spans="1:7" x14ac:dyDescent="0.25">
      <c r="A225" s="8">
        <f>kor_thomson!A226</f>
        <v>38214</v>
      </c>
      <c r="B225" t="str">
        <f>kor_thomson!B226</f>
        <v>NA</v>
      </c>
      <c r="C225">
        <f>kor_thomson!C226</f>
        <v>76.8</v>
      </c>
      <c r="D225">
        <f>kor_thomson!D226</f>
        <v>145.19999999999999</v>
      </c>
      <c r="E225">
        <f>kor_thomson!E226</f>
        <v>22353</v>
      </c>
      <c r="F225">
        <f>kor_thomson!F226</f>
        <v>66.8</v>
      </c>
      <c r="G225">
        <f>kor_thomson!G226</f>
        <v>52.89</v>
      </c>
    </row>
    <row r="226" spans="1:7" x14ac:dyDescent="0.25">
      <c r="A226" s="8">
        <f>kor_thomson!A227</f>
        <v>38245</v>
      </c>
      <c r="B226" t="str">
        <f>kor_thomson!B227</f>
        <v>NA</v>
      </c>
      <c r="C226">
        <f>kor_thomson!C227</f>
        <v>80.2</v>
      </c>
      <c r="D226">
        <f>kor_thomson!D227</f>
        <v>144.30000000000001</v>
      </c>
      <c r="E226">
        <f>kor_thomson!E227</f>
        <v>22617</v>
      </c>
      <c r="F226">
        <f>kor_thomson!F227</f>
        <v>68.2</v>
      </c>
      <c r="G226">
        <f>kor_thomson!G227</f>
        <v>54.93</v>
      </c>
    </row>
    <row r="227" spans="1:7" x14ac:dyDescent="0.25">
      <c r="A227" s="8">
        <f>kor_thomson!A228</f>
        <v>38275</v>
      </c>
      <c r="B227" t="str">
        <f>kor_thomson!B228</f>
        <v>NA</v>
      </c>
      <c r="C227">
        <f>kor_thomson!C228</f>
        <v>78.7</v>
      </c>
      <c r="D227">
        <f>kor_thomson!D228</f>
        <v>145.5</v>
      </c>
      <c r="E227">
        <f>kor_thomson!E228</f>
        <v>22634</v>
      </c>
      <c r="F227">
        <f>kor_thomson!F228</f>
        <v>68.099999999999994</v>
      </c>
      <c r="G227">
        <f>kor_thomson!G228</f>
        <v>58.92</v>
      </c>
    </row>
    <row r="228" spans="1:7" x14ac:dyDescent="0.25">
      <c r="A228" s="8">
        <f>kor_thomson!A229</f>
        <v>38306</v>
      </c>
      <c r="B228" t="str">
        <f>kor_thomson!B229</f>
        <v>NA</v>
      </c>
      <c r="C228">
        <f>kor_thomson!C229</f>
        <v>78.7</v>
      </c>
      <c r="D228">
        <f>kor_thomson!D229</f>
        <v>149.5</v>
      </c>
      <c r="E228">
        <f>kor_thomson!E229</f>
        <v>22610</v>
      </c>
      <c r="F228">
        <f>kor_thomson!F229</f>
        <v>69.099999999999994</v>
      </c>
      <c r="G228">
        <f>kor_thomson!G229</f>
        <v>58.64</v>
      </c>
    </row>
    <row r="229" spans="1:7" x14ac:dyDescent="0.25">
      <c r="A229" s="8">
        <f>kor_thomson!A230</f>
        <v>38336</v>
      </c>
      <c r="B229" t="str">
        <f>kor_thomson!B230</f>
        <v>NA</v>
      </c>
      <c r="C229">
        <f>kor_thomson!C230</f>
        <v>79.5</v>
      </c>
      <c r="D229">
        <f>kor_thomson!D230</f>
        <v>142.6</v>
      </c>
      <c r="E229">
        <f>kor_thomson!E230</f>
        <v>22787</v>
      </c>
      <c r="F229">
        <f>kor_thomson!F230</f>
        <v>68.400000000000006</v>
      </c>
      <c r="G229">
        <f>kor_thomson!G230</f>
        <v>57.95</v>
      </c>
    </row>
    <row r="230" spans="1:7" x14ac:dyDescent="0.25">
      <c r="A230" s="8">
        <f>kor_thomson!A231</f>
        <v>38367</v>
      </c>
      <c r="B230" t="str">
        <f>kor_thomson!B231</f>
        <v>NA</v>
      </c>
      <c r="C230">
        <f>kor_thomson!C231</f>
        <v>77.400000000000006</v>
      </c>
      <c r="D230">
        <f>kor_thomson!D231</f>
        <v>138.19999999999999</v>
      </c>
      <c r="E230">
        <f>kor_thomson!E231</f>
        <v>22704</v>
      </c>
      <c r="F230">
        <f>kor_thomson!F231</f>
        <v>70.2</v>
      </c>
      <c r="G230">
        <f>kor_thomson!G231</f>
        <v>55.8</v>
      </c>
    </row>
    <row r="231" spans="1:7" x14ac:dyDescent="0.25">
      <c r="A231" s="8">
        <f>kor_thomson!A232</f>
        <v>38398</v>
      </c>
      <c r="B231" t="str">
        <f>kor_thomson!B232</f>
        <v>NA</v>
      </c>
      <c r="C231">
        <f>kor_thomson!C232</f>
        <v>78</v>
      </c>
      <c r="D231">
        <f>kor_thomson!D232</f>
        <v>139.19999999999999</v>
      </c>
      <c r="E231">
        <f>kor_thomson!E232</f>
        <v>22781</v>
      </c>
      <c r="F231">
        <f>kor_thomson!F232</f>
        <v>68.7</v>
      </c>
      <c r="G231">
        <f>kor_thomson!G232</f>
        <v>48.66</v>
      </c>
    </row>
    <row r="232" spans="1:7" x14ac:dyDescent="0.25">
      <c r="A232" s="8">
        <f>kor_thomson!A233</f>
        <v>38426</v>
      </c>
      <c r="B232" t="str">
        <f>kor_thomson!B233</f>
        <v>NA</v>
      </c>
      <c r="C232">
        <f>kor_thomson!C233</f>
        <v>79.8</v>
      </c>
      <c r="D232">
        <f>kor_thomson!D233</f>
        <v>138.1</v>
      </c>
      <c r="E232">
        <f>kor_thomson!E233</f>
        <v>22848</v>
      </c>
      <c r="F232">
        <f>kor_thomson!F233</f>
        <v>70.7</v>
      </c>
      <c r="G232">
        <f>kor_thomson!G233</f>
        <v>60.28</v>
      </c>
    </row>
    <row r="233" spans="1:7" x14ac:dyDescent="0.25">
      <c r="A233" s="8">
        <f>kor_thomson!A234</f>
        <v>38457</v>
      </c>
      <c r="B233" t="str">
        <f>kor_thomson!B234</f>
        <v>NA</v>
      </c>
      <c r="C233">
        <f>kor_thomson!C234</f>
        <v>81</v>
      </c>
      <c r="D233">
        <f>kor_thomson!D234</f>
        <v>139.5</v>
      </c>
      <c r="E233">
        <f>kor_thomson!E234</f>
        <v>22794</v>
      </c>
      <c r="F233">
        <f>kor_thomson!F234</f>
        <v>69.900000000000006</v>
      </c>
      <c r="G233">
        <f>kor_thomson!G234</f>
        <v>56.01</v>
      </c>
    </row>
    <row r="234" spans="1:7" x14ac:dyDescent="0.25">
      <c r="A234" s="8">
        <f>kor_thomson!A235</f>
        <v>38487</v>
      </c>
      <c r="B234" t="str">
        <f>kor_thomson!B235</f>
        <v>NA</v>
      </c>
      <c r="C234">
        <f>kor_thomson!C235</f>
        <v>81.099999999999994</v>
      </c>
      <c r="D234">
        <f>kor_thomson!D235</f>
        <v>137.30000000000001</v>
      </c>
      <c r="E234">
        <f>kor_thomson!E235</f>
        <v>22848</v>
      </c>
      <c r="F234">
        <f>kor_thomson!F235</f>
        <v>69.599999999999994</v>
      </c>
      <c r="G234">
        <f>kor_thomson!G235</f>
        <v>57.25</v>
      </c>
    </row>
    <row r="235" spans="1:7" x14ac:dyDescent="0.25">
      <c r="A235" s="8">
        <f>kor_thomson!A236</f>
        <v>38518</v>
      </c>
      <c r="B235" t="str">
        <f>kor_thomson!B236</f>
        <v>NA</v>
      </c>
      <c r="C235">
        <f>kor_thomson!C236</f>
        <v>83.4</v>
      </c>
      <c r="D235">
        <f>kor_thomson!D236</f>
        <v>134.5</v>
      </c>
      <c r="E235">
        <f>kor_thomson!E236</f>
        <v>22873</v>
      </c>
      <c r="F235">
        <f>kor_thomson!F236</f>
        <v>70.3</v>
      </c>
      <c r="G235">
        <f>kor_thomson!G236</f>
        <v>60.49</v>
      </c>
    </row>
    <row r="236" spans="1:7" x14ac:dyDescent="0.25">
      <c r="A236" s="8">
        <f>kor_thomson!A237</f>
        <v>38548</v>
      </c>
      <c r="B236" t="str">
        <f>kor_thomson!B237</f>
        <v>NA</v>
      </c>
      <c r="C236">
        <f>kor_thomson!C237</f>
        <v>82</v>
      </c>
      <c r="D236">
        <f>kor_thomson!D237</f>
        <v>131</v>
      </c>
      <c r="E236">
        <f>kor_thomson!E237</f>
        <v>22849</v>
      </c>
      <c r="F236">
        <f>kor_thomson!F237</f>
        <v>70.8</v>
      </c>
      <c r="G236">
        <f>kor_thomson!G237</f>
        <v>60.09</v>
      </c>
    </row>
    <row r="237" spans="1:7" x14ac:dyDescent="0.25">
      <c r="A237" s="8">
        <f>kor_thomson!A238</f>
        <v>38579</v>
      </c>
      <c r="B237" t="str">
        <f>kor_thomson!B238</f>
        <v>NA</v>
      </c>
      <c r="C237">
        <f>kor_thomson!C238</f>
        <v>81</v>
      </c>
      <c r="D237">
        <f>kor_thomson!D238</f>
        <v>129.6</v>
      </c>
      <c r="E237">
        <f>kor_thomson!E238</f>
        <v>22819</v>
      </c>
      <c r="F237">
        <f>kor_thomson!F238</f>
        <v>71</v>
      </c>
      <c r="G237">
        <f>kor_thomson!G238</f>
        <v>59.46</v>
      </c>
    </row>
    <row r="238" spans="1:7" x14ac:dyDescent="0.25">
      <c r="A238" s="8">
        <f>kor_thomson!A239</f>
        <v>38610</v>
      </c>
      <c r="B238" t="str">
        <f>kor_thomson!B239</f>
        <v>NA</v>
      </c>
      <c r="C238">
        <f>kor_thomson!C239</f>
        <v>81.8</v>
      </c>
      <c r="D238">
        <f>kor_thomson!D239</f>
        <v>132.5</v>
      </c>
      <c r="E238">
        <f>kor_thomson!E239</f>
        <v>22851</v>
      </c>
      <c r="F238">
        <f>kor_thomson!F239</f>
        <v>71.8</v>
      </c>
      <c r="G238">
        <f>kor_thomson!G239</f>
        <v>62.55</v>
      </c>
    </row>
    <row r="239" spans="1:7" x14ac:dyDescent="0.25">
      <c r="A239" s="8">
        <f>kor_thomson!A240</f>
        <v>38640</v>
      </c>
      <c r="B239" t="str">
        <f>kor_thomson!B240</f>
        <v>NA</v>
      </c>
      <c r="C239">
        <f>kor_thomson!C240</f>
        <v>83.1</v>
      </c>
      <c r="D239">
        <f>kor_thomson!D240</f>
        <v>135</v>
      </c>
      <c r="E239">
        <f>kor_thomson!E240</f>
        <v>22915</v>
      </c>
      <c r="F239">
        <f>kor_thomson!F240</f>
        <v>73.2</v>
      </c>
      <c r="G239">
        <f>kor_thomson!G240</f>
        <v>64.25</v>
      </c>
    </row>
    <row r="240" spans="1:7" x14ac:dyDescent="0.25">
      <c r="A240" s="8">
        <f>kor_thomson!A241</f>
        <v>38671</v>
      </c>
      <c r="B240" t="str">
        <f>kor_thomson!B241</f>
        <v>NA</v>
      </c>
      <c r="C240">
        <f>kor_thomson!C241</f>
        <v>85.3</v>
      </c>
      <c r="D240">
        <f>kor_thomson!D241</f>
        <v>132.9</v>
      </c>
      <c r="E240">
        <f>kor_thomson!E241</f>
        <v>22991</v>
      </c>
      <c r="F240">
        <f>kor_thomson!F241</f>
        <v>76.400000000000006</v>
      </c>
      <c r="G240">
        <f>kor_thomson!G241</f>
        <v>67.69</v>
      </c>
    </row>
    <row r="241" spans="1:7" x14ac:dyDescent="0.25">
      <c r="A241" s="8">
        <f>kor_thomson!A242</f>
        <v>38701</v>
      </c>
      <c r="B241" t="str">
        <f>kor_thomson!B242</f>
        <v>NA</v>
      </c>
      <c r="C241">
        <f>kor_thomson!C242</f>
        <v>87.8</v>
      </c>
      <c r="D241">
        <f>kor_thomson!D242</f>
        <v>127.3</v>
      </c>
      <c r="E241">
        <f>kor_thomson!E242</f>
        <v>22999</v>
      </c>
      <c r="F241">
        <f>kor_thomson!F242</f>
        <v>74.7</v>
      </c>
      <c r="G241">
        <f>kor_thomson!G242</f>
        <v>66.77</v>
      </c>
    </row>
    <row r="242" spans="1:7" x14ac:dyDescent="0.25">
      <c r="A242" s="8">
        <f>kor_thomson!A243</f>
        <v>38732</v>
      </c>
      <c r="B242" t="str">
        <f>kor_thomson!B243</f>
        <v>NA</v>
      </c>
      <c r="C242">
        <f>kor_thomson!C243</f>
        <v>83.2</v>
      </c>
      <c r="D242">
        <f>kor_thomson!D243</f>
        <v>126</v>
      </c>
      <c r="E242">
        <f>kor_thomson!E243</f>
        <v>23116</v>
      </c>
      <c r="F242">
        <f>kor_thomson!F243</f>
        <v>77.7</v>
      </c>
      <c r="G242">
        <f>kor_thomson!G243</f>
        <v>61.6</v>
      </c>
    </row>
    <row r="243" spans="1:7" x14ac:dyDescent="0.25">
      <c r="A243" s="8">
        <f>kor_thomson!A244</f>
        <v>38763</v>
      </c>
      <c r="B243" t="str">
        <f>kor_thomson!B244</f>
        <v>NA</v>
      </c>
      <c r="C243">
        <f>kor_thomson!C244</f>
        <v>83.3</v>
      </c>
      <c r="D243">
        <f>kor_thomson!D244</f>
        <v>127.2</v>
      </c>
      <c r="E243">
        <f>kor_thomson!E244</f>
        <v>23123</v>
      </c>
      <c r="F243">
        <f>kor_thomson!F244</f>
        <v>75.5</v>
      </c>
      <c r="G243">
        <f>kor_thomson!G244</f>
        <v>60.6</v>
      </c>
    </row>
    <row r="244" spans="1:7" x14ac:dyDescent="0.25">
      <c r="A244" s="8">
        <f>kor_thomson!A245</f>
        <v>38791</v>
      </c>
      <c r="B244" t="str">
        <f>kor_thomson!B245</f>
        <v>NA</v>
      </c>
      <c r="C244">
        <f>kor_thomson!C245</f>
        <v>85.1</v>
      </c>
      <c r="D244">
        <f>kor_thomson!D245</f>
        <v>122.9</v>
      </c>
      <c r="E244">
        <f>kor_thomson!E245</f>
        <v>23121</v>
      </c>
      <c r="F244">
        <f>kor_thomson!F245</f>
        <v>76.8</v>
      </c>
      <c r="G244">
        <f>kor_thomson!G245</f>
        <v>69.95</v>
      </c>
    </row>
    <row r="245" spans="1:7" x14ac:dyDescent="0.25">
      <c r="A245" s="8">
        <f>kor_thomson!A246</f>
        <v>38822</v>
      </c>
      <c r="B245" t="str">
        <f>kor_thomson!B246</f>
        <v>NA</v>
      </c>
      <c r="C245">
        <f>kor_thomson!C246</f>
        <v>86.2</v>
      </c>
      <c r="D245">
        <f>kor_thomson!D246</f>
        <v>118.6</v>
      </c>
      <c r="E245">
        <f>kor_thomson!E246</f>
        <v>23102</v>
      </c>
      <c r="F245">
        <f>kor_thomson!F246</f>
        <v>76.099999999999994</v>
      </c>
      <c r="G245">
        <f>kor_thomson!G246</f>
        <v>65.64</v>
      </c>
    </row>
    <row r="246" spans="1:7" x14ac:dyDescent="0.25">
      <c r="A246" s="8">
        <f>kor_thomson!A247</f>
        <v>38852</v>
      </c>
      <c r="B246" t="str">
        <f>kor_thomson!B247</f>
        <v>NA</v>
      </c>
      <c r="C246">
        <f>kor_thomson!C247</f>
        <v>86.1</v>
      </c>
      <c r="D246">
        <f>kor_thomson!D247</f>
        <v>119.9</v>
      </c>
      <c r="E246">
        <f>kor_thomson!E247</f>
        <v>23121</v>
      </c>
      <c r="F246">
        <f>kor_thomson!F247</f>
        <v>77.599999999999994</v>
      </c>
      <c r="G246">
        <f>kor_thomson!G247</f>
        <v>69.959999999999994</v>
      </c>
    </row>
    <row r="247" spans="1:7" x14ac:dyDescent="0.25">
      <c r="A247" s="8">
        <f>kor_thomson!A248</f>
        <v>38883</v>
      </c>
      <c r="B247" t="str">
        <f>kor_thomson!B248</f>
        <v>NA</v>
      </c>
      <c r="C247">
        <f>kor_thomson!C248</f>
        <v>88.4</v>
      </c>
      <c r="D247">
        <f>kor_thomson!D248</f>
        <v>119</v>
      </c>
      <c r="E247">
        <f>kor_thomson!E248</f>
        <v>23114</v>
      </c>
      <c r="F247">
        <f>kor_thomson!F248</f>
        <v>76.8</v>
      </c>
      <c r="G247">
        <f>kor_thomson!G248</f>
        <v>70.08</v>
      </c>
    </row>
    <row r="248" spans="1:7" x14ac:dyDescent="0.25">
      <c r="A248" s="8">
        <f>kor_thomson!A249</f>
        <v>38913</v>
      </c>
      <c r="B248" t="str">
        <f>kor_thomson!B249</f>
        <v>NA</v>
      </c>
      <c r="C248">
        <f>kor_thomson!C249</f>
        <v>82.4</v>
      </c>
      <c r="D248">
        <f>kor_thomson!D249</f>
        <v>118.2</v>
      </c>
      <c r="E248">
        <f>kor_thomson!E249</f>
        <v>23117</v>
      </c>
      <c r="F248">
        <f>kor_thomson!F249</f>
        <v>72.900000000000006</v>
      </c>
      <c r="G248">
        <f>kor_thomson!G249</f>
        <v>65.84</v>
      </c>
    </row>
    <row r="249" spans="1:7" x14ac:dyDescent="0.25">
      <c r="A249" s="8">
        <f>kor_thomson!A250</f>
        <v>38944</v>
      </c>
      <c r="B249" t="str">
        <f>kor_thomson!B250</f>
        <v>NA</v>
      </c>
      <c r="C249">
        <f>kor_thomson!C250</f>
        <v>85</v>
      </c>
      <c r="D249">
        <f>kor_thomson!D250</f>
        <v>121.7</v>
      </c>
      <c r="E249">
        <f>kor_thomson!E250</f>
        <v>23133</v>
      </c>
      <c r="F249">
        <f>kor_thomson!F250</f>
        <v>78.2</v>
      </c>
      <c r="G249">
        <f>kor_thomson!G250</f>
        <v>69.88</v>
      </c>
    </row>
    <row r="250" spans="1:7" x14ac:dyDescent="0.25">
      <c r="A250" s="8">
        <f>kor_thomson!A251</f>
        <v>38975</v>
      </c>
      <c r="B250" t="str">
        <f>kor_thomson!B251</f>
        <v>NA</v>
      </c>
      <c r="C250">
        <f>kor_thomson!C251</f>
        <v>86.4</v>
      </c>
      <c r="D250">
        <f>kor_thomson!D251</f>
        <v>124.5</v>
      </c>
      <c r="E250">
        <f>kor_thomson!E251</f>
        <v>23129</v>
      </c>
      <c r="F250">
        <f>kor_thomson!F251</f>
        <v>79.8</v>
      </c>
      <c r="G250">
        <f>kor_thomson!G251</f>
        <v>77.069999999999993</v>
      </c>
    </row>
    <row r="251" spans="1:7" x14ac:dyDescent="0.25">
      <c r="A251" s="8">
        <f>kor_thomson!A252</f>
        <v>39005</v>
      </c>
      <c r="B251" t="str">
        <f>kor_thomson!B252</f>
        <v>NA</v>
      </c>
      <c r="C251">
        <f>kor_thomson!C252</f>
        <v>87.5</v>
      </c>
      <c r="D251">
        <f>kor_thomson!D252</f>
        <v>124.2</v>
      </c>
      <c r="E251">
        <f>kor_thomson!E252</f>
        <v>23185</v>
      </c>
      <c r="F251">
        <f>kor_thomson!F252</f>
        <v>82.6</v>
      </c>
      <c r="G251">
        <f>kor_thomson!G252</f>
        <v>69.94</v>
      </c>
    </row>
    <row r="252" spans="1:7" x14ac:dyDescent="0.25">
      <c r="A252" s="8">
        <f>kor_thomson!A253</f>
        <v>39036</v>
      </c>
      <c r="B252" t="str">
        <f>kor_thomson!B253</f>
        <v>NA</v>
      </c>
      <c r="C252">
        <f>kor_thomson!C253</f>
        <v>88.5</v>
      </c>
      <c r="D252">
        <f>kor_thomson!D253</f>
        <v>121.5</v>
      </c>
      <c r="E252">
        <f>kor_thomson!E253</f>
        <v>23251</v>
      </c>
      <c r="F252">
        <f>kor_thomson!F253</f>
        <v>81.900000000000006</v>
      </c>
      <c r="G252">
        <f>kor_thomson!G253</f>
        <v>77.489999999999995</v>
      </c>
    </row>
    <row r="253" spans="1:7" x14ac:dyDescent="0.25">
      <c r="A253" s="8">
        <f>kor_thomson!A254</f>
        <v>39066</v>
      </c>
      <c r="B253" t="str">
        <f>kor_thomson!B254</f>
        <v>NA</v>
      </c>
      <c r="C253">
        <f>kor_thomson!C254</f>
        <v>92.2</v>
      </c>
      <c r="D253">
        <f>kor_thomson!D254</f>
        <v>123.9</v>
      </c>
      <c r="E253">
        <f>kor_thomson!E254</f>
        <v>23297</v>
      </c>
      <c r="F253">
        <f>kor_thomson!F254</f>
        <v>78.7</v>
      </c>
      <c r="G253">
        <f>kor_thomson!G254</f>
        <v>73.11</v>
      </c>
    </row>
    <row r="254" spans="1:7" x14ac:dyDescent="0.25">
      <c r="A254" s="8">
        <f>kor_thomson!A255</f>
        <v>39097</v>
      </c>
      <c r="B254" t="str">
        <f>kor_thomson!B255</f>
        <v>NA</v>
      </c>
      <c r="C254">
        <f>kor_thomson!C255</f>
        <v>87.8</v>
      </c>
      <c r="D254">
        <f>kor_thomson!D255</f>
        <v>122.2</v>
      </c>
      <c r="E254">
        <f>kor_thomson!E255</f>
        <v>23375</v>
      </c>
      <c r="F254">
        <f>kor_thomson!F255</f>
        <v>79.400000000000006</v>
      </c>
      <c r="G254">
        <f>kor_thomson!G255</f>
        <v>70.91</v>
      </c>
    </row>
    <row r="255" spans="1:7" x14ac:dyDescent="0.25">
      <c r="A255" s="8">
        <f>kor_thomson!A256</f>
        <v>39128</v>
      </c>
      <c r="B255" t="str">
        <f>kor_thomson!B256</f>
        <v>NA</v>
      </c>
      <c r="C255">
        <f>kor_thomson!C256</f>
        <v>90.7</v>
      </c>
      <c r="D255">
        <f>kor_thomson!D256</f>
        <v>117.5</v>
      </c>
      <c r="E255">
        <f>kor_thomson!E256</f>
        <v>23391</v>
      </c>
      <c r="F255">
        <f>kor_thomson!F256</f>
        <v>80.3</v>
      </c>
      <c r="G255">
        <f>kor_thomson!G256</f>
        <v>68.28</v>
      </c>
    </row>
    <row r="256" spans="1:7" x14ac:dyDescent="0.25">
      <c r="A256" s="8">
        <f>kor_thomson!A257</f>
        <v>39156</v>
      </c>
      <c r="B256" t="str">
        <f>kor_thomson!B257</f>
        <v>NA</v>
      </c>
      <c r="C256">
        <f>kor_thomson!C257</f>
        <v>91.3</v>
      </c>
      <c r="D256">
        <f>kor_thomson!D257</f>
        <v>114.2</v>
      </c>
      <c r="E256">
        <f>kor_thomson!E257</f>
        <v>23393</v>
      </c>
      <c r="F256">
        <f>kor_thomson!F257</f>
        <v>79.5</v>
      </c>
      <c r="G256">
        <f>kor_thomson!G257</f>
        <v>78.87</v>
      </c>
    </row>
    <row r="257" spans="1:7" x14ac:dyDescent="0.25">
      <c r="A257" s="8">
        <f>kor_thomson!A258</f>
        <v>39187</v>
      </c>
      <c r="B257" t="str">
        <f>kor_thomson!B258</f>
        <v>NA</v>
      </c>
      <c r="C257">
        <f>kor_thomson!C258</f>
        <v>90.3</v>
      </c>
      <c r="D257">
        <f>kor_thomson!D258</f>
        <v>113.4</v>
      </c>
      <c r="E257">
        <f>kor_thomson!E258</f>
        <v>23383</v>
      </c>
      <c r="F257">
        <f>kor_thomson!F258</f>
        <v>81</v>
      </c>
      <c r="G257">
        <f>kor_thomson!G258</f>
        <v>77.099999999999994</v>
      </c>
    </row>
    <row r="258" spans="1:7" x14ac:dyDescent="0.25">
      <c r="A258" s="8">
        <f>kor_thomson!A259</f>
        <v>39217</v>
      </c>
      <c r="B258" t="str">
        <f>kor_thomson!B259</f>
        <v>NA</v>
      </c>
      <c r="C258">
        <f>kor_thomson!C259</f>
        <v>91.3</v>
      </c>
      <c r="D258">
        <f>kor_thomson!D259</f>
        <v>115.3</v>
      </c>
      <c r="E258">
        <f>kor_thomson!E259</f>
        <v>23386</v>
      </c>
      <c r="F258">
        <f>kor_thomson!F259</f>
        <v>82</v>
      </c>
      <c r="G258">
        <f>kor_thomson!G259</f>
        <v>76.819999999999993</v>
      </c>
    </row>
    <row r="259" spans="1:7" x14ac:dyDescent="0.25">
      <c r="A259" s="8">
        <f>kor_thomson!A260</f>
        <v>39248</v>
      </c>
      <c r="B259" t="str">
        <f>kor_thomson!B260</f>
        <v>NA</v>
      </c>
      <c r="C259">
        <f>kor_thomson!C260</f>
        <v>91.6</v>
      </c>
      <c r="D259">
        <f>kor_thomson!D260</f>
        <v>114.9</v>
      </c>
      <c r="E259">
        <f>kor_thomson!E260</f>
        <v>23423</v>
      </c>
      <c r="F259">
        <f>kor_thomson!F260</f>
        <v>81.8</v>
      </c>
      <c r="G259">
        <f>kor_thomson!G260</f>
        <v>77.599999999999994</v>
      </c>
    </row>
    <row r="260" spans="1:7" x14ac:dyDescent="0.25">
      <c r="A260" s="8">
        <f>kor_thomson!A261</f>
        <v>39278</v>
      </c>
      <c r="B260" t="str">
        <f>kor_thomson!B261</f>
        <v>NA</v>
      </c>
      <c r="C260">
        <f>kor_thomson!C261</f>
        <v>89.8</v>
      </c>
      <c r="D260">
        <f>kor_thomson!D261</f>
        <v>115.7</v>
      </c>
      <c r="E260">
        <f>kor_thomson!E261</f>
        <v>23421</v>
      </c>
      <c r="F260">
        <f>kor_thomson!F261</f>
        <v>82.6</v>
      </c>
      <c r="G260">
        <f>kor_thomson!G261</f>
        <v>79.209999999999994</v>
      </c>
    </row>
    <row r="261" spans="1:7" x14ac:dyDescent="0.25">
      <c r="A261" s="8">
        <f>kor_thomson!A262</f>
        <v>39309</v>
      </c>
      <c r="B261" t="str">
        <f>kor_thomson!B262</f>
        <v>NA</v>
      </c>
      <c r="C261">
        <f>kor_thomson!C262</f>
        <v>90.4</v>
      </c>
      <c r="D261">
        <f>kor_thomson!D262</f>
        <v>114.3</v>
      </c>
      <c r="E261">
        <f>kor_thomson!E262</f>
        <v>23410</v>
      </c>
      <c r="F261">
        <f>kor_thomson!F262</f>
        <v>85.3</v>
      </c>
      <c r="G261">
        <f>kor_thomson!G262</f>
        <v>79.23</v>
      </c>
    </row>
    <row r="262" spans="1:7" x14ac:dyDescent="0.25">
      <c r="A262" s="8">
        <f>kor_thomson!A263</f>
        <v>39340</v>
      </c>
      <c r="B262" t="str">
        <f>kor_thomson!B263</f>
        <v>NA</v>
      </c>
      <c r="C262">
        <f>kor_thomson!C263</f>
        <v>93</v>
      </c>
      <c r="D262">
        <f>kor_thomson!D263</f>
        <v>110.9</v>
      </c>
      <c r="E262">
        <f>kor_thomson!E263</f>
        <v>23424</v>
      </c>
      <c r="F262">
        <f>kor_thomson!F263</f>
        <v>84.5</v>
      </c>
      <c r="G262">
        <f>kor_thomson!G263</f>
        <v>75.37</v>
      </c>
    </row>
    <row r="263" spans="1:7" x14ac:dyDescent="0.25">
      <c r="A263" s="8">
        <f>kor_thomson!A264</f>
        <v>39370</v>
      </c>
      <c r="B263" t="str">
        <f>kor_thomson!B264</f>
        <v>NA</v>
      </c>
      <c r="C263">
        <f>kor_thomson!C264</f>
        <v>92.8</v>
      </c>
      <c r="D263">
        <f>kor_thomson!D264</f>
        <v>107.2</v>
      </c>
      <c r="E263">
        <f>kor_thomson!E264</f>
        <v>23475</v>
      </c>
      <c r="F263">
        <f>kor_thomson!F264</f>
        <v>88.1</v>
      </c>
      <c r="G263">
        <f>kor_thomson!G264</f>
        <v>88.2</v>
      </c>
    </row>
    <row r="264" spans="1:7" x14ac:dyDescent="0.25">
      <c r="A264" s="8">
        <f>kor_thomson!A265</f>
        <v>39401</v>
      </c>
      <c r="B264" t="str">
        <f>kor_thomson!B265</f>
        <v>NA</v>
      </c>
      <c r="C264">
        <f>kor_thomson!C265</f>
        <v>92.8</v>
      </c>
      <c r="D264">
        <f>kor_thomson!D265</f>
        <v>107.5</v>
      </c>
      <c r="E264">
        <f>kor_thomson!E265</f>
        <v>23533</v>
      </c>
      <c r="F264">
        <f>kor_thomson!F265</f>
        <v>88.2</v>
      </c>
      <c r="G264">
        <f>kor_thomson!G265</f>
        <v>88.33</v>
      </c>
    </row>
    <row r="265" spans="1:7" x14ac:dyDescent="0.25">
      <c r="A265" s="8">
        <f>kor_thomson!A266</f>
        <v>39431</v>
      </c>
      <c r="B265" t="str">
        <f>kor_thomson!B266</f>
        <v>NA</v>
      </c>
      <c r="C265">
        <f>kor_thomson!C266</f>
        <v>93.4</v>
      </c>
      <c r="D265">
        <f>kor_thomson!D266</f>
        <v>107.3</v>
      </c>
      <c r="E265">
        <f>kor_thomson!E266</f>
        <v>23575</v>
      </c>
      <c r="F265">
        <f>kor_thomson!F266</f>
        <v>87.3</v>
      </c>
      <c r="G265">
        <f>kor_thomson!G266</f>
        <v>79.61</v>
      </c>
    </row>
    <row r="266" spans="1:7" x14ac:dyDescent="0.25">
      <c r="A266" s="8">
        <f>kor_thomson!A267</f>
        <v>39462</v>
      </c>
      <c r="B266" t="str">
        <f>kor_thomson!B267</f>
        <v>NA</v>
      </c>
      <c r="C266">
        <f>kor_thomson!C267</f>
        <v>92.9</v>
      </c>
      <c r="D266">
        <f>kor_thomson!D267</f>
        <v>104.1</v>
      </c>
      <c r="E266">
        <f>kor_thomson!E267</f>
        <v>23624</v>
      </c>
      <c r="F266">
        <f>kor_thomson!F267</f>
        <v>89.1</v>
      </c>
      <c r="G266">
        <f>kor_thomson!G267</f>
        <v>80.22</v>
      </c>
    </row>
    <row r="267" spans="1:7" x14ac:dyDescent="0.25">
      <c r="A267" s="8">
        <f>kor_thomson!A268</f>
        <v>39493</v>
      </c>
      <c r="B267" t="str">
        <f>kor_thomson!B268</f>
        <v>NA</v>
      </c>
      <c r="C267">
        <f>kor_thomson!C268</f>
        <v>94.1</v>
      </c>
      <c r="D267">
        <f>kor_thomson!D268</f>
        <v>100.6</v>
      </c>
      <c r="E267">
        <f>kor_thomson!E268</f>
        <v>23613</v>
      </c>
      <c r="F267">
        <f>kor_thomson!F268</f>
        <v>90.2</v>
      </c>
      <c r="G267">
        <f>kor_thomson!G268</f>
        <v>74.67</v>
      </c>
    </row>
    <row r="268" spans="1:7" x14ac:dyDescent="0.25">
      <c r="A268" s="8">
        <f>kor_thomson!A269</f>
        <v>39522</v>
      </c>
      <c r="B268" t="str">
        <f>kor_thomson!B269</f>
        <v>NA</v>
      </c>
      <c r="C268">
        <f>kor_thomson!C269</f>
        <v>94.3</v>
      </c>
      <c r="D268">
        <f>kor_thomson!D269</f>
        <v>98.6</v>
      </c>
      <c r="E268">
        <f>kor_thomson!E269</f>
        <v>23581</v>
      </c>
      <c r="F268">
        <f>kor_thomson!F269</f>
        <v>89.4</v>
      </c>
      <c r="G268">
        <f>kor_thomson!G269</f>
        <v>87.59</v>
      </c>
    </row>
    <row r="269" spans="1:7" x14ac:dyDescent="0.25">
      <c r="A269" s="8">
        <f>kor_thomson!A270</f>
        <v>39553</v>
      </c>
      <c r="B269" t="str">
        <f>kor_thomson!B270</f>
        <v>NA</v>
      </c>
      <c r="C269">
        <f>kor_thomson!C270</f>
        <v>95.2</v>
      </c>
      <c r="D269">
        <f>kor_thomson!D270</f>
        <v>96.1</v>
      </c>
      <c r="E269">
        <f>kor_thomson!E270</f>
        <v>23579</v>
      </c>
      <c r="F269">
        <f>kor_thomson!F270</f>
        <v>90</v>
      </c>
      <c r="G269">
        <f>kor_thomson!G270</f>
        <v>87.95</v>
      </c>
    </row>
    <row r="270" spans="1:7" x14ac:dyDescent="0.25">
      <c r="A270" s="8">
        <f>kor_thomson!A271</f>
        <v>39583</v>
      </c>
      <c r="B270" t="str">
        <f>kor_thomson!B271</f>
        <v>NA</v>
      </c>
      <c r="C270">
        <f>kor_thomson!C271</f>
        <v>93.3</v>
      </c>
      <c r="D270">
        <f>kor_thomson!D271</f>
        <v>94.4</v>
      </c>
      <c r="E270">
        <f>kor_thomson!E271</f>
        <v>23558</v>
      </c>
      <c r="F270">
        <f>kor_thomson!F271</f>
        <v>89.5</v>
      </c>
      <c r="G270">
        <f>kor_thomson!G271</f>
        <v>86.96</v>
      </c>
    </row>
    <row r="271" spans="1:7" x14ac:dyDescent="0.25">
      <c r="A271" s="8">
        <f>kor_thomson!A272</f>
        <v>39614</v>
      </c>
      <c r="B271" t="str">
        <f>kor_thomson!B272</f>
        <v>NA</v>
      </c>
      <c r="C271">
        <f>kor_thomson!C272</f>
        <v>89.8</v>
      </c>
      <c r="D271">
        <f>kor_thomson!D272</f>
        <v>94.2</v>
      </c>
      <c r="E271">
        <f>kor_thomson!E272</f>
        <v>23563</v>
      </c>
      <c r="F271">
        <f>kor_thomson!F272</f>
        <v>88.9</v>
      </c>
      <c r="G271">
        <f>kor_thomson!G272</f>
        <v>84.4</v>
      </c>
    </row>
    <row r="272" spans="1:7" x14ac:dyDescent="0.25">
      <c r="A272" s="8">
        <f>kor_thomson!A273</f>
        <v>39644</v>
      </c>
      <c r="B272">
        <f>kor_thomson!B273</f>
        <v>79</v>
      </c>
      <c r="C272">
        <f>kor_thomson!C273</f>
        <v>92.3</v>
      </c>
      <c r="D272">
        <f>kor_thomson!D273</f>
        <v>101.4</v>
      </c>
      <c r="E272">
        <f>kor_thomson!E273</f>
        <v>23575</v>
      </c>
      <c r="F272">
        <f>kor_thomson!F273</f>
        <v>88.4</v>
      </c>
      <c r="G272">
        <f>kor_thomson!G273</f>
        <v>90.41</v>
      </c>
    </row>
    <row r="273" spans="1:7" x14ac:dyDescent="0.25">
      <c r="A273" s="8">
        <f>kor_thomson!A274</f>
        <v>39675</v>
      </c>
      <c r="B273">
        <f>kor_thomson!B274</f>
        <v>94</v>
      </c>
      <c r="C273">
        <f>kor_thomson!C274</f>
        <v>92.3</v>
      </c>
      <c r="D273">
        <f>kor_thomson!D274</f>
        <v>108.1</v>
      </c>
      <c r="E273">
        <f>kor_thomson!E274</f>
        <v>23558</v>
      </c>
      <c r="F273">
        <f>kor_thomson!F274</f>
        <v>88.5</v>
      </c>
      <c r="G273">
        <f>kor_thomson!G274</f>
        <v>79.23</v>
      </c>
    </row>
    <row r="274" spans="1:7" x14ac:dyDescent="0.25">
      <c r="A274" s="8">
        <f>kor_thomson!A275</f>
        <v>39706</v>
      </c>
      <c r="B274">
        <f>kor_thomson!B275</f>
        <v>93</v>
      </c>
      <c r="C274">
        <f>kor_thomson!C275</f>
        <v>90.6</v>
      </c>
      <c r="D274">
        <f>kor_thomson!D275</f>
        <v>116.6</v>
      </c>
      <c r="E274">
        <f>kor_thomson!E275</f>
        <v>23533</v>
      </c>
      <c r="F274">
        <f>kor_thomson!F275</f>
        <v>87.7</v>
      </c>
      <c r="G274">
        <f>kor_thomson!G275</f>
        <v>84.33</v>
      </c>
    </row>
    <row r="275" spans="1:7" x14ac:dyDescent="0.25">
      <c r="A275" s="8">
        <f>kor_thomson!A276</f>
        <v>39736</v>
      </c>
      <c r="B275">
        <f>kor_thomson!B276</f>
        <v>82</v>
      </c>
      <c r="C275">
        <f>kor_thomson!C276</f>
        <v>89.2</v>
      </c>
      <c r="D275">
        <f>kor_thomson!D276</f>
        <v>125.4</v>
      </c>
      <c r="E275">
        <f>kor_thomson!E276</f>
        <v>23568</v>
      </c>
      <c r="F275">
        <f>kor_thomson!F276</f>
        <v>86.8</v>
      </c>
      <c r="G275">
        <f>kor_thomson!G276</f>
        <v>85.82</v>
      </c>
    </row>
    <row r="276" spans="1:7" x14ac:dyDescent="0.25">
      <c r="A276" s="8">
        <f>kor_thomson!A277</f>
        <v>39767</v>
      </c>
      <c r="B276">
        <f>kor_thomson!B277</f>
        <v>78</v>
      </c>
      <c r="C276">
        <f>kor_thomson!C277</f>
        <v>88.7</v>
      </c>
      <c r="D276">
        <f>kor_thomson!D277</f>
        <v>121.7</v>
      </c>
      <c r="E276">
        <f>kor_thomson!E277</f>
        <v>23607</v>
      </c>
      <c r="F276">
        <f>kor_thomson!F277</f>
        <v>77.5</v>
      </c>
      <c r="G276">
        <f>kor_thomson!G277</f>
        <v>70.75</v>
      </c>
    </row>
    <row r="277" spans="1:7" x14ac:dyDescent="0.25">
      <c r="A277" s="8">
        <f>kor_thomson!A278</f>
        <v>39797</v>
      </c>
      <c r="B277">
        <f>kor_thomson!B278</f>
        <v>74</v>
      </c>
      <c r="C277">
        <f>kor_thomson!C278</f>
        <v>88</v>
      </c>
      <c r="D277">
        <f>kor_thomson!D278</f>
        <v>113.4</v>
      </c>
      <c r="E277">
        <f>kor_thomson!E278</f>
        <v>23570</v>
      </c>
      <c r="F277">
        <f>kor_thomson!F278</f>
        <v>69.400000000000006</v>
      </c>
      <c r="G277">
        <f>kor_thomson!G278</f>
        <v>67.48</v>
      </c>
    </row>
    <row r="278" spans="1:7" x14ac:dyDescent="0.25">
      <c r="A278" s="8">
        <f>kor_thomson!A279</f>
        <v>39828</v>
      </c>
      <c r="B278">
        <f>kor_thomson!B279</f>
        <v>80</v>
      </c>
      <c r="C278">
        <f>kor_thomson!C279</f>
        <v>88.3</v>
      </c>
      <c r="D278">
        <f>kor_thomson!D279</f>
        <v>112.1</v>
      </c>
      <c r="E278">
        <f>kor_thomson!E279</f>
        <v>23531</v>
      </c>
      <c r="F278">
        <f>kor_thomson!F279</f>
        <v>71</v>
      </c>
      <c r="G278">
        <f>kor_thomson!G279</f>
        <v>58.7</v>
      </c>
    </row>
    <row r="279" spans="1:7" x14ac:dyDescent="0.25">
      <c r="A279" s="8">
        <f>kor_thomson!A280</f>
        <v>39859</v>
      </c>
      <c r="B279">
        <f>kor_thomson!B280</f>
        <v>81</v>
      </c>
      <c r="C279">
        <f>kor_thomson!C280</f>
        <v>92.4</v>
      </c>
      <c r="D279">
        <f>kor_thomson!D280</f>
        <v>111.7</v>
      </c>
      <c r="E279">
        <f>kor_thomson!E280</f>
        <v>23467</v>
      </c>
      <c r="F279">
        <f>kor_thomson!F280</f>
        <v>75.5</v>
      </c>
      <c r="G279">
        <f>kor_thomson!G280</f>
        <v>67.67</v>
      </c>
    </row>
    <row r="280" spans="1:7" x14ac:dyDescent="0.25">
      <c r="A280" s="8">
        <f>kor_thomson!A281</f>
        <v>39887</v>
      </c>
      <c r="B280">
        <f>kor_thomson!B281</f>
        <v>78</v>
      </c>
      <c r="C280">
        <f>kor_thomson!C281</f>
        <v>90.7</v>
      </c>
      <c r="D280">
        <f>kor_thomson!D281</f>
        <v>110.1</v>
      </c>
      <c r="E280">
        <f>kor_thomson!E281</f>
        <v>23386</v>
      </c>
      <c r="F280">
        <f>kor_thomson!F281</f>
        <v>79.3</v>
      </c>
      <c r="G280">
        <f>kor_thomson!G281</f>
        <v>77.25</v>
      </c>
    </row>
    <row r="281" spans="1:7" x14ac:dyDescent="0.25">
      <c r="A281" s="8">
        <f>kor_thomson!A282</f>
        <v>39918</v>
      </c>
      <c r="B281">
        <f>kor_thomson!B282</f>
        <v>95</v>
      </c>
      <c r="C281">
        <f>kor_thomson!C282</f>
        <v>91.8</v>
      </c>
      <c r="D281">
        <f>kor_thomson!D282</f>
        <v>106.6</v>
      </c>
      <c r="E281">
        <f>kor_thomson!E282</f>
        <v>23392</v>
      </c>
      <c r="F281">
        <f>kor_thomson!F282</f>
        <v>82.2</v>
      </c>
      <c r="G281">
        <f>kor_thomson!G282</f>
        <v>82.5</v>
      </c>
    </row>
    <row r="282" spans="1:7" x14ac:dyDescent="0.25">
      <c r="A282" s="8">
        <f>kor_thomson!A283</f>
        <v>39948</v>
      </c>
      <c r="B282">
        <f>kor_thomson!B283</f>
        <v>105</v>
      </c>
      <c r="C282">
        <f>kor_thomson!C283</f>
        <v>95.2</v>
      </c>
      <c r="D282">
        <f>kor_thomson!D283</f>
        <v>104.1</v>
      </c>
      <c r="E282">
        <f>kor_thomson!E283</f>
        <v>23338</v>
      </c>
      <c r="F282">
        <f>kor_thomson!F283</f>
        <v>83.3</v>
      </c>
      <c r="G282">
        <f>kor_thomson!G283</f>
        <v>76.760000000000005</v>
      </c>
    </row>
    <row r="283" spans="1:7" x14ac:dyDescent="0.25">
      <c r="A283" s="8">
        <f>kor_thomson!A284</f>
        <v>39979</v>
      </c>
      <c r="B283">
        <f>kor_thomson!B284</f>
        <v>107</v>
      </c>
      <c r="C283">
        <f>kor_thomson!C284</f>
        <v>95.4</v>
      </c>
      <c r="D283">
        <f>kor_thomson!D284</f>
        <v>105.6</v>
      </c>
      <c r="E283">
        <f>kor_thomson!E284</f>
        <v>23566</v>
      </c>
      <c r="F283">
        <f>kor_thomson!F284</f>
        <v>86.9</v>
      </c>
      <c r="G283">
        <f>kor_thomson!G284</f>
        <v>83.12</v>
      </c>
    </row>
    <row r="284" spans="1:7" x14ac:dyDescent="0.25">
      <c r="A284" s="8">
        <f>kor_thomson!A285</f>
        <v>40009</v>
      </c>
      <c r="B284">
        <f>kor_thomson!B285</f>
        <v>109</v>
      </c>
      <c r="C284">
        <f>kor_thomson!C285</f>
        <v>93.4</v>
      </c>
      <c r="D284">
        <f>kor_thomson!D285</f>
        <v>103.4</v>
      </c>
      <c r="E284">
        <f>kor_thomson!E285</f>
        <v>23494</v>
      </c>
      <c r="F284">
        <f>kor_thomson!F285</f>
        <v>89.1</v>
      </c>
      <c r="G284">
        <f>kor_thomson!G285</f>
        <v>87.33</v>
      </c>
    </row>
    <row r="285" spans="1:7" x14ac:dyDescent="0.25">
      <c r="A285" s="8">
        <f>kor_thomson!A286</f>
        <v>40040</v>
      </c>
      <c r="B285">
        <f>kor_thomson!B286</f>
        <v>116</v>
      </c>
      <c r="C285">
        <f>kor_thomson!C286</f>
        <v>92.8</v>
      </c>
      <c r="D285">
        <f>kor_thomson!D286</f>
        <v>104.1</v>
      </c>
      <c r="E285">
        <f>kor_thomson!E286</f>
        <v>23545</v>
      </c>
      <c r="F285">
        <f>kor_thomson!F286</f>
        <v>89.7</v>
      </c>
      <c r="G285">
        <f>kor_thomson!G286</f>
        <v>80.48</v>
      </c>
    </row>
    <row r="286" spans="1:7" x14ac:dyDescent="0.25">
      <c r="A286" s="8">
        <f>kor_thomson!A287</f>
        <v>40071</v>
      </c>
      <c r="B286">
        <f>kor_thomson!B287</f>
        <v>115</v>
      </c>
      <c r="C286">
        <f>kor_thomson!C287</f>
        <v>96.2</v>
      </c>
      <c r="D286">
        <f>kor_thomson!D287</f>
        <v>103.7</v>
      </c>
      <c r="E286">
        <f>kor_thomson!E287</f>
        <v>23604</v>
      </c>
      <c r="F286">
        <f>kor_thomson!F287</f>
        <v>93.3</v>
      </c>
      <c r="G286">
        <f>kor_thomson!G287</f>
        <v>91.18</v>
      </c>
    </row>
    <row r="287" spans="1:7" x14ac:dyDescent="0.25">
      <c r="A287" s="8">
        <f>kor_thomson!A288</f>
        <v>40101</v>
      </c>
      <c r="B287">
        <f>kor_thomson!B288</f>
        <v>120</v>
      </c>
      <c r="C287">
        <f>kor_thomson!C288</f>
        <v>98.1</v>
      </c>
      <c r="D287">
        <f>kor_thomson!D288</f>
        <v>100.7</v>
      </c>
      <c r="E287">
        <f>kor_thomson!E288</f>
        <v>23582</v>
      </c>
      <c r="F287">
        <f>kor_thomson!F288</f>
        <v>91.2</v>
      </c>
      <c r="G287">
        <f>kor_thomson!G288</f>
        <v>90.74</v>
      </c>
    </row>
    <row r="288" spans="1:7" x14ac:dyDescent="0.25">
      <c r="A288" s="8">
        <f>kor_thomson!A289</f>
        <v>40132</v>
      </c>
      <c r="B288">
        <f>kor_thomson!B289</f>
        <v>116</v>
      </c>
      <c r="C288">
        <f>kor_thomson!C289</f>
        <v>96.3</v>
      </c>
      <c r="D288">
        <f>kor_thomson!D289</f>
        <v>100.8</v>
      </c>
      <c r="E288">
        <f>kor_thomson!E289</f>
        <v>23602</v>
      </c>
      <c r="F288">
        <f>kor_thomson!F289</f>
        <v>91.9</v>
      </c>
      <c r="G288">
        <f>kor_thomson!G289</f>
        <v>90.42</v>
      </c>
    </row>
    <row r="289" spans="1:7" x14ac:dyDescent="0.25">
      <c r="A289" s="8">
        <f>kor_thomson!A290</f>
        <v>40162</v>
      </c>
      <c r="B289">
        <f>kor_thomson!B290</f>
        <v>114</v>
      </c>
      <c r="C289">
        <f>kor_thomson!C290</f>
        <v>98.3</v>
      </c>
      <c r="D289">
        <f>kor_thomson!D290</f>
        <v>100.2</v>
      </c>
      <c r="E289">
        <f>kor_thomson!E290</f>
        <v>23559</v>
      </c>
      <c r="F289">
        <f>kor_thomson!F290</f>
        <v>93.5</v>
      </c>
      <c r="G289">
        <f>kor_thomson!G290</f>
        <v>94.54</v>
      </c>
    </row>
    <row r="290" spans="1:7" x14ac:dyDescent="0.25">
      <c r="A290" s="8">
        <f>kor_thomson!A291</f>
        <v>40193</v>
      </c>
      <c r="B290">
        <f>kor_thomson!B291</f>
        <v>115</v>
      </c>
      <c r="C290">
        <f>kor_thomson!C291</f>
        <v>97.1</v>
      </c>
      <c r="D290">
        <f>kor_thomson!D291</f>
        <v>102.9</v>
      </c>
      <c r="E290">
        <f>kor_thomson!E291</f>
        <v>23534</v>
      </c>
      <c r="F290">
        <f>kor_thomson!F291</f>
        <v>93.5</v>
      </c>
      <c r="G290">
        <f>kor_thomson!G291</f>
        <v>83.52</v>
      </c>
    </row>
    <row r="291" spans="1:7" x14ac:dyDescent="0.25">
      <c r="A291" s="8">
        <f>kor_thomson!A292</f>
        <v>40224</v>
      </c>
      <c r="B291">
        <f>kor_thomson!B292</f>
        <v>113</v>
      </c>
      <c r="C291">
        <f>kor_thomson!C292</f>
        <v>99.4</v>
      </c>
      <c r="D291">
        <f>kor_thomson!D292</f>
        <v>102.1</v>
      </c>
      <c r="E291">
        <f>kor_thomson!E292</f>
        <v>23592</v>
      </c>
      <c r="F291">
        <f>kor_thomson!F292</f>
        <v>95.9</v>
      </c>
      <c r="G291">
        <f>kor_thomson!G292</f>
        <v>81.69</v>
      </c>
    </row>
    <row r="292" spans="1:7" x14ac:dyDescent="0.25">
      <c r="A292" s="8">
        <f>kor_thomson!A293</f>
        <v>40252</v>
      </c>
      <c r="B292">
        <f>kor_thomson!B293</f>
        <v>113</v>
      </c>
      <c r="C292">
        <f>kor_thomson!C293</f>
        <v>97.3</v>
      </c>
      <c r="D292">
        <f>kor_thomson!D293</f>
        <v>103.9</v>
      </c>
      <c r="E292">
        <f>kor_thomson!E293</f>
        <v>23668</v>
      </c>
      <c r="F292">
        <f>kor_thomson!F293</f>
        <v>97.2</v>
      </c>
      <c r="G292">
        <f>kor_thomson!G293</f>
        <v>97.74</v>
      </c>
    </row>
    <row r="293" spans="1:7" x14ac:dyDescent="0.25">
      <c r="A293" s="8">
        <f>kor_thomson!A294</f>
        <v>40283</v>
      </c>
      <c r="B293">
        <f>kor_thomson!B294</f>
        <v>112</v>
      </c>
      <c r="C293">
        <f>kor_thomson!C294</f>
        <v>98.1</v>
      </c>
      <c r="D293">
        <f>kor_thomson!D294</f>
        <v>102.9</v>
      </c>
      <c r="E293">
        <f>kor_thomson!E294</f>
        <v>23790</v>
      </c>
      <c r="F293">
        <f>kor_thomson!F294</f>
        <v>98.7</v>
      </c>
      <c r="G293">
        <f>kor_thomson!G294</f>
        <v>99.33</v>
      </c>
    </row>
    <row r="294" spans="1:7" x14ac:dyDescent="0.25">
      <c r="A294" s="8">
        <f>kor_thomson!A295</f>
        <v>40313</v>
      </c>
      <c r="B294">
        <f>kor_thomson!B295</f>
        <v>112</v>
      </c>
      <c r="C294">
        <f>kor_thomson!C295</f>
        <v>98.2</v>
      </c>
      <c r="D294">
        <f>kor_thomson!D295</f>
        <v>100.5</v>
      </c>
      <c r="E294">
        <f>kor_thomson!E295</f>
        <v>23910</v>
      </c>
      <c r="F294">
        <f>kor_thomson!F295</f>
        <v>100.1</v>
      </c>
      <c r="G294">
        <f>kor_thomson!G295</f>
        <v>97.9</v>
      </c>
    </row>
    <row r="295" spans="1:7" x14ac:dyDescent="0.25">
      <c r="A295" s="8">
        <f>kor_thomson!A296</f>
        <v>40344</v>
      </c>
      <c r="B295">
        <f>kor_thomson!B296</f>
        <v>114</v>
      </c>
      <c r="C295">
        <f>kor_thomson!C296</f>
        <v>99.7</v>
      </c>
      <c r="D295">
        <f>kor_thomson!D296</f>
        <v>99.9</v>
      </c>
      <c r="E295">
        <f>kor_thomson!E296</f>
        <v>23872</v>
      </c>
      <c r="F295">
        <f>kor_thomson!F296</f>
        <v>100.7</v>
      </c>
      <c r="G295">
        <f>kor_thomson!G296</f>
        <v>102.39</v>
      </c>
    </row>
    <row r="296" spans="1:7" x14ac:dyDescent="0.25">
      <c r="A296" s="8">
        <f>kor_thomson!A297</f>
        <v>40374</v>
      </c>
      <c r="B296">
        <f>kor_thomson!B297</f>
        <v>114</v>
      </c>
      <c r="C296">
        <f>kor_thomson!C297</f>
        <v>101.4</v>
      </c>
      <c r="D296">
        <f>kor_thomson!D297</f>
        <v>100.5</v>
      </c>
      <c r="E296">
        <f>kor_thomson!E297</f>
        <v>23953</v>
      </c>
      <c r="F296">
        <f>kor_thomson!F297</f>
        <v>101.6</v>
      </c>
      <c r="G296">
        <f>kor_thomson!G297</f>
        <v>104.37</v>
      </c>
    </row>
    <row r="297" spans="1:7" x14ac:dyDescent="0.25">
      <c r="A297" s="8">
        <f>kor_thomson!A298</f>
        <v>40405</v>
      </c>
      <c r="B297">
        <f>kor_thomson!B298</f>
        <v>112</v>
      </c>
      <c r="C297">
        <f>kor_thomson!C298</f>
        <v>100.5</v>
      </c>
      <c r="D297">
        <f>kor_thomson!D298</f>
        <v>100.2</v>
      </c>
      <c r="E297">
        <f>kor_thomson!E298</f>
        <v>23915</v>
      </c>
      <c r="F297">
        <f>kor_thomson!F298</f>
        <v>100.9</v>
      </c>
      <c r="G297">
        <f>kor_thomson!G298</f>
        <v>99.21</v>
      </c>
    </row>
    <row r="298" spans="1:7" x14ac:dyDescent="0.25">
      <c r="A298" s="8">
        <f>kor_thomson!A299</f>
        <v>40436</v>
      </c>
      <c r="B298">
        <f>kor_thomson!B299</f>
        <v>111</v>
      </c>
      <c r="C298">
        <f>kor_thomson!C299</f>
        <v>101.4</v>
      </c>
      <c r="D298">
        <f>kor_thomson!D299</f>
        <v>98.4</v>
      </c>
      <c r="E298">
        <f>kor_thomson!E299</f>
        <v>23850</v>
      </c>
      <c r="F298">
        <f>kor_thomson!F299</f>
        <v>101.5</v>
      </c>
      <c r="G298">
        <f>kor_thomson!G299</f>
        <v>101.33</v>
      </c>
    </row>
    <row r="299" spans="1:7" x14ac:dyDescent="0.25">
      <c r="A299" s="8">
        <f>kor_thomson!A300</f>
        <v>40466</v>
      </c>
      <c r="B299">
        <f>kor_thomson!B300</f>
        <v>110</v>
      </c>
      <c r="C299">
        <f>kor_thomson!C300</f>
        <v>101.8</v>
      </c>
      <c r="D299">
        <f>kor_thomson!D300</f>
        <v>97.6</v>
      </c>
      <c r="E299">
        <f>kor_thomson!E300</f>
        <v>23900</v>
      </c>
      <c r="F299">
        <f>kor_thomson!F300</f>
        <v>100.7</v>
      </c>
      <c r="G299">
        <f>kor_thomson!G300</f>
        <v>111.74</v>
      </c>
    </row>
    <row r="300" spans="1:7" x14ac:dyDescent="0.25">
      <c r="A300" s="8">
        <f>kor_thomson!A301</f>
        <v>40497</v>
      </c>
      <c r="B300">
        <f>kor_thomson!B301</f>
        <v>113</v>
      </c>
      <c r="C300">
        <f>kor_thomson!C301</f>
        <v>102</v>
      </c>
      <c r="D300">
        <f>kor_thomson!D301</f>
        <v>96.4</v>
      </c>
      <c r="E300">
        <f>kor_thomson!E301</f>
        <v>23906</v>
      </c>
      <c r="F300">
        <f>kor_thomson!F301</f>
        <v>101.8</v>
      </c>
      <c r="G300">
        <f>kor_thomson!G301</f>
        <v>108.66</v>
      </c>
    </row>
    <row r="301" spans="1:7" x14ac:dyDescent="0.25">
      <c r="A301" s="8">
        <f>kor_thomson!A302</f>
        <v>40527</v>
      </c>
      <c r="B301">
        <f>kor_thomson!B302</f>
        <v>112</v>
      </c>
      <c r="C301">
        <f>kor_thomson!C302</f>
        <v>102.3</v>
      </c>
      <c r="D301">
        <f>kor_thomson!D302</f>
        <v>95.5</v>
      </c>
      <c r="E301">
        <f>kor_thomson!E302</f>
        <v>24030</v>
      </c>
      <c r="F301">
        <f>kor_thomson!F302</f>
        <v>103.9</v>
      </c>
      <c r="G301">
        <f>kor_thomson!G302</f>
        <v>111.94</v>
      </c>
    </row>
    <row r="302" spans="1:7" x14ac:dyDescent="0.25">
      <c r="A302" s="8">
        <f>kor_thomson!A303</f>
        <v>40558</v>
      </c>
      <c r="B302">
        <f>kor_thomson!B303</f>
        <v>111</v>
      </c>
      <c r="C302">
        <f>kor_thomson!C303</f>
        <v>106.4</v>
      </c>
      <c r="D302">
        <f>kor_thomson!D303</f>
        <v>93.5</v>
      </c>
      <c r="E302">
        <f>kor_thomson!E303</f>
        <v>23880</v>
      </c>
      <c r="F302">
        <f>kor_thomson!F303</f>
        <v>105.9</v>
      </c>
      <c r="G302">
        <f>kor_thomson!G303</f>
        <v>107.12</v>
      </c>
    </row>
    <row r="303" spans="1:7" x14ac:dyDescent="0.25">
      <c r="A303" s="8">
        <f>kor_thomson!A304</f>
        <v>40589</v>
      </c>
      <c r="B303">
        <f>kor_thomson!B304</f>
        <v>109</v>
      </c>
      <c r="C303">
        <f>kor_thomson!C304</f>
        <v>100.2</v>
      </c>
      <c r="D303">
        <f>kor_thomson!D304</f>
        <v>93.5</v>
      </c>
      <c r="E303">
        <f>kor_thomson!E304</f>
        <v>24075</v>
      </c>
      <c r="F303">
        <f>kor_thomson!F304</f>
        <v>102.8</v>
      </c>
      <c r="G303">
        <f>kor_thomson!G304</f>
        <v>95.34</v>
      </c>
    </row>
    <row r="304" spans="1:7" x14ac:dyDescent="0.25">
      <c r="A304" s="8">
        <f>kor_thomson!A305</f>
        <v>40617</v>
      </c>
      <c r="B304">
        <f>kor_thomson!B305</f>
        <v>100</v>
      </c>
      <c r="C304">
        <f>kor_thomson!C305</f>
        <v>102.9</v>
      </c>
      <c r="D304">
        <f>kor_thomson!D305</f>
        <v>92.4</v>
      </c>
      <c r="E304">
        <f>kor_thomson!E305</f>
        <v>24155</v>
      </c>
      <c r="F304">
        <f>kor_thomson!F305</f>
        <v>105.7</v>
      </c>
      <c r="G304">
        <f>kor_thomson!G305</f>
        <v>115.39</v>
      </c>
    </row>
    <row r="305" spans="1:7" x14ac:dyDescent="0.25">
      <c r="A305" s="8">
        <f>kor_thomson!A306</f>
        <v>40648</v>
      </c>
      <c r="B305">
        <f>kor_thomson!B306</f>
        <v>101</v>
      </c>
      <c r="C305">
        <f>kor_thomson!C306</f>
        <v>104.7</v>
      </c>
      <c r="D305">
        <f>kor_thomson!D306</f>
        <v>91.4</v>
      </c>
      <c r="E305">
        <f>kor_thomson!E306</f>
        <v>24168</v>
      </c>
      <c r="F305">
        <f>kor_thomson!F306</f>
        <v>104.1</v>
      </c>
      <c r="G305">
        <f>kor_thomson!G306</f>
        <v>112.45</v>
      </c>
    </row>
    <row r="306" spans="1:7" x14ac:dyDescent="0.25">
      <c r="A306" s="8">
        <f>kor_thomson!A307</f>
        <v>40678</v>
      </c>
      <c r="B306">
        <f>kor_thomson!B307</f>
        <v>105</v>
      </c>
      <c r="C306">
        <f>kor_thomson!C307</f>
        <v>104.5</v>
      </c>
      <c r="D306">
        <f>kor_thomson!D307</f>
        <v>87.4</v>
      </c>
      <c r="E306">
        <f>kor_thomson!E307</f>
        <v>24254</v>
      </c>
      <c r="F306">
        <f>kor_thomson!F307</f>
        <v>105.6</v>
      </c>
      <c r="G306">
        <f>kor_thomson!G307</f>
        <v>113.3</v>
      </c>
    </row>
    <row r="307" spans="1:7" x14ac:dyDescent="0.25">
      <c r="A307" s="8">
        <f>kor_thomson!A308</f>
        <v>40709</v>
      </c>
      <c r="B307">
        <f>kor_thomson!B308</f>
        <v>102</v>
      </c>
      <c r="C307">
        <f>kor_thomson!C308</f>
        <v>105.7</v>
      </c>
      <c r="D307">
        <f>kor_thomson!D308</f>
        <v>88.3</v>
      </c>
      <c r="E307">
        <f>kor_thomson!E308</f>
        <v>24336</v>
      </c>
      <c r="F307">
        <f>kor_thomson!F308</f>
        <v>106.4</v>
      </c>
      <c r="G307">
        <f>kor_thomson!G308</f>
        <v>115.22</v>
      </c>
    </row>
    <row r="308" spans="1:7" x14ac:dyDescent="0.25">
      <c r="A308" s="8">
        <f>kor_thomson!A309</f>
        <v>40739</v>
      </c>
      <c r="B308">
        <f>kor_thomson!B309</f>
        <v>103</v>
      </c>
      <c r="C308">
        <f>kor_thomson!C309</f>
        <v>105.3</v>
      </c>
      <c r="D308">
        <f>kor_thomson!D309</f>
        <v>88.5</v>
      </c>
      <c r="E308">
        <f>kor_thomson!E309</f>
        <v>24278</v>
      </c>
      <c r="F308">
        <f>kor_thomson!F309</f>
        <v>106.8</v>
      </c>
      <c r="G308">
        <f>kor_thomson!G309</f>
        <v>117.07</v>
      </c>
    </row>
    <row r="309" spans="1:7" x14ac:dyDescent="0.25">
      <c r="A309" s="8">
        <f>kor_thomson!A310</f>
        <v>40770</v>
      </c>
      <c r="B309">
        <f>kor_thomson!B310</f>
        <v>99</v>
      </c>
      <c r="C309">
        <f>kor_thomson!C310</f>
        <v>105.6</v>
      </c>
      <c r="D309">
        <f>kor_thomson!D310</f>
        <v>87.7</v>
      </c>
      <c r="E309">
        <f>kor_thomson!E310</f>
        <v>24387</v>
      </c>
      <c r="F309">
        <f>kor_thomson!F310</f>
        <v>106.5</v>
      </c>
      <c r="G309">
        <f>kor_thomson!G310</f>
        <v>112.81</v>
      </c>
    </row>
    <row r="310" spans="1:7" x14ac:dyDescent="0.25">
      <c r="A310" s="8">
        <f>kor_thomson!A311</f>
        <v>40801</v>
      </c>
      <c r="B310">
        <f>kor_thomson!B311</f>
        <v>98</v>
      </c>
      <c r="C310">
        <f>kor_thomson!C311</f>
        <v>104.8</v>
      </c>
      <c r="D310">
        <f>kor_thomson!D311</f>
        <v>87.7</v>
      </c>
      <c r="E310">
        <f>kor_thomson!E311</f>
        <v>24109</v>
      </c>
      <c r="F310">
        <f>kor_thomson!F311</f>
        <v>107.2</v>
      </c>
      <c r="G310">
        <f>kor_thomson!G311</f>
        <v>118.66</v>
      </c>
    </row>
    <row r="311" spans="1:7" x14ac:dyDescent="0.25">
      <c r="A311" s="8">
        <f>kor_thomson!A312</f>
        <v>40831</v>
      </c>
      <c r="B311">
        <f>kor_thomson!B312</f>
        <v>100</v>
      </c>
      <c r="C311">
        <f>kor_thomson!C312</f>
        <v>105.2</v>
      </c>
      <c r="D311">
        <f>kor_thomson!D312</f>
        <v>86.8</v>
      </c>
      <c r="E311">
        <f>kor_thomson!E312</f>
        <v>24398</v>
      </c>
      <c r="F311">
        <f>kor_thomson!F312</f>
        <v>106.8</v>
      </c>
      <c r="G311">
        <f>kor_thomson!G312</f>
        <v>117.85</v>
      </c>
    </row>
    <row r="312" spans="1:7" x14ac:dyDescent="0.25">
      <c r="A312" s="8">
        <f>kor_thomson!A313</f>
        <v>40862</v>
      </c>
      <c r="B312">
        <f>kor_thomson!B313</f>
        <v>104</v>
      </c>
      <c r="C312">
        <f>kor_thomson!C313</f>
        <v>103.9</v>
      </c>
      <c r="D312">
        <f>kor_thomson!D313</f>
        <v>87.6</v>
      </c>
      <c r="E312">
        <f>kor_thomson!E313</f>
        <v>24385</v>
      </c>
      <c r="F312">
        <f>kor_thomson!F313</f>
        <v>105.7</v>
      </c>
      <c r="G312">
        <f>kor_thomson!G313</f>
        <v>118.88</v>
      </c>
    </row>
    <row r="313" spans="1:7" x14ac:dyDescent="0.25">
      <c r="A313" s="8">
        <f>kor_thomson!A314</f>
        <v>40892</v>
      </c>
      <c r="B313">
        <f>kor_thomson!B314</f>
        <v>99</v>
      </c>
      <c r="C313">
        <f>kor_thomson!C314</f>
        <v>105.2</v>
      </c>
      <c r="D313">
        <f>kor_thomson!D314</f>
        <v>86</v>
      </c>
      <c r="E313">
        <f>kor_thomson!E314</f>
        <v>24485</v>
      </c>
      <c r="F313">
        <f>kor_thomson!F314</f>
        <v>104.6</v>
      </c>
      <c r="G313">
        <f>kor_thomson!G314</f>
        <v>122.42</v>
      </c>
    </row>
    <row r="314" spans="1:7" x14ac:dyDescent="0.25">
      <c r="A314" s="8">
        <f>kor_thomson!A315</f>
        <v>40923</v>
      </c>
      <c r="B314">
        <f>kor_thomson!B315</f>
        <v>98</v>
      </c>
      <c r="C314">
        <f>kor_thomson!C315</f>
        <v>105.9</v>
      </c>
      <c r="D314">
        <f>kor_thomson!D315</f>
        <v>87.2</v>
      </c>
      <c r="E314">
        <f>kor_thomson!E315</f>
        <v>24434</v>
      </c>
      <c r="F314">
        <f>kor_thomson!F315</f>
        <v>107.2</v>
      </c>
      <c r="G314">
        <f>kor_thomson!G315</f>
        <v>105.46</v>
      </c>
    </row>
    <row r="315" spans="1:7" x14ac:dyDescent="0.25">
      <c r="A315" s="8">
        <f>kor_thomson!A316</f>
        <v>40954</v>
      </c>
      <c r="B315">
        <f>kor_thomson!B316</f>
        <v>102</v>
      </c>
      <c r="C315">
        <f>kor_thomson!C316</f>
        <v>108.2</v>
      </c>
      <c r="D315">
        <f>kor_thomson!D316</f>
        <v>87.4</v>
      </c>
      <c r="E315">
        <f>kor_thomson!E316</f>
        <v>24534</v>
      </c>
      <c r="F315">
        <f>kor_thomson!F316</f>
        <v>110.4</v>
      </c>
      <c r="G315">
        <f>kor_thomson!G316</f>
        <v>116.53</v>
      </c>
    </row>
    <row r="316" spans="1:7" x14ac:dyDescent="0.25">
      <c r="A316" s="8">
        <f>kor_thomson!A317</f>
        <v>40983</v>
      </c>
      <c r="B316">
        <f>kor_thomson!B317</f>
        <v>102</v>
      </c>
      <c r="C316">
        <f>kor_thomson!C317</f>
        <v>104.6</v>
      </c>
      <c r="D316">
        <f>kor_thomson!D317</f>
        <v>86.3</v>
      </c>
      <c r="E316">
        <f>kor_thomson!E317</f>
        <v>24590</v>
      </c>
      <c r="F316">
        <f>kor_thomson!F317</f>
        <v>106.6</v>
      </c>
      <c r="G316">
        <f>kor_thomson!G317</f>
        <v>119.61</v>
      </c>
    </row>
    <row r="317" spans="1:7" x14ac:dyDescent="0.25">
      <c r="A317" s="8">
        <f>kor_thomson!A318</f>
        <v>41014</v>
      </c>
      <c r="B317">
        <f>kor_thomson!B318</f>
        <v>106</v>
      </c>
      <c r="C317">
        <f>kor_thomson!C318</f>
        <v>105.7</v>
      </c>
      <c r="D317">
        <f>kor_thomson!D318</f>
        <v>84.6</v>
      </c>
      <c r="E317">
        <f>kor_thomson!E318</f>
        <v>24625</v>
      </c>
      <c r="F317">
        <f>kor_thomson!F318</f>
        <v>107.1</v>
      </c>
      <c r="G317">
        <f>kor_thomson!G318</f>
        <v>115.09</v>
      </c>
    </row>
    <row r="318" spans="1:7" x14ac:dyDescent="0.25">
      <c r="A318" s="8">
        <f>kor_thomson!A319</f>
        <v>41044</v>
      </c>
      <c r="B318">
        <f>kor_thomson!B319</f>
        <v>106</v>
      </c>
      <c r="C318">
        <f>kor_thomson!C319</f>
        <v>107.1</v>
      </c>
      <c r="D318">
        <f>kor_thomson!D319</f>
        <v>84.6</v>
      </c>
      <c r="E318">
        <f>kor_thomson!E319</f>
        <v>24715</v>
      </c>
      <c r="F318">
        <f>kor_thomson!F319</f>
        <v>109</v>
      </c>
      <c r="G318">
        <f>kor_thomson!G319</f>
        <v>121.31</v>
      </c>
    </row>
    <row r="319" spans="1:7" x14ac:dyDescent="0.25">
      <c r="A319" s="8">
        <f>kor_thomson!A320</f>
        <v>41075</v>
      </c>
      <c r="B319">
        <f>kor_thomson!B320</f>
        <v>101</v>
      </c>
      <c r="C319">
        <f>kor_thomson!C320</f>
        <v>107.3</v>
      </c>
      <c r="D319">
        <f>kor_thomson!D320</f>
        <v>85.9</v>
      </c>
      <c r="E319">
        <f>kor_thomson!E320</f>
        <v>24696</v>
      </c>
      <c r="F319">
        <f>kor_thomson!F320</f>
        <v>107</v>
      </c>
      <c r="G319">
        <f>kor_thomson!G320</f>
        <v>124.27</v>
      </c>
    </row>
    <row r="320" spans="1:7" x14ac:dyDescent="0.25">
      <c r="A320" s="8">
        <f>kor_thomson!A321</f>
        <v>41105</v>
      </c>
      <c r="B320">
        <f>kor_thomson!B321</f>
        <v>100</v>
      </c>
      <c r="C320">
        <f>kor_thomson!C321</f>
        <v>108.8</v>
      </c>
      <c r="D320">
        <f>kor_thomson!D321</f>
        <v>89.5</v>
      </c>
      <c r="E320">
        <f>kor_thomson!E321</f>
        <v>24728</v>
      </c>
      <c r="F320">
        <f>kor_thomson!F321</f>
        <v>106.5</v>
      </c>
      <c r="G320">
        <f>kor_thomson!G321</f>
        <v>122.97</v>
      </c>
    </row>
    <row r="321" spans="1:7" x14ac:dyDescent="0.25">
      <c r="A321" s="8">
        <f>kor_thomson!A322</f>
        <v>41136</v>
      </c>
      <c r="B321">
        <f>kor_thomson!B322</f>
        <v>100</v>
      </c>
      <c r="C321">
        <f>kor_thomson!C322</f>
        <v>106.6</v>
      </c>
      <c r="D321">
        <f>kor_thomson!D322</f>
        <v>89.5</v>
      </c>
      <c r="E321">
        <f>kor_thomson!E322</f>
        <v>24736</v>
      </c>
      <c r="F321">
        <f>kor_thomson!F322</f>
        <v>104.8</v>
      </c>
      <c r="G321">
        <f>kor_thomson!G322</f>
        <v>115.52</v>
      </c>
    </row>
    <row r="322" spans="1:7" x14ac:dyDescent="0.25">
      <c r="A322" s="8">
        <f>kor_thomson!A323</f>
        <v>41167</v>
      </c>
      <c r="B322">
        <f>kor_thomson!B323</f>
        <v>99</v>
      </c>
      <c r="C322">
        <f>kor_thomson!C323</f>
        <v>107.9</v>
      </c>
      <c r="D322">
        <f>kor_thomson!D323</f>
        <v>87.6</v>
      </c>
      <c r="E322">
        <f>kor_thomson!E323</f>
        <v>24789</v>
      </c>
      <c r="F322">
        <f>kor_thomson!F323</f>
        <v>106.1</v>
      </c>
      <c r="G322">
        <f>kor_thomson!G323</f>
        <v>125.03</v>
      </c>
    </row>
    <row r="323" spans="1:7" x14ac:dyDescent="0.25">
      <c r="A323" s="8">
        <f>kor_thomson!A324</f>
        <v>41197</v>
      </c>
      <c r="B323">
        <f>kor_thomson!B324</f>
        <v>100</v>
      </c>
      <c r="C323">
        <f>kor_thomson!C324</f>
        <v>107.1</v>
      </c>
      <c r="D323">
        <f>kor_thomson!D324</f>
        <v>86.5</v>
      </c>
      <c r="E323">
        <f>kor_thomson!E324</f>
        <v>24793</v>
      </c>
      <c r="F323">
        <f>kor_thomson!F324</f>
        <v>107.5</v>
      </c>
      <c r="G323">
        <f>kor_thomson!G324</f>
        <v>126.32</v>
      </c>
    </row>
    <row r="324" spans="1:7" x14ac:dyDescent="0.25">
      <c r="A324" s="8">
        <f>kor_thomson!A325</f>
        <v>41228</v>
      </c>
      <c r="B324">
        <f>kor_thomson!B325</f>
        <v>100</v>
      </c>
      <c r="C324">
        <f>kor_thomson!C325</f>
        <v>108.1</v>
      </c>
      <c r="D324">
        <f>kor_thomson!D325</f>
        <v>87.3</v>
      </c>
      <c r="E324">
        <f>kor_thomson!E325</f>
        <v>24740</v>
      </c>
      <c r="F324">
        <f>kor_thomson!F325</f>
        <v>108.8</v>
      </c>
      <c r="G324">
        <f>kor_thomson!G325</f>
        <v>129.97</v>
      </c>
    </row>
    <row r="325" spans="1:7" x14ac:dyDescent="0.25">
      <c r="A325" s="8">
        <f>kor_thomson!A326</f>
        <v>41258</v>
      </c>
      <c r="B325">
        <f>kor_thomson!B326</f>
        <v>99</v>
      </c>
      <c r="C325">
        <f>kor_thomson!C326</f>
        <v>108.2</v>
      </c>
      <c r="D325">
        <f>kor_thomson!D326</f>
        <v>88.3</v>
      </c>
      <c r="E325">
        <f>kor_thomson!E326</f>
        <v>24774</v>
      </c>
      <c r="F325">
        <f>kor_thomson!F326</f>
        <v>109.2</v>
      </c>
      <c r="G325">
        <f>kor_thomson!G326</f>
        <v>121.19</v>
      </c>
    </row>
    <row r="326" spans="1:7" x14ac:dyDescent="0.25">
      <c r="A326" s="8">
        <f>kor_thomson!A327</f>
        <v>41289</v>
      </c>
      <c r="B326">
        <f>kor_thomson!B327</f>
        <v>102</v>
      </c>
      <c r="C326">
        <f>kor_thomson!C327</f>
        <v>106.6</v>
      </c>
      <c r="D326">
        <f>kor_thomson!D327</f>
        <v>88.9</v>
      </c>
      <c r="E326">
        <f>kor_thomson!E327</f>
        <v>24772</v>
      </c>
      <c r="F326">
        <f>kor_thomson!F327</f>
        <v>109</v>
      </c>
      <c r="G326">
        <f>kor_thomson!G327</f>
        <v>122.22</v>
      </c>
    </row>
    <row r="327" spans="1:7" x14ac:dyDescent="0.25">
      <c r="A327" s="8">
        <f>kor_thomson!A328</f>
        <v>41320</v>
      </c>
      <c r="B327">
        <f>kor_thomson!B328</f>
        <v>101</v>
      </c>
      <c r="C327">
        <f>kor_thomson!C328</f>
        <v>106</v>
      </c>
      <c r="D327">
        <f>kor_thomson!D328</f>
        <v>89</v>
      </c>
      <c r="E327">
        <f>kor_thomson!E328</f>
        <v>24742</v>
      </c>
      <c r="F327">
        <f>kor_thomson!F328</f>
        <v>108.4</v>
      </c>
      <c r="G327">
        <f>kor_thomson!G328</f>
        <v>113.01</v>
      </c>
    </row>
    <row r="328" spans="1:7" x14ac:dyDescent="0.25">
      <c r="A328" s="8">
        <f>kor_thomson!A329</f>
        <v>41348</v>
      </c>
      <c r="B328">
        <f>kor_thomson!B329</f>
        <v>104</v>
      </c>
      <c r="C328">
        <f>kor_thomson!C329</f>
        <v>107.4</v>
      </c>
      <c r="D328">
        <f>kor_thomson!D329</f>
        <v>88</v>
      </c>
      <c r="E328">
        <f>kor_thomson!E329</f>
        <v>24848</v>
      </c>
      <c r="F328">
        <f>kor_thomson!F329</f>
        <v>106.4</v>
      </c>
      <c r="G328">
        <f>kor_thomson!G329</f>
        <v>126.3</v>
      </c>
    </row>
    <row r="329" spans="1:7" x14ac:dyDescent="0.25">
      <c r="A329" s="8">
        <f>kor_thomson!A330</f>
        <v>41379</v>
      </c>
      <c r="B329">
        <f>kor_thomson!B330</f>
        <v>102</v>
      </c>
      <c r="C329">
        <f>kor_thomson!C330</f>
        <v>107.4</v>
      </c>
      <c r="D329">
        <f>kor_thomson!D330</f>
        <v>88.7</v>
      </c>
      <c r="E329">
        <f>kor_thomson!E330</f>
        <v>24968</v>
      </c>
      <c r="F329">
        <f>kor_thomson!F330</f>
        <v>106.7</v>
      </c>
      <c r="G329">
        <f>kor_thomson!G330</f>
        <v>126.78</v>
      </c>
    </row>
    <row r="330" spans="1:7" x14ac:dyDescent="0.25">
      <c r="A330" s="8">
        <f>kor_thomson!A331</f>
        <v>41409</v>
      </c>
      <c r="B330">
        <f>kor_thomson!B331</f>
        <v>104</v>
      </c>
      <c r="C330">
        <f>kor_thomson!C331</f>
        <v>107.5</v>
      </c>
      <c r="D330">
        <f>kor_thomson!D331</f>
        <v>89.7</v>
      </c>
      <c r="E330">
        <f>kor_thomson!E331</f>
        <v>24971</v>
      </c>
      <c r="F330">
        <f>kor_thomson!F331</f>
        <v>107.4</v>
      </c>
      <c r="G330">
        <f>kor_thomson!G331</f>
        <v>132.72</v>
      </c>
    </row>
    <row r="331" spans="1:7" x14ac:dyDescent="0.25">
      <c r="A331" s="8">
        <f>kor_thomson!A332</f>
        <v>41440</v>
      </c>
      <c r="B331">
        <f>kor_thomson!B332</f>
        <v>105</v>
      </c>
      <c r="C331">
        <f>kor_thomson!C332</f>
        <v>107.9</v>
      </c>
      <c r="D331">
        <f>kor_thomson!D332</f>
        <v>90.5</v>
      </c>
      <c r="E331">
        <f>kor_thomson!E332</f>
        <v>25051</v>
      </c>
      <c r="F331">
        <f>kor_thomson!F332</f>
        <v>107.2</v>
      </c>
      <c r="G331">
        <f>kor_thomson!G332</f>
        <v>122.5</v>
      </c>
    </row>
    <row r="332" spans="1:7" x14ac:dyDescent="0.25">
      <c r="A332" s="8">
        <f>kor_thomson!A333</f>
        <v>41470</v>
      </c>
      <c r="B332">
        <f>kor_thomson!B333</f>
        <v>104</v>
      </c>
      <c r="C332">
        <f>kor_thomson!C333</f>
        <v>109</v>
      </c>
      <c r="D332">
        <f>kor_thomson!D333</f>
        <v>90.9</v>
      </c>
      <c r="E332">
        <f>kor_thomson!E333</f>
        <v>25084</v>
      </c>
      <c r="F332">
        <f>kor_thomson!F333</f>
        <v>106.8</v>
      </c>
      <c r="G332">
        <f>kor_thomson!G333</f>
        <v>125.66</v>
      </c>
    </row>
    <row r="333" spans="1:7" x14ac:dyDescent="0.25">
      <c r="A333" s="8">
        <f>kor_thomson!A334</f>
        <v>41501</v>
      </c>
      <c r="B333">
        <f>kor_thomson!B334</f>
        <v>105</v>
      </c>
      <c r="C333">
        <f>kor_thomson!C334</f>
        <v>109.5</v>
      </c>
      <c r="D333">
        <f>kor_thomson!D334</f>
        <v>90.4</v>
      </c>
      <c r="E333">
        <f>kor_thomson!E334</f>
        <v>25158</v>
      </c>
      <c r="F333">
        <f>kor_thomson!F334</f>
        <v>108.9</v>
      </c>
      <c r="G333">
        <f>kor_thomson!G334</f>
        <v>124.5</v>
      </c>
    </row>
    <row r="334" spans="1:7" x14ac:dyDescent="0.25">
      <c r="A334" s="8">
        <f>kor_thomson!A335</f>
        <v>41532</v>
      </c>
      <c r="B334">
        <f>kor_thomson!B335</f>
        <v>102</v>
      </c>
      <c r="C334">
        <f>kor_thomson!C335</f>
        <v>107</v>
      </c>
      <c r="D334">
        <f>kor_thomson!D335</f>
        <v>89.7</v>
      </c>
      <c r="E334">
        <f>kor_thomson!E335</f>
        <v>25247</v>
      </c>
      <c r="F334">
        <f>kor_thomson!F335</f>
        <v>106.6</v>
      </c>
      <c r="G334">
        <f>kor_thomson!G335</f>
        <v>121.79</v>
      </c>
    </row>
    <row r="335" spans="1:7" x14ac:dyDescent="0.25">
      <c r="A335" s="8">
        <f>kor_thomson!A336</f>
        <v>41562</v>
      </c>
      <c r="B335">
        <f>kor_thomson!B336</f>
        <v>106</v>
      </c>
      <c r="C335">
        <f>kor_thomson!C336</f>
        <v>108.8</v>
      </c>
      <c r="D335">
        <f>kor_thomson!D336</f>
        <v>89.3</v>
      </c>
      <c r="E335">
        <f>kor_thomson!E336</f>
        <v>25264</v>
      </c>
      <c r="F335">
        <f>kor_thomson!F336</f>
        <v>109.2</v>
      </c>
      <c r="G335">
        <f>kor_thomson!G336</f>
        <v>137.25</v>
      </c>
    </row>
    <row r="336" spans="1:7" x14ac:dyDescent="0.25">
      <c r="A336" s="8">
        <f>kor_thomson!A337</f>
        <v>41593</v>
      </c>
      <c r="B336">
        <f>kor_thomson!B337</f>
        <v>107</v>
      </c>
      <c r="C336">
        <f>kor_thomson!C337</f>
        <v>109.5</v>
      </c>
      <c r="D336">
        <f>kor_thomson!D337</f>
        <v>89.7</v>
      </c>
      <c r="E336">
        <f>kor_thomson!E337</f>
        <v>25327</v>
      </c>
      <c r="F336">
        <f>kor_thomson!F337</f>
        <v>108.6</v>
      </c>
      <c r="G336">
        <f>kor_thomson!G337</f>
        <v>132.08000000000001</v>
      </c>
    </row>
    <row r="337" spans="1:7" x14ac:dyDescent="0.25">
      <c r="A337" s="8">
        <f>kor_thomson!A338</f>
        <v>41623</v>
      </c>
      <c r="B337">
        <f>kor_thomson!B338</f>
        <v>107</v>
      </c>
      <c r="C337">
        <f>kor_thomson!C338</f>
        <v>108.3</v>
      </c>
      <c r="D337">
        <f>kor_thomson!D338</f>
        <v>89.9</v>
      </c>
      <c r="E337">
        <f>kor_thomson!E338</f>
        <v>25349</v>
      </c>
      <c r="F337">
        <f>kor_thomson!F338</f>
        <v>110.7</v>
      </c>
      <c r="G337">
        <f>kor_thomson!G338</f>
        <v>127.46</v>
      </c>
    </row>
    <row r="338" spans="1:7" x14ac:dyDescent="0.25">
      <c r="A338" s="8">
        <f>kor_thomson!A339</f>
        <v>41654</v>
      </c>
      <c r="B338">
        <f>kor_thomson!B339</f>
        <v>109</v>
      </c>
      <c r="C338">
        <f>kor_thomson!C339</f>
        <v>110.1</v>
      </c>
      <c r="D338">
        <f>kor_thomson!D339</f>
        <v>88.4</v>
      </c>
      <c r="E338">
        <f>kor_thomson!E339</f>
        <v>25498</v>
      </c>
      <c r="F338">
        <f>kor_thomson!F339</f>
        <v>109.9</v>
      </c>
      <c r="G338">
        <f>kor_thomson!G339</f>
        <v>124.37</v>
      </c>
    </row>
    <row r="339" spans="1:7" x14ac:dyDescent="0.25">
      <c r="A339" s="8">
        <f>kor_thomson!A340</f>
        <v>41685</v>
      </c>
      <c r="B339">
        <f>kor_thomson!B340</f>
        <v>108</v>
      </c>
      <c r="C339">
        <f>kor_thomson!C340</f>
        <v>108.2</v>
      </c>
      <c r="D339">
        <f>kor_thomson!D340</f>
        <v>89.3</v>
      </c>
      <c r="E339">
        <f>kor_thomson!E340</f>
        <v>25599</v>
      </c>
      <c r="F339">
        <f>kor_thomson!F340</f>
        <v>108.2</v>
      </c>
      <c r="G339">
        <f>kor_thomson!G340</f>
        <v>118.72</v>
      </c>
    </row>
    <row r="340" spans="1:7" x14ac:dyDescent="0.25">
      <c r="A340" s="8">
        <f>kor_thomson!A341</f>
        <v>41713</v>
      </c>
      <c r="B340">
        <f>kor_thomson!B341</f>
        <v>108</v>
      </c>
      <c r="C340">
        <f>kor_thomson!C341</f>
        <v>108.9</v>
      </c>
      <c r="D340">
        <f>kor_thomson!D341</f>
        <v>88.9</v>
      </c>
      <c r="E340">
        <f>kor_thomson!E341</f>
        <v>25514</v>
      </c>
      <c r="F340">
        <f>kor_thomson!F341</f>
        <v>109.6</v>
      </c>
      <c r="G340">
        <f>kor_thomson!G341</f>
        <v>134.55000000000001</v>
      </c>
    </row>
    <row r="341" spans="1:7" x14ac:dyDescent="0.25">
      <c r="A341" s="8">
        <f>kor_thomson!A342</f>
        <v>41744</v>
      </c>
      <c r="B341">
        <f>kor_thomson!B342</f>
        <v>108</v>
      </c>
      <c r="C341">
        <f>kor_thomson!C342</f>
        <v>108</v>
      </c>
      <c r="D341">
        <f>kor_thomson!D342</f>
        <v>89.2</v>
      </c>
      <c r="E341">
        <f>kor_thomson!E342</f>
        <v>25550</v>
      </c>
      <c r="F341">
        <f>kor_thomson!F342</f>
        <v>109.5</v>
      </c>
      <c r="G341">
        <f>kor_thomson!G342</f>
        <v>138.51</v>
      </c>
    </row>
    <row r="342" spans="1:7" x14ac:dyDescent="0.25">
      <c r="A342" s="8">
        <f>kor_thomson!A343</f>
        <v>41774</v>
      </c>
      <c r="B342">
        <f>kor_thomson!B343</f>
        <v>104</v>
      </c>
      <c r="C342">
        <f>kor_thomson!C343</f>
        <v>109.4</v>
      </c>
      <c r="D342">
        <f>kor_thomson!D343</f>
        <v>89.3</v>
      </c>
      <c r="E342">
        <f>kor_thomson!E343</f>
        <v>25374</v>
      </c>
      <c r="F342">
        <f>kor_thomson!F343</f>
        <v>106.8</v>
      </c>
      <c r="G342">
        <f>kor_thomson!G343</f>
        <v>129.34</v>
      </c>
    </row>
    <row r="343" spans="1:7" x14ac:dyDescent="0.25">
      <c r="A343" s="8">
        <f>kor_thomson!A344</f>
        <v>41805</v>
      </c>
      <c r="B343">
        <f>kor_thomson!B344</f>
        <v>107</v>
      </c>
      <c r="C343">
        <f>kor_thomson!C344</f>
        <v>109.2</v>
      </c>
      <c r="D343">
        <f>kor_thomson!D344</f>
        <v>89.4</v>
      </c>
      <c r="E343">
        <f>kor_thomson!E344</f>
        <v>25443</v>
      </c>
      <c r="F343">
        <f>kor_thomson!F344</f>
        <v>109.3</v>
      </c>
      <c r="G343">
        <f>kor_thomson!G344</f>
        <v>126.1</v>
      </c>
    </row>
    <row r="344" spans="1:7" x14ac:dyDescent="0.25">
      <c r="A344" s="8">
        <f>kor_thomson!A345</f>
        <v>41835</v>
      </c>
      <c r="B344">
        <f>kor_thomson!B345</f>
        <v>105</v>
      </c>
      <c r="C344">
        <f>kor_thomson!C345</f>
        <v>109.5</v>
      </c>
      <c r="D344">
        <f>kor_thomson!D345</f>
        <v>89.2</v>
      </c>
      <c r="E344">
        <f>kor_thomson!E345</f>
        <v>25571</v>
      </c>
      <c r="F344">
        <f>kor_thomson!F345</f>
        <v>111</v>
      </c>
      <c r="G344">
        <f>kor_thomson!G345</f>
        <v>134.11000000000001</v>
      </c>
    </row>
    <row r="345" spans="1:7" x14ac:dyDescent="0.25">
      <c r="A345" s="8">
        <f>kor_thomson!A346</f>
        <v>41866</v>
      </c>
      <c r="B345">
        <f>kor_thomson!B346</f>
        <v>106</v>
      </c>
      <c r="C345">
        <f>kor_thomson!C346</f>
        <v>112.6</v>
      </c>
      <c r="D345">
        <f>kor_thomson!D346</f>
        <v>89.6</v>
      </c>
      <c r="E345">
        <f>kor_thomson!E346</f>
        <v>25738</v>
      </c>
      <c r="F345">
        <f>kor_thomson!F346</f>
        <v>107.3</v>
      </c>
      <c r="G345">
        <f>kor_thomson!G346</f>
        <v>124.45</v>
      </c>
    </row>
    <row r="346" spans="1:7" x14ac:dyDescent="0.25">
      <c r="A346" s="8">
        <f>kor_thomson!A347</f>
        <v>41897</v>
      </c>
      <c r="B346">
        <f>kor_thomson!B347</f>
        <v>107</v>
      </c>
      <c r="C346">
        <f>kor_thomson!C347</f>
        <v>108.7</v>
      </c>
      <c r="D346">
        <f>kor_thomson!D347</f>
        <v>90.3</v>
      </c>
      <c r="E346">
        <f>kor_thomson!E347</f>
        <v>25694</v>
      </c>
      <c r="F346">
        <f>kor_thomson!F347</f>
        <v>107.4</v>
      </c>
      <c r="G346">
        <f>kor_thomson!G347</f>
        <v>129.88999999999999</v>
      </c>
    </row>
    <row r="347" spans="1:7" x14ac:dyDescent="0.25">
      <c r="A347" s="8">
        <f>kor_thomson!A348</f>
        <v>41927</v>
      </c>
      <c r="B347">
        <f>kor_thomson!B348</f>
        <v>105</v>
      </c>
      <c r="C347">
        <f>kor_thomson!C348</f>
        <v>108.6</v>
      </c>
      <c r="D347">
        <f>kor_thomson!D348</f>
        <v>90.5</v>
      </c>
      <c r="E347">
        <f>kor_thomson!E348</f>
        <v>25670</v>
      </c>
      <c r="F347">
        <f>kor_thomson!F348</f>
        <v>106.2</v>
      </c>
      <c r="G347">
        <f>kor_thomson!G348</f>
        <v>140.93</v>
      </c>
    </row>
    <row r="348" spans="1:7" x14ac:dyDescent="0.25">
      <c r="A348" s="8">
        <f>kor_thomson!A349</f>
        <v>41958</v>
      </c>
      <c r="B348">
        <f>kor_thomson!B349</f>
        <v>103</v>
      </c>
      <c r="C348">
        <f>kor_thomson!C349</f>
        <v>110.9</v>
      </c>
      <c r="D348">
        <f>kor_thomson!D349</f>
        <v>92.4</v>
      </c>
      <c r="E348">
        <f>kor_thomson!E349</f>
        <v>25766</v>
      </c>
      <c r="F348">
        <f>kor_thomson!F349</f>
        <v>106.5</v>
      </c>
      <c r="G348">
        <f>kor_thomson!G349</f>
        <v>133.81</v>
      </c>
    </row>
    <row r="349" spans="1:7" x14ac:dyDescent="0.25">
      <c r="A349" s="8">
        <f>kor_thomson!A350</f>
        <v>41988</v>
      </c>
      <c r="B349">
        <f>kor_thomson!B350</f>
        <v>101</v>
      </c>
      <c r="C349">
        <f>kor_thomson!C350</f>
        <v>112.6</v>
      </c>
      <c r="D349">
        <f>kor_thomson!D350</f>
        <v>93.4</v>
      </c>
      <c r="E349">
        <f>kor_thomson!E350</f>
        <v>25784</v>
      </c>
      <c r="F349">
        <f>kor_thomson!F350</f>
        <v>110.1</v>
      </c>
      <c r="G349">
        <f>kor_thomson!G350</f>
        <v>143.37</v>
      </c>
    </row>
    <row r="350" spans="1:7" x14ac:dyDescent="0.25">
      <c r="A350" s="8">
        <f>kor_thomson!A351</f>
        <v>42019</v>
      </c>
      <c r="B350">
        <f>kor_thomson!B351</f>
        <v>102</v>
      </c>
      <c r="C350">
        <f>kor_thomson!C351</f>
        <v>109.4</v>
      </c>
      <c r="D350">
        <f>kor_thomson!D351</f>
        <v>96</v>
      </c>
      <c r="E350">
        <f>kor_thomson!E351</f>
        <v>25860</v>
      </c>
      <c r="F350">
        <f>kor_thomson!F351</f>
        <v>106</v>
      </c>
      <c r="G350">
        <f>kor_thomson!G351</f>
        <v>131.58000000000001</v>
      </c>
    </row>
    <row r="351" spans="1:7" x14ac:dyDescent="0.25">
      <c r="A351" s="8">
        <f>kor_thomson!A352</f>
        <v>42050</v>
      </c>
      <c r="B351">
        <f>kor_thomson!B352</f>
        <v>103</v>
      </c>
      <c r="C351">
        <f>kor_thomson!C352</f>
        <v>112.5</v>
      </c>
      <c r="D351">
        <f>kor_thomson!D352</f>
        <v>100.4</v>
      </c>
      <c r="E351">
        <f>kor_thomson!E352</f>
        <v>25986</v>
      </c>
      <c r="F351">
        <f>kor_thomson!F352</f>
        <v>108.4</v>
      </c>
      <c r="G351">
        <f>kor_thomson!G352</f>
        <v>116.16</v>
      </c>
    </row>
    <row r="352" spans="1:7" x14ac:dyDescent="0.25">
      <c r="A352" s="8">
        <f>kor_thomson!A353</f>
        <v>42078</v>
      </c>
      <c r="B352">
        <f>kor_thomson!B353</f>
        <v>101</v>
      </c>
      <c r="C352" t="str">
        <f>kor_thomson!C353</f>
        <v>NA</v>
      </c>
      <c r="D352">
        <f>kor_thomson!D353</f>
        <v>98.9</v>
      </c>
      <c r="E352">
        <f>kor_thomson!E353</f>
        <v>25862</v>
      </c>
      <c r="F352">
        <f>kor_thomson!F353</f>
        <v>108</v>
      </c>
      <c r="G352">
        <f>kor_thomson!G353</f>
        <v>140.72</v>
      </c>
    </row>
    <row r="353" spans="1:7" x14ac:dyDescent="0.25">
      <c r="A353" s="8">
        <f>kor_thomson!A354</f>
        <v>42109</v>
      </c>
      <c r="B353">
        <f>kor_thomson!B354</f>
        <v>104</v>
      </c>
      <c r="C353" t="str">
        <f>kor_thomson!C354</f>
        <v>NA</v>
      </c>
      <c r="D353" t="str">
        <f>kor_thomson!D354</f>
        <v>NA</v>
      </c>
      <c r="E353" t="str">
        <f>kor_thomson!E354</f>
        <v>NA</v>
      </c>
      <c r="F353" t="str">
        <f>kor_thomson!F354</f>
        <v>NA</v>
      </c>
      <c r="G353" t="str">
        <f>kor_thomson!G354</f>
        <v>NA</v>
      </c>
    </row>
    <row r="354" spans="1:7" x14ac:dyDescent="0.25">
      <c r="A354" s="8">
        <f>kor_thomson!A355</f>
        <v>0</v>
      </c>
      <c r="B354">
        <f>kor_thomson!B355</f>
        <v>0</v>
      </c>
      <c r="C354">
        <f>kor_thomson!C355</f>
        <v>0</v>
      </c>
      <c r="D354">
        <f>kor_thomson!D355</f>
        <v>0</v>
      </c>
      <c r="E354">
        <f>kor_thomson!E355</f>
        <v>0</v>
      </c>
      <c r="F354">
        <f>kor_thomson!F355</f>
        <v>0</v>
      </c>
      <c r="G354">
        <f>kor_thomson!G355</f>
        <v>0</v>
      </c>
    </row>
    <row r="355" spans="1:7" x14ac:dyDescent="0.25">
      <c r="A355" s="8">
        <f>kor_thomson!A356</f>
        <v>0</v>
      </c>
      <c r="B355">
        <f>kor_thomson!B356</f>
        <v>0</v>
      </c>
      <c r="C355">
        <f>kor_thomson!C356</f>
        <v>0</v>
      </c>
      <c r="D355">
        <f>kor_thomson!D356</f>
        <v>0</v>
      </c>
      <c r="E355">
        <f>kor_thomson!E356</f>
        <v>0</v>
      </c>
      <c r="F355">
        <f>kor_thomson!F356</f>
        <v>0</v>
      </c>
      <c r="G355">
        <f>kor_thomson!G356</f>
        <v>0</v>
      </c>
    </row>
    <row r="356" spans="1:7" x14ac:dyDescent="0.25">
      <c r="A356" s="8">
        <f>kor_thomson!A357</f>
        <v>0</v>
      </c>
      <c r="B356">
        <f>kor_thomson!B357</f>
        <v>0</v>
      </c>
      <c r="C356">
        <f>kor_thomson!C357</f>
        <v>0</v>
      </c>
      <c r="D356">
        <f>kor_thomson!D357</f>
        <v>0</v>
      </c>
      <c r="E356">
        <f>kor_thomson!E357</f>
        <v>0</v>
      </c>
      <c r="F356">
        <f>kor_thomson!F357</f>
        <v>0</v>
      </c>
      <c r="G356">
        <f>kor_thomson!G357</f>
        <v>0</v>
      </c>
    </row>
    <row r="357" spans="1:7" x14ac:dyDescent="0.25">
      <c r="A357" s="8">
        <f>kor_thomson!A358</f>
        <v>0</v>
      </c>
      <c r="B357">
        <f>kor_thomson!B358</f>
        <v>0</v>
      </c>
      <c r="C357">
        <f>kor_thomson!C358</f>
        <v>0</v>
      </c>
      <c r="D357">
        <f>kor_thomson!D358</f>
        <v>0</v>
      </c>
      <c r="E357">
        <f>kor_thomson!E358</f>
        <v>0</v>
      </c>
      <c r="F357">
        <f>kor_thomson!F358</f>
        <v>0</v>
      </c>
      <c r="G357">
        <f>kor_thomson!G358</f>
        <v>0</v>
      </c>
    </row>
    <row r="358" spans="1:7" x14ac:dyDescent="0.25">
      <c r="A358" s="8">
        <f>kor_thomson!A359</f>
        <v>0</v>
      </c>
      <c r="B358">
        <f>kor_thomson!B359</f>
        <v>0</v>
      </c>
      <c r="C358">
        <f>kor_thomson!C359</f>
        <v>0</v>
      </c>
      <c r="D358">
        <f>kor_thomson!D359</f>
        <v>0</v>
      </c>
      <c r="E358">
        <f>kor_thomson!E359</f>
        <v>0</v>
      </c>
      <c r="F358">
        <f>kor_thomson!F359</f>
        <v>0</v>
      </c>
      <c r="G358">
        <f>kor_thomson!G359</f>
        <v>0</v>
      </c>
    </row>
    <row r="359" spans="1:7" x14ac:dyDescent="0.25">
      <c r="A359" s="8">
        <f>kor_thomson!A360</f>
        <v>0</v>
      </c>
      <c r="B359">
        <f>kor_thomson!B360</f>
        <v>0</v>
      </c>
      <c r="C359">
        <f>kor_thomson!C360</f>
        <v>0</v>
      </c>
      <c r="D359">
        <f>kor_thomson!D360</f>
        <v>0</v>
      </c>
      <c r="E359">
        <f>kor_thomson!E360</f>
        <v>0</v>
      </c>
      <c r="F359">
        <f>kor_thomson!F360</f>
        <v>0</v>
      </c>
      <c r="G359">
        <f>kor_thomson!G360</f>
        <v>0</v>
      </c>
    </row>
    <row r="360" spans="1:7" x14ac:dyDescent="0.25">
      <c r="A360" s="8">
        <f>kor_thomson!A361</f>
        <v>0</v>
      </c>
      <c r="B360">
        <f>kor_thomson!B361</f>
        <v>0</v>
      </c>
      <c r="C360">
        <f>kor_thomson!C361</f>
        <v>0</v>
      </c>
      <c r="D360">
        <f>kor_thomson!D361</f>
        <v>0</v>
      </c>
      <c r="E360">
        <f>kor_thomson!E361</f>
        <v>0</v>
      </c>
      <c r="F360">
        <f>kor_thomson!F361</f>
        <v>0</v>
      </c>
      <c r="G360">
        <f>kor_thomson!G361</f>
        <v>0</v>
      </c>
    </row>
    <row r="361" spans="1:7" x14ac:dyDescent="0.25">
      <c r="A361" s="8">
        <f>kor_thomson!A362</f>
        <v>0</v>
      </c>
      <c r="B361">
        <f>kor_thomson!B362</f>
        <v>0</v>
      </c>
      <c r="C361">
        <f>kor_thomson!C362</f>
        <v>0</v>
      </c>
      <c r="D361">
        <f>kor_thomson!D362</f>
        <v>0</v>
      </c>
      <c r="E361">
        <f>kor_thomson!E362</f>
        <v>0</v>
      </c>
      <c r="F361">
        <f>kor_thomson!F362</f>
        <v>0</v>
      </c>
      <c r="G361">
        <f>kor_thomson!G362</f>
        <v>0</v>
      </c>
    </row>
    <row r="362" spans="1:7" x14ac:dyDescent="0.25">
      <c r="A362" s="8">
        <f>kor_thomson!A363</f>
        <v>0</v>
      </c>
      <c r="B362">
        <f>kor_thomson!B363</f>
        <v>0</v>
      </c>
      <c r="C362">
        <f>kor_thomson!C363</f>
        <v>0</v>
      </c>
      <c r="D362">
        <f>kor_thomson!D363</f>
        <v>0</v>
      </c>
      <c r="E362">
        <f>kor_thomson!E363</f>
        <v>0</v>
      </c>
      <c r="F362">
        <f>kor_thomson!F363</f>
        <v>0</v>
      </c>
      <c r="G362">
        <f>kor_thomson!G363</f>
        <v>0</v>
      </c>
    </row>
    <row r="363" spans="1:7" x14ac:dyDescent="0.25">
      <c r="A363" s="8">
        <f>kor_thomson!A364</f>
        <v>0</v>
      </c>
      <c r="B363">
        <f>kor_thomson!B364</f>
        <v>0</v>
      </c>
      <c r="C363">
        <f>kor_thomson!C364</f>
        <v>0</v>
      </c>
      <c r="D363">
        <f>kor_thomson!D364</f>
        <v>0</v>
      </c>
      <c r="E363">
        <f>kor_thomson!E364</f>
        <v>0</v>
      </c>
      <c r="F363">
        <f>kor_thomson!F364</f>
        <v>0</v>
      </c>
      <c r="G363">
        <f>kor_thomson!G364</f>
        <v>0</v>
      </c>
    </row>
    <row r="364" spans="1:7" x14ac:dyDescent="0.25">
      <c r="A364" s="8">
        <f>kor_thomson!A365</f>
        <v>0</v>
      </c>
      <c r="B364">
        <f>kor_thomson!B365</f>
        <v>0</v>
      </c>
      <c r="C364">
        <f>kor_thomson!C365</f>
        <v>0</v>
      </c>
      <c r="D364">
        <f>kor_thomson!D365</f>
        <v>0</v>
      </c>
      <c r="E364">
        <f>kor_thomson!E365</f>
        <v>0</v>
      </c>
      <c r="F364">
        <f>kor_thomson!F365</f>
        <v>0</v>
      </c>
      <c r="G364">
        <f>kor_thomson!G365</f>
        <v>0</v>
      </c>
    </row>
    <row r="365" spans="1:7" x14ac:dyDescent="0.25">
      <c r="A365" s="8">
        <f>kor_thomson!A366</f>
        <v>0</v>
      </c>
      <c r="B365">
        <f>kor_thomson!B366</f>
        <v>0</v>
      </c>
      <c r="C365">
        <f>kor_thomson!C366</f>
        <v>0</v>
      </c>
      <c r="D365">
        <f>kor_thomson!D366</f>
        <v>0</v>
      </c>
      <c r="E365">
        <f>kor_thomson!E366</f>
        <v>0</v>
      </c>
      <c r="F365">
        <f>kor_thomson!F366</f>
        <v>0</v>
      </c>
      <c r="G365">
        <f>kor_thomson!G366</f>
        <v>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423"/>
  <sheetViews>
    <sheetView topLeftCell="A343" workbookViewId="0">
      <selection activeCell="I362" sqref="I362"/>
    </sheetView>
  </sheetViews>
  <sheetFormatPr defaultRowHeight="15" x14ac:dyDescent="0.25"/>
  <cols>
    <col min="1" max="1" width="10.7109375" bestFit="1" customWidth="1"/>
    <col min="6" max="6" width="10.5703125" customWidth="1"/>
    <col min="7" max="7" width="11.5703125" customWidth="1"/>
  </cols>
  <sheetData>
    <row r="1" spans="1:11" x14ac:dyDescent="0.25">
      <c r="A1" t="str">
        <f>_xll.Thomson.Reuters.AFOSpreadsheetFormulas.DSGRID("KOCNFCONR,KOOSLI15G,KONETTRDF,KOEMPTOTO,KOIPTOT.G,KOEXPALVH"," ","1/1/1986","TIME","M","RowHeader=true;ColHeader=true;Code=true;SeriesMetaDataLink=true;DispSeriesDescription=false;YearlyTSFormat=false;QuarterlyTSFormat=false","")</f>
        <v>Application offline! Unable to process the request</v>
      </c>
      <c r="B1" s="2" t="s">
        <v>4</v>
      </c>
      <c r="C1" s="2" t="s">
        <v>40</v>
      </c>
      <c r="D1" s="2" t="s">
        <v>15</v>
      </c>
      <c r="E1" s="2" t="s">
        <v>261</v>
      </c>
      <c r="F1" s="2" t="s">
        <v>5</v>
      </c>
      <c r="G1" s="2" t="s">
        <v>61</v>
      </c>
      <c r="H1" s="2"/>
      <c r="I1" s="2"/>
      <c r="J1" t="str">
        <f>_xll.Thomson.Reuters.AFOSpreadsheetFormulas.DSGRID("KOGDP...D"," ","1/1/1986","TIME","Q","RowHeader=true;ColHeader=true;Code=true;SeriesMetaDataLink=true;DispSeriesDescription=false;YearlyTSFormat=false;QuarterlyTSFormat=false","")</f>
        <v>Application offline! Unable to process the request</v>
      </c>
      <c r="K1" s="2" t="s">
        <v>198</v>
      </c>
    </row>
    <row r="2" spans="1:11" x14ac:dyDescent="0.25">
      <c r="A2" s="2" t="s">
        <v>0</v>
      </c>
      <c r="B2" s="7" t="s">
        <v>2</v>
      </c>
      <c r="C2" s="7" t="s">
        <v>36</v>
      </c>
      <c r="D2" s="7" t="s">
        <v>14</v>
      </c>
      <c r="E2" s="11" t="s">
        <v>255</v>
      </c>
      <c r="F2" s="7" t="s">
        <v>3</v>
      </c>
      <c r="G2" s="7" t="s">
        <v>60</v>
      </c>
      <c r="H2" s="3"/>
      <c r="I2" s="3"/>
      <c r="J2" s="2" t="s">
        <v>0</v>
      </c>
      <c r="K2" s="11" t="s">
        <v>197</v>
      </c>
    </row>
    <row r="3" spans="1:11" x14ac:dyDescent="0.25">
      <c r="A3" s="4">
        <v>31427</v>
      </c>
      <c r="B3" s="2" t="s">
        <v>1</v>
      </c>
      <c r="C3" s="2" t="s">
        <v>1</v>
      </c>
      <c r="D3" s="2" t="s">
        <v>1</v>
      </c>
      <c r="E3" s="2" t="s">
        <v>1</v>
      </c>
      <c r="F3" s="2">
        <v>13.8</v>
      </c>
      <c r="G3" s="2" t="s">
        <v>1</v>
      </c>
      <c r="H3" s="2"/>
      <c r="I3" s="2"/>
      <c r="J3" s="2" t="s">
        <v>191</v>
      </c>
      <c r="K3" s="2">
        <v>66997.8</v>
      </c>
    </row>
    <row r="4" spans="1:11" x14ac:dyDescent="0.25">
      <c r="A4" s="4">
        <v>31458</v>
      </c>
      <c r="B4" s="2" t="s">
        <v>1</v>
      </c>
      <c r="C4" s="2" t="s">
        <v>1</v>
      </c>
      <c r="D4" s="2" t="s">
        <v>1</v>
      </c>
      <c r="E4" s="5" t="s">
        <v>1</v>
      </c>
      <c r="F4" s="2">
        <v>13.8</v>
      </c>
      <c r="G4" s="2" t="s">
        <v>1</v>
      </c>
      <c r="H4" s="2"/>
      <c r="I4" s="2"/>
      <c r="J4" s="2" t="s">
        <v>74</v>
      </c>
      <c r="K4" s="2">
        <v>69699.899999999994</v>
      </c>
    </row>
    <row r="5" spans="1:11" x14ac:dyDescent="0.25">
      <c r="A5" s="4">
        <v>31486</v>
      </c>
      <c r="B5" s="2" t="s">
        <v>1</v>
      </c>
      <c r="C5" s="2" t="s">
        <v>1</v>
      </c>
      <c r="D5" s="2" t="s">
        <v>1</v>
      </c>
      <c r="E5" s="5" t="s">
        <v>1</v>
      </c>
      <c r="F5" s="2">
        <v>14.2</v>
      </c>
      <c r="G5" s="2" t="s">
        <v>1</v>
      </c>
      <c r="H5" s="2"/>
      <c r="I5" s="2"/>
      <c r="J5" s="2" t="s">
        <v>75</v>
      </c>
      <c r="K5" s="2">
        <v>72954.8</v>
      </c>
    </row>
    <row r="6" spans="1:11" x14ac:dyDescent="0.25">
      <c r="A6" s="4">
        <v>31517</v>
      </c>
      <c r="B6" s="2" t="s">
        <v>1</v>
      </c>
      <c r="C6" s="2" t="s">
        <v>1</v>
      </c>
      <c r="D6" s="2" t="s">
        <v>1</v>
      </c>
      <c r="E6" s="5" t="s">
        <v>1</v>
      </c>
      <c r="F6" s="2">
        <v>14.7</v>
      </c>
      <c r="G6" s="2" t="s">
        <v>1</v>
      </c>
      <c r="H6" s="2"/>
      <c r="I6" s="2"/>
      <c r="J6" s="2" t="s">
        <v>76</v>
      </c>
      <c r="K6" s="2">
        <v>73959.899999999994</v>
      </c>
    </row>
    <row r="7" spans="1:11" x14ac:dyDescent="0.25">
      <c r="A7" s="4">
        <v>31547</v>
      </c>
      <c r="B7" s="2" t="s">
        <v>1</v>
      </c>
      <c r="C7" s="2" t="s">
        <v>1</v>
      </c>
      <c r="D7" s="2" t="s">
        <v>1</v>
      </c>
      <c r="E7" s="5" t="s">
        <v>1</v>
      </c>
      <c r="F7" s="2">
        <v>14.9</v>
      </c>
      <c r="G7" s="2" t="s">
        <v>1</v>
      </c>
      <c r="H7" s="2"/>
      <c r="I7" s="2"/>
      <c r="J7" s="2" t="s">
        <v>77</v>
      </c>
      <c r="K7" s="2">
        <v>75884.5</v>
      </c>
    </row>
    <row r="8" spans="1:11" x14ac:dyDescent="0.25">
      <c r="A8" s="4">
        <v>31578</v>
      </c>
      <c r="B8" s="2" t="s">
        <v>1</v>
      </c>
      <c r="C8" s="2" t="s">
        <v>1</v>
      </c>
      <c r="D8" s="2" t="s">
        <v>1</v>
      </c>
      <c r="E8" s="5" t="s">
        <v>1</v>
      </c>
      <c r="F8" s="2">
        <v>15.2</v>
      </c>
      <c r="G8" s="2" t="s">
        <v>1</v>
      </c>
      <c r="H8" s="2"/>
      <c r="I8" s="2"/>
      <c r="J8" s="2" t="s">
        <v>78</v>
      </c>
      <c r="K8" s="2">
        <v>79789.3</v>
      </c>
    </row>
    <row r="9" spans="1:11" x14ac:dyDescent="0.25">
      <c r="A9" s="4">
        <v>31608</v>
      </c>
      <c r="B9" s="2" t="s">
        <v>1</v>
      </c>
      <c r="C9" s="2" t="s">
        <v>1</v>
      </c>
      <c r="D9" s="2" t="s">
        <v>1</v>
      </c>
      <c r="E9" s="5" t="s">
        <v>1</v>
      </c>
      <c r="F9" s="2">
        <v>15.3</v>
      </c>
      <c r="G9" s="2" t="s">
        <v>1</v>
      </c>
      <c r="H9" s="2"/>
      <c r="I9" s="2"/>
      <c r="J9" s="2" t="s">
        <v>79</v>
      </c>
      <c r="K9" s="2">
        <v>80898.7</v>
      </c>
    </row>
    <row r="10" spans="1:11" x14ac:dyDescent="0.25">
      <c r="A10" s="4">
        <v>31639</v>
      </c>
      <c r="B10" s="2" t="s">
        <v>1</v>
      </c>
      <c r="C10" s="2" t="s">
        <v>1</v>
      </c>
      <c r="D10" s="2" t="s">
        <v>1</v>
      </c>
      <c r="E10" s="5" t="s">
        <v>1</v>
      </c>
      <c r="F10" s="2">
        <v>15.6</v>
      </c>
      <c r="G10" s="2" t="s">
        <v>1</v>
      </c>
      <c r="H10" s="2"/>
      <c r="I10" s="2"/>
      <c r="J10" s="2" t="s">
        <v>80</v>
      </c>
      <c r="K10" s="2">
        <v>82398.600000000006</v>
      </c>
    </row>
    <row r="11" spans="1:11" x14ac:dyDescent="0.25">
      <c r="A11" s="4">
        <v>31670</v>
      </c>
      <c r="B11" s="2" t="s">
        <v>1</v>
      </c>
      <c r="C11" s="2" t="s">
        <v>1</v>
      </c>
      <c r="D11" s="2" t="s">
        <v>1</v>
      </c>
      <c r="E11" s="5" t="s">
        <v>1</v>
      </c>
      <c r="F11" s="2">
        <v>15.8</v>
      </c>
      <c r="G11" s="2" t="s">
        <v>1</v>
      </c>
      <c r="H11" s="2"/>
      <c r="I11" s="2"/>
      <c r="J11" s="2" t="s">
        <v>81</v>
      </c>
      <c r="K11" s="2">
        <v>88299</v>
      </c>
    </row>
    <row r="12" spans="1:11" x14ac:dyDescent="0.25">
      <c r="A12" s="4">
        <v>31700</v>
      </c>
      <c r="B12" s="2" t="s">
        <v>1</v>
      </c>
      <c r="C12" s="2" t="s">
        <v>1</v>
      </c>
      <c r="D12" s="2" t="s">
        <v>1</v>
      </c>
      <c r="E12" s="5" t="s">
        <v>1</v>
      </c>
      <c r="F12" s="2">
        <v>15.8</v>
      </c>
      <c r="G12" s="2" t="s">
        <v>1</v>
      </c>
      <c r="H12" s="2"/>
      <c r="I12" s="2"/>
      <c r="J12" s="2" t="s">
        <v>82</v>
      </c>
      <c r="K12" s="2">
        <v>86495.4</v>
      </c>
    </row>
    <row r="13" spans="1:11" x14ac:dyDescent="0.25">
      <c r="A13" s="4">
        <v>31731</v>
      </c>
      <c r="B13" s="2" t="s">
        <v>1</v>
      </c>
      <c r="C13" s="2" t="s">
        <v>1</v>
      </c>
      <c r="D13" s="2" t="s">
        <v>1</v>
      </c>
      <c r="E13" s="5" t="s">
        <v>1</v>
      </c>
      <c r="F13" s="2">
        <v>15.9</v>
      </c>
      <c r="G13" s="2" t="s">
        <v>1</v>
      </c>
      <c r="H13" s="2"/>
      <c r="I13" s="2"/>
      <c r="J13" s="2" t="s">
        <v>83</v>
      </c>
      <c r="K13" s="2">
        <v>89926.3</v>
      </c>
    </row>
    <row r="14" spans="1:11" x14ac:dyDescent="0.25">
      <c r="A14" s="4">
        <v>31761</v>
      </c>
      <c r="B14" s="2" t="s">
        <v>1</v>
      </c>
      <c r="C14" s="2" t="s">
        <v>1</v>
      </c>
      <c r="D14" s="2" t="s">
        <v>1</v>
      </c>
      <c r="E14" s="5" t="s">
        <v>1</v>
      </c>
      <c r="F14" s="2">
        <v>16.399999999999999</v>
      </c>
      <c r="G14" s="2" t="s">
        <v>1</v>
      </c>
      <c r="H14" s="2"/>
      <c r="I14" s="2"/>
      <c r="J14" s="2" t="s">
        <v>84</v>
      </c>
      <c r="K14" s="2">
        <v>92222.9</v>
      </c>
    </row>
    <row r="15" spans="1:11" x14ac:dyDescent="0.25">
      <c r="A15" s="4">
        <v>31792</v>
      </c>
      <c r="B15" s="2" t="s">
        <v>1</v>
      </c>
      <c r="C15" s="2" t="s">
        <v>1</v>
      </c>
      <c r="D15" s="2" t="s">
        <v>1</v>
      </c>
      <c r="E15" s="5" t="s">
        <v>1</v>
      </c>
      <c r="F15" s="2">
        <v>16.399999999999999</v>
      </c>
      <c r="G15" s="2" t="s">
        <v>1</v>
      </c>
      <c r="H15" s="2"/>
      <c r="I15" s="2"/>
      <c r="J15" s="2" t="s">
        <v>85</v>
      </c>
      <c r="K15" s="2">
        <v>92160</v>
      </c>
    </row>
    <row r="16" spans="1:11" x14ac:dyDescent="0.25">
      <c r="A16" s="4">
        <v>31823</v>
      </c>
      <c r="B16" s="2" t="s">
        <v>1</v>
      </c>
      <c r="C16" s="2" t="s">
        <v>1</v>
      </c>
      <c r="D16" s="2" t="s">
        <v>1</v>
      </c>
      <c r="E16" s="5" t="s">
        <v>1</v>
      </c>
      <c r="F16" s="2">
        <v>16.600000000000001</v>
      </c>
      <c r="G16" s="2" t="s">
        <v>1</v>
      </c>
      <c r="H16" s="2"/>
      <c r="I16" s="2"/>
      <c r="J16" s="2" t="s">
        <v>86</v>
      </c>
      <c r="K16" s="2">
        <v>93412.1</v>
      </c>
    </row>
    <row r="17" spans="1:11" x14ac:dyDescent="0.25">
      <c r="A17" s="4">
        <v>31851</v>
      </c>
      <c r="B17" s="2" t="s">
        <v>1</v>
      </c>
      <c r="C17" s="2" t="s">
        <v>1</v>
      </c>
      <c r="D17" s="2" t="s">
        <v>1</v>
      </c>
      <c r="E17" s="5" t="s">
        <v>1</v>
      </c>
      <c r="F17" s="2">
        <v>17.2</v>
      </c>
      <c r="G17" s="2" t="s">
        <v>1</v>
      </c>
      <c r="H17" s="2"/>
      <c r="I17" s="2"/>
      <c r="J17" s="2" t="s">
        <v>87</v>
      </c>
      <c r="K17" s="2">
        <v>96548.4</v>
      </c>
    </row>
    <row r="18" spans="1:11" x14ac:dyDescent="0.25">
      <c r="A18" s="4">
        <v>31882</v>
      </c>
      <c r="B18" s="2" t="s">
        <v>1</v>
      </c>
      <c r="C18" s="2" t="s">
        <v>1</v>
      </c>
      <c r="D18" s="2" t="s">
        <v>1</v>
      </c>
      <c r="E18" s="5" t="s">
        <v>1</v>
      </c>
      <c r="F18" s="2">
        <v>17.5</v>
      </c>
      <c r="G18" s="2" t="s">
        <v>1</v>
      </c>
      <c r="H18" s="2"/>
      <c r="I18" s="2"/>
      <c r="J18" s="2" t="s">
        <v>88</v>
      </c>
      <c r="K18" s="2">
        <v>99915.3</v>
      </c>
    </row>
    <row r="19" spans="1:11" x14ac:dyDescent="0.25">
      <c r="A19" s="4">
        <v>31912</v>
      </c>
      <c r="B19" s="2" t="s">
        <v>1</v>
      </c>
      <c r="C19" s="2" t="s">
        <v>1</v>
      </c>
      <c r="D19" s="2" t="s">
        <v>1</v>
      </c>
      <c r="E19" s="5" t="s">
        <v>1</v>
      </c>
      <c r="F19" s="2">
        <v>18.2</v>
      </c>
      <c r="G19" s="2" t="s">
        <v>1</v>
      </c>
      <c r="H19" s="2"/>
      <c r="I19" s="2"/>
      <c r="J19" s="2" t="s">
        <v>89</v>
      </c>
      <c r="K19" s="2">
        <v>101124.7</v>
      </c>
    </row>
    <row r="20" spans="1:11" x14ac:dyDescent="0.25">
      <c r="A20" s="4">
        <v>31943</v>
      </c>
      <c r="B20" s="2" t="s">
        <v>1</v>
      </c>
      <c r="C20" s="2" t="s">
        <v>1</v>
      </c>
      <c r="D20" s="2" t="s">
        <v>1</v>
      </c>
      <c r="E20" s="5" t="s">
        <v>1</v>
      </c>
      <c r="F20" s="2">
        <v>18.600000000000001</v>
      </c>
      <c r="G20" s="2" t="s">
        <v>1</v>
      </c>
      <c r="H20" s="2"/>
      <c r="I20" s="2"/>
      <c r="J20" s="2" t="s">
        <v>90</v>
      </c>
      <c r="K20" s="2">
        <v>102897.5</v>
      </c>
    </row>
    <row r="21" spans="1:11" x14ac:dyDescent="0.25">
      <c r="A21" s="4">
        <v>31973</v>
      </c>
      <c r="B21" s="2" t="s">
        <v>1</v>
      </c>
      <c r="C21" s="2" t="s">
        <v>1</v>
      </c>
      <c r="D21" s="2" t="s">
        <v>1</v>
      </c>
      <c r="E21" s="5" t="s">
        <v>1</v>
      </c>
      <c r="F21" s="2">
        <v>18.399999999999999</v>
      </c>
      <c r="G21" s="2" t="s">
        <v>1</v>
      </c>
      <c r="H21" s="2"/>
      <c r="I21" s="2"/>
      <c r="J21" s="2" t="s">
        <v>91</v>
      </c>
      <c r="K21" s="2">
        <v>106896.8</v>
      </c>
    </row>
    <row r="22" spans="1:11" x14ac:dyDescent="0.25">
      <c r="A22" s="4">
        <v>32004</v>
      </c>
      <c r="B22" s="2" t="s">
        <v>1</v>
      </c>
      <c r="C22" s="2" t="s">
        <v>1</v>
      </c>
      <c r="D22" s="2" t="s">
        <v>1</v>
      </c>
      <c r="E22" s="5" t="s">
        <v>1</v>
      </c>
      <c r="F22" s="2">
        <v>16.399999999999999</v>
      </c>
      <c r="G22" s="2" t="s">
        <v>1</v>
      </c>
      <c r="H22" s="2"/>
      <c r="I22" s="2"/>
      <c r="J22" s="2" t="s">
        <v>92</v>
      </c>
      <c r="K22" s="2">
        <v>108599</v>
      </c>
    </row>
    <row r="23" spans="1:11" x14ac:dyDescent="0.25">
      <c r="A23" s="4">
        <v>32035</v>
      </c>
      <c r="B23" s="2" t="s">
        <v>1</v>
      </c>
      <c r="C23" s="2" t="s">
        <v>1</v>
      </c>
      <c r="D23" s="2" t="s">
        <v>1</v>
      </c>
      <c r="E23" s="5" t="s">
        <v>1</v>
      </c>
      <c r="F23" s="2">
        <v>18.2</v>
      </c>
      <c r="G23" s="2" t="s">
        <v>1</v>
      </c>
      <c r="H23" s="2"/>
      <c r="I23" s="2"/>
      <c r="J23" s="2" t="s">
        <v>93</v>
      </c>
      <c r="K23" s="2">
        <v>112538.1</v>
      </c>
    </row>
    <row r="24" spans="1:11" x14ac:dyDescent="0.25">
      <c r="A24" s="4">
        <v>32065</v>
      </c>
      <c r="B24" s="2" t="s">
        <v>1</v>
      </c>
      <c r="C24" s="2" t="s">
        <v>1</v>
      </c>
      <c r="D24" s="2" t="s">
        <v>1</v>
      </c>
      <c r="E24" s="5" t="s">
        <v>1</v>
      </c>
      <c r="F24" s="2">
        <v>19.3</v>
      </c>
      <c r="G24" s="2" t="s">
        <v>1</v>
      </c>
      <c r="H24" s="2"/>
      <c r="I24" s="2"/>
      <c r="J24" s="2" t="s">
        <v>94</v>
      </c>
      <c r="K24" s="2">
        <v>114154.2</v>
      </c>
    </row>
    <row r="25" spans="1:11" x14ac:dyDescent="0.25">
      <c r="A25" s="4">
        <v>32096</v>
      </c>
      <c r="B25" s="2" t="s">
        <v>1</v>
      </c>
      <c r="C25" s="2" t="s">
        <v>1</v>
      </c>
      <c r="D25" s="2" t="s">
        <v>1</v>
      </c>
      <c r="E25" s="5" t="s">
        <v>1</v>
      </c>
      <c r="F25" s="2">
        <v>19.5</v>
      </c>
      <c r="G25" s="2" t="s">
        <v>1</v>
      </c>
      <c r="H25" s="2"/>
      <c r="I25" s="2"/>
      <c r="J25" s="2" t="s">
        <v>95</v>
      </c>
      <c r="K25" s="2">
        <v>116768.5</v>
      </c>
    </row>
    <row r="26" spans="1:11" x14ac:dyDescent="0.25">
      <c r="A26" s="4">
        <v>32126</v>
      </c>
      <c r="B26" s="2" t="s">
        <v>1</v>
      </c>
      <c r="C26" s="2" t="s">
        <v>1</v>
      </c>
      <c r="D26" s="2" t="s">
        <v>1</v>
      </c>
      <c r="E26" s="5" t="s">
        <v>1</v>
      </c>
      <c r="F26" s="2">
        <v>20.100000000000001</v>
      </c>
      <c r="G26" s="2" t="s">
        <v>1</v>
      </c>
      <c r="H26" s="2"/>
      <c r="I26" s="2"/>
      <c r="J26" s="2" t="s">
        <v>96</v>
      </c>
      <c r="K26" s="2">
        <v>119494.1</v>
      </c>
    </row>
    <row r="27" spans="1:11" x14ac:dyDescent="0.25">
      <c r="A27" s="4">
        <v>32157</v>
      </c>
      <c r="B27" s="2" t="s">
        <v>1</v>
      </c>
      <c r="C27" s="2" t="s">
        <v>1</v>
      </c>
      <c r="D27" s="2">
        <v>199.9</v>
      </c>
      <c r="E27" s="5" t="s">
        <v>1</v>
      </c>
      <c r="F27" s="2">
        <v>20.2</v>
      </c>
      <c r="G27" s="2">
        <v>9.24</v>
      </c>
      <c r="H27" s="2"/>
      <c r="I27" s="2"/>
      <c r="J27" s="2" t="s">
        <v>97</v>
      </c>
      <c r="K27" s="2">
        <v>121803.5</v>
      </c>
    </row>
    <row r="28" spans="1:11" x14ac:dyDescent="0.25">
      <c r="A28" s="4">
        <v>32188</v>
      </c>
      <c r="B28" s="2" t="s">
        <v>1</v>
      </c>
      <c r="C28" s="2" t="s">
        <v>1</v>
      </c>
      <c r="D28" s="2">
        <v>200.5</v>
      </c>
      <c r="E28" s="5" t="s">
        <v>1</v>
      </c>
      <c r="F28" s="2">
        <v>20.399999999999999</v>
      </c>
      <c r="G28" s="2">
        <v>9.4700000000000006</v>
      </c>
      <c r="H28" s="2"/>
      <c r="I28" s="2"/>
      <c r="J28" s="2" t="s">
        <v>98</v>
      </c>
      <c r="K28" s="2">
        <v>122606.39999999999</v>
      </c>
    </row>
    <row r="29" spans="1:11" x14ac:dyDescent="0.25">
      <c r="A29" s="4">
        <v>32217</v>
      </c>
      <c r="B29" s="2" t="s">
        <v>1</v>
      </c>
      <c r="C29" s="2" t="s">
        <v>1</v>
      </c>
      <c r="D29" s="2">
        <v>199.6</v>
      </c>
      <c r="E29" s="5" t="s">
        <v>1</v>
      </c>
      <c r="F29" s="2">
        <v>20</v>
      </c>
      <c r="G29" s="2">
        <v>10.96</v>
      </c>
      <c r="H29" s="2"/>
      <c r="I29" s="2"/>
      <c r="J29" s="2" t="s">
        <v>99</v>
      </c>
      <c r="K29" s="2">
        <v>122603.6</v>
      </c>
    </row>
    <row r="30" spans="1:11" x14ac:dyDescent="0.25">
      <c r="A30" s="4">
        <v>32248</v>
      </c>
      <c r="B30" s="2" t="s">
        <v>1</v>
      </c>
      <c r="C30" s="2" t="s">
        <v>1</v>
      </c>
      <c r="D30" s="2">
        <v>199.7</v>
      </c>
      <c r="E30" s="5" t="s">
        <v>1</v>
      </c>
      <c r="F30" s="2">
        <v>19.3</v>
      </c>
      <c r="G30" s="2">
        <v>10.32</v>
      </c>
      <c r="H30" s="2"/>
      <c r="I30" s="2"/>
      <c r="J30" s="2" t="s">
        <v>100</v>
      </c>
      <c r="K30" s="2">
        <v>124531</v>
      </c>
    </row>
    <row r="31" spans="1:11" x14ac:dyDescent="0.25">
      <c r="A31" s="4">
        <v>32278</v>
      </c>
      <c r="B31" s="2" t="s">
        <v>1</v>
      </c>
      <c r="C31" s="2" t="s">
        <v>1</v>
      </c>
      <c r="D31" s="2">
        <v>195</v>
      </c>
      <c r="E31" s="5" t="s">
        <v>1</v>
      </c>
      <c r="F31" s="2">
        <v>19.600000000000001</v>
      </c>
      <c r="G31" s="2">
        <v>10.32</v>
      </c>
      <c r="H31" s="2"/>
      <c r="I31" s="2"/>
      <c r="J31" s="2" t="s">
        <v>101</v>
      </c>
      <c r="K31" s="2">
        <v>127003.6</v>
      </c>
    </row>
    <row r="32" spans="1:11" x14ac:dyDescent="0.25">
      <c r="A32" s="4">
        <v>32309</v>
      </c>
      <c r="B32" s="2" t="s">
        <v>1</v>
      </c>
      <c r="C32" s="2" t="s">
        <v>1</v>
      </c>
      <c r="D32" s="2">
        <v>193.8</v>
      </c>
      <c r="E32" s="5" t="s">
        <v>1</v>
      </c>
      <c r="F32" s="2">
        <v>19.7</v>
      </c>
      <c r="G32" s="2">
        <v>10.82</v>
      </c>
      <c r="H32" s="2"/>
      <c r="I32" s="2"/>
      <c r="J32" s="2" t="s">
        <v>102</v>
      </c>
      <c r="K32" s="2">
        <v>130403.2</v>
      </c>
    </row>
    <row r="33" spans="1:11" x14ac:dyDescent="0.25">
      <c r="A33" s="4">
        <v>32339</v>
      </c>
      <c r="B33" s="2" t="s">
        <v>1</v>
      </c>
      <c r="C33" s="2" t="s">
        <v>1</v>
      </c>
      <c r="D33" s="2">
        <v>197.2</v>
      </c>
      <c r="E33" s="5" t="s">
        <v>1</v>
      </c>
      <c r="F33" s="2">
        <v>20.5</v>
      </c>
      <c r="G33" s="2">
        <v>11.23</v>
      </c>
      <c r="H33" s="2"/>
      <c r="I33" s="2"/>
      <c r="J33" s="2" t="s">
        <v>103</v>
      </c>
      <c r="K33" s="2">
        <v>132537.70000000001</v>
      </c>
    </row>
    <row r="34" spans="1:11" x14ac:dyDescent="0.25">
      <c r="A34" s="4">
        <v>32370</v>
      </c>
      <c r="B34" s="2" t="s">
        <v>1</v>
      </c>
      <c r="C34" s="2" t="s">
        <v>1</v>
      </c>
      <c r="D34" s="2">
        <v>200.7</v>
      </c>
      <c r="E34" s="5" t="s">
        <v>1</v>
      </c>
      <c r="F34" s="2">
        <v>21.1</v>
      </c>
      <c r="G34" s="2">
        <v>10.74</v>
      </c>
      <c r="H34" s="2"/>
      <c r="I34" s="2"/>
      <c r="J34" s="2" t="s">
        <v>104</v>
      </c>
      <c r="K34" s="2">
        <v>135255</v>
      </c>
    </row>
    <row r="35" spans="1:11" x14ac:dyDescent="0.25">
      <c r="A35" s="4">
        <v>32401</v>
      </c>
      <c r="B35" s="2" t="s">
        <v>1</v>
      </c>
      <c r="C35" s="2" t="s">
        <v>1</v>
      </c>
      <c r="D35" s="2">
        <v>203.1</v>
      </c>
      <c r="E35" s="5" t="s">
        <v>1</v>
      </c>
      <c r="F35" s="2">
        <v>20.7</v>
      </c>
      <c r="G35" s="2">
        <v>10.99</v>
      </c>
      <c r="H35" s="2"/>
      <c r="I35" s="2"/>
      <c r="J35" s="2" t="s">
        <v>105</v>
      </c>
      <c r="K35" s="2">
        <v>139114.1</v>
      </c>
    </row>
    <row r="36" spans="1:11" x14ac:dyDescent="0.25">
      <c r="A36" s="4">
        <v>32431</v>
      </c>
      <c r="B36" s="2" t="s">
        <v>1</v>
      </c>
      <c r="C36" s="2" t="s">
        <v>1</v>
      </c>
      <c r="D36" s="2">
        <v>205.1</v>
      </c>
      <c r="E36" s="5" t="s">
        <v>1</v>
      </c>
      <c r="F36" s="2">
        <v>21.1</v>
      </c>
      <c r="G36" s="2">
        <v>10.68</v>
      </c>
      <c r="H36" s="2"/>
      <c r="I36" s="2"/>
      <c r="J36" s="2" t="s">
        <v>106</v>
      </c>
      <c r="K36" s="2">
        <v>141581.9</v>
      </c>
    </row>
    <row r="37" spans="1:11" x14ac:dyDescent="0.25">
      <c r="A37" s="4">
        <v>32462</v>
      </c>
      <c r="B37" s="2" t="s">
        <v>1</v>
      </c>
      <c r="C37" s="2" t="s">
        <v>1</v>
      </c>
      <c r="D37" s="2">
        <v>203</v>
      </c>
      <c r="E37" s="5" t="s">
        <v>1</v>
      </c>
      <c r="F37" s="2">
        <v>21</v>
      </c>
      <c r="G37" s="2">
        <v>11.34</v>
      </c>
      <c r="H37" s="2"/>
      <c r="I37" s="2"/>
      <c r="J37" s="2" t="s">
        <v>107</v>
      </c>
      <c r="K37" s="2">
        <v>143502.1</v>
      </c>
    </row>
    <row r="38" spans="1:11" x14ac:dyDescent="0.25">
      <c r="A38" s="4">
        <v>32492</v>
      </c>
      <c r="B38" s="2" t="s">
        <v>1</v>
      </c>
      <c r="C38" s="2" t="s">
        <v>1</v>
      </c>
      <c r="D38" s="2">
        <v>203</v>
      </c>
      <c r="E38" s="5" t="s">
        <v>1</v>
      </c>
      <c r="F38" s="2">
        <v>20.7</v>
      </c>
      <c r="G38" s="2">
        <v>12.85</v>
      </c>
      <c r="H38" s="2"/>
      <c r="I38" s="2"/>
      <c r="J38" s="2" t="s">
        <v>108</v>
      </c>
      <c r="K38" s="2">
        <v>149351.9</v>
      </c>
    </row>
    <row r="39" spans="1:11" x14ac:dyDescent="0.25">
      <c r="A39" s="4">
        <v>32523</v>
      </c>
      <c r="B39" s="2" t="s">
        <v>1</v>
      </c>
      <c r="C39" s="2" t="s">
        <v>1</v>
      </c>
      <c r="D39" s="2">
        <v>202.6</v>
      </c>
      <c r="E39" s="5" t="s">
        <v>1</v>
      </c>
      <c r="F39" s="2">
        <v>20.6</v>
      </c>
      <c r="G39" s="2">
        <v>9.0299999999999994</v>
      </c>
      <c r="H39" s="2"/>
      <c r="I39" s="2"/>
      <c r="J39" s="2" t="s">
        <v>109</v>
      </c>
      <c r="K39" s="2">
        <v>152657.60000000001</v>
      </c>
    </row>
    <row r="40" spans="1:11" x14ac:dyDescent="0.25">
      <c r="A40" s="4">
        <v>32554</v>
      </c>
      <c r="B40" s="2" t="s">
        <v>1</v>
      </c>
      <c r="C40" s="2" t="s">
        <v>1</v>
      </c>
      <c r="D40" s="2">
        <v>202.8</v>
      </c>
      <c r="E40" s="5" t="s">
        <v>1</v>
      </c>
      <c r="F40" s="2">
        <v>20.6</v>
      </c>
      <c r="G40" s="2">
        <v>8.83</v>
      </c>
      <c r="H40" s="2"/>
      <c r="I40" s="2"/>
      <c r="J40" s="2" t="s">
        <v>110</v>
      </c>
      <c r="K40" s="2">
        <v>155768.20000000001</v>
      </c>
    </row>
    <row r="41" spans="1:11" x14ac:dyDescent="0.25">
      <c r="A41" s="4">
        <v>32582</v>
      </c>
      <c r="B41" s="2" t="s">
        <v>1</v>
      </c>
      <c r="C41" s="2" t="s">
        <v>1</v>
      </c>
      <c r="D41" s="2">
        <v>202</v>
      </c>
      <c r="E41" s="5" t="s">
        <v>1</v>
      </c>
      <c r="F41" s="2">
        <v>20.5</v>
      </c>
      <c r="G41" s="2">
        <v>10.91</v>
      </c>
      <c r="H41" s="2"/>
      <c r="I41" s="2"/>
      <c r="J41" s="2" t="s">
        <v>111</v>
      </c>
      <c r="K41" s="2">
        <v>158599.9</v>
      </c>
    </row>
    <row r="42" spans="1:11" x14ac:dyDescent="0.25">
      <c r="A42" s="4">
        <v>32613</v>
      </c>
      <c r="B42" s="2" t="s">
        <v>1</v>
      </c>
      <c r="C42" s="2" t="s">
        <v>1</v>
      </c>
      <c r="D42" s="2">
        <v>204.1</v>
      </c>
      <c r="E42" s="5" t="s">
        <v>1</v>
      </c>
      <c r="F42" s="2">
        <v>19.7</v>
      </c>
      <c r="G42" s="2">
        <v>9.65</v>
      </c>
      <c r="H42" s="2"/>
      <c r="I42" s="2"/>
      <c r="J42" s="2" t="s">
        <v>112</v>
      </c>
      <c r="K42" s="2">
        <v>161416.4</v>
      </c>
    </row>
    <row r="43" spans="1:11" x14ac:dyDescent="0.25">
      <c r="A43" s="4">
        <v>32643</v>
      </c>
      <c r="B43" s="2" t="s">
        <v>1</v>
      </c>
      <c r="C43" s="2" t="s">
        <v>1</v>
      </c>
      <c r="D43" s="2">
        <v>208.4</v>
      </c>
      <c r="E43" s="5" t="s">
        <v>1</v>
      </c>
      <c r="F43" s="2">
        <v>20.5</v>
      </c>
      <c r="G43" s="2">
        <v>9.99</v>
      </c>
      <c r="H43" s="2"/>
      <c r="I43" s="2"/>
      <c r="J43" s="2" t="s">
        <v>113</v>
      </c>
      <c r="K43" s="2">
        <v>164753.20000000001</v>
      </c>
    </row>
    <row r="44" spans="1:11" x14ac:dyDescent="0.25">
      <c r="A44" s="4">
        <v>32674</v>
      </c>
      <c r="B44" s="2" t="s">
        <v>1</v>
      </c>
      <c r="C44" s="2" t="s">
        <v>1</v>
      </c>
      <c r="D44" s="2">
        <v>211.5</v>
      </c>
      <c r="E44" s="5" t="s">
        <v>1</v>
      </c>
      <c r="F44" s="2">
        <v>20.7</v>
      </c>
      <c r="G44" s="2">
        <v>10.71</v>
      </c>
      <c r="H44" s="2"/>
      <c r="I44" s="2"/>
      <c r="J44" s="2" t="s">
        <v>114</v>
      </c>
      <c r="K44" s="2">
        <v>167758.79999999999</v>
      </c>
    </row>
    <row r="45" spans="1:11" x14ac:dyDescent="0.25">
      <c r="A45" s="4">
        <v>32704</v>
      </c>
      <c r="B45" s="2" t="s">
        <v>1</v>
      </c>
      <c r="C45" s="2" t="s">
        <v>1</v>
      </c>
      <c r="D45" s="2">
        <v>213.1</v>
      </c>
      <c r="E45" s="5" t="s">
        <v>1</v>
      </c>
      <c r="F45" s="2">
        <v>21.5</v>
      </c>
      <c r="G45" s="2">
        <v>10.27</v>
      </c>
      <c r="H45" s="2"/>
      <c r="I45" s="2"/>
      <c r="J45" s="2" t="s">
        <v>115</v>
      </c>
      <c r="K45" s="2">
        <v>170584.9</v>
      </c>
    </row>
    <row r="46" spans="1:11" x14ac:dyDescent="0.25">
      <c r="A46" s="4">
        <v>32735</v>
      </c>
      <c r="B46" s="2" t="s">
        <v>1</v>
      </c>
      <c r="C46" s="2" t="s">
        <v>1</v>
      </c>
      <c r="D46" s="2">
        <v>215.8</v>
      </c>
      <c r="E46" s="5" t="s">
        <v>1</v>
      </c>
      <c r="F46" s="2">
        <v>22.3</v>
      </c>
      <c r="G46" s="2">
        <v>10.5</v>
      </c>
      <c r="H46" s="2"/>
      <c r="I46" s="2"/>
      <c r="J46" s="2" t="s">
        <v>116</v>
      </c>
      <c r="K46" s="2">
        <v>173072.4</v>
      </c>
    </row>
    <row r="47" spans="1:11" x14ac:dyDescent="0.25">
      <c r="A47" s="4">
        <v>32766</v>
      </c>
      <c r="B47" s="2" t="s">
        <v>1</v>
      </c>
      <c r="C47" s="2" t="s">
        <v>1</v>
      </c>
      <c r="D47" s="2">
        <v>216.5</v>
      </c>
      <c r="E47" s="5" t="s">
        <v>1</v>
      </c>
      <c r="F47" s="2">
        <v>21.8</v>
      </c>
      <c r="G47" s="2">
        <v>10.66</v>
      </c>
      <c r="H47" s="2"/>
      <c r="I47" s="2"/>
      <c r="J47" s="2" t="s">
        <v>117</v>
      </c>
      <c r="K47" s="2">
        <v>174099.7</v>
      </c>
    </row>
    <row r="48" spans="1:11" x14ac:dyDescent="0.25">
      <c r="A48" s="4">
        <v>32796</v>
      </c>
      <c r="B48" s="2" t="s">
        <v>1</v>
      </c>
      <c r="C48" s="2" t="s">
        <v>1</v>
      </c>
      <c r="D48" s="2">
        <v>216</v>
      </c>
      <c r="E48" s="5" t="s">
        <v>1</v>
      </c>
      <c r="F48" s="2">
        <v>21.3</v>
      </c>
      <c r="G48" s="2">
        <v>10.27</v>
      </c>
      <c r="H48" s="2"/>
      <c r="I48" s="2"/>
      <c r="J48" s="2" t="s">
        <v>118</v>
      </c>
      <c r="K48" s="2">
        <v>180107.2</v>
      </c>
    </row>
    <row r="49" spans="1:11" x14ac:dyDescent="0.25">
      <c r="A49" s="4">
        <v>32827</v>
      </c>
      <c r="B49" s="2" t="s">
        <v>1</v>
      </c>
      <c r="C49" s="2" t="s">
        <v>1</v>
      </c>
      <c r="D49" s="2">
        <v>219.8</v>
      </c>
      <c r="E49" s="5" t="s">
        <v>1</v>
      </c>
      <c r="F49" s="2">
        <v>21.8</v>
      </c>
      <c r="G49" s="2">
        <v>10.9</v>
      </c>
      <c r="H49" s="2"/>
      <c r="I49" s="2"/>
      <c r="J49" s="2" t="s">
        <v>119</v>
      </c>
      <c r="K49" s="2">
        <v>181513.9</v>
      </c>
    </row>
    <row r="50" spans="1:11" x14ac:dyDescent="0.25">
      <c r="A50" s="4">
        <v>32857</v>
      </c>
      <c r="B50" s="2" t="s">
        <v>1</v>
      </c>
      <c r="C50" s="2" t="s">
        <v>1</v>
      </c>
      <c r="D50" s="2">
        <v>222.4</v>
      </c>
      <c r="E50" s="5" t="s">
        <v>1</v>
      </c>
      <c r="F50" s="2">
        <v>22</v>
      </c>
      <c r="G50" s="2">
        <v>11.67</v>
      </c>
      <c r="H50" s="2"/>
      <c r="I50" s="2"/>
      <c r="J50" s="2" t="s">
        <v>120</v>
      </c>
      <c r="K50" s="2">
        <v>180492.5</v>
      </c>
    </row>
    <row r="51" spans="1:11" x14ac:dyDescent="0.25">
      <c r="A51" s="4">
        <v>32888</v>
      </c>
      <c r="B51" s="2" t="s">
        <v>1</v>
      </c>
      <c r="C51" s="2" t="s">
        <v>1</v>
      </c>
      <c r="D51" s="2">
        <v>224.4</v>
      </c>
      <c r="E51" s="5" t="s">
        <v>1</v>
      </c>
      <c r="F51" s="2">
        <v>21.4</v>
      </c>
      <c r="G51" s="2">
        <v>7.91</v>
      </c>
      <c r="H51" s="2"/>
      <c r="I51" s="2"/>
      <c r="J51" s="2" t="s">
        <v>121</v>
      </c>
      <c r="K51" s="2">
        <v>167817.7</v>
      </c>
    </row>
    <row r="52" spans="1:11" x14ac:dyDescent="0.25">
      <c r="A52" s="4">
        <v>32919</v>
      </c>
      <c r="B52" s="2" t="s">
        <v>1</v>
      </c>
      <c r="C52" s="2" t="s">
        <v>1</v>
      </c>
      <c r="D52" s="2">
        <v>226.5</v>
      </c>
      <c r="E52" s="5" t="s">
        <v>1</v>
      </c>
      <c r="F52" s="2">
        <v>21.9</v>
      </c>
      <c r="G52" s="2">
        <v>9.07</v>
      </c>
      <c r="H52" s="2"/>
      <c r="I52" s="2"/>
      <c r="J52" s="2" t="s">
        <v>122</v>
      </c>
      <c r="K52" s="2">
        <v>166730.1</v>
      </c>
    </row>
    <row r="53" spans="1:11" x14ac:dyDescent="0.25">
      <c r="A53" s="4">
        <v>32947</v>
      </c>
      <c r="B53" s="2" t="s">
        <v>1</v>
      </c>
      <c r="C53" s="2" t="s">
        <v>1</v>
      </c>
      <c r="D53" s="2">
        <v>226.2</v>
      </c>
      <c r="E53" s="5" t="s">
        <v>1</v>
      </c>
      <c r="F53" s="2">
        <v>22.5</v>
      </c>
      <c r="G53" s="2">
        <v>10.41</v>
      </c>
      <c r="H53" s="2"/>
      <c r="I53" s="2"/>
      <c r="J53" s="2" t="s">
        <v>123</v>
      </c>
      <c r="K53" s="2">
        <v>169259.9</v>
      </c>
    </row>
    <row r="54" spans="1:11" x14ac:dyDescent="0.25">
      <c r="A54" s="4">
        <v>32978</v>
      </c>
      <c r="B54" s="2" t="s">
        <v>1</v>
      </c>
      <c r="C54" s="2" t="s">
        <v>1</v>
      </c>
      <c r="D54" s="2">
        <v>227.7</v>
      </c>
      <c r="E54" s="5" t="s">
        <v>1</v>
      </c>
      <c r="F54" s="2">
        <v>22.4</v>
      </c>
      <c r="G54" s="2">
        <v>9.66</v>
      </c>
      <c r="H54" s="2"/>
      <c r="I54" s="2"/>
      <c r="J54" s="2" t="s">
        <v>124</v>
      </c>
      <c r="K54" s="2">
        <v>173220.1</v>
      </c>
    </row>
    <row r="55" spans="1:11" x14ac:dyDescent="0.25">
      <c r="A55" s="4">
        <v>33008</v>
      </c>
      <c r="B55" s="2" t="s">
        <v>1</v>
      </c>
      <c r="C55" s="2" t="s">
        <v>1</v>
      </c>
      <c r="D55" s="2">
        <v>229.6</v>
      </c>
      <c r="E55" s="5" t="s">
        <v>1</v>
      </c>
      <c r="F55" s="2">
        <v>22</v>
      </c>
      <c r="G55" s="2">
        <v>10.31</v>
      </c>
      <c r="H55" s="2"/>
      <c r="I55" s="2"/>
      <c r="J55" s="2" t="s">
        <v>125</v>
      </c>
      <c r="K55" s="2">
        <v>178491.5</v>
      </c>
    </row>
    <row r="56" spans="1:11" x14ac:dyDescent="0.25">
      <c r="A56" s="4">
        <v>33039</v>
      </c>
      <c r="B56" s="2" t="s">
        <v>1</v>
      </c>
      <c r="C56" s="2" t="s">
        <v>1</v>
      </c>
      <c r="D56" s="2">
        <v>231.2</v>
      </c>
      <c r="E56" s="5" t="s">
        <v>1</v>
      </c>
      <c r="F56" s="2">
        <v>22.5</v>
      </c>
      <c r="G56" s="2">
        <v>10.78</v>
      </c>
      <c r="H56" s="2"/>
      <c r="I56" s="2"/>
      <c r="J56" s="2" t="s">
        <v>126</v>
      </c>
      <c r="K56" s="2">
        <v>186554.5</v>
      </c>
    </row>
    <row r="57" spans="1:11" x14ac:dyDescent="0.25">
      <c r="A57" s="4">
        <v>33069</v>
      </c>
      <c r="B57" s="2" t="s">
        <v>1</v>
      </c>
      <c r="C57" s="2" t="s">
        <v>1</v>
      </c>
      <c r="D57" s="2">
        <v>226.9</v>
      </c>
      <c r="E57" s="5" t="s">
        <v>1</v>
      </c>
      <c r="F57" s="2">
        <v>23.2</v>
      </c>
      <c r="G57" s="2">
        <v>10.62</v>
      </c>
      <c r="H57" s="2"/>
      <c r="I57" s="2"/>
      <c r="J57" s="2" t="s">
        <v>127</v>
      </c>
      <c r="K57" s="2">
        <v>191409.5</v>
      </c>
    </row>
    <row r="58" spans="1:11" x14ac:dyDescent="0.25">
      <c r="A58" s="4">
        <v>33100</v>
      </c>
      <c r="B58" s="2" t="s">
        <v>1</v>
      </c>
      <c r="C58" s="2" t="s">
        <v>1</v>
      </c>
      <c r="D58" s="2">
        <v>213.6</v>
      </c>
      <c r="E58" s="5" t="s">
        <v>1</v>
      </c>
      <c r="F58" s="2">
        <v>23.8</v>
      </c>
      <c r="G58" s="2">
        <v>10.34</v>
      </c>
      <c r="H58" s="2"/>
      <c r="I58" s="2"/>
      <c r="J58" s="2" t="s">
        <v>128</v>
      </c>
      <c r="K58" s="2">
        <v>197134.7</v>
      </c>
    </row>
    <row r="59" spans="1:11" x14ac:dyDescent="0.25">
      <c r="A59" s="4">
        <v>33131</v>
      </c>
      <c r="B59" s="2" t="s">
        <v>1</v>
      </c>
      <c r="C59" s="2" t="s">
        <v>1</v>
      </c>
      <c r="D59" s="2">
        <v>202.5</v>
      </c>
      <c r="E59" s="5" t="s">
        <v>1</v>
      </c>
      <c r="F59" s="2">
        <v>23.7</v>
      </c>
      <c r="G59" s="2">
        <v>11.81</v>
      </c>
      <c r="H59" s="2"/>
      <c r="I59" s="2"/>
      <c r="J59" s="2" t="s">
        <v>129</v>
      </c>
      <c r="K59" s="2">
        <v>200486.1</v>
      </c>
    </row>
    <row r="60" spans="1:11" x14ac:dyDescent="0.25">
      <c r="A60" s="4">
        <v>33161</v>
      </c>
      <c r="B60" s="2" t="s">
        <v>1</v>
      </c>
      <c r="C60" s="2" t="s">
        <v>1</v>
      </c>
      <c r="D60" s="2">
        <v>200.8</v>
      </c>
      <c r="E60" s="5" t="s">
        <v>1</v>
      </c>
      <c r="F60" s="2">
        <v>23.7</v>
      </c>
      <c r="G60" s="2">
        <v>9.8699999999999992</v>
      </c>
      <c r="H60" s="2"/>
      <c r="I60" s="2"/>
      <c r="J60" s="2" t="s">
        <v>130</v>
      </c>
      <c r="K60" s="2">
        <v>203414.5</v>
      </c>
    </row>
    <row r="61" spans="1:11" x14ac:dyDescent="0.25">
      <c r="A61" s="4">
        <v>33192</v>
      </c>
      <c r="B61" s="2" t="s">
        <v>1</v>
      </c>
      <c r="C61" s="2" t="s">
        <v>1</v>
      </c>
      <c r="D61" s="2">
        <v>205</v>
      </c>
      <c r="E61" s="5" t="s">
        <v>1</v>
      </c>
      <c r="F61" s="2">
        <v>23.8</v>
      </c>
      <c r="G61" s="2">
        <v>11.4</v>
      </c>
      <c r="H61" s="2"/>
      <c r="I61" s="2"/>
      <c r="J61" s="2" t="s">
        <v>131</v>
      </c>
      <c r="K61" s="2">
        <v>209253.8</v>
      </c>
    </row>
    <row r="62" spans="1:11" x14ac:dyDescent="0.25">
      <c r="A62" s="4">
        <v>33222</v>
      </c>
      <c r="B62" s="2" t="s">
        <v>1</v>
      </c>
      <c r="C62" s="2" t="s">
        <v>1</v>
      </c>
      <c r="D62" s="2">
        <v>209.5</v>
      </c>
      <c r="E62" s="5" t="s">
        <v>1</v>
      </c>
      <c r="F62" s="2">
        <v>24.2</v>
      </c>
      <c r="G62" s="2">
        <v>12.63</v>
      </c>
      <c r="H62" s="2"/>
      <c r="I62" s="2"/>
      <c r="J62" s="2" t="s">
        <v>132</v>
      </c>
      <c r="K62" s="2">
        <v>207689.4</v>
      </c>
    </row>
    <row r="63" spans="1:11" x14ac:dyDescent="0.25">
      <c r="A63" s="4">
        <v>33253</v>
      </c>
      <c r="B63" s="2" t="s">
        <v>1</v>
      </c>
      <c r="C63" s="2" t="s">
        <v>1</v>
      </c>
      <c r="D63" s="2">
        <v>214.6</v>
      </c>
      <c r="E63" s="5" t="s">
        <v>1</v>
      </c>
      <c r="F63" s="2">
        <v>24.1</v>
      </c>
      <c r="G63" s="2">
        <v>9.2799999999999994</v>
      </c>
      <c r="H63" s="2"/>
      <c r="I63" s="2"/>
      <c r="J63" s="2" t="s">
        <v>133</v>
      </c>
      <c r="K63" s="2">
        <v>209663.3</v>
      </c>
    </row>
    <row r="64" spans="1:11" x14ac:dyDescent="0.25">
      <c r="A64" s="4">
        <v>33284</v>
      </c>
      <c r="B64" s="2" t="s">
        <v>1</v>
      </c>
      <c r="C64" s="2" t="s">
        <v>1</v>
      </c>
      <c r="D64" s="2">
        <v>222.9</v>
      </c>
      <c r="E64" s="5" t="s">
        <v>1</v>
      </c>
      <c r="F64" s="2">
        <v>24.2</v>
      </c>
      <c r="G64" s="2">
        <v>9.49</v>
      </c>
      <c r="H64" s="2"/>
      <c r="I64" s="2"/>
      <c r="J64" s="2" t="s">
        <v>134</v>
      </c>
      <c r="K64" s="2">
        <v>212914.5</v>
      </c>
    </row>
    <row r="65" spans="1:11" x14ac:dyDescent="0.25">
      <c r="A65" s="4">
        <v>33312</v>
      </c>
      <c r="B65" s="2" t="s">
        <v>1</v>
      </c>
      <c r="C65" s="2" t="s">
        <v>1</v>
      </c>
      <c r="D65" s="2">
        <v>225.5</v>
      </c>
      <c r="E65" s="5" t="s">
        <v>1</v>
      </c>
      <c r="F65" s="2">
        <v>24.3</v>
      </c>
      <c r="G65" s="2">
        <v>10.86</v>
      </c>
      <c r="H65" s="2"/>
      <c r="I65" s="2"/>
      <c r="J65" s="2" t="s">
        <v>135</v>
      </c>
      <c r="K65" s="2">
        <v>216157</v>
      </c>
    </row>
    <row r="66" spans="1:11" x14ac:dyDescent="0.25">
      <c r="A66" s="4">
        <v>33343</v>
      </c>
      <c r="B66" s="2" t="s">
        <v>1</v>
      </c>
      <c r="C66" s="2" t="s">
        <v>1</v>
      </c>
      <c r="D66" s="2">
        <v>227.3</v>
      </c>
      <c r="E66" s="5" t="s">
        <v>1</v>
      </c>
      <c r="F66" s="2">
        <v>24.6</v>
      </c>
      <c r="G66" s="2">
        <v>11.05</v>
      </c>
      <c r="H66" s="2"/>
      <c r="I66" s="2"/>
      <c r="J66" s="2" t="s">
        <v>136</v>
      </c>
      <c r="K66" s="2">
        <v>219254.5</v>
      </c>
    </row>
    <row r="67" spans="1:11" x14ac:dyDescent="0.25">
      <c r="A67" s="4">
        <v>33373</v>
      </c>
      <c r="B67" s="2" t="s">
        <v>1</v>
      </c>
      <c r="C67" s="2" t="s">
        <v>1</v>
      </c>
      <c r="D67" s="2">
        <v>228.8</v>
      </c>
      <c r="E67" s="5" t="s">
        <v>1</v>
      </c>
      <c r="F67" s="2">
        <v>24.4</v>
      </c>
      <c r="G67" s="2">
        <v>11.53</v>
      </c>
      <c r="H67" s="2"/>
      <c r="I67" s="2"/>
      <c r="J67" s="2" t="s">
        <v>137</v>
      </c>
      <c r="K67" s="2">
        <v>224320.2</v>
      </c>
    </row>
    <row r="68" spans="1:11" x14ac:dyDescent="0.25">
      <c r="A68" s="4">
        <v>33404</v>
      </c>
      <c r="B68" s="2" t="s">
        <v>1</v>
      </c>
      <c r="C68" s="2" t="s">
        <v>1</v>
      </c>
      <c r="D68" s="2">
        <v>232.4</v>
      </c>
      <c r="E68" s="5" t="s">
        <v>1</v>
      </c>
      <c r="F68" s="2">
        <v>24.3</v>
      </c>
      <c r="G68" s="2">
        <v>12.17</v>
      </c>
      <c r="H68" s="2"/>
      <c r="I68" s="2"/>
      <c r="J68" s="2" t="s">
        <v>138</v>
      </c>
      <c r="K68" s="2">
        <v>228822.7</v>
      </c>
    </row>
    <row r="69" spans="1:11" x14ac:dyDescent="0.25">
      <c r="A69" s="4">
        <v>33434</v>
      </c>
      <c r="B69" s="2" t="s">
        <v>1</v>
      </c>
      <c r="C69" s="2" t="s">
        <v>1</v>
      </c>
      <c r="D69" s="2">
        <v>232.9</v>
      </c>
      <c r="E69" s="5" t="s">
        <v>1</v>
      </c>
      <c r="F69" s="2">
        <v>25.1</v>
      </c>
      <c r="G69" s="2">
        <v>10.85</v>
      </c>
      <c r="H69" s="2"/>
      <c r="I69" s="2"/>
      <c r="J69" s="2" t="s">
        <v>139</v>
      </c>
      <c r="K69" s="2">
        <v>233256.6</v>
      </c>
    </row>
    <row r="70" spans="1:11" x14ac:dyDescent="0.25">
      <c r="A70" s="4">
        <v>33465</v>
      </c>
      <c r="B70" s="2" t="s">
        <v>1</v>
      </c>
      <c r="C70" s="2" t="s">
        <v>1</v>
      </c>
      <c r="D70" s="2">
        <v>232.9</v>
      </c>
      <c r="E70" s="5" t="s">
        <v>1</v>
      </c>
      <c r="F70" s="2">
        <v>26</v>
      </c>
      <c r="G70" s="2">
        <v>10.79</v>
      </c>
      <c r="H70" s="2"/>
      <c r="I70" s="2"/>
      <c r="J70" s="2" t="s">
        <v>140</v>
      </c>
      <c r="K70" s="2">
        <v>235359.5</v>
      </c>
    </row>
    <row r="71" spans="1:11" x14ac:dyDescent="0.25">
      <c r="A71" s="4">
        <v>33496</v>
      </c>
      <c r="B71" s="2" t="s">
        <v>1</v>
      </c>
      <c r="C71" s="2" t="s">
        <v>1</v>
      </c>
      <c r="D71" s="2">
        <v>232.2</v>
      </c>
      <c r="E71" s="5" t="s">
        <v>1</v>
      </c>
      <c r="F71" s="2">
        <v>25.8</v>
      </c>
      <c r="G71" s="2">
        <v>10.93</v>
      </c>
      <c r="H71" s="2"/>
      <c r="I71" s="2"/>
      <c r="J71" s="2" t="s">
        <v>141</v>
      </c>
      <c r="K71" s="2">
        <v>233747.9</v>
      </c>
    </row>
    <row r="72" spans="1:11" x14ac:dyDescent="0.25">
      <c r="A72" s="4">
        <v>33526</v>
      </c>
      <c r="B72" s="2" t="s">
        <v>1</v>
      </c>
      <c r="C72" s="2" t="s">
        <v>1</v>
      </c>
      <c r="D72" s="2">
        <v>231.8</v>
      </c>
      <c r="E72" s="5" t="s">
        <v>1</v>
      </c>
      <c r="F72" s="2">
        <v>26</v>
      </c>
      <c r="G72" s="2">
        <v>12.14</v>
      </c>
      <c r="H72" s="2"/>
      <c r="I72" s="2"/>
      <c r="J72" s="2" t="s">
        <v>142</v>
      </c>
      <c r="K72" s="2">
        <v>233791.5</v>
      </c>
    </row>
    <row r="73" spans="1:11" x14ac:dyDescent="0.25">
      <c r="A73" s="4">
        <v>33557</v>
      </c>
      <c r="B73" s="2" t="s">
        <v>1</v>
      </c>
      <c r="C73" s="2" t="s">
        <v>1</v>
      </c>
      <c r="D73" s="2">
        <v>232.4</v>
      </c>
      <c r="E73" s="5" t="s">
        <v>1</v>
      </c>
      <c r="F73" s="2">
        <v>26.2</v>
      </c>
      <c r="G73" s="2">
        <v>11.88</v>
      </c>
      <c r="H73" s="2"/>
      <c r="I73" s="2"/>
      <c r="J73" s="2" t="s">
        <v>143</v>
      </c>
      <c r="K73" s="2">
        <v>237575.3</v>
      </c>
    </row>
    <row r="74" spans="1:11" x14ac:dyDescent="0.25">
      <c r="A74" s="4">
        <v>33587</v>
      </c>
      <c r="B74" s="2" t="s">
        <v>1</v>
      </c>
      <c r="C74" s="2" t="s">
        <v>1</v>
      </c>
      <c r="D74" s="2">
        <v>235</v>
      </c>
      <c r="E74" s="5" t="s">
        <v>1</v>
      </c>
      <c r="F74" s="2">
        <v>26.2</v>
      </c>
      <c r="G74" s="2">
        <v>13.38</v>
      </c>
      <c r="H74" s="2"/>
      <c r="I74" s="2"/>
      <c r="J74" s="2" t="s">
        <v>144</v>
      </c>
      <c r="K74" s="2">
        <v>243681.5</v>
      </c>
    </row>
    <row r="75" spans="1:11" x14ac:dyDescent="0.25">
      <c r="A75" s="4">
        <v>33618</v>
      </c>
      <c r="B75" s="2" t="s">
        <v>1</v>
      </c>
      <c r="C75" s="2" t="s">
        <v>1</v>
      </c>
      <c r="D75" s="2">
        <v>235.6</v>
      </c>
      <c r="E75" s="5" t="s">
        <v>1</v>
      </c>
      <c r="F75" s="2">
        <v>26.1</v>
      </c>
      <c r="G75" s="2">
        <v>10.51</v>
      </c>
      <c r="H75" s="2"/>
      <c r="I75" s="2"/>
      <c r="J75" s="2" t="s">
        <v>145</v>
      </c>
      <c r="K75" s="2">
        <v>246797.1</v>
      </c>
    </row>
    <row r="76" spans="1:11" x14ac:dyDescent="0.25">
      <c r="A76" s="4">
        <v>33649</v>
      </c>
      <c r="B76" s="2" t="s">
        <v>1</v>
      </c>
      <c r="C76" s="2" t="s">
        <v>1</v>
      </c>
      <c r="D76" s="2">
        <v>235.8</v>
      </c>
      <c r="E76" s="5" t="s">
        <v>1</v>
      </c>
      <c r="F76" s="2">
        <v>26.7</v>
      </c>
      <c r="G76" s="2">
        <v>9.7799999999999994</v>
      </c>
      <c r="H76" s="2"/>
      <c r="I76" s="2"/>
      <c r="J76" s="2" t="s">
        <v>146</v>
      </c>
      <c r="K76" s="2">
        <v>248493.2</v>
      </c>
    </row>
    <row r="77" spans="1:11" x14ac:dyDescent="0.25">
      <c r="A77" s="4">
        <v>33678</v>
      </c>
      <c r="B77" s="2" t="s">
        <v>1</v>
      </c>
      <c r="C77" s="2" t="s">
        <v>1</v>
      </c>
      <c r="D77" s="2">
        <v>234.8</v>
      </c>
      <c r="E77" s="5" t="s">
        <v>1</v>
      </c>
      <c r="F77" s="2">
        <v>26.7</v>
      </c>
      <c r="G77" s="2">
        <v>11.9</v>
      </c>
      <c r="H77" s="2"/>
      <c r="I77" s="2"/>
      <c r="J77" s="2" t="s">
        <v>147</v>
      </c>
      <c r="K77" s="2">
        <v>249268.2</v>
      </c>
    </row>
    <row r="78" spans="1:11" x14ac:dyDescent="0.25">
      <c r="A78" s="4">
        <v>33709</v>
      </c>
      <c r="B78" s="2" t="s">
        <v>1</v>
      </c>
      <c r="C78" s="2" t="s">
        <v>1</v>
      </c>
      <c r="D78" s="2">
        <v>233.5</v>
      </c>
      <c r="E78" s="5" t="s">
        <v>1</v>
      </c>
      <c r="F78" s="2">
        <v>26.4</v>
      </c>
      <c r="G78" s="2">
        <v>12.09</v>
      </c>
      <c r="H78" s="2"/>
      <c r="I78" s="2"/>
      <c r="J78" s="2" t="s">
        <v>148</v>
      </c>
      <c r="K78" s="2">
        <v>250727.3</v>
      </c>
    </row>
    <row r="79" spans="1:11" x14ac:dyDescent="0.25">
      <c r="A79" s="4">
        <v>33739</v>
      </c>
      <c r="B79" s="2" t="s">
        <v>1</v>
      </c>
      <c r="C79" s="2" t="s">
        <v>1</v>
      </c>
      <c r="D79" s="2">
        <v>231.7</v>
      </c>
      <c r="E79" s="5" t="s">
        <v>1</v>
      </c>
      <c r="F79" s="2">
        <v>26.2</v>
      </c>
      <c r="G79" s="2">
        <v>11.94</v>
      </c>
      <c r="H79" s="2"/>
      <c r="I79" s="2"/>
      <c r="J79" s="2" t="s">
        <v>149</v>
      </c>
      <c r="K79" s="2">
        <v>252706.4</v>
      </c>
    </row>
    <row r="80" spans="1:11" x14ac:dyDescent="0.25">
      <c r="A80" s="4">
        <v>33770</v>
      </c>
      <c r="B80" s="2" t="s">
        <v>1</v>
      </c>
      <c r="C80" s="2" t="s">
        <v>1</v>
      </c>
      <c r="D80" s="2">
        <v>229.8</v>
      </c>
      <c r="E80" s="5" t="s">
        <v>1</v>
      </c>
      <c r="F80" s="2">
        <v>26.6</v>
      </c>
      <c r="G80" s="2">
        <v>13.11</v>
      </c>
      <c r="H80" s="2"/>
      <c r="I80" s="2"/>
      <c r="J80" s="2" t="s">
        <v>150</v>
      </c>
      <c r="K80" s="2">
        <v>257379.6</v>
      </c>
    </row>
    <row r="81" spans="1:11" x14ac:dyDescent="0.25">
      <c r="A81" s="4">
        <v>33800</v>
      </c>
      <c r="B81" s="2" t="s">
        <v>1</v>
      </c>
      <c r="C81" s="2" t="s">
        <v>1</v>
      </c>
      <c r="D81" s="2">
        <v>231</v>
      </c>
      <c r="E81" s="5" t="s">
        <v>1</v>
      </c>
      <c r="F81" s="2">
        <v>27</v>
      </c>
      <c r="G81" s="2">
        <v>12.42</v>
      </c>
      <c r="H81" s="2"/>
      <c r="I81" s="2"/>
      <c r="J81" s="2" t="s">
        <v>151</v>
      </c>
      <c r="K81" s="2">
        <v>260832.8</v>
      </c>
    </row>
    <row r="82" spans="1:11" x14ac:dyDescent="0.25">
      <c r="A82" s="4">
        <v>33831</v>
      </c>
      <c r="B82" s="2" t="s">
        <v>1</v>
      </c>
      <c r="C82" s="2" t="s">
        <v>1</v>
      </c>
      <c r="D82" s="2">
        <v>232.2</v>
      </c>
      <c r="E82" s="5" t="s">
        <v>1</v>
      </c>
      <c r="F82" s="2">
        <v>26.8</v>
      </c>
      <c r="G82" s="2">
        <v>11.75</v>
      </c>
      <c r="H82" s="2"/>
      <c r="I82" s="2"/>
      <c r="J82" s="2" t="s">
        <v>152</v>
      </c>
      <c r="K82" s="2">
        <v>263418.7</v>
      </c>
    </row>
    <row r="83" spans="1:11" x14ac:dyDescent="0.25">
      <c r="A83" s="4">
        <v>33862</v>
      </c>
      <c r="B83" s="2" t="s">
        <v>1</v>
      </c>
      <c r="C83" s="2" t="s">
        <v>1</v>
      </c>
      <c r="D83" s="2">
        <v>232.6</v>
      </c>
      <c r="E83" s="5" t="s">
        <v>1</v>
      </c>
      <c r="F83" s="2">
        <v>26.4</v>
      </c>
      <c r="G83" s="2">
        <v>12.13</v>
      </c>
      <c r="H83" s="2"/>
      <c r="I83" s="2"/>
      <c r="J83" s="2" t="s">
        <v>153</v>
      </c>
      <c r="K83" s="2">
        <v>268195.8</v>
      </c>
    </row>
    <row r="84" spans="1:11" x14ac:dyDescent="0.25">
      <c r="A84" s="4">
        <v>33892</v>
      </c>
      <c r="B84" s="2" t="s">
        <v>1</v>
      </c>
      <c r="C84" s="2" t="s">
        <v>1</v>
      </c>
      <c r="D84" s="2">
        <v>233.5</v>
      </c>
      <c r="E84" s="5" t="s">
        <v>1</v>
      </c>
      <c r="F84" s="2">
        <v>26.4</v>
      </c>
      <c r="G84" s="2">
        <v>13.06</v>
      </c>
      <c r="H84" s="2"/>
      <c r="I84" s="2"/>
      <c r="J84" s="2" t="s">
        <v>154</v>
      </c>
      <c r="K84" s="2">
        <v>269681.59999999998</v>
      </c>
    </row>
    <row r="85" spans="1:11" x14ac:dyDescent="0.25">
      <c r="A85" s="4">
        <v>33923</v>
      </c>
      <c r="B85" s="2" t="s">
        <v>1</v>
      </c>
      <c r="C85" s="2" t="s">
        <v>1</v>
      </c>
      <c r="D85" s="2">
        <v>235</v>
      </c>
      <c r="E85" s="5" t="s">
        <v>1</v>
      </c>
      <c r="F85" s="2">
        <v>26.5</v>
      </c>
      <c r="G85" s="2">
        <v>12.07</v>
      </c>
      <c r="H85" s="2"/>
      <c r="I85" s="2"/>
      <c r="J85" s="2" t="s">
        <v>155</v>
      </c>
      <c r="K85" s="2">
        <v>274113</v>
      </c>
    </row>
    <row r="86" spans="1:11" x14ac:dyDescent="0.25">
      <c r="A86" s="4">
        <v>33953</v>
      </c>
      <c r="B86" s="2" t="s">
        <v>1</v>
      </c>
      <c r="C86" s="2" t="s">
        <v>1</v>
      </c>
      <c r="D86" s="2">
        <v>234.2</v>
      </c>
      <c r="E86" s="5" t="s">
        <v>1</v>
      </c>
      <c r="F86" s="2">
        <v>26.7</v>
      </c>
      <c r="G86" s="2">
        <v>13.64</v>
      </c>
      <c r="H86" s="2"/>
      <c r="I86" s="2"/>
      <c r="J86" s="2" t="s">
        <v>156</v>
      </c>
      <c r="K86" s="2">
        <v>275886</v>
      </c>
    </row>
    <row r="87" spans="1:11" x14ac:dyDescent="0.25">
      <c r="A87" s="4">
        <v>33984</v>
      </c>
      <c r="B87" s="2" t="s">
        <v>1</v>
      </c>
      <c r="C87" s="2" t="s">
        <v>1</v>
      </c>
      <c r="D87" s="2">
        <v>234.6</v>
      </c>
      <c r="E87" s="5" t="s">
        <v>1</v>
      </c>
      <c r="F87" s="2">
        <v>26.7</v>
      </c>
      <c r="G87" s="2">
        <v>10.27</v>
      </c>
      <c r="H87" s="2"/>
      <c r="I87" s="2"/>
      <c r="J87" s="2" t="s">
        <v>157</v>
      </c>
      <c r="K87" s="2">
        <v>280470.3</v>
      </c>
    </row>
    <row r="88" spans="1:11" x14ac:dyDescent="0.25">
      <c r="A88" s="4">
        <v>34015</v>
      </c>
      <c r="B88" s="2" t="s">
        <v>1</v>
      </c>
      <c r="C88" s="2" t="s">
        <v>1</v>
      </c>
      <c r="D88" s="2">
        <v>229</v>
      </c>
      <c r="E88" s="5" t="s">
        <v>1</v>
      </c>
      <c r="F88" s="2">
        <v>26.4</v>
      </c>
      <c r="G88" s="2">
        <v>11.49</v>
      </c>
      <c r="H88" s="2"/>
      <c r="I88" s="2"/>
      <c r="J88" s="2" t="s">
        <v>158</v>
      </c>
      <c r="K88" s="2">
        <v>285000.40000000002</v>
      </c>
    </row>
    <row r="89" spans="1:11" x14ac:dyDescent="0.25">
      <c r="A89" s="4">
        <v>34043</v>
      </c>
      <c r="B89" s="2" t="s">
        <v>1</v>
      </c>
      <c r="C89" s="2" t="s">
        <v>1</v>
      </c>
      <c r="D89" s="2">
        <v>226.6</v>
      </c>
      <c r="E89" s="5" t="s">
        <v>1</v>
      </c>
      <c r="F89" s="2">
        <v>27.3</v>
      </c>
      <c r="G89" s="2">
        <v>13.27</v>
      </c>
      <c r="H89" s="2"/>
      <c r="I89" s="2"/>
      <c r="J89" s="2" t="s">
        <v>159</v>
      </c>
      <c r="K89" s="2">
        <v>288149.2</v>
      </c>
    </row>
    <row r="90" spans="1:11" x14ac:dyDescent="0.25">
      <c r="A90" s="4">
        <v>34074</v>
      </c>
      <c r="B90" s="2" t="s">
        <v>1</v>
      </c>
      <c r="C90" s="2" t="s">
        <v>1</v>
      </c>
      <c r="D90" s="2">
        <v>225.1</v>
      </c>
      <c r="E90" s="5" t="s">
        <v>1</v>
      </c>
      <c r="F90" s="2">
        <v>27.2</v>
      </c>
      <c r="G90" s="2">
        <v>13.28</v>
      </c>
      <c r="H90" s="2"/>
      <c r="I90" s="2"/>
      <c r="J90" s="2" t="s">
        <v>160</v>
      </c>
      <c r="K90" s="2">
        <v>293691.5</v>
      </c>
    </row>
    <row r="91" spans="1:11" x14ac:dyDescent="0.25">
      <c r="A91" s="4">
        <v>34104</v>
      </c>
      <c r="B91" s="2" t="s">
        <v>1</v>
      </c>
      <c r="C91" s="2" t="s">
        <v>1</v>
      </c>
      <c r="D91" s="2">
        <v>225.3</v>
      </c>
      <c r="E91" s="5" t="s">
        <v>1</v>
      </c>
      <c r="F91" s="2">
        <v>27.1</v>
      </c>
      <c r="G91" s="2">
        <v>12.86</v>
      </c>
      <c r="H91" s="2"/>
      <c r="I91" s="2"/>
      <c r="J91" s="2" t="s">
        <v>161</v>
      </c>
      <c r="K91" s="2">
        <v>295070.90000000002</v>
      </c>
    </row>
    <row r="92" spans="1:11" x14ac:dyDescent="0.25">
      <c r="A92" s="4">
        <v>34135</v>
      </c>
      <c r="B92" s="2" t="s">
        <v>1</v>
      </c>
      <c r="C92" s="2" t="s">
        <v>1</v>
      </c>
      <c r="D92" s="2">
        <v>227.6</v>
      </c>
      <c r="E92" s="5" t="s">
        <v>1</v>
      </c>
      <c r="F92" s="2">
        <v>27.4</v>
      </c>
      <c r="G92" s="2">
        <v>13.66</v>
      </c>
      <c r="H92" s="2"/>
      <c r="I92" s="2"/>
      <c r="J92" s="2" t="s">
        <v>162</v>
      </c>
      <c r="K92" s="2">
        <v>296538.09999999998</v>
      </c>
    </row>
    <row r="93" spans="1:11" x14ac:dyDescent="0.25">
      <c r="A93" s="4">
        <v>34165</v>
      </c>
      <c r="B93" s="2" t="s">
        <v>1</v>
      </c>
      <c r="C93" s="2" t="s">
        <v>1</v>
      </c>
      <c r="D93" s="2">
        <v>230.1</v>
      </c>
      <c r="E93" s="5" t="s">
        <v>1</v>
      </c>
      <c r="F93" s="2">
        <v>27.7</v>
      </c>
      <c r="G93" s="2">
        <v>13.27</v>
      </c>
      <c r="H93" s="2"/>
      <c r="I93" s="2"/>
      <c r="J93" s="2" t="s">
        <v>163</v>
      </c>
      <c r="K93" s="2">
        <v>299068.5</v>
      </c>
    </row>
    <row r="94" spans="1:11" x14ac:dyDescent="0.25">
      <c r="A94" s="4">
        <v>34196</v>
      </c>
      <c r="B94" s="2" t="s">
        <v>1</v>
      </c>
      <c r="C94" s="2" t="s">
        <v>1</v>
      </c>
      <c r="D94" s="2">
        <v>231.7</v>
      </c>
      <c r="E94" s="5" t="s">
        <v>1</v>
      </c>
      <c r="F94" s="2">
        <v>27.3</v>
      </c>
      <c r="G94" s="2">
        <v>12.53</v>
      </c>
      <c r="H94" s="2"/>
      <c r="I94" s="2"/>
      <c r="J94" s="2" t="s">
        <v>164</v>
      </c>
      <c r="K94" s="2">
        <v>289093.8</v>
      </c>
    </row>
    <row r="95" spans="1:11" x14ac:dyDescent="0.25">
      <c r="A95" s="4">
        <v>34227</v>
      </c>
      <c r="B95" s="2" t="s">
        <v>1</v>
      </c>
      <c r="C95" s="2" t="s">
        <v>1</v>
      </c>
      <c r="D95" s="2">
        <v>231.9</v>
      </c>
      <c r="E95" s="5" t="s">
        <v>1</v>
      </c>
      <c r="F95" s="2">
        <v>28.5</v>
      </c>
      <c r="G95" s="2">
        <v>13.84</v>
      </c>
      <c r="H95" s="2"/>
      <c r="I95" s="2"/>
      <c r="J95" s="2" t="s">
        <v>165</v>
      </c>
      <c r="K95" s="2">
        <v>289386.3</v>
      </c>
    </row>
    <row r="96" spans="1:11" x14ac:dyDescent="0.25">
      <c r="A96" s="4">
        <v>34257</v>
      </c>
      <c r="B96" s="2" t="s">
        <v>1</v>
      </c>
      <c r="C96" s="2" t="s">
        <v>1</v>
      </c>
      <c r="D96" s="2">
        <v>232.9</v>
      </c>
      <c r="E96" s="5" t="s">
        <v>1</v>
      </c>
      <c r="F96" s="2">
        <v>28.2</v>
      </c>
      <c r="G96" s="2">
        <v>13.16</v>
      </c>
      <c r="H96" s="2"/>
      <c r="I96" s="2"/>
      <c r="J96" s="2" t="s">
        <v>166</v>
      </c>
      <c r="K96" s="2">
        <v>293592.90000000002</v>
      </c>
    </row>
    <row r="97" spans="1:11" x14ac:dyDescent="0.25">
      <c r="A97" s="4">
        <v>34288</v>
      </c>
      <c r="B97" s="2" t="s">
        <v>1</v>
      </c>
      <c r="C97" s="2" t="s">
        <v>1</v>
      </c>
      <c r="D97" s="2">
        <v>235.5</v>
      </c>
      <c r="E97" s="5" t="s">
        <v>1</v>
      </c>
      <c r="F97" s="2">
        <v>28.8</v>
      </c>
      <c r="G97" s="2">
        <v>13.5</v>
      </c>
      <c r="H97" s="2"/>
      <c r="I97" s="2"/>
      <c r="J97" s="2" t="s">
        <v>167</v>
      </c>
      <c r="K97" s="2">
        <v>302019.20000000001</v>
      </c>
    </row>
    <row r="98" spans="1:11" x14ac:dyDescent="0.25">
      <c r="A98" s="4">
        <v>34318</v>
      </c>
      <c r="B98" s="2" t="s">
        <v>1</v>
      </c>
      <c r="C98" s="2" t="s">
        <v>1</v>
      </c>
      <c r="D98" s="2">
        <v>235.2</v>
      </c>
      <c r="E98" s="5" t="s">
        <v>1</v>
      </c>
      <c r="F98" s="2">
        <v>29.5</v>
      </c>
      <c r="G98" s="2">
        <v>15.15</v>
      </c>
      <c r="H98" s="2"/>
      <c r="I98" s="2"/>
      <c r="J98" s="2" t="s">
        <v>168</v>
      </c>
      <c r="K98" s="2">
        <v>303120</v>
      </c>
    </row>
    <row r="99" spans="1:11" x14ac:dyDescent="0.25">
      <c r="A99" s="4">
        <v>34349</v>
      </c>
      <c r="B99" s="2" t="s">
        <v>1</v>
      </c>
      <c r="C99" s="2">
        <v>49.42</v>
      </c>
      <c r="D99" s="2">
        <v>232.2</v>
      </c>
      <c r="E99" s="5" t="s">
        <v>1</v>
      </c>
      <c r="F99" s="2">
        <v>29.2</v>
      </c>
      <c r="G99" s="2">
        <v>11.87</v>
      </c>
      <c r="H99" s="2"/>
      <c r="I99" s="2"/>
      <c r="J99" s="2" t="s">
        <v>169</v>
      </c>
      <c r="K99" s="2">
        <v>309909.09999999998</v>
      </c>
    </row>
    <row r="100" spans="1:11" x14ac:dyDescent="0.25">
      <c r="A100" s="4">
        <v>34380</v>
      </c>
      <c r="B100" s="2" t="s">
        <v>1</v>
      </c>
      <c r="C100" s="2">
        <v>49.56</v>
      </c>
      <c r="D100" s="2">
        <v>228.9</v>
      </c>
      <c r="E100" s="5" t="s">
        <v>1</v>
      </c>
      <c r="F100" s="2">
        <v>29.2</v>
      </c>
      <c r="G100" s="2">
        <v>11.65</v>
      </c>
      <c r="H100" s="2"/>
      <c r="I100" s="2"/>
      <c r="J100" s="2" t="s">
        <v>170</v>
      </c>
      <c r="K100" s="2">
        <v>315309.40000000002</v>
      </c>
    </row>
    <row r="101" spans="1:11" x14ac:dyDescent="0.25">
      <c r="A101" s="4">
        <v>34408</v>
      </c>
      <c r="B101" s="2" t="s">
        <v>1</v>
      </c>
      <c r="C101" s="2">
        <v>49.77</v>
      </c>
      <c r="D101" s="2">
        <v>229</v>
      </c>
      <c r="E101" s="5" t="s">
        <v>1</v>
      </c>
      <c r="F101" s="2">
        <v>29.8</v>
      </c>
      <c r="G101" s="2">
        <v>14.77</v>
      </c>
      <c r="H101" s="2"/>
      <c r="I101" s="2"/>
      <c r="J101" s="2" t="s">
        <v>171</v>
      </c>
      <c r="K101" s="2">
        <v>318468.59999999998</v>
      </c>
    </row>
    <row r="102" spans="1:11" x14ac:dyDescent="0.25">
      <c r="A102" s="4">
        <v>34439</v>
      </c>
      <c r="B102" s="2" t="s">
        <v>1</v>
      </c>
      <c r="C102" s="2">
        <v>50.4</v>
      </c>
      <c r="D102" s="2">
        <v>227.5</v>
      </c>
      <c r="E102" s="5" t="s">
        <v>1</v>
      </c>
      <c r="F102" s="2">
        <v>29.6</v>
      </c>
      <c r="G102" s="2">
        <v>14.5</v>
      </c>
      <c r="H102" s="2"/>
      <c r="I102" s="2"/>
      <c r="J102" s="2" t="s">
        <v>172</v>
      </c>
      <c r="K102" s="2">
        <v>321620.8</v>
      </c>
    </row>
    <row r="103" spans="1:11" x14ac:dyDescent="0.25">
      <c r="A103" s="4">
        <v>34469</v>
      </c>
      <c r="B103" s="2" t="s">
        <v>1</v>
      </c>
      <c r="C103" s="2">
        <v>50.05</v>
      </c>
      <c r="D103" s="2">
        <v>226.6</v>
      </c>
      <c r="E103" s="5" t="s">
        <v>1</v>
      </c>
      <c r="F103" s="2">
        <v>30.5</v>
      </c>
      <c r="G103" s="2">
        <v>14.72</v>
      </c>
      <c r="H103" s="2"/>
      <c r="I103" s="2"/>
      <c r="J103" s="2" t="s">
        <v>173</v>
      </c>
      <c r="K103" s="2">
        <v>324776.09999999998</v>
      </c>
    </row>
    <row r="104" spans="1:11" x14ac:dyDescent="0.25">
      <c r="A104" s="4">
        <v>34500</v>
      </c>
      <c r="B104" s="2" t="s">
        <v>1</v>
      </c>
      <c r="C104" s="2">
        <v>50.33</v>
      </c>
      <c r="D104" s="2">
        <v>224.2</v>
      </c>
      <c r="E104" s="5" t="s">
        <v>1</v>
      </c>
      <c r="F104" s="2">
        <v>31</v>
      </c>
      <c r="G104" s="2">
        <v>15.63</v>
      </c>
      <c r="H104" s="2"/>
      <c r="I104" s="2"/>
      <c r="J104" s="2" t="s">
        <v>174</v>
      </c>
      <c r="K104" s="2">
        <v>326810.5</v>
      </c>
    </row>
    <row r="105" spans="1:11" x14ac:dyDescent="0.25">
      <c r="A105" s="4">
        <v>34530</v>
      </c>
      <c r="B105" s="2" t="s">
        <v>1</v>
      </c>
      <c r="C105" s="2">
        <v>51.31</v>
      </c>
      <c r="D105" s="2">
        <v>221.6</v>
      </c>
      <c r="E105" s="5" t="s">
        <v>1</v>
      </c>
      <c r="F105" s="2">
        <v>29.8</v>
      </c>
      <c r="G105" s="2">
        <v>14.92</v>
      </c>
      <c r="H105" s="2"/>
      <c r="I105" s="2"/>
      <c r="J105" s="2" t="s">
        <v>175</v>
      </c>
      <c r="K105" s="2">
        <v>329205.90000000002</v>
      </c>
    </row>
    <row r="106" spans="1:11" x14ac:dyDescent="0.25">
      <c r="A106" s="4">
        <v>34561</v>
      </c>
      <c r="B106" s="2" t="s">
        <v>1</v>
      </c>
      <c r="C106" s="2">
        <v>51.24</v>
      </c>
      <c r="D106" s="2">
        <v>221.6</v>
      </c>
      <c r="E106" s="5" t="s">
        <v>1</v>
      </c>
      <c r="F106" s="2">
        <v>30.6</v>
      </c>
      <c r="G106" s="2">
        <v>14.5</v>
      </c>
      <c r="H106" s="2"/>
      <c r="I106" s="2"/>
      <c r="J106" s="2" t="s">
        <v>176</v>
      </c>
      <c r="K106" s="2">
        <v>331100.09999999998</v>
      </c>
    </row>
    <row r="107" spans="1:11" x14ac:dyDescent="0.25">
      <c r="A107" s="4">
        <v>34592</v>
      </c>
      <c r="B107" s="2" t="s">
        <v>1</v>
      </c>
      <c r="C107" s="2">
        <v>51.86</v>
      </c>
      <c r="D107" s="2">
        <v>221.6</v>
      </c>
      <c r="E107" s="5" t="s">
        <v>1</v>
      </c>
      <c r="F107" s="2">
        <v>31.6</v>
      </c>
      <c r="G107" s="2">
        <v>15.28</v>
      </c>
      <c r="H107" s="2"/>
      <c r="I107" s="2"/>
      <c r="J107" s="2" t="s">
        <v>177</v>
      </c>
      <c r="K107" s="2">
        <v>333084</v>
      </c>
    </row>
    <row r="108" spans="1:11" x14ac:dyDescent="0.25">
      <c r="A108" s="4">
        <v>34622</v>
      </c>
      <c r="B108" s="2" t="s">
        <v>1</v>
      </c>
      <c r="C108" s="2">
        <v>52.84</v>
      </c>
      <c r="D108" s="2">
        <v>220.3</v>
      </c>
      <c r="E108" s="5" t="s">
        <v>1</v>
      </c>
      <c r="F108" s="2">
        <v>32.1</v>
      </c>
      <c r="G108" s="2">
        <v>16.309999999999999</v>
      </c>
      <c r="H108" s="2"/>
      <c r="I108" s="2"/>
      <c r="J108" s="2" t="s">
        <v>178</v>
      </c>
      <c r="K108" s="2">
        <v>334704.90000000002</v>
      </c>
    </row>
    <row r="109" spans="1:11" x14ac:dyDescent="0.25">
      <c r="A109" s="4">
        <v>34653</v>
      </c>
      <c r="B109" s="2" t="s">
        <v>1</v>
      </c>
      <c r="C109" s="2">
        <v>53.47</v>
      </c>
      <c r="D109" s="2">
        <v>219.1</v>
      </c>
      <c r="E109" s="5" t="s">
        <v>1</v>
      </c>
      <c r="F109" s="2">
        <v>32.700000000000003</v>
      </c>
      <c r="G109" s="2">
        <v>16.809999999999999</v>
      </c>
      <c r="H109" s="2"/>
      <c r="I109" s="2"/>
      <c r="J109" s="2" t="s">
        <v>179</v>
      </c>
      <c r="K109" s="2">
        <v>336006</v>
      </c>
    </row>
    <row r="110" spans="1:11" x14ac:dyDescent="0.25">
      <c r="A110" s="4">
        <v>34683</v>
      </c>
      <c r="B110" s="2" t="s">
        <v>1</v>
      </c>
      <c r="C110" s="2">
        <v>53.33</v>
      </c>
      <c r="D110" s="2">
        <v>217.5</v>
      </c>
      <c r="E110" s="5" t="s">
        <v>1</v>
      </c>
      <c r="F110" s="2">
        <v>32.5</v>
      </c>
      <c r="G110" s="2">
        <v>18.91</v>
      </c>
      <c r="H110" s="2"/>
      <c r="I110" s="2"/>
      <c r="J110" s="2" t="s">
        <v>180</v>
      </c>
      <c r="K110" s="2">
        <v>338171.6</v>
      </c>
    </row>
    <row r="111" spans="1:11" x14ac:dyDescent="0.25">
      <c r="A111" s="4">
        <v>34714</v>
      </c>
      <c r="B111" s="2" t="s">
        <v>1</v>
      </c>
      <c r="C111" s="2">
        <v>55</v>
      </c>
      <c r="D111" s="2">
        <v>215.9</v>
      </c>
      <c r="E111" s="5" t="s">
        <v>1</v>
      </c>
      <c r="F111" s="2">
        <v>33.1</v>
      </c>
      <c r="G111" s="2">
        <v>14.45</v>
      </c>
      <c r="H111" s="2"/>
      <c r="I111" s="2"/>
      <c r="J111" s="2" t="s">
        <v>181</v>
      </c>
      <c r="K111" s="2">
        <v>340345.1</v>
      </c>
    </row>
    <row r="112" spans="1:11" x14ac:dyDescent="0.25">
      <c r="A112" s="4">
        <v>34745</v>
      </c>
      <c r="B112" s="2" t="s">
        <v>1</v>
      </c>
      <c r="C112" s="2">
        <v>51.7</v>
      </c>
      <c r="D112" s="2">
        <v>214.6</v>
      </c>
      <c r="E112" s="5" t="s">
        <v>1</v>
      </c>
      <c r="F112" s="2">
        <v>32.700000000000003</v>
      </c>
      <c r="G112" s="2">
        <v>15.33</v>
      </c>
      <c r="H112" s="2"/>
      <c r="I112" s="2"/>
      <c r="J112" s="2" t="s">
        <v>182</v>
      </c>
      <c r="K112" s="2">
        <v>343819.3</v>
      </c>
    </row>
    <row r="113" spans="1:11" x14ac:dyDescent="0.25">
      <c r="A113" s="4">
        <v>34773</v>
      </c>
      <c r="B113" s="2" t="s">
        <v>1</v>
      </c>
      <c r="C113" s="2">
        <v>52</v>
      </c>
      <c r="D113" s="2">
        <v>211.7</v>
      </c>
      <c r="E113" s="5" t="s">
        <v>1</v>
      </c>
      <c r="F113" s="2">
        <v>34</v>
      </c>
      <c r="G113" s="2">
        <v>18.239999999999998</v>
      </c>
      <c r="H113" s="2"/>
      <c r="I113" s="2"/>
      <c r="J113" s="2" t="s">
        <v>183</v>
      </c>
      <c r="K113" s="2">
        <v>346849.7</v>
      </c>
    </row>
    <row r="114" spans="1:11" x14ac:dyDescent="0.25">
      <c r="A114" s="4">
        <v>34804</v>
      </c>
      <c r="B114" s="2" t="s">
        <v>1</v>
      </c>
      <c r="C114" s="2">
        <v>54.4</v>
      </c>
      <c r="D114" s="2">
        <v>212.2</v>
      </c>
      <c r="E114" s="5" t="s">
        <v>1</v>
      </c>
      <c r="F114" s="2">
        <v>34.200000000000003</v>
      </c>
      <c r="G114" s="2">
        <v>17.760000000000002</v>
      </c>
      <c r="H114" s="2"/>
      <c r="I114" s="2"/>
      <c r="J114" s="2" t="s">
        <v>184</v>
      </c>
      <c r="K114" s="2">
        <v>349818.6</v>
      </c>
    </row>
    <row r="115" spans="1:11" x14ac:dyDescent="0.25">
      <c r="A115" s="4">
        <v>34834</v>
      </c>
      <c r="B115" s="2" t="s">
        <v>1</v>
      </c>
      <c r="C115" s="2">
        <v>51.7</v>
      </c>
      <c r="D115" s="2">
        <v>216.4</v>
      </c>
      <c r="E115" s="5" t="s">
        <v>1</v>
      </c>
      <c r="F115" s="2">
        <v>33.799999999999997</v>
      </c>
      <c r="G115" s="2">
        <v>18.29</v>
      </c>
      <c r="H115" s="2"/>
      <c r="I115" s="2"/>
      <c r="J115" s="2" t="s">
        <v>185</v>
      </c>
      <c r="K115" s="2">
        <v>353642.6</v>
      </c>
    </row>
    <row r="116" spans="1:11" x14ac:dyDescent="0.25">
      <c r="A116" s="4">
        <v>34865</v>
      </c>
      <c r="B116" s="2" t="s">
        <v>1</v>
      </c>
      <c r="C116" s="2">
        <v>53</v>
      </c>
      <c r="D116" s="2">
        <v>218.7</v>
      </c>
      <c r="E116" s="5" t="s">
        <v>1</v>
      </c>
      <c r="F116" s="2">
        <v>34.700000000000003</v>
      </c>
      <c r="G116" s="2">
        <v>18.97</v>
      </c>
      <c r="H116" s="2"/>
      <c r="I116" s="2"/>
      <c r="J116" s="2" t="s">
        <v>186</v>
      </c>
      <c r="K116" s="2">
        <v>355438</v>
      </c>
    </row>
    <row r="117" spans="1:11" x14ac:dyDescent="0.25">
      <c r="A117" s="4">
        <v>34895</v>
      </c>
      <c r="B117" s="2" t="s">
        <v>1</v>
      </c>
      <c r="C117" s="2">
        <v>54.1</v>
      </c>
      <c r="D117" s="2">
        <v>221.1</v>
      </c>
      <c r="E117" s="5" t="s">
        <v>1</v>
      </c>
      <c r="F117" s="2">
        <v>34.799999999999997</v>
      </c>
      <c r="G117" s="2">
        <v>18.41</v>
      </c>
      <c r="H117" s="2"/>
      <c r="I117" s="2"/>
      <c r="J117" s="2" t="s">
        <v>187</v>
      </c>
      <c r="K117" s="2">
        <v>358252</v>
      </c>
    </row>
    <row r="118" spans="1:11" x14ac:dyDescent="0.25">
      <c r="A118" s="4">
        <v>34926</v>
      </c>
      <c r="B118" s="2" t="s">
        <v>1</v>
      </c>
      <c r="C118" s="2">
        <v>53.6</v>
      </c>
      <c r="D118" s="2">
        <v>223</v>
      </c>
      <c r="E118" s="5" t="s">
        <v>1</v>
      </c>
      <c r="F118" s="2">
        <v>34.9</v>
      </c>
      <c r="G118" s="2">
        <v>18.21</v>
      </c>
      <c r="H118" s="2"/>
      <c r="I118" s="2"/>
      <c r="J118" s="2" t="s">
        <v>188</v>
      </c>
      <c r="K118" s="2">
        <v>359207.7</v>
      </c>
    </row>
    <row r="119" spans="1:11" x14ac:dyDescent="0.25">
      <c r="A119" s="4">
        <v>34957</v>
      </c>
      <c r="B119" s="2" t="s">
        <v>1</v>
      </c>
      <c r="C119" s="2">
        <v>54.7</v>
      </c>
      <c r="D119" s="2">
        <v>222.4</v>
      </c>
      <c r="E119" s="5" t="s">
        <v>1</v>
      </c>
      <c r="F119" s="2">
        <v>34.799999999999997</v>
      </c>
      <c r="G119" s="2">
        <v>18.600000000000001</v>
      </c>
      <c r="H119" s="2"/>
      <c r="I119" s="2"/>
      <c r="J119" s="2" t="s">
        <v>286</v>
      </c>
      <c r="K119">
        <v>361971</v>
      </c>
    </row>
    <row r="120" spans="1:11" x14ac:dyDescent="0.25">
      <c r="A120" s="4">
        <v>34987</v>
      </c>
      <c r="B120" s="2" t="s">
        <v>1</v>
      </c>
      <c r="C120" s="2">
        <v>55.1</v>
      </c>
      <c r="D120" s="2">
        <v>221.8</v>
      </c>
      <c r="E120" s="5" t="s">
        <v>1</v>
      </c>
      <c r="F120" s="2">
        <v>34.9</v>
      </c>
      <c r="G120" s="2">
        <v>20.170000000000002</v>
      </c>
      <c r="H120" s="2"/>
      <c r="I120" s="2"/>
    </row>
    <row r="121" spans="1:11" x14ac:dyDescent="0.25">
      <c r="A121" s="4">
        <v>35018</v>
      </c>
      <c r="B121" s="2" t="s">
        <v>1</v>
      </c>
      <c r="C121" s="2">
        <v>55.8</v>
      </c>
      <c r="D121" s="2">
        <v>220.1</v>
      </c>
      <c r="E121" s="5" t="s">
        <v>1</v>
      </c>
      <c r="F121" s="2">
        <v>35.1</v>
      </c>
      <c r="G121" s="2">
        <v>19.96</v>
      </c>
      <c r="H121" s="2"/>
      <c r="I121" s="2"/>
    </row>
    <row r="122" spans="1:11" x14ac:dyDescent="0.25">
      <c r="A122" s="4">
        <v>35048</v>
      </c>
      <c r="B122" s="2" t="s">
        <v>1</v>
      </c>
      <c r="C122" s="2">
        <v>59.1</v>
      </c>
      <c r="D122" s="2">
        <v>219.8</v>
      </c>
      <c r="E122" s="5" t="s">
        <v>1</v>
      </c>
      <c r="F122" s="2">
        <v>36</v>
      </c>
      <c r="G122" s="2">
        <v>20.57</v>
      </c>
      <c r="H122" s="2"/>
      <c r="I122" s="2"/>
    </row>
    <row r="123" spans="1:11" x14ac:dyDescent="0.25">
      <c r="A123" s="4">
        <v>35079</v>
      </c>
      <c r="B123" s="2" t="s">
        <v>1</v>
      </c>
      <c r="C123" s="2">
        <v>59.2</v>
      </c>
      <c r="D123" s="2">
        <v>222.3</v>
      </c>
      <c r="E123" s="5" t="s">
        <v>1</v>
      </c>
      <c r="F123" s="2">
        <v>35.700000000000003</v>
      </c>
      <c r="G123" s="2">
        <v>18.12</v>
      </c>
      <c r="H123" s="2"/>
      <c r="I123" s="2"/>
    </row>
    <row r="124" spans="1:11" x14ac:dyDescent="0.25">
      <c r="A124" s="4">
        <v>35110</v>
      </c>
      <c r="B124" s="2" t="s">
        <v>1</v>
      </c>
      <c r="C124" s="2">
        <v>59.5</v>
      </c>
      <c r="D124" s="2">
        <v>221.6</v>
      </c>
      <c r="E124" s="5" t="s">
        <v>1</v>
      </c>
      <c r="F124" s="2">
        <v>37</v>
      </c>
      <c r="G124" s="2">
        <v>17.68</v>
      </c>
      <c r="H124" s="2"/>
      <c r="I124" s="2"/>
    </row>
    <row r="125" spans="1:11" x14ac:dyDescent="0.25">
      <c r="A125" s="4">
        <v>35139</v>
      </c>
      <c r="B125" s="2" t="s">
        <v>1</v>
      </c>
      <c r="C125" s="2">
        <v>59.3</v>
      </c>
      <c r="D125" s="2">
        <v>218.7</v>
      </c>
      <c r="E125" s="5" t="s">
        <v>1</v>
      </c>
      <c r="F125" s="2">
        <v>36.6</v>
      </c>
      <c r="G125" s="2">
        <v>20.27</v>
      </c>
      <c r="H125" s="2"/>
      <c r="I125" s="2"/>
    </row>
    <row r="126" spans="1:11" x14ac:dyDescent="0.25">
      <c r="A126" s="4">
        <v>35170</v>
      </c>
      <c r="B126" s="2" t="s">
        <v>1</v>
      </c>
      <c r="C126" s="2">
        <v>60.7</v>
      </c>
      <c r="D126" s="2">
        <v>216.7</v>
      </c>
      <c r="E126" s="5" t="s">
        <v>1</v>
      </c>
      <c r="F126" s="2">
        <v>37.799999999999997</v>
      </c>
      <c r="G126" s="2">
        <v>19.55</v>
      </c>
      <c r="H126" s="2"/>
      <c r="I126" s="2"/>
    </row>
    <row r="127" spans="1:11" x14ac:dyDescent="0.25">
      <c r="A127" s="4">
        <v>35200</v>
      </c>
      <c r="B127" s="2" t="s">
        <v>1</v>
      </c>
      <c r="C127" s="2">
        <v>59.2</v>
      </c>
      <c r="D127" s="2">
        <v>214.6</v>
      </c>
      <c r="E127" s="5" t="s">
        <v>1</v>
      </c>
      <c r="F127" s="2">
        <v>37.9</v>
      </c>
      <c r="G127" s="2">
        <v>19.82</v>
      </c>
      <c r="H127" s="2"/>
      <c r="I127" s="2"/>
    </row>
    <row r="128" spans="1:11" x14ac:dyDescent="0.25">
      <c r="A128" s="4">
        <v>35231</v>
      </c>
      <c r="B128" s="2" t="s">
        <v>1</v>
      </c>
      <c r="C128" s="2">
        <v>59.8</v>
      </c>
      <c r="D128" s="2">
        <v>210.4</v>
      </c>
      <c r="E128" s="5" t="s">
        <v>1</v>
      </c>
      <c r="F128" s="2">
        <v>36.700000000000003</v>
      </c>
      <c r="G128" s="2">
        <v>20.05</v>
      </c>
      <c r="H128" s="2"/>
      <c r="I128" s="2"/>
    </row>
    <row r="129" spans="1:9" x14ac:dyDescent="0.25">
      <c r="A129" s="4">
        <v>35261</v>
      </c>
      <c r="B129" s="2" t="s">
        <v>1</v>
      </c>
      <c r="C129" s="2">
        <v>60.3</v>
      </c>
      <c r="D129" s="2">
        <v>206.5</v>
      </c>
      <c r="E129" s="5" t="s">
        <v>1</v>
      </c>
      <c r="F129" s="2">
        <v>37.5</v>
      </c>
      <c r="G129" s="2">
        <v>19.260000000000002</v>
      </c>
      <c r="H129" s="2"/>
      <c r="I129" s="2"/>
    </row>
    <row r="130" spans="1:9" x14ac:dyDescent="0.25">
      <c r="A130" s="4">
        <v>35292</v>
      </c>
      <c r="B130" s="2" t="s">
        <v>1</v>
      </c>
      <c r="C130" s="2">
        <v>58.5</v>
      </c>
      <c r="D130" s="2">
        <v>202.6</v>
      </c>
      <c r="E130" s="5" t="s">
        <v>1</v>
      </c>
      <c r="F130" s="2">
        <v>37.299999999999997</v>
      </c>
      <c r="G130" s="2">
        <v>18.88</v>
      </c>
      <c r="H130" s="2"/>
      <c r="I130" s="2"/>
    </row>
    <row r="131" spans="1:9" x14ac:dyDescent="0.25">
      <c r="A131" s="4">
        <v>35323</v>
      </c>
      <c r="B131" s="2" t="s">
        <v>1</v>
      </c>
      <c r="C131" s="2">
        <v>60.4</v>
      </c>
      <c r="D131" s="2">
        <v>200.5</v>
      </c>
      <c r="E131" s="5" t="s">
        <v>1</v>
      </c>
      <c r="F131" s="2">
        <v>37.700000000000003</v>
      </c>
      <c r="G131" s="2">
        <v>19.8</v>
      </c>
      <c r="H131" s="2"/>
      <c r="I131" s="2"/>
    </row>
    <row r="132" spans="1:9" x14ac:dyDescent="0.25">
      <c r="A132" s="4">
        <v>35353</v>
      </c>
      <c r="B132" s="2" t="s">
        <v>1</v>
      </c>
      <c r="C132" s="2">
        <v>62.3</v>
      </c>
      <c r="D132" s="2">
        <v>199.9</v>
      </c>
      <c r="E132" s="5" t="s">
        <v>1</v>
      </c>
      <c r="F132" s="2">
        <v>37.299999999999997</v>
      </c>
      <c r="G132" s="2">
        <v>22.3</v>
      </c>
      <c r="H132" s="2"/>
      <c r="I132" s="2"/>
    </row>
    <row r="133" spans="1:9" x14ac:dyDescent="0.25">
      <c r="A133" s="4">
        <v>35384</v>
      </c>
      <c r="B133" s="2" t="s">
        <v>1</v>
      </c>
      <c r="C133" s="2">
        <v>61.6</v>
      </c>
      <c r="D133" s="2">
        <v>199.2</v>
      </c>
      <c r="E133" s="5" t="s">
        <v>1</v>
      </c>
      <c r="F133" s="2">
        <v>37.799999999999997</v>
      </c>
      <c r="G133" s="2">
        <v>22.28</v>
      </c>
      <c r="H133" s="2"/>
      <c r="I133" s="2"/>
    </row>
    <row r="134" spans="1:9" x14ac:dyDescent="0.25">
      <c r="A134" s="4">
        <v>35414</v>
      </c>
      <c r="B134" s="2" t="s">
        <v>1</v>
      </c>
      <c r="C134" s="2">
        <v>63.2</v>
      </c>
      <c r="D134" s="2">
        <v>198.6</v>
      </c>
      <c r="E134" s="5" t="s">
        <v>1</v>
      </c>
      <c r="F134" s="2">
        <v>38.799999999999997</v>
      </c>
      <c r="G134" s="2">
        <v>23.61</v>
      </c>
      <c r="H134" s="2"/>
      <c r="I134" s="2"/>
    </row>
    <row r="135" spans="1:9" x14ac:dyDescent="0.25">
      <c r="A135" s="4">
        <v>35445</v>
      </c>
      <c r="B135" s="2" t="s">
        <v>1</v>
      </c>
      <c r="C135" s="2">
        <v>60.9</v>
      </c>
      <c r="D135" s="2">
        <v>200.6</v>
      </c>
      <c r="E135" s="5" t="s">
        <v>1</v>
      </c>
      <c r="F135" s="2">
        <v>36.6</v>
      </c>
      <c r="G135" s="2">
        <v>18.45</v>
      </c>
      <c r="H135" s="2"/>
      <c r="I135" s="2"/>
    </row>
    <row r="136" spans="1:9" x14ac:dyDescent="0.25">
      <c r="A136" s="4">
        <v>35476</v>
      </c>
      <c r="B136" s="2" t="s">
        <v>1</v>
      </c>
      <c r="C136" s="2">
        <v>62.1</v>
      </c>
      <c r="D136" s="2">
        <v>201.7</v>
      </c>
      <c r="E136" s="5" t="s">
        <v>1</v>
      </c>
      <c r="F136" s="2">
        <v>38</v>
      </c>
      <c r="G136" s="2">
        <v>18.73</v>
      </c>
      <c r="H136" s="2"/>
      <c r="I136" s="2"/>
    </row>
    <row r="137" spans="1:9" x14ac:dyDescent="0.25">
      <c r="A137" s="4">
        <v>35504</v>
      </c>
      <c r="B137" s="2" t="s">
        <v>1</v>
      </c>
      <c r="C137" s="2">
        <v>62.1</v>
      </c>
      <c r="D137" s="2">
        <v>204.4</v>
      </c>
      <c r="E137" s="5" t="s">
        <v>1</v>
      </c>
      <c r="F137" s="2">
        <v>38.9</v>
      </c>
      <c r="G137" s="2">
        <v>22.54</v>
      </c>
      <c r="H137" s="2"/>
      <c r="I137" s="2"/>
    </row>
    <row r="138" spans="1:9" x14ac:dyDescent="0.25">
      <c r="A138" s="4">
        <v>35535</v>
      </c>
      <c r="B138" s="2" t="s">
        <v>1</v>
      </c>
      <c r="C138" s="2">
        <v>64</v>
      </c>
      <c r="D138" s="2">
        <v>204.3</v>
      </c>
      <c r="E138" s="5" t="s">
        <v>1</v>
      </c>
      <c r="F138" s="2">
        <v>39.700000000000003</v>
      </c>
      <c r="G138" s="2">
        <v>22.91</v>
      </c>
      <c r="H138" s="2"/>
      <c r="I138" s="2"/>
    </row>
    <row r="139" spans="1:9" x14ac:dyDescent="0.25">
      <c r="A139" s="4">
        <v>35565</v>
      </c>
      <c r="B139" s="2" t="s">
        <v>1</v>
      </c>
      <c r="C139" s="2">
        <v>63.9</v>
      </c>
      <c r="D139" s="2">
        <v>202.9</v>
      </c>
      <c r="E139" s="5" t="s">
        <v>1</v>
      </c>
      <c r="F139" s="2">
        <v>39.4</v>
      </c>
      <c r="G139" s="2">
        <v>24.02</v>
      </c>
      <c r="H139" s="2"/>
      <c r="I139" s="2"/>
    </row>
    <row r="140" spans="1:9" x14ac:dyDescent="0.25">
      <c r="A140" s="4">
        <v>35596</v>
      </c>
      <c r="B140" s="2" t="s">
        <v>1</v>
      </c>
      <c r="C140" s="2">
        <v>63</v>
      </c>
      <c r="D140" s="2">
        <v>204.3</v>
      </c>
      <c r="E140" s="5" t="s">
        <v>1</v>
      </c>
      <c r="F140" s="2">
        <v>40.1</v>
      </c>
      <c r="G140" s="2">
        <v>24.71</v>
      </c>
      <c r="H140" s="2"/>
      <c r="I140" s="2"/>
    </row>
    <row r="141" spans="1:9" x14ac:dyDescent="0.25">
      <c r="A141" s="4">
        <v>35626</v>
      </c>
      <c r="B141" s="2" t="s">
        <v>1</v>
      </c>
      <c r="C141" s="2">
        <v>64.900000000000006</v>
      </c>
      <c r="D141" s="2">
        <v>204.2</v>
      </c>
      <c r="E141" s="5" t="s">
        <v>1</v>
      </c>
      <c r="F141" s="2">
        <v>39.299999999999997</v>
      </c>
      <c r="G141" s="2">
        <v>23.82</v>
      </c>
      <c r="H141" s="2"/>
      <c r="I141" s="2"/>
    </row>
    <row r="142" spans="1:9" x14ac:dyDescent="0.25">
      <c r="A142" s="4">
        <v>35657</v>
      </c>
      <c r="B142" s="2" t="s">
        <v>1</v>
      </c>
      <c r="C142" s="2">
        <v>63.8</v>
      </c>
      <c r="D142" s="2">
        <v>202.7</v>
      </c>
      <c r="E142" s="5" t="s">
        <v>1</v>
      </c>
      <c r="F142" s="2">
        <v>40.4</v>
      </c>
      <c r="G142" s="2">
        <v>22.74</v>
      </c>
      <c r="H142" s="2"/>
      <c r="I142" s="2"/>
    </row>
    <row r="143" spans="1:9" x14ac:dyDescent="0.25">
      <c r="A143" s="4">
        <v>35688</v>
      </c>
      <c r="B143" s="2" t="s">
        <v>1</v>
      </c>
      <c r="C143" s="2">
        <v>64.400000000000006</v>
      </c>
      <c r="D143" s="2">
        <v>199.8</v>
      </c>
      <c r="E143" s="5" t="s">
        <v>1</v>
      </c>
      <c r="F143" s="2">
        <v>40.700000000000003</v>
      </c>
      <c r="G143" s="2">
        <v>23.39</v>
      </c>
      <c r="H143" s="2"/>
      <c r="I143" s="2"/>
    </row>
    <row r="144" spans="1:9" x14ac:dyDescent="0.25">
      <c r="A144" s="4">
        <v>35718</v>
      </c>
      <c r="B144" s="2" t="s">
        <v>1</v>
      </c>
      <c r="C144" s="2">
        <v>63.4</v>
      </c>
      <c r="D144" s="2">
        <v>199</v>
      </c>
      <c r="E144" s="5" t="s">
        <v>1</v>
      </c>
      <c r="F144" s="2">
        <v>39.799999999999997</v>
      </c>
      <c r="G144" s="2">
        <v>25.68</v>
      </c>
      <c r="H144" s="2"/>
      <c r="I144" s="2"/>
    </row>
    <row r="145" spans="1:9" x14ac:dyDescent="0.25">
      <c r="A145" s="4">
        <v>35749</v>
      </c>
      <c r="B145" s="2" t="s">
        <v>1</v>
      </c>
      <c r="C145" s="2">
        <v>62.2</v>
      </c>
      <c r="D145" s="2">
        <v>202.7</v>
      </c>
      <c r="E145" s="5" t="s">
        <v>1</v>
      </c>
      <c r="F145" s="2">
        <v>39.299999999999997</v>
      </c>
      <c r="G145" s="2">
        <v>24.51</v>
      </c>
      <c r="H145" s="2"/>
      <c r="I145" s="2"/>
    </row>
    <row r="146" spans="1:9" x14ac:dyDescent="0.25">
      <c r="A146" s="4">
        <v>35779</v>
      </c>
      <c r="B146" s="2" t="s">
        <v>1</v>
      </c>
      <c r="C146" s="2">
        <v>59.5</v>
      </c>
      <c r="D146" s="2">
        <v>208.1</v>
      </c>
      <c r="E146" s="5" t="s">
        <v>1</v>
      </c>
      <c r="F146" s="2">
        <v>38.700000000000003</v>
      </c>
      <c r="G146" s="2">
        <v>25.19</v>
      </c>
      <c r="H146" s="2"/>
      <c r="I146" s="2"/>
    </row>
    <row r="147" spans="1:9" x14ac:dyDescent="0.25">
      <c r="A147" s="4">
        <v>35810</v>
      </c>
      <c r="B147" s="2" t="s">
        <v>1</v>
      </c>
      <c r="C147" s="2">
        <v>51.5</v>
      </c>
      <c r="D147" s="2">
        <v>208.3</v>
      </c>
      <c r="E147" s="5" t="s">
        <v>1</v>
      </c>
      <c r="F147" s="2">
        <v>36.5</v>
      </c>
      <c r="G147" s="2">
        <v>20.420000000000002</v>
      </c>
      <c r="H147" s="2"/>
      <c r="I147" s="2"/>
    </row>
    <row r="148" spans="1:9" x14ac:dyDescent="0.25">
      <c r="A148" s="4">
        <v>35841</v>
      </c>
      <c r="B148" s="2" t="s">
        <v>1</v>
      </c>
      <c r="C148" s="2">
        <v>53.5</v>
      </c>
      <c r="D148" s="2">
        <v>207.4</v>
      </c>
      <c r="E148" s="5" t="s">
        <v>1</v>
      </c>
      <c r="F148" s="2">
        <v>36.4</v>
      </c>
      <c r="G148" s="2">
        <v>25.25</v>
      </c>
      <c r="H148" s="2"/>
      <c r="I148" s="2"/>
    </row>
    <row r="149" spans="1:9" x14ac:dyDescent="0.25">
      <c r="A149" s="4">
        <v>35869</v>
      </c>
      <c r="B149" s="2" t="s">
        <v>1</v>
      </c>
      <c r="C149" s="2">
        <v>54.6</v>
      </c>
      <c r="D149" s="2">
        <v>204.7</v>
      </c>
      <c r="E149" s="5" t="s">
        <v>1</v>
      </c>
      <c r="F149" s="2">
        <v>35.299999999999997</v>
      </c>
      <c r="G149" s="2">
        <v>27.21</v>
      </c>
      <c r="H149" s="2"/>
      <c r="I149" s="2"/>
    </row>
    <row r="150" spans="1:9" x14ac:dyDescent="0.25">
      <c r="A150" s="4">
        <v>35900</v>
      </c>
      <c r="B150" s="2" t="s">
        <v>1</v>
      </c>
      <c r="C150" s="2">
        <v>53.5</v>
      </c>
      <c r="D150" s="2">
        <v>201.6</v>
      </c>
      <c r="E150" s="5" t="s">
        <v>1</v>
      </c>
      <c r="F150" s="2">
        <v>35</v>
      </c>
      <c r="G150" s="2">
        <v>26.82</v>
      </c>
      <c r="H150" s="2"/>
      <c r="I150" s="2"/>
    </row>
    <row r="151" spans="1:9" x14ac:dyDescent="0.25">
      <c r="A151" s="4">
        <v>35930</v>
      </c>
      <c r="B151" s="2" t="s">
        <v>1</v>
      </c>
      <c r="C151" s="2">
        <v>53.5</v>
      </c>
      <c r="D151" s="2">
        <v>203.5</v>
      </c>
      <c r="E151" s="5" t="s">
        <v>1</v>
      </c>
      <c r="F151" s="2">
        <v>35.299999999999997</v>
      </c>
      <c r="G151" s="2">
        <v>26.83</v>
      </c>
      <c r="H151" s="2"/>
      <c r="I151" s="2"/>
    </row>
    <row r="152" spans="1:9" x14ac:dyDescent="0.25">
      <c r="A152" s="4">
        <v>35961</v>
      </c>
      <c r="B152" s="2" t="s">
        <v>1</v>
      </c>
      <c r="C152" s="2">
        <v>53.8</v>
      </c>
      <c r="D152" s="2">
        <v>203</v>
      </c>
      <c r="E152" s="5" t="s">
        <v>1</v>
      </c>
      <c r="F152" s="2">
        <v>34.700000000000003</v>
      </c>
      <c r="G152" s="2">
        <v>25.48</v>
      </c>
      <c r="H152" s="2"/>
      <c r="I152" s="2"/>
    </row>
    <row r="153" spans="1:9" x14ac:dyDescent="0.25">
      <c r="A153" s="4">
        <v>35991</v>
      </c>
      <c r="B153" s="2" t="s">
        <v>1</v>
      </c>
      <c r="C153" s="2">
        <v>53.5</v>
      </c>
      <c r="D153" s="2">
        <v>200.9</v>
      </c>
      <c r="E153" s="5" t="s">
        <v>1</v>
      </c>
      <c r="F153" s="2">
        <v>34.1</v>
      </c>
      <c r="G153" s="2">
        <v>24.89</v>
      </c>
      <c r="H153" s="2"/>
      <c r="I153" s="2"/>
    </row>
    <row r="154" spans="1:9" x14ac:dyDescent="0.25">
      <c r="A154" s="4">
        <v>36022</v>
      </c>
      <c r="B154" s="2" t="s">
        <v>1</v>
      </c>
      <c r="C154" s="2">
        <v>54.3</v>
      </c>
      <c r="D154" s="2">
        <v>198.7</v>
      </c>
      <c r="E154" s="5" t="s">
        <v>1</v>
      </c>
      <c r="F154" s="2">
        <v>35.4</v>
      </c>
      <c r="G154" s="2">
        <v>23.45</v>
      </c>
      <c r="H154" s="2"/>
      <c r="I154" s="2"/>
    </row>
    <row r="155" spans="1:9" x14ac:dyDescent="0.25">
      <c r="A155" s="4">
        <v>36053</v>
      </c>
      <c r="B155" s="2" t="s">
        <v>1</v>
      </c>
      <c r="C155" s="2">
        <v>53.8</v>
      </c>
      <c r="D155" s="2">
        <v>194.3</v>
      </c>
      <c r="E155" s="5" t="s">
        <v>1</v>
      </c>
      <c r="F155" s="2">
        <v>37.5</v>
      </c>
      <c r="G155" s="2">
        <v>26.65</v>
      </c>
      <c r="H155" s="2"/>
      <c r="I155" s="2"/>
    </row>
    <row r="156" spans="1:9" x14ac:dyDescent="0.25">
      <c r="A156" s="4">
        <v>36083</v>
      </c>
      <c r="B156" s="2" t="s">
        <v>1</v>
      </c>
      <c r="C156" s="2">
        <v>55.1</v>
      </c>
      <c r="D156" s="2">
        <v>195.5</v>
      </c>
      <c r="E156" s="5" t="s">
        <v>1</v>
      </c>
      <c r="F156" s="2">
        <v>38.5</v>
      </c>
      <c r="G156" s="2">
        <v>26.72</v>
      </c>
      <c r="H156" s="2"/>
      <c r="I156" s="2"/>
    </row>
    <row r="157" spans="1:9" x14ac:dyDescent="0.25">
      <c r="A157" s="4">
        <v>36114</v>
      </c>
      <c r="B157" s="2" t="s">
        <v>1</v>
      </c>
      <c r="C157" s="2">
        <v>55.6</v>
      </c>
      <c r="D157" s="2">
        <v>199.4</v>
      </c>
      <c r="E157" s="5" t="s">
        <v>1</v>
      </c>
      <c r="F157" s="2">
        <v>39.799999999999997</v>
      </c>
      <c r="G157" s="2">
        <v>27.42</v>
      </c>
      <c r="H157" s="2"/>
      <c r="I157" s="2"/>
    </row>
    <row r="158" spans="1:9" x14ac:dyDescent="0.25">
      <c r="A158" s="4">
        <v>36144</v>
      </c>
      <c r="B158" s="2" t="s">
        <v>1</v>
      </c>
      <c r="C158" s="2">
        <v>55</v>
      </c>
      <c r="D158" s="2">
        <v>199.3</v>
      </c>
      <c r="E158" s="5" t="s">
        <v>1</v>
      </c>
      <c r="F158" s="2">
        <v>40.700000000000003</v>
      </c>
      <c r="G158" s="2">
        <v>29</v>
      </c>
      <c r="H158" s="2"/>
      <c r="I158" s="2"/>
    </row>
    <row r="159" spans="1:9" x14ac:dyDescent="0.25">
      <c r="A159" s="4">
        <v>36175</v>
      </c>
      <c r="B159" s="2" t="s">
        <v>1</v>
      </c>
      <c r="C159" s="2">
        <v>56.2</v>
      </c>
      <c r="D159" s="2">
        <v>200.5</v>
      </c>
      <c r="E159" s="5" t="s">
        <v>1</v>
      </c>
      <c r="F159" s="2">
        <v>39.9</v>
      </c>
      <c r="G159" s="2">
        <v>24.2</v>
      </c>
      <c r="H159" s="2"/>
      <c r="I159" s="2"/>
    </row>
    <row r="160" spans="1:9" x14ac:dyDescent="0.25">
      <c r="A160" s="4">
        <v>36206</v>
      </c>
      <c r="B160" s="2" t="s">
        <v>1</v>
      </c>
      <c r="C160" s="2">
        <v>57.5</v>
      </c>
      <c r="D160" s="2">
        <v>201.2</v>
      </c>
      <c r="E160" s="5" t="s">
        <v>1</v>
      </c>
      <c r="F160" s="2">
        <v>41.5</v>
      </c>
      <c r="G160" s="2">
        <v>24.03</v>
      </c>
      <c r="H160" s="2"/>
      <c r="I160" s="2"/>
    </row>
    <row r="161" spans="1:9" x14ac:dyDescent="0.25">
      <c r="A161" s="4">
        <v>36234</v>
      </c>
      <c r="B161" s="2" t="s">
        <v>1</v>
      </c>
      <c r="C161" s="2">
        <v>58.2</v>
      </c>
      <c r="D161" s="2">
        <v>195.8</v>
      </c>
      <c r="E161" s="5" t="s">
        <v>1</v>
      </c>
      <c r="F161" s="2">
        <v>42.6</v>
      </c>
      <c r="G161" s="2">
        <v>29.6</v>
      </c>
      <c r="H161" s="2"/>
      <c r="I161" s="2"/>
    </row>
    <row r="162" spans="1:9" x14ac:dyDescent="0.25">
      <c r="A162" s="4">
        <v>36265</v>
      </c>
      <c r="B162" s="2" t="s">
        <v>1</v>
      </c>
      <c r="C162" s="2">
        <v>58.2</v>
      </c>
      <c r="D162" s="2">
        <v>191.2</v>
      </c>
      <c r="E162" s="5" t="s">
        <v>1</v>
      </c>
      <c r="F162" s="2">
        <v>42.3</v>
      </c>
      <c r="G162" s="2">
        <v>29.04</v>
      </c>
      <c r="H162" s="2"/>
      <c r="I162" s="2"/>
    </row>
    <row r="163" spans="1:9" x14ac:dyDescent="0.25">
      <c r="A163" s="4">
        <v>36295</v>
      </c>
      <c r="B163" s="2" t="s">
        <v>1</v>
      </c>
      <c r="C163" s="2">
        <v>58.4</v>
      </c>
      <c r="D163" s="2">
        <v>191.9</v>
      </c>
      <c r="E163" s="5" t="s">
        <v>1</v>
      </c>
      <c r="F163" s="2">
        <v>44.5</v>
      </c>
      <c r="G163" s="2">
        <v>29.27</v>
      </c>
      <c r="H163" s="2"/>
      <c r="I163" s="2"/>
    </row>
    <row r="164" spans="1:9" x14ac:dyDescent="0.25">
      <c r="A164" s="4">
        <v>36326</v>
      </c>
      <c r="B164" s="2" t="s">
        <v>1</v>
      </c>
      <c r="C164" s="2">
        <v>59.8</v>
      </c>
      <c r="D164" s="2">
        <v>189.2</v>
      </c>
      <c r="E164" s="5">
        <v>20267</v>
      </c>
      <c r="F164" s="2">
        <v>44.7</v>
      </c>
      <c r="G164" s="2">
        <v>31.61</v>
      </c>
      <c r="H164" s="2"/>
      <c r="I164" s="2"/>
    </row>
    <row r="165" spans="1:9" x14ac:dyDescent="0.25">
      <c r="A165" s="4">
        <v>36356</v>
      </c>
      <c r="B165" s="2" t="s">
        <v>1</v>
      </c>
      <c r="C165" s="2">
        <v>62.2</v>
      </c>
      <c r="D165" s="2">
        <v>183</v>
      </c>
      <c r="E165" s="5">
        <v>20291</v>
      </c>
      <c r="F165" s="2">
        <v>46.1</v>
      </c>
      <c r="G165" s="2">
        <v>30.95</v>
      </c>
      <c r="H165" s="2"/>
      <c r="I165" s="2"/>
    </row>
    <row r="166" spans="1:9" x14ac:dyDescent="0.25">
      <c r="A166" s="4">
        <v>36387</v>
      </c>
      <c r="B166" s="2" t="s">
        <v>1</v>
      </c>
      <c r="C166" s="2">
        <v>62.1</v>
      </c>
      <c r="D166" s="2">
        <v>178.7</v>
      </c>
      <c r="E166" s="5">
        <v>20432</v>
      </c>
      <c r="F166" s="2">
        <v>46.1</v>
      </c>
      <c r="G166" s="2">
        <v>29.05</v>
      </c>
      <c r="H166" s="2"/>
      <c r="I166" s="2"/>
    </row>
    <row r="167" spans="1:9" x14ac:dyDescent="0.25">
      <c r="A167" s="4">
        <v>36418</v>
      </c>
      <c r="B167" s="2" t="s">
        <v>1</v>
      </c>
      <c r="C167" s="2">
        <v>62.9</v>
      </c>
      <c r="D167" s="2">
        <v>177</v>
      </c>
      <c r="E167" s="5">
        <v>20767</v>
      </c>
      <c r="F167" s="2">
        <v>48.5</v>
      </c>
      <c r="G167" s="2">
        <v>30.6</v>
      </c>
      <c r="H167" s="2"/>
      <c r="I167" s="2"/>
    </row>
    <row r="168" spans="1:9" x14ac:dyDescent="0.25">
      <c r="A168" s="4">
        <v>36448</v>
      </c>
      <c r="B168" s="2" t="s">
        <v>1</v>
      </c>
      <c r="C168" s="2">
        <v>63.6</v>
      </c>
      <c r="D168" s="2">
        <v>178</v>
      </c>
      <c r="E168" s="5">
        <v>20855</v>
      </c>
      <c r="F168" s="2">
        <v>48.6</v>
      </c>
      <c r="G168" s="2">
        <v>34.1</v>
      </c>
      <c r="H168" s="2"/>
      <c r="I168" s="2"/>
    </row>
    <row r="169" spans="1:9" x14ac:dyDescent="0.25">
      <c r="A169" s="4">
        <v>36479</v>
      </c>
      <c r="B169" s="2" t="s">
        <v>1</v>
      </c>
      <c r="C169" s="2">
        <v>64.599999999999994</v>
      </c>
      <c r="D169" s="2">
        <v>178.8</v>
      </c>
      <c r="E169" s="5">
        <v>20948</v>
      </c>
      <c r="F169" s="2">
        <v>50.7</v>
      </c>
      <c r="G169" s="2">
        <v>33.909999999999997</v>
      </c>
      <c r="H169" s="2"/>
      <c r="I169" s="2"/>
    </row>
    <row r="170" spans="1:9" x14ac:dyDescent="0.25">
      <c r="A170" s="4">
        <v>36509</v>
      </c>
      <c r="B170" s="2" t="s">
        <v>1</v>
      </c>
      <c r="C170" s="2">
        <v>64.8</v>
      </c>
      <c r="D170" s="2">
        <v>176.3</v>
      </c>
      <c r="E170" s="5">
        <v>20962</v>
      </c>
      <c r="F170" s="2">
        <v>50.7</v>
      </c>
      <c r="G170" s="2">
        <v>34.64</v>
      </c>
      <c r="H170" s="2"/>
      <c r="I170" s="2"/>
    </row>
    <row r="171" spans="1:9" x14ac:dyDescent="0.25">
      <c r="A171" s="4">
        <v>36540</v>
      </c>
      <c r="B171" s="2" t="s">
        <v>1</v>
      </c>
      <c r="C171" s="2">
        <v>64.900000000000006</v>
      </c>
      <c r="D171" s="2">
        <v>175.6</v>
      </c>
      <c r="E171" s="5">
        <v>20854</v>
      </c>
      <c r="F171" s="2">
        <v>51.9</v>
      </c>
      <c r="G171" s="2">
        <v>30.48</v>
      </c>
      <c r="H171" s="2"/>
      <c r="I171" s="2"/>
    </row>
    <row r="172" spans="1:9" x14ac:dyDescent="0.25">
      <c r="A172" s="4">
        <v>36571</v>
      </c>
      <c r="B172" s="2" t="s">
        <v>1</v>
      </c>
      <c r="C172" s="2">
        <v>66.8</v>
      </c>
      <c r="D172" s="2">
        <v>179</v>
      </c>
      <c r="E172" s="5">
        <v>20935</v>
      </c>
      <c r="F172" s="2">
        <v>52.7</v>
      </c>
      <c r="G172" s="2">
        <v>29.6</v>
      </c>
      <c r="H172" s="2"/>
      <c r="I172" s="2"/>
    </row>
    <row r="173" spans="1:9" x14ac:dyDescent="0.25">
      <c r="A173" s="4">
        <v>36600</v>
      </c>
      <c r="B173" s="2" t="s">
        <v>1</v>
      </c>
      <c r="C173" s="2">
        <v>66.3</v>
      </c>
      <c r="D173" s="2">
        <v>178.2</v>
      </c>
      <c r="E173" s="5">
        <v>20982</v>
      </c>
      <c r="F173" s="2">
        <v>52.3</v>
      </c>
      <c r="G173" s="2">
        <v>34.659999999999997</v>
      </c>
      <c r="H173" s="2"/>
      <c r="I173" s="2"/>
    </row>
    <row r="174" spans="1:9" x14ac:dyDescent="0.25">
      <c r="A174" s="4">
        <v>36631</v>
      </c>
      <c r="B174" s="2" t="s">
        <v>1</v>
      </c>
      <c r="C174" s="2">
        <v>67.7</v>
      </c>
      <c r="D174" s="2">
        <v>175.5</v>
      </c>
      <c r="E174" s="5">
        <v>20977</v>
      </c>
      <c r="F174" s="2">
        <v>51.6</v>
      </c>
      <c r="G174" s="2">
        <v>32.79</v>
      </c>
      <c r="H174" s="2"/>
      <c r="I174" s="2"/>
    </row>
    <row r="175" spans="1:9" x14ac:dyDescent="0.25">
      <c r="A175" s="4">
        <v>36661</v>
      </c>
      <c r="B175" s="2" t="s">
        <v>1</v>
      </c>
      <c r="C175" s="2">
        <v>69.3</v>
      </c>
      <c r="D175" s="2">
        <v>171.9</v>
      </c>
      <c r="E175" s="5">
        <v>21098</v>
      </c>
      <c r="F175" s="2">
        <v>53.6</v>
      </c>
      <c r="G175" s="2">
        <v>35.880000000000003</v>
      </c>
      <c r="H175" s="2"/>
      <c r="I175" s="2"/>
    </row>
    <row r="176" spans="1:9" x14ac:dyDescent="0.25">
      <c r="A176" s="4">
        <v>36692</v>
      </c>
      <c r="B176" s="2" t="s">
        <v>1</v>
      </c>
      <c r="C176" s="2">
        <v>68.7</v>
      </c>
      <c r="D176" s="2">
        <v>173</v>
      </c>
      <c r="E176" s="5">
        <v>21132</v>
      </c>
      <c r="F176" s="2">
        <v>53</v>
      </c>
      <c r="G176" s="2">
        <v>37.14</v>
      </c>
      <c r="H176" s="2"/>
      <c r="I176" s="2"/>
    </row>
    <row r="177" spans="1:9" x14ac:dyDescent="0.25">
      <c r="A177" s="4">
        <v>36722</v>
      </c>
      <c r="B177" s="2" t="s">
        <v>1</v>
      </c>
      <c r="C177" s="2">
        <v>70.7</v>
      </c>
      <c r="D177" s="2">
        <v>175.6</v>
      </c>
      <c r="E177" s="5">
        <v>21273</v>
      </c>
      <c r="F177" s="2">
        <v>55.1</v>
      </c>
      <c r="G177" s="2">
        <v>35.479999999999997</v>
      </c>
      <c r="H177" s="2"/>
      <c r="I177" s="2"/>
    </row>
    <row r="178" spans="1:9" x14ac:dyDescent="0.25">
      <c r="A178" s="4">
        <v>36753</v>
      </c>
      <c r="B178" s="2" t="s">
        <v>1</v>
      </c>
      <c r="C178" s="2">
        <v>69.900000000000006</v>
      </c>
      <c r="D178" s="2">
        <v>174.6</v>
      </c>
      <c r="E178" s="5">
        <v>21265</v>
      </c>
      <c r="F178" s="2">
        <v>56.4</v>
      </c>
      <c r="G178" s="2">
        <v>35.590000000000003</v>
      </c>
      <c r="H178" s="2"/>
      <c r="I178" s="2"/>
    </row>
    <row r="179" spans="1:9" x14ac:dyDescent="0.25">
      <c r="A179" s="4">
        <v>36784</v>
      </c>
      <c r="B179" s="2" t="s">
        <v>1</v>
      </c>
      <c r="C179" s="2">
        <v>67.900000000000006</v>
      </c>
      <c r="D179" s="2">
        <v>176.1</v>
      </c>
      <c r="E179" s="5">
        <v>21296</v>
      </c>
      <c r="F179" s="2">
        <v>55</v>
      </c>
      <c r="G179" s="2">
        <v>36.4</v>
      </c>
      <c r="H179" s="2"/>
      <c r="I179" s="2"/>
    </row>
    <row r="180" spans="1:9" x14ac:dyDescent="0.25">
      <c r="A180" s="4">
        <v>36814</v>
      </c>
      <c r="B180" s="2" t="s">
        <v>1</v>
      </c>
      <c r="C180" s="2">
        <v>67.599999999999994</v>
      </c>
      <c r="D180" s="2">
        <v>175.6</v>
      </c>
      <c r="E180" s="5">
        <v>21383</v>
      </c>
      <c r="F180" s="2">
        <v>54.5</v>
      </c>
      <c r="G180" s="2">
        <v>36.909999999999997</v>
      </c>
      <c r="H180" s="2"/>
      <c r="I180" s="2"/>
    </row>
    <row r="181" spans="1:9" x14ac:dyDescent="0.25">
      <c r="A181" s="4">
        <v>36845</v>
      </c>
      <c r="B181" s="2" t="s">
        <v>1</v>
      </c>
      <c r="C181" s="2">
        <v>69.599999999999994</v>
      </c>
      <c r="D181" s="2">
        <v>178.3</v>
      </c>
      <c r="E181" s="5">
        <v>21343</v>
      </c>
      <c r="F181" s="2">
        <v>53.3</v>
      </c>
      <c r="G181" s="2">
        <v>36.770000000000003</v>
      </c>
      <c r="H181" s="2"/>
      <c r="I181" s="2"/>
    </row>
    <row r="182" spans="1:9" x14ac:dyDescent="0.25">
      <c r="A182" s="4">
        <v>36875</v>
      </c>
      <c r="B182" s="2" t="s">
        <v>1</v>
      </c>
      <c r="C182" s="2">
        <v>67.2</v>
      </c>
      <c r="D182" s="2">
        <v>174</v>
      </c>
      <c r="E182" s="5">
        <v>21326</v>
      </c>
      <c r="F182" s="2">
        <v>53.1</v>
      </c>
      <c r="G182" s="2">
        <v>37.32</v>
      </c>
      <c r="H182" s="2"/>
      <c r="I182" s="2"/>
    </row>
    <row r="183" spans="1:9" x14ac:dyDescent="0.25">
      <c r="A183" s="4">
        <v>36906</v>
      </c>
      <c r="B183" s="2" t="s">
        <v>1</v>
      </c>
      <c r="C183" s="2">
        <v>68.2</v>
      </c>
      <c r="D183" s="2">
        <v>169.2</v>
      </c>
      <c r="E183" s="5">
        <v>21143</v>
      </c>
      <c r="F183" s="2">
        <v>53</v>
      </c>
      <c r="G183" s="2">
        <v>31.9</v>
      </c>
      <c r="H183" s="2"/>
      <c r="I183" s="2"/>
    </row>
    <row r="184" spans="1:9" x14ac:dyDescent="0.25">
      <c r="A184" s="4">
        <v>36937</v>
      </c>
      <c r="B184" s="2" t="s">
        <v>1</v>
      </c>
      <c r="C184" s="2">
        <v>69.599999999999994</v>
      </c>
      <c r="D184" s="2">
        <v>170.1</v>
      </c>
      <c r="E184" s="5">
        <v>21144</v>
      </c>
      <c r="F184" s="2">
        <v>52.4</v>
      </c>
      <c r="G184" s="2">
        <v>34.31</v>
      </c>
      <c r="H184" s="2"/>
      <c r="I184" s="2"/>
    </row>
    <row r="185" spans="1:9" x14ac:dyDescent="0.25">
      <c r="A185" s="4">
        <v>36965</v>
      </c>
      <c r="B185" s="2" t="s">
        <v>1</v>
      </c>
      <c r="C185" s="2">
        <v>70.099999999999994</v>
      </c>
      <c r="D185" s="2">
        <v>168.8</v>
      </c>
      <c r="E185" s="5">
        <v>21206</v>
      </c>
      <c r="F185" s="2">
        <v>53</v>
      </c>
      <c r="G185" s="2">
        <v>37.56</v>
      </c>
      <c r="H185" s="2"/>
      <c r="I185" s="2"/>
    </row>
    <row r="186" spans="1:9" x14ac:dyDescent="0.25">
      <c r="A186" s="4">
        <v>36996</v>
      </c>
      <c r="B186" s="2" t="s">
        <v>1</v>
      </c>
      <c r="C186" s="2">
        <v>70.8</v>
      </c>
      <c r="D186" s="2">
        <v>164.8</v>
      </c>
      <c r="E186" s="5">
        <v>21515</v>
      </c>
      <c r="F186" s="2">
        <v>53.2</v>
      </c>
      <c r="G186" s="2">
        <v>33.369999999999997</v>
      </c>
      <c r="H186" s="2"/>
      <c r="I186" s="2"/>
    </row>
    <row r="187" spans="1:9" x14ac:dyDescent="0.25">
      <c r="A187" s="4">
        <v>37026</v>
      </c>
      <c r="B187" s="2" t="s">
        <v>1</v>
      </c>
      <c r="C187" s="2">
        <v>72.599999999999994</v>
      </c>
      <c r="D187" s="2">
        <v>163.5</v>
      </c>
      <c r="E187" s="5">
        <v>21599</v>
      </c>
      <c r="F187" s="2">
        <v>53.7</v>
      </c>
      <c r="G187" s="2">
        <v>35.82</v>
      </c>
      <c r="H187" s="2"/>
      <c r="I187" s="2"/>
    </row>
    <row r="188" spans="1:9" x14ac:dyDescent="0.25">
      <c r="A188" s="4">
        <v>37057</v>
      </c>
      <c r="B188" s="2" t="s">
        <v>1</v>
      </c>
      <c r="C188" s="2">
        <v>73.400000000000006</v>
      </c>
      <c r="D188" s="2">
        <v>165.5</v>
      </c>
      <c r="E188" s="5">
        <v>21585</v>
      </c>
      <c r="F188" s="2">
        <v>53.5</v>
      </c>
      <c r="G188" s="2">
        <v>35.46</v>
      </c>
      <c r="H188" s="2"/>
      <c r="I188" s="2"/>
    </row>
    <row r="189" spans="1:9" x14ac:dyDescent="0.25">
      <c r="A189" s="4">
        <v>37087</v>
      </c>
      <c r="B189" s="2" t="s">
        <v>1</v>
      </c>
      <c r="C189" s="2">
        <v>73.2</v>
      </c>
      <c r="D189" s="2">
        <v>161.80000000000001</v>
      </c>
      <c r="E189" s="5">
        <v>21653</v>
      </c>
      <c r="F189" s="2">
        <v>52.8</v>
      </c>
      <c r="G189" s="2">
        <v>32.909999999999997</v>
      </c>
      <c r="H189" s="2"/>
      <c r="I189" s="2"/>
    </row>
    <row r="190" spans="1:9" x14ac:dyDescent="0.25">
      <c r="A190" s="4">
        <v>37118</v>
      </c>
      <c r="B190" s="2" t="s">
        <v>1</v>
      </c>
      <c r="C190" s="2">
        <v>73.400000000000006</v>
      </c>
      <c r="D190" s="2">
        <v>159.6</v>
      </c>
      <c r="E190" s="5">
        <v>21676</v>
      </c>
      <c r="F190" s="2">
        <v>54.5</v>
      </c>
      <c r="G190" s="2">
        <v>34.700000000000003</v>
      </c>
      <c r="H190" s="2"/>
      <c r="I190" s="2"/>
    </row>
    <row r="191" spans="1:9" x14ac:dyDescent="0.25">
      <c r="A191" s="4">
        <v>37149</v>
      </c>
      <c r="B191" s="2" t="s">
        <v>1</v>
      </c>
      <c r="C191" s="2">
        <v>76.3</v>
      </c>
      <c r="D191" s="2">
        <v>164.2</v>
      </c>
      <c r="E191" s="5">
        <v>21769</v>
      </c>
      <c r="F191" s="2">
        <v>54.5</v>
      </c>
      <c r="G191" s="2">
        <v>37.32</v>
      </c>
      <c r="H191" s="2"/>
      <c r="I191" s="2"/>
    </row>
    <row r="192" spans="1:9" x14ac:dyDescent="0.25">
      <c r="A192" s="4">
        <v>37179</v>
      </c>
      <c r="B192" s="2" t="s">
        <v>1</v>
      </c>
      <c r="C192" s="2">
        <v>73.7</v>
      </c>
      <c r="D192" s="2">
        <v>169.2</v>
      </c>
      <c r="E192" s="5">
        <v>21781</v>
      </c>
      <c r="F192" s="2">
        <v>54.7</v>
      </c>
      <c r="G192" s="2">
        <v>35.6</v>
      </c>
      <c r="H192" s="2"/>
      <c r="I192" s="2"/>
    </row>
    <row r="193" spans="1:9" x14ac:dyDescent="0.25">
      <c r="A193" s="4">
        <v>37210</v>
      </c>
      <c r="B193" s="2" t="s">
        <v>1</v>
      </c>
      <c r="C193" s="2">
        <v>76.599999999999994</v>
      </c>
      <c r="D193" s="2">
        <v>167.6</v>
      </c>
      <c r="E193" s="5">
        <v>21872</v>
      </c>
      <c r="F193" s="2">
        <v>54.7</v>
      </c>
      <c r="G193" s="2">
        <v>38.090000000000003</v>
      </c>
      <c r="H193" s="2"/>
      <c r="I193" s="2"/>
    </row>
    <row r="194" spans="1:9" x14ac:dyDescent="0.25">
      <c r="A194" s="4">
        <v>37240</v>
      </c>
      <c r="B194" s="2" t="s">
        <v>1</v>
      </c>
      <c r="C194" s="2">
        <v>76.7</v>
      </c>
      <c r="D194" s="2">
        <v>166</v>
      </c>
      <c r="E194" s="5">
        <v>21914</v>
      </c>
      <c r="F194" s="2">
        <v>53.9</v>
      </c>
      <c r="G194" s="2">
        <v>35.97</v>
      </c>
      <c r="H194" s="2"/>
      <c r="I194" s="2"/>
    </row>
    <row r="195" spans="1:9" x14ac:dyDescent="0.25">
      <c r="A195" s="4">
        <v>37271</v>
      </c>
      <c r="B195" s="2" t="s">
        <v>1</v>
      </c>
      <c r="C195" s="2">
        <v>76.599999999999994</v>
      </c>
      <c r="D195" s="2">
        <v>163.69999999999999</v>
      </c>
      <c r="E195" s="5">
        <v>21986</v>
      </c>
      <c r="F195" s="2">
        <v>55.4</v>
      </c>
      <c r="G195" s="2">
        <v>35.9</v>
      </c>
      <c r="H195" s="2"/>
      <c r="I195" s="2"/>
    </row>
    <row r="196" spans="1:9" x14ac:dyDescent="0.25">
      <c r="A196" s="4">
        <v>37302</v>
      </c>
      <c r="B196" s="2" t="s">
        <v>1</v>
      </c>
      <c r="C196" s="2">
        <v>79.3</v>
      </c>
      <c r="D196" s="2">
        <v>159.4</v>
      </c>
      <c r="E196" s="5">
        <v>22124</v>
      </c>
      <c r="F196" s="2">
        <v>56.3</v>
      </c>
      <c r="G196" s="2">
        <v>33.46</v>
      </c>
      <c r="H196" s="2"/>
      <c r="I196" s="2"/>
    </row>
    <row r="197" spans="1:9" x14ac:dyDescent="0.25">
      <c r="A197" s="4">
        <v>37330</v>
      </c>
      <c r="B197" s="2" t="s">
        <v>1</v>
      </c>
      <c r="C197" s="2">
        <v>80.900000000000006</v>
      </c>
      <c r="D197" s="2">
        <v>158.69999999999999</v>
      </c>
      <c r="E197" s="5">
        <v>22052</v>
      </c>
      <c r="F197" s="2">
        <v>57.5</v>
      </c>
      <c r="G197" s="2">
        <v>40.200000000000003</v>
      </c>
      <c r="H197" s="2"/>
      <c r="I197" s="2"/>
    </row>
    <row r="198" spans="1:9" x14ac:dyDescent="0.25">
      <c r="A198" s="4">
        <v>37361</v>
      </c>
      <c r="B198" s="2" t="s">
        <v>1</v>
      </c>
      <c r="C198" s="2">
        <v>80.2</v>
      </c>
      <c r="D198" s="2">
        <v>160.80000000000001</v>
      </c>
      <c r="E198" s="5">
        <v>22160</v>
      </c>
      <c r="F198" s="2">
        <v>58</v>
      </c>
      <c r="G198" s="2">
        <v>39.61</v>
      </c>
      <c r="H198" s="2"/>
      <c r="I198" s="2"/>
    </row>
    <row r="199" spans="1:9" x14ac:dyDescent="0.25">
      <c r="A199" s="4">
        <v>37391</v>
      </c>
      <c r="B199" s="2" t="s">
        <v>1</v>
      </c>
      <c r="C199" s="2">
        <v>79</v>
      </c>
      <c r="D199" s="2">
        <v>161.19999999999999</v>
      </c>
      <c r="E199" s="5">
        <v>22120</v>
      </c>
      <c r="F199" s="2">
        <v>57.4</v>
      </c>
      <c r="G199" s="2">
        <v>40.85</v>
      </c>
      <c r="H199" s="2"/>
      <c r="I199" s="2"/>
    </row>
    <row r="200" spans="1:9" x14ac:dyDescent="0.25">
      <c r="A200" s="4">
        <v>37422</v>
      </c>
      <c r="B200" s="2" t="s">
        <v>1</v>
      </c>
      <c r="C200" s="2">
        <v>79.5</v>
      </c>
      <c r="D200" s="2">
        <v>158.69999999999999</v>
      </c>
      <c r="E200" s="5">
        <v>22158</v>
      </c>
      <c r="F200" s="2">
        <v>56.3</v>
      </c>
      <c r="G200" s="2">
        <v>37.979999999999997</v>
      </c>
      <c r="H200" s="2"/>
      <c r="I200" s="2"/>
    </row>
    <row r="201" spans="1:9" x14ac:dyDescent="0.25">
      <c r="A201" s="4">
        <v>37452</v>
      </c>
      <c r="B201" s="2" t="s">
        <v>1</v>
      </c>
      <c r="C201" s="2">
        <v>81.2</v>
      </c>
      <c r="D201" s="2">
        <v>156.9</v>
      </c>
      <c r="E201" s="5">
        <v>22206</v>
      </c>
      <c r="F201" s="2">
        <v>58.2</v>
      </c>
      <c r="G201" s="2">
        <v>41.03</v>
      </c>
      <c r="H201" s="2"/>
      <c r="I201" s="2"/>
    </row>
    <row r="202" spans="1:9" x14ac:dyDescent="0.25">
      <c r="A202" s="4">
        <v>37483</v>
      </c>
      <c r="B202" s="2" t="s">
        <v>1</v>
      </c>
      <c r="C202" s="2">
        <v>82.8</v>
      </c>
      <c r="D202" s="2">
        <v>156.69999999999999</v>
      </c>
      <c r="E202" s="5">
        <v>22175</v>
      </c>
      <c r="F202" s="2">
        <v>59.2</v>
      </c>
      <c r="G202" s="2">
        <v>41.22</v>
      </c>
      <c r="H202" s="2"/>
      <c r="I202" s="2"/>
    </row>
    <row r="203" spans="1:9" x14ac:dyDescent="0.25">
      <c r="A203" s="4">
        <v>37514</v>
      </c>
      <c r="B203" s="2" t="s">
        <v>1</v>
      </c>
      <c r="C203" s="2">
        <v>81.7</v>
      </c>
      <c r="D203" s="2">
        <v>157.30000000000001</v>
      </c>
      <c r="E203" s="5">
        <v>22279</v>
      </c>
      <c r="F203" s="2">
        <v>58.4</v>
      </c>
      <c r="G203" s="2">
        <v>40.630000000000003</v>
      </c>
      <c r="H203" s="2"/>
      <c r="I203" s="2"/>
    </row>
    <row r="204" spans="1:9" x14ac:dyDescent="0.25">
      <c r="A204" s="4">
        <v>37544</v>
      </c>
      <c r="B204" s="2" t="s">
        <v>1</v>
      </c>
      <c r="C204" s="2">
        <v>81.7</v>
      </c>
      <c r="D204" s="2">
        <v>160.30000000000001</v>
      </c>
      <c r="E204" s="5">
        <v>22244</v>
      </c>
      <c r="F204" s="2">
        <v>59.2</v>
      </c>
      <c r="G204" s="2">
        <v>45.65</v>
      </c>
      <c r="H204" s="2"/>
      <c r="I204" s="2"/>
    </row>
    <row r="205" spans="1:9" x14ac:dyDescent="0.25">
      <c r="A205" s="4">
        <v>37575</v>
      </c>
      <c r="B205" s="2" t="s">
        <v>1</v>
      </c>
      <c r="C205" s="2">
        <v>81.400000000000006</v>
      </c>
      <c r="D205" s="2">
        <v>156.30000000000001</v>
      </c>
      <c r="E205" s="5">
        <v>22201</v>
      </c>
      <c r="F205" s="2">
        <v>59.7</v>
      </c>
      <c r="G205" s="2">
        <v>44.48</v>
      </c>
      <c r="H205" s="2"/>
      <c r="I205" s="2"/>
    </row>
    <row r="206" spans="1:9" x14ac:dyDescent="0.25">
      <c r="A206" s="4">
        <v>37605</v>
      </c>
      <c r="B206" s="2" t="s">
        <v>1</v>
      </c>
      <c r="C206" s="2">
        <v>79.599999999999994</v>
      </c>
      <c r="D206" s="2">
        <v>151</v>
      </c>
      <c r="E206" s="5">
        <v>22337</v>
      </c>
      <c r="F206" s="2">
        <v>60.8</v>
      </c>
      <c r="G206" s="2">
        <v>42.93</v>
      </c>
      <c r="H206" s="2"/>
      <c r="I206" s="2"/>
    </row>
    <row r="207" spans="1:9" x14ac:dyDescent="0.25">
      <c r="A207" s="4">
        <v>37636</v>
      </c>
      <c r="B207" s="2" t="s">
        <v>1</v>
      </c>
      <c r="C207" s="2">
        <v>82.2</v>
      </c>
      <c r="D207" s="2">
        <v>148.9</v>
      </c>
      <c r="E207" s="5">
        <v>22194</v>
      </c>
      <c r="F207" s="2">
        <v>59.8</v>
      </c>
      <c r="G207" s="2">
        <v>41.31</v>
      </c>
      <c r="H207" s="2"/>
      <c r="I207" s="2"/>
    </row>
    <row r="208" spans="1:9" x14ac:dyDescent="0.25">
      <c r="A208" s="4">
        <v>37667</v>
      </c>
      <c r="B208" s="2" t="s">
        <v>1</v>
      </c>
      <c r="C208" s="2">
        <v>76.3</v>
      </c>
      <c r="D208" s="2">
        <v>153.5</v>
      </c>
      <c r="E208" s="5">
        <v>22186</v>
      </c>
      <c r="F208" s="2">
        <v>59.4</v>
      </c>
      <c r="G208" s="2">
        <v>39.409999999999997</v>
      </c>
      <c r="H208" s="2"/>
      <c r="I208" s="2"/>
    </row>
    <row r="209" spans="1:9" x14ac:dyDescent="0.25">
      <c r="A209" s="4">
        <v>37695</v>
      </c>
      <c r="B209" s="2" t="s">
        <v>1</v>
      </c>
      <c r="C209" s="2">
        <v>77.2</v>
      </c>
      <c r="D209" s="2">
        <v>161.5</v>
      </c>
      <c r="E209" s="5">
        <v>22109</v>
      </c>
      <c r="F209" s="2">
        <v>60.5</v>
      </c>
      <c r="G209" s="2">
        <v>44.03</v>
      </c>
      <c r="H209" s="2"/>
      <c r="I209" s="2"/>
    </row>
    <row r="210" spans="1:9" x14ac:dyDescent="0.25">
      <c r="A210" s="4">
        <v>37726</v>
      </c>
      <c r="B210" s="2" t="s">
        <v>1</v>
      </c>
      <c r="C210" s="2">
        <v>76.5</v>
      </c>
      <c r="D210" s="2">
        <v>160.19999999999999</v>
      </c>
      <c r="E210" s="5">
        <v>22018</v>
      </c>
      <c r="F210" s="2">
        <v>59.5</v>
      </c>
      <c r="G210" s="2">
        <v>44.52</v>
      </c>
      <c r="H210" s="2"/>
      <c r="I210" s="2"/>
    </row>
    <row r="211" spans="1:9" x14ac:dyDescent="0.25">
      <c r="A211" s="4">
        <v>37756</v>
      </c>
      <c r="B211" s="2" t="s">
        <v>1</v>
      </c>
      <c r="C211" s="2">
        <v>78.2</v>
      </c>
      <c r="D211" s="2">
        <v>155</v>
      </c>
      <c r="E211" s="5">
        <v>22036</v>
      </c>
      <c r="F211" s="2">
        <v>59</v>
      </c>
      <c r="G211" s="2">
        <v>43.68</v>
      </c>
      <c r="H211" s="2"/>
      <c r="I211" s="2"/>
    </row>
    <row r="212" spans="1:9" x14ac:dyDescent="0.25">
      <c r="A212" s="4">
        <v>37787</v>
      </c>
      <c r="B212" s="2" t="s">
        <v>1</v>
      </c>
      <c r="C212" s="2">
        <v>77.599999999999994</v>
      </c>
      <c r="D212" s="2">
        <v>153.5</v>
      </c>
      <c r="E212" s="5">
        <v>22031</v>
      </c>
      <c r="F212" s="2">
        <v>60.5</v>
      </c>
      <c r="G212" s="2">
        <v>45.17</v>
      </c>
      <c r="H212" s="2"/>
      <c r="I212" s="2"/>
    </row>
    <row r="213" spans="1:9" x14ac:dyDescent="0.25">
      <c r="A213" s="4">
        <v>37817</v>
      </c>
      <c r="B213" s="2" t="s">
        <v>1</v>
      </c>
      <c r="C213" s="2">
        <v>78.400000000000006</v>
      </c>
      <c r="D213" s="2">
        <v>152.80000000000001</v>
      </c>
      <c r="E213" s="5">
        <v>22129</v>
      </c>
      <c r="F213" s="2">
        <v>58.2</v>
      </c>
      <c r="G213" s="2">
        <v>46</v>
      </c>
      <c r="H213" s="2"/>
      <c r="I213" s="2"/>
    </row>
    <row r="214" spans="1:9" x14ac:dyDescent="0.25">
      <c r="A214" s="4">
        <v>37848</v>
      </c>
      <c r="B214" s="2" t="s">
        <v>1</v>
      </c>
      <c r="C214" s="2">
        <v>78.599999999999994</v>
      </c>
      <c r="D214" s="2">
        <v>154.6</v>
      </c>
      <c r="E214" s="5">
        <v>22091</v>
      </c>
      <c r="F214" s="2">
        <v>61.2</v>
      </c>
      <c r="G214" s="2">
        <v>45.02</v>
      </c>
      <c r="H214" s="2"/>
      <c r="I214" s="2"/>
    </row>
    <row r="215" spans="1:9" x14ac:dyDescent="0.25">
      <c r="A215" s="4">
        <v>37879</v>
      </c>
      <c r="B215" s="2" t="s">
        <v>1</v>
      </c>
      <c r="C215" s="2">
        <v>79.2</v>
      </c>
      <c r="D215" s="2">
        <v>151.6</v>
      </c>
      <c r="E215" s="5">
        <v>22105</v>
      </c>
      <c r="F215" s="2">
        <v>62.7</v>
      </c>
      <c r="G215" s="2">
        <v>49.83</v>
      </c>
      <c r="H215" s="2"/>
      <c r="I215" s="2"/>
    </row>
    <row r="216" spans="1:9" x14ac:dyDescent="0.25">
      <c r="A216" s="4">
        <v>37909</v>
      </c>
      <c r="B216" s="2" t="s">
        <v>1</v>
      </c>
      <c r="C216" s="2">
        <v>79.3</v>
      </c>
      <c r="D216" s="2">
        <v>149.80000000000001</v>
      </c>
      <c r="E216" s="5">
        <v>22176</v>
      </c>
      <c r="F216" s="2">
        <v>64.099999999999994</v>
      </c>
      <c r="G216" s="2">
        <v>57.43</v>
      </c>
      <c r="H216" s="2"/>
      <c r="I216" s="2"/>
    </row>
    <row r="217" spans="1:9" x14ac:dyDescent="0.25">
      <c r="A217" s="4">
        <v>37940</v>
      </c>
      <c r="B217" s="2" t="s">
        <v>1</v>
      </c>
      <c r="C217" s="2">
        <v>79.7</v>
      </c>
      <c r="D217" s="2">
        <v>149.1</v>
      </c>
      <c r="E217" s="5">
        <v>22236</v>
      </c>
      <c r="F217" s="2">
        <v>63.8</v>
      </c>
      <c r="G217" s="2">
        <v>53.69</v>
      </c>
      <c r="H217" s="2"/>
      <c r="I217" s="2"/>
    </row>
    <row r="218" spans="1:9" x14ac:dyDescent="0.25">
      <c r="A218" s="4">
        <v>37970</v>
      </c>
      <c r="B218" s="2" t="s">
        <v>1</v>
      </c>
      <c r="C218" s="2">
        <v>77.8</v>
      </c>
      <c r="D218" s="2">
        <v>147.1</v>
      </c>
      <c r="E218" s="5">
        <v>22379</v>
      </c>
      <c r="F218" s="2">
        <v>65.7</v>
      </c>
      <c r="G218" s="2">
        <v>56.91</v>
      </c>
      <c r="H218" s="2"/>
      <c r="I218" s="2"/>
    </row>
    <row r="219" spans="1:9" x14ac:dyDescent="0.25">
      <c r="A219" s="4">
        <v>38001</v>
      </c>
      <c r="B219" s="2" t="s">
        <v>1</v>
      </c>
      <c r="C219" s="2">
        <v>80</v>
      </c>
      <c r="D219" s="2">
        <v>147.19999999999999</v>
      </c>
      <c r="E219" s="5">
        <v>22564</v>
      </c>
      <c r="F219" s="2">
        <v>65.8</v>
      </c>
      <c r="G219" s="2">
        <v>49.32</v>
      </c>
      <c r="H219" s="2"/>
      <c r="I219" s="2"/>
    </row>
    <row r="220" spans="1:9" x14ac:dyDescent="0.25">
      <c r="A220" s="4">
        <v>38032</v>
      </c>
      <c r="B220" s="2" t="s">
        <v>1</v>
      </c>
      <c r="C220" s="2">
        <v>80.900000000000006</v>
      </c>
      <c r="D220" s="2">
        <v>148.19999999999999</v>
      </c>
      <c r="E220" s="5">
        <v>22705</v>
      </c>
      <c r="F220" s="2">
        <v>68.599999999999994</v>
      </c>
      <c r="G220" s="2">
        <v>53.47</v>
      </c>
      <c r="H220" s="2"/>
      <c r="I220" s="2"/>
    </row>
    <row r="221" spans="1:9" x14ac:dyDescent="0.25">
      <c r="A221" s="4">
        <v>38061</v>
      </c>
      <c r="B221" s="2" t="s">
        <v>1</v>
      </c>
      <c r="C221" s="2">
        <v>77.400000000000006</v>
      </c>
      <c r="D221" s="2">
        <v>147.30000000000001</v>
      </c>
      <c r="E221" s="5">
        <v>22645</v>
      </c>
      <c r="F221" s="2">
        <v>67.099999999999994</v>
      </c>
      <c r="G221" s="2">
        <v>59.5</v>
      </c>
      <c r="H221" s="2"/>
      <c r="I221" s="2"/>
    </row>
    <row r="222" spans="1:9" x14ac:dyDescent="0.25">
      <c r="A222" s="4">
        <v>38092</v>
      </c>
      <c r="B222" s="2" t="s">
        <v>1</v>
      </c>
      <c r="C222" s="2">
        <v>78.099999999999994</v>
      </c>
      <c r="D222" s="2">
        <v>145.80000000000001</v>
      </c>
      <c r="E222" s="5">
        <v>22532</v>
      </c>
      <c r="F222" s="2">
        <v>67.5</v>
      </c>
      <c r="G222" s="2">
        <v>58.53</v>
      </c>
      <c r="H222" s="2"/>
      <c r="I222" s="2"/>
    </row>
    <row r="223" spans="1:9" x14ac:dyDescent="0.25">
      <c r="A223" s="4">
        <v>38122</v>
      </c>
      <c r="B223" s="2" t="s">
        <v>1</v>
      </c>
      <c r="C223" s="2">
        <v>77.599999999999994</v>
      </c>
      <c r="D223" s="2">
        <v>147.30000000000001</v>
      </c>
      <c r="E223" s="5">
        <v>22398</v>
      </c>
      <c r="F223" s="2">
        <v>68.2</v>
      </c>
      <c r="G223" s="2">
        <v>58.04</v>
      </c>
      <c r="H223" s="2"/>
      <c r="I223" s="2"/>
    </row>
    <row r="224" spans="1:9" x14ac:dyDescent="0.25">
      <c r="A224" s="4">
        <v>38153</v>
      </c>
      <c r="B224" s="2" t="s">
        <v>1</v>
      </c>
      <c r="C224" s="2">
        <v>80.099999999999994</v>
      </c>
      <c r="D224" s="2">
        <v>146.1</v>
      </c>
      <c r="E224" s="5">
        <v>22461</v>
      </c>
      <c r="F224" s="2">
        <v>66.5</v>
      </c>
      <c r="G224" s="2">
        <v>56.31</v>
      </c>
      <c r="H224" s="2"/>
      <c r="I224" s="2"/>
    </row>
    <row r="225" spans="1:9" x14ac:dyDescent="0.25">
      <c r="A225" s="4">
        <v>38183</v>
      </c>
      <c r="B225" s="2" t="s">
        <v>1</v>
      </c>
      <c r="C225" s="2">
        <v>78.900000000000006</v>
      </c>
      <c r="D225" s="2">
        <v>142.80000000000001</v>
      </c>
      <c r="E225" s="5">
        <v>22416</v>
      </c>
      <c r="F225" s="2">
        <v>65.8</v>
      </c>
      <c r="G225" s="2">
        <v>56.96</v>
      </c>
      <c r="H225" s="2"/>
      <c r="I225" s="2"/>
    </row>
    <row r="226" spans="1:9" x14ac:dyDescent="0.25">
      <c r="A226" s="4">
        <v>38214</v>
      </c>
      <c r="B226" s="2" t="s">
        <v>1</v>
      </c>
      <c r="C226" s="2">
        <v>76.8</v>
      </c>
      <c r="D226" s="2">
        <v>145.19999999999999</v>
      </c>
      <c r="E226" s="5">
        <v>22353</v>
      </c>
      <c r="F226" s="2">
        <v>66.8</v>
      </c>
      <c r="G226" s="2">
        <v>52.89</v>
      </c>
      <c r="H226" s="2"/>
      <c r="I226" s="2"/>
    </row>
    <row r="227" spans="1:9" x14ac:dyDescent="0.25">
      <c r="A227" s="4">
        <v>38245</v>
      </c>
      <c r="B227" s="2" t="s">
        <v>1</v>
      </c>
      <c r="C227" s="2">
        <v>80.2</v>
      </c>
      <c r="D227" s="2">
        <v>144.30000000000001</v>
      </c>
      <c r="E227" s="5">
        <v>22617</v>
      </c>
      <c r="F227" s="2">
        <v>68.2</v>
      </c>
      <c r="G227" s="2">
        <v>54.93</v>
      </c>
      <c r="H227" s="2"/>
      <c r="I227" s="2"/>
    </row>
    <row r="228" spans="1:9" x14ac:dyDescent="0.25">
      <c r="A228" s="4">
        <v>38275</v>
      </c>
      <c r="B228" s="2" t="s">
        <v>1</v>
      </c>
      <c r="C228" s="2">
        <v>78.7</v>
      </c>
      <c r="D228" s="2">
        <v>145.5</v>
      </c>
      <c r="E228" s="5">
        <v>22634</v>
      </c>
      <c r="F228" s="2">
        <v>68.099999999999994</v>
      </c>
      <c r="G228" s="2">
        <v>58.92</v>
      </c>
      <c r="H228" s="2"/>
      <c r="I228" s="2"/>
    </row>
    <row r="229" spans="1:9" x14ac:dyDescent="0.25">
      <c r="A229" s="4">
        <v>38306</v>
      </c>
      <c r="B229" s="2" t="s">
        <v>1</v>
      </c>
      <c r="C229" s="2">
        <v>78.7</v>
      </c>
      <c r="D229" s="2">
        <v>149.5</v>
      </c>
      <c r="E229" s="5">
        <v>22610</v>
      </c>
      <c r="F229" s="2">
        <v>69.099999999999994</v>
      </c>
      <c r="G229" s="2">
        <v>58.64</v>
      </c>
      <c r="H229" s="2"/>
      <c r="I229" s="2"/>
    </row>
    <row r="230" spans="1:9" x14ac:dyDescent="0.25">
      <c r="A230" s="4">
        <v>38336</v>
      </c>
      <c r="B230" s="2" t="s">
        <v>1</v>
      </c>
      <c r="C230" s="2">
        <v>79.5</v>
      </c>
      <c r="D230" s="2">
        <v>142.6</v>
      </c>
      <c r="E230" s="5">
        <v>22787</v>
      </c>
      <c r="F230" s="2">
        <v>68.400000000000006</v>
      </c>
      <c r="G230" s="2">
        <v>57.95</v>
      </c>
      <c r="H230" s="2"/>
      <c r="I230" s="2"/>
    </row>
    <row r="231" spans="1:9" x14ac:dyDescent="0.25">
      <c r="A231" s="4">
        <v>38367</v>
      </c>
      <c r="B231" s="2" t="s">
        <v>1</v>
      </c>
      <c r="C231" s="2">
        <v>77.400000000000006</v>
      </c>
      <c r="D231" s="2">
        <v>138.19999999999999</v>
      </c>
      <c r="E231" s="5">
        <v>22704</v>
      </c>
      <c r="F231" s="2">
        <v>70.2</v>
      </c>
      <c r="G231" s="2">
        <v>55.8</v>
      </c>
      <c r="H231" s="2"/>
      <c r="I231" s="2"/>
    </row>
    <row r="232" spans="1:9" x14ac:dyDescent="0.25">
      <c r="A232" s="4">
        <v>38398</v>
      </c>
      <c r="B232" s="2" t="s">
        <v>1</v>
      </c>
      <c r="C232" s="2">
        <v>78</v>
      </c>
      <c r="D232" s="2">
        <v>139.19999999999999</v>
      </c>
      <c r="E232" s="5">
        <v>22781</v>
      </c>
      <c r="F232" s="2">
        <v>68.7</v>
      </c>
      <c r="G232" s="2">
        <v>48.66</v>
      </c>
      <c r="H232" s="2"/>
      <c r="I232" s="2"/>
    </row>
    <row r="233" spans="1:9" x14ac:dyDescent="0.25">
      <c r="A233" s="4">
        <v>38426</v>
      </c>
      <c r="B233" s="2" t="s">
        <v>1</v>
      </c>
      <c r="C233" s="2">
        <v>79.8</v>
      </c>
      <c r="D233" s="2">
        <v>138.1</v>
      </c>
      <c r="E233" s="5">
        <v>22848</v>
      </c>
      <c r="F233" s="2">
        <v>70.7</v>
      </c>
      <c r="G233" s="2">
        <v>60.28</v>
      </c>
      <c r="H233" s="2"/>
      <c r="I233" s="2"/>
    </row>
    <row r="234" spans="1:9" x14ac:dyDescent="0.25">
      <c r="A234" s="4">
        <v>38457</v>
      </c>
      <c r="B234" s="2" t="s">
        <v>1</v>
      </c>
      <c r="C234" s="2">
        <v>81</v>
      </c>
      <c r="D234" s="2">
        <v>139.5</v>
      </c>
      <c r="E234" s="5">
        <v>22794</v>
      </c>
      <c r="F234" s="2">
        <v>69.900000000000006</v>
      </c>
      <c r="G234" s="2">
        <v>56.01</v>
      </c>
      <c r="H234" s="2"/>
      <c r="I234" s="2"/>
    </row>
    <row r="235" spans="1:9" x14ac:dyDescent="0.25">
      <c r="A235" s="4">
        <v>38487</v>
      </c>
      <c r="B235" s="2" t="s">
        <v>1</v>
      </c>
      <c r="C235" s="2">
        <v>81.099999999999994</v>
      </c>
      <c r="D235" s="2">
        <v>137.30000000000001</v>
      </c>
      <c r="E235" s="5">
        <v>22848</v>
      </c>
      <c r="F235" s="2">
        <v>69.599999999999994</v>
      </c>
      <c r="G235" s="2">
        <v>57.25</v>
      </c>
      <c r="H235" s="2"/>
      <c r="I235" s="2"/>
    </row>
    <row r="236" spans="1:9" x14ac:dyDescent="0.25">
      <c r="A236" s="4">
        <v>38518</v>
      </c>
      <c r="B236" s="2" t="s">
        <v>1</v>
      </c>
      <c r="C236" s="2">
        <v>83.4</v>
      </c>
      <c r="D236" s="2">
        <v>134.5</v>
      </c>
      <c r="E236" s="5">
        <v>22873</v>
      </c>
      <c r="F236" s="2">
        <v>70.3</v>
      </c>
      <c r="G236" s="2">
        <v>60.49</v>
      </c>
      <c r="H236" s="2"/>
      <c r="I236" s="2"/>
    </row>
    <row r="237" spans="1:9" x14ac:dyDescent="0.25">
      <c r="A237" s="4">
        <v>38548</v>
      </c>
      <c r="B237" s="2" t="s">
        <v>1</v>
      </c>
      <c r="C237" s="2">
        <v>82</v>
      </c>
      <c r="D237" s="2">
        <v>131</v>
      </c>
      <c r="E237" s="5">
        <v>22849</v>
      </c>
      <c r="F237" s="2">
        <v>70.8</v>
      </c>
      <c r="G237" s="2">
        <v>60.09</v>
      </c>
      <c r="H237" s="2"/>
      <c r="I237" s="2"/>
    </row>
    <row r="238" spans="1:9" x14ac:dyDescent="0.25">
      <c r="A238" s="4">
        <v>38579</v>
      </c>
      <c r="B238" s="2" t="s">
        <v>1</v>
      </c>
      <c r="C238" s="2">
        <v>81</v>
      </c>
      <c r="D238" s="2">
        <v>129.6</v>
      </c>
      <c r="E238" s="5">
        <v>22819</v>
      </c>
      <c r="F238" s="2">
        <v>71</v>
      </c>
      <c r="G238" s="2">
        <v>59.46</v>
      </c>
      <c r="H238" s="2"/>
      <c r="I238" s="2"/>
    </row>
    <row r="239" spans="1:9" x14ac:dyDescent="0.25">
      <c r="A239" s="4">
        <v>38610</v>
      </c>
      <c r="B239" s="2" t="s">
        <v>1</v>
      </c>
      <c r="C239" s="2">
        <v>81.8</v>
      </c>
      <c r="D239" s="2">
        <v>132.5</v>
      </c>
      <c r="E239" s="5">
        <v>22851</v>
      </c>
      <c r="F239" s="2">
        <v>71.8</v>
      </c>
      <c r="G239" s="2">
        <v>62.55</v>
      </c>
      <c r="H239" s="2"/>
      <c r="I239" s="2"/>
    </row>
    <row r="240" spans="1:9" x14ac:dyDescent="0.25">
      <c r="A240" s="4">
        <v>38640</v>
      </c>
      <c r="B240" s="2" t="s">
        <v>1</v>
      </c>
      <c r="C240" s="2">
        <v>83.1</v>
      </c>
      <c r="D240" s="2">
        <v>135</v>
      </c>
      <c r="E240" s="5">
        <v>22915</v>
      </c>
      <c r="F240" s="2">
        <v>73.2</v>
      </c>
      <c r="G240" s="2">
        <v>64.25</v>
      </c>
      <c r="H240" s="2"/>
      <c r="I240" s="2"/>
    </row>
    <row r="241" spans="1:9" x14ac:dyDescent="0.25">
      <c r="A241" s="4">
        <v>38671</v>
      </c>
      <c r="B241" s="2" t="s">
        <v>1</v>
      </c>
      <c r="C241" s="2">
        <v>85.3</v>
      </c>
      <c r="D241" s="2">
        <v>132.9</v>
      </c>
      <c r="E241" s="5">
        <v>22991</v>
      </c>
      <c r="F241" s="2">
        <v>76.400000000000006</v>
      </c>
      <c r="G241" s="2">
        <v>67.69</v>
      </c>
      <c r="H241" s="2"/>
      <c r="I241" s="2"/>
    </row>
    <row r="242" spans="1:9" x14ac:dyDescent="0.25">
      <c r="A242" s="4">
        <v>38701</v>
      </c>
      <c r="B242" s="2" t="s">
        <v>1</v>
      </c>
      <c r="C242" s="2">
        <v>87.8</v>
      </c>
      <c r="D242" s="2">
        <v>127.3</v>
      </c>
      <c r="E242" s="5">
        <v>22999</v>
      </c>
      <c r="F242" s="2">
        <v>74.7</v>
      </c>
      <c r="G242" s="2">
        <v>66.77</v>
      </c>
      <c r="H242" s="2"/>
      <c r="I242" s="2"/>
    </row>
    <row r="243" spans="1:9" x14ac:dyDescent="0.25">
      <c r="A243" s="4">
        <v>38732</v>
      </c>
      <c r="B243" s="2" t="s">
        <v>1</v>
      </c>
      <c r="C243" s="2">
        <v>83.2</v>
      </c>
      <c r="D243" s="2">
        <v>126</v>
      </c>
      <c r="E243" s="5">
        <v>23116</v>
      </c>
      <c r="F243" s="2">
        <v>77.7</v>
      </c>
      <c r="G243" s="2">
        <v>61.6</v>
      </c>
      <c r="H243" s="2"/>
      <c r="I243" s="2"/>
    </row>
    <row r="244" spans="1:9" x14ac:dyDescent="0.25">
      <c r="A244" s="4">
        <v>38763</v>
      </c>
      <c r="B244" s="2" t="s">
        <v>1</v>
      </c>
      <c r="C244" s="2">
        <v>83.3</v>
      </c>
      <c r="D244" s="2">
        <v>127.2</v>
      </c>
      <c r="E244" s="5">
        <v>23123</v>
      </c>
      <c r="F244" s="2">
        <v>75.5</v>
      </c>
      <c r="G244" s="2">
        <v>60.6</v>
      </c>
      <c r="H244" s="2"/>
      <c r="I244" s="2"/>
    </row>
    <row r="245" spans="1:9" x14ac:dyDescent="0.25">
      <c r="A245" s="4">
        <v>38791</v>
      </c>
      <c r="B245" s="2" t="s">
        <v>1</v>
      </c>
      <c r="C245" s="2">
        <v>85.1</v>
      </c>
      <c r="D245" s="2">
        <v>122.9</v>
      </c>
      <c r="E245" s="5">
        <v>23121</v>
      </c>
      <c r="F245" s="2">
        <v>76.8</v>
      </c>
      <c r="G245" s="2">
        <v>69.95</v>
      </c>
      <c r="H245" s="2"/>
      <c r="I245" s="2"/>
    </row>
    <row r="246" spans="1:9" x14ac:dyDescent="0.25">
      <c r="A246" s="4">
        <v>38822</v>
      </c>
      <c r="B246" s="2" t="s">
        <v>1</v>
      </c>
      <c r="C246" s="2">
        <v>86.2</v>
      </c>
      <c r="D246" s="2">
        <v>118.6</v>
      </c>
      <c r="E246" s="5">
        <v>23102</v>
      </c>
      <c r="F246" s="2">
        <v>76.099999999999994</v>
      </c>
      <c r="G246" s="2">
        <v>65.64</v>
      </c>
      <c r="H246" s="2"/>
      <c r="I246" s="2"/>
    </row>
    <row r="247" spans="1:9" x14ac:dyDescent="0.25">
      <c r="A247" s="4">
        <v>38852</v>
      </c>
      <c r="B247" s="2" t="s">
        <v>1</v>
      </c>
      <c r="C247" s="2">
        <v>86.1</v>
      </c>
      <c r="D247" s="2">
        <v>119.9</v>
      </c>
      <c r="E247" s="5">
        <v>23121</v>
      </c>
      <c r="F247" s="2">
        <v>77.599999999999994</v>
      </c>
      <c r="G247" s="2">
        <v>69.959999999999994</v>
      </c>
      <c r="H247" s="2"/>
      <c r="I247" s="2"/>
    </row>
    <row r="248" spans="1:9" x14ac:dyDescent="0.25">
      <c r="A248" s="4">
        <v>38883</v>
      </c>
      <c r="B248" s="2" t="s">
        <v>1</v>
      </c>
      <c r="C248" s="2">
        <v>88.4</v>
      </c>
      <c r="D248" s="2">
        <v>119</v>
      </c>
      <c r="E248" s="5">
        <v>23114</v>
      </c>
      <c r="F248" s="2">
        <v>76.8</v>
      </c>
      <c r="G248" s="2">
        <v>70.08</v>
      </c>
      <c r="H248" s="2"/>
      <c r="I248" s="2"/>
    </row>
    <row r="249" spans="1:9" x14ac:dyDescent="0.25">
      <c r="A249" s="4">
        <v>38913</v>
      </c>
      <c r="B249" s="2" t="s">
        <v>1</v>
      </c>
      <c r="C249" s="2">
        <v>82.4</v>
      </c>
      <c r="D249" s="2">
        <v>118.2</v>
      </c>
      <c r="E249" s="5">
        <v>23117</v>
      </c>
      <c r="F249" s="2">
        <v>72.900000000000006</v>
      </c>
      <c r="G249" s="2">
        <v>65.84</v>
      </c>
      <c r="H249" s="2"/>
      <c r="I249" s="2"/>
    </row>
    <row r="250" spans="1:9" x14ac:dyDescent="0.25">
      <c r="A250" s="4">
        <v>38944</v>
      </c>
      <c r="B250" s="2" t="s">
        <v>1</v>
      </c>
      <c r="C250" s="2">
        <v>85</v>
      </c>
      <c r="D250" s="2">
        <v>121.7</v>
      </c>
      <c r="E250" s="5">
        <v>23133</v>
      </c>
      <c r="F250" s="2">
        <v>78.2</v>
      </c>
      <c r="G250" s="2">
        <v>69.88</v>
      </c>
      <c r="H250" s="2"/>
      <c r="I250" s="2"/>
    </row>
    <row r="251" spans="1:9" x14ac:dyDescent="0.25">
      <c r="A251" s="4">
        <v>38975</v>
      </c>
      <c r="B251" s="2" t="s">
        <v>1</v>
      </c>
      <c r="C251" s="2">
        <v>86.4</v>
      </c>
      <c r="D251" s="2">
        <v>124.5</v>
      </c>
      <c r="E251" s="5">
        <v>23129</v>
      </c>
      <c r="F251" s="2">
        <v>79.8</v>
      </c>
      <c r="G251" s="2">
        <v>77.069999999999993</v>
      </c>
      <c r="H251" s="2"/>
      <c r="I251" s="2"/>
    </row>
    <row r="252" spans="1:9" x14ac:dyDescent="0.25">
      <c r="A252" s="4">
        <v>39005</v>
      </c>
      <c r="B252" s="2" t="s">
        <v>1</v>
      </c>
      <c r="C252" s="2">
        <v>87.5</v>
      </c>
      <c r="D252" s="2">
        <v>124.2</v>
      </c>
      <c r="E252" s="5">
        <v>23185</v>
      </c>
      <c r="F252" s="2">
        <v>82.6</v>
      </c>
      <c r="G252" s="2">
        <v>69.94</v>
      </c>
      <c r="H252" s="2"/>
      <c r="I252" s="2"/>
    </row>
    <row r="253" spans="1:9" x14ac:dyDescent="0.25">
      <c r="A253" s="4">
        <v>39036</v>
      </c>
      <c r="B253" s="2" t="s">
        <v>1</v>
      </c>
      <c r="C253" s="2">
        <v>88.5</v>
      </c>
      <c r="D253" s="2">
        <v>121.5</v>
      </c>
      <c r="E253" s="5">
        <v>23251</v>
      </c>
      <c r="F253" s="2">
        <v>81.900000000000006</v>
      </c>
      <c r="G253" s="2">
        <v>77.489999999999995</v>
      </c>
      <c r="H253" s="2"/>
      <c r="I253" s="2"/>
    </row>
    <row r="254" spans="1:9" x14ac:dyDescent="0.25">
      <c r="A254" s="4">
        <v>39066</v>
      </c>
      <c r="B254" s="2" t="s">
        <v>1</v>
      </c>
      <c r="C254" s="2">
        <v>92.2</v>
      </c>
      <c r="D254" s="2">
        <v>123.9</v>
      </c>
      <c r="E254" s="5">
        <v>23297</v>
      </c>
      <c r="F254" s="2">
        <v>78.7</v>
      </c>
      <c r="G254" s="2">
        <v>73.11</v>
      </c>
      <c r="H254" s="2"/>
      <c r="I254" s="2"/>
    </row>
    <row r="255" spans="1:9" x14ac:dyDescent="0.25">
      <c r="A255" s="4">
        <v>39097</v>
      </c>
      <c r="B255" s="2" t="s">
        <v>1</v>
      </c>
      <c r="C255" s="2">
        <v>87.8</v>
      </c>
      <c r="D255" s="2">
        <v>122.2</v>
      </c>
      <c r="E255" s="5">
        <v>23375</v>
      </c>
      <c r="F255" s="2">
        <v>79.400000000000006</v>
      </c>
      <c r="G255" s="2">
        <v>70.91</v>
      </c>
      <c r="H255" s="2"/>
      <c r="I255" s="2"/>
    </row>
    <row r="256" spans="1:9" x14ac:dyDescent="0.25">
      <c r="A256" s="4">
        <v>39128</v>
      </c>
      <c r="B256" s="2" t="s">
        <v>1</v>
      </c>
      <c r="C256" s="2">
        <v>90.7</v>
      </c>
      <c r="D256" s="2">
        <v>117.5</v>
      </c>
      <c r="E256" s="5">
        <v>23391</v>
      </c>
      <c r="F256" s="2">
        <v>80.3</v>
      </c>
      <c r="G256" s="2">
        <v>68.28</v>
      </c>
      <c r="H256" s="2"/>
      <c r="I256" s="2"/>
    </row>
    <row r="257" spans="1:9" x14ac:dyDescent="0.25">
      <c r="A257" s="4">
        <v>39156</v>
      </c>
      <c r="B257" s="2" t="s">
        <v>1</v>
      </c>
      <c r="C257" s="2">
        <v>91.3</v>
      </c>
      <c r="D257" s="2">
        <v>114.2</v>
      </c>
      <c r="E257" s="5">
        <v>23393</v>
      </c>
      <c r="F257" s="2">
        <v>79.5</v>
      </c>
      <c r="G257" s="2">
        <v>78.87</v>
      </c>
      <c r="H257" s="2"/>
      <c r="I257" s="2"/>
    </row>
    <row r="258" spans="1:9" x14ac:dyDescent="0.25">
      <c r="A258" s="4">
        <v>39187</v>
      </c>
      <c r="B258" s="2" t="s">
        <v>1</v>
      </c>
      <c r="C258" s="2">
        <v>90.3</v>
      </c>
      <c r="D258" s="2">
        <v>113.4</v>
      </c>
      <c r="E258" s="5">
        <v>23383</v>
      </c>
      <c r="F258" s="2">
        <v>81</v>
      </c>
      <c r="G258" s="2">
        <v>77.099999999999994</v>
      </c>
      <c r="H258" s="2"/>
      <c r="I258" s="2"/>
    </row>
    <row r="259" spans="1:9" x14ac:dyDescent="0.25">
      <c r="A259" s="4">
        <v>39217</v>
      </c>
      <c r="B259" s="2" t="s">
        <v>1</v>
      </c>
      <c r="C259" s="2">
        <v>91.3</v>
      </c>
      <c r="D259" s="2">
        <v>115.3</v>
      </c>
      <c r="E259" s="5">
        <v>23386</v>
      </c>
      <c r="F259" s="2">
        <v>82</v>
      </c>
      <c r="G259" s="2">
        <v>76.819999999999993</v>
      </c>
      <c r="H259" s="2"/>
      <c r="I259" s="2"/>
    </row>
    <row r="260" spans="1:9" x14ac:dyDescent="0.25">
      <c r="A260" s="4">
        <v>39248</v>
      </c>
      <c r="B260" s="2" t="s">
        <v>1</v>
      </c>
      <c r="C260" s="2">
        <v>91.6</v>
      </c>
      <c r="D260" s="2">
        <v>114.9</v>
      </c>
      <c r="E260" s="5">
        <v>23423</v>
      </c>
      <c r="F260" s="2">
        <v>81.8</v>
      </c>
      <c r="G260" s="2">
        <v>77.599999999999994</v>
      </c>
      <c r="H260" s="2"/>
      <c r="I260" s="2"/>
    </row>
    <row r="261" spans="1:9" x14ac:dyDescent="0.25">
      <c r="A261" s="4">
        <v>39278</v>
      </c>
      <c r="B261" s="2" t="s">
        <v>1</v>
      </c>
      <c r="C261" s="2">
        <v>89.8</v>
      </c>
      <c r="D261" s="2">
        <v>115.7</v>
      </c>
      <c r="E261" s="5">
        <v>23421</v>
      </c>
      <c r="F261" s="2">
        <v>82.6</v>
      </c>
      <c r="G261" s="2">
        <v>79.209999999999994</v>
      </c>
      <c r="H261" s="2"/>
      <c r="I261" s="2"/>
    </row>
    <row r="262" spans="1:9" x14ac:dyDescent="0.25">
      <c r="A262" s="4">
        <v>39309</v>
      </c>
      <c r="B262" s="2" t="s">
        <v>1</v>
      </c>
      <c r="C262" s="2">
        <v>90.4</v>
      </c>
      <c r="D262" s="2">
        <v>114.3</v>
      </c>
      <c r="E262" s="5">
        <v>23410</v>
      </c>
      <c r="F262" s="2">
        <v>85.3</v>
      </c>
      <c r="G262" s="2">
        <v>79.23</v>
      </c>
      <c r="H262" s="2"/>
      <c r="I262" s="2"/>
    </row>
    <row r="263" spans="1:9" x14ac:dyDescent="0.25">
      <c r="A263" s="4">
        <v>39340</v>
      </c>
      <c r="B263" s="2" t="s">
        <v>1</v>
      </c>
      <c r="C263" s="2">
        <v>93</v>
      </c>
      <c r="D263" s="2">
        <v>110.9</v>
      </c>
      <c r="E263" s="5">
        <v>23424</v>
      </c>
      <c r="F263" s="2">
        <v>84.5</v>
      </c>
      <c r="G263" s="2">
        <v>75.37</v>
      </c>
      <c r="H263" s="2"/>
      <c r="I263" s="2"/>
    </row>
    <row r="264" spans="1:9" x14ac:dyDescent="0.25">
      <c r="A264" s="4">
        <v>39370</v>
      </c>
      <c r="B264" s="2" t="s">
        <v>1</v>
      </c>
      <c r="C264" s="2">
        <v>92.8</v>
      </c>
      <c r="D264" s="2">
        <v>107.2</v>
      </c>
      <c r="E264" s="5">
        <v>23475</v>
      </c>
      <c r="F264" s="2">
        <v>88.1</v>
      </c>
      <c r="G264" s="2">
        <v>88.2</v>
      </c>
      <c r="H264" s="2"/>
      <c r="I264" s="2"/>
    </row>
    <row r="265" spans="1:9" x14ac:dyDescent="0.25">
      <c r="A265" s="4">
        <v>39401</v>
      </c>
      <c r="B265" s="2" t="s">
        <v>1</v>
      </c>
      <c r="C265" s="2">
        <v>92.8</v>
      </c>
      <c r="D265" s="2">
        <v>107.5</v>
      </c>
      <c r="E265" s="5">
        <v>23533</v>
      </c>
      <c r="F265" s="2">
        <v>88.2</v>
      </c>
      <c r="G265" s="2">
        <v>88.33</v>
      </c>
      <c r="H265" s="2"/>
      <c r="I265" s="2"/>
    </row>
    <row r="266" spans="1:9" x14ac:dyDescent="0.25">
      <c r="A266" s="4">
        <v>39431</v>
      </c>
      <c r="B266" s="2" t="s">
        <v>1</v>
      </c>
      <c r="C266" s="2">
        <v>93.4</v>
      </c>
      <c r="D266" s="2">
        <v>107.3</v>
      </c>
      <c r="E266" s="5">
        <v>23575</v>
      </c>
      <c r="F266" s="2">
        <v>87.3</v>
      </c>
      <c r="G266" s="2">
        <v>79.61</v>
      </c>
      <c r="H266" s="2"/>
      <c r="I266" s="2"/>
    </row>
    <row r="267" spans="1:9" x14ac:dyDescent="0.25">
      <c r="A267" s="4">
        <v>39462</v>
      </c>
      <c r="B267" s="2" t="s">
        <v>1</v>
      </c>
      <c r="C267" s="2">
        <v>92.9</v>
      </c>
      <c r="D267" s="2">
        <v>104.1</v>
      </c>
      <c r="E267" s="5">
        <v>23624</v>
      </c>
      <c r="F267" s="2">
        <v>89.1</v>
      </c>
      <c r="G267" s="2">
        <v>80.22</v>
      </c>
      <c r="H267" s="2"/>
      <c r="I267" s="2"/>
    </row>
    <row r="268" spans="1:9" x14ac:dyDescent="0.25">
      <c r="A268" s="4">
        <v>39493</v>
      </c>
      <c r="B268" s="2" t="s">
        <v>1</v>
      </c>
      <c r="C268" s="2">
        <v>94.1</v>
      </c>
      <c r="D268" s="2">
        <v>100.6</v>
      </c>
      <c r="E268" s="5">
        <v>23613</v>
      </c>
      <c r="F268" s="2">
        <v>90.2</v>
      </c>
      <c r="G268" s="2">
        <v>74.67</v>
      </c>
      <c r="H268" s="2"/>
      <c r="I268" s="2"/>
    </row>
    <row r="269" spans="1:9" x14ac:dyDescent="0.25">
      <c r="A269" s="4">
        <v>39522</v>
      </c>
      <c r="B269" s="2" t="s">
        <v>1</v>
      </c>
      <c r="C269" s="2">
        <v>94.3</v>
      </c>
      <c r="D269" s="2">
        <v>98.6</v>
      </c>
      <c r="E269" s="5">
        <v>23581</v>
      </c>
      <c r="F269" s="2">
        <v>89.4</v>
      </c>
      <c r="G269" s="2">
        <v>87.59</v>
      </c>
      <c r="H269" s="2"/>
      <c r="I269" s="2"/>
    </row>
    <row r="270" spans="1:9" x14ac:dyDescent="0.25">
      <c r="A270" s="4">
        <v>39553</v>
      </c>
      <c r="B270" s="2" t="s">
        <v>1</v>
      </c>
      <c r="C270" s="2">
        <v>95.2</v>
      </c>
      <c r="D270" s="2">
        <v>96.1</v>
      </c>
      <c r="E270" s="5">
        <v>23579</v>
      </c>
      <c r="F270" s="2">
        <v>90</v>
      </c>
      <c r="G270" s="2">
        <v>87.95</v>
      </c>
      <c r="H270" s="2"/>
      <c r="I270" s="2"/>
    </row>
    <row r="271" spans="1:9" x14ac:dyDescent="0.25">
      <c r="A271" s="4">
        <v>39583</v>
      </c>
      <c r="B271" s="2" t="s">
        <v>1</v>
      </c>
      <c r="C271" s="2">
        <v>93.3</v>
      </c>
      <c r="D271" s="2">
        <v>94.4</v>
      </c>
      <c r="E271" s="5">
        <v>23558</v>
      </c>
      <c r="F271" s="2">
        <v>89.5</v>
      </c>
      <c r="G271" s="2">
        <v>86.96</v>
      </c>
      <c r="H271" s="2"/>
      <c r="I271" s="2"/>
    </row>
    <row r="272" spans="1:9" x14ac:dyDescent="0.25">
      <c r="A272" s="4">
        <v>39614</v>
      </c>
      <c r="B272" s="2" t="s">
        <v>1</v>
      </c>
      <c r="C272" s="2">
        <v>89.8</v>
      </c>
      <c r="D272" s="2">
        <v>94.2</v>
      </c>
      <c r="E272" s="5">
        <v>23563</v>
      </c>
      <c r="F272" s="2">
        <v>88.9</v>
      </c>
      <c r="G272" s="2">
        <v>84.4</v>
      </c>
      <c r="H272" s="2"/>
      <c r="I272" s="2"/>
    </row>
    <row r="273" spans="1:9" x14ac:dyDescent="0.25">
      <c r="A273" s="4">
        <v>39644</v>
      </c>
      <c r="B273" s="2">
        <v>79</v>
      </c>
      <c r="C273" s="2">
        <v>92.3</v>
      </c>
      <c r="D273" s="2">
        <v>101.4</v>
      </c>
      <c r="E273" s="5">
        <v>23575</v>
      </c>
      <c r="F273" s="2">
        <v>88.4</v>
      </c>
      <c r="G273" s="2">
        <v>90.41</v>
      </c>
      <c r="H273" s="2"/>
      <c r="I273" s="2"/>
    </row>
    <row r="274" spans="1:9" x14ac:dyDescent="0.25">
      <c r="A274" s="4">
        <v>39675</v>
      </c>
      <c r="B274" s="2">
        <v>94</v>
      </c>
      <c r="C274" s="2">
        <v>92.3</v>
      </c>
      <c r="D274" s="2">
        <v>108.1</v>
      </c>
      <c r="E274" s="5">
        <v>23558</v>
      </c>
      <c r="F274" s="2">
        <v>88.5</v>
      </c>
      <c r="G274" s="2">
        <v>79.23</v>
      </c>
      <c r="H274" s="2"/>
      <c r="I274" s="2"/>
    </row>
    <row r="275" spans="1:9" x14ac:dyDescent="0.25">
      <c r="A275" s="4">
        <v>39706</v>
      </c>
      <c r="B275" s="2">
        <v>93</v>
      </c>
      <c r="C275" s="2">
        <v>90.6</v>
      </c>
      <c r="D275" s="2">
        <v>116.6</v>
      </c>
      <c r="E275" s="5">
        <v>23533</v>
      </c>
      <c r="F275" s="2">
        <v>87.7</v>
      </c>
      <c r="G275" s="2">
        <v>84.33</v>
      </c>
      <c r="H275" s="2"/>
      <c r="I275" s="2"/>
    </row>
    <row r="276" spans="1:9" x14ac:dyDescent="0.25">
      <c r="A276" s="4">
        <v>39736</v>
      </c>
      <c r="B276" s="2">
        <v>82</v>
      </c>
      <c r="C276" s="2">
        <v>89.2</v>
      </c>
      <c r="D276" s="2">
        <v>125.4</v>
      </c>
      <c r="E276" s="5">
        <v>23568</v>
      </c>
      <c r="F276" s="2">
        <v>86.8</v>
      </c>
      <c r="G276" s="2">
        <v>85.82</v>
      </c>
      <c r="H276" s="2"/>
      <c r="I276" s="2"/>
    </row>
    <row r="277" spans="1:9" x14ac:dyDescent="0.25">
      <c r="A277" s="4">
        <v>39767</v>
      </c>
      <c r="B277" s="2">
        <v>78</v>
      </c>
      <c r="C277" s="2">
        <v>88.7</v>
      </c>
      <c r="D277" s="2">
        <v>121.7</v>
      </c>
      <c r="E277" s="5">
        <v>23607</v>
      </c>
      <c r="F277" s="2">
        <v>77.5</v>
      </c>
      <c r="G277" s="2">
        <v>70.75</v>
      </c>
      <c r="H277" s="2"/>
      <c r="I277" s="2"/>
    </row>
    <row r="278" spans="1:9" x14ac:dyDescent="0.25">
      <c r="A278" s="4">
        <v>39797</v>
      </c>
      <c r="B278" s="2">
        <v>74</v>
      </c>
      <c r="C278" s="2">
        <v>88</v>
      </c>
      <c r="D278" s="2">
        <v>113.4</v>
      </c>
      <c r="E278" s="5">
        <v>23570</v>
      </c>
      <c r="F278" s="2">
        <v>69.400000000000006</v>
      </c>
      <c r="G278" s="2">
        <v>67.48</v>
      </c>
      <c r="H278" s="2"/>
      <c r="I278" s="2"/>
    </row>
    <row r="279" spans="1:9" x14ac:dyDescent="0.25">
      <c r="A279" s="4">
        <v>39828</v>
      </c>
      <c r="B279" s="2">
        <v>80</v>
      </c>
      <c r="C279" s="2">
        <v>88.3</v>
      </c>
      <c r="D279" s="2">
        <v>112.1</v>
      </c>
      <c r="E279" s="5">
        <v>23531</v>
      </c>
      <c r="F279" s="2">
        <v>71</v>
      </c>
      <c r="G279" s="2">
        <v>58.7</v>
      </c>
      <c r="H279" s="2"/>
      <c r="I279" s="2"/>
    </row>
    <row r="280" spans="1:9" x14ac:dyDescent="0.25">
      <c r="A280" s="4">
        <v>39859</v>
      </c>
      <c r="B280" s="2">
        <v>81</v>
      </c>
      <c r="C280" s="2">
        <v>92.4</v>
      </c>
      <c r="D280" s="2">
        <v>111.7</v>
      </c>
      <c r="E280" s="5">
        <v>23467</v>
      </c>
      <c r="F280" s="2">
        <v>75.5</v>
      </c>
      <c r="G280" s="2">
        <v>67.67</v>
      </c>
      <c r="H280" s="2"/>
      <c r="I280" s="2"/>
    </row>
    <row r="281" spans="1:9" x14ac:dyDescent="0.25">
      <c r="A281" s="4">
        <v>39887</v>
      </c>
      <c r="B281" s="2">
        <v>78</v>
      </c>
      <c r="C281" s="2">
        <v>90.7</v>
      </c>
      <c r="D281" s="2">
        <v>110.1</v>
      </c>
      <c r="E281" s="5">
        <v>23386</v>
      </c>
      <c r="F281" s="2">
        <v>79.3</v>
      </c>
      <c r="G281" s="2">
        <v>77.25</v>
      </c>
      <c r="H281" s="2"/>
      <c r="I281" s="2"/>
    </row>
    <row r="282" spans="1:9" x14ac:dyDescent="0.25">
      <c r="A282" s="4">
        <v>39918</v>
      </c>
      <c r="B282" s="2">
        <v>95</v>
      </c>
      <c r="C282" s="2">
        <v>91.8</v>
      </c>
      <c r="D282" s="2">
        <v>106.6</v>
      </c>
      <c r="E282" s="5">
        <v>23392</v>
      </c>
      <c r="F282" s="2">
        <v>82.2</v>
      </c>
      <c r="G282" s="2">
        <v>82.5</v>
      </c>
      <c r="H282" s="2"/>
      <c r="I282" s="2"/>
    </row>
    <row r="283" spans="1:9" x14ac:dyDescent="0.25">
      <c r="A283" s="4">
        <v>39948</v>
      </c>
      <c r="B283" s="2">
        <v>105</v>
      </c>
      <c r="C283" s="2">
        <v>95.2</v>
      </c>
      <c r="D283" s="2">
        <v>104.1</v>
      </c>
      <c r="E283" s="5">
        <v>23338</v>
      </c>
      <c r="F283" s="2">
        <v>83.3</v>
      </c>
      <c r="G283" s="2">
        <v>76.760000000000005</v>
      </c>
      <c r="H283" s="2"/>
      <c r="I283" s="2"/>
    </row>
    <row r="284" spans="1:9" x14ac:dyDescent="0.25">
      <c r="A284" s="4">
        <v>39979</v>
      </c>
      <c r="B284" s="2">
        <v>107</v>
      </c>
      <c r="C284" s="2">
        <v>95.4</v>
      </c>
      <c r="D284" s="2">
        <v>105.6</v>
      </c>
      <c r="E284" s="5">
        <v>23566</v>
      </c>
      <c r="F284" s="2">
        <v>86.9</v>
      </c>
      <c r="G284" s="2">
        <v>83.12</v>
      </c>
      <c r="H284" s="2"/>
      <c r="I284" s="2"/>
    </row>
    <row r="285" spans="1:9" x14ac:dyDescent="0.25">
      <c r="A285" s="4">
        <v>40009</v>
      </c>
      <c r="B285" s="2">
        <v>109</v>
      </c>
      <c r="C285" s="2">
        <v>93.4</v>
      </c>
      <c r="D285" s="2">
        <v>103.4</v>
      </c>
      <c r="E285" s="5">
        <v>23494</v>
      </c>
      <c r="F285" s="2">
        <v>89.1</v>
      </c>
      <c r="G285" s="2">
        <v>87.33</v>
      </c>
      <c r="H285" s="2"/>
      <c r="I285" s="2"/>
    </row>
    <row r="286" spans="1:9" x14ac:dyDescent="0.25">
      <c r="A286" s="4">
        <v>40040</v>
      </c>
      <c r="B286" s="2">
        <v>116</v>
      </c>
      <c r="C286" s="2">
        <v>92.8</v>
      </c>
      <c r="D286" s="2">
        <v>104.1</v>
      </c>
      <c r="E286" s="5">
        <v>23545</v>
      </c>
      <c r="F286" s="2">
        <v>89.7</v>
      </c>
      <c r="G286" s="2">
        <v>80.48</v>
      </c>
      <c r="H286" s="2"/>
      <c r="I286" s="2"/>
    </row>
    <row r="287" spans="1:9" x14ac:dyDescent="0.25">
      <c r="A287" s="4">
        <v>40071</v>
      </c>
      <c r="B287" s="2">
        <v>115</v>
      </c>
      <c r="C287" s="2">
        <v>96.2</v>
      </c>
      <c r="D287" s="2">
        <v>103.7</v>
      </c>
      <c r="E287" s="5">
        <v>23604</v>
      </c>
      <c r="F287" s="2">
        <v>93.3</v>
      </c>
      <c r="G287" s="2">
        <v>91.18</v>
      </c>
      <c r="H287" s="2"/>
      <c r="I287" s="2"/>
    </row>
    <row r="288" spans="1:9" x14ac:dyDescent="0.25">
      <c r="A288" s="4">
        <v>40101</v>
      </c>
      <c r="B288" s="2">
        <v>120</v>
      </c>
      <c r="C288" s="2">
        <v>98.1</v>
      </c>
      <c r="D288" s="2">
        <v>100.7</v>
      </c>
      <c r="E288" s="5">
        <v>23582</v>
      </c>
      <c r="F288" s="2">
        <v>91.2</v>
      </c>
      <c r="G288" s="2">
        <v>90.74</v>
      </c>
      <c r="H288" s="2"/>
      <c r="I288" s="2"/>
    </row>
    <row r="289" spans="1:9" x14ac:dyDescent="0.25">
      <c r="A289" s="4">
        <v>40132</v>
      </c>
      <c r="B289" s="2">
        <v>116</v>
      </c>
      <c r="C289" s="2">
        <v>96.3</v>
      </c>
      <c r="D289" s="2">
        <v>100.8</v>
      </c>
      <c r="E289" s="5">
        <v>23602</v>
      </c>
      <c r="F289" s="2">
        <v>91.9</v>
      </c>
      <c r="G289" s="2">
        <v>90.42</v>
      </c>
      <c r="H289" s="2"/>
      <c r="I289" s="2"/>
    </row>
    <row r="290" spans="1:9" x14ac:dyDescent="0.25">
      <c r="A290" s="4">
        <v>40162</v>
      </c>
      <c r="B290" s="2">
        <v>114</v>
      </c>
      <c r="C290" s="2">
        <v>98.3</v>
      </c>
      <c r="D290" s="2">
        <v>100.2</v>
      </c>
      <c r="E290" s="5">
        <v>23559</v>
      </c>
      <c r="F290" s="2">
        <v>93.5</v>
      </c>
      <c r="G290" s="2">
        <v>94.54</v>
      </c>
      <c r="H290" s="2"/>
      <c r="I290" s="2"/>
    </row>
    <row r="291" spans="1:9" x14ac:dyDescent="0.25">
      <c r="A291" s="4">
        <v>40193</v>
      </c>
      <c r="B291" s="2">
        <v>115</v>
      </c>
      <c r="C291" s="2">
        <v>97.1</v>
      </c>
      <c r="D291" s="2">
        <v>102.9</v>
      </c>
      <c r="E291" s="5">
        <v>23534</v>
      </c>
      <c r="F291" s="2">
        <v>93.5</v>
      </c>
      <c r="G291" s="2">
        <v>83.52</v>
      </c>
      <c r="H291" s="2"/>
      <c r="I291" s="2"/>
    </row>
    <row r="292" spans="1:9" x14ac:dyDescent="0.25">
      <c r="A292" s="4">
        <v>40224</v>
      </c>
      <c r="B292" s="2">
        <v>113</v>
      </c>
      <c r="C292" s="2">
        <v>99.4</v>
      </c>
      <c r="D292" s="2">
        <v>102.1</v>
      </c>
      <c r="E292" s="5">
        <v>23592</v>
      </c>
      <c r="F292" s="2">
        <v>95.9</v>
      </c>
      <c r="G292" s="2">
        <v>81.69</v>
      </c>
      <c r="H292" s="2"/>
      <c r="I292" s="2"/>
    </row>
    <row r="293" spans="1:9" x14ac:dyDescent="0.25">
      <c r="A293" s="4">
        <v>40252</v>
      </c>
      <c r="B293" s="2">
        <v>113</v>
      </c>
      <c r="C293" s="2">
        <v>97.3</v>
      </c>
      <c r="D293" s="2">
        <v>103.9</v>
      </c>
      <c r="E293" s="5">
        <v>23668</v>
      </c>
      <c r="F293" s="2">
        <v>97.2</v>
      </c>
      <c r="G293" s="2">
        <v>97.74</v>
      </c>
      <c r="H293" s="2"/>
      <c r="I293" s="2"/>
    </row>
    <row r="294" spans="1:9" x14ac:dyDescent="0.25">
      <c r="A294" s="4">
        <v>40283</v>
      </c>
      <c r="B294" s="2">
        <v>112</v>
      </c>
      <c r="C294" s="2">
        <v>98.1</v>
      </c>
      <c r="D294" s="2">
        <v>102.9</v>
      </c>
      <c r="E294" s="5">
        <v>23790</v>
      </c>
      <c r="F294" s="2">
        <v>98.7</v>
      </c>
      <c r="G294" s="2">
        <v>99.33</v>
      </c>
      <c r="H294" s="2"/>
      <c r="I294" s="2"/>
    </row>
    <row r="295" spans="1:9" x14ac:dyDescent="0.25">
      <c r="A295" s="4">
        <v>40313</v>
      </c>
      <c r="B295" s="2">
        <v>112</v>
      </c>
      <c r="C295" s="2">
        <v>98.2</v>
      </c>
      <c r="D295" s="2">
        <v>100.5</v>
      </c>
      <c r="E295" s="5">
        <v>23910</v>
      </c>
      <c r="F295" s="2">
        <v>100.1</v>
      </c>
      <c r="G295" s="2">
        <v>97.9</v>
      </c>
      <c r="H295" s="2"/>
      <c r="I295" s="2"/>
    </row>
    <row r="296" spans="1:9" x14ac:dyDescent="0.25">
      <c r="A296" s="4">
        <v>40344</v>
      </c>
      <c r="B296" s="2">
        <v>114</v>
      </c>
      <c r="C296" s="2">
        <v>99.7</v>
      </c>
      <c r="D296" s="2">
        <v>99.9</v>
      </c>
      <c r="E296" s="5">
        <v>23872</v>
      </c>
      <c r="F296" s="2">
        <v>100.7</v>
      </c>
      <c r="G296" s="2">
        <v>102.39</v>
      </c>
      <c r="H296" s="2"/>
      <c r="I296" s="2"/>
    </row>
    <row r="297" spans="1:9" x14ac:dyDescent="0.25">
      <c r="A297" s="4">
        <v>40374</v>
      </c>
      <c r="B297" s="2">
        <v>114</v>
      </c>
      <c r="C297" s="2">
        <v>101.4</v>
      </c>
      <c r="D297" s="2">
        <v>100.5</v>
      </c>
      <c r="E297" s="5">
        <v>23953</v>
      </c>
      <c r="F297" s="2">
        <v>101.6</v>
      </c>
      <c r="G297" s="2">
        <v>104.37</v>
      </c>
      <c r="H297" s="2"/>
      <c r="I297" s="2"/>
    </row>
    <row r="298" spans="1:9" x14ac:dyDescent="0.25">
      <c r="A298" s="4">
        <v>40405</v>
      </c>
      <c r="B298" s="2">
        <v>112</v>
      </c>
      <c r="C298" s="2">
        <v>100.5</v>
      </c>
      <c r="D298" s="2">
        <v>100.2</v>
      </c>
      <c r="E298" s="5">
        <v>23915</v>
      </c>
      <c r="F298" s="2">
        <v>100.9</v>
      </c>
      <c r="G298" s="2">
        <v>99.21</v>
      </c>
      <c r="H298" s="2"/>
      <c r="I298" s="2"/>
    </row>
    <row r="299" spans="1:9" x14ac:dyDescent="0.25">
      <c r="A299" s="4">
        <v>40436</v>
      </c>
      <c r="B299" s="2">
        <v>111</v>
      </c>
      <c r="C299" s="2">
        <v>101.4</v>
      </c>
      <c r="D299" s="2">
        <v>98.4</v>
      </c>
      <c r="E299" s="5">
        <v>23850</v>
      </c>
      <c r="F299" s="2">
        <v>101.5</v>
      </c>
      <c r="G299" s="2">
        <v>101.33</v>
      </c>
      <c r="H299" s="2"/>
      <c r="I299" s="2"/>
    </row>
    <row r="300" spans="1:9" x14ac:dyDescent="0.25">
      <c r="A300" s="4">
        <v>40466</v>
      </c>
      <c r="B300" s="2">
        <v>110</v>
      </c>
      <c r="C300" s="2">
        <v>101.8</v>
      </c>
      <c r="D300" s="2">
        <v>97.6</v>
      </c>
      <c r="E300" s="5">
        <v>23900</v>
      </c>
      <c r="F300" s="2">
        <v>100.7</v>
      </c>
      <c r="G300" s="2">
        <v>111.74</v>
      </c>
      <c r="H300" s="2"/>
      <c r="I300" s="2"/>
    </row>
    <row r="301" spans="1:9" x14ac:dyDescent="0.25">
      <c r="A301" s="4">
        <v>40497</v>
      </c>
      <c r="B301" s="2">
        <v>113</v>
      </c>
      <c r="C301" s="2">
        <v>102</v>
      </c>
      <c r="D301" s="2">
        <v>96.4</v>
      </c>
      <c r="E301" s="5">
        <v>23906</v>
      </c>
      <c r="F301" s="2">
        <v>101.8</v>
      </c>
      <c r="G301" s="2">
        <v>108.66</v>
      </c>
      <c r="H301" s="2"/>
      <c r="I301" s="2"/>
    </row>
    <row r="302" spans="1:9" x14ac:dyDescent="0.25">
      <c r="A302" s="4">
        <v>40527</v>
      </c>
      <c r="B302" s="2">
        <v>112</v>
      </c>
      <c r="C302" s="2">
        <v>102.3</v>
      </c>
      <c r="D302" s="2">
        <v>95.5</v>
      </c>
      <c r="E302" s="5">
        <v>24030</v>
      </c>
      <c r="F302" s="2">
        <v>103.9</v>
      </c>
      <c r="G302" s="2">
        <v>111.94</v>
      </c>
      <c r="H302" s="2"/>
      <c r="I302" s="2"/>
    </row>
    <row r="303" spans="1:9" x14ac:dyDescent="0.25">
      <c r="A303" s="4">
        <v>40558</v>
      </c>
      <c r="B303" s="2">
        <v>111</v>
      </c>
      <c r="C303" s="2">
        <v>106.4</v>
      </c>
      <c r="D303" s="2">
        <v>93.5</v>
      </c>
      <c r="E303" s="5">
        <v>23880</v>
      </c>
      <c r="F303" s="2">
        <v>105.9</v>
      </c>
      <c r="G303" s="2">
        <v>107.12</v>
      </c>
      <c r="H303" s="2"/>
      <c r="I303" s="2"/>
    </row>
    <row r="304" spans="1:9" x14ac:dyDescent="0.25">
      <c r="A304" s="4">
        <v>40589</v>
      </c>
      <c r="B304" s="2">
        <v>109</v>
      </c>
      <c r="C304" s="2">
        <v>100.2</v>
      </c>
      <c r="D304" s="2">
        <v>93.5</v>
      </c>
      <c r="E304" s="5">
        <v>24075</v>
      </c>
      <c r="F304" s="2">
        <v>102.8</v>
      </c>
      <c r="G304" s="2">
        <v>95.34</v>
      </c>
      <c r="H304" s="2"/>
      <c r="I304" s="2"/>
    </row>
    <row r="305" spans="1:9" x14ac:dyDescent="0.25">
      <c r="A305" s="4">
        <v>40617</v>
      </c>
      <c r="B305" s="2">
        <v>100</v>
      </c>
      <c r="C305" s="2">
        <v>102.9</v>
      </c>
      <c r="D305" s="2">
        <v>92.4</v>
      </c>
      <c r="E305" s="5">
        <v>24155</v>
      </c>
      <c r="F305" s="2">
        <v>105.7</v>
      </c>
      <c r="G305" s="2">
        <v>115.39</v>
      </c>
      <c r="H305" s="2"/>
      <c r="I305" s="2"/>
    </row>
    <row r="306" spans="1:9" x14ac:dyDescent="0.25">
      <c r="A306" s="4">
        <v>40648</v>
      </c>
      <c r="B306" s="2">
        <v>101</v>
      </c>
      <c r="C306" s="2">
        <v>104.7</v>
      </c>
      <c r="D306" s="2">
        <v>91.4</v>
      </c>
      <c r="E306" s="5">
        <v>24168</v>
      </c>
      <c r="F306" s="2">
        <v>104.1</v>
      </c>
      <c r="G306" s="2">
        <v>112.45</v>
      </c>
      <c r="H306" s="2"/>
      <c r="I306" s="2"/>
    </row>
    <row r="307" spans="1:9" x14ac:dyDescent="0.25">
      <c r="A307" s="4">
        <v>40678</v>
      </c>
      <c r="B307" s="2">
        <v>105</v>
      </c>
      <c r="C307" s="2">
        <v>104.5</v>
      </c>
      <c r="D307" s="2">
        <v>87.4</v>
      </c>
      <c r="E307" s="5">
        <v>24254</v>
      </c>
      <c r="F307" s="2">
        <v>105.6</v>
      </c>
      <c r="G307" s="2">
        <v>113.3</v>
      </c>
      <c r="H307" s="2"/>
      <c r="I307" s="2"/>
    </row>
    <row r="308" spans="1:9" x14ac:dyDescent="0.25">
      <c r="A308" s="4">
        <v>40709</v>
      </c>
      <c r="B308" s="2">
        <v>102</v>
      </c>
      <c r="C308" s="2">
        <v>105.7</v>
      </c>
      <c r="D308" s="2">
        <v>88.3</v>
      </c>
      <c r="E308" s="5">
        <v>24336</v>
      </c>
      <c r="F308" s="2">
        <v>106.4</v>
      </c>
      <c r="G308" s="2">
        <v>115.22</v>
      </c>
      <c r="H308" s="2"/>
      <c r="I308" s="2"/>
    </row>
    <row r="309" spans="1:9" x14ac:dyDescent="0.25">
      <c r="A309" s="4">
        <v>40739</v>
      </c>
      <c r="B309" s="2">
        <v>103</v>
      </c>
      <c r="C309" s="2">
        <v>105.3</v>
      </c>
      <c r="D309" s="2">
        <v>88.5</v>
      </c>
      <c r="E309" s="5">
        <v>24278</v>
      </c>
      <c r="F309" s="2">
        <v>106.8</v>
      </c>
      <c r="G309" s="2">
        <v>117.07</v>
      </c>
      <c r="H309" s="2"/>
      <c r="I309" s="2"/>
    </row>
    <row r="310" spans="1:9" x14ac:dyDescent="0.25">
      <c r="A310" s="4">
        <v>40770</v>
      </c>
      <c r="B310" s="2">
        <v>99</v>
      </c>
      <c r="C310" s="2">
        <v>105.6</v>
      </c>
      <c r="D310" s="2">
        <v>87.7</v>
      </c>
      <c r="E310" s="5">
        <v>24387</v>
      </c>
      <c r="F310" s="2">
        <v>106.5</v>
      </c>
      <c r="G310" s="2">
        <v>112.81</v>
      </c>
      <c r="H310" s="2"/>
      <c r="I310" s="2"/>
    </row>
    <row r="311" spans="1:9" x14ac:dyDescent="0.25">
      <c r="A311" s="4">
        <v>40801</v>
      </c>
      <c r="B311" s="2">
        <v>98</v>
      </c>
      <c r="C311" s="2">
        <v>104.8</v>
      </c>
      <c r="D311" s="2">
        <v>87.7</v>
      </c>
      <c r="E311" s="5">
        <v>24109</v>
      </c>
      <c r="F311" s="2">
        <v>107.2</v>
      </c>
      <c r="G311" s="2">
        <v>118.66</v>
      </c>
      <c r="H311" s="2"/>
      <c r="I311" s="2"/>
    </row>
    <row r="312" spans="1:9" x14ac:dyDescent="0.25">
      <c r="A312" s="4">
        <v>40831</v>
      </c>
      <c r="B312" s="2">
        <v>100</v>
      </c>
      <c r="C312" s="2">
        <v>105.2</v>
      </c>
      <c r="D312" s="2">
        <v>86.8</v>
      </c>
      <c r="E312" s="5">
        <v>24398</v>
      </c>
      <c r="F312" s="2">
        <v>106.8</v>
      </c>
      <c r="G312" s="2">
        <v>117.85</v>
      </c>
      <c r="H312" s="2"/>
      <c r="I312" s="2"/>
    </row>
    <row r="313" spans="1:9" x14ac:dyDescent="0.25">
      <c r="A313" s="4">
        <v>40862</v>
      </c>
      <c r="B313" s="2">
        <v>104</v>
      </c>
      <c r="C313" s="2">
        <v>103.9</v>
      </c>
      <c r="D313" s="2">
        <v>87.6</v>
      </c>
      <c r="E313" s="5">
        <v>24385</v>
      </c>
      <c r="F313" s="2">
        <v>105.7</v>
      </c>
      <c r="G313" s="2">
        <v>118.88</v>
      </c>
      <c r="H313" s="2"/>
      <c r="I313" s="2"/>
    </row>
    <row r="314" spans="1:9" x14ac:dyDescent="0.25">
      <c r="A314" s="4">
        <v>40892</v>
      </c>
      <c r="B314" s="2">
        <v>99</v>
      </c>
      <c r="C314" s="2">
        <v>105.2</v>
      </c>
      <c r="D314" s="2">
        <v>86</v>
      </c>
      <c r="E314" s="5">
        <v>24485</v>
      </c>
      <c r="F314" s="2">
        <v>104.6</v>
      </c>
      <c r="G314" s="2">
        <v>122.42</v>
      </c>
      <c r="H314" s="2"/>
      <c r="I314" s="2"/>
    </row>
    <row r="315" spans="1:9" x14ac:dyDescent="0.25">
      <c r="A315" s="4">
        <v>40923</v>
      </c>
      <c r="B315" s="2">
        <v>98</v>
      </c>
      <c r="C315" s="2">
        <v>105.9</v>
      </c>
      <c r="D315" s="2">
        <v>87.2</v>
      </c>
      <c r="E315" s="5">
        <v>24434</v>
      </c>
      <c r="F315" s="2">
        <v>107.2</v>
      </c>
      <c r="G315" s="2">
        <v>105.46</v>
      </c>
      <c r="H315" s="2"/>
      <c r="I315" s="2"/>
    </row>
    <row r="316" spans="1:9" x14ac:dyDescent="0.25">
      <c r="A316" s="4">
        <v>40954</v>
      </c>
      <c r="B316" s="2">
        <v>102</v>
      </c>
      <c r="C316" s="2">
        <v>108.2</v>
      </c>
      <c r="D316" s="2">
        <v>87.4</v>
      </c>
      <c r="E316" s="5">
        <v>24534</v>
      </c>
      <c r="F316" s="2">
        <v>110.4</v>
      </c>
      <c r="G316" s="2">
        <v>116.53</v>
      </c>
      <c r="H316" s="2"/>
      <c r="I316" s="2"/>
    </row>
    <row r="317" spans="1:9" x14ac:dyDescent="0.25">
      <c r="A317" s="4">
        <v>40983</v>
      </c>
      <c r="B317" s="2">
        <v>102</v>
      </c>
      <c r="C317" s="2">
        <v>104.6</v>
      </c>
      <c r="D317" s="2">
        <v>86.3</v>
      </c>
      <c r="E317" s="5">
        <v>24590</v>
      </c>
      <c r="F317" s="2">
        <v>106.6</v>
      </c>
      <c r="G317" s="2">
        <v>119.61</v>
      </c>
      <c r="H317" s="2"/>
      <c r="I317" s="2"/>
    </row>
    <row r="318" spans="1:9" x14ac:dyDescent="0.25">
      <c r="A318" s="4">
        <v>41014</v>
      </c>
      <c r="B318" s="2">
        <v>106</v>
      </c>
      <c r="C318" s="2">
        <v>105.7</v>
      </c>
      <c r="D318" s="2">
        <v>84.6</v>
      </c>
      <c r="E318" s="5">
        <v>24625</v>
      </c>
      <c r="F318" s="2">
        <v>107.1</v>
      </c>
      <c r="G318" s="2">
        <v>115.09</v>
      </c>
      <c r="H318" s="2"/>
      <c r="I318" s="2"/>
    </row>
    <row r="319" spans="1:9" x14ac:dyDescent="0.25">
      <c r="A319" s="4">
        <v>41044</v>
      </c>
      <c r="B319" s="2">
        <v>106</v>
      </c>
      <c r="C319" s="2">
        <v>107.1</v>
      </c>
      <c r="D319" s="2">
        <v>84.6</v>
      </c>
      <c r="E319" s="5">
        <v>24715</v>
      </c>
      <c r="F319" s="2">
        <v>109</v>
      </c>
      <c r="G319" s="2">
        <v>121.31</v>
      </c>
      <c r="H319" s="2"/>
      <c r="I319" s="2"/>
    </row>
    <row r="320" spans="1:9" x14ac:dyDescent="0.25">
      <c r="A320" s="4">
        <v>41075</v>
      </c>
      <c r="B320" s="2">
        <v>101</v>
      </c>
      <c r="C320" s="2">
        <v>107.3</v>
      </c>
      <c r="D320" s="2">
        <v>85.9</v>
      </c>
      <c r="E320" s="5">
        <v>24696</v>
      </c>
      <c r="F320" s="2">
        <v>107</v>
      </c>
      <c r="G320" s="2">
        <v>124.27</v>
      </c>
      <c r="H320" s="2"/>
      <c r="I320" s="2"/>
    </row>
    <row r="321" spans="1:9" x14ac:dyDescent="0.25">
      <c r="A321" s="4">
        <v>41105</v>
      </c>
      <c r="B321" s="2">
        <v>100</v>
      </c>
      <c r="C321" s="2">
        <v>108.8</v>
      </c>
      <c r="D321" s="2">
        <v>89.5</v>
      </c>
      <c r="E321" s="5">
        <v>24728</v>
      </c>
      <c r="F321" s="2">
        <v>106.5</v>
      </c>
      <c r="G321" s="2">
        <v>122.97</v>
      </c>
      <c r="H321" s="2"/>
      <c r="I321" s="2"/>
    </row>
    <row r="322" spans="1:9" x14ac:dyDescent="0.25">
      <c r="A322" s="4">
        <v>41136</v>
      </c>
      <c r="B322" s="2">
        <v>100</v>
      </c>
      <c r="C322" s="2">
        <v>106.6</v>
      </c>
      <c r="D322" s="2">
        <v>89.5</v>
      </c>
      <c r="E322" s="5">
        <v>24736</v>
      </c>
      <c r="F322" s="2">
        <v>104.8</v>
      </c>
      <c r="G322" s="2">
        <v>115.52</v>
      </c>
      <c r="H322" s="2"/>
      <c r="I322" s="2"/>
    </row>
    <row r="323" spans="1:9" x14ac:dyDescent="0.25">
      <c r="A323" s="4">
        <v>41167</v>
      </c>
      <c r="B323" s="2">
        <v>99</v>
      </c>
      <c r="C323" s="2">
        <v>107.9</v>
      </c>
      <c r="D323" s="2">
        <v>87.6</v>
      </c>
      <c r="E323" s="5">
        <v>24789</v>
      </c>
      <c r="F323" s="2">
        <v>106.1</v>
      </c>
      <c r="G323" s="2">
        <v>125.03</v>
      </c>
      <c r="H323" s="2"/>
      <c r="I323" s="2"/>
    </row>
    <row r="324" spans="1:9" x14ac:dyDescent="0.25">
      <c r="A324" s="4">
        <v>41197</v>
      </c>
      <c r="B324" s="2">
        <v>100</v>
      </c>
      <c r="C324" s="2">
        <v>107.1</v>
      </c>
      <c r="D324" s="2">
        <v>86.5</v>
      </c>
      <c r="E324" s="5">
        <v>24793</v>
      </c>
      <c r="F324" s="2">
        <v>107.5</v>
      </c>
      <c r="G324" s="2">
        <v>126.32</v>
      </c>
      <c r="H324" s="2"/>
      <c r="I324" s="2"/>
    </row>
    <row r="325" spans="1:9" x14ac:dyDescent="0.25">
      <c r="A325" s="4">
        <v>41228</v>
      </c>
      <c r="B325" s="2">
        <v>100</v>
      </c>
      <c r="C325" s="2">
        <v>108.1</v>
      </c>
      <c r="D325" s="2">
        <v>87.3</v>
      </c>
      <c r="E325" s="5">
        <v>24740</v>
      </c>
      <c r="F325" s="2">
        <v>108.8</v>
      </c>
      <c r="G325" s="2">
        <v>129.97</v>
      </c>
      <c r="H325" s="2"/>
      <c r="I325" s="2"/>
    </row>
    <row r="326" spans="1:9" x14ac:dyDescent="0.25">
      <c r="A326" s="4">
        <v>41258</v>
      </c>
      <c r="B326" s="2">
        <v>99</v>
      </c>
      <c r="C326" s="2">
        <v>108.2</v>
      </c>
      <c r="D326" s="2">
        <v>88.3</v>
      </c>
      <c r="E326" s="5">
        <v>24774</v>
      </c>
      <c r="F326" s="2">
        <v>109.2</v>
      </c>
      <c r="G326" s="2">
        <v>121.19</v>
      </c>
      <c r="H326" s="2"/>
      <c r="I326" s="2"/>
    </row>
    <row r="327" spans="1:9" x14ac:dyDescent="0.25">
      <c r="A327" s="4">
        <v>41289</v>
      </c>
      <c r="B327" s="2">
        <v>102</v>
      </c>
      <c r="C327" s="2">
        <v>106.6</v>
      </c>
      <c r="D327" s="2">
        <v>88.9</v>
      </c>
      <c r="E327" s="5">
        <v>24772</v>
      </c>
      <c r="F327" s="2">
        <v>109</v>
      </c>
      <c r="G327" s="2">
        <v>122.22</v>
      </c>
      <c r="H327" s="2"/>
      <c r="I327" s="2"/>
    </row>
    <row r="328" spans="1:9" x14ac:dyDescent="0.25">
      <c r="A328" s="4">
        <v>41320</v>
      </c>
      <c r="B328" s="2">
        <v>101</v>
      </c>
      <c r="C328" s="2">
        <v>106</v>
      </c>
      <c r="D328" s="2">
        <v>89</v>
      </c>
      <c r="E328" s="5">
        <v>24742</v>
      </c>
      <c r="F328" s="2">
        <v>108.4</v>
      </c>
      <c r="G328" s="2">
        <v>113.01</v>
      </c>
      <c r="H328" s="2"/>
      <c r="I328" s="2"/>
    </row>
    <row r="329" spans="1:9" x14ac:dyDescent="0.25">
      <c r="A329" s="4">
        <v>41348</v>
      </c>
      <c r="B329" s="2">
        <v>104</v>
      </c>
      <c r="C329" s="2">
        <v>107.4</v>
      </c>
      <c r="D329" s="2">
        <v>88</v>
      </c>
      <c r="E329" s="5">
        <v>24848</v>
      </c>
      <c r="F329" s="2">
        <v>106.4</v>
      </c>
      <c r="G329" s="2">
        <v>126.3</v>
      </c>
      <c r="H329" s="2"/>
      <c r="I329" s="2"/>
    </row>
    <row r="330" spans="1:9" x14ac:dyDescent="0.25">
      <c r="A330" s="4">
        <v>41379</v>
      </c>
      <c r="B330" s="2">
        <v>102</v>
      </c>
      <c r="C330" s="2">
        <v>107.4</v>
      </c>
      <c r="D330" s="2">
        <v>88.7</v>
      </c>
      <c r="E330" s="5">
        <v>24968</v>
      </c>
      <c r="F330" s="2">
        <v>106.7</v>
      </c>
      <c r="G330" s="2">
        <v>126.78</v>
      </c>
      <c r="H330" s="2"/>
      <c r="I330" s="2"/>
    </row>
    <row r="331" spans="1:9" x14ac:dyDescent="0.25">
      <c r="A331" s="4">
        <v>41409</v>
      </c>
      <c r="B331" s="2">
        <v>104</v>
      </c>
      <c r="C331" s="2">
        <v>107.5</v>
      </c>
      <c r="D331" s="2">
        <v>89.7</v>
      </c>
      <c r="E331" s="5">
        <v>24971</v>
      </c>
      <c r="F331" s="2">
        <v>107.4</v>
      </c>
      <c r="G331" s="2">
        <v>132.72</v>
      </c>
      <c r="H331" s="2"/>
      <c r="I331" s="2"/>
    </row>
    <row r="332" spans="1:9" x14ac:dyDescent="0.25">
      <c r="A332" s="4">
        <v>41440</v>
      </c>
      <c r="B332" s="2">
        <v>105</v>
      </c>
      <c r="C332" s="2">
        <v>107.9</v>
      </c>
      <c r="D332" s="2">
        <v>90.5</v>
      </c>
      <c r="E332" s="5">
        <v>25051</v>
      </c>
      <c r="F332" s="2">
        <v>107.2</v>
      </c>
      <c r="G332" s="2">
        <v>122.5</v>
      </c>
      <c r="H332" s="2"/>
      <c r="I332" s="2"/>
    </row>
    <row r="333" spans="1:9" x14ac:dyDescent="0.25">
      <c r="A333" s="4">
        <v>41470</v>
      </c>
      <c r="B333" s="2">
        <v>104</v>
      </c>
      <c r="C333" s="2">
        <v>109</v>
      </c>
      <c r="D333" s="2">
        <v>90.9</v>
      </c>
      <c r="E333" s="5">
        <v>25084</v>
      </c>
      <c r="F333" s="2">
        <v>106.8</v>
      </c>
      <c r="G333" s="2">
        <v>125.66</v>
      </c>
      <c r="H333" s="2"/>
      <c r="I333" s="2"/>
    </row>
    <row r="334" spans="1:9" x14ac:dyDescent="0.25">
      <c r="A334" s="4">
        <v>41501</v>
      </c>
      <c r="B334" s="2">
        <v>105</v>
      </c>
      <c r="C334" s="2">
        <v>109.5</v>
      </c>
      <c r="D334" s="2">
        <v>90.4</v>
      </c>
      <c r="E334" s="5">
        <v>25158</v>
      </c>
      <c r="F334" s="2">
        <v>108.9</v>
      </c>
      <c r="G334" s="2">
        <v>124.5</v>
      </c>
      <c r="H334" s="2"/>
      <c r="I334" s="2"/>
    </row>
    <row r="335" spans="1:9" x14ac:dyDescent="0.25">
      <c r="A335" s="4">
        <v>41532</v>
      </c>
      <c r="B335" s="2">
        <v>102</v>
      </c>
      <c r="C335" s="2">
        <v>107</v>
      </c>
      <c r="D335" s="2">
        <v>89.7</v>
      </c>
      <c r="E335" s="5">
        <v>25247</v>
      </c>
      <c r="F335" s="2">
        <v>106.6</v>
      </c>
      <c r="G335" s="2">
        <v>121.79</v>
      </c>
      <c r="H335" s="2"/>
      <c r="I335" s="2"/>
    </row>
    <row r="336" spans="1:9" x14ac:dyDescent="0.25">
      <c r="A336" s="4">
        <v>41562</v>
      </c>
      <c r="B336" s="2">
        <v>106</v>
      </c>
      <c r="C336" s="2">
        <v>108.8</v>
      </c>
      <c r="D336" s="2">
        <v>89.3</v>
      </c>
      <c r="E336" s="5">
        <v>25264</v>
      </c>
      <c r="F336" s="2">
        <v>109.2</v>
      </c>
      <c r="G336" s="2">
        <v>137.25</v>
      </c>
      <c r="H336" s="2"/>
      <c r="I336" s="2"/>
    </row>
    <row r="337" spans="1:9" x14ac:dyDescent="0.25">
      <c r="A337" s="4">
        <v>41593</v>
      </c>
      <c r="B337" s="2">
        <v>107</v>
      </c>
      <c r="C337" s="2">
        <v>109.5</v>
      </c>
      <c r="D337" s="2">
        <v>89.7</v>
      </c>
      <c r="E337" s="5">
        <v>25327</v>
      </c>
      <c r="F337" s="2">
        <v>108.6</v>
      </c>
      <c r="G337" s="2">
        <v>132.08000000000001</v>
      </c>
      <c r="H337" s="2"/>
      <c r="I337" s="2"/>
    </row>
    <row r="338" spans="1:9" x14ac:dyDescent="0.25">
      <c r="A338" s="4">
        <v>41623</v>
      </c>
      <c r="B338" s="2">
        <v>107</v>
      </c>
      <c r="C338" s="2">
        <v>108.3</v>
      </c>
      <c r="D338" s="2">
        <v>89.9</v>
      </c>
      <c r="E338" s="5">
        <v>25349</v>
      </c>
      <c r="F338" s="2">
        <v>110.7</v>
      </c>
      <c r="G338" s="2">
        <v>127.46</v>
      </c>
      <c r="H338" s="2"/>
      <c r="I338" s="2"/>
    </row>
    <row r="339" spans="1:9" x14ac:dyDescent="0.25">
      <c r="A339" s="4">
        <v>41654</v>
      </c>
      <c r="B339" s="2">
        <v>109</v>
      </c>
      <c r="C339" s="2">
        <v>110.1</v>
      </c>
      <c r="D339" s="2">
        <v>88.4</v>
      </c>
      <c r="E339" s="5">
        <v>25498</v>
      </c>
      <c r="F339" s="2">
        <v>109.9</v>
      </c>
      <c r="G339" s="2">
        <v>124.37</v>
      </c>
      <c r="H339" s="2"/>
      <c r="I339" s="2"/>
    </row>
    <row r="340" spans="1:9" x14ac:dyDescent="0.25">
      <c r="A340" s="4">
        <v>41685</v>
      </c>
      <c r="B340" s="2">
        <v>108</v>
      </c>
      <c r="C340" s="2">
        <v>108.2</v>
      </c>
      <c r="D340" s="2">
        <v>89.3</v>
      </c>
      <c r="E340" s="5">
        <v>25599</v>
      </c>
      <c r="F340" s="2">
        <v>108.2</v>
      </c>
      <c r="G340" s="2">
        <v>118.72</v>
      </c>
      <c r="H340" s="2"/>
      <c r="I340" s="2"/>
    </row>
    <row r="341" spans="1:9" x14ac:dyDescent="0.25">
      <c r="A341" s="4">
        <v>41713</v>
      </c>
      <c r="B341" s="2">
        <v>108</v>
      </c>
      <c r="C341" s="2">
        <v>108.9</v>
      </c>
      <c r="D341" s="2">
        <v>88.9</v>
      </c>
      <c r="E341" s="5">
        <v>25514</v>
      </c>
      <c r="F341" s="2">
        <v>109.6</v>
      </c>
      <c r="G341" s="2">
        <v>134.55000000000001</v>
      </c>
      <c r="H341" s="2"/>
      <c r="I341" s="2"/>
    </row>
    <row r="342" spans="1:9" x14ac:dyDescent="0.25">
      <c r="A342" s="4">
        <v>41744</v>
      </c>
      <c r="B342" s="2">
        <v>108</v>
      </c>
      <c r="C342" s="2">
        <v>108</v>
      </c>
      <c r="D342" s="2">
        <v>89.2</v>
      </c>
      <c r="E342" s="5">
        <v>25550</v>
      </c>
      <c r="F342" s="2">
        <v>109.5</v>
      </c>
      <c r="G342" s="2">
        <v>138.51</v>
      </c>
      <c r="H342" s="2"/>
      <c r="I342" s="2"/>
    </row>
    <row r="343" spans="1:9" x14ac:dyDescent="0.25">
      <c r="A343" s="4">
        <v>41774</v>
      </c>
      <c r="B343" s="2">
        <v>104</v>
      </c>
      <c r="C343" s="2">
        <v>109.4</v>
      </c>
      <c r="D343" s="2">
        <v>89.3</v>
      </c>
      <c r="E343" s="5">
        <v>25374</v>
      </c>
      <c r="F343" s="2">
        <v>106.8</v>
      </c>
      <c r="G343" s="2">
        <v>129.34</v>
      </c>
      <c r="H343" s="2"/>
      <c r="I343" s="2"/>
    </row>
    <row r="344" spans="1:9" x14ac:dyDescent="0.25">
      <c r="A344" s="4">
        <v>41805</v>
      </c>
      <c r="B344" s="2">
        <v>107</v>
      </c>
      <c r="C344" s="2">
        <v>109.2</v>
      </c>
      <c r="D344" s="2">
        <v>89.4</v>
      </c>
      <c r="E344" s="5">
        <v>25443</v>
      </c>
      <c r="F344" s="2">
        <v>109.3</v>
      </c>
      <c r="G344" s="2">
        <v>126.1</v>
      </c>
      <c r="H344" s="2"/>
      <c r="I344" s="2"/>
    </row>
    <row r="345" spans="1:9" x14ac:dyDescent="0.25">
      <c r="A345" s="4">
        <v>41835</v>
      </c>
      <c r="B345" s="2">
        <v>105</v>
      </c>
      <c r="C345" s="2">
        <v>109.5</v>
      </c>
      <c r="D345" s="2">
        <v>89.2</v>
      </c>
      <c r="E345" s="5">
        <v>25571</v>
      </c>
      <c r="F345" s="2">
        <v>111</v>
      </c>
      <c r="G345" s="2">
        <v>134.11000000000001</v>
      </c>
      <c r="H345" s="2"/>
      <c r="I345" s="2"/>
    </row>
    <row r="346" spans="1:9" x14ac:dyDescent="0.25">
      <c r="A346" s="4">
        <v>41866</v>
      </c>
      <c r="B346" s="2">
        <v>106</v>
      </c>
      <c r="C346" s="2">
        <v>112.6</v>
      </c>
      <c r="D346" s="2">
        <v>89.6</v>
      </c>
      <c r="E346" s="5">
        <v>25738</v>
      </c>
      <c r="F346" s="2">
        <v>107.3</v>
      </c>
      <c r="G346" s="2">
        <v>124.45</v>
      </c>
      <c r="H346" s="2"/>
      <c r="I346" s="2"/>
    </row>
    <row r="347" spans="1:9" x14ac:dyDescent="0.25">
      <c r="A347" s="4">
        <v>41897</v>
      </c>
      <c r="B347" s="2">
        <v>107</v>
      </c>
      <c r="C347" s="2">
        <v>108.7</v>
      </c>
      <c r="D347" s="2">
        <v>90.3</v>
      </c>
      <c r="E347" s="5">
        <v>25694</v>
      </c>
      <c r="F347" s="2">
        <v>107.4</v>
      </c>
      <c r="G347" s="2">
        <v>129.88999999999999</v>
      </c>
      <c r="H347" s="2"/>
      <c r="I347" s="2"/>
    </row>
    <row r="348" spans="1:9" x14ac:dyDescent="0.25">
      <c r="A348" s="4">
        <v>41927</v>
      </c>
      <c r="B348" s="2">
        <v>105</v>
      </c>
      <c r="C348" s="2">
        <v>108.6</v>
      </c>
      <c r="D348" s="2">
        <v>90.5</v>
      </c>
      <c r="E348" s="5">
        <v>25670</v>
      </c>
      <c r="F348" s="2">
        <v>106.2</v>
      </c>
      <c r="G348" s="2">
        <v>140.93</v>
      </c>
      <c r="H348" s="2"/>
      <c r="I348" s="2"/>
    </row>
    <row r="349" spans="1:9" x14ac:dyDescent="0.25">
      <c r="A349" s="4">
        <v>41958</v>
      </c>
      <c r="B349" s="2">
        <v>103</v>
      </c>
      <c r="C349" s="2">
        <v>110.9</v>
      </c>
      <c r="D349" s="2">
        <v>92.4</v>
      </c>
      <c r="E349" s="5">
        <v>25766</v>
      </c>
      <c r="F349" s="2">
        <v>106.5</v>
      </c>
      <c r="G349" s="2">
        <v>133.81</v>
      </c>
      <c r="H349" s="2"/>
      <c r="I349" s="2"/>
    </row>
    <row r="350" spans="1:9" x14ac:dyDescent="0.25">
      <c r="A350" s="4">
        <v>41988</v>
      </c>
      <c r="B350" s="2">
        <v>101</v>
      </c>
      <c r="C350" s="2">
        <v>112.6</v>
      </c>
      <c r="D350" s="2">
        <v>93.4</v>
      </c>
      <c r="E350" s="5">
        <v>25784</v>
      </c>
      <c r="F350" s="2">
        <v>110.1</v>
      </c>
      <c r="G350" s="2">
        <v>143.37</v>
      </c>
      <c r="H350" s="2"/>
      <c r="I350" s="2"/>
    </row>
    <row r="351" spans="1:9" x14ac:dyDescent="0.25">
      <c r="A351" s="4">
        <v>42019</v>
      </c>
      <c r="B351" s="2">
        <v>102</v>
      </c>
      <c r="C351" s="2">
        <v>109.4</v>
      </c>
      <c r="D351" s="2">
        <v>96</v>
      </c>
      <c r="E351" s="5">
        <v>25860</v>
      </c>
      <c r="F351" s="2">
        <v>106</v>
      </c>
      <c r="G351" s="2">
        <v>131.58000000000001</v>
      </c>
      <c r="H351" s="2"/>
      <c r="I351" s="2"/>
    </row>
    <row r="352" spans="1:9" x14ac:dyDescent="0.25">
      <c r="A352" s="4">
        <v>42050</v>
      </c>
      <c r="B352" s="2">
        <v>103</v>
      </c>
      <c r="C352" s="2">
        <v>112.5</v>
      </c>
      <c r="D352" s="2">
        <v>100.4</v>
      </c>
      <c r="E352" s="5">
        <v>25986</v>
      </c>
      <c r="F352" s="2">
        <v>108.4</v>
      </c>
      <c r="G352" s="2">
        <v>116.16</v>
      </c>
      <c r="H352" s="2"/>
      <c r="I352" s="2"/>
    </row>
    <row r="353" spans="1:9" x14ac:dyDescent="0.25">
      <c r="A353" s="4">
        <v>42078</v>
      </c>
      <c r="B353" s="2">
        <v>101</v>
      </c>
      <c r="C353" s="2" t="s">
        <v>1</v>
      </c>
      <c r="D353" s="2">
        <v>98.9</v>
      </c>
      <c r="E353" s="2">
        <v>25862</v>
      </c>
      <c r="F353" s="2">
        <v>108</v>
      </c>
      <c r="G353" s="2">
        <v>140.72</v>
      </c>
      <c r="H353" s="2"/>
      <c r="I353" s="2"/>
    </row>
    <row r="354" spans="1:9" x14ac:dyDescent="0.25">
      <c r="A354" s="4">
        <v>42109</v>
      </c>
      <c r="B354" s="2">
        <v>104</v>
      </c>
      <c r="C354" s="2" t="s">
        <v>1</v>
      </c>
      <c r="D354" s="2" t="s">
        <v>1</v>
      </c>
      <c r="E354" s="2" t="s">
        <v>1</v>
      </c>
      <c r="F354" s="2" t="s">
        <v>1</v>
      </c>
      <c r="G354" s="2" t="s">
        <v>1</v>
      </c>
      <c r="H354" s="2"/>
      <c r="I354" s="2"/>
    </row>
    <row r="355" spans="1:9" x14ac:dyDescent="0.25">
      <c r="A355" s="2"/>
      <c r="B355" s="2"/>
      <c r="C355" s="2"/>
      <c r="D355" s="2"/>
      <c r="E355" s="5"/>
      <c r="F355" s="2"/>
      <c r="G355" s="2"/>
      <c r="H355" s="2"/>
      <c r="I355" s="2"/>
    </row>
    <row r="356" spans="1:9" x14ac:dyDescent="0.25">
      <c r="A356" s="2"/>
      <c r="B356" s="2"/>
      <c r="C356" s="2"/>
      <c r="D356" s="2"/>
      <c r="E356" s="5"/>
      <c r="F356" s="2"/>
      <c r="G356" s="2"/>
      <c r="H356" s="2"/>
      <c r="I356" s="2"/>
    </row>
    <row r="357" spans="1:9" x14ac:dyDescent="0.25">
      <c r="A357" s="2"/>
      <c r="B357" s="2"/>
      <c r="C357" s="2"/>
      <c r="D357" s="2"/>
      <c r="E357" s="5"/>
      <c r="F357" s="2"/>
      <c r="G357" s="2"/>
      <c r="H357" s="2"/>
      <c r="I357" s="2"/>
    </row>
    <row r="358" spans="1:9" x14ac:dyDescent="0.25">
      <c r="A358" s="2"/>
      <c r="B358" s="2"/>
      <c r="C358" s="2"/>
      <c r="D358" s="2"/>
      <c r="E358" s="5"/>
      <c r="F358" s="2"/>
      <c r="G358" s="2"/>
      <c r="H358" s="2"/>
      <c r="I358" s="2"/>
    </row>
    <row r="359" spans="1:9" x14ac:dyDescent="0.25">
      <c r="A359" s="2"/>
      <c r="B359" s="2"/>
      <c r="C359" s="2"/>
      <c r="D359" s="2"/>
      <c r="E359" s="5"/>
      <c r="F359" s="2"/>
      <c r="G359" s="2"/>
      <c r="H359" s="2"/>
      <c r="I359" s="2"/>
    </row>
    <row r="360" spans="1:9" x14ac:dyDescent="0.25">
      <c r="A360" s="2"/>
      <c r="B360" s="2"/>
      <c r="C360" s="2"/>
      <c r="D360" s="2"/>
      <c r="E360" s="5"/>
      <c r="F360" s="2"/>
      <c r="G360" s="2"/>
      <c r="H360" s="2"/>
      <c r="I360" s="2"/>
    </row>
    <row r="361" spans="1:9" x14ac:dyDescent="0.25">
      <c r="A361" s="2"/>
      <c r="B361" s="2"/>
      <c r="C361" s="2"/>
      <c r="D361" s="2"/>
      <c r="E361" s="5"/>
      <c r="F361" s="2"/>
      <c r="G361" s="2"/>
      <c r="H361" s="2"/>
      <c r="I361" s="2"/>
    </row>
    <row r="362" spans="1:9" x14ac:dyDescent="0.25">
      <c r="A362" s="2"/>
      <c r="B362" s="2"/>
      <c r="C362" s="2"/>
      <c r="D362" s="2"/>
      <c r="E362" s="5"/>
      <c r="F362" s="2"/>
      <c r="G362" s="2"/>
      <c r="H362" s="2"/>
      <c r="I362" s="2"/>
    </row>
    <row r="363" spans="1:9" x14ac:dyDescent="0.25">
      <c r="A363" s="2"/>
      <c r="B363" s="2"/>
      <c r="C363" s="2"/>
      <c r="D363" s="2"/>
      <c r="E363" s="5"/>
      <c r="F363" s="2"/>
      <c r="G363" s="2"/>
      <c r="H363" s="2"/>
      <c r="I363" s="2"/>
    </row>
    <row r="364" spans="1:9" x14ac:dyDescent="0.25">
      <c r="A364" s="2"/>
      <c r="B364" s="2"/>
      <c r="C364" s="2"/>
      <c r="D364" s="2"/>
      <c r="E364" s="5"/>
      <c r="F364" s="2"/>
      <c r="G364" s="2"/>
      <c r="H364" s="2"/>
      <c r="I364" s="2"/>
    </row>
    <row r="365" spans="1:9" x14ac:dyDescent="0.25">
      <c r="A365" s="2"/>
      <c r="B365" s="2"/>
      <c r="C365" s="2"/>
      <c r="D365" s="2"/>
      <c r="E365" s="5"/>
      <c r="F365" s="2"/>
      <c r="G365" s="2"/>
      <c r="H365" s="2"/>
      <c r="I365" s="2"/>
    </row>
    <row r="366" spans="1:9" x14ac:dyDescent="0.25">
      <c r="A366" s="2"/>
      <c r="B366" s="2"/>
      <c r="C366" s="2"/>
      <c r="D366" s="2"/>
      <c r="E366" s="5"/>
      <c r="F366" s="2"/>
      <c r="G366" s="2"/>
      <c r="H366" s="2"/>
      <c r="I366" s="2"/>
    </row>
    <row r="367" spans="1:9" x14ac:dyDescent="0.25">
      <c r="A367" s="2"/>
      <c r="B367" s="2"/>
      <c r="C367" s="2"/>
      <c r="D367" s="2"/>
      <c r="E367" s="5"/>
      <c r="F367" s="2"/>
      <c r="G367" s="2"/>
      <c r="H367" s="2"/>
      <c r="I367" s="2"/>
    </row>
    <row r="368" spans="1:9" x14ac:dyDescent="0.25">
      <c r="A368" s="2"/>
      <c r="B368" s="2"/>
      <c r="C368" s="2"/>
      <c r="D368" s="2"/>
      <c r="E368" s="5"/>
      <c r="F368" s="2"/>
      <c r="G368" s="2"/>
      <c r="H368" s="2"/>
      <c r="I368" s="2"/>
    </row>
    <row r="369" spans="1:9" x14ac:dyDescent="0.25">
      <c r="A369" s="2"/>
      <c r="B369" s="2"/>
      <c r="C369" s="2"/>
      <c r="D369" s="2"/>
      <c r="E369" s="5"/>
      <c r="F369" s="2"/>
      <c r="G369" s="2"/>
      <c r="H369" s="2"/>
      <c r="I369" s="2"/>
    </row>
    <row r="370" spans="1:9" x14ac:dyDescent="0.25">
      <c r="A370" s="2"/>
      <c r="B370" s="2"/>
      <c r="C370" s="2"/>
      <c r="D370" s="2"/>
      <c r="E370" s="5"/>
      <c r="F370" s="2"/>
      <c r="G370" s="2"/>
      <c r="H370" s="2"/>
      <c r="I370" s="2"/>
    </row>
    <row r="371" spans="1:9" x14ac:dyDescent="0.25">
      <c r="A371" s="2"/>
      <c r="B371" s="2"/>
      <c r="C371" s="2"/>
      <c r="D371" s="2"/>
      <c r="E371" s="5"/>
      <c r="F371" s="2"/>
      <c r="G371" s="2"/>
      <c r="H371" s="2"/>
      <c r="I371" s="2"/>
    </row>
    <row r="372" spans="1:9" x14ac:dyDescent="0.25">
      <c r="A372" s="2"/>
      <c r="B372" s="2"/>
      <c r="C372" s="2"/>
      <c r="D372" s="2"/>
      <c r="E372" s="5"/>
      <c r="F372" s="2"/>
      <c r="G372" s="2"/>
      <c r="H372" s="2"/>
      <c r="I372" s="2"/>
    </row>
    <row r="373" spans="1:9" x14ac:dyDescent="0.25">
      <c r="A373" s="2"/>
      <c r="B373" s="2"/>
      <c r="C373" s="2"/>
      <c r="D373" s="2"/>
      <c r="E373" s="5"/>
      <c r="F373" s="2"/>
      <c r="G373" s="2"/>
      <c r="H373" s="2"/>
      <c r="I373" s="2"/>
    </row>
    <row r="374" spans="1:9" x14ac:dyDescent="0.25">
      <c r="A374" s="2"/>
      <c r="B374" s="2"/>
      <c r="C374" s="2"/>
      <c r="D374" s="2"/>
      <c r="E374" s="5"/>
      <c r="F374" s="2"/>
      <c r="G374" s="2"/>
      <c r="H374" s="2"/>
      <c r="I374" s="2"/>
    </row>
    <row r="375" spans="1:9" x14ac:dyDescent="0.25">
      <c r="A375" s="2"/>
      <c r="B375" s="2"/>
      <c r="C375" s="2"/>
      <c r="D375" s="2"/>
      <c r="E375" s="5"/>
      <c r="F375" s="2"/>
      <c r="G375" s="2"/>
      <c r="H375" s="2"/>
      <c r="I375" s="2"/>
    </row>
    <row r="376" spans="1:9" x14ac:dyDescent="0.25">
      <c r="A376" s="2"/>
      <c r="B376" s="2"/>
      <c r="C376" s="2"/>
      <c r="D376" s="2"/>
      <c r="E376" s="5"/>
      <c r="F376" s="2"/>
      <c r="G376" s="2"/>
      <c r="H376" s="2"/>
      <c r="I376" s="2"/>
    </row>
    <row r="377" spans="1:9" x14ac:dyDescent="0.25">
      <c r="A377" s="2"/>
      <c r="B377" s="2"/>
      <c r="C377" s="2"/>
      <c r="D377" s="2"/>
      <c r="E377" s="5"/>
      <c r="F377" s="2"/>
      <c r="G377" s="2"/>
      <c r="H377" s="2"/>
      <c r="I377" s="2"/>
    </row>
    <row r="378" spans="1:9" x14ac:dyDescent="0.25">
      <c r="A378" s="2"/>
      <c r="B378" s="2"/>
      <c r="C378" s="2"/>
      <c r="D378" s="2"/>
      <c r="E378" s="5"/>
      <c r="F378" s="2"/>
      <c r="G378" s="2"/>
      <c r="H378" s="2"/>
      <c r="I378" s="2"/>
    </row>
    <row r="379" spans="1:9" x14ac:dyDescent="0.25">
      <c r="A379" s="2"/>
      <c r="B379" s="2"/>
      <c r="C379" s="2"/>
      <c r="D379" s="2"/>
      <c r="E379" s="5"/>
      <c r="F379" s="2"/>
      <c r="G379" s="2"/>
      <c r="H379" s="2"/>
      <c r="I379" s="2"/>
    </row>
    <row r="380" spans="1:9" x14ac:dyDescent="0.25">
      <c r="A380" s="2"/>
      <c r="B380" s="2"/>
      <c r="C380" s="2"/>
      <c r="D380" s="2"/>
      <c r="E380" s="5"/>
      <c r="F380" s="2"/>
      <c r="G380" s="2"/>
      <c r="H380" s="2"/>
      <c r="I380" s="2"/>
    </row>
    <row r="381" spans="1:9" x14ac:dyDescent="0.25">
      <c r="A381" s="2"/>
      <c r="B381" s="2"/>
      <c r="C381" s="2"/>
      <c r="D381" s="2"/>
      <c r="E381" s="5"/>
      <c r="F381" s="2"/>
      <c r="G381" s="2"/>
      <c r="H381" s="2"/>
      <c r="I381" s="2"/>
    </row>
    <row r="382" spans="1:9" x14ac:dyDescent="0.25">
      <c r="A382" s="2"/>
      <c r="B382" s="2"/>
      <c r="C382" s="2"/>
      <c r="D382" s="2"/>
      <c r="E382" s="5"/>
      <c r="F382" s="2"/>
      <c r="G382" s="2"/>
      <c r="H382" s="2"/>
      <c r="I382" s="2"/>
    </row>
    <row r="383" spans="1:9" x14ac:dyDescent="0.25">
      <c r="A383" s="2"/>
      <c r="B383" s="2"/>
      <c r="C383" s="2"/>
      <c r="D383" s="2"/>
      <c r="E383" s="5"/>
      <c r="F383" s="2"/>
      <c r="G383" s="2"/>
      <c r="H383" s="2"/>
      <c r="I383" s="2"/>
    </row>
    <row r="384" spans="1:9" x14ac:dyDescent="0.25">
      <c r="A384" s="2"/>
      <c r="B384" s="2"/>
      <c r="C384" s="2"/>
      <c r="D384" s="2"/>
      <c r="E384" s="5"/>
      <c r="F384" s="2"/>
      <c r="G384" s="2"/>
      <c r="H384" s="2"/>
      <c r="I384" s="2"/>
    </row>
    <row r="385" spans="1:9" x14ac:dyDescent="0.25">
      <c r="A385" s="2"/>
      <c r="B385" s="2"/>
      <c r="C385" s="2"/>
      <c r="D385" s="2"/>
      <c r="E385" s="5"/>
      <c r="F385" s="2"/>
      <c r="G385" s="2"/>
      <c r="H385" s="2"/>
      <c r="I385" s="2"/>
    </row>
    <row r="386" spans="1:9" x14ac:dyDescent="0.25">
      <c r="A386" s="2"/>
      <c r="B386" s="2"/>
      <c r="C386" s="2"/>
      <c r="D386" s="2"/>
      <c r="E386" s="5"/>
      <c r="F386" s="2"/>
      <c r="G386" s="2"/>
      <c r="H386" s="2"/>
      <c r="I386" s="2"/>
    </row>
    <row r="387" spans="1:9" x14ac:dyDescent="0.25">
      <c r="A387" s="2"/>
      <c r="B387" s="2"/>
      <c r="C387" s="2"/>
      <c r="D387" s="2"/>
      <c r="E387" s="5"/>
      <c r="F387" s="2"/>
      <c r="G387" s="2"/>
      <c r="H387" s="2"/>
      <c r="I387" s="2"/>
    </row>
    <row r="388" spans="1:9" x14ac:dyDescent="0.25">
      <c r="A388" s="2"/>
      <c r="B388" s="2"/>
      <c r="C388" s="2"/>
      <c r="D388" s="2"/>
      <c r="E388" s="5"/>
      <c r="F388" s="2"/>
      <c r="G388" s="2"/>
      <c r="H388" s="2"/>
      <c r="I388" s="2"/>
    </row>
    <row r="389" spans="1:9" x14ac:dyDescent="0.25">
      <c r="A389" s="2"/>
      <c r="B389" s="2"/>
      <c r="C389" s="2"/>
      <c r="D389" s="2"/>
      <c r="E389" s="5"/>
      <c r="F389" s="2"/>
      <c r="G389" s="2"/>
      <c r="H389" s="2"/>
      <c r="I389" s="2"/>
    </row>
    <row r="390" spans="1:9" x14ac:dyDescent="0.25">
      <c r="A390" s="2"/>
      <c r="B390" s="2"/>
      <c r="C390" s="2"/>
      <c r="D390" s="2"/>
      <c r="E390" s="5"/>
      <c r="F390" s="2"/>
      <c r="G390" s="2"/>
      <c r="H390" s="2"/>
      <c r="I390" s="2"/>
    </row>
    <row r="391" spans="1:9" x14ac:dyDescent="0.25">
      <c r="A391" s="2"/>
      <c r="B391" s="2"/>
      <c r="C391" s="2"/>
      <c r="D391" s="2"/>
      <c r="E391" s="5"/>
      <c r="F391" s="2"/>
      <c r="G391" s="2"/>
      <c r="H391" s="2"/>
      <c r="I391" s="2"/>
    </row>
    <row r="392" spans="1:9" x14ac:dyDescent="0.25">
      <c r="A392" s="2"/>
      <c r="B392" s="2"/>
      <c r="C392" s="2"/>
      <c r="D392" s="2"/>
      <c r="E392" s="5"/>
      <c r="F392" s="2"/>
      <c r="G392" s="2"/>
      <c r="H392" s="2"/>
      <c r="I392" s="2"/>
    </row>
    <row r="393" spans="1:9" x14ac:dyDescent="0.25">
      <c r="A393" s="2"/>
      <c r="B393" s="2"/>
      <c r="C393" s="2"/>
      <c r="D393" s="2"/>
      <c r="E393" s="5"/>
      <c r="F393" s="2"/>
      <c r="G393" s="2"/>
      <c r="H393" s="2"/>
      <c r="I393" s="2"/>
    </row>
    <row r="394" spans="1:9" x14ac:dyDescent="0.25">
      <c r="A394" s="2"/>
      <c r="B394" s="2"/>
      <c r="C394" s="2"/>
      <c r="D394" s="2"/>
      <c r="E394" s="5"/>
      <c r="F394" s="2"/>
      <c r="G394" s="2"/>
      <c r="H394" s="2"/>
      <c r="I394" s="2"/>
    </row>
    <row r="395" spans="1:9" x14ac:dyDescent="0.25">
      <c r="A395" s="2"/>
      <c r="B395" s="2"/>
      <c r="C395" s="2"/>
      <c r="D395" s="2"/>
      <c r="E395" s="5"/>
      <c r="F395" s="2"/>
      <c r="G395" s="2"/>
      <c r="H395" s="2"/>
      <c r="I395" s="2"/>
    </row>
    <row r="396" spans="1:9" x14ac:dyDescent="0.25">
      <c r="A396" s="2"/>
      <c r="B396" s="2"/>
      <c r="C396" s="2"/>
      <c r="D396" s="2"/>
      <c r="E396" s="5"/>
      <c r="F396" s="2"/>
      <c r="G396" s="2"/>
      <c r="H396" s="2"/>
      <c r="I396" s="2"/>
    </row>
    <row r="397" spans="1:9" x14ac:dyDescent="0.25">
      <c r="A397" s="2"/>
      <c r="B397" s="2"/>
      <c r="C397" s="2"/>
      <c r="D397" s="2"/>
      <c r="E397" s="5"/>
      <c r="F397" s="2"/>
      <c r="G397" s="2"/>
      <c r="H397" s="2"/>
      <c r="I397" s="2"/>
    </row>
    <row r="398" spans="1:9" x14ac:dyDescent="0.25">
      <c r="A398" s="2"/>
      <c r="B398" s="2"/>
      <c r="C398" s="2"/>
      <c r="D398" s="2"/>
      <c r="E398" s="5"/>
      <c r="F398" s="2"/>
      <c r="G398" s="2"/>
      <c r="H398" s="2"/>
      <c r="I398" s="2"/>
    </row>
    <row r="399" spans="1:9" x14ac:dyDescent="0.25">
      <c r="A399" s="2"/>
      <c r="B399" s="2"/>
      <c r="C399" s="2"/>
      <c r="D399" s="2"/>
      <c r="E399" s="5"/>
      <c r="F399" s="2"/>
      <c r="G399" s="2"/>
      <c r="H399" s="2"/>
      <c r="I399" s="2"/>
    </row>
    <row r="400" spans="1:9" x14ac:dyDescent="0.25">
      <c r="A400" s="2"/>
      <c r="B400" s="2"/>
      <c r="C400" s="2"/>
      <c r="D400" s="2"/>
      <c r="E400" s="5"/>
      <c r="F400" s="2"/>
      <c r="G400" s="2"/>
      <c r="H400" s="2"/>
      <c r="I400" s="2"/>
    </row>
    <row r="401" spans="1:9" x14ac:dyDescent="0.25">
      <c r="A401" s="2"/>
      <c r="B401" s="2"/>
      <c r="C401" s="2"/>
      <c r="D401" s="2"/>
      <c r="E401" s="5"/>
      <c r="F401" s="2"/>
      <c r="G401" s="2"/>
      <c r="H401" s="2"/>
      <c r="I401" s="2"/>
    </row>
    <row r="402" spans="1:9" x14ac:dyDescent="0.25">
      <c r="A402" s="2"/>
      <c r="B402" s="2"/>
      <c r="C402" s="2"/>
      <c r="D402" s="2"/>
      <c r="E402" s="5"/>
      <c r="F402" s="2"/>
      <c r="G402" s="2"/>
      <c r="H402" s="2"/>
      <c r="I402" s="2"/>
    </row>
    <row r="403" spans="1:9" x14ac:dyDescent="0.25">
      <c r="A403" s="2"/>
      <c r="B403" s="2"/>
      <c r="C403" s="2"/>
      <c r="D403" s="2"/>
      <c r="E403" s="5"/>
      <c r="F403" s="2"/>
      <c r="G403" s="2"/>
      <c r="H403" s="2"/>
      <c r="I403" s="2"/>
    </row>
    <row r="404" spans="1:9" x14ac:dyDescent="0.25">
      <c r="A404" s="2"/>
      <c r="B404" s="2"/>
      <c r="C404" s="2"/>
      <c r="D404" s="2"/>
      <c r="E404" s="5"/>
      <c r="F404" s="2"/>
      <c r="G404" s="2"/>
      <c r="H404" s="2"/>
      <c r="I404" s="2"/>
    </row>
    <row r="405" spans="1:9" x14ac:dyDescent="0.25">
      <c r="A405" s="2"/>
      <c r="B405" s="2"/>
      <c r="C405" s="2"/>
      <c r="D405" s="2"/>
      <c r="E405" s="5"/>
      <c r="F405" s="2"/>
      <c r="G405" s="2"/>
      <c r="H405" s="2"/>
      <c r="I405" s="2"/>
    </row>
    <row r="406" spans="1:9" x14ac:dyDescent="0.25">
      <c r="A406" s="2"/>
      <c r="B406" s="2"/>
      <c r="C406" s="2"/>
      <c r="D406" s="2"/>
      <c r="E406" s="5"/>
      <c r="F406" s="2"/>
      <c r="G406" s="2"/>
      <c r="H406" s="2"/>
      <c r="I406" s="2"/>
    </row>
    <row r="407" spans="1:9" x14ac:dyDescent="0.25">
      <c r="A407" s="2"/>
      <c r="B407" s="2"/>
      <c r="C407" s="2"/>
      <c r="D407" s="2"/>
      <c r="E407" s="5"/>
      <c r="F407" s="2"/>
      <c r="G407" s="2"/>
      <c r="H407" s="2"/>
      <c r="I407" s="2"/>
    </row>
    <row r="408" spans="1:9" x14ac:dyDescent="0.25">
      <c r="A408" s="2"/>
      <c r="B408" s="2"/>
      <c r="C408" s="2"/>
      <c r="D408" s="2"/>
      <c r="E408" s="5"/>
      <c r="F408" s="2"/>
      <c r="G408" s="2"/>
      <c r="H408" s="2"/>
      <c r="I408" s="2"/>
    </row>
    <row r="409" spans="1:9" x14ac:dyDescent="0.25">
      <c r="A409" s="2"/>
      <c r="B409" s="2"/>
      <c r="C409" s="2"/>
      <c r="D409" s="2"/>
      <c r="E409" s="5"/>
      <c r="F409" s="2"/>
      <c r="G409" s="2"/>
      <c r="H409" s="2"/>
      <c r="I409" s="2"/>
    </row>
    <row r="410" spans="1:9" x14ac:dyDescent="0.25">
      <c r="A410" s="2"/>
      <c r="B410" s="2"/>
      <c r="C410" s="2"/>
      <c r="D410" s="2"/>
      <c r="E410" s="5"/>
      <c r="F410" s="2"/>
      <c r="G410" s="2"/>
      <c r="H410" s="2"/>
      <c r="I410" s="2"/>
    </row>
    <row r="411" spans="1:9" x14ac:dyDescent="0.25">
      <c r="A411" s="2"/>
      <c r="B411" s="2"/>
      <c r="C411" s="2"/>
      <c r="D411" s="2"/>
      <c r="E411" s="5"/>
      <c r="F411" s="2"/>
      <c r="G411" s="2"/>
      <c r="H411" s="2"/>
      <c r="I411" s="2"/>
    </row>
    <row r="412" spans="1:9" x14ac:dyDescent="0.25">
      <c r="A412" s="2"/>
      <c r="B412" s="2"/>
      <c r="C412" s="2"/>
      <c r="D412" s="2"/>
      <c r="E412" s="5"/>
      <c r="F412" s="2"/>
      <c r="G412" s="2"/>
      <c r="H412" s="2"/>
      <c r="I412" s="2"/>
    </row>
    <row r="413" spans="1:9" x14ac:dyDescent="0.25">
      <c r="A413" s="2"/>
      <c r="B413" s="2"/>
      <c r="C413" s="2"/>
      <c r="D413" s="2"/>
      <c r="E413" s="5"/>
      <c r="F413" s="2"/>
      <c r="G413" s="2"/>
      <c r="H413" s="2"/>
      <c r="I413" s="2"/>
    </row>
    <row r="414" spans="1:9" x14ac:dyDescent="0.25">
      <c r="A414" s="2"/>
      <c r="B414" s="2"/>
      <c r="C414" s="2"/>
      <c r="D414" s="2"/>
      <c r="E414" s="5"/>
      <c r="F414" s="2"/>
      <c r="G414" s="2"/>
      <c r="H414" s="2"/>
      <c r="I414" s="2"/>
    </row>
    <row r="415" spans="1:9" x14ac:dyDescent="0.25">
      <c r="A415" s="2"/>
      <c r="B415" s="2"/>
      <c r="C415" s="2"/>
      <c r="D415" s="2"/>
      <c r="E415" s="5"/>
      <c r="F415" s="2"/>
      <c r="G415" s="2"/>
      <c r="H415" s="2"/>
      <c r="I415" s="2"/>
    </row>
    <row r="416" spans="1:9" x14ac:dyDescent="0.25">
      <c r="A416" s="2"/>
      <c r="B416" s="2"/>
      <c r="C416" s="2"/>
      <c r="D416" s="2"/>
      <c r="E416" s="5"/>
      <c r="F416" s="2"/>
      <c r="G416" s="2"/>
      <c r="H416" s="2"/>
      <c r="I416" s="2"/>
    </row>
    <row r="417" spans="1:9" x14ac:dyDescent="0.25">
      <c r="A417" s="2"/>
      <c r="B417" s="2"/>
      <c r="C417" s="2"/>
      <c r="D417" s="2"/>
      <c r="E417" s="5"/>
      <c r="F417" s="2"/>
      <c r="G417" s="2"/>
      <c r="H417" s="2"/>
      <c r="I417" s="2"/>
    </row>
    <row r="418" spans="1:9" x14ac:dyDescent="0.25">
      <c r="A418" s="2"/>
      <c r="B418" s="2"/>
      <c r="C418" s="2"/>
      <c r="D418" s="2"/>
      <c r="E418" s="5"/>
      <c r="F418" s="2"/>
      <c r="G418" s="2"/>
      <c r="H418" s="2"/>
      <c r="I418" s="2"/>
    </row>
    <row r="419" spans="1:9" x14ac:dyDescent="0.25">
      <c r="A419" s="2"/>
      <c r="B419" s="2"/>
      <c r="C419" s="2"/>
      <c r="D419" s="2"/>
      <c r="E419" s="5"/>
      <c r="F419" s="2"/>
      <c r="G419" s="2"/>
      <c r="H419" s="2"/>
      <c r="I419" s="2"/>
    </row>
    <row r="420" spans="1:9" x14ac:dyDescent="0.25">
      <c r="A420" s="2"/>
      <c r="B420" s="2"/>
      <c r="C420" s="2"/>
      <c r="D420" s="2"/>
      <c r="E420" s="5"/>
      <c r="F420" s="2"/>
      <c r="G420" s="2"/>
      <c r="H420" s="2"/>
      <c r="I420" s="2"/>
    </row>
    <row r="421" spans="1:9" x14ac:dyDescent="0.25">
      <c r="A421" s="2"/>
      <c r="B421" s="2"/>
      <c r="C421" s="2"/>
      <c r="D421" s="2"/>
      <c r="E421" s="5"/>
      <c r="F421" s="2"/>
      <c r="G421" s="2"/>
      <c r="H421" s="2"/>
      <c r="I421" s="2"/>
    </row>
    <row r="422" spans="1:9" x14ac:dyDescent="0.25">
      <c r="A422" s="2"/>
      <c r="B422" s="2"/>
      <c r="C422" s="2"/>
      <c r="D422" s="2"/>
      <c r="E422" s="5"/>
      <c r="F422" s="2"/>
      <c r="G422" s="2"/>
      <c r="H422" s="2"/>
      <c r="I422" s="2"/>
    </row>
    <row r="423" spans="1:9" x14ac:dyDescent="0.25">
      <c r="A423" s="2"/>
      <c r="B423" s="2"/>
      <c r="C423" s="2"/>
      <c r="D423" s="2"/>
      <c r="E423" s="5"/>
      <c r="F423" s="2"/>
      <c r="G423" s="2"/>
      <c r="H423" s="2"/>
      <c r="I423" s="2"/>
    </row>
  </sheetData>
  <dataValidations count="2">
    <dataValidation allowBlank="1" showErrorMessage="1" promptTitle="TRAFO" prompt="$J$1:$K$119" sqref="J1"/>
    <dataValidation allowBlank="1" showErrorMessage="1" promptTitle="TRAFO" prompt="$A$1:$G$354" sqref="A1"/>
  </dataValidations>
  <hyperlinks>
    <hyperlink ref="K2" r:id="rId1" tooltip="Link to Datastream Navigator metadata for KOGDP...D; right-click for more"/>
    <hyperlink ref="B2" r:id="rId2" tooltip="Link to Datastream Navigator metadata for KOCNFCONR; right-click for more"/>
    <hyperlink ref="C2" r:id="rId3" tooltip="Link to Datastream Navigator metadata for KOOSLI15G; right-click for more"/>
    <hyperlink ref="D2" r:id="rId4" tooltip="Link to Datastream Navigator metadata for KONETTRDF; right-click for more"/>
    <hyperlink ref="E2" r:id="rId5" tooltip="Link to Datastream Navigator metadata for KOEMPTOTO; right-click for more"/>
    <hyperlink ref="F2" r:id="rId6" tooltip="Link to Datastream Navigator metadata for KOIPTOT.G; right-click for more"/>
    <hyperlink ref="G2" r:id="rId7" tooltip="Link to Datastream Navigator metadata for KOEXPALVH; right-click for more"/>
  </hyperlinks>
  <pageMargins left="0.7" right="0.7" top="0.75" bottom="0.75" header="0.3" footer="0.3"/>
  <legacyDrawing r:id="rId8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8"/>
  <sheetViews>
    <sheetView zoomScale="60" zoomScaleNormal="60" workbookViewId="0">
      <pane xSplit="1" ySplit="1" topLeftCell="B93" activePane="bottomRight" state="frozen"/>
      <selection activeCell="K120" sqref="K120:K121"/>
      <selection pane="topRight" activeCell="K120" sqref="K120:K121"/>
      <selection pane="bottomLeft" activeCell="K120" sqref="K120:K121"/>
      <selection pane="bottomRight" activeCell="I118" sqref="I118:J121"/>
    </sheetView>
  </sheetViews>
  <sheetFormatPr defaultRowHeight="15" x14ac:dyDescent="0.25"/>
  <cols>
    <col min="1" max="1" width="10.5703125" bestFit="1" customWidth="1"/>
    <col min="2" max="2" width="11.140625" bestFit="1" customWidth="1"/>
    <col min="3" max="3" width="15.42578125" customWidth="1"/>
    <col min="4" max="4" width="11.28515625" customWidth="1"/>
    <col min="5" max="5" width="14" customWidth="1"/>
    <col min="6" max="6" width="14.7109375" bestFit="1" customWidth="1"/>
    <col min="7" max="7" width="32.28515625" bestFit="1" customWidth="1"/>
    <col min="8" max="8" width="32.7109375" bestFit="1" customWidth="1"/>
  </cols>
  <sheetData>
    <row r="1" spans="1:13" x14ac:dyDescent="0.25">
      <c r="B1" t="s">
        <v>16</v>
      </c>
      <c r="C1" t="s">
        <v>17</v>
      </c>
      <c r="D1" t="s">
        <v>18</v>
      </c>
      <c r="E1" t="s">
        <v>279</v>
      </c>
      <c r="F1" t="s">
        <v>19</v>
      </c>
      <c r="G1" t="s">
        <v>70</v>
      </c>
      <c r="I1" s="2"/>
      <c r="J1" s="2" t="s">
        <v>194</v>
      </c>
    </row>
    <row r="2" spans="1:13" x14ac:dyDescent="0.25">
      <c r="A2" s="8">
        <f>sgp_thomson!A3</f>
        <v>31427</v>
      </c>
      <c r="B2" s="14" t="str">
        <f>sgp_thomson!N3</f>
        <v>#N/A N/A</v>
      </c>
      <c r="C2">
        <f>sgp_thomson!B3</f>
        <v>26.469000000000001</v>
      </c>
      <c r="D2">
        <f>sgp_thomson!C3</f>
        <v>166.82</v>
      </c>
      <c r="E2" t="str">
        <f>sgp_thomson!D3</f>
        <v>NA</v>
      </c>
      <c r="F2">
        <f>sgp_thomson!E3</f>
        <v>13.4</v>
      </c>
      <c r="G2">
        <f>sgp_thomson!F3</f>
        <v>6.1</v>
      </c>
      <c r="I2" s="2" t="str">
        <f>sgp_thomson!J3</f>
        <v>Q1 1986</v>
      </c>
      <c r="J2" s="2">
        <f>sgp_thomson!K3</f>
        <v>14989.8</v>
      </c>
    </row>
    <row r="3" spans="1:13" x14ac:dyDescent="0.25">
      <c r="A3" s="8">
        <f>sgp_thomson!A4</f>
        <v>31458</v>
      </c>
      <c r="B3" s="14" t="str">
        <f>sgp_thomson!N4</f>
        <v>#N/A N/A</v>
      </c>
      <c r="C3">
        <f>sgp_thomson!B4</f>
        <v>27.061</v>
      </c>
      <c r="D3">
        <f>sgp_thomson!C4</f>
        <v>171.27</v>
      </c>
      <c r="E3" t="str">
        <f>sgp_thomson!D4</f>
        <v>NA</v>
      </c>
      <c r="F3">
        <f>sgp_thomson!E4</f>
        <v>13.8</v>
      </c>
      <c r="G3">
        <f>sgp_thomson!F4</f>
        <v>6.7</v>
      </c>
      <c r="H3" s="2"/>
      <c r="I3" s="2" t="str">
        <f>sgp_thomson!J4</f>
        <v>Q2 1986</v>
      </c>
      <c r="J3" s="2">
        <f>sgp_thomson!K4</f>
        <v>15237</v>
      </c>
      <c r="K3" s="2"/>
      <c r="L3" s="2"/>
      <c r="M3" s="2"/>
    </row>
    <row r="4" spans="1:13" x14ac:dyDescent="0.25">
      <c r="A4" s="8">
        <f>sgp_thomson!A5</f>
        <v>31486</v>
      </c>
      <c r="B4" s="14" t="str">
        <f>sgp_thomson!N5</f>
        <v>#N/A N/A</v>
      </c>
      <c r="C4">
        <f>sgp_thomson!B5</f>
        <v>24.366</v>
      </c>
      <c r="D4">
        <f>sgp_thomson!C5</f>
        <v>170.4</v>
      </c>
      <c r="E4" t="str">
        <f>sgp_thomson!D5</f>
        <v>NA</v>
      </c>
      <c r="F4">
        <f>sgp_thomson!E5</f>
        <v>14.3</v>
      </c>
      <c r="G4">
        <f>sgp_thomson!F5</f>
        <v>6.4</v>
      </c>
      <c r="I4" s="2" t="str">
        <f>sgp_thomson!J5</f>
        <v>Q3 1986</v>
      </c>
      <c r="J4" s="2">
        <f>sgp_thomson!K5</f>
        <v>15483.6</v>
      </c>
      <c r="K4" s="2"/>
    </row>
    <row r="5" spans="1:13" x14ac:dyDescent="0.25">
      <c r="A5" s="8">
        <f>sgp_thomson!A6</f>
        <v>31517</v>
      </c>
      <c r="B5" s="14" t="str">
        <f>sgp_thomson!N6</f>
        <v>#N/A N/A</v>
      </c>
      <c r="C5">
        <f>sgp_thomson!B6</f>
        <v>23.760999999999999</v>
      </c>
      <c r="D5">
        <f>sgp_thomson!C6</f>
        <v>165.66</v>
      </c>
      <c r="E5" t="str">
        <f>sgp_thomson!D6</f>
        <v>NA</v>
      </c>
      <c r="F5">
        <f>sgp_thomson!E6</f>
        <v>15.1</v>
      </c>
      <c r="G5">
        <f>sgp_thomson!F6</f>
        <v>8</v>
      </c>
      <c r="H5" s="2"/>
      <c r="I5" s="2" t="str">
        <f>sgp_thomson!J6</f>
        <v>Q4 1986</v>
      </c>
      <c r="J5" s="2">
        <f>sgp_thomson!K6</f>
        <v>15913.8</v>
      </c>
      <c r="K5" s="2"/>
      <c r="L5" s="2"/>
    </row>
    <row r="6" spans="1:13" x14ac:dyDescent="0.25">
      <c r="A6" s="8">
        <f>sgp_thomson!A7</f>
        <v>31547</v>
      </c>
      <c r="B6" s="14" t="str">
        <f>sgp_thomson!N7</f>
        <v>#N/A N/A</v>
      </c>
      <c r="C6">
        <f>sgp_thomson!B7</f>
        <v>23.925999999999998</v>
      </c>
      <c r="D6">
        <f>sgp_thomson!C7</f>
        <v>163.21</v>
      </c>
      <c r="E6" t="str">
        <f>sgp_thomson!D7</f>
        <v>NA</v>
      </c>
      <c r="F6">
        <f>sgp_thomson!E7</f>
        <v>15</v>
      </c>
      <c r="G6">
        <f>sgp_thomson!F7</f>
        <v>7</v>
      </c>
      <c r="I6" s="2" t="str">
        <f>sgp_thomson!J7</f>
        <v>Q1 1987</v>
      </c>
      <c r="J6" s="2">
        <f>sgp_thomson!K7</f>
        <v>16221.3</v>
      </c>
      <c r="K6" s="2"/>
    </row>
    <row r="7" spans="1:13" x14ac:dyDescent="0.25">
      <c r="A7" s="8">
        <f>sgp_thomson!A8</f>
        <v>31578</v>
      </c>
      <c r="B7" s="14" t="str">
        <f>sgp_thomson!N8</f>
        <v>#N/A N/A</v>
      </c>
      <c r="C7">
        <f>sgp_thomson!B8</f>
        <v>24.189</v>
      </c>
      <c r="D7">
        <f>sgp_thomson!C8</f>
        <v>164.37</v>
      </c>
      <c r="E7" t="str">
        <f>sgp_thomson!D8</f>
        <v>NA</v>
      </c>
      <c r="F7">
        <f>sgp_thomson!E8</f>
        <v>14.7</v>
      </c>
      <c r="G7">
        <f>sgp_thomson!F8</f>
        <v>7.7</v>
      </c>
      <c r="I7" s="2" t="str">
        <f>sgp_thomson!J8</f>
        <v>Q2 1987</v>
      </c>
      <c r="J7" s="2">
        <f>sgp_thomson!K8</f>
        <v>16783.8</v>
      </c>
      <c r="K7" s="2"/>
    </row>
    <row r="8" spans="1:13" x14ac:dyDescent="0.25">
      <c r="A8" s="8">
        <f>sgp_thomson!A9</f>
        <v>31608</v>
      </c>
      <c r="B8" s="14" t="str">
        <f>sgp_thomson!N9</f>
        <v>#N/A N/A</v>
      </c>
      <c r="C8">
        <f>sgp_thomson!B9</f>
        <v>24.884</v>
      </c>
      <c r="D8">
        <f>sgp_thomson!C9</f>
        <v>163.07</v>
      </c>
      <c r="E8" t="str">
        <f>sgp_thomson!D9</f>
        <v>NA</v>
      </c>
      <c r="F8">
        <f>sgp_thomson!E9</f>
        <v>15.3</v>
      </c>
      <c r="G8">
        <f>sgp_thomson!F9</f>
        <v>7.6</v>
      </c>
      <c r="I8" s="2" t="str">
        <f>sgp_thomson!J9</f>
        <v>Q3 1987</v>
      </c>
      <c r="J8" s="2">
        <f>sgp_thomson!K9</f>
        <v>17373.8</v>
      </c>
      <c r="K8" s="2"/>
    </row>
    <row r="9" spans="1:13" x14ac:dyDescent="0.25">
      <c r="A9" s="8">
        <f>sgp_thomson!A10</f>
        <v>31639</v>
      </c>
      <c r="B9" s="14" t="str">
        <f>sgp_thomson!N10</f>
        <v>#N/A N/A</v>
      </c>
      <c r="C9">
        <f>sgp_thomson!B10</f>
        <v>24.373000000000001</v>
      </c>
      <c r="D9">
        <f>sgp_thomson!C10</f>
        <v>156.76</v>
      </c>
      <c r="E9" t="str">
        <f>sgp_thomson!D10</f>
        <v>NA</v>
      </c>
      <c r="F9">
        <f>sgp_thomson!E10</f>
        <v>14.9</v>
      </c>
      <c r="G9">
        <f>sgp_thomson!F10</f>
        <v>8.1</v>
      </c>
      <c r="I9" s="2" t="str">
        <f>sgp_thomson!J10</f>
        <v>Q4 1987</v>
      </c>
      <c r="J9" s="2">
        <f>sgp_thomson!K10</f>
        <v>17881.900000000001</v>
      </c>
      <c r="K9" s="2"/>
    </row>
    <row r="10" spans="1:13" x14ac:dyDescent="0.25">
      <c r="A10" s="8">
        <f>sgp_thomson!A11</f>
        <v>31670</v>
      </c>
      <c r="B10" s="14" t="str">
        <f>sgp_thomson!N11</f>
        <v>#N/A N/A</v>
      </c>
      <c r="C10">
        <f>sgp_thomson!B11</f>
        <v>24.338999999999999</v>
      </c>
      <c r="D10">
        <f>sgp_thomson!C11</f>
        <v>157.41</v>
      </c>
      <c r="E10" t="str">
        <f>sgp_thomson!D11</f>
        <v>NA</v>
      </c>
      <c r="F10">
        <f>sgp_thomson!E11</f>
        <v>16.399999999999999</v>
      </c>
      <c r="G10">
        <f>sgp_thomson!F11</f>
        <v>7.7</v>
      </c>
      <c r="I10" s="2" t="str">
        <f>sgp_thomson!J11</f>
        <v>Q1 1988</v>
      </c>
      <c r="J10" s="2">
        <f>sgp_thomson!K11</f>
        <v>18019.400000000001</v>
      </c>
      <c r="K10" s="2"/>
    </row>
    <row r="11" spans="1:13" x14ac:dyDescent="0.25">
      <c r="A11" s="8">
        <f>sgp_thomson!A12</f>
        <v>31700</v>
      </c>
      <c r="B11" s="14" t="str">
        <f>sgp_thomson!N12</f>
        <v>#N/A N/A</v>
      </c>
      <c r="C11">
        <f>sgp_thomson!B12</f>
        <v>24.2</v>
      </c>
      <c r="D11">
        <f>sgp_thomson!C12</f>
        <v>159.12</v>
      </c>
      <c r="E11" t="str">
        <f>sgp_thomson!D12</f>
        <v>NA</v>
      </c>
      <c r="F11">
        <f>sgp_thomson!E12</f>
        <v>15.9</v>
      </c>
      <c r="G11">
        <f>sgp_thomson!F12</f>
        <v>7.7</v>
      </c>
      <c r="I11" s="2" t="str">
        <f>sgp_thomson!J12</f>
        <v>Q2 1988</v>
      </c>
      <c r="J11" s="2">
        <f>sgp_thomson!K12</f>
        <v>18780.5</v>
      </c>
      <c r="K11" s="2"/>
    </row>
    <row r="12" spans="1:13" x14ac:dyDescent="0.25">
      <c r="A12" s="8">
        <f>sgp_thomson!A13</f>
        <v>31731</v>
      </c>
      <c r="B12" s="14" t="str">
        <f>sgp_thomson!N13</f>
        <v>#N/A N/A</v>
      </c>
      <c r="C12">
        <f>sgp_thomson!B13</f>
        <v>24.571999999999999</v>
      </c>
      <c r="D12">
        <f>sgp_thomson!C13</f>
        <v>161.06</v>
      </c>
      <c r="E12" t="str">
        <f>sgp_thomson!D13</f>
        <v>NA</v>
      </c>
      <c r="F12">
        <f>sgp_thomson!E13</f>
        <v>15.7</v>
      </c>
      <c r="G12">
        <f>sgp_thomson!F13</f>
        <v>7.8</v>
      </c>
      <c r="I12" s="2" t="str">
        <f>sgp_thomson!J13</f>
        <v>Q3 1988</v>
      </c>
      <c r="J12" s="2">
        <f>sgp_thomson!K13</f>
        <v>19274.8</v>
      </c>
      <c r="K12" s="2"/>
    </row>
    <row r="13" spans="1:13" x14ac:dyDescent="0.25">
      <c r="A13" s="8">
        <f>sgp_thomson!A14</f>
        <v>31761</v>
      </c>
      <c r="B13" s="14" t="str">
        <f>sgp_thomson!N14</f>
        <v>#N/A N/A</v>
      </c>
      <c r="C13">
        <f>sgp_thomson!B14</f>
        <v>25.122</v>
      </c>
      <c r="D13">
        <f>sgp_thomson!C14</f>
        <v>160.63999999999999</v>
      </c>
      <c r="E13" t="str">
        <f>sgp_thomson!D14</f>
        <v>NA</v>
      </c>
      <c r="F13">
        <f>sgp_thomson!E14</f>
        <v>16.7</v>
      </c>
      <c r="G13">
        <f>sgp_thomson!F14</f>
        <v>8.3000000000000007</v>
      </c>
      <c r="I13" s="2" t="str">
        <f>sgp_thomson!J14</f>
        <v>Q4 1988</v>
      </c>
      <c r="J13" s="2">
        <f>sgp_thomson!K14</f>
        <v>19786.599999999999</v>
      </c>
      <c r="K13" s="2"/>
    </row>
    <row r="14" spans="1:13" x14ac:dyDescent="0.25">
      <c r="A14" s="8">
        <f>sgp_thomson!A15</f>
        <v>31792</v>
      </c>
      <c r="B14" s="14" t="str">
        <f>sgp_thomson!N15</f>
        <v>#N/A N/A</v>
      </c>
      <c r="C14">
        <f>sgp_thomson!B15</f>
        <v>25.901</v>
      </c>
      <c r="D14">
        <f>sgp_thomson!C15</f>
        <v>155.75</v>
      </c>
      <c r="E14" t="str">
        <f>sgp_thomson!D15</f>
        <v>NA</v>
      </c>
      <c r="F14">
        <f>sgp_thomson!E15</f>
        <v>15.6</v>
      </c>
      <c r="G14">
        <f>sgp_thomson!F15</f>
        <v>7.4</v>
      </c>
      <c r="I14" s="2" t="str">
        <f>sgp_thomson!J15</f>
        <v>Q1 1989</v>
      </c>
      <c r="J14" s="2">
        <f>sgp_thomson!K15</f>
        <v>19801.7</v>
      </c>
      <c r="K14" s="2"/>
    </row>
    <row r="15" spans="1:13" x14ac:dyDescent="0.25">
      <c r="A15" s="8">
        <f>sgp_thomson!A16</f>
        <v>31823</v>
      </c>
      <c r="B15" s="14" t="str">
        <f>sgp_thomson!N16</f>
        <v>#N/A N/A</v>
      </c>
      <c r="C15">
        <f>sgp_thomson!B16</f>
        <v>27.152999999999999</v>
      </c>
      <c r="D15">
        <f>sgp_thomson!C16</f>
        <v>157.27000000000001</v>
      </c>
      <c r="E15" t="str">
        <f>sgp_thomson!D16</f>
        <v>NA</v>
      </c>
      <c r="F15">
        <f>sgp_thomson!E16</f>
        <v>17</v>
      </c>
      <c r="G15">
        <f>sgp_thomson!F16</f>
        <v>7.1</v>
      </c>
      <c r="I15" s="2" t="str">
        <f>sgp_thomson!J16</f>
        <v>Q2 1989</v>
      </c>
      <c r="J15" s="2">
        <f>sgp_thomson!K16</f>
        <v>20980.7</v>
      </c>
      <c r="K15" s="2"/>
    </row>
    <row r="16" spans="1:13" x14ac:dyDescent="0.25">
      <c r="A16" s="8">
        <f>sgp_thomson!A17</f>
        <v>31851</v>
      </c>
      <c r="B16" s="14" t="str">
        <f>sgp_thomson!N17</f>
        <v>#N/A N/A</v>
      </c>
      <c r="C16">
        <f>sgp_thomson!B17</f>
        <v>28.349</v>
      </c>
      <c r="D16">
        <f>sgp_thomson!C17</f>
        <v>157</v>
      </c>
      <c r="E16" t="str">
        <f>sgp_thomson!D17</f>
        <v>NA</v>
      </c>
      <c r="F16">
        <f>sgp_thomson!E17</f>
        <v>16.2</v>
      </c>
      <c r="G16">
        <f>sgp_thomson!F17</f>
        <v>7.5</v>
      </c>
      <c r="I16" s="2" t="str">
        <f>sgp_thomson!J17</f>
        <v>Q3 1989</v>
      </c>
      <c r="J16" s="2">
        <f>sgp_thomson!K17</f>
        <v>21214.1</v>
      </c>
      <c r="K16" s="2"/>
    </row>
    <row r="17" spans="1:11" x14ac:dyDescent="0.25">
      <c r="A17" s="8">
        <f>sgp_thomson!A18</f>
        <v>31882</v>
      </c>
      <c r="B17" s="14" t="str">
        <f>sgp_thomson!N18</f>
        <v>#N/A N/A</v>
      </c>
      <c r="C17">
        <f>sgp_thomson!B18</f>
        <v>29.643000000000001</v>
      </c>
      <c r="D17">
        <f>sgp_thomson!C18</f>
        <v>154.93</v>
      </c>
      <c r="E17" t="str">
        <f>sgp_thomson!D18</f>
        <v>NA</v>
      </c>
      <c r="F17">
        <f>sgp_thomson!E18</f>
        <v>16.899999999999999</v>
      </c>
      <c r="G17">
        <f>sgp_thomson!F18</f>
        <v>9</v>
      </c>
      <c r="I17" s="2" t="str">
        <f>sgp_thomson!J18</f>
        <v>Q4 1989</v>
      </c>
      <c r="J17" s="2">
        <f>sgp_thomson!K18</f>
        <v>21672.5</v>
      </c>
      <c r="K17" s="2"/>
    </row>
    <row r="18" spans="1:11" x14ac:dyDescent="0.25">
      <c r="A18" s="8">
        <f>sgp_thomson!A19</f>
        <v>31912</v>
      </c>
      <c r="B18" s="14" t="str">
        <f>sgp_thomson!N19</f>
        <v>#N/A N/A</v>
      </c>
      <c r="C18">
        <f>sgp_thomson!B19</f>
        <v>30.605</v>
      </c>
      <c r="D18">
        <f>sgp_thomson!C19</f>
        <v>154.69999999999999</v>
      </c>
      <c r="E18" t="str">
        <f>sgp_thomson!D19</f>
        <v>NA</v>
      </c>
      <c r="F18">
        <f>sgp_thomson!E19</f>
        <v>16.5</v>
      </c>
      <c r="G18">
        <f>sgp_thomson!F19</f>
        <v>8.1</v>
      </c>
      <c r="I18" s="2" t="str">
        <f>sgp_thomson!J19</f>
        <v>Q1 1990</v>
      </c>
      <c r="J18" s="2">
        <f>sgp_thomson!K19</f>
        <v>22657.3</v>
      </c>
      <c r="K18" s="2"/>
    </row>
    <row r="19" spans="1:11" x14ac:dyDescent="0.25">
      <c r="A19" s="8">
        <f>sgp_thomson!A20</f>
        <v>31943</v>
      </c>
      <c r="B19" s="14" t="str">
        <f>sgp_thomson!N20</f>
        <v>#N/A N/A</v>
      </c>
      <c r="C19">
        <f>sgp_thomson!B20</f>
        <v>31.815999999999999</v>
      </c>
      <c r="D19">
        <f>sgp_thomson!C20</f>
        <v>155.16</v>
      </c>
      <c r="E19" t="str">
        <f>sgp_thomson!D20</f>
        <v>NA</v>
      </c>
      <c r="F19">
        <f>sgp_thomson!E20</f>
        <v>18.3</v>
      </c>
      <c r="G19">
        <f>sgp_thomson!F20</f>
        <v>8.5</v>
      </c>
      <c r="I19" s="2" t="str">
        <f>sgp_thomson!J20</f>
        <v>Q2 1990</v>
      </c>
      <c r="J19" s="2">
        <f>sgp_thomson!K20</f>
        <v>22930.400000000001</v>
      </c>
      <c r="K19" s="2"/>
    </row>
    <row r="20" spans="1:11" x14ac:dyDescent="0.25">
      <c r="A20" s="8">
        <f>sgp_thomson!A21</f>
        <v>31973</v>
      </c>
      <c r="B20" s="14" t="str">
        <f>sgp_thomson!N21</f>
        <v>#N/A N/A</v>
      </c>
      <c r="C20">
        <f>sgp_thomson!B21</f>
        <v>31.984000000000002</v>
      </c>
      <c r="D20">
        <f>sgp_thomson!C21</f>
        <v>155.02000000000001</v>
      </c>
      <c r="E20" t="str">
        <f>sgp_thomson!D21</f>
        <v>NA</v>
      </c>
      <c r="F20">
        <f>sgp_thomson!E21</f>
        <v>18.100000000000001</v>
      </c>
      <c r="G20">
        <f>sgp_thomson!F21</f>
        <v>8.9</v>
      </c>
      <c r="I20" s="2" t="str">
        <f>sgp_thomson!J21</f>
        <v>Q3 1990</v>
      </c>
      <c r="J20" s="2">
        <f>sgp_thomson!K21</f>
        <v>23171.7</v>
      </c>
      <c r="K20" s="2"/>
    </row>
    <row r="21" spans="1:11" x14ac:dyDescent="0.25">
      <c r="A21" s="8">
        <f>sgp_thomson!A22</f>
        <v>32004</v>
      </c>
      <c r="B21" s="14" t="str">
        <f>sgp_thomson!N22</f>
        <v>#N/A N/A</v>
      </c>
      <c r="C21">
        <f>sgp_thomson!B22</f>
        <v>31.908000000000001</v>
      </c>
      <c r="D21">
        <f>sgp_thomson!C22</f>
        <v>157.75</v>
      </c>
      <c r="E21" t="str">
        <f>sgp_thomson!D22</f>
        <v>NA</v>
      </c>
      <c r="F21">
        <f>sgp_thomson!E22</f>
        <v>17.399999999999999</v>
      </c>
      <c r="G21">
        <f>sgp_thomson!F22</f>
        <v>8.6999999999999993</v>
      </c>
      <c r="I21" s="2" t="str">
        <f>sgp_thomson!J22</f>
        <v>Q4 1990</v>
      </c>
      <c r="J21" s="2">
        <f>sgp_thomson!K22</f>
        <v>23488.3</v>
      </c>
      <c r="K21" s="2"/>
    </row>
    <row r="22" spans="1:11" x14ac:dyDescent="0.25">
      <c r="A22" s="8">
        <f>sgp_thomson!A23</f>
        <v>32035</v>
      </c>
      <c r="B22" s="14" t="str">
        <f>sgp_thomson!N23</f>
        <v>#N/A N/A</v>
      </c>
      <c r="C22">
        <f>sgp_thomson!B23</f>
        <v>32.563000000000002</v>
      </c>
      <c r="D22">
        <f>sgp_thomson!C23</f>
        <v>156.68</v>
      </c>
      <c r="E22" t="str">
        <f>sgp_thomson!D23</f>
        <v>NA</v>
      </c>
      <c r="F22">
        <f>sgp_thomson!E23</f>
        <v>18.600000000000001</v>
      </c>
      <c r="G22">
        <f>sgp_thomson!F23</f>
        <v>10.199999999999999</v>
      </c>
      <c r="I22" s="2" t="str">
        <f>sgp_thomson!J23</f>
        <v>Q1 1991</v>
      </c>
      <c r="J22" s="2">
        <f>sgp_thomson!K23</f>
        <v>24045</v>
      </c>
      <c r="K22" s="2"/>
    </row>
    <row r="23" spans="1:11" x14ac:dyDescent="0.25">
      <c r="A23" s="8">
        <f>sgp_thomson!A24</f>
        <v>32065</v>
      </c>
      <c r="B23" s="14" t="str">
        <f>sgp_thomson!N24</f>
        <v>#N/A N/A</v>
      </c>
      <c r="C23">
        <f>sgp_thomson!B24</f>
        <v>32.220999999999997</v>
      </c>
      <c r="D23">
        <f>sgp_thomson!C24</f>
        <v>156.19</v>
      </c>
      <c r="E23" t="str">
        <f>sgp_thomson!D24</f>
        <v>NA</v>
      </c>
      <c r="F23">
        <f>sgp_thomson!E24</f>
        <v>18.899999999999999</v>
      </c>
      <c r="G23">
        <f>sgp_thomson!F24</f>
        <v>9.4</v>
      </c>
      <c r="I23" s="2" t="str">
        <f>sgp_thomson!J24</f>
        <v>Q2 1991</v>
      </c>
      <c r="J23" s="2">
        <f>sgp_thomson!K24</f>
        <v>24416.1</v>
      </c>
      <c r="K23" s="2"/>
    </row>
    <row r="24" spans="1:11" x14ac:dyDescent="0.25">
      <c r="A24" s="8">
        <f>sgp_thomson!A25</f>
        <v>32096</v>
      </c>
      <c r="B24" s="14" t="str">
        <f>sgp_thomson!N25</f>
        <v>#N/A N/A</v>
      </c>
      <c r="C24">
        <f>sgp_thomson!B25</f>
        <v>34.262</v>
      </c>
      <c r="D24">
        <f>sgp_thomson!C25</f>
        <v>156.31</v>
      </c>
      <c r="E24" t="str">
        <f>sgp_thomson!D25</f>
        <v>NA</v>
      </c>
      <c r="F24">
        <f>sgp_thomson!E25</f>
        <v>19.899999999999999</v>
      </c>
      <c r="G24">
        <f>sgp_thomson!F25</f>
        <v>10.1</v>
      </c>
      <c r="I24" s="2" t="str">
        <f>sgp_thomson!J25</f>
        <v>Q3 1991</v>
      </c>
      <c r="J24" s="2">
        <f>sgp_thomson!K25</f>
        <v>24855.1</v>
      </c>
      <c r="K24" s="2"/>
    </row>
    <row r="25" spans="1:11" x14ac:dyDescent="0.25">
      <c r="A25" s="8">
        <f>sgp_thomson!A26</f>
        <v>32126</v>
      </c>
      <c r="B25" s="14" t="str">
        <f>sgp_thomson!N26</f>
        <v>#N/A N/A</v>
      </c>
      <c r="C25">
        <f>sgp_thomson!B26</f>
        <v>31.914000000000001</v>
      </c>
      <c r="D25">
        <f>sgp_thomson!C26</f>
        <v>155.47999999999999</v>
      </c>
      <c r="E25" t="str">
        <f>sgp_thomson!D26</f>
        <v>NA</v>
      </c>
      <c r="F25">
        <f>sgp_thomson!E26</f>
        <v>19.5</v>
      </c>
      <c r="G25">
        <f>sgp_thomson!F26</f>
        <v>10.5</v>
      </c>
      <c r="I25" s="2" t="str">
        <f>sgp_thomson!J26</f>
        <v>Q4 1991</v>
      </c>
      <c r="J25" s="2">
        <f>sgp_thomson!K26</f>
        <v>25013.1</v>
      </c>
      <c r="K25" s="2"/>
    </row>
    <row r="26" spans="1:11" x14ac:dyDescent="0.25">
      <c r="A26" s="8">
        <f>sgp_thomson!A27</f>
        <v>32157</v>
      </c>
      <c r="B26" s="14" t="str">
        <f>sgp_thomson!N27</f>
        <v>#N/A N/A</v>
      </c>
      <c r="C26">
        <f>sgp_thomson!B27</f>
        <v>35.247999999999998</v>
      </c>
      <c r="D26">
        <f>sgp_thomson!C27</f>
        <v>153.04</v>
      </c>
      <c r="E26" t="str">
        <f>sgp_thomson!D27</f>
        <v>NA</v>
      </c>
      <c r="F26">
        <f>sgp_thomson!E27</f>
        <v>19.3</v>
      </c>
      <c r="G26">
        <f>sgp_thomson!F27</f>
        <v>10</v>
      </c>
      <c r="I26" s="2" t="str">
        <f>sgp_thomson!J27</f>
        <v>Q1 1992</v>
      </c>
      <c r="J26" s="2">
        <f>sgp_thomson!K27</f>
        <v>25465.9</v>
      </c>
      <c r="K26" s="2"/>
    </row>
    <row r="27" spans="1:11" x14ac:dyDescent="0.25">
      <c r="A27" s="8">
        <f>sgp_thomson!A28</f>
        <v>32188</v>
      </c>
      <c r="B27" s="14" t="str">
        <f>sgp_thomson!N28</f>
        <v>#N/A N/A</v>
      </c>
      <c r="C27">
        <f>sgp_thomson!B28</f>
        <v>33.665999999999997</v>
      </c>
      <c r="D27">
        <f>sgp_thomson!C28</f>
        <v>152.44</v>
      </c>
      <c r="E27" t="str">
        <f>sgp_thomson!D28</f>
        <v>NA</v>
      </c>
      <c r="F27">
        <f>sgp_thomson!E28</f>
        <v>19.899999999999999</v>
      </c>
      <c r="G27">
        <f>sgp_thomson!F28</f>
        <v>10.5</v>
      </c>
      <c r="I27" s="2" t="str">
        <f>sgp_thomson!J28</f>
        <v>Q2 1992</v>
      </c>
      <c r="J27" s="2">
        <f>sgp_thomson!K28</f>
        <v>25871.9</v>
      </c>
      <c r="K27" s="2"/>
    </row>
    <row r="28" spans="1:11" x14ac:dyDescent="0.25">
      <c r="A28" s="8">
        <f>sgp_thomson!A29</f>
        <v>32217</v>
      </c>
      <c r="B28" s="14" t="str">
        <f>sgp_thomson!N29</f>
        <v>#N/A N/A</v>
      </c>
      <c r="C28">
        <f>sgp_thomson!B29</f>
        <v>34.713999999999999</v>
      </c>
      <c r="D28">
        <f>sgp_thomson!C29</f>
        <v>152.65</v>
      </c>
      <c r="E28" t="str">
        <f>sgp_thomson!D29</f>
        <v>NA</v>
      </c>
      <c r="F28">
        <f>sgp_thomson!E29</f>
        <v>19.899999999999999</v>
      </c>
      <c r="G28">
        <f>sgp_thomson!F29</f>
        <v>9.8000000000000007</v>
      </c>
      <c r="I28" s="2" t="str">
        <f>sgp_thomson!J29</f>
        <v>Q3 1992</v>
      </c>
      <c r="J28" s="2">
        <f>sgp_thomson!K29</f>
        <v>26636.799999999999</v>
      </c>
      <c r="K28" s="2"/>
    </row>
    <row r="29" spans="1:11" x14ac:dyDescent="0.25">
      <c r="A29" s="8">
        <f>sgp_thomson!A30</f>
        <v>32248</v>
      </c>
      <c r="B29" s="14" t="str">
        <f>sgp_thomson!N30</f>
        <v>#N/A N/A</v>
      </c>
      <c r="C29">
        <f>sgp_thomson!B30</f>
        <v>35.302999999999997</v>
      </c>
      <c r="D29">
        <f>sgp_thomson!C30</f>
        <v>150.55000000000001</v>
      </c>
      <c r="E29" t="str">
        <f>sgp_thomson!D30</f>
        <v>NA</v>
      </c>
      <c r="F29">
        <f>sgp_thomson!E30</f>
        <v>20.399999999999999</v>
      </c>
      <c r="G29">
        <f>sgp_thomson!F30</f>
        <v>11.1</v>
      </c>
      <c r="I29" s="2" t="str">
        <f>sgp_thomson!J30</f>
        <v>Q4 1992</v>
      </c>
      <c r="J29" s="2">
        <f>sgp_thomson!K30</f>
        <v>27320.2</v>
      </c>
      <c r="K29" s="2"/>
    </row>
    <row r="30" spans="1:11" x14ac:dyDescent="0.25">
      <c r="A30" s="8">
        <f>sgp_thomson!A31</f>
        <v>32278</v>
      </c>
      <c r="B30" s="14" t="str">
        <f>sgp_thomson!N31</f>
        <v>#N/A N/A</v>
      </c>
      <c r="C30">
        <f>sgp_thomson!B31</f>
        <v>37.338999999999999</v>
      </c>
      <c r="D30">
        <f>sgp_thomson!C31</f>
        <v>152.19</v>
      </c>
      <c r="E30" t="str">
        <f>sgp_thomson!D31</f>
        <v>NA</v>
      </c>
      <c r="F30">
        <f>sgp_thomson!E31</f>
        <v>20.100000000000001</v>
      </c>
      <c r="G30">
        <f>sgp_thomson!F31</f>
        <v>11.1</v>
      </c>
      <c r="I30" s="2" t="str">
        <f>sgp_thomson!J31</f>
        <v>Q1 1993</v>
      </c>
      <c r="J30" s="2">
        <f>sgp_thomson!K31</f>
        <v>27784.7</v>
      </c>
      <c r="K30" s="2"/>
    </row>
    <row r="31" spans="1:11" x14ac:dyDescent="0.25">
      <c r="A31" s="8">
        <f>sgp_thomson!A32</f>
        <v>32309</v>
      </c>
      <c r="B31" s="14" t="str">
        <f>sgp_thomson!N32</f>
        <v>#N/A N/A</v>
      </c>
      <c r="C31">
        <f>sgp_thomson!B32</f>
        <v>36.942999999999998</v>
      </c>
      <c r="D31">
        <f>sgp_thomson!C32</f>
        <v>155.18</v>
      </c>
      <c r="E31" t="str">
        <f>sgp_thomson!D32</f>
        <v>NA</v>
      </c>
      <c r="F31">
        <f>sgp_thomson!E32</f>
        <v>22.4</v>
      </c>
      <c r="G31">
        <f>sgp_thomson!F32</f>
        <v>11.7</v>
      </c>
      <c r="I31" s="2" t="str">
        <f>sgp_thomson!J32</f>
        <v>Q2 1993</v>
      </c>
      <c r="J31" s="2">
        <f>sgp_thomson!K32</f>
        <v>29146.9</v>
      </c>
      <c r="K31" s="2"/>
    </row>
    <row r="32" spans="1:11" x14ac:dyDescent="0.25">
      <c r="A32" s="8">
        <f>sgp_thomson!A33</f>
        <v>32339</v>
      </c>
      <c r="B32" s="14" t="str">
        <f>sgp_thomson!N33</f>
        <v>#N/A N/A</v>
      </c>
      <c r="C32">
        <f>sgp_thomson!B33</f>
        <v>37.701000000000001</v>
      </c>
      <c r="D32">
        <f>sgp_thomson!C33</f>
        <v>156.08000000000001</v>
      </c>
      <c r="E32" t="str">
        <f>sgp_thomson!D33</f>
        <v>NA</v>
      </c>
      <c r="F32">
        <f>sgp_thomson!E33</f>
        <v>20.8</v>
      </c>
      <c r="G32">
        <f>sgp_thomson!F33</f>
        <v>11.9</v>
      </c>
      <c r="I32" s="2" t="str">
        <f>sgp_thomson!J33</f>
        <v>Q3 1993</v>
      </c>
      <c r="J32" s="2">
        <f>sgp_thomson!K33</f>
        <v>29639.9</v>
      </c>
      <c r="K32" s="2"/>
    </row>
    <row r="33" spans="1:11" x14ac:dyDescent="0.25">
      <c r="A33" s="8">
        <f>sgp_thomson!A34</f>
        <v>32370</v>
      </c>
      <c r="B33" s="14" t="str">
        <f>sgp_thomson!N34</f>
        <v>#N/A N/A</v>
      </c>
      <c r="C33">
        <f>sgp_thomson!B34</f>
        <v>39.521000000000001</v>
      </c>
      <c r="D33">
        <f>sgp_thomson!C34</f>
        <v>154.77000000000001</v>
      </c>
      <c r="E33" t="str">
        <f>sgp_thomson!D34</f>
        <v>NA</v>
      </c>
      <c r="F33">
        <f>sgp_thomson!E34</f>
        <v>21.8</v>
      </c>
      <c r="G33">
        <f>sgp_thomson!F34</f>
        <v>11.5</v>
      </c>
      <c r="I33" s="2" t="str">
        <f>sgp_thomson!J34</f>
        <v>Q4 1993</v>
      </c>
      <c r="J33" s="2">
        <f>sgp_thomson!K34</f>
        <v>30884</v>
      </c>
      <c r="K33" s="2"/>
    </row>
    <row r="34" spans="1:11" x14ac:dyDescent="0.25">
      <c r="A34" s="8">
        <f>sgp_thomson!A35</f>
        <v>32401</v>
      </c>
      <c r="B34" s="14" t="str">
        <f>sgp_thomson!N35</f>
        <v>#N/A N/A</v>
      </c>
      <c r="C34">
        <f>sgp_thomson!B35</f>
        <v>40.533000000000001</v>
      </c>
      <c r="D34">
        <f>sgp_thomson!C35</f>
        <v>155.71</v>
      </c>
      <c r="E34" t="str">
        <f>sgp_thomson!D35</f>
        <v>NA</v>
      </c>
      <c r="F34">
        <f>sgp_thomson!E35</f>
        <v>21.6</v>
      </c>
      <c r="G34">
        <f>sgp_thomson!F35</f>
        <v>12.5</v>
      </c>
      <c r="I34" s="2" t="str">
        <f>sgp_thomson!J35</f>
        <v>Q1 1994</v>
      </c>
      <c r="J34" s="2">
        <f>sgp_thomson!K35</f>
        <v>31631.200000000001</v>
      </c>
      <c r="K34" s="2"/>
    </row>
    <row r="35" spans="1:11" x14ac:dyDescent="0.25">
      <c r="A35" s="8">
        <f>sgp_thomson!A36</f>
        <v>32431</v>
      </c>
      <c r="B35" s="14" t="str">
        <f>sgp_thomson!N36</f>
        <v>#N/A N/A</v>
      </c>
      <c r="C35">
        <f>sgp_thomson!B36</f>
        <v>43.033000000000001</v>
      </c>
      <c r="D35">
        <f>sgp_thomson!C36</f>
        <v>154.34</v>
      </c>
      <c r="E35" t="str">
        <f>sgp_thomson!D36</f>
        <v>NA</v>
      </c>
      <c r="F35">
        <f>sgp_thomson!E36</f>
        <v>21.5</v>
      </c>
      <c r="G35">
        <f>sgp_thomson!F36</f>
        <v>13.9</v>
      </c>
      <c r="I35" s="2" t="str">
        <f>sgp_thomson!J36</f>
        <v>Q2 1994</v>
      </c>
      <c r="J35" s="2">
        <f>sgp_thomson!K36</f>
        <v>32081.1</v>
      </c>
      <c r="K35" s="2"/>
    </row>
    <row r="36" spans="1:11" x14ac:dyDescent="0.25">
      <c r="A36" s="8">
        <f>sgp_thomson!A37</f>
        <v>32462</v>
      </c>
      <c r="B36" s="14" t="str">
        <f>sgp_thomson!N37</f>
        <v>#N/A N/A</v>
      </c>
      <c r="C36">
        <f>sgp_thomson!B37</f>
        <v>40.844000000000001</v>
      </c>
      <c r="D36">
        <f>sgp_thomson!C37</f>
        <v>150.44</v>
      </c>
      <c r="E36" t="str">
        <f>sgp_thomson!D37</f>
        <v>NA</v>
      </c>
      <c r="F36">
        <f>sgp_thomson!E37</f>
        <v>21.6</v>
      </c>
      <c r="G36">
        <f>sgp_thomson!F37</f>
        <v>12.6</v>
      </c>
      <c r="I36" s="2" t="str">
        <f>sgp_thomson!J37</f>
        <v>Q3 1994</v>
      </c>
      <c r="J36" s="2">
        <f>sgp_thomson!K37</f>
        <v>33052.5</v>
      </c>
      <c r="K36" s="2"/>
    </row>
    <row r="37" spans="1:11" x14ac:dyDescent="0.25">
      <c r="A37" s="8">
        <f>sgp_thomson!A38</f>
        <v>32492</v>
      </c>
      <c r="B37" s="14" t="str">
        <f>sgp_thomson!N38</f>
        <v>#N/A N/A</v>
      </c>
      <c r="C37">
        <f>sgp_thomson!B38</f>
        <v>44.914999999999999</v>
      </c>
      <c r="D37">
        <f>sgp_thomson!C38</f>
        <v>151.51</v>
      </c>
      <c r="E37" t="str">
        <f>sgp_thomson!D38</f>
        <v>NA</v>
      </c>
      <c r="F37">
        <f>sgp_thomson!E38</f>
        <v>22.5</v>
      </c>
      <c r="G37">
        <f>sgp_thomson!F38</f>
        <v>13.8</v>
      </c>
      <c r="I37" s="2" t="str">
        <f>sgp_thomson!J38</f>
        <v>Q4 1994</v>
      </c>
      <c r="J37" s="2">
        <f>sgp_thomson!K38</f>
        <v>33437.5</v>
      </c>
      <c r="K37" s="2"/>
    </row>
    <row r="38" spans="1:11" x14ac:dyDescent="0.25">
      <c r="A38" s="8">
        <f>sgp_thomson!A39</f>
        <v>32523</v>
      </c>
      <c r="B38" s="14" t="str">
        <f>sgp_thomson!N39</f>
        <v>#N/A N/A</v>
      </c>
      <c r="C38">
        <f>sgp_thomson!B39</f>
        <v>41.472000000000001</v>
      </c>
      <c r="D38">
        <f>sgp_thomson!C39</f>
        <v>150.99</v>
      </c>
      <c r="E38" t="str">
        <f>sgp_thomson!D39</f>
        <v>NA</v>
      </c>
      <c r="F38">
        <f>sgp_thomson!E39</f>
        <v>22</v>
      </c>
      <c r="G38">
        <f>sgp_thomson!F39</f>
        <v>10.8</v>
      </c>
      <c r="I38" s="2" t="str">
        <f>sgp_thomson!J39</f>
        <v>Q1 1995</v>
      </c>
      <c r="J38" s="2">
        <f>sgp_thomson!K39</f>
        <v>33161.9</v>
      </c>
      <c r="K38" s="2"/>
    </row>
    <row r="39" spans="1:11" x14ac:dyDescent="0.25">
      <c r="A39" s="8">
        <f>sgp_thomson!A40</f>
        <v>32554</v>
      </c>
      <c r="B39" s="14" t="str">
        <f>sgp_thomson!N40</f>
        <v>#N/A N/A</v>
      </c>
      <c r="C39">
        <f>sgp_thomson!B40</f>
        <v>45.427999999999997</v>
      </c>
      <c r="D39">
        <f>sgp_thomson!C40</f>
        <v>152.97999999999999</v>
      </c>
      <c r="E39" t="str">
        <f>sgp_thomson!D40</f>
        <v>NA</v>
      </c>
      <c r="F39">
        <f>sgp_thomson!E40</f>
        <v>21.4</v>
      </c>
      <c r="G39">
        <f>sgp_thomson!F40</f>
        <v>10.3</v>
      </c>
      <c r="I39" s="2" t="str">
        <f>sgp_thomson!J40</f>
        <v>Q2 1995</v>
      </c>
      <c r="J39" s="2">
        <f>sgp_thomson!K40</f>
        <v>34296.9</v>
      </c>
      <c r="K39" s="2"/>
    </row>
    <row r="40" spans="1:11" x14ac:dyDescent="0.25">
      <c r="A40" s="8">
        <f>sgp_thomson!A41</f>
        <v>32582</v>
      </c>
      <c r="B40" s="14" t="str">
        <f>sgp_thomson!N41</f>
        <v>#N/A N/A</v>
      </c>
      <c r="C40">
        <f>sgp_thomson!B41</f>
        <v>44.534999999999997</v>
      </c>
      <c r="D40">
        <f>sgp_thomson!C41</f>
        <v>150.82</v>
      </c>
      <c r="E40" t="str">
        <f>sgp_thomson!D41</f>
        <v>NA</v>
      </c>
      <c r="F40">
        <f>sgp_thomson!E41</f>
        <v>22.3</v>
      </c>
      <c r="G40">
        <f>sgp_thomson!F41</f>
        <v>13.3</v>
      </c>
      <c r="I40" s="2" t="str">
        <f>sgp_thomson!J41</f>
        <v>Q3 1995</v>
      </c>
      <c r="J40" s="2">
        <f>sgp_thomson!K41</f>
        <v>35793.599999999999</v>
      </c>
      <c r="K40" s="2"/>
    </row>
    <row r="41" spans="1:11" x14ac:dyDescent="0.25">
      <c r="A41" s="8">
        <f>sgp_thomson!A42</f>
        <v>32613</v>
      </c>
      <c r="B41" s="14" t="str">
        <f>sgp_thomson!N42</f>
        <v>#N/A N/A</v>
      </c>
      <c r="C41">
        <f>sgp_thomson!B42</f>
        <v>41.581000000000003</v>
      </c>
      <c r="D41">
        <f>sgp_thomson!C42</f>
        <v>149.37</v>
      </c>
      <c r="E41" t="str">
        <f>sgp_thomson!D42</f>
        <v>NA</v>
      </c>
      <c r="F41">
        <f>sgp_thomson!E42</f>
        <v>22.3</v>
      </c>
      <c r="G41">
        <f>sgp_thomson!F42</f>
        <v>12.9</v>
      </c>
      <c r="I41" s="2" t="str">
        <f>sgp_thomson!J42</f>
        <v>Q4 1995</v>
      </c>
      <c r="J41" s="2">
        <f>sgp_thomson!K42</f>
        <v>36063.199999999997</v>
      </c>
      <c r="K41" s="2"/>
    </row>
    <row r="42" spans="1:11" x14ac:dyDescent="0.25">
      <c r="A42" s="8">
        <f>sgp_thomson!A43</f>
        <v>32643</v>
      </c>
      <c r="B42" s="14" t="str">
        <f>sgp_thomson!N43</f>
        <v>#N/A N/A</v>
      </c>
      <c r="C42">
        <f>sgp_thomson!B43</f>
        <v>40.319000000000003</v>
      </c>
      <c r="D42">
        <f>sgp_thomson!C43</f>
        <v>152.19</v>
      </c>
      <c r="E42" t="str">
        <f>sgp_thomson!D43</f>
        <v>NA</v>
      </c>
      <c r="F42">
        <f>sgp_thomson!E43</f>
        <v>23.2</v>
      </c>
      <c r="G42">
        <f>sgp_thomson!F43</f>
        <v>12.4</v>
      </c>
      <c r="I42" s="2" t="str">
        <f>sgp_thomson!J43</f>
        <v>Q1 1996</v>
      </c>
      <c r="J42" s="2">
        <f>sgp_thomson!K43</f>
        <v>37152.1</v>
      </c>
      <c r="K42" s="2"/>
    </row>
    <row r="43" spans="1:11" x14ac:dyDescent="0.25">
      <c r="A43" s="8">
        <f>sgp_thomson!A44</f>
        <v>32674</v>
      </c>
      <c r="B43" s="14" t="str">
        <f>sgp_thomson!N44</f>
        <v>#N/A N/A</v>
      </c>
      <c r="C43">
        <f>sgp_thomson!B44</f>
        <v>39.527000000000001</v>
      </c>
      <c r="D43">
        <f>sgp_thomson!C44</f>
        <v>152.71</v>
      </c>
      <c r="E43" t="str">
        <f>sgp_thomson!D44</f>
        <v>NA</v>
      </c>
      <c r="F43">
        <f>sgp_thomson!E44</f>
        <v>23.7</v>
      </c>
      <c r="G43">
        <f>sgp_thomson!F44</f>
        <v>13</v>
      </c>
      <c r="I43" s="2" t="str">
        <f>sgp_thomson!J44</f>
        <v>Q2 1996</v>
      </c>
      <c r="J43" s="2">
        <f>sgp_thomson!K44</f>
        <v>37279.199999999997</v>
      </c>
      <c r="K43" s="2"/>
    </row>
    <row r="44" spans="1:11" x14ac:dyDescent="0.25">
      <c r="A44" s="8">
        <f>sgp_thomson!A45</f>
        <v>32704</v>
      </c>
      <c r="B44" s="14" t="str">
        <f>sgp_thomson!N45</f>
        <v>#N/A N/A</v>
      </c>
      <c r="C44">
        <f>sgp_thomson!B45</f>
        <v>40.268999999999998</v>
      </c>
      <c r="D44">
        <f>sgp_thomson!C45</f>
        <v>153.32</v>
      </c>
      <c r="E44" t="str">
        <f>sgp_thomson!D45</f>
        <v>NA</v>
      </c>
      <c r="F44">
        <f>sgp_thomson!E45</f>
        <v>22.3</v>
      </c>
      <c r="G44">
        <f>sgp_thomson!F45</f>
        <v>12.4</v>
      </c>
      <c r="I44" s="2" t="str">
        <f>sgp_thomson!J45</f>
        <v>Q3 1996</v>
      </c>
      <c r="J44" s="2">
        <f>sgp_thomson!K45</f>
        <v>37308.199999999997</v>
      </c>
      <c r="K44" s="2"/>
    </row>
    <row r="45" spans="1:11" x14ac:dyDescent="0.25">
      <c r="A45" s="8">
        <f>sgp_thomson!A46</f>
        <v>32735</v>
      </c>
      <c r="B45" s="14" t="str">
        <f>sgp_thomson!N46</f>
        <v>#N/A N/A</v>
      </c>
      <c r="C45">
        <f>sgp_thomson!B46</f>
        <v>42.371000000000002</v>
      </c>
      <c r="D45">
        <f>sgp_thomson!C46</f>
        <v>153.28</v>
      </c>
      <c r="E45" t="str">
        <f>sgp_thomson!D46</f>
        <v>NA</v>
      </c>
      <c r="F45">
        <f>sgp_thomson!E46</f>
        <v>23.9</v>
      </c>
      <c r="G45">
        <f>sgp_thomson!F46</f>
        <v>14</v>
      </c>
      <c r="I45" s="2" t="str">
        <f>sgp_thomson!J46</f>
        <v>Q4 1996</v>
      </c>
      <c r="J45" s="2">
        <f>sgp_thomson!K46</f>
        <v>38198.1</v>
      </c>
      <c r="K45" s="2"/>
    </row>
    <row r="46" spans="1:11" x14ac:dyDescent="0.25">
      <c r="A46" s="8">
        <f>sgp_thomson!A47</f>
        <v>32766</v>
      </c>
      <c r="B46" s="14" t="str">
        <f>sgp_thomson!N47</f>
        <v>#N/A N/A</v>
      </c>
      <c r="C46">
        <f>sgp_thomson!B47</f>
        <v>44.256</v>
      </c>
      <c r="D46">
        <f>sgp_thomson!C47</f>
        <v>152.97999999999999</v>
      </c>
      <c r="E46" t="str">
        <f>sgp_thomson!D47</f>
        <v>NA</v>
      </c>
      <c r="F46">
        <f>sgp_thomson!E47</f>
        <v>24</v>
      </c>
      <c r="G46">
        <f>sgp_thomson!F47</f>
        <v>13.9</v>
      </c>
      <c r="I46" s="2" t="str">
        <f>sgp_thomson!J47</f>
        <v>Q1 1997</v>
      </c>
      <c r="J46" s="2">
        <f>sgp_thomson!K47</f>
        <v>39260.9</v>
      </c>
      <c r="K46" s="2"/>
    </row>
    <row r="47" spans="1:11" x14ac:dyDescent="0.25">
      <c r="A47" s="8">
        <f>sgp_thomson!A48</f>
        <v>32796</v>
      </c>
      <c r="B47" s="14" t="str">
        <f>sgp_thomson!N48</f>
        <v>#N/A N/A</v>
      </c>
      <c r="C47">
        <f>sgp_thomson!B48</f>
        <v>42.749000000000002</v>
      </c>
      <c r="D47">
        <f>sgp_thomson!C48</f>
        <v>152.88999999999999</v>
      </c>
      <c r="E47" t="str">
        <f>sgp_thomson!D48</f>
        <v>NA</v>
      </c>
      <c r="F47">
        <f>sgp_thomson!E48</f>
        <v>23.9</v>
      </c>
      <c r="G47">
        <f>sgp_thomson!F48</f>
        <v>13.5</v>
      </c>
      <c r="I47" s="2" t="str">
        <f>sgp_thomson!J48</f>
        <v>Q2 1997</v>
      </c>
      <c r="J47" s="2">
        <f>sgp_thomson!K48</f>
        <v>40795.800000000003</v>
      </c>
      <c r="K47" s="2"/>
    </row>
    <row r="48" spans="1:11" x14ac:dyDescent="0.25">
      <c r="A48" s="8">
        <f>sgp_thomson!A49</f>
        <v>32827</v>
      </c>
      <c r="B48" s="14" t="str">
        <f>sgp_thomson!N49</f>
        <v>#N/A N/A</v>
      </c>
      <c r="C48">
        <f>sgp_thomson!B49</f>
        <v>44.808999999999997</v>
      </c>
      <c r="D48">
        <f>sgp_thomson!C49</f>
        <v>154.77000000000001</v>
      </c>
      <c r="E48" t="str">
        <f>sgp_thomson!D49</f>
        <v>NA</v>
      </c>
      <c r="F48">
        <f>sgp_thomson!E49</f>
        <v>24.5</v>
      </c>
      <c r="G48">
        <f>sgp_thomson!F49</f>
        <v>14.2</v>
      </c>
      <c r="I48" s="2" t="str">
        <f>sgp_thomson!J49</f>
        <v>Q3 1997</v>
      </c>
      <c r="J48" s="2">
        <f>sgp_thomson!K49</f>
        <v>41349.9</v>
      </c>
      <c r="K48" s="2"/>
    </row>
    <row r="49" spans="1:11" x14ac:dyDescent="0.25">
      <c r="A49" s="8">
        <f>sgp_thomson!A50</f>
        <v>32857</v>
      </c>
      <c r="B49" s="14" t="str">
        <f>sgp_thomson!N50</f>
        <v>#N/A N/A</v>
      </c>
      <c r="C49">
        <f>sgp_thomson!B50</f>
        <v>44.564</v>
      </c>
      <c r="D49">
        <f>sgp_thomson!C50</f>
        <v>155.66</v>
      </c>
      <c r="E49" t="str">
        <f>sgp_thomson!D50</f>
        <v>NA</v>
      </c>
      <c r="F49">
        <f>sgp_thomson!E50</f>
        <v>23.6</v>
      </c>
      <c r="G49">
        <f>sgp_thomson!F50</f>
        <v>14.2</v>
      </c>
      <c r="I49" s="2" t="str">
        <f>sgp_thomson!J50</f>
        <v>Q4 1997</v>
      </c>
      <c r="J49" s="2">
        <f>sgp_thomson!K50</f>
        <v>40916.199999999997</v>
      </c>
      <c r="K49" s="2"/>
    </row>
    <row r="50" spans="1:11" x14ac:dyDescent="0.25">
      <c r="A50" s="8">
        <f>sgp_thomson!A51</f>
        <v>32888</v>
      </c>
      <c r="B50" s="14" t="str">
        <f>sgp_thomson!N51</f>
        <v>#N/A N/A</v>
      </c>
      <c r="C50">
        <f>sgp_thomson!B51</f>
        <v>45.408999999999999</v>
      </c>
      <c r="D50">
        <f>sgp_thomson!C51</f>
        <v>156.18</v>
      </c>
      <c r="E50" t="str">
        <f>sgp_thomson!D51</f>
        <v>NA</v>
      </c>
      <c r="F50">
        <f>sgp_thomson!E51</f>
        <v>24.5</v>
      </c>
      <c r="G50">
        <f>sgp_thomson!F51</f>
        <v>12.9</v>
      </c>
      <c r="I50" s="2" t="str">
        <f>sgp_thomson!J51</f>
        <v>Q1 1998</v>
      </c>
      <c r="J50" s="2">
        <f>sgp_thomson!K51</f>
        <v>39827</v>
      </c>
      <c r="K50" s="2"/>
    </row>
    <row r="51" spans="1:11" x14ac:dyDescent="0.25">
      <c r="A51" s="8">
        <f>sgp_thomson!A52</f>
        <v>32919</v>
      </c>
      <c r="B51" s="14" t="str">
        <f>sgp_thomson!N52</f>
        <v>#N/A N/A</v>
      </c>
      <c r="C51">
        <f>sgp_thomson!B52</f>
        <v>46.954000000000001</v>
      </c>
      <c r="D51">
        <f>sgp_thomson!C52</f>
        <v>154.56</v>
      </c>
      <c r="E51" t="str">
        <f>sgp_thomson!D52</f>
        <v>NA</v>
      </c>
      <c r="F51">
        <f>sgp_thomson!E52</f>
        <v>24.3</v>
      </c>
      <c r="G51">
        <f>sgp_thomson!F52</f>
        <v>11.9</v>
      </c>
      <c r="I51" s="2" t="str">
        <f>sgp_thomson!J52</f>
        <v>Q2 1998</v>
      </c>
      <c r="J51" s="2">
        <f>sgp_thomson!K52</f>
        <v>39704.800000000003</v>
      </c>
      <c r="K51" s="2"/>
    </row>
    <row r="52" spans="1:11" x14ac:dyDescent="0.25">
      <c r="A52" s="8">
        <f>sgp_thomson!A53</f>
        <v>32947</v>
      </c>
      <c r="B52" s="14" t="str">
        <f>sgp_thomson!N53</f>
        <v>#N/A N/A</v>
      </c>
      <c r="C52">
        <f>sgp_thomson!B53</f>
        <v>46.286999999999999</v>
      </c>
      <c r="D52">
        <f>sgp_thomson!C53</f>
        <v>153.72999999999999</v>
      </c>
      <c r="E52" t="str">
        <f>sgp_thomson!D53</f>
        <v>NA</v>
      </c>
      <c r="F52">
        <f>sgp_thomson!E53</f>
        <v>25</v>
      </c>
      <c r="G52">
        <f>sgp_thomson!F53</f>
        <v>15.6</v>
      </c>
      <c r="I52" s="2" t="str">
        <f>sgp_thomson!J53</f>
        <v>Q3 1998</v>
      </c>
      <c r="J52" s="2">
        <f>sgp_thomson!K53</f>
        <v>39273.1</v>
      </c>
      <c r="K52" s="2"/>
    </row>
    <row r="53" spans="1:11" x14ac:dyDescent="0.25">
      <c r="A53" s="8">
        <f>sgp_thomson!A54</f>
        <v>32978</v>
      </c>
      <c r="B53" s="14" t="str">
        <f>sgp_thomson!N54</f>
        <v>#N/A N/A</v>
      </c>
      <c r="C53">
        <f>sgp_thomson!B54</f>
        <v>52.052</v>
      </c>
      <c r="D53">
        <f>sgp_thomson!C54</f>
        <v>154.43</v>
      </c>
      <c r="E53" t="str">
        <f>sgp_thomson!D54</f>
        <v>NA</v>
      </c>
      <c r="F53">
        <f>sgp_thomson!E54</f>
        <v>23.9</v>
      </c>
      <c r="G53">
        <f>sgp_thomson!F54</f>
        <v>12.8</v>
      </c>
      <c r="I53" s="2" t="str">
        <f>sgp_thomson!J54</f>
        <v>Q4 1998</v>
      </c>
      <c r="J53" s="2">
        <f>sgp_thomson!K54</f>
        <v>39964.6</v>
      </c>
      <c r="K53" s="2"/>
    </row>
    <row r="54" spans="1:11" x14ac:dyDescent="0.25">
      <c r="A54" s="8">
        <f>sgp_thomson!A55</f>
        <v>33008</v>
      </c>
      <c r="B54" s="14" t="str">
        <f>sgp_thomson!N55</f>
        <v>#N/A N/A</v>
      </c>
      <c r="C54">
        <f>sgp_thomson!B55</f>
        <v>38.326000000000001</v>
      </c>
      <c r="D54">
        <f>sgp_thomson!C55</f>
        <v>155.69999999999999</v>
      </c>
      <c r="E54" t="str">
        <f>sgp_thomson!D55</f>
        <v>NA</v>
      </c>
      <c r="F54">
        <f>sgp_thomson!E55</f>
        <v>26</v>
      </c>
      <c r="G54">
        <f>sgp_thomson!F55</f>
        <v>14.3</v>
      </c>
      <c r="I54" s="2" t="str">
        <f>sgp_thomson!J55</f>
        <v>Q1 1999</v>
      </c>
      <c r="J54" s="2">
        <f>sgp_thomson!K55</f>
        <v>40753.300000000003</v>
      </c>
      <c r="K54" s="2"/>
    </row>
    <row r="55" spans="1:11" x14ac:dyDescent="0.25">
      <c r="A55" s="8">
        <f>sgp_thomson!A56</f>
        <v>33039</v>
      </c>
      <c r="B55" s="14" t="str">
        <f>sgp_thomson!N56</f>
        <v>#N/A N/A</v>
      </c>
      <c r="C55">
        <f>sgp_thomson!B56</f>
        <v>41.588000000000001</v>
      </c>
      <c r="D55">
        <f>sgp_thomson!C56</f>
        <v>155.80000000000001</v>
      </c>
      <c r="E55" t="str">
        <f>sgp_thomson!D56</f>
        <v>NA</v>
      </c>
      <c r="F55">
        <f>sgp_thomson!E56</f>
        <v>25.7</v>
      </c>
      <c r="G55">
        <f>sgp_thomson!F56</f>
        <v>14.6</v>
      </c>
      <c r="I55" s="2" t="str">
        <f>sgp_thomson!J56</f>
        <v>Q2 1999</v>
      </c>
      <c r="J55" s="2">
        <f>sgp_thomson!K56</f>
        <v>42015</v>
      </c>
      <c r="K55" s="2"/>
    </row>
    <row r="56" spans="1:11" x14ac:dyDescent="0.25">
      <c r="A56" s="8">
        <f>sgp_thomson!A57</f>
        <v>33069</v>
      </c>
      <c r="B56" s="14" t="str">
        <f>sgp_thomson!N57</f>
        <v>#N/A N/A</v>
      </c>
      <c r="C56">
        <f>sgp_thomson!B57</f>
        <v>41.1</v>
      </c>
      <c r="D56">
        <f>sgp_thomson!C57</f>
        <v>157.18</v>
      </c>
      <c r="E56" t="str">
        <f>sgp_thomson!D57</f>
        <v>NA</v>
      </c>
      <c r="F56">
        <f>sgp_thomson!E57</f>
        <v>25.1</v>
      </c>
      <c r="G56">
        <f>sgp_thomson!F57</f>
        <v>14.7</v>
      </c>
      <c r="I56" s="2" t="str">
        <f>sgp_thomson!J57</f>
        <v>Q3 1999</v>
      </c>
      <c r="J56" s="2">
        <f>sgp_thomson!K57</f>
        <v>42594.5</v>
      </c>
      <c r="K56" s="2"/>
    </row>
    <row r="57" spans="1:11" x14ac:dyDescent="0.25">
      <c r="A57" s="8">
        <f>sgp_thomson!A58</f>
        <v>33100</v>
      </c>
      <c r="B57" s="14" t="str">
        <f>sgp_thomson!N58</f>
        <v>#N/A N/A</v>
      </c>
      <c r="C57">
        <f>sgp_thomson!B58</f>
        <v>41.378</v>
      </c>
      <c r="D57">
        <f>sgp_thomson!C58</f>
        <v>154.34</v>
      </c>
      <c r="E57" t="str">
        <f>sgp_thomson!D58</f>
        <v>NA</v>
      </c>
      <c r="F57">
        <f>sgp_thomson!E58</f>
        <v>26.2</v>
      </c>
      <c r="G57">
        <f>sgp_thomson!F58</f>
        <v>14.2</v>
      </c>
      <c r="I57" s="2" t="str">
        <f>sgp_thomson!J58</f>
        <v>Q4 1999</v>
      </c>
      <c r="J57" s="2">
        <f>sgp_thomson!K58</f>
        <v>43042</v>
      </c>
      <c r="K57" s="2"/>
    </row>
    <row r="58" spans="1:11" x14ac:dyDescent="0.25">
      <c r="A58" s="8">
        <f>sgp_thomson!A59</f>
        <v>33131</v>
      </c>
      <c r="B58" s="14" t="str">
        <f>sgp_thomson!N59</f>
        <v>#N/A N/A</v>
      </c>
      <c r="C58">
        <f>sgp_thomson!B59</f>
        <v>39.406999999999996</v>
      </c>
      <c r="D58">
        <f>sgp_thomson!C59</f>
        <v>152.44999999999999</v>
      </c>
      <c r="E58" t="str">
        <f>sgp_thomson!D59</f>
        <v>NA</v>
      </c>
      <c r="F58">
        <f>sgp_thomson!E59</f>
        <v>26.3</v>
      </c>
      <c r="G58">
        <f>sgp_thomson!F59</f>
        <v>13.7</v>
      </c>
      <c r="I58" s="2" t="str">
        <f>sgp_thomson!J59</f>
        <v>Q1 2000</v>
      </c>
      <c r="J58" s="2">
        <f>sgp_thomson!K59</f>
        <v>44303.1</v>
      </c>
      <c r="K58" s="2"/>
    </row>
    <row r="59" spans="1:11" x14ac:dyDescent="0.25">
      <c r="A59" s="8">
        <f>sgp_thomson!A60</f>
        <v>33161</v>
      </c>
      <c r="B59" s="14" t="str">
        <f>sgp_thomson!N60</f>
        <v>#N/A N/A</v>
      </c>
      <c r="C59">
        <f>sgp_thomson!B60</f>
        <v>43.783999999999999</v>
      </c>
      <c r="D59">
        <f>sgp_thomson!C60</f>
        <v>155.1</v>
      </c>
      <c r="E59" t="str">
        <f>sgp_thomson!D60</f>
        <v>NA</v>
      </c>
      <c r="F59">
        <f>sgp_thomson!E60</f>
        <v>26.3</v>
      </c>
      <c r="G59">
        <f>sgp_thomson!F60</f>
        <v>14.5</v>
      </c>
      <c r="I59" s="2" t="str">
        <f>sgp_thomson!J60</f>
        <v>Q2 2000</v>
      </c>
      <c r="J59" s="2">
        <f>sgp_thomson!K60</f>
        <v>45305.3</v>
      </c>
      <c r="K59" s="2"/>
    </row>
    <row r="60" spans="1:11" x14ac:dyDescent="0.25">
      <c r="A60" s="8">
        <f>sgp_thomson!A61</f>
        <v>33192</v>
      </c>
      <c r="B60" s="14" t="str">
        <f>sgp_thomson!N61</f>
        <v>#N/A N/A</v>
      </c>
      <c r="C60">
        <f>sgp_thomson!B61</f>
        <v>40.465000000000003</v>
      </c>
      <c r="D60">
        <f>sgp_thomson!C61</f>
        <v>154.68</v>
      </c>
      <c r="E60" t="str">
        <f>sgp_thomson!D61</f>
        <v>NA</v>
      </c>
      <c r="F60">
        <f>sgp_thomson!E61</f>
        <v>26.7</v>
      </c>
      <c r="G60">
        <f>sgp_thomson!F61</f>
        <v>14.4</v>
      </c>
      <c r="I60" s="2" t="str">
        <f>sgp_thomson!J61</f>
        <v>Q3 2000</v>
      </c>
      <c r="J60" s="2">
        <f>sgp_thomson!K61</f>
        <v>46725</v>
      </c>
      <c r="K60" s="2"/>
    </row>
    <row r="61" spans="1:11" x14ac:dyDescent="0.25">
      <c r="A61" s="8">
        <f>sgp_thomson!A62</f>
        <v>33222</v>
      </c>
      <c r="B61" s="14" t="str">
        <f>sgp_thomson!N62</f>
        <v>#N/A N/A</v>
      </c>
      <c r="C61">
        <f>sgp_thomson!B62</f>
        <v>45.061</v>
      </c>
      <c r="D61">
        <f>sgp_thomson!C62</f>
        <v>153.99</v>
      </c>
      <c r="E61" t="str">
        <f>sgp_thomson!D62</f>
        <v>NA</v>
      </c>
      <c r="F61">
        <f>sgp_thomson!E62</f>
        <v>25.5</v>
      </c>
      <c r="G61">
        <f>sgp_thomson!F62</f>
        <v>15.3</v>
      </c>
      <c r="I61" s="2" t="str">
        <f>sgp_thomson!J62</f>
        <v>Q4 2000</v>
      </c>
      <c r="J61" s="2">
        <f>sgp_thomson!K62</f>
        <v>47027.8</v>
      </c>
      <c r="K61" s="2"/>
    </row>
    <row r="62" spans="1:11" x14ac:dyDescent="0.25">
      <c r="A62" s="8">
        <f>sgp_thomson!A63</f>
        <v>33253</v>
      </c>
      <c r="B62" s="14" t="str">
        <f>sgp_thomson!N63</f>
        <v>#N/A N/A</v>
      </c>
      <c r="C62">
        <f>sgp_thomson!B63</f>
        <v>40.091000000000001</v>
      </c>
      <c r="D62">
        <f>sgp_thomson!C63</f>
        <v>152.28</v>
      </c>
      <c r="E62" t="str">
        <f>sgp_thomson!D63</f>
        <v>NA</v>
      </c>
      <c r="F62">
        <f>sgp_thomson!E63</f>
        <v>27.3</v>
      </c>
      <c r="G62">
        <f>sgp_thomson!F63</f>
        <v>16.100000000000001</v>
      </c>
      <c r="I62" s="2" t="str">
        <f>sgp_thomson!J63</f>
        <v>Q1 2001</v>
      </c>
      <c r="J62" s="2">
        <f>sgp_thomson!K63</f>
        <v>46745.599999999999</v>
      </c>
      <c r="K62" s="2"/>
    </row>
    <row r="63" spans="1:11" x14ac:dyDescent="0.25">
      <c r="A63" s="8">
        <f>sgp_thomson!A64</f>
        <v>33284</v>
      </c>
      <c r="B63" s="14" t="str">
        <f>sgp_thomson!N64</f>
        <v>#N/A N/A</v>
      </c>
      <c r="C63">
        <f>sgp_thomson!B64</f>
        <v>41.823999999999998</v>
      </c>
      <c r="D63">
        <f>sgp_thomson!C64</f>
        <v>157.1</v>
      </c>
      <c r="E63" t="str">
        <f>sgp_thomson!D64</f>
        <v>NA</v>
      </c>
      <c r="F63">
        <f>sgp_thomson!E64</f>
        <v>26.5</v>
      </c>
      <c r="G63">
        <f>sgp_thomson!F64</f>
        <v>12.4</v>
      </c>
      <c r="I63" s="2" t="str">
        <f>sgp_thomson!J64</f>
        <v>Q2 2001</v>
      </c>
      <c r="J63" s="2">
        <f>sgp_thomson!K64</f>
        <v>45664.6</v>
      </c>
      <c r="K63" s="2"/>
    </row>
    <row r="64" spans="1:11" x14ac:dyDescent="0.25">
      <c r="A64" s="8">
        <f>sgp_thomson!A65</f>
        <v>33312</v>
      </c>
      <c r="B64" s="14" t="str">
        <f>sgp_thomson!N65</f>
        <v>#N/A N/A</v>
      </c>
      <c r="C64">
        <f>sgp_thomson!B65</f>
        <v>43.098999999999997</v>
      </c>
      <c r="D64">
        <f>sgp_thomson!C65</f>
        <v>155.56</v>
      </c>
      <c r="E64" t="str">
        <f>sgp_thomson!D65</f>
        <v>NA</v>
      </c>
      <c r="F64">
        <f>sgp_thomson!E65</f>
        <v>27.4</v>
      </c>
      <c r="G64">
        <f>sgp_thomson!F65</f>
        <v>17</v>
      </c>
      <c r="I64" s="2" t="str">
        <f>sgp_thomson!J65</f>
        <v>Q3 2001</v>
      </c>
      <c r="J64" s="2">
        <f>sgp_thomson!K65</f>
        <v>44501.3</v>
      </c>
      <c r="K64" s="2"/>
    </row>
    <row r="65" spans="1:11" x14ac:dyDescent="0.25">
      <c r="A65" s="8">
        <f>sgp_thomson!A66</f>
        <v>33343</v>
      </c>
      <c r="B65" s="14" t="str">
        <f>sgp_thomson!N66</f>
        <v>#N/A N/A</v>
      </c>
      <c r="C65">
        <f>sgp_thomson!B66</f>
        <v>44.572000000000003</v>
      </c>
      <c r="D65">
        <f>sgp_thomson!C66</f>
        <v>152.32</v>
      </c>
      <c r="E65" t="str">
        <f>sgp_thomson!D66</f>
        <v>NA</v>
      </c>
      <c r="F65">
        <f>sgp_thomson!E66</f>
        <v>26.9</v>
      </c>
      <c r="G65">
        <f>sgp_thomson!F66</f>
        <v>15.9</v>
      </c>
      <c r="I65" s="2" t="str">
        <f>sgp_thomson!J66</f>
        <v>Q4 2001</v>
      </c>
      <c r="J65" s="2">
        <f>sgp_thomson!K66</f>
        <v>44813</v>
      </c>
      <c r="K65" s="2"/>
    </row>
    <row r="66" spans="1:11" x14ac:dyDescent="0.25">
      <c r="A66" s="8">
        <f>sgp_thomson!A67</f>
        <v>33373</v>
      </c>
      <c r="B66" s="14" t="str">
        <f>sgp_thomson!N67</f>
        <v>#N/A N/A</v>
      </c>
      <c r="C66">
        <f>sgp_thomson!B67</f>
        <v>44.021999999999998</v>
      </c>
      <c r="D66">
        <f>sgp_thomson!C67</f>
        <v>150.16999999999999</v>
      </c>
      <c r="E66" t="str">
        <f>sgp_thomson!D67</f>
        <v>NA</v>
      </c>
      <c r="F66">
        <f>sgp_thomson!E67</f>
        <v>27.1</v>
      </c>
      <c r="G66">
        <f>sgp_thomson!F67</f>
        <v>15.7</v>
      </c>
      <c r="I66" s="2" t="str">
        <f>sgp_thomson!J67</f>
        <v>Q1 2002</v>
      </c>
      <c r="J66" s="2">
        <f>sgp_thomson!K67</f>
        <v>46363.1</v>
      </c>
      <c r="K66" s="2"/>
    </row>
    <row r="67" spans="1:11" x14ac:dyDescent="0.25">
      <c r="A67" s="8">
        <f>sgp_thomson!A68</f>
        <v>33404</v>
      </c>
      <c r="B67" s="14" t="str">
        <f>sgp_thomson!N68</f>
        <v>#N/A N/A</v>
      </c>
      <c r="C67">
        <f>sgp_thomson!B68</f>
        <v>43.106999999999999</v>
      </c>
      <c r="D67">
        <f>sgp_thomson!C68</f>
        <v>150.49</v>
      </c>
      <c r="E67" t="str">
        <f>sgp_thomson!D68</f>
        <v>NA</v>
      </c>
      <c r="F67">
        <f>sgp_thomson!E68</f>
        <v>26.2</v>
      </c>
      <c r="G67">
        <f>sgp_thomson!F68</f>
        <v>16.8</v>
      </c>
      <c r="I67" s="2" t="str">
        <f>sgp_thomson!J68</f>
        <v>Q2 2002</v>
      </c>
      <c r="J67" s="2">
        <f>sgp_thomson!K68</f>
        <v>47735.4</v>
      </c>
      <c r="K67" s="2"/>
    </row>
    <row r="68" spans="1:11" x14ac:dyDescent="0.25">
      <c r="A68" s="8">
        <f>sgp_thomson!A69</f>
        <v>33434</v>
      </c>
      <c r="B68" s="14" t="str">
        <f>sgp_thomson!N69</f>
        <v>#N/A N/A</v>
      </c>
      <c r="C68">
        <f>sgp_thomson!B69</f>
        <v>44.207000000000001</v>
      </c>
      <c r="D68">
        <f>sgp_thomson!C69</f>
        <v>149.99</v>
      </c>
      <c r="E68" t="str">
        <f>sgp_thomson!D69</f>
        <v>NA</v>
      </c>
      <c r="F68">
        <f>sgp_thomson!E69</f>
        <v>27.1</v>
      </c>
      <c r="G68">
        <f>sgp_thomson!F69</f>
        <v>17.3</v>
      </c>
      <c r="I68" s="2" t="str">
        <f>sgp_thomson!J69</f>
        <v>Q3 2002</v>
      </c>
      <c r="J68" s="2">
        <f>sgp_thomson!K69</f>
        <v>47588.800000000003</v>
      </c>
      <c r="K68" s="2"/>
    </row>
    <row r="69" spans="1:11" x14ac:dyDescent="0.25">
      <c r="A69" s="8">
        <f>sgp_thomson!A70</f>
        <v>33465</v>
      </c>
      <c r="B69" s="14" t="str">
        <f>sgp_thomson!N70</f>
        <v>#N/A N/A</v>
      </c>
      <c r="C69">
        <f>sgp_thomson!B70</f>
        <v>45.860999999999997</v>
      </c>
      <c r="D69">
        <f>sgp_thomson!C70</f>
        <v>150.61000000000001</v>
      </c>
      <c r="E69" t="str">
        <f>sgp_thomson!D70</f>
        <v>NA</v>
      </c>
      <c r="F69">
        <f>sgp_thomson!E70</f>
        <v>27</v>
      </c>
      <c r="G69">
        <f>sgp_thomson!F70</f>
        <v>15.6</v>
      </c>
      <c r="I69" s="2" t="str">
        <f>sgp_thomson!J70</f>
        <v>Q4 2002</v>
      </c>
      <c r="J69" s="2">
        <f>sgp_thomson!K70</f>
        <v>47568</v>
      </c>
      <c r="K69" s="2"/>
    </row>
    <row r="70" spans="1:11" x14ac:dyDescent="0.25">
      <c r="A70" s="8">
        <f>sgp_thomson!A71</f>
        <v>33496</v>
      </c>
      <c r="B70" s="14" t="str">
        <f>sgp_thomson!N71</f>
        <v>#N/A N/A</v>
      </c>
      <c r="C70">
        <f>sgp_thomson!B71</f>
        <v>43.994999999999997</v>
      </c>
      <c r="D70">
        <f>sgp_thomson!C71</f>
        <v>150.22999999999999</v>
      </c>
      <c r="E70" t="str">
        <f>sgp_thomson!D71</f>
        <v>NA</v>
      </c>
      <c r="F70">
        <f>sgp_thomson!E71</f>
        <v>26.3</v>
      </c>
      <c r="G70">
        <f>sgp_thomson!F71</f>
        <v>16.2</v>
      </c>
      <c r="I70" s="2" t="str">
        <f>sgp_thomson!J71</f>
        <v>Q1 2003</v>
      </c>
      <c r="J70" s="2">
        <f>sgp_thomson!K71</f>
        <v>48166.400000000001</v>
      </c>
      <c r="K70" s="2"/>
    </row>
    <row r="71" spans="1:11" x14ac:dyDescent="0.25">
      <c r="A71" s="8">
        <f>sgp_thomson!A72</f>
        <v>33526</v>
      </c>
      <c r="B71" s="14" t="str">
        <f>sgp_thomson!N72</f>
        <v>#N/A N/A</v>
      </c>
      <c r="C71">
        <f>sgp_thomson!B72</f>
        <v>49.942999999999998</v>
      </c>
      <c r="D71">
        <f>sgp_thomson!C72</f>
        <v>147.75</v>
      </c>
      <c r="E71" t="str">
        <f>sgp_thomson!D72</f>
        <v>NA</v>
      </c>
      <c r="F71">
        <f>sgp_thomson!E72</f>
        <v>27.4</v>
      </c>
      <c r="G71">
        <f>sgp_thomson!F72</f>
        <v>16.8</v>
      </c>
      <c r="I71" s="2" t="str">
        <f>sgp_thomson!J72</f>
        <v>Q2 2003</v>
      </c>
      <c r="J71" s="2">
        <f>sgp_thomson!K72</f>
        <v>47574.5</v>
      </c>
      <c r="K71" s="2"/>
    </row>
    <row r="72" spans="1:11" x14ac:dyDescent="0.25">
      <c r="A72" s="8">
        <f>sgp_thomson!A73</f>
        <v>33557</v>
      </c>
      <c r="B72" s="14" t="str">
        <f>sgp_thomson!N73</f>
        <v>#N/A N/A</v>
      </c>
      <c r="C72">
        <f>sgp_thomson!B73</f>
        <v>49.365000000000002</v>
      </c>
      <c r="D72">
        <f>sgp_thomson!C73</f>
        <v>148.47</v>
      </c>
      <c r="E72" t="str">
        <f>sgp_thomson!D73</f>
        <v>NA</v>
      </c>
      <c r="F72">
        <f>sgp_thomson!E73</f>
        <v>26.5</v>
      </c>
      <c r="G72">
        <f>sgp_thomson!F73</f>
        <v>15.6</v>
      </c>
      <c r="I72" s="2" t="str">
        <f>sgp_thomson!J73</f>
        <v>Q3 2003</v>
      </c>
      <c r="J72" s="2">
        <f>sgp_thomson!K73</f>
        <v>50134.2</v>
      </c>
      <c r="K72" s="2"/>
    </row>
    <row r="73" spans="1:11" x14ac:dyDescent="0.25">
      <c r="A73" s="8">
        <f>sgp_thomson!A74</f>
        <v>33587</v>
      </c>
      <c r="B73" s="14" t="str">
        <f>sgp_thomson!N74</f>
        <v>#N/A N/A</v>
      </c>
      <c r="C73">
        <f>sgp_thomson!B74</f>
        <v>42.43</v>
      </c>
      <c r="D73">
        <f>sgp_thomson!C74</f>
        <v>150.13</v>
      </c>
      <c r="E73" t="str">
        <f>sgp_thomson!D74</f>
        <v>NA</v>
      </c>
      <c r="F73">
        <f>sgp_thomson!E74</f>
        <v>26.2</v>
      </c>
      <c r="G73">
        <f>sgp_thomson!F74</f>
        <v>15.2</v>
      </c>
      <c r="I73" s="2" t="str">
        <f>sgp_thomson!J74</f>
        <v>Q4 2003</v>
      </c>
      <c r="J73" s="2">
        <f>sgp_thomson!K74</f>
        <v>51726.3</v>
      </c>
      <c r="K73" s="2"/>
    </row>
    <row r="74" spans="1:11" x14ac:dyDescent="0.25">
      <c r="A74" s="8">
        <f>sgp_thomson!A75</f>
        <v>33618</v>
      </c>
      <c r="B74" s="14" t="str">
        <f>sgp_thomson!N75</f>
        <v>#N/A N/A</v>
      </c>
      <c r="C74">
        <f>sgp_thomson!B75</f>
        <v>47.704999999999998</v>
      </c>
      <c r="D74">
        <f>sgp_thomson!C75</f>
        <v>147.80000000000001</v>
      </c>
      <c r="E74" t="str">
        <f>sgp_thomson!D75</f>
        <v>NA</v>
      </c>
      <c r="F74">
        <f>sgp_thomson!E75</f>
        <v>27.1</v>
      </c>
      <c r="G74">
        <f>sgp_thomson!F75</f>
        <v>16.3</v>
      </c>
      <c r="I74" s="2" t="str">
        <f>sgp_thomson!J75</f>
        <v>Q1 2004</v>
      </c>
      <c r="J74" s="2">
        <f>sgp_thomson!K75</f>
        <v>53093.8</v>
      </c>
      <c r="K74" s="2"/>
    </row>
    <row r="75" spans="1:11" x14ac:dyDescent="0.25">
      <c r="A75" s="8">
        <f>sgp_thomson!A76</f>
        <v>33649</v>
      </c>
      <c r="B75" s="14" t="str">
        <f>sgp_thomson!N76</f>
        <v>#N/A N/A</v>
      </c>
      <c r="C75">
        <f>sgp_thomson!B76</f>
        <v>45.540999999999997</v>
      </c>
      <c r="D75">
        <f>sgp_thomson!C76</f>
        <v>147.55000000000001</v>
      </c>
      <c r="E75" t="str">
        <f>sgp_thomson!D76</f>
        <v>NA</v>
      </c>
      <c r="F75">
        <f>sgp_thomson!E76</f>
        <v>26.2</v>
      </c>
      <c r="G75">
        <f>sgp_thomson!F76</f>
        <v>13.9</v>
      </c>
      <c r="I75" s="2" t="str">
        <f>sgp_thomson!J76</f>
        <v>Q2 2004</v>
      </c>
      <c r="J75" s="2">
        <f>sgp_thomson!K76</f>
        <v>53849.599999999999</v>
      </c>
      <c r="K75" s="2"/>
    </row>
    <row r="76" spans="1:11" x14ac:dyDescent="0.25">
      <c r="A76" s="8">
        <f>sgp_thomson!A77</f>
        <v>33678</v>
      </c>
      <c r="B76" s="14" t="str">
        <f>sgp_thomson!N77</f>
        <v>#N/A N/A</v>
      </c>
      <c r="C76">
        <f>sgp_thomson!B77</f>
        <v>46.524999999999999</v>
      </c>
      <c r="D76">
        <f>sgp_thomson!C77</f>
        <v>146.69</v>
      </c>
      <c r="E76" t="str">
        <f>sgp_thomson!D77</f>
        <v>NA</v>
      </c>
      <c r="F76">
        <f>sgp_thomson!E77</f>
        <v>27.3</v>
      </c>
      <c r="G76">
        <f>sgp_thomson!F77</f>
        <v>17.600000000000001</v>
      </c>
      <c r="I76" s="2" t="str">
        <f>sgp_thomson!J77</f>
        <v>Q3 2004</v>
      </c>
      <c r="J76" s="2">
        <f>sgp_thomson!K77</f>
        <v>54121</v>
      </c>
      <c r="K76" s="2"/>
    </row>
    <row r="77" spans="1:11" x14ac:dyDescent="0.25">
      <c r="A77" s="8">
        <f>sgp_thomson!A78</f>
        <v>33709</v>
      </c>
      <c r="B77" s="14" t="str">
        <f>sgp_thomson!N78</f>
        <v>#N/A N/A</v>
      </c>
      <c r="C77">
        <f>sgp_thomson!B78</f>
        <v>48.768999999999998</v>
      </c>
      <c r="D77">
        <f>sgp_thomson!C78</f>
        <v>145</v>
      </c>
      <c r="E77" t="str">
        <f>sgp_thomson!D78</f>
        <v>NA</v>
      </c>
      <c r="F77">
        <f>sgp_thomson!E78</f>
        <v>26.9</v>
      </c>
      <c r="G77">
        <f>sgp_thomson!F78</f>
        <v>15.6</v>
      </c>
      <c r="I77" s="2" t="str">
        <f>sgp_thomson!J78</f>
        <v>Q4 2004</v>
      </c>
      <c r="J77" s="2">
        <f>sgp_thomson!K78</f>
        <v>55391.4</v>
      </c>
      <c r="K77" s="2"/>
    </row>
    <row r="78" spans="1:11" x14ac:dyDescent="0.25">
      <c r="A78" s="8">
        <f>sgp_thomson!A79</f>
        <v>33739</v>
      </c>
      <c r="B78" s="14" t="str">
        <f>sgp_thomson!N79</f>
        <v>#N/A N/A</v>
      </c>
      <c r="C78">
        <f>sgp_thomson!B79</f>
        <v>49.34</v>
      </c>
      <c r="D78">
        <f>sgp_thomson!C79</f>
        <v>145</v>
      </c>
      <c r="E78" t="str">
        <f>sgp_thomson!D79</f>
        <v>NA</v>
      </c>
      <c r="F78">
        <f>sgp_thomson!E79</f>
        <v>26.8</v>
      </c>
      <c r="G78">
        <f>sgp_thomson!F79</f>
        <v>15.9</v>
      </c>
      <c r="I78" s="2" t="str">
        <f>sgp_thomson!J79</f>
        <v>Q1 2005</v>
      </c>
      <c r="J78" s="2">
        <f>sgp_thomson!K79</f>
        <v>55894.9</v>
      </c>
      <c r="K78" s="2"/>
    </row>
    <row r="79" spans="1:11" x14ac:dyDescent="0.25">
      <c r="A79" s="8">
        <f>sgp_thomson!A80</f>
        <v>33770</v>
      </c>
      <c r="B79" s="14" t="str">
        <f>sgp_thomson!N80</f>
        <v>#N/A N/A</v>
      </c>
      <c r="C79">
        <f>sgp_thomson!B80</f>
        <v>54.286000000000001</v>
      </c>
      <c r="D79">
        <f>sgp_thomson!C80</f>
        <v>145.38999999999999</v>
      </c>
      <c r="E79" t="str">
        <f>sgp_thomson!D80</f>
        <v>NA</v>
      </c>
      <c r="F79">
        <f>sgp_thomson!E80</f>
        <v>26.9</v>
      </c>
      <c r="G79">
        <f>sgp_thomson!F80</f>
        <v>17.3</v>
      </c>
      <c r="I79" s="2" t="str">
        <f>sgp_thomson!J80</f>
        <v>Q2 2005</v>
      </c>
      <c r="J79" s="2">
        <f>sgp_thomson!K80</f>
        <v>57334.8</v>
      </c>
      <c r="K79" s="2"/>
    </row>
    <row r="80" spans="1:11" x14ac:dyDescent="0.25">
      <c r="A80" s="8">
        <f>sgp_thomson!A81</f>
        <v>33800</v>
      </c>
      <c r="B80" s="14" t="str">
        <f>sgp_thomson!N81</f>
        <v>#N/A N/A</v>
      </c>
      <c r="C80">
        <f>sgp_thomson!B81</f>
        <v>47.847999999999999</v>
      </c>
      <c r="D80">
        <f>sgp_thomson!C81</f>
        <v>145.80000000000001</v>
      </c>
      <c r="E80" t="str">
        <f>sgp_thomson!D81</f>
        <v>NA</v>
      </c>
      <c r="F80">
        <f>sgp_thomson!E81</f>
        <v>28.4</v>
      </c>
      <c r="G80">
        <f>sgp_thomson!F81</f>
        <v>17.899999999999999</v>
      </c>
      <c r="I80" s="2" t="str">
        <f>sgp_thomson!J81</f>
        <v>Q3 2005</v>
      </c>
      <c r="J80" s="2">
        <f>sgp_thomson!K81</f>
        <v>58833.8</v>
      </c>
      <c r="K80" s="2"/>
    </row>
    <row r="81" spans="1:11" x14ac:dyDescent="0.25">
      <c r="A81" s="8">
        <f>sgp_thomson!A82</f>
        <v>33831</v>
      </c>
      <c r="B81" s="14" t="str">
        <f>sgp_thomson!N82</f>
        <v>#N/A N/A</v>
      </c>
      <c r="C81">
        <f>sgp_thomson!B82</f>
        <v>49.226999999999997</v>
      </c>
      <c r="D81">
        <f>sgp_thomson!C82</f>
        <v>145.69999999999999</v>
      </c>
      <c r="E81" t="str">
        <f>sgp_thomson!D82</f>
        <v>NA</v>
      </c>
      <c r="F81">
        <f>sgp_thomson!E82</f>
        <v>27.2</v>
      </c>
      <c r="G81">
        <f>sgp_thomson!F82</f>
        <v>16.600000000000001</v>
      </c>
      <c r="I81" s="2" t="str">
        <f>sgp_thomson!J82</f>
        <v>Q4 2005</v>
      </c>
      <c r="J81" s="2">
        <f>sgp_thomson!K82</f>
        <v>60518</v>
      </c>
      <c r="K81" s="2"/>
    </row>
    <row r="82" spans="1:11" x14ac:dyDescent="0.25">
      <c r="A82" s="8">
        <f>sgp_thomson!A83</f>
        <v>33862</v>
      </c>
      <c r="B82" s="14" t="str">
        <f>sgp_thomson!N83</f>
        <v>#N/A N/A</v>
      </c>
      <c r="C82">
        <f>sgp_thomson!B83</f>
        <v>52.048000000000002</v>
      </c>
      <c r="D82">
        <f>sgp_thomson!C83</f>
        <v>145.30000000000001</v>
      </c>
      <c r="E82" t="str">
        <f>sgp_thomson!D83</f>
        <v>NA</v>
      </c>
      <c r="F82">
        <f>sgp_thomson!E83</f>
        <v>27.1</v>
      </c>
      <c r="G82">
        <f>sgp_thomson!F83</f>
        <v>18.2</v>
      </c>
      <c r="I82" s="2" t="str">
        <f>sgp_thomson!J83</f>
        <v>Q1 2006</v>
      </c>
      <c r="J82" s="2">
        <f>sgp_thomson!K83</f>
        <v>61819</v>
      </c>
      <c r="K82" s="2"/>
    </row>
    <row r="83" spans="1:11" x14ac:dyDescent="0.25">
      <c r="A83" s="8">
        <f>sgp_thomson!A84</f>
        <v>33892</v>
      </c>
      <c r="B83" s="14" t="str">
        <f>sgp_thomson!N84</f>
        <v>#N/A N/A</v>
      </c>
      <c r="C83">
        <f>sgp_thomson!B84</f>
        <v>47.411000000000001</v>
      </c>
      <c r="D83">
        <f>sgp_thomson!C84</f>
        <v>146.54</v>
      </c>
      <c r="E83" t="str">
        <f>sgp_thomson!D84</f>
        <v>NA</v>
      </c>
      <c r="F83">
        <f>sgp_thomson!E84</f>
        <v>27.8</v>
      </c>
      <c r="G83">
        <f>sgp_thomson!F84</f>
        <v>17.899999999999999</v>
      </c>
      <c r="I83" s="2" t="str">
        <f>sgp_thomson!J84</f>
        <v>Q2 2006</v>
      </c>
      <c r="J83" s="2">
        <f>sgp_thomson!K84</f>
        <v>62305.4</v>
      </c>
      <c r="K83" s="2"/>
    </row>
    <row r="84" spans="1:11" x14ac:dyDescent="0.25">
      <c r="A84" s="8">
        <f>sgp_thomson!A85</f>
        <v>33923</v>
      </c>
      <c r="B84" s="14" t="str">
        <f>sgp_thomson!N85</f>
        <v>#N/A N/A</v>
      </c>
      <c r="C84">
        <f>sgp_thomson!B85</f>
        <v>47.369</v>
      </c>
      <c r="D84">
        <f>sgp_thomson!C85</f>
        <v>147.22</v>
      </c>
      <c r="E84" t="str">
        <f>sgp_thomson!D85</f>
        <v>NA</v>
      </c>
      <c r="F84">
        <f>sgp_thomson!E85</f>
        <v>28.4</v>
      </c>
      <c r="G84">
        <f>sgp_thomson!F85</f>
        <v>18.2</v>
      </c>
      <c r="I84" s="2" t="str">
        <f>sgp_thomson!J85</f>
        <v>Q3 2006</v>
      </c>
      <c r="J84" s="2">
        <f>sgp_thomson!K85</f>
        <v>63616.2</v>
      </c>
      <c r="K84" s="2"/>
    </row>
    <row r="85" spans="1:11" x14ac:dyDescent="0.25">
      <c r="A85" s="8">
        <f>sgp_thomson!A86</f>
        <v>33953</v>
      </c>
      <c r="B85" s="14" t="str">
        <f>sgp_thomson!N86</f>
        <v>#N/A N/A</v>
      </c>
      <c r="C85">
        <f>sgp_thomson!B86</f>
        <v>47.012999999999998</v>
      </c>
      <c r="D85">
        <f>sgp_thomson!C86</f>
        <v>148.69999999999999</v>
      </c>
      <c r="E85" t="str">
        <f>sgp_thomson!D86</f>
        <v>NA</v>
      </c>
      <c r="F85">
        <f>sgp_thomson!E86</f>
        <v>29.1</v>
      </c>
      <c r="G85">
        <f>sgp_thomson!F86</f>
        <v>20.399999999999999</v>
      </c>
      <c r="I85" s="2" t="str">
        <f>sgp_thomson!J86</f>
        <v>Q4 2006</v>
      </c>
      <c r="J85" s="2">
        <f>sgp_thomson!K86</f>
        <v>65565.600000000006</v>
      </c>
      <c r="K85" s="2"/>
    </row>
    <row r="86" spans="1:11" x14ac:dyDescent="0.25">
      <c r="A86" s="8">
        <f>sgp_thomson!A87</f>
        <v>33984</v>
      </c>
      <c r="B86" s="14" t="str">
        <f>sgp_thomson!N87</f>
        <v>#N/A N/A</v>
      </c>
      <c r="C86">
        <f>sgp_thomson!B87</f>
        <v>50.259</v>
      </c>
      <c r="D86">
        <f>sgp_thomson!C87</f>
        <v>148.62</v>
      </c>
      <c r="E86" t="str">
        <f>sgp_thomson!D87</f>
        <v>NA</v>
      </c>
      <c r="F86">
        <f>sgp_thomson!E87</f>
        <v>28.6</v>
      </c>
      <c r="G86">
        <f>sgp_thomson!F87</f>
        <v>16.2</v>
      </c>
      <c r="I86" s="2" t="str">
        <f>sgp_thomson!J87</f>
        <v>Q1 2007</v>
      </c>
      <c r="J86" s="2">
        <f>sgp_thomson!K87</f>
        <v>67171.899999999994</v>
      </c>
      <c r="K86" s="2"/>
    </row>
    <row r="87" spans="1:11" x14ac:dyDescent="0.25">
      <c r="A87" s="8">
        <f>sgp_thomson!A88</f>
        <v>34015</v>
      </c>
      <c r="B87" s="14" t="str">
        <f>sgp_thomson!N88</f>
        <v>#N/A N/A</v>
      </c>
      <c r="C87">
        <f>sgp_thomson!B88</f>
        <v>50.4</v>
      </c>
      <c r="D87">
        <f>sgp_thomson!C88</f>
        <v>148.62</v>
      </c>
      <c r="E87" t="str">
        <f>sgp_thomson!D88</f>
        <v>NA</v>
      </c>
      <c r="F87">
        <f>sgp_thomson!E88</f>
        <v>30.2</v>
      </c>
      <c r="G87">
        <f>sgp_thomson!F88</f>
        <v>17.2</v>
      </c>
      <c r="I87" s="2" t="str">
        <f>sgp_thomson!J88</f>
        <v>Q2 2007</v>
      </c>
      <c r="J87" s="2">
        <f>sgp_thomson!K88</f>
        <v>68549.100000000006</v>
      </c>
      <c r="K87" s="2"/>
    </row>
    <row r="88" spans="1:11" x14ac:dyDescent="0.25">
      <c r="A88" s="8">
        <f>sgp_thomson!A89</f>
        <v>34043</v>
      </c>
      <c r="B88" s="14" t="str">
        <f>sgp_thomson!N89</f>
        <v>#N/A N/A</v>
      </c>
      <c r="C88">
        <f>sgp_thomson!B89</f>
        <v>52.155000000000001</v>
      </c>
      <c r="D88">
        <f>sgp_thomson!C89</f>
        <v>147.04</v>
      </c>
      <c r="E88" t="str">
        <f>sgp_thomson!D89</f>
        <v>NA</v>
      </c>
      <c r="F88">
        <f>sgp_thomson!E89</f>
        <v>29.7</v>
      </c>
      <c r="G88">
        <f>sgp_thomson!F89</f>
        <v>21.2</v>
      </c>
      <c r="I88" s="2" t="str">
        <f>sgp_thomson!J89</f>
        <v>Q3 2007</v>
      </c>
      <c r="J88" s="2">
        <f>sgp_thomson!K89</f>
        <v>70614.100000000006</v>
      </c>
      <c r="K88" s="2"/>
    </row>
    <row r="89" spans="1:11" x14ac:dyDescent="0.25">
      <c r="A89" s="8">
        <f>sgp_thomson!A90</f>
        <v>34074</v>
      </c>
      <c r="B89" s="14" t="str">
        <f>sgp_thomson!N90</f>
        <v>#N/A N/A</v>
      </c>
      <c r="C89">
        <f>sgp_thomson!B90</f>
        <v>48.798000000000002</v>
      </c>
      <c r="D89">
        <f>sgp_thomson!C90</f>
        <v>146.19999999999999</v>
      </c>
      <c r="E89" t="str">
        <f>sgp_thomson!D90</f>
        <v>NA</v>
      </c>
      <c r="F89">
        <f>sgp_thomson!E90</f>
        <v>29.8</v>
      </c>
      <c r="G89">
        <f>sgp_thomson!F90</f>
        <v>20.9</v>
      </c>
      <c r="I89" s="2" t="str">
        <f>sgp_thomson!J90</f>
        <v>Q4 2007</v>
      </c>
      <c r="J89" s="2">
        <f>sgp_thomson!K90</f>
        <v>70111.399999999994</v>
      </c>
      <c r="K89" s="2"/>
    </row>
    <row r="90" spans="1:11" x14ac:dyDescent="0.25">
      <c r="A90" s="8">
        <f>sgp_thomson!A91</f>
        <v>34104</v>
      </c>
      <c r="B90" s="14" t="str">
        <f>sgp_thomson!N91</f>
        <v>#N/A N/A</v>
      </c>
      <c r="C90">
        <f>sgp_thomson!B91</f>
        <v>51.390999999999998</v>
      </c>
      <c r="D90">
        <f>sgp_thomson!C91</f>
        <v>146.19999999999999</v>
      </c>
      <c r="E90" t="str">
        <f>sgp_thomson!D91</f>
        <v>NA</v>
      </c>
      <c r="F90">
        <f>sgp_thomson!E91</f>
        <v>29.7</v>
      </c>
      <c r="G90">
        <f>sgp_thomson!F91</f>
        <v>19.600000000000001</v>
      </c>
      <c r="I90" s="2" t="str">
        <f>sgp_thomson!J91</f>
        <v>Q1 2008</v>
      </c>
      <c r="J90" s="2">
        <f>sgp_thomson!K91</f>
        <v>72884.5</v>
      </c>
      <c r="K90" s="2"/>
    </row>
    <row r="91" spans="1:11" x14ac:dyDescent="0.25">
      <c r="A91" s="8">
        <f>sgp_thomson!A92</f>
        <v>34135</v>
      </c>
      <c r="B91" s="14" t="str">
        <f>sgp_thomson!N92</f>
        <v>#N/A N/A</v>
      </c>
      <c r="C91">
        <f>sgp_thomson!B92</f>
        <v>53.866999999999997</v>
      </c>
      <c r="D91">
        <f>sgp_thomson!C92</f>
        <v>145.22</v>
      </c>
      <c r="E91" t="str">
        <f>sgp_thomson!D92</f>
        <v>NA</v>
      </c>
      <c r="F91">
        <f>sgp_thomson!E92</f>
        <v>30.1</v>
      </c>
      <c r="G91">
        <f>sgp_thomson!F92</f>
        <v>20.3</v>
      </c>
      <c r="I91" s="2" t="str">
        <f>sgp_thomson!J92</f>
        <v>Q2 2008</v>
      </c>
      <c r="J91" s="2">
        <f>sgp_thomson!K92</f>
        <v>70535</v>
      </c>
      <c r="K91" s="2"/>
    </row>
    <row r="92" spans="1:11" x14ac:dyDescent="0.25">
      <c r="A92" s="8">
        <f>sgp_thomson!A93</f>
        <v>34165</v>
      </c>
      <c r="B92" s="14" t="str">
        <f>sgp_thomson!N93</f>
        <v>#N/A N/A</v>
      </c>
      <c r="C92">
        <f>sgp_thomson!B93</f>
        <v>53.381</v>
      </c>
      <c r="D92">
        <f>sgp_thomson!C93</f>
        <v>145</v>
      </c>
      <c r="E92" t="str">
        <f>sgp_thomson!D93</f>
        <v>NA</v>
      </c>
      <c r="F92">
        <f>sgp_thomson!E93</f>
        <v>30.6</v>
      </c>
      <c r="G92">
        <f>sgp_thomson!F93</f>
        <v>21.4</v>
      </c>
      <c r="I92" s="2" t="str">
        <f>sgp_thomson!J93</f>
        <v>Q3 2008</v>
      </c>
      <c r="J92" s="2">
        <f>sgp_thomson!K93</f>
        <v>70409</v>
      </c>
      <c r="K92" s="2"/>
    </row>
    <row r="93" spans="1:11" x14ac:dyDescent="0.25">
      <c r="A93" s="8">
        <f>sgp_thomson!A94</f>
        <v>34196</v>
      </c>
      <c r="B93" s="14" t="str">
        <f>sgp_thomson!N94</f>
        <v>#N/A N/A</v>
      </c>
      <c r="C93">
        <f>sgp_thomson!B94</f>
        <v>50.533000000000001</v>
      </c>
      <c r="D93">
        <f>sgp_thomson!C94</f>
        <v>144.88999999999999</v>
      </c>
      <c r="E93" t="str">
        <f>sgp_thomson!D94</f>
        <v>NA</v>
      </c>
      <c r="F93">
        <f>sgp_thomson!E94</f>
        <v>31.2</v>
      </c>
      <c r="G93">
        <f>sgp_thomson!F94</f>
        <v>20.100000000000001</v>
      </c>
      <c r="I93" s="2" t="str">
        <f>sgp_thomson!J94</f>
        <v>Q4 2008</v>
      </c>
      <c r="J93" s="2">
        <f>sgp_thomson!K94</f>
        <v>67850.899999999994</v>
      </c>
      <c r="K93" s="2"/>
    </row>
    <row r="94" spans="1:11" x14ac:dyDescent="0.25">
      <c r="A94" s="8">
        <f>sgp_thomson!A95</f>
        <v>34227</v>
      </c>
      <c r="B94" s="14" t="str">
        <f>sgp_thomson!N95</f>
        <v>#N/A N/A</v>
      </c>
      <c r="C94">
        <f>sgp_thomson!B95</f>
        <v>50.734999999999999</v>
      </c>
      <c r="D94">
        <f>sgp_thomson!C95</f>
        <v>145.19999999999999</v>
      </c>
      <c r="E94" t="str">
        <f>sgp_thomson!D95</f>
        <v>NA</v>
      </c>
      <c r="F94">
        <f>sgp_thomson!E95</f>
        <v>30.3</v>
      </c>
      <c r="G94">
        <f>sgp_thomson!F95</f>
        <v>23.5</v>
      </c>
      <c r="I94" s="2" t="str">
        <f>sgp_thomson!J95</f>
        <v>Q1 2009</v>
      </c>
      <c r="J94" s="2">
        <f>sgp_thomson!K95</f>
        <v>66290.899999999994</v>
      </c>
      <c r="K94" s="2"/>
    </row>
    <row r="95" spans="1:11" x14ac:dyDescent="0.25">
      <c r="A95" s="8">
        <f>sgp_thomson!A96</f>
        <v>34257</v>
      </c>
      <c r="B95" s="14" t="str">
        <f>sgp_thomson!N96</f>
        <v>#N/A N/A</v>
      </c>
      <c r="C95">
        <f>sgp_thomson!B96</f>
        <v>49.279000000000003</v>
      </c>
      <c r="D95">
        <f>sgp_thomson!C96</f>
        <v>145.07</v>
      </c>
      <c r="E95" t="str">
        <f>sgp_thomson!D96</f>
        <v>NA</v>
      </c>
      <c r="F95">
        <f>sgp_thomson!E96</f>
        <v>30.7</v>
      </c>
      <c r="G95">
        <f>sgp_thomson!F96</f>
        <v>20.7</v>
      </c>
      <c r="I95" s="2" t="str">
        <f>sgp_thomson!J96</f>
        <v>Q2 2009</v>
      </c>
      <c r="J95" s="2">
        <f>sgp_thomson!K96</f>
        <v>69227.100000000006</v>
      </c>
      <c r="K95" s="2"/>
    </row>
    <row r="96" spans="1:11" x14ac:dyDescent="0.25">
      <c r="A96" s="8">
        <f>sgp_thomson!A97</f>
        <v>34288</v>
      </c>
      <c r="B96" s="14" t="str">
        <f>sgp_thomson!N97</f>
        <v>#N/A N/A</v>
      </c>
      <c r="C96">
        <f>sgp_thomson!B97</f>
        <v>49.942</v>
      </c>
      <c r="D96">
        <f>sgp_thomson!C97</f>
        <v>145.09</v>
      </c>
      <c r="E96" t="str">
        <f>sgp_thomson!D97</f>
        <v>NA</v>
      </c>
      <c r="F96">
        <f>sgp_thomson!E97</f>
        <v>30.8</v>
      </c>
      <c r="G96">
        <f>sgp_thomson!F97</f>
        <v>21.8</v>
      </c>
      <c r="I96" s="2" t="str">
        <f>sgp_thomson!J97</f>
        <v>Q3 2009</v>
      </c>
      <c r="J96" s="2">
        <f>sgp_thomson!K97</f>
        <v>72241.2</v>
      </c>
      <c r="K96" s="2"/>
    </row>
    <row r="97" spans="1:11" x14ac:dyDescent="0.25">
      <c r="A97" s="8">
        <f>sgp_thomson!A98</f>
        <v>34318</v>
      </c>
      <c r="B97" s="14" t="str">
        <f>sgp_thomson!N98</f>
        <v>#N/A N/A</v>
      </c>
      <c r="C97">
        <f>sgp_thomson!B98</f>
        <v>51.569000000000003</v>
      </c>
      <c r="D97">
        <f>sgp_thomson!C98</f>
        <v>146.02000000000001</v>
      </c>
      <c r="E97" t="str">
        <f>sgp_thomson!D98</f>
        <v>NA</v>
      </c>
      <c r="F97">
        <f>sgp_thomson!E98</f>
        <v>31.6</v>
      </c>
      <c r="G97">
        <f>sgp_thomson!F98</f>
        <v>22.6</v>
      </c>
      <c r="I97" s="2" t="str">
        <f>sgp_thomson!J98</f>
        <v>Q4 2009</v>
      </c>
      <c r="J97" s="2">
        <f>sgp_thomson!K98</f>
        <v>71863</v>
      </c>
      <c r="K97" s="2"/>
    </row>
    <row r="98" spans="1:11" x14ac:dyDescent="0.25">
      <c r="A98" s="8">
        <f>sgp_thomson!A99</f>
        <v>34349</v>
      </c>
      <c r="B98" s="14" t="str">
        <f>sgp_thomson!N99</f>
        <v>#N/A N/A</v>
      </c>
      <c r="C98">
        <f>sgp_thomson!B99</f>
        <v>52.021000000000001</v>
      </c>
      <c r="D98">
        <f>sgp_thomson!C99</f>
        <v>144.30000000000001</v>
      </c>
      <c r="E98" t="str">
        <f>sgp_thomson!D99</f>
        <v>NA</v>
      </c>
      <c r="F98">
        <f>sgp_thomson!E99</f>
        <v>31.9</v>
      </c>
      <c r="G98">
        <f>sgp_thomson!F99</f>
        <v>21.9</v>
      </c>
      <c r="I98" s="2" t="str">
        <f>sgp_thomson!J99</f>
        <v>Q1 2010</v>
      </c>
      <c r="J98" s="2">
        <f>sgp_thomson!K99</f>
        <v>77734.899999999994</v>
      </c>
      <c r="K98" s="2"/>
    </row>
    <row r="99" spans="1:11" x14ac:dyDescent="0.25">
      <c r="A99" s="8">
        <f>sgp_thomson!A100</f>
        <v>34380</v>
      </c>
      <c r="B99" s="14" t="str">
        <f>sgp_thomson!N100</f>
        <v>#N/A N/A</v>
      </c>
      <c r="C99">
        <f>sgp_thomson!B100</f>
        <v>49.735999999999997</v>
      </c>
      <c r="D99">
        <f>sgp_thomson!C100</f>
        <v>143.59</v>
      </c>
      <c r="E99" t="str">
        <f>sgp_thomson!D100</f>
        <v>NA</v>
      </c>
      <c r="F99">
        <f>sgp_thomson!E100</f>
        <v>32.4</v>
      </c>
      <c r="G99">
        <f>sgp_thomson!F100</f>
        <v>18.100000000000001</v>
      </c>
      <c r="I99" s="2" t="str">
        <f>sgp_thomson!J100</f>
        <v>Q2 2010</v>
      </c>
      <c r="J99" s="2">
        <f>sgp_thomson!K100</f>
        <v>82053.8</v>
      </c>
      <c r="K99" s="2"/>
    </row>
    <row r="100" spans="1:11" x14ac:dyDescent="0.25">
      <c r="A100" s="8">
        <f>sgp_thomson!A101</f>
        <v>34408</v>
      </c>
      <c r="B100" s="14" t="str">
        <f>sgp_thomson!N101</f>
        <v>#N/A N/A</v>
      </c>
      <c r="C100">
        <f>sgp_thomson!B101</f>
        <v>65.867999999999995</v>
      </c>
      <c r="D100">
        <f>sgp_thomson!C101</f>
        <v>143.76</v>
      </c>
      <c r="E100" t="str">
        <f>sgp_thomson!D101</f>
        <v>NA</v>
      </c>
      <c r="F100">
        <f>sgp_thomson!E101</f>
        <v>34.6</v>
      </c>
      <c r="G100">
        <f>sgp_thomson!F101</f>
        <v>24.5</v>
      </c>
      <c r="I100" s="2" t="str">
        <f>sgp_thomson!J101</f>
        <v>Q3 2010</v>
      </c>
      <c r="J100" s="2">
        <f>sgp_thomson!K101</f>
        <v>80183</v>
      </c>
      <c r="K100" s="2"/>
    </row>
    <row r="101" spans="1:11" x14ac:dyDescent="0.25">
      <c r="A101" s="8">
        <f>sgp_thomson!A102</f>
        <v>34439</v>
      </c>
      <c r="B101" s="14" t="str">
        <f>sgp_thomson!N102</f>
        <v>#N/A N/A</v>
      </c>
      <c r="C101">
        <f>sgp_thomson!B102</f>
        <v>43.226999999999997</v>
      </c>
      <c r="D101">
        <f>sgp_thomson!C102</f>
        <v>142.59</v>
      </c>
      <c r="E101" t="str">
        <f>sgp_thomson!D102</f>
        <v>NA</v>
      </c>
      <c r="F101">
        <f>sgp_thomson!E102</f>
        <v>33.6</v>
      </c>
      <c r="G101">
        <f>sgp_thomson!F102</f>
        <v>26.1</v>
      </c>
      <c r="I101" s="2" t="str">
        <f>sgp_thomson!J102</f>
        <v>Q4 2010</v>
      </c>
      <c r="J101" s="2">
        <f>sgp_thomson!K102</f>
        <v>82437.3</v>
      </c>
      <c r="K101" s="2"/>
    </row>
    <row r="102" spans="1:11" x14ac:dyDescent="0.25">
      <c r="A102" s="8">
        <f>sgp_thomson!A103</f>
        <v>34469</v>
      </c>
      <c r="B102" s="14" t="str">
        <f>sgp_thomson!N103</f>
        <v>#N/A N/A</v>
      </c>
      <c r="C102">
        <f>sgp_thomson!B103</f>
        <v>47.048000000000002</v>
      </c>
      <c r="D102">
        <f>sgp_thomson!C103</f>
        <v>141.9</v>
      </c>
      <c r="E102" t="str">
        <f>sgp_thomson!D103</f>
        <v>NA</v>
      </c>
      <c r="F102">
        <f>sgp_thomson!E103</f>
        <v>33.799999999999997</v>
      </c>
      <c r="G102">
        <f>sgp_thomson!F103</f>
        <v>26.4</v>
      </c>
      <c r="I102" s="2" t="str">
        <f>sgp_thomson!J103</f>
        <v>Q1 2011</v>
      </c>
      <c r="J102" s="2">
        <f>sgp_thomson!K103</f>
        <v>84985.7</v>
      </c>
      <c r="K102" s="2"/>
    </row>
    <row r="103" spans="1:11" x14ac:dyDescent="0.25">
      <c r="A103" s="8">
        <f>sgp_thomson!A104</f>
        <v>34500</v>
      </c>
      <c r="B103" s="14" t="str">
        <f>sgp_thomson!N104</f>
        <v>#N/A N/A</v>
      </c>
      <c r="C103">
        <f>sgp_thomson!B104</f>
        <v>46.777000000000001</v>
      </c>
      <c r="D103">
        <f>sgp_thomson!C104</f>
        <v>140.5</v>
      </c>
      <c r="E103" t="str">
        <f>sgp_thomson!D104</f>
        <v>NA</v>
      </c>
      <c r="F103">
        <f>sgp_thomson!E104</f>
        <v>34</v>
      </c>
      <c r="G103">
        <f>sgp_thomson!F104</f>
        <v>28.5</v>
      </c>
      <c r="I103" s="2" t="str">
        <f>sgp_thomson!J104</f>
        <v>Q2 2011</v>
      </c>
      <c r="J103" s="2">
        <f>sgp_thomson!K104</f>
        <v>84917</v>
      </c>
      <c r="K103" s="2"/>
    </row>
    <row r="104" spans="1:11" x14ac:dyDescent="0.25">
      <c r="A104" s="8">
        <f>sgp_thomson!A105</f>
        <v>34530</v>
      </c>
      <c r="B104" s="14" t="str">
        <f>sgp_thomson!N105</f>
        <v>#N/A N/A</v>
      </c>
      <c r="C104">
        <f>sgp_thomson!B105</f>
        <v>51.595999999999997</v>
      </c>
      <c r="D104">
        <f>sgp_thomson!C105</f>
        <v>140.07</v>
      </c>
      <c r="E104" t="str">
        <f>sgp_thomson!D105</f>
        <v>NA</v>
      </c>
      <c r="F104">
        <f>sgp_thomson!E105</f>
        <v>33.799999999999997</v>
      </c>
      <c r="G104">
        <f>sgp_thomson!F105</f>
        <v>26.7</v>
      </c>
      <c r="I104" s="2" t="str">
        <f>sgp_thomson!J105</f>
        <v>Q3 2011</v>
      </c>
      <c r="J104" s="2">
        <f>sgp_thomson!K105</f>
        <v>86262.399999999994</v>
      </c>
      <c r="K104" s="2"/>
    </row>
    <row r="105" spans="1:11" x14ac:dyDescent="0.25">
      <c r="A105" s="8">
        <f>sgp_thomson!A106</f>
        <v>34561</v>
      </c>
      <c r="B105" s="14" t="str">
        <f>sgp_thomson!N106</f>
        <v>#N/A N/A</v>
      </c>
      <c r="C105">
        <f>sgp_thomson!B106</f>
        <v>48.061</v>
      </c>
      <c r="D105">
        <f>sgp_thomson!C106</f>
        <v>139.79</v>
      </c>
      <c r="E105" t="str">
        <f>sgp_thomson!D106</f>
        <v>NA</v>
      </c>
      <c r="F105">
        <f>sgp_thomson!E106</f>
        <v>35.6</v>
      </c>
      <c r="G105">
        <f>sgp_thomson!F106</f>
        <v>28.5</v>
      </c>
      <c r="I105" s="2" t="str">
        <f>sgp_thomson!J106</f>
        <v>Q4 2011</v>
      </c>
      <c r="J105" s="2">
        <f>sgp_thomson!K106</f>
        <v>86276.7</v>
      </c>
      <c r="K105" s="2"/>
    </row>
    <row r="106" spans="1:11" x14ac:dyDescent="0.25">
      <c r="A106" s="8">
        <f>sgp_thomson!A107</f>
        <v>34592</v>
      </c>
      <c r="B106" s="14" t="str">
        <f>sgp_thomson!N107</f>
        <v>#N/A N/A</v>
      </c>
      <c r="C106">
        <f>sgp_thomson!B107</f>
        <v>50.430999999999997</v>
      </c>
      <c r="D106">
        <f>sgp_thomson!C107</f>
        <v>141.05000000000001</v>
      </c>
      <c r="E106" t="str">
        <f>sgp_thomson!D107</f>
        <v>NA</v>
      </c>
      <c r="F106">
        <f>sgp_thomson!E107</f>
        <v>35.700000000000003</v>
      </c>
      <c r="G106">
        <f>sgp_thomson!F107</f>
        <v>29.3</v>
      </c>
      <c r="I106" s="2" t="str">
        <f>sgp_thomson!J107</f>
        <v>Q1 2012</v>
      </c>
      <c r="J106" s="2">
        <f>sgp_thomson!K107</f>
        <v>88244.4</v>
      </c>
      <c r="K106" s="2"/>
    </row>
    <row r="107" spans="1:11" x14ac:dyDescent="0.25">
      <c r="A107" s="8">
        <f>sgp_thomson!A108</f>
        <v>34622</v>
      </c>
      <c r="B107" s="14" t="str">
        <f>sgp_thomson!N108</f>
        <v>#N/A N/A</v>
      </c>
      <c r="C107">
        <f>sgp_thomson!B108</f>
        <v>48.597000000000001</v>
      </c>
      <c r="D107">
        <f>sgp_thomson!C108</f>
        <v>140.91</v>
      </c>
      <c r="E107" t="str">
        <f>sgp_thomson!D108</f>
        <v>NA</v>
      </c>
      <c r="F107">
        <f>sgp_thomson!E108</f>
        <v>34.299999999999997</v>
      </c>
      <c r="G107">
        <f>sgp_thomson!F108</f>
        <v>28.3</v>
      </c>
      <c r="I107" s="2" t="str">
        <f>sgp_thomson!J108</f>
        <v>Q2 2012</v>
      </c>
      <c r="J107" s="2">
        <f>sgp_thomson!K108</f>
        <v>88809</v>
      </c>
      <c r="K107" s="2"/>
    </row>
    <row r="108" spans="1:11" s="1" customFormat="1" x14ac:dyDescent="0.25">
      <c r="A108" s="8">
        <f>sgp_thomson!A109</f>
        <v>34653</v>
      </c>
      <c r="B108" s="14" t="str">
        <f>sgp_thomson!N109</f>
        <v>#N/A N/A</v>
      </c>
      <c r="C108">
        <f>sgp_thomson!B109</f>
        <v>50.843000000000004</v>
      </c>
      <c r="D108">
        <f>sgp_thomson!C109</f>
        <v>140.07</v>
      </c>
      <c r="E108" t="str">
        <f>sgp_thomson!D109</f>
        <v>NA</v>
      </c>
      <c r="F108">
        <f>sgp_thomson!E109</f>
        <v>35</v>
      </c>
      <c r="G108">
        <f>sgp_thomson!F109</f>
        <v>28.5</v>
      </c>
      <c r="I108" s="2" t="str">
        <f>sgp_thomson!J109</f>
        <v>Q3 2012</v>
      </c>
      <c r="J108" s="2">
        <f>sgp_thomson!K109</f>
        <v>87682.5</v>
      </c>
      <c r="K108" s="2"/>
    </row>
    <row r="109" spans="1:11" x14ac:dyDescent="0.25">
      <c r="A109" s="8">
        <f>sgp_thomson!A110</f>
        <v>34683</v>
      </c>
      <c r="B109" s="14" t="str">
        <f>sgp_thomson!N110</f>
        <v>#N/A N/A</v>
      </c>
      <c r="C109">
        <f>sgp_thomson!B110</f>
        <v>48.948</v>
      </c>
      <c r="D109">
        <f>sgp_thomson!C110</f>
        <v>140.77000000000001</v>
      </c>
      <c r="E109" t="str">
        <f>sgp_thomson!D110</f>
        <v>NA</v>
      </c>
      <c r="F109">
        <f>sgp_thomson!E110</f>
        <v>35.200000000000003</v>
      </c>
      <c r="G109">
        <f>sgp_thomson!F110</f>
        <v>28.5</v>
      </c>
      <c r="I109" s="2" t="str">
        <f>sgp_thomson!J110</f>
        <v>Q4 2012</v>
      </c>
      <c r="J109" s="2">
        <f>sgp_thomson!K110</f>
        <v>89392.3</v>
      </c>
      <c r="K109" s="2"/>
    </row>
    <row r="110" spans="1:11" x14ac:dyDescent="0.25">
      <c r="A110" s="8">
        <f>sgp_thomson!A111</f>
        <v>34714</v>
      </c>
      <c r="B110" s="14" t="str">
        <f>sgp_thomson!N111</f>
        <v>#N/A N/A</v>
      </c>
      <c r="C110">
        <f>sgp_thomson!B111</f>
        <v>50.393999999999998</v>
      </c>
      <c r="D110">
        <f>sgp_thomson!C111</f>
        <v>140.41999999999999</v>
      </c>
      <c r="E110" t="str">
        <f>sgp_thomson!D111</f>
        <v>NA</v>
      </c>
      <c r="F110">
        <f>sgp_thomson!E111</f>
        <v>33.700000000000003</v>
      </c>
      <c r="G110">
        <f>sgp_thomson!F111</f>
        <v>26.5</v>
      </c>
      <c r="I110" s="2" t="str">
        <f>sgp_thomson!J111</f>
        <v>Q1 2013</v>
      </c>
      <c r="J110" s="2">
        <f>sgp_thomson!K111</f>
        <v>90496.1</v>
      </c>
      <c r="K110" s="2"/>
    </row>
    <row r="111" spans="1:11" x14ac:dyDescent="0.25">
      <c r="A111" s="8">
        <f>sgp_thomson!A112</f>
        <v>34745</v>
      </c>
      <c r="B111" s="14" t="str">
        <f>sgp_thomson!N112</f>
        <v>#N/A N/A</v>
      </c>
      <c r="C111">
        <f>sgp_thomson!B112</f>
        <v>48.183999999999997</v>
      </c>
      <c r="D111">
        <f>sgp_thomson!C112</f>
        <v>139.66</v>
      </c>
      <c r="E111" t="str">
        <f>sgp_thomson!D112</f>
        <v>NA</v>
      </c>
      <c r="F111">
        <f>sgp_thomson!E112</f>
        <v>36.200000000000003</v>
      </c>
      <c r="G111">
        <f>sgp_thomson!F112</f>
        <v>24.8</v>
      </c>
      <c r="I111" s="2" t="str">
        <f>sgp_thomson!J112</f>
        <v>Q2 2013</v>
      </c>
      <c r="J111" s="2">
        <f>sgp_thomson!K112</f>
        <v>92450.2</v>
      </c>
      <c r="K111" s="2"/>
    </row>
    <row r="112" spans="1:11" x14ac:dyDescent="0.25">
      <c r="A112" s="8">
        <f>sgp_thomson!A113</f>
        <v>34773</v>
      </c>
      <c r="B112" s="14" t="str">
        <f>sgp_thomson!N113</f>
        <v>#N/A N/A</v>
      </c>
      <c r="C112">
        <f>sgp_thomson!B113</f>
        <v>51.633000000000003</v>
      </c>
      <c r="D112">
        <f>sgp_thomson!C113</f>
        <v>138.93</v>
      </c>
      <c r="E112" t="str">
        <f>sgp_thomson!D113</f>
        <v>NA</v>
      </c>
      <c r="F112">
        <f>sgp_thomson!E113</f>
        <v>37.6</v>
      </c>
      <c r="G112">
        <f>sgp_thomson!F113</f>
        <v>30.4</v>
      </c>
      <c r="I112" s="2" t="str">
        <f>sgp_thomson!J113</f>
        <v>Q3 2013</v>
      </c>
      <c r="J112" s="2">
        <f>sgp_thomson!K113</f>
        <v>92569.7</v>
      </c>
      <c r="K112" s="2"/>
    </row>
    <row r="113" spans="1:11" x14ac:dyDescent="0.25">
      <c r="A113" s="8">
        <f>sgp_thomson!A114</f>
        <v>34804</v>
      </c>
      <c r="B113" s="14" t="str">
        <f>sgp_thomson!N114</f>
        <v>#N/A N/A</v>
      </c>
      <c r="C113">
        <f>sgp_thomson!B114</f>
        <v>50.488</v>
      </c>
      <c r="D113">
        <f>sgp_thomson!C114</f>
        <v>138.1</v>
      </c>
      <c r="E113" t="str">
        <f>sgp_thomson!D114</f>
        <v>NA</v>
      </c>
      <c r="F113">
        <f>sgp_thomson!E114</f>
        <v>35.299999999999997</v>
      </c>
      <c r="G113">
        <f>sgp_thomson!F114</f>
        <v>27.4</v>
      </c>
      <c r="I113" s="2" t="str">
        <f>sgp_thomson!J114</f>
        <v>Q4 2013</v>
      </c>
      <c r="J113" s="2">
        <f>sgp_thomson!K114</f>
        <v>94231.5</v>
      </c>
      <c r="K113" s="2"/>
    </row>
    <row r="114" spans="1:11" x14ac:dyDescent="0.25">
      <c r="A114" s="8">
        <f>sgp_thomson!A115</f>
        <v>34834</v>
      </c>
      <c r="B114" s="14" t="str">
        <f>sgp_thomson!N115</f>
        <v>#N/A N/A</v>
      </c>
      <c r="C114">
        <f>sgp_thomson!B115</f>
        <v>51.814999999999998</v>
      </c>
      <c r="D114">
        <f>sgp_thomson!C115</f>
        <v>138.13</v>
      </c>
      <c r="E114" t="str">
        <f>sgp_thomson!D115</f>
        <v>NA</v>
      </c>
      <c r="F114">
        <f>sgp_thomson!E115</f>
        <v>36.4</v>
      </c>
      <c r="G114">
        <f>sgp_thomson!F115</f>
        <v>29.9</v>
      </c>
      <c r="I114" s="2" t="str">
        <f>sgp_thomson!J115</f>
        <v>Q1 2014</v>
      </c>
      <c r="J114" s="2">
        <f>sgp_thomson!K115</f>
        <v>94658.8</v>
      </c>
      <c r="K114" s="2"/>
    </row>
    <row r="115" spans="1:11" x14ac:dyDescent="0.25">
      <c r="A115" s="8">
        <f>sgp_thomson!A116</f>
        <v>34865</v>
      </c>
      <c r="B115" s="14" t="str">
        <f>sgp_thomson!N116</f>
        <v>#N/A N/A</v>
      </c>
      <c r="C115">
        <f>sgp_thomson!B116</f>
        <v>50.942</v>
      </c>
      <c r="D115">
        <f>sgp_thomson!C116</f>
        <v>138.47999999999999</v>
      </c>
      <c r="E115" t="str">
        <f>sgp_thomson!D116</f>
        <v>NA</v>
      </c>
      <c r="F115">
        <f>sgp_thomson!E116</f>
        <v>37.700000000000003</v>
      </c>
      <c r="G115">
        <f>sgp_thomson!F116</f>
        <v>31.3</v>
      </c>
      <c r="I115" s="2" t="str">
        <f>sgp_thomson!J116</f>
        <v>Q2 2014</v>
      </c>
      <c r="J115" s="2">
        <f>sgp_thomson!K116</f>
        <v>94531.1</v>
      </c>
      <c r="K115" s="2"/>
    </row>
    <row r="116" spans="1:11" x14ac:dyDescent="0.25">
      <c r="A116" s="8">
        <f>sgp_thomson!A117</f>
        <v>34895</v>
      </c>
      <c r="B116" s="14" t="str">
        <f>sgp_thomson!N117</f>
        <v>#N/A N/A</v>
      </c>
      <c r="C116">
        <f>sgp_thomson!B117</f>
        <v>51.875</v>
      </c>
      <c r="D116">
        <f>sgp_thomson!C117</f>
        <v>138.97999999999999</v>
      </c>
      <c r="E116" t="str">
        <f>sgp_thomson!D117</f>
        <v>NA</v>
      </c>
      <c r="F116">
        <f>sgp_thomson!E117</f>
        <v>38</v>
      </c>
      <c r="G116">
        <f>sgp_thomson!F117</f>
        <v>31</v>
      </c>
      <c r="I116" s="2" t="str">
        <f>sgp_thomson!J117</f>
        <v>Q3 2014</v>
      </c>
      <c r="J116" s="2">
        <f>sgp_thomson!K117</f>
        <v>95142</v>
      </c>
      <c r="K116" s="2"/>
    </row>
    <row r="117" spans="1:11" x14ac:dyDescent="0.25">
      <c r="A117" s="8">
        <f>sgp_thomson!A118</f>
        <v>34926</v>
      </c>
      <c r="B117" s="14" t="str">
        <f>sgp_thomson!N118</f>
        <v>#N/A N/A</v>
      </c>
      <c r="C117">
        <f>sgp_thomson!B118</f>
        <v>52.451999999999998</v>
      </c>
      <c r="D117">
        <f>sgp_thomson!C118</f>
        <v>138.72999999999999</v>
      </c>
      <c r="E117" t="str">
        <f>sgp_thomson!D118</f>
        <v>NA</v>
      </c>
      <c r="F117">
        <f>sgp_thomson!E118</f>
        <v>40.799999999999997</v>
      </c>
      <c r="G117">
        <f>sgp_thomson!F118</f>
        <v>32.9</v>
      </c>
      <c r="I117" s="2" t="str">
        <f>sgp_thomson!J118</f>
        <v>Q4 2014</v>
      </c>
      <c r="J117" s="2">
        <f>sgp_thomson!K118</f>
        <v>96289</v>
      </c>
      <c r="K117" s="2"/>
    </row>
    <row r="118" spans="1:11" x14ac:dyDescent="0.25">
      <c r="A118" s="8">
        <f>sgp_thomson!A119</f>
        <v>34957</v>
      </c>
      <c r="B118" s="14" t="str">
        <f>sgp_thomson!N119</f>
        <v>#N/A N/A</v>
      </c>
      <c r="C118">
        <f>sgp_thomson!B119</f>
        <v>54.256999999999998</v>
      </c>
      <c r="D118">
        <f>sgp_thomson!C119</f>
        <v>138.97</v>
      </c>
      <c r="E118" t="str">
        <f>sgp_thomson!D119</f>
        <v>NA</v>
      </c>
      <c r="F118">
        <f>sgp_thomson!E119</f>
        <v>40</v>
      </c>
      <c r="G118">
        <f>sgp_thomson!F119</f>
        <v>32.700000000000003</v>
      </c>
      <c r="I118" s="2"/>
      <c r="J118" s="2"/>
    </row>
    <row r="119" spans="1:11" x14ac:dyDescent="0.25">
      <c r="A119" s="8">
        <f>sgp_thomson!A120</f>
        <v>34987</v>
      </c>
      <c r="B119" s="14" t="str">
        <f>sgp_thomson!N120</f>
        <v>#N/A N/A</v>
      </c>
      <c r="C119">
        <f>sgp_thomson!B120</f>
        <v>52.396999999999998</v>
      </c>
      <c r="D119">
        <f>sgp_thomson!C120</f>
        <v>140.18</v>
      </c>
      <c r="E119" t="str">
        <f>sgp_thomson!D120</f>
        <v>NA</v>
      </c>
      <c r="F119">
        <f>sgp_thomson!E120</f>
        <v>38.200000000000003</v>
      </c>
      <c r="G119">
        <f>sgp_thomson!F120</f>
        <v>33</v>
      </c>
      <c r="I119" s="2"/>
      <c r="J119" s="2"/>
    </row>
    <row r="120" spans="1:11" x14ac:dyDescent="0.25">
      <c r="A120" s="8">
        <f>sgp_thomson!A121</f>
        <v>35018</v>
      </c>
      <c r="B120" s="14" t="str">
        <f>sgp_thomson!N121</f>
        <v>#N/A N/A</v>
      </c>
      <c r="C120">
        <f>sgp_thomson!B121</f>
        <v>53.146000000000001</v>
      </c>
      <c r="D120">
        <f>sgp_thomson!C121</f>
        <v>140.15</v>
      </c>
      <c r="E120" t="str">
        <f>sgp_thomson!D121</f>
        <v>NA</v>
      </c>
      <c r="F120">
        <f>sgp_thomson!E121</f>
        <v>40.4</v>
      </c>
      <c r="G120">
        <f>sgp_thomson!F121</f>
        <v>33.9</v>
      </c>
      <c r="I120" s="2"/>
      <c r="J120" s="2"/>
    </row>
    <row r="121" spans="1:11" x14ac:dyDescent="0.25">
      <c r="A121" s="8">
        <f>sgp_thomson!A122</f>
        <v>35048</v>
      </c>
      <c r="B121" s="14" t="str">
        <f>sgp_thomson!N122</f>
        <v>#N/A N/A</v>
      </c>
      <c r="C121">
        <f>sgp_thomson!B122</f>
        <v>50.795999999999999</v>
      </c>
      <c r="D121">
        <f>sgp_thomson!C122</f>
        <v>140.28</v>
      </c>
      <c r="E121" t="str">
        <f>sgp_thomson!D122</f>
        <v>NA</v>
      </c>
      <c r="F121">
        <f>sgp_thomson!E122</f>
        <v>38.200000000000003</v>
      </c>
      <c r="G121">
        <f>sgp_thomson!F122</f>
        <v>31.2</v>
      </c>
      <c r="I121" s="2"/>
      <c r="J121" s="2"/>
    </row>
    <row r="122" spans="1:11" x14ac:dyDescent="0.25">
      <c r="A122" s="8">
        <f>sgp_thomson!A123</f>
        <v>35079</v>
      </c>
      <c r="B122" s="14" t="str">
        <f>sgp_thomson!N123</f>
        <v>#N/A N/A</v>
      </c>
      <c r="C122">
        <f>sgp_thomson!B123</f>
        <v>51.594999999999999</v>
      </c>
      <c r="D122">
        <f>sgp_thomson!C123</f>
        <v>139.30000000000001</v>
      </c>
      <c r="E122" t="str">
        <f>sgp_thomson!D123</f>
        <v>NA</v>
      </c>
      <c r="F122">
        <f>sgp_thomson!E123</f>
        <v>41.3</v>
      </c>
      <c r="G122">
        <f>sgp_thomson!F123</f>
        <v>33</v>
      </c>
    </row>
    <row r="123" spans="1:11" x14ac:dyDescent="0.25">
      <c r="A123" s="8">
        <f>sgp_thomson!A124</f>
        <v>35110</v>
      </c>
      <c r="B123" s="14" t="str">
        <f>sgp_thomson!N124</f>
        <v>#N/A N/A</v>
      </c>
      <c r="C123">
        <f>sgp_thomson!B124</f>
        <v>52.003</v>
      </c>
      <c r="D123">
        <f>sgp_thomson!C124</f>
        <v>139.27000000000001</v>
      </c>
      <c r="E123" t="str">
        <f>sgp_thomson!D124</f>
        <v>NA</v>
      </c>
      <c r="F123">
        <f>sgp_thomson!E124</f>
        <v>39.9</v>
      </c>
      <c r="G123">
        <f>sgp_thomson!F124</f>
        <v>26.9</v>
      </c>
    </row>
    <row r="124" spans="1:11" x14ac:dyDescent="0.25">
      <c r="A124" s="8">
        <f>sgp_thomson!A125</f>
        <v>35139</v>
      </c>
      <c r="B124" s="14" t="str">
        <f>sgp_thomson!N125</f>
        <v>#N/A N/A</v>
      </c>
      <c r="C124">
        <f>sgp_thomson!B125</f>
        <v>52.381</v>
      </c>
      <c r="D124">
        <f>sgp_thomson!C125</f>
        <v>139.43</v>
      </c>
      <c r="E124" t="str">
        <f>sgp_thomson!D125</f>
        <v>NA</v>
      </c>
      <c r="F124">
        <f>sgp_thomson!E125</f>
        <v>40.5</v>
      </c>
      <c r="G124">
        <f>sgp_thomson!F125</f>
        <v>34.200000000000003</v>
      </c>
    </row>
    <row r="125" spans="1:11" x14ac:dyDescent="0.25">
      <c r="A125" s="8">
        <f>sgp_thomson!A126</f>
        <v>35170</v>
      </c>
      <c r="B125" s="14" t="str">
        <f>sgp_thomson!N126</f>
        <v>#N/A N/A</v>
      </c>
      <c r="C125">
        <f>sgp_thomson!B126</f>
        <v>52.5</v>
      </c>
      <c r="D125">
        <f>sgp_thomson!C126</f>
        <v>139.81</v>
      </c>
      <c r="E125" t="str">
        <f>sgp_thomson!D126</f>
        <v>NA</v>
      </c>
      <c r="F125">
        <f>sgp_thomson!E126</f>
        <v>39.6</v>
      </c>
      <c r="G125">
        <f>sgp_thomson!F126</f>
        <v>32.1</v>
      </c>
    </row>
    <row r="126" spans="1:11" x14ac:dyDescent="0.25">
      <c r="A126" s="8">
        <f>sgp_thomson!A127</f>
        <v>35200</v>
      </c>
      <c r="B126" s="14" t="str">
        <f>sgp_thomson!N127</f>
        <v>#N/A N/A</v>
      </c>
      <c r="C126">
        <f>sgp_thomson!B127</f>
        <v>52.412999999999997</v>
      </c>
      <c r="D126">
        <f>sgp_thomson!C127</f>
        <v>139.22</v>
      </c>
      <c r="E126" t="str">
        <f>sgp_thomson!D127</f>
        <v>NA</v>
      </c>
      <c r="F126">
        <f>sgp_thomson!E127</f>
        <v>39.6</v>
      </c>
      <c r="G126">
        <f>sgp_thomson!F127</f>
        <v>32.6</v>
      </c>
    </row>
    <row r="127" spans="1:11" x14ac:dyDescent="0.25">
      <c r="A127" s="8">
        <f>sgp_thomson!A128</f>
        <v>35231</v>
      </c>
      <c r="B127" s="14" t="str">
        <f>sgp_thomson!N128</f>
        <v>#N/A N/A</v>
      </c>
      <c r="C127">
        <f>sgp_thomson!B128</f>
        <v>53.082999999999998</v>
      </c>
      <c r="D127">
        <f>sgp_thomson!C128</f>
        <v>139.44999999999999</v>
      </c>
      <c r="E127" t="str">
        <f>sgp_thomson!D128</f>
        <v>NA</v>
      </c>
      <c r="F127">
        <f>sgp_thomson!E128</f>
        <v>36.9</v>
      </c>
      <c r="G127">
        <f>sgp_thomson!F128</f>
        <v>31</v>
      </c>
    </row>
    <row r="128" spans="1:11" x14ac:dyDescent="0.25">
      <c r="A128" s="8">
        <f>sgp_thomson!A129</f>
        <v>35261</v>
      </c>
      <c r="B128" s="14" t="str">
        <f>sgp_thomson!N129</f>
        <v>#N/A N/A</v>
      </c>
      <c r="C128">
        <f>sgp_thomson!B129</f>
        <v>53.677999999999997</v>
      </c>
      <c r="D128">
        <f>sgp_thomson!C129</f>
        <v>139.77000000000001</v>
      </c>
      <c r="E128" t="str">
        <f>sgp_thomson!D129</f>
        <v>NA</v>
      </c>
      <c r="F128">
        <f>sgp_thomson!E129</f>
        <v>38.9</v>
      </c>
      <c r="G128">
        <f>sgp_thomson!F129</f>
        <v>33.5</v>
      </c>
    </row>
    <row r="129" spans="1:7" x14ac:dyDescent="0.25">
      <c r="A129" s="8">
        <f>sgp_thomson!A130</f>
        <v>35292</v>
      </c>
      <c r="B129" s="14" t="str">
        <f>sgp_thomson!N130</f>
        <v>#N/A N/A</v>
      </c>
      <c r="C129">
        <f>sgp_thomson!B130</f>
        <v>51.655000000000001</v>
      </c>
      <c r="D129">
        <f>sgp_thomson!C130</f>
        <v>138.22999999999999</v>
      </c>
      <c r="E129" t="str">
        <f>sgp_thomson!D130</f>
        <v>NA</v>
      </c>
      <c r="F129">
        <f>sgp_thomson!E130</f>
        <v>38.200000000000003</v>
      </c>
      <c r="G129">
        <f>sgp_thomson!F130</f>
        <v>31.7</v>
      </c>
    </row>
    <row r="130" spans="1:7" x14ac:dyDescent="0.25">
      <c r="A130" s="8">
        <f>sgp_thomson!A131</f>
        <v>35323</v>
      </c>
      <c r="B130" s="14" t="str">
        <f>sgp_thomson!N131</f>
        <v>#N/A N/A</v>
      </c>
      <c r="C130">
        <f>sgp_thomson!B131</f>
        <v>53.34</v>
      </c>
      <c r="D130">
        <f>sgp_thomson!C131</f>
        <v>138.1</v>
      </c>
      <c r="E130" t="str">
        <f>sgp_thomson!D131</f>
        <v>NA</v>
      </c>
      <c r="F130">
        <f>sgp_thomson!E131</f>
        <v>37.299999999999997</v>
      </c>
      <c r="G130">
        <f>sgp_thomson!F131</f>
        <v>32.299999999999997</v>
      </c>
    </row>
    <row r="131" spans="1:7" x14ac:dyDescent="0.25">
      <c r="A131" s="8">
        <f>sgp_thomson!A132</f>
        <v>35353</v>
      </c>
      <c r="B131" s="14" t="str">
        <f>sgp_thomson!N132</f>
        <v>#N/A N/A</v>
      </c>
      <c r="C131">
        <f>sgp_thomson!B132</f>
        <v>54.017000000000003</v>
      </c>
      <c r="D131">
        <f>sgp_thomson!C132</f>
        <v>137.96</v>
      </c>
      <c r="E131" t="str">
        <f>sgp_thomson!D132</f>
        <v>NA</v>
      </c>
      <c r="F131">
        <f>sgp_thomson!E132</f>
        <v>39.200000000000003</v>
      </c>
      <c r="G131">
        <f>sgp_thomson!F132</f>
        <v>34.6</v>
      </c>
    </row>
    <row r="132" spans="1:7" x14ac:dyDescent="0.25">
      <c r="A132" s="8">
        <f>sgp_thomson!A133</f>
        <v>35384</v>
      </c>
      <c r="B132" s="14" t="str">
        <f>sgp_thomson!N133</f>
        <v>#N/A N/A</v>
      </c>
      <c r="C132">
        <f>sgp_thomson!B133</f>
        <v>54.487000000000002</v>
      </c>
      <c r="D132">
        <f>sgp_thomson!C133</f>
        <v>135.49</v>
      </c>
      <c r="E132" t="str">
        <f>sgp_thomson!D133</f>
        <v>NA</v>
      </c>
      <c r="F132">
        <f>sgp_thomson!E133</f>
        <v>38.6</v>
      </c>
      <c r="G132">
        <f>sgp_thomson!F133</f>
        <v>32.700000000000003</v>
      </c>
    </row>
    <row r="133" spans="1:7" x14ac:dyDescent="0.25">
      <c r="A133" s="8">
        <f>sgp_thomson!A134</f>
        <v>35414</v>
      </c>
      <c r="B133" s="14" t="str">
        <f>sgp_thomson!N134</f>
        <v>#N/A N/A</v>
      </c>
      <c r="C133">
        <f>sgp_thomson!B134</f>
        <v>56.295000000000002</v>
      </c>
      <c r="D133">
        <f>sgp_thomson!C134</f>
        <v>136.61000000000001</v>
      </c>
      <c r="E133" t="str">
        <f>sgp_thomson!D134</f>
        <v>NA</v>
      </c>
      <c r="F133">
        <f>sgp_thomson!E134</f>
        <v>38</v>
      </c>
      <c r="G133">
        <f>sgp_thomson!F134</f>
        <v>32.9</v>
      </c>
    </row>
    <row r="134" spans="1:7" x14ac:dyDescent="0.25">
      <c r="A134" s="8">
        <f>sgp_thomson!A135</f>
        <v>35445</v>
      </c>
      <c r="B134" s="14" t="str">
        <f>sgp_thomson!N135</f>
        <v>#N/A N/A</v>
      </c>
      <c r="C134">
        <f>sgp_thomson!B135</f>
        <v>55.393000000000001</v>
      </c>
      <c r="D134">
        <f>sgp_thomson!C135</f>
        <v>134.55000000000001</v>
      </c>
      <c r="E134" t="str">
        <f>sgp_thomson!D135</f>
        <v>NA</v>
      </c>
      <c r="F134">
        <f>sgp_thomson!E135</f>
        <v>39.200000000000003</v>
      </c>
      <c r="G134">
        <f>sgp_thomson!F135</f>
        <v>33.200000000000003</v>
      </c>
    </row>
    <row r="135" spans="1:7" x14ac:dyDescent="0.25">
      <c r="A135" s="8">
        <f>sgp_thomson!A136</f>
        <v>35476</v>
      </c>
      <c r="B135" s="14" t="str">
        <f>sgp_thomson!N136</f>
        <v>#N/A N/A</v>
      </c>
      <c r="C135">
        <f>sgp_thomson!B136</f>
        <v>49.094000000000001</v>
      </c>
      <c r="D135">
        <f>sgp_thomson!C136</f>
        <v>135.51</v>
      </c>
      <c r="E135" t="str">
        <f>sgp_thomson!D136</f>
        <v>NA</v>
      </c>
      <c r="F135">
        <f>sgp_thomson!E136</f>
        <v>38.4</v>
      </c>
      <c r="G135">
        <f>sgp_thomson!F136</f>
        <v>25.7</v>
      </c>
    </row>
    <row r="136" spans="1:7" x14ac:dyDescent="0.25">
      <c r="A136" s="8">
        <f>sgp_thomson!A137</f>
        <v>35504</v>
      </c>
      <c r="B136" s="14" t="str">
        <f>sgp_thomson!N137</f>
        <v>#N/A N/A</v>
      </c>
      <c r="C136">
        <f>sgp_thomson!B137</f>
        <v>52.706000000000003</v>
      </c>
      <c r="D136">
        <f>sgp_thomson!C137</f>
        <v>136.26</v>
      </c>
      <c r="E136" t="str">
        <f>sgp_thomson!D137</f>
        <v>NA</v>
      </c>
      <c r="F136">
        <f>sgp_thomson!E137</f>
        <v>38.200000000000003</v>
      </c>
      <c r="G136">
        <f>sgp_thomson!F137</f>
        <v>34.4</v>
      </c>
    </row>
    <row r="137" spans="1:7" x14ac:dyDescent="0.25">
      <c r="A137" s="8">
        <f>sgp_thomson!A138</f>
        <v>35535</v>
      </c>
      <c r="B137" s="14" t="str">
        <f>sgp_thomson!N138</f>
        <v>#N/A N/A</v>
      </c>
      <c r="C137">
        <f>sgp_thomson!B138</f>
        <v>52.893000000000001</v>
      </c>
      <c r="D137">
        <f>sgp_thomson!C138</f>
        <v>136.22</v>
      </c>
      <c r="E137" t="str">
        <f>sgp_thomson!D138</f>
        <v>NA</v>
      </c>
      <c r="F137">
        <f>sgp_thomson!E138</f>
        <v>40.6</v>
      </c>
      <c r="G137">
        <f>sgp_thomson!F138</f>
        <v>34.700000000000003</v>
      </c>
    </row>
    <row r="138" spans="1:7" x14ac:dyDescent="0.25">
      <c r="A138" s="8">
        <f>sgp_thomson!A139</f>
        <v>35565</v>
      </c>
      <c r="B138" s="14" t="str">
        <f>sgp_thomson!N139</f>
        <v>#N/A N/A</v>
      </c>
      <c r="C138">
        <f>sgp_thomson!B139</f>
        <v>52.709000000000003</v>
      </c>
      <c r="D138">
        <f>sgp_thomson!C139</f>
        <v>135.26</v>
      </c>
      <c r="E138" t="str">
        <f>sgp_thomson!D139</f>
        <v>NA</v>
      </c>
      <c r="F138">
        <f>sgp_thomson!E139</f>
        <v>39.4</v>
      </c>
      <c r="G138">
        <f>sgp_thomson!F139</f>
        <v>34.6</v>
      </c>
    </row>
    <row r="139" spans="1:7" x14ac:dyDescent="0.25">
      <c r="A139" s="8">
        <f>sgp_thomson!A140</f>
        <v>35596</v>
      </c>
      <c r="B139" s="14" t="str">
        <f>sgp_thomson!N140</f>
        <v>#N/A N/A</v>
      </c>
      <c r="C139">
        <f>sgp_thomson!B140</f>
        <v>54.533999999999999</v>
      </c>
      <c r="D139">
        <f>sgp_thomson!C140</f>
        <v>135.25</v>
      </c>
      <c r="E139" t="str">
        <f>sgp_thomson!D140</f>
        <v>NA</v>
      </c>
      <c r="F139">
        <f>sgp_thomson!E140</f>
        <v>40.799999999999997</v>
      </c>
      <c r="G139">
        <f>sgp_thomson!F140</f>
        <v>34.299999999999997</v>
      </c>
    </row>
    <row r="140" spans="1:7" x14ac:dyDescent="0.25">
      <c r="A140" s="8">
        <f>sgp_thomson!A141</f>
        <v>35626</v>
      </c>
      <c r="B140" s="14" t="str">
        <f>sgp_thomson!N141</f>
        <v>#N/A N/A</v>
      </c>
      <c r="C140">
        <f>sgp_thomson!B141</f>
        <v>57.154000000000003</v>
      </c>
      <c r="D140">
        <f>sgp_thomson!C141</f>
        <v>135.34</v>
      </c>
      <c r="E140" t="str">
        <f>sgp_thomson!D141</f>
        <v>NA</v>
      </c>
      <c r="F140">
        <f>sgp_thomson!E141</f>
        <v>42.3</v>
      </c>
      <c r="G140">
        <f>sgp_thomson!F141</f>
        <v>36.4</v>
      </c>
    </row>
    <row r="141" spans="1:7" x14ac:dyDescent="0.25">
      <c r="A141" s="8">
        <f>sgp_thomson!A142</f>
        <v>35657</v>
      </c>
      <c r="B141" s="14" t="str">
        <f>sgp_thomson!N142</f>
        <v>#N/A N/A</v>
      </c>
      <c r="C141">
        <f>sgp_thomson!B142</f>
        <v>53.871000000000002</v>
      </c>
      <c r="D141">
        <f>sgp_thomson!C142</f>
        <v>135.1</v>
      </c>
      <c r="E141" t="str">
        <f>sgp_thomson!D142</f>
        <v>NA</v>
      </c>
      <c r="F141">
        <f>sgp_thomson!E142</f>
        <v>41.1</v>
      </c>
      <c r="G141">
        <f>sgp_thomson!F142</f>
        <v>33.799999999999997</v>
      </c>
    </row>
    <row r="142" spans="1:7" x14ac:dyDescent="0.25">
      <c r="A142" s="8">
        <f>sgp_thomson!A143</f>
        <v>35688</v>
      </c>
      <c r="B142" s="14" t="str">
        <f>sgp_thomson!N143</f>
        <v>#N/A N/A</v>
      </c>
      <c r="C142">
        <f>sgp_thomson!B143</f>
        <v>54.579000000000001</v>
      </c>
      <c r="D142">
        <f>sgp_thomson!C143</f>
        <v>134.19999999999999</v>
      </c>
      <c r="E142" t="str">
        <f>sgp_thomson!D143</f>
        <v>NA</v>
      </c>
      <c r="F142">
        <f>sgp_thomson!E143</f>
        <v>42.8</v>
      </c>
      <c r="G142">
        <f>sgp_thomson!F143</f>
        <v>37.9</v>
      </c>
    </row>
    <row r="143" spans="1:7" x14ac:dyDescent="0.25">
      <c r="A143" s="8">
        <f>sgp_thomson!A144</f>
        <v>35718</v>
      </c>
      <c r="B143" s="14" t="str">
        <f>sgp_thomson!N144</f>
        <v>#N/A N/A</v>
      </c>
      <c r="C143">
        <f>sgp_thomson!B144</f>
        <v>52.344999999999999</v>
      </c>
      <c r="D143">
        <f>sgp_thomson!C144</f>
        <v>135.37</v>
      </c>
      <c r="E143" t="str">
        <f>sgp_thomson!D144</f>
        <v>NA</v>
      </c>
      <c r="F143">
        <f>sgp_thomson!E144</f>
        <v>42.2</v>
      </c>
      <c r="G143">
        <f>sgp_thomson!F144</f>
        <v>37.299999999999997</v>
      </c>
    </row>
    <row r="144" spans="1:7" x14ac:dyDescent="0.25">
      <c r="A144" s="8">
        <f>sgp_thomson!A145</f>
        <v>35749</v>
      </c>
      <c r="B144" s="14" t="str">
        <f>sgp_thomson!N145</f>
        <v>#N/A N/A</v>
      </c>
      <c r="C144">
        <f>sgp_thomson!B145</f>
        <v>50.293999999999997</v>
      </c>
      <c r="D144">
        <f>sgp_thomson!C145</f>
        <v>135.25</v>
      </c>
      <c r="E144" t="str">
        <f>sgp_thomson!D145</f>
        <v>NA</v>
      </c>
      <c r="F144">
        <f>sgp_thomson!E145</f>
        <v>41.9</v>
      </c>
      <c r="G144">
        <f>sgp_thomson!F145</f>
        <v>35</v>
      </c>
    </row>
    <row r="145" spans="1:7" x14ac:dyDescent="0.25">
      <c r="A145" s="8">
        <f>sgp_thomson!A146</f>
        <v>35779</v>
      </c>
      <c r="B145" s="14" t="str">
        <f>sgp_thomson!N146</f>
        <v>#N/A N/A</v>
      </c>
      <c r="C145">
        <f>sgp_thomson!B146</f>
        <v>49.045999999999999</v>
      </c>
      <c r="D145">
        <f>sgp_thomson!C146</f>
        <v>135.5</v>
      </c>
      <c r="E145" t="str">
        <f>sgp_thomson!D146</f>
        <v>NA</v>
      </c>
      <c r="F145">
        <f>sgp_thomson!E146</f>
        <v>41.7</v>
      </c>
      <c r="G145">
        <f>sgp_thomson!F146</f>
        <v>36.799999999999997</v>
      </c>
    </row>
    <row r="146" spans="1:7" x14ac:dyDescent="0.25">
      <c r="A146" s="8">
        <f>sgp_thomson!A147</f>
        <v>35810</v>
      </c>
      <c r="B146" s="14" t="str">
        <f>sgp_thomson!N147</f>
        <v>#N/A N/A</v>
      </c>
      <c r="C146">
        <f>sgp_thomson!B147</f>
        <v>50.667000000000002</v>
      </c>
      <c r="D146">
        <f>sgp_thomson!C147</f>
        <v>137.76</v>
      </c>
      <c r="E146" t="str">
        <f>sgp_thomson!D147</f>
        <v>NA</v>
      </c>
      <c r="F146">
        <f>sgp_thomson!E147</f>
        <v>39.700000000000003</v>
      </c>
      <c r="G146">
        <f>sgp_thomson!F147</f>
        <v>31.5</v>
      </c>
    </row>
    <row r="147" spans="1:7" x14ac:dyDescent="0.25">
      <c r="A147" s="8">
        <f>sgp_thomson!A148</f>
        <v>35841</v>
      </c>
      <c r="B147" s="14" t="str">
        <f>sgp_thomson!N148</f>
        <v>#N/A N/A</v>
      </c>
      <c r="C147">
        <f>sgp_thomson!B148</f>
        <v>50.460999999999999</v>
      </c>
      <c r="D147">
        <f>sgp_thomson!C148</f>
        <v>136.13</v>
      </c>
      <c r="E147" t="str">
        <f>sgp_thomson!D148</f>
        <v>NA</v>
      </c>
      <c r="F147">
        <f>sgp_thomson!E148</f>
        <v>41.7</v>
      </c>
      <c r="G147">
        <f>sgp_thomson!F148</f>
        <v>31</v>
      </c>
    </row>
    <row r="148" spans="1:7" x14ac:dyDescent="0.25">
      <c r="A148" s="8">
        <f>sgp_thomson!A149</f>
        <v>35869</v>
      </c>
      <c r="B148" s="14" t="str">
        <f>sgp_thomson!N149</f>
        <v>#N/A N/A</v>
      </c>
      <c r="C148">
        <f>sgp_thomson!B149</f>
        <v>42.9</v>
      </c>
      <c r="D148">
        <f>sgp_thomson!C149</f>
        <v>135</v>
      </c>
      <c r="E148" t="str">
        <f>sgp_thomson!D149</f>
        <v>NA</v>
      </c>
      <c r="F148">
        <f>sgp_thomson!E149</f>
        <v>42.2</v>
      </c>
      <c r="G148">
        <f>sgp_thomson!F149</f>
        <v>38.799999999999997</v>
      </c>
    </row>
    <row r="149" spans="1:7" x14ac:dyDescent="0.25">
      <c r="A149" s="8">
        <f>sgp_thomson!A150</f>
        <v>35900</v>
      </c>
      <c r="B149" s="14" t="str">
        <f>sgp_thomson!N150</f>
        <v>#N/A N/A</v>
      </c>
      <c r="C149">
        <f>sgp_thomson!B150</f>
        <v>55.499000000000002</v>
      </c>
      <c r="D149">
        <f>sgp_thomson!C150</f>
        <v>134.46</v>
      </c>
      <c r="E149" t="str">
        <f>sgp_thomson!D150</f>
        <v>NA</v>
      </c>
      <c r="F149">
        <f>sgp_thomson!E150</f>
        <v>41.8</v>
      </c>
      <c r="G149">
        <f>sgp_thomson!F150</f>
        <v>35.1</v>
      </c>
    </row>
    <row r="150" spans="1:7" x14ac:dyDescent="0.25">
      <c r="A150" s="8">
        <f>sgp_thomson!A151</f>
        <v>35930</v>
      </c>
      <c r="B150" s="14" t="str">
        <f>sgp_thomson!N151</f>
        <v>#N/A N/A</v>
      </c>
      <c r="C150">
        <f>sgp_thomson!B151</f>
        <v>50.082000000000001</v>
      </c>
      <c r="D150">
        <f>sgp_thomson!C151</f>
        <v>133.94</v>
      </c>
      <c r="E150" t="str">
        <f>sgp_thomson!D151</f>
        <v>NA</v>
      </c>
      <c r="F150">
        <f>sgp_thomson!E151</f>
        <v>37.9</v>
      </c>
      <c r="G150">
        <f>sgp_thomson!F151</f>
        <v>33</v>
      </c>
    </row>
    <row r="151" spans="1:7" x14ac:dyDescent="0.25">
      <c r="A151" s="8">
        <f>sgp_thomson!A152</f>
        <v>35961</v>
      </c>
      <c r="B151" s="14" t="str">
        <f>sgp_thomson!N152</f>
        <v>#N/A N/A</v>
      </c>
      <c r="C151">
        <f>sgp_thomson!B152</f>
        <v>50.021000000000001</v>
      </c>
      <c r="D151">
        <f>sgp_thomson!C152</f>
        <v>134.19</v>
      </c>
      <c r="E151" t="str">
        <f>sgp_thomson!D152</f>
        <v>NA</v>
      </c>
      <c r="F151">
        <f>sgp_thomson!E152</f>
        <v>40.6</v>
      </c>
      <c r="G151">
        <f>sgp_thomson!F152</f>
        <v>36.6</v>
      </c>
    </row>
    <row r="152" spans="1:7" x14ac:dyDescent="0.25">
      <c r="A152" s="8">
        <f>sgp_thomson!A153</f>
        <v>35991</v>
      </c>
      <c r="B152" s="14" t="str">
        <f>sgp_thomson!N153</f>
        <v>#N/A N/A</v>
      </c>
      <c r="C152">
        <f>sgp_thomson!B153</f>
        <v>50.962000000000003</v>
      </c>
      <c r="D152">
        <f>sgp_thomson!C153</f>
        <v>136.19999999999999</v>
      </c>
      <c r="E152" t="str">
        <f>sgp_thomson!D153</f>
        <v>NA</v>
      </c>
      <c r="F152">
        <f>sgp_thomson!E153</f>
        <v>39.9</v>
      </c>
      <c r="G152">
        <f>sgp_thomson!F153</f>
        <v>35.6</v>
      </c>
    </row>
    <row r="153" spans="1:7" x14ac:dyDescent="0.25">
      <c r="A153" s="8">
        <f>sgp_thomson!A154</f>
        <v>36022</v>
      </c>
      <c r="B153" s="14" t="str">
        <f>sgp_thomson!N154</f>
        <v>#N/A N/A</v>
      </c>
      <c r="C153">
        <f>sgp_thomson!B154</f>
        <v>48.634999999999998</v>
      </c>
      <c r="D153">
        <f>sgp_thomson!C154</f>
        <v>136.11000000000001</v>
      </c>
      <c r="E153" t="str">
        <f>sgp_thomson!D154</f>
        <v>NA</v>
      </c>
      <c r="F153">
        <f>sgp_thomson!E154</f>
        <v>38.6</v>
      </c>
      <c r="G153">
        <f>sgp_thomson!F154</f>
        <v>34.5</v>
      </c>
    </row>
    <row r="154" spans="1:7" x14ac:dyDescent="0.25">
      <c r="A154" s="8">
        <f>sgp_thomson!A155</f>
        <v>36053</v>
      </c>
      <c r="B154" s="14" t="str">
        <f>sgp_thomson!N155</f>
        <v>#N/A N/A</v>
      </c>
      <c r="C154">
        <f>sgp_thomson!B155</f>
        <v>46.965000000000003</v>
      </c>
      <c r="D154">
        <f>sgp_thomson!C155</f>
        <v>134.66999999999999</v>
      </c>
      <c r="E154" t="str">
        <f>sgp_thomson!D155</f>
        <v>NA</v>
      </c>
      <c r="F154">
        <f>sgp_thomson!E155</f>
        <v>42.6</v>
      </c>
      <c r="G154">
        <f>sgp_thomson!F155</f>
        <v>37</v>
      </c>
    </row>
    <row r="155" spans="1:7" x14ac:dyDescent="0.25">
      <c r="A155" s="8">
        <f>sgp_thomson!A156</f>
        <v>36083</v>
      </c>
      <c r="B155" s="14" t="str">
        <f>sgp_thomson!N156</f>
        <v>#N/A N/A</v>
      </c>
      <c r="C155">
        <f>sgp_thomson!B156</f>
        <v>47.902999999999999</v>
      </c>
      <c r="D155">
        <f>sgp_thomson!C156</f>
        <v>133.57</v>
      </c>
      <c r="E155" t="str">
        <f>sgp_thomson!D156</f>
        <v>NA</v>
      </c>
      <c r="F155">
        <f>sgp_thomson!E156</f>
        <v>38.700000000000003</v>
      </c>
      <c r="G155">
        <f>sgp_thomson!F156</f>
        <v>35.5</v>
      </c>
    </row>
    <row r="156" spans="1:7" x14ac:dyDescent="0.25">
      <c r="A156" s="8">
        <f>sgp_thomson!A157</f>
        <v>36114</v>
      </c>
      <c r="B156" s="14" t="str">
        <f>sgp_thomson!N157</f>
        <v>#N/A N/A</v>
      </c>
      <c r="C156">
        <f>sgp_thomson!B157</f>
        <v>50.317999999999998</v>
      </c>
      <c r="D156">
        <f>sgp_thomson!C157</f>
        <v>133.6</v>
      </c>
      <c r="E156" t="str">
        <f>sgp_thomson!D157</f>
        <v>NA</v>
      </c>
      <c r="F156">
        <f>sgp_thomson!E157</f>
        <v>40.4</v>
      </c>
      <c r="G156">
        <f>sgp_thomson!F157</f>
        <v>34</v>
      </c>
    </row>
    <row r="157" spans="1:7" x14ac:dyDescent="0.25">
      <c r="A157" s="8">
        <f>sgp_thomson!A158</f>
        <v>36144</v>
      </c>
      <c r="B157" s="14" t="str">
        <f>sgp_thomson!N158</f>
        <v>#N/A N/A</v>
      </c>
      <c r="C157">
        <f>sgp_thomson!B158</f>
        <v>53.895000000000003</v>
      </c>
      <c r="D157">
        <f>sgp_thomson!C158</f>
        <v>134</v>
      </c>
      <c r="E157" t="str">
        <f>sgp_thomson!D158</f>
        <v>NA</v>
      </c>
      <c r="F157">
        <f>sgp_thomson!E158</f>
        <v>42.9</v>
      </c>
      <c r="G157">
        <f>sgp_thomson!F158</f>
        <v>35.5</v>
      </c>
    </row>
    <row r="158" spans="1:7" x14ac:dyDescent="0.25">
      <c r="A158" s="8">
        <f>sgp_thomson!A159</f>
        <v>36175</v>
      </c>
      <c r="B158" s="14" t="str">
        <f>sgp_thomson!N159</f>
        <v>#N/A N/A</v>
      </c>
      <c r="C158">
        <f>sgp_thomson!B159</f>
        <v>50.014000000000003</v>
      </c>
      <c r="D158">
        <f>sgp_thomson!C159</f>
        <v>134.6</v>
      </c>
      <c r="E158">
        <f>sgp_thomson!D159</f>
        <v>43.5</v>
      </c>
      <c r="F158">
        <f>sgp_thomson!E159</f>
        <v>41.6</v>
      </c>
      <c r="G158">
        <f>sgp_thomson!F159</f>
        <v>31.1</v>
      </c>
    </row>
    <row r="159" spans="1:7" x14ac:dyDescent="0.25">
      <c r="A159" s="8">
        <f>sgp_thomson!A160</f>
        <v>36206</v>
      </c>
      <c r="B159" s="14" t="str">
        <f>sgp_thomson!N160</f>
        <v>#N/A N/A</v>
      </c>
      <c r="C159">
        <f>sgp_thomson!B160</f>
        <v>51.656999999999996</v>
      </c>
      <c r="D159">
        <f>sgp_thomson!C160</f>
        <v>135.19</v>
      </c>
      <c r="E159">
        <f>sgp_thomson!D160</f>
        <v>45.1</v>
      </c>
      <c r="F159">
        <f>sgp_thomson!E160</f>
        <v>45.3</v>
      </c>
      <c r="G159">
        <f>sgp_thomson!F160</f>
        <v>29</v>
      </c>
    </row>
    <row r="160" spans="1:7" x14ac:dyDescent="0.25">
      <c r="A160" s="8">
        <f>sgp_thomson!A161</f>
        <v>36234</v>
      </c>
      <c r="B160" s="14" t="str">
        <f>sgp_thomson!N161</f>
        <v>#N/A N/A</v>
      </c>
      <c r="C160">
        <f>sgp_thomson!B161</f>
        <v>52.594999999999999</v>
      </c>
      <c r="D160">
        <f>sgp_thomson!C161</f>
        <v>134.47999999999999</v>
      </c>
      <c r="E160">
        <f>sgp_thomson!D161</f>
        <v>45.8</v>
      </c>
      <c r="F160">
        <f>sgp_thomson!E161</f>
        <v>45.4</v>
      </c>
      <c r="G160">
        <f>sgp_thomson!F161</f>
        <v>37.6</v>
      </c>
    </row>
    <row r="161" spans="1:7" x14ac:dyDescent="0.25">
      <c r="A161" s="8">
        <f>sgp_thomson!A162</f>
        <v>36265</v>
      </c>
      <c r="B161" s="14" t="str">
        <f>sgp_thomson!N162</f>
        <v>#N/A N/A</v>
      </c>
      <c r="C161">
        <f>sgp_thomson!B162</f>
        <v>54.366</v>
      </c>
      <c r="D161">
        <f>sgp_thomson!C162</f>
        <v>133.77000000000001</v>
      </c>
      <c r="E161">
        <f>sgp_thomson!D162</f>
        <v>48.7</v>
      </c>
      <c r="F161">
        <f>sgp_thomson!E162</f>
        <v>44.1</v>
      </c>
      <c r="G161">
        <f>sgp_thomson!F162</f>
        <v>36.4</v>
      </c>
    </row>
    <row r="162" spans="1:7" x14ac:dyDescent="0.25">
      <c r="A162" s="8">
        <f>sgp_thomson!A163</f>
        <v>36295</v>
      </c>
      <c r="B162" s="14" t="str">
        <f>sgp_thomson!N163</f>
        <v>#N/A N/A</v>
      </c>
      <c r="C162">
        <f>sgp_thomson!B163</f>
        <v>55.784999999999997</v>
      </c>
      <c r="D162">
        <f>sgp_thomson!C163</f>
        <v>132.72</v>
      </c>
      <c r="E162">
        <f>sgp_thomson!D163</f>
        <v>50.2</v>
      </c>
      <c r="F162">
        <f>sgp_thomson!E163</f>
        <v>44.9</v>
      </c>
      <c r="G162">
        <f>sgp_thomson!F163</f>
        <v>35.5</v>
      </c>
    </row>
    <row r="163" spans="1:7" x14ac:dyDescent="0.25">
      <c r="A163" s="8">
        <f>sgp_thomson!A164</f>
        <v>36326</v>
      </c>
      <c r="B163" s="14" t="str">
        <f>sgp_thomson!N164</f>
        <v>#N/A N/A</v>
      </c>
      <c r="C163">
        <f>sgp_thomson!B164</f>
        <v>59.253</v>
      </c>
      <c r="D163">
        <f>sgp_thomson!C164</f>
        <v>133.38999999999999</v>
      </c>
      <c r="E163">
        <f>sgp_thomson!D164</f>
        <v>53.7</v>
      </c>
      <c r="F163">
        <f>sgp_thomson!E164</f>
        <v>48.6</v>
      </c>
      <c r="G163">
        <f>sgp_thomson!F164</f>
        <v>37.6</v>
      </c>
    </row>
    <row r="164" spans="1:7" x14ac:dyDescent="0.25">
      <c r="A164" s="8">
        <f>sgp_thomson!A165</f>
        <v>36356</v>
      </c>
      <c r="B164" s="14" t="str">
        <f>sgp_thomson!N165</f>
        <v>#N/A N/A</v>
      </c>
      <c r="C164">
        <f>sgp_thomson!B165</f>
        <v>58.15</v>
      </c>
      <c r="D164">
        <f>sgp_thomson!C165</f>
        <v>134.1</v>
      </c>
      <c r="E164">
        <f>sgp_thomson!D165</f>
        <v>52.6</v>
      </c>
      <c r="F164">
        <f>sgp_thomson!E165</f>
        <v>47.1</v>
      </c>
      <c r="G164">
        <f>sgp_thomson!F165</f>
        <v>36.799999999999997</v>
      </c>
    </row>
    <row r="165" spans="1:7" x14ac:dyDescent="0.25">
      <c r="A165" s="8">
        <f>sgp_thomson!A166</f>
        <v>36387</v>
      </c>
      <c r="B165" s="14" t="str">
        <f>sgp_thomson!N166</f>
        <v>#N/A N/A</v>
      </c>
      <c r="C165">
        <f>sgp_thomson!B166</f>
        <v>62.061</v>
      </c>
      <c r="D165">
        <f>sgp_thomson!C166</f>
        <v>134.66999999999999</v>
      </c>
      <c r="E165">
        <f>sgp_thomson!D166</f>
        <v>53.6</v>
      </c>
      <c r="F165">
        <f>sgp_thomson!E166</f>
        <v>46.4</v>
      </c>
      <c r="G165">
        <f>sgp_thomson!F166</f>
        <v>36</v>
      </c>
    </row>
    <row r="166" spans="1:7" x14ac:dyDescent="0.25">
      <c r="A166" s="8">
        <f>sgp_thomson!A167</f>
        <v>36418</v>
      </c>
      <c r="B166" s="14" t="str">
        <f>sgp_thomson!N167</f>
        <v>#N/A N/A</v>
      </c>
      <c r="C166">
        <f>sgp_thomson!B167</f>
        <v>64.257000000000005</v>
      </c>
      <c r="D166">
        <f>sgp_thomson!C167</f>
        <v>134.66999999999999</v>
      </c>
      <c r="E166">
        <f>sgp_thomson!D167</f>
        <v>54.2</v>
      </c>
      <c r="F166">
        <f>sgp_thomson!E167</f>
        <v>49</v>
      </c>
      <c r="G166">
        <f>sgp_thomson!F167</f>
        <v>39</v>
      </c>
    </row>
    <row r="167" spans="1:7" x14ac:dyDescent="0.25">
      <c r="A167" s="8">
        <f>sgp_thomson!A168</f>
        <v>36448</v>
      </c>
      <c r="B167" s="14" t="str">
        <f>sgp_thomson!N168</f>
        <v>#N/A N/A</v>
      </c>
      <c r="C167">
        <f>sgp_thomson!B168</f>
        <v>64.375</v>
      </c>
      <c r="D167">
        <f>sgp_thomson!C168</f>
        <v>132.80000000000001</v>
      </c>
      <c r="E167">
        <f>sgp_thomson!D168</f>
        <v>54.2</v>
      </c>
      <c r="F167">
        <f>sgp_thomson!E168</f>
        <v>47.8</v>
      </c>
      <c r="G167">
        <f>sgp_thomson!F168</f>
        <v>39.4</v>
      </c>
    </row>
    <row r="168" spans="1:7" x14ac:dyDescent="0.25">
      <c r="A168" s="8">
        <f>sgp_thomson!A169</f>
        <v>36479</v>
      </c>
      <c r="B168" s="14" t="str">
        <f>sgp_thomson!N169</f>
        <v>#N/A N/A</v>
      </c>
      <c r="C168">
        <f>sgp_thomson!B169</f>
        <v>62.776000000000003</v>
      </c>
      <c r="D168">
        <f>sgp_thomson!C169</f>
        <v>132.47999999999999</v>
      </c>
      <c r="E168">
        <f>sgp_thomson!D169</f>
        <v>53.1</v>
      </c>
      <c r="F168">
        <f>sgp_thomson!E169</f>
        <v>48.4</v>
      </c>
      <c r="G168">
        <f>sgp_thomson!F169</f>
        <v>39.700000000000003</v>
      </c>
    </row>
    <row r="169" spans="1:7" x14ac:dyDescent="0.25">
      <c r="A169" s="8">
        <f>sgp_thomson!A170</f>
        <v>36509</v>
      </c>
      <c r="B169" s="14" t="str">
        <f>sgp_thomson!N170</f>
        <v>#N/A N/A</v>
      </c>
      <c r="C169">
        <f>sgp_thomson!B170</f>
        <v>62.040999999999997</v>
      </c>
      <c r="D169">
        <f>sgp_thomson!C170</f>
        <v>131.85</v>
      </c>
      <c r="E169">
        <f>sgp_thomson!D170</f>
        <v>52</v>
      </c>
      <c r="F169">
        <f>sgp_thomson!E170</f>
        <v>45.9</v>
      </c>
      <c r="G169">
        <f>sgp_thomson!F170</f>
        <v>42</v>
      </c>
    </row>
    <row r="170" spans="1:7" x14ac:dyDescent="0.25">
      <c r="A170" s="8">
        <f>sgp_thomson!A171</f>
        <v>36540</v>
      </c>
      <c r="B170" s="14" t="str">
        <f>sgp_thomson!N171</f>
        <v>#N/A N/A</v>
      </c>
      <c r="C170">
        <f>sgp_thomson!B171</f>
        <v>65.599999999999994</v>
      </c>
      <c r="D170">
        <f>sgp_thomson!C171</f>
        <v>128.68</v>
      </c>
      <c r="E170">
        <f>sgp_thomson!D171</f>
        <v>49.6</v>
      </c>
      <c r="F170">
        <f>sgp_thomson!E171</f>
        <v>53.1</v>
      </c>
      <c r="G170">
        <f>sgp_thomson!F171</f>
        <v>34.5</v>
      </c>
    </row>
    <row r="171" spans="1:7" x14ac:dyDescent="0.25">
      <c r="A171" s="8">
        <f>sgp_thomson!A172</f>
        <v>36571</v>
      </c>
      <c r="B171" s="14" t="str">
        <f>sgp_thomson!N172</f>
        <v>#N/A N/A</v>
      </c>
      <c r="C171">
        <f>sgp_thomson!B172</f>
        <v>64.366</v>
      </c>
      <c r="D171">
        <f>sgp_thomson!C172</f>
        <v>129.26</v>
      </c>
      <c r="E171">
        <f>sgp_thomson!D172</f>
        <v>50</v>
      </c>
      <c r="F171">
        <f>sgp_thomson!E172</f>
        <v>49.8</v>
      </c>
      <c r="G171">
        <f>sgp_thomson!F172</f>
        <v>35.5</v>
      </c>
    </row>
    <row r="172" spans="1:7" x14ac:dyDescent="0.25">
      <c r="A172" s="8">
        <f>sgp_thomson!A173</f>
        <v>36600</v>
      </c>
      <c r="B172" s="14" t="str">
        <f>sgp_thomson!N173</f>
        <v>#N/A N/A</v>
      </c>
      <c r="C172">
        <f>sgp_thomson!B173</f>
        <v>65.897000000000006</v>
      </c>
      <c r="D172">
        <f>sgp_thomson!C173</f>
        <v>129.22999999999999</v>
      </c>
      <c r="E172">
        <f>sgp_thomson!D173</f>
        <v>59.2</v>
      </c>
      <c r="F172">
        <f>sgp_thomson!E173</f>
        <v>47.6</v>
      </c>
      <c r="G172">
        <f>sgp_thomson!F173</f>
        <v>42.6</v>
      </c>
    </row>
    <row r="173" spans="1:7" x14ac:dyDescent="0.25">
      <c r="A173" s="8">
        <f>sgp_thomson!A174</f>
        <v>36631</v>
      </c>
      <c r="B173" s="14" t="str">
        <f>sgp_thomson!N174</f>
        <v>#N/A N/A</v>
      </c>
      <c r="C173">
        <f>sgp_thomson!B174</f>
        <v>69.317999999999998</v>
      </c>
      <c r="D173">
        <f>sgp_thomson!C174</f>
        <v>128.94</v>
      </c>
      <c r="E173">
        <f>sgp_thomson!D174</f>
        <v>63</v>
      </c>
      <c r="F173">
        <f>sgp_thomson!E174</f>
        <v>48.1</v>
      </c>
      <c r="G173">
        <f>sgp_thomson!F174</f>
        <v>38.1</v>
      </c>
    </row>
    <row r="174" spans="1:7" x14ac:dyDescent="0.25">
      <c r="A174" s="8">
        <f>sgp_thomson!A175</f>
        <v>36661</v>
      </c>
      <c r="B174" s="14" t="str">
        <f>sgp_thomson!N175</f>
        <v>#N/A N/A</v>
      </c>
      <c r="C174">
        <f>sgp_thomson!B175</f>
        <v>71.424999999999997</v>
      </c>
      <c r="D174">
        <f>sgp_thomson!C175</f>
        <v>129.57</v>
      </c>
      <c r="E174">
        <f>sgp_thomson!D175</f>
        <v>52.1</v>
      </c>
      <c r="F174">
        <f>sgp_thomson!E175</f>
        <v>53.8</v>
      </c>
      <c r="G174">
        <f>sgp_thomson!F175</f>
        <v>42.9</v>
      </c>
    </row>
    <row r="175" spans="1:7" x14ac:dyDescent="0.25">
      <c r="A175" s="8">
        <f>sgp_thomson!A176</f>
        <v>36692</v>
      </c>
      <c r="B175" s="14" t="str">
        <f>sgp_thomson!N176</f>
        <v>#N/A N/A</v>
      </c>
      <c r="C175">
        <f>sgp_thomson!B176</f>
        <v>75.38</v>
      </c>
      <c r="D175">
        <f>sgp_thomson!C176</f>
        <v>128.93</v>
      </c>
      <c r="E175">
        <f>sgp_thomson!D176</f>
        <v>57.4</v>
      </c>
      <c r="F175">
        <f>sgp_thomson!E176</f>
        <v>53.9</v>
      </c>
      <c r="G175">
        <f>sgp_thomson!F176</f>
        <v>41.7</v>
      </c>
    </row>
    <row r="176" spans="1:7" x14ac:dyDescent="0.25">
      <c r="A176" s="8">
        <f>sgp_thomson!A177</f>
        <v>36722</v>
      </c>
      <c r="B176" s="14" t="str">
        <f>sgp_thomson!N177</f>
        <v>#N/A N/A</v>
      </c>
      <c r="C176">
        <f>sgp_thomson!B177</f>
        <v>75.802000000000007</v>
      </c>
      <c r="D176">
        <f>sgp_thomson!C177</f>
        <v>130.32</v>
      </c>
      <c r="E176">
        <f>sgp_thomson!D177</f>
        <v>59.4</v>
      </c>
      <c r="F176">
        <f>sgp_thomson!E177</f>
        <v>52.4</v>
      </c>
      <c r="G176">
        <f>sgp_thomson!F177</f>
        <v>43.2</v>
      </c>
    </row>
    <row r="177" spans="1:7" x14ac:dyDescent="0.25">
      <c r="A177" s="8">
        <f>sgp_thomson!A178</f>
        <v>36753</v>
      </c>
      <c r="B177" s="14" t="str">
        <f>sgp_thomson!N178</f>
        <v>#N/A N/A</v>
      </c>
      <c r="C177">
        <f>sgp_thomson!B178</f>
        <v>73.100999999999999</v>
      </c>
      <c r="D177">
        <f>sgp_thomson!C178</f>
        <v>131.6</v>
      </c>
      <c r="E177">
        <f>sgp_thomson!D178</f>
        <v>56.8</v>
      </c>
      <c r="F177">
        <f>sgp_thomson!E178</f>
        <v>56</v>
      </c>
      <c r="G177">
        <f>sgp_thomson!F178</f>
        <v>46.7</v>
      </c>
    </row>
    <row r="178" spans="1:7" x14ac:dyDescent="0.25">
      <c r="A178" s="8">
        <f>sgp_thomson!A179</f>
        <v>36784</v>
      </c>
      <c r="B178" s="14" t="str">
        <f>sgp_thomson!N179</f>
        <v>#N/A N/A</v>
      </c>
      <c r="C178">
        <f>sgp_thomson!B179</f>
        <v>77.17</v>
      </c>
      <c r="D178">
        <f>sgp_thomson!C179</f>
        <v>131.16999999999999</v>
      </c>
      <c r="E178">
        <f>sgp_thomson!D179</f>
        <v>56.4</v>
      </c>
      <c r="F178">
        <f>sgp_thomson!E179</f>
        <v>56.3</v>
      </c>
      <c r="G178">
        <f>sgp_thomson!F179</f>
        <v>45.3</v>
      </c>
    </row>
    <row r="179" spans="1:7" x14ac:dyDescent="0.25">
      <c r="A179" s="8">
        <f>sgp_thomson!A180</f>
        <v>36814</v>
      </c>
      <c r="B179" s="14" t="str">
        <f>sgp_thomson!N180</f>
        <v>#N/A N/A</v>
      </c>
      <c r="C179">
        <f>sgp_thomson!B180</f>
        <v>72.811000000000007</v>
      </c>
      <c r="D179">
        <f>sgp_thomson!C180</f>
        <v>130.97999999999999</v>
      </c>
      <c r="E179">
        <f>sgp_thomson!D180</f>
        <v>59.8</v>
      </c>
      <c r="F179">
        <f>sgp_thomson!E180</f>
        <v>56.6</v>
      </c>
      <c r="G179">
        <f>sgp_thomson!F180</f>
        <v>47.6</v>
      </c>
    </row>
    <row r="180" spans="1:7" x14ac:dyDescent="0.25">
      <c r="A180" s="8">
        <f>sgp_thomson!A181</f>
        <v>36845</v>
      </c>
      <c r="B180" s="14" t="str">
        <f>sgp_thomson!N181</f>
        <v>#N/A N/A</v>
      </c>
      <c r="C180">
        <f>sgp_thomson!B181</f>
        <v>79.281999999999996</v>
      </c>
      <c r="D180">
        <f>sgp_thomson!C181</f>
        <v>129.38999999999999</v>
      </c>
      <c r="E180">
        <f>sgp_thomson!D181</f>
        <v>57.4</v>
      </c>
      <c r="F180">
        <f>sgp_thomson!E181</f>
        <v>56.8</v>
      </c>
      <c r="G180">
        <f>sgp_thomson!F181</f>
        <v>46.5</v>
      </c>
    </row>
    <row r="181" spans="1:7" x14ac:dyDescent="0.25">
      <c r="A181" s="8">
        <f>sgp_thomson!A182</f>
        <v>36875</v>
      </c>
      <c r="B181" s="14" t="str">
        <f>sgp_thomson!N182</f>
        <v>#N/A N/A</v>
      </c>
      <c r="C181">
        <f>sgp_thomson!B182</f>
        <v>78.978999999999999</v>
      </c>
      <c r="D181">
        <f>sgp_thomson!C182</f>
        <v>129.19</v>
      </c>
      <c r="E181">
        <f>sgp_thomson!D182</f>
        <v>56</v>
      </c>
      <c r="F181">
        <f>sgp_thomson!E182</f>
        <v>56.1</v>
      </c>
      <c r="G181">
        <f>sgp_thomson!F182</f>
        <v>45.1</v>
      </c>
    </row>
    <row r="182" spans="1:7" x14ac:dyDescent="0.25">
      <c r="A182" s="8">
        <f>sgp_thomson!A183</f>
        <v>36906</v>
      </c>
      <c r="B182" s="14" t="str">
        <f>sgp_thomson!N183</f>
        <v>#N/A N/A</v>
      </c>
      <c r="C182">
        <f>sgp_thomson!B183</f>
        <v>81.408000000000001</v>
      </c>
      <c r="D182">
        <f>sgp_thomson!C183</f>
        <v>127.58</v>
      </c>
      <c r="E182">
        <f>sgp_thomson!D183</f>
        <v>54.2</v>
      </c>
      <c r="F182">
        <f>sgp_thomson!E183</f>
        <v>52.1</v>
      </c>
      <c r="G182">
        <f>sgp_thomson!F183</f>
        <v>41</v>
      </c>
    </row>
    <row r="183" spans="1:7" x14ac:dyDescent="0.25">
      <c r="A183" s="8">
        <f>sgp_thomson!A184</f>
        <v>36937</v>
      </c>
      <c r="B183" s="14" t="str">
        <f>sgp_thomson!N184</f>
        <v>#N/A N/A</v>
      </c>
      <c r="C183">
        <f>sgp_thomson!B184</f>
        <v>79.831999999999994</v>
      </c>
      <c r="D183">
        <f>sgp_thomson!C184</f>
        <v>127.27</v>
      </c>
      <c r="E183">
        <f>sgp_thomson!D184</f>
        <v>49.5</v>
      </c>
      <c r="F183">
        <f>sgp_thomson!E184</f>
        <v>50.6</v>
      </c>
      <c r="G183">
        <f>sgp_thomson!F184</f>
        <v>39.9</v>
      </c>
    </row>
    <row r="184" spans="1:7" x14ac:dyDescent="0.25">
      <c r="A184" s="8">
        <f>sgp_thomson!A185</f>
        <v>36965</v>
      </c>
      <c r="B184" s="14" t="str">
        <f>sgp_thomson!N185</f>
        <v>#N/A N/A</v>
      </c>
      <c r="C184">
        <f>sgp_thomson!B185</f>
        <v>81.935000000000002</v>
      </c>
      <c r="D184">
        <f>sgp_thomson!C185</f>
        <v>127.1</v>
      </c>
      <c r="E184">
        <f>sgp_thomson!D185</f>
        <v>47.9</v>
      </c>
      <c r="F184">
        <f>sgp_thomson!E185</f>
        <v>51.2</v>
      </c>
      <c r="G184">
        <f>sgp_thomson!F185</f>
        <v>45</v>
      </c>
    </row>
    <row r="185" spans="1:7" x14ac:dyDescent="0.25">
      <c r="A185" s="8">
        <f>sgp_thomson!A186</f>
        <v>36996</v>
      </c>
      <c r="B185" s="14" t="str">
        <f>sgp_thomson!N186</f>
        <v>#N/A N/A</v>
      </c>
      <c r="C185">
        <f>sgp_thomson!B186</f>
        <v>77.953999999999994</v>
      </c>
      <c r="D185">
        <f>sgp_thomson!C186</f>
        <v>126.41</v>
      </c>
      <c r="E185">
        <f>sgp_thomson!D186</f>
        <v>45.7</v>
      </c>
      <c r="F185">
        <f>sgp_thomson!E186</f>
        <v>48.4</v>
      </c>
      <c r="G185">
        <f>sgp_thomson!F186</f>
        <v>39.4</v>
      </c>
    </row>
    <row r="186" spans="1:7" x14ac:dyDescent="0.25">
      <c r="A186" s="8">
        <f>sgp_thomson!A187</f>
        <v>37026</v>
      </c>
      <c r="B186" s="14" t="str">
        <f>sgp_thomson!N187</f>
        <v>#N/A N/A</v>
      </c>
      <c r="C186">
        <f>sgp_thomson!B187</f>
        <v>80.447999999999993</v>
      </c>
      <c r="D186">
        <f>sgp_thomson!C187</f>
        <v>125.25</v>
      </c>
      <c r="E186">
        <f>sgp_thomson!D187</f>
        <v>44</v>
      </c>
      <c r="F186">
        <f>sgp_thomson!E187</f>
        <v>48.3</v>
      </c>
      <c r="G186">
        <f>sgp_thomson!F187</f>
        <v>40.6</v>
      </c>
    </row>
    <row r="187" spans="1:7" x14ac:dyDescent="0.25">
      <c r="A187" s="8">
        <f>sgp_thomson!A188</f>
        <v>37057</v>
      </c>
      <c r="B187" s="14" t="str">
        <f>sgp_thomson!N188</f>
        <v>#N/A N/A</v>
      </c>
      <c r="C187">
        <f>sgp_thomson!B188</f>
        <v>77.337999999999994</v>
      </c>
      <c r="D187">
        <f>sgp_thomson!C188</f>
        <v>124.16</v>
      </c>
      <c r="E187">
        <f>sgp_thomson!D188</f>
        <v>44.7</v>
      </c>
      <c r="F187">
        <f>sgp_thomson!E188</f>
        <v>45</v>
      </c>
      <c r="G187">
        <f>sgp_thomson!F188</f>
        <v>40.299999999999997</v>
      </c>
    </row>
    <row r="188" spans="1:7" x14ac:dyDescent="0.25">
      <c r="A188" s="8">
        <f>sgp_thomson!A189</f>
        <v>37087</v>
      </c>
      <c r="B188" s="14" t="str">
        <f>sgp_thomson!N189</f>
        <v>#N/A N/A</v>
      </c>
      <c r="C188">
        <f>sgp_thomson!B189</f>
        <v>74.715000000000003</v>
      </c>
      <c r="D188">
        <f>sgp_thomson!C189</f>
        <v>121.23</v>
      </c>
      <c r="E188">
        <f>sgp_thomson!D189</f>
        <v>42.1</v>
      </c>
      <c r="F188">
        <f>sgp_thomson!E189</f>
        <v>45.3</v>
      </c>
      <c r="G188">
        <f>sgp_thomson!F189</f>
        <v>38.700000000000003</v>
      </c>
    </row>
    <row r="189" spans="1:7" x14ac:dyDescent="0.25">
      <c r="A189" s="8">
        <f>sgp_thomson!A190</f>
        <v>37118</v>
      </c>
      <c r="B189" s="14" t="str">
        <f>sgp_thomson!N190</f>
        <v>#N/A N/A</v>
      </c>
      <c r="C189">
        <f>sgp_thomson!B190</f>
        <v>82.206000000000003</v>
      </c>
      <c r="D189">
        <f>sgp_thomson!C190</f>
        <v>121.35</v>
      </c>
      <c r="E189">
        <f>sgp_thomson!D190</f>
        <v>42.5</v>
      </c>
      <c r="F189">
        <f>sgp_thomson!E190</f>
        <v>44.4</v>
      </c>
      <c r="G189">
        <f>sgp_thomson!F190</f>
        <v>39.799999999999997</v>
      </c>
    </row>
    <row r="190" spans="1:7" x14ac:dyDescent="0.25">
      <c r="A190" s="8">
        <f>sgp_thomson!A191</f>
        <v>37149</v>
      </c>
      <c r="B190" s="14" t="str">
        <f>sgp_thomson!N191</f>
        <v>#N/A N/A</v>
      </c>
      <c r="C190">
        <f>sgp_thomson!B191</f>
        <v>74.424999999999997</v>
      </c>
      <c r="D190">
        <f>sgp_thomson!C191</f>
        <v>122.12</v>
      </c>
      <c r="E190">
        <f>sgp_thomson!D191</f>
        <v>43.4</v>
      </c>
      <c r="F190">
        <f>sgp_thomson!E191</f>
        <v>43.9</v>
      </c>
      <c r="G190">
        <f>sgp_thomson!F191</f>
        <v>38</v>
      </c>
    </row>
    <row r="191" spans="1:7" x14ac:dyDescent="0.25">
      <c r="A191" s="8">
        <f>sgp_thomson!A192</f>
        <v>37179</v>
      </c>
      <c r="B191" s="14" t="str">
        <f>sgp_thomson!N192</f>
        <v>#N/A N/A</v>
      </c>
      <c r="C191">
        <f>sgp_thomson!B192</f>
        <v>76.486999999999995</v>
      </c>
      <c r="D191">
        <f>sgp_thomson!C192</f>
        <v>120.47</v>
      </c>
      <c r="E191">
        <f>sgp_thomson!D192</f>
        <v>44.9</v>
      </c>
      <c r="F191">
        <f>sgp_thomson!E192</f>
        <v>44.8</v>
      </c>
      <c r="G191">
        <f>sgp_thomson!F192</f>
        <v>43.3</v>
      </c>
    </row>
    <row r="192" spans="1:7" x14ac:dyDescent="0.25">
      <c r="A192" s="8">
        <f>sgp_thomson!A193</f>
        <v>37210</v>
      </c>
      <c r="B192" s="14" t="str">
        <f>sgp_thomson!N193</f>
        <v>#N/A N/A</v>
      </c>
      <c r="C192">
        <f>sgp_thomson!B193</f>
        <v>78.39</v>
      </c>
      <c r="D192">
        <f>sgp_thomson!C193</f>
        <v>118.49</v>
      </c>
      <c r="E192">
        <f>sgp_thomson!D193</f>
        <v>43.6</v>
      </c>
      <c r="F192">
        <f>sgp_thomson!E193</f>
        <v>49.3</v>
      </c>
      <c r="G192">
        <f>sgp_thomson!F193</f>
        <v>41.6</v>
      </c>
    </row>
    <row r="193" spans="1:7" x14ac:dyDescent="0.25">
      <c r="A193" s="8">
        <f>sgp_thomson!A194</f>
        <v>37240</v>
      </c>
      <c r="B193" s="14" t="str">
        <f>sgp_thomson!N194</f>
        <v>#N/A N/A</v>
      </c>
      <c r="C193">
        <f>sgp_thomson!B194</f>
        <v>77.971999999999994</v>
      </c>
      <c r="D193">
        <f>sgp_thomson!C194</f>
        <v>119.56</v>
      </c>
      <c r="E193">
        <f>sgp_thomson!D194</f>
        <v>44</v>
      </c>
      <c r="F193">
        <f>sgp_thomson!E194</f>
        <v>44</v>
      </c>
      <c r="G193">
        <f>sgp_thomson!F194</f>
        <v>38.700000000000003</v>
      </c>
    </row>
    <row r="194" spans="1:7" x14ac:dyDescent="0.25">
      <c r="A194" s="8">
        <f>sgp_thomson!A195</f>
        <v>37271</v>
      </c>
      <c r="B194" s="14" t="str">
        <f>sgp_thomson!N195</f>
        <v>#N/A N/A</v>
      </c>
      <c r="C194">
        <f>sgp_thomson!B195</f>
        <v>77.137</v>
      </c>
      <c r="D194">
        <f>sgp_thomson!C195</f>
        <v>119.54</v>
      </c>
      <c r="E194">
        <f>sgp_thomson!D195</f>
        <v>46.4</v>
      </c>
      <c r="F194">
        <f>sgp_thomson!E195</f>
        <v>47.6</v>
      </c>
      <c r="G194">
        <f>sgp_thomson!F195</f>
        <v>41</v>
      </c>
    </row>
    <row r="195" spans="1:7" x14ac:dyDescent="0.25">
      <c r="A195" s="8">
        <f>sgp_thomson!A196</f>
        <v>37302</v>
      </c>
      <c r="B195" s="14" t="str">
        <f>sgp_thomson!N196</f>
        <v>#N/A N/A</v>
      </c>
      <c r="C195">
        <f>sgp_thomson!B196</f>
        <v>76.947000000000003</v>
      </c>
      <c r="D195">
        <f>sgp_thomson!C196</f>
        <v>119.8</v>
      </c>
      <c r="E195">
        <f>sgp_thomson!D196</f>
        <v>45.2</v>
      </c>
      <c r="F195">
        <f>sgp_thomson!E196</f>
        <v>49.6</v>
      </c>
      <c r="G195">
        <f>sgp_thomson!F196</f>
        <v>33.9</v>
      </c>
    </row>
    <row r="196" spans="1:7" x14ac:dyDescent="0.25">
      <c r="A196" s="8">
        <f>sgp_thomson!A197</f>
        <v>37330</v>
      </c>
      <c r="B196" s="14" t="str">
        <f>sgp_thomson!N197</f>
        <v>#N/A N/A</v>
      </c>
      <c r="C196">
        <f>sgp_thomson!B197</f>
        <v>80.504000000000005</v>
      </c>
      <c r="D196">
        <f>sgp_thomson!C197</f>
        <v>120.54</v>
      </c>
      <c r="E196">
        <f>sgp_thomson!D197</f>
        <v>47.4</v>
      </c>
      <c r="F196">
        <f>sgp_thomson!E197</f>
        <v>49.5</v>
      </c>
      <c r="G196">
        <f>sgp_thomson!F197</f>
        <v>41.7</v>
      </c>
    </row>
    <row r="197" spans="1:7" x14ac:dyDescent="0.25">
      <c r="A197" s="8">
        <f>sgp_thomson!A198</f>
        <v>37361</v>
      </c>
      <c r="B197" s="14" t="str">
        <f>sgp_thomson!N198</f>
        <v>#N/A N/A</v>
      </c>
      <c r="C197">
        <f>sgp_thomson!B198</f>
        <v>76.7</v>
      </c>
      <c r="D197">
        <f>sgp_thomson!C198</f>
        <v>118.88</v>
      </c>
      <c r="E197">
        <f>sgp_thomson!D198</f>
        <v>48.9</v>
      </c>
      <c r="F197">
        <f>sgp_thomson!E198</f>
        <v>52.3</v>
      </c>
      <c r="G197">
        <f>sgp_thomson!F198</f>
        <v>44</v>
      </c>
    </row>
    <row r="198" spans="1:7" x14ac:dyDescent="0.25">
      <c r="A198" s="8">
        <f>sgp_thomson!A199</f>
        <v>37391</v>
      </c>
      <c r="B198" s="14" t="str">
        <f>sgp_thomson!N199</f>
        <v>#N/A N/A</v>
      </c>
      <c r="C198">
        <f>sgp_thomson!B199</f>
        <v>72.581999999999994</v>
      </c>
      <c r="D198">
        <f>sgp_thomson!C199</f>
        <v>117.43</v>
      </c>
      <c r="E198">
        <f>sgp_thomson!D199</f>
        <v>51.6</v>
      </c>
      <c r="F198">
        <f>sgp_thomson!E199</f>
        <v>54.9</v>
      </c>
      <c r="G198">
        <f>sgp_thomson!F199</f>
        <v>42.1</v>
      </c>
    </row>
    <row r="199" spans="1:7" x14ac:dyDescent="0.25">
      <c r="A199" s="8">
        <f>sgp_thomson!A200</f>
        <v>37422</v>
      </c>
      <c r="B199" s="14" t="str">
        <f>sgp_thomson!N200</f>
        <v>#N/A N/A</v>
      </c>
      <c r="C199">
        <f>sgp_thomson!B200</f>
        <v>73.881</v>
      </c>
      <c r="D199">
        <f>sgp_thomson!C200</f>
        <v>116.93</v>
      </c>
      <c r="E199">
        <f>sgp_thomson!D200</f>
        <v>52.4</v>
      </c>
      <c r="F199">
        <f>sgp_thomson!E200</f>
        <v>53.3</v>
      </c>
      <c r="G199">
        <f>sgp_thomson!F200</f>
        <v>42.1</v>
      </c>
    </row>
    <row r="200" spans="1:7" x14ac:dyDescent="0.25">
      <c r="A200" s="8">
        <f>sgp_thomson!A201</f>
        <v>37452</v>
      </c>
      <c r="B200" s="14" t="str">
        <f>sgp_thomson!N201</f>
        <v>#N/A N/A</v>
      </c>
      <c r="C200">
        <f>sgp_thomson!B201</f>
        <v>79.242000000000004</v>
      </c>
      <c r="D200">
        <f>sgp_thomson!C201</f>
        <v>115.33</v>
      </c>
      <c r="E200">
        <f>sgp_thomson!D201</f>
        <v>51.7</v>
      </c>
      <c r="F200">
        <f>sgp_thomson!E201</f>
        <v>54</v>
      </c>
      <c r="G200">
        <f>sgp_thomson!F201</f>
        <v>45.4</v>
      </c>
    </row>
    <row r="201" spans="1:7" x14ac:dyDescent="0.25">
      <c r="A201" s="8">
        <f>sgp_thomson!A202</f>
        <v>37483</v>
      </c>
      <c r="B201" s="14" t="str">
        <f>sgp_thomson!N202</f>
        <v>#N/A N/A</v>
      </c>
      <c r="C201">
        <f>sgp_thomson!B202</f>
        <v>77.414000000000001</v>
      </c>
      <c r="D201">
        <f>sgp_thomson!C202</f>
        <v>115.12</v>
      </c>
      <c r="E201">
        <f>sgp_thomson!D202</f>
        <v>51.2</v>
      </c>
      <c r="F201">
        <f>sgp_thomson!E202</f>
        <v>51.9</v>
      </c>
      <c r="G201">
        <f>sgp_thomson!F202</f>
        <v>44.3</v>
      </c>
    </row>
    <row r="202" spans="1:7" x14ac:dyDescent="0.25">
      <c r="A202" s="8">
        <f>sgp_thomson!A203</f>
        <v>37514</v>
      </c>
      <c r="B202" s="14" t="str">
        <f>sgp_thomson!N203</f>
        <v>#N/A N/A</v>
      </c>
      <c r="C202">
        <f>sgp_thomson!B203</f>
        <v>75.825999999999993</v>
      </c>
      <c r="D202">
        <f>sgp_thomson!C203</f>
        <v>114.97</v>
      </c>
      <c r="E202">
        <f>sgp_thomson!D203</f>
        <v>49.2</v>
      </c>
      <c r="F202">
        <f>sgp_thomson!E203</f>
        <v>49.2</v>
      </c>
      <c r="G202">
        <f>sgp_thomson!F203</f>
        <v>42.5</v>
      </c>
    </row>
    <row r="203" spans="1:7" x14ac:dyDescent="0.25">
      <c r="A203" s="8">
        <f>sgp_thomson!A204</f>
        <v>37544</v>
      </c>
      <c r="B203" s="14" t="str">
        <f>sgp_thomson!N204</f>
        <v>#N/A N/A</v>
      </c>
      <c r="C203">
        <f>sgp_thomson!B204</f>
        <v>77.676000000000002</v>
      </c>
      <c r="D203">
        <f>sgp_thomson!C204</f>
        <v>115.55</v>
      </c>
      <c r="E203">
        <f>sgp_thomson!D204</f>
        <v>49.6</v>
      </c>
      <c r="F203">
        <f>sgp_thomson!E204</f>
        <v>50.2</v>
      </c>
      <c r="G203">
        <f>sgp_thomson!F204</f>
        <v>45.7</v>
      </c>
    </row>
    <row r="204" spans="1:7" x14ac:dyDescent="0.25">
      <c r="A204" s="8">
        <f>sgp_thomson!A205</f>
        <v>37575</v>
      </c>
      <c r="B204" s="14" t="str">
        <f>sgp_thomson!N205</f>
        <v>#N/A N/A</v>
      </c>
      <c r="C204">
        <f>sgp_thomson!B205</f>
        <v>79.73</v>
      </c>
      <c r="D204">
        <f>sgp_thomson!C205</f>
        <v>114.75</v>
      </c>
      <c r="E204">
        <f>sgp_thomson!D205</f>
        <v>49.4</v>
      </c>
      <c r="F204">
        <f>sgp_thomson!E205</f>
        <v>48.6</v>
      </c>
      <c r="G204">
        <f>sgp_thomson!F205</f>
        <v>46.4</v>
      </c>
    </row>
    <row r="205" spans="1:7" x14ac:dyDescent="0.25">
      <c r="A205" s="8">
        <f>sgp_thomson!A206</f>
        <v>37605</v>
      </c>
      <c r="B205" s="14" t="str">
        <f>sgp_thomson!N206</f>
        <v>#N/A N/A</v>
      </c>
      <c r="C205">
        <f>sgp_thomson!B206</f>
        <v>85.683999999999997</v>
      </c>
      <c r="D205">
        <f>sgp_thomson!C206</f>
        <v>115.13</v>
      </c>
      <c r="E205">
        <f>sgp_thomson!D206</f>
        <v>49.5</v>
      </c>
      <c r="F205">
        <f>sgp_thomson!E206</f>
        <v>52.7</v>
      </c>
      <c r="G205">
        <f>sgp_thomson!F206</f>
        <v>41.8</v>
      </c>
    </row>
    <row r="206" spans="1:7" x14ac:dyDescent="0.25">
      <c r="A206" s="8">
        <f>sgp_thomson!A207</f>
        <v>37636</v>
      </c>
      <c r="B206" s="14" t="str">
        <f>sgp_thomson!N207</f>
        <v>#N/A N/A</v>
      </c>
      <c r="C206">
        <f>sgp_thomson!B207</f>
        <v>75.805000000000007</v>
      </c>
      <c r="D206">
        <f>sgp_thomson!C207</f>
        <v>114.44</v>
      </c>
      <c r="E206">
        <f>sgp_thomson!D207</f>
        <v>50.2</v>
      </c>
      <c r="F206">
        <f>sgp_thomson!E207</f>
        <v>52.9</v>
      </c>
      <c r="G206">
        <f>sgp_thomson!F207</f>
        <v>48.7</v>
      </c>
    </row>
    <row r="207" spans="1:7" x14ac:dyDescent="0.25">
      <c r="A207" s="8">
        <f>sgp_thomson!A208</f>
        <v>37667</v>
      </c>
      <c r="B207" s="14" t="str">
        <f>sgp_thomson!N208</f>
        <v>#N/A N/A</v>
      </c>
      <c r="C207">
        <f>sgp_thomson!B208</f>
        <v>80.295000000000002</v>
      </c>
      <c r="D207">
        <f>sgp_thomson!C208</f>
        <v>114.13</v>
      </c>
      <c r="E207">
        <f>sgp_thomson!D208</f>
        <v>49.7</v>
      </c>
      <c r="F207">
        <f>sgp_thomson!E208</f>
        <v>49</v>
      </c>
      <c r="G207">
        <f>sgp_thomson!F208</f>
        <v>40.299999999999997</v>
      </c>
    </row>
    <row r="208" spans="1:7" x14ac:dyDescent="0.25">
      <c r="A208" s="8">
        <f>sgp_thomson!A209</f>
        <v>37695</v>
      </c>
      <c r="B208" s="14" t="str">
        <f>sgp_thomson!N209</f>
        <v>#N/A N/A</v>
      </c>
      <c r="C208">
        <f>sgp_thomson!B209</f>
        <v>75.337000000000003</v>
      </c>
      <c r="D208">
        <f>sgp_thomson!C209</f>
        <v>112.71</v>
      </c>
      <c r="E208">
        <f>sgp_thomson!D209</f>
        <v>48.3</v>
      </c>
      <c r="F208">
        <f>sgp_thomson!E209</f>
        <v>54.9</v>
      </c>
      <c r="G208">
        <f>sgp_thomson!F209</f>
        <v>48.3</v>
      </c>
    </row>
    <row r="209" spans="1:7" x14ac:dyDescent="0.25">
      <c r="A209" s="8">
        <f>sgp_thomson!A210</f>
        <v>37726</v>
      </c>
      <c r="B209" s="14" t="str">
        <f>sgp_thomson!N210</f>
        <v>#N/A N/A</v>
      </c>
      <c r="C209">
        <f>sgp_thomson!B210</f>
        <v>78.337999999999994</v>
      </c>
      <c r="D209">
        <f>sgp_thomson!C210</f>
        <v>112.94</v>
      </c>
      <c r="E209">
        <f>sgp_thomson!D210</f>
        <v>47.9</v>
      </c>
      <c r="F209">
        <f>sgp_thomson!E210</f>
        <v>48.7</v>
      </c>
      <c r="G209">
        <f>sgp_thomson!F210</f>
        <v>47.3</v>
      </c>
    </row>
    <row r="210" spans="1:7" x14ac:dyDescent="0.25">
      <c r="A210" s="8">
        <f>sgp_thomson!A211</f>
        <v>37756</v>
      </c>
      <c r="B210" s="14" t="str">
        <f>sgp_thomson!N211</f>
        <v>#N/A N/A</v>
      </c>
      <c r="C210">
        <f>sgp_thomson!B211</f>
        <v>86.043999999999997</v>
      </c>
      <c r="D210">
        <f>sgp_thomson!C211</f>
        <v>112.14</v>
      </c>
      <c r="E210">
        <f>sgp_thomson!D211</f>
        <v>51.2</v>
      </c>
      <c r="F210">
        <f>sgp_thomson!E211</f>
        <v>50.4</v>
      </c>
      <c r="G210">
        <f>sgp_thomson!F211</f>
        <v>46.6</v>
      </c>
    </row>
    <row r="211" spans="1:7" x14ac:dyDescent="0.25">
      <c r="A211" s="8">
        <f>sgp_thomson!A212</f>
        <v>37787</v>
      </c>
      <c r="B211" s="14" t="str">
        <f>sgp_thomson!N212</f>
        <v>#N/A N/A</v>
      </c>
      <c r="C211">
        <f>sgp_thomson!B212</f>
        <v>81.429000000000002</v>
      </c>
      <c r="D211">
        <f>sgp_thomson!C212</f>
        <v>112.39</v>
      </c>
      <c r="E211">
        <f>sgp_thomson!D212</f>
        <v>50.8</v>
      </c>
      <c r="F211">
        <f>sgp_thomson!E212</f>
        <v>50.9</v>
      </c>
      <c r="G211">
        <f>sgp_thomson!F212</f>
        <v>47.4</v>
      </c>
    </row>
    <row r="212" spans="1:7" x14ac:dyDescent="0.25">
      <c r="A212" s="8">
        <f>sgp_thomson!A213</f>
        <v>37817</v>
      </c>
      <c r="B212" s="14" t="str">
        <f>sgp_thomson!N213</f>
        <v>#N/A N/A</v>
      </c>
      <c r="C212">
        <f>sgp_thomson!B213</f>
        <v>86.436000000000007</v>
      </c>
      <c r="D212">
        <f>sgp_thomson!C213</f>
        <v>112.47</v>
      </c>
      <c r="E212">
        <f>sgp_thomson!D213</f>
        <v>51.6</v>
      </c>
      <c r="F212">
        <f>sgp_thomson!E213</f>
        <v>50.1</v>
      </c>
      <c r="G212">
        <f>sgp_thomson!F213</f>
        <v>49.7</v>
      </c>
    </row>
    <row r="213" spans="1:7" x14ac:dyDescent="0.25">
      <c r="A213" s="8">
        <f>sgp_thomson!A214</f>
        <v>37848</v>
      </c>
      <c r="B213" s="14" t="str">
        <f>sgp_thomson!N214</f>
        <v>#N/A N/A</v>
      </c>
      <c r="C213">
        <f>sgp_thomson!B214</f>
        <v>84.275000000000006</v>
      </c>
      <c r="D213">
        <f>sgp_thomson!C214</f>
        <v>111.85</v>
      </c>
      <c r="E213">
        <f>sgp_thomson!D214</f>
        <v>51.3</v>
      </c>
      <c r="F213">
        <f>sgp_thomson!E214</f>
        <v>58.4</v>
      </c>
      <c r="G213">
        <f>sgp_thomson!F214</f>
        <v>48.5</v>
      </c>
    </row>
    <row r="214" spans="1:7" x14ac:dyDescent="0.25">
      <c r="A214" s="8">
        <f>sgp_thomson!A215</f>
        <v>37879</v>
      </c>
      <c r="B214" s="14" t="str">
        <f>sgp_thomson!N215</f>
        <v>#N/A N/A</v>
      </c>
      <c r="C214">
        <f>sgp_thomson!B215</f>
        <v>88.484999999999999</v>
      </c>
      <c r="D214">
        <f>sgp_thomson!C215</f>
        <v>112.12</v>
      </c>
      <c r="E214">
        <f>sgp_thomson!D215</f>
        <v>49</v>
      </c>
      <c r="F214">
        <f>sgp_thomson!E215</f>
        <v>51.6</v>
      </c>
      <c r="G214">
        <f>sgp_thomson!F215</f>
        <v>54.2</v>
      </c>
    </row>
    <row r="215" spans="1:7" x14ac:dyDescent="0.25">
      <c r="A215" s="8">
        <f>sgp_thomson!A216</f>
        <v>37909</v>
      </c>
      <c r="B215" s="14" t="str">
        <f>sgp_thomson!N216</f>
        <v>#N/A N/A</v>
      </c>
      <c r="C215">
        <f>sgp_thomson!B216</f>
        <v>89.608999999999995</v>
      </c>
      <c r="D215">
        <f>sgp_thomson!C216</f>
        <v>111.18</v>
      </c>
      <c r="E215">
        <f>sgp_thomson!D216</f>
        <v>52.5</v>
      </c>
      <c r="F215">
        <f>sgp_thomson!E216</f>
        <v>60.2</v>
      </c>
      <c r="G215">
        <f>sgp_thomson!F216</f>
        <v>56.3</v>
      </c>
    </row>
    <row r="216" spans="1:7" x14ac:dyDescent="0.25">
      <c r="A216" s="8">
        <f>sgp_thomson!A217</f>
        <v>37940</v>
      </c>
      <c r="B216" s="14" t="str">
        <f>sgp_thomson!N217</f>
        <v>#N/A N/A</v>
      </c>
      <c r="C216">
        <f>sgp_thomson!B217</f>
        <v>89.43</v>
      </c>
      <c r="D216">
        <f>sgp_thomson!C217</f>
        <v>111.52</v>
      </c>
      <c r="E216">
        <f>sgp_thomson!D217</f>
        <v>50.7</v>
      </c>
      <c r="F216">
        <f>sgp_thomson!E217</f>
        <v>52.4</v>
      </c>
      <c r="G216">
        <f>sgp_thomson!F217</f>
        <v>51.4</v>
      </c>
    </row>
    <row r="217" spans="1:7" x14ac:dyDescent="0.25">
      <c r="A217" s="8">
        <f>sgp_thomson!A218</f>
        <v>37970</v>
      </c>
      <c r="B217" s="14" t="str">
        <f>sgp_thomson!N218</f>
        <v>#N/A N/A</v>
      </c>
      <c r="C217">
        <f>sgp_thomson!B218</f>
        <v>97.477999999999994</v>
      </c>
      <c r="D217">
        <f>sgp_thomson!C218</f>
        <v>111.57</v>
      </c>
      <c r="E217">
        <f>sgp_thomson!D218</f>
        <v>51.8</v>
      </c>
      <c r="F217">
        <f>sgp_thomson!E218</f>
        <v>51.9</v>
      </c>
      <c r="G217">
        <f>sgp_thomson!F218</f>
        <v>56.3</v>
      </c>
    </row>
    <row r="218" spans="1:7" x14ac:dyDescent="0.25">
      <c r="A218" s="8">
        <f>sgp_thomson!A219</f>
        <v>38001</v>
      </c>
      <c r="B218" s="14" t="str">
        <f>sgp_thomson!N219</f>
        <v>#N/A N/A</v>
      </c>
      <c r="C218">
        <f>sgp_thomson!B219</f>
        <v>94.043000000000006</v>
      </c>
      <c r="D218">
        <f>sgp_thomson!C219</f>
        <v>111.85</v>
      </c>
      <c r="E218">
        <f>sgp_thomson!D219</f>
        <v>52.5</v>
      </c>
      <c r="F218">
        <f>sgp_thomson!E219</f>
        <v>64.7</v>
      </c>
      <c r="G218">
        <f>sgp_thomson!F219</f>
        <v>50.9</v>
      </c>
    </row>
    <row r="219" spans="1:7" x14ac:dyDescent="0.25">
      <c r="A219" s="8">
        <f>sgp_thomson!A220</f>
        <v>38032</v>
      </c>
      <c r="B219" s="14" t="str">
        <f>sgp_thomson!N220</f>
        <v>#N/A N/A</v>
      </c>
      <c r="C219">
        <f>sgp_thomson!B220</f>
        <v>103.47799999999999</v>
      </c>
      <c r="D219">
        <f>sgp_thomson!C220</f>
        <v>112.25</v>
      </c>
      <c r="E219">
        <f>sgp_thomson!D220</f>
        <v>51.1</v>
      </c>
      <c r="F219">
        <f>sgp_thomson!E220</f>
        <v>54.9</v>
      </c>
      <c r="G219">
        <f>sgp_thomson!F220</f>
        <v>51.8</v>
      </c>
    </row>
    <row r="220" spans="1:7" x14ac:dyDescent="0.25">
      <c r="A220" s="8">
        <f>sgp_thomson!A221</f>
        <v>38061</v>
      </c>
      <c r="B220" s="14" t="str">
        <f>sgp_thomson!N221</f>
        <v>#N/A N/A</v>
      </c>
      <c r="C220">
        <f>sgp_thomson!B221</f>
        <v>92.888999999999996</v>
      </c>
      <c r="D220">
        <f>sgp_thomson!C221</f>
        <v>111.55</v>
      </c>
      <c r="E220">
        <f>sgp_thomson!D221</f>
        <v>50.8</v>
      </c>
      <c r="F220">
        <f>sgp_thomson!E221</f>
        <v>54.4</v>
      </c>
      <c r="G220">
        <f>sgp_thomson!F221</f>
        <v>60.1</v>
      </c>
    </row>
    <row r="221" spans="1:7" x14ac:dyDescent="0.25">
      <c r="A221" s="8">
        <f>sgp_thomson!A222</f>
        <v>38092</v>
      </c>
      <c r="B221" s="14" t="str">
        <f>sgp_thomson!N222</f>
        <v>#N/A N/A</v>
      </c>
      <c r="C221">
        <f>sgp_thomson!B222</f>
        <v>91.41</v>
      </c>
      <c r="D221">
        <f>sgp_thomson!C222</f>
        <v>111.01</v>
      </c>
      <c r="E221">
        <f>sgp_thomson!D222</f>
        <v>51.7</v>
      </c>
      <c r="F221">
        <f>sgp_thomson!E222</f>
        <v>59.4</v>
      </c>
      <c r="G221">
        <f>sgp_thomson!F222</f>
        <v>57.9</v>
      </c>
    </row>
    <row r="222" spans="1:7" x14ac:dyDescent="0.25">
      <c r="A222" s="8">
        <f>sgp_thomson!A223</f>
        <v>38122</v>
      </c>
      <c r="B222" s="14" t="str">
        <f>sgp_thomson!N223</f>
        <v>#N/A N/A</v>
      </c>
      <c r="C222">
        <f>sgp_thomson!B223</f>
        <v>93.137</v>
      </c>
      <c r="D222">
        <f>sgp_thomson!C223</f>
        <v>111.35</v>
      </c>
      <c r="E222">
        <f>sgp_thomson!D223</f>
        <v>52.8</v>
      </c>
      <c r="F222">
        <f>sgp_thomson!E223</f>
        <v>61</v>
      </c>
      <c r="G222">
        <f>sgp_thomson!F223</f>
        <v>57.9</v>
      </c>
    </row>
    <row r="223" spans="1:7" x14ac:dyDescent="0.25">
      <c r="A223" s="8">
        <f>sgp_thomson!A224</f>
        <v>38153</v>
      </c>
      <c r="B223" s="14" t="str">
        <f>sgp_thomson!N224</f>
        <v>#N/A N/A</v>
      </c>
      <c r="C223">
        <f>sgp_thomson!B224</f>
        <v>95.385999999999996</v>
      </c>
      <c r="D223">
        <f>sgp_thomson!C224</f>
        <v>110.76</v>
      </c>
      <c r="E223">
        <f>sgp_thomson!D224</f>
        <v>51</v>
      </c>
      <c r="F223">
        <f>sgp_thomson!E224</f>
        <v>59.9</v>
      </c>
      <c r="G223">
        <f>sgp_thomson!F224</f>
        <v>60.9</v>
      </c>
    </row>
    <row r="224" spans="1:7" x14ac:dyDescent="0.25">
      <c r="A224" s="8">
        <f>sgp_thomson!A225</f>
        <v>38183</v>
      </c>
      <c r="B224" s="14" t="str">
        <f>sgp_thomson!N225</f>
        <v>#N/A N/A</v>
      </c>
      <c r="C224">
        <f>sgp_thomson!B225</f>
        <v>93.825999999999993</v>
      </c>
      <c r="D224">
        <f>sgp_thomson!C225</f>
        <v>110.62</v>
      </c>
      <c r="E224">
        <f>sgp_thomson!D225</f>
        <v>52.3</v>
      </c>
      <c r="F224">
        <f>sgp_thomson!E225</f>
        <v>59.4</v>
      </c>
      <c r="G224">
        <f>sgp_thomson!F225</f>
        <v>61.4</v>
      </c>
    </row>
    <row r="225" spans="1:7" x14ac:dyDescent="0.25">
      <c r="A225" s="8">
        <f>sgp_thomson!A226</f>
        <v>38214</v>
      </c>
      <c r="B225" s="14" t="str">
        <f>sgp_thomson!N226</f>
        <v>#N/A N/A</v>
      </c>
      <c r="C225">
        <f>sgp_thomson!B226</f>
        <v>95.471000000000004</v>
      </c>
      <c r="D225">
        <f>sgp_thomson!C226</f>
        <v>110.84</v>
      </c>
      <c r="E225">
        <f>sgp_thomson!D226</f>
        <v>51.8</v>
      </c>
      <c r="F225">
        <f>sgp_thomson!E226</f>
        <v>60.5</v>
      </c>
      <c r="G225">
        <f>sgp_thomson!F226</f>
        <v>60.2</v>
      </c>
    </row>
    <row r="226" spans="1:7" x14ac:dyDescent="0.25">
      <c r="A226" s="8">
        <f>sgp_thomson!A227</f>
        <v>38245</v>
      </c>
      <c r="B226" s="14" t="str">
        <f>sgp_thomson!N227</f>
        <v>#N/A N/A</v>
      </c>
      <c r="C226">
        <f>sgp_thomson!B227</f>
        <v>96.173000000000002</v>
      </c>
      <c r="D226">
        <f>sgp_thomson!C227</f>
        <v>111.04</v>
      </c>
      <c r="E226">
        <f>sgp_thomson!D227</f>
        <v>50.6</v>
      </c>
      <c r="F226">
        <f>sgp_thomson!E227</f>
        <v>57.6</v>
      </c>
      <c r="G226">
        <f>sgp_thomson!F227</f>
        <v>65.099999999999994</v>
      </c>
    </row>
    <row r="227" spans="1:7" x14ac:dyDescent="0.25">
      <c r="A227" s="8">
        <f>sgp_thomson!A228</f>
        <v>38275</v>
      </c>
      <c r="B227" s="14" t="str">
        <f>sgp_thomson!N228</f>
        <v>#N/A N/A</v>
      </c>
      <c r="C227">
        <f>sgp_thomson!B228</f>
        <v>99.465999999999994</v>
      </c>
      <c r="D227">
        <f>sgp_thomson!C228</f>
        <v>110.48</v>
      </c>
      <c r="E227">
        <f>sgp_thomson!D228</f>
        <v>50.7</v>
      </c>
      <c r="F227">
        <f>sgp_thomson!E228</f>
        <v>61.4</v>
      </c>
      <c r="G227">
        <f>sgp_thomson!F228</f>
        <v>63.6</v>
      </c>
    </row>
    <row r="228" spans="1:7" x14ac:dyDescent="0.25">
      <c r="A228" s="8">
        <f>sgp_thomson!A229</f>
        <v>38306</v>
      </c>
      <c r="B228" s="14" t="str">
        <f>sgp_thomson!N229</f>
        <v>#N/A N/A</v>
      </c>
      <c r="C228">
        <f>sgp_thomson!B229</f>
        <v>100.008</v>
      </c>
      <c r="D228">
        <f>sgp_thomson!C229</f>
        <v>109.55</v>
      </c>
      <c r="E228">
        <f>sgp_thomson!D229</f>
        <v>50.2</v>
      </c>
      <c r="F228">
        <f>sgp_thomson!E229</f>
        <v>57.6</v>
      </c>
      <c r="G228">
        <f>sgp_thomson!F229</f>
        <v>61.1</v>
      </c>
    </row>
    <row r="229" spans="1:7" x14ac:dyDescent="0.25">
      <c r="A229" s="8">
        <f>sgp_thomson!A230</f>
        <v>38336</v>
      </c>
      <c r="B229" s="14" t="str">
        <f>sgp_thomson!N230</f>
        <v>#N/A N/A</v>
      </c>
      <c r="C229">
        <f>sgp_thomson!B230</f>
        <v>98.602999999999994</v>
      </c>
      <c r="D229">
        <f>sgp_thomson!C230</f>
        <v>108.61</v>
      </c>
      <c r="E229">
        <f>sgp_thomson!D230</f>
        <v>50.9</v>
      </c>
      <c r="F229">
        <f>sgp_thomson!E230</f>
        <v>69</v>
      </c>
      <c r="G229">
        <f>sgp_thomson!F230</f>
        <v>65.8</v>
      </c>
    </row>
    <row r="230" spans="1:7" x14ac:dyDescent="0.25">
      <c r="A230" s="8">
        <f>sgp_thomson!A231</f>
        <v>38367</v>
      </c>
      <c r="B230" s="14" t="str">
        <f>sgp_thomson!N231</f>
        <v>#N/A N/A</v>
      </c>
      <c r="C230">
        <f>sgp_thomson!B231</f>
        <v>103.556</v>
      </c>
      <c r="D230">
        <f>sgp_thomson!C231</f>
        <v>107.55</v>
      </c>
      <c r="E230">
        <f>sgp_thomson!D231</f>
        <v>49</v>
      </c>
      <c r="F230">
        <f>sgp_thomson!E231</f>
        <v>63.8</v>
      </c>
      <c r="G230">
        <f>sgp_thomson!F231</f>
        <v>66.900000000000006</v>
      </c>
    </row>
    <row r="231" spans="1:7" x14ac:dyDescent="0.25">
      <c r="A231" s="8">
        <f>sgp_thomson!A232</f>
        <v>38398</v>
      </c>
      <c r="B231" s="14" t="str">
        <f>sgp_thomson!N232</f>
        <v>#N/A N/A</v>
      </c>
      <c r="C231">
        <f>sgp_thomson!B232</f>
        <v>99.968000000000004</v>
      </c>
      <c r="D231">
        <f>sgp_thomson!C232</f>
        <v>108.23</v>
      </c>
      <c r="E231">
        <f>sgp_thomson!D232</f>
        <v>49.3</v>
      </c>
      <c r="F231">
        <f>sgp_thomson!E232</f>
        <v>56</v>
      </c>
      <c r="G231">
        <f>sgp_thomson!F232</f>
        <v>61.1</v>
      </c>
    </row>
    <row r="232" spans="1:7" x14ac:dyDescent="0.25">
      <c r="A232" s="8">
        <f>sgp_thomson!A233</f>
        <v>38426</v>
      </c>
      <c r="B232" s="14" t="str">
        <f>sgp_thomson!N233</f>
        <v>#N/A N/A</v>
      </c>
      <c r="C232">
        <f>sgp_thomson!B233</f>
        <v>105.88800000000001</v>
      </c>
      <c r="D232">
        <f>sgp_thomson!C233</f>
        <v>108.1</v>
      </c>
      <c r="E232">
        <f>sgp_thomson!D233</f>
        <v>49.7</v>
      </c>
      <c r="F232">
        <f>sgp_thomson!E233</f>
        <v>59.3</v>
      </c>
      <c r="G232">
        <f>sgp_thomson!F233</f>
        <v>74</v>
      </c>
    </row>
    <row r="233" spans="1:7" x14ac:dyDescent="0.25">
      <c r="A233" s="8">
        <f>sgp_thomson!A234</f>
        <v>38457</v>
      </c>
      <c r="B233" s="14" t="str">
        <f>sgp_thomson!N234</f>
        <v>#N/A N/A</v>
      </c>
      <c r="C233">
        <f>sgp_thomson!B234</f>
        <v>103.986</v>
      </c>
      <c r="D233">
        <f>sgp_thomson!C234</f>
        <v>108.69</v>
      </c>
      <c r="E233">
        <f>sgp_thomson!D234</f>
        <v>49.6</v>
      </c>
      <c r="F233">
        <f>sgp_thomson!E234</f>
        <v>62.5</v>
      </c>
      <c r="G233">
        <f>sgp_thomson!F234</f>
        <v>69.099999999999994</v>
      </c>
    </row>
    <row r="234" spans="1:7" x14ac:dyDescent="0.25">
      <c r="A234" s="8">
        <f>sgp_thomson!A235</f>
        <v>38487</v>
      </c>
      <c r="B234" s="14" t="str">
        <f>sgp_thomson!N235</f>
        <v>#N/A N/A</v>
      </c>
      <c r="C234">
        <f>sgp_thomson!B235</f>
        <v>101.062</v>
      </c>
      <c r="D234">
        <f>sgp_thomson!C235</f>
        <v>107.36</v>
      </c>
      <c r="E234">
        <f>sgp_thomson!D235</f>
        <v>47.8</v>
      </c>
      <c r="F234">
        <f>sgp_thomson!E235</f>
        <v>62.2</v>
      </c>
      <c r="G234">
        <f>sgp_thomson!F235</f>
        <v>71.599999999999994</v>
      </c>
    </row>
    <row r="235" spans="1:7" x14ac:dyDescent="0.25">
      <c r="A235" s="8">
        <f>sgp_thomson!A236</f>
        <v>38518</v>
      </c>
      <c r="B235" s="14" t="str">
        <f>sgp_thomson!N236</f>
        <v>#N/A N/A</v>
      </c>
      <c r="C235">
        <f>sgp_thomson!B236</f>
        <v>103.91200000000001</v>
      </c>
      <c r="D235">
        <f>sgp_thomson!C236</f>
        <v>106.98</v>
      </c>
      <c r="E235">
        <f>sgp_thomson!D236</f>
        <v>49.1</v>
      </c>
      <c r="F235">
        <f>sgp_thomson!E236</f>
        <v>66.599999999999994</v>
      </c>
      <c r="G235">
        <f>sgp_thomson!F236</f>
        <v>72</v>
      </c>
    </row>
    <row r="236" spans="1:7" x14ac:dyDescent="0.25">
      <c r="A236" s="8">
        <f>sgp_thomson!A237</f>
        <v>38548</v>
      </c>
      <c r="B236" s="14" t="str">
        <f>sgp_thomson!N237</f>
        <v>#N/A N/A</v>
      </c>
      <c r="C236">
        <f>sgp_thomson!B237</f>
        <v>105.387</v>
      </c>
      <c r="D236">
        <f>sgp_thomson!C237</f>
        <v>107.12</v>
      </c>
      <c r="E236">
        <f>sgp_thomson!D237</f>
        <v>52.1</v>
      </c>
      <c r="F236">
        <f>sgp_thomson!E237</f>
        <v>62.9</v>
      </c>
      <c r="G236">
        <f>sgp_thomson!F237</f>
        <v>72.400000000000006</v>
      </c>
    </row>
    <row r="237" spans="1:7" x14ac:dyDescent="0.25">
      <c r="A237" s="8">
        <f>sgp_thomson!A238</f>
        <v>38579</v>
      </c>
      <c r="B237" s="14" t="str">
        <f>sgp_thomson!N238</f>
        <v>#N/A N/A</v>
      </c>
      <c r="C237">
        <f>sgp_thomson!B238</f>
        <v>105.15300000000001</v>
      </c>
      <c r="D237">
        <f>sgp_thomson!C238</f>
        <v>107.07</v>
      </c>
      <c r="E237">
        <f>sgp_thomson!D238</f>
        <v>51.7</v>
      </c>
      <c r="F237">
        <f>sgp_thomson!E238</f>
        <v>67.099999999999994</v>
      </c>
      <c r="G237">
        <f>sgp_thomson!F238</f>
        <v>78.099999999999994</v>
      </c>
    </row>
    <row r="238" spans="1:7" x14ac:dyDescent="0.25">
      <c r="A238" s="8">
        <f>sgp_thomson!A239</f>
        <v>38610</v>
      </c>
      <c r="B238" s="14" t="str">
        <f>sgp_thomson!N239</f>
        <v>#N/A N/A</v>
      </c>
      <c r="C238">
        <f>sgp_thomson!B239</f>
        <v>106.15300000000001</v>
      </c>
      <c r="D238">
        <f>sgp_thomson!C239</f>
        <v>107.74</v>
      </c>
      <c r="E238">
        <f>sgp_thomson!D239</f>
        <v>51.5</v>
      </c>
      <c r="F238">
        <f>sgp_thomson!E239</f>
        <v>71.099999999999994</v>
      </c>
      <c r="G238">
        <f>sgp_thomson!F239</f>
        <v>75.900000000000006</v>
      </c>
    </row>
    <row r="239" spans="1:7" x14ac:dyDescent="0.25">
      <c r="A239" s="8">
        <f>sgp_thomson!A240</f>
        <v>38640</v>
      </c>
      <c r="B239" s="14" t="str">
        <f>sgp_thomson!N240</f>
        <v>#N/A N/A</v>
      </c>
      <c r="C239">
        <f>sgp_thomson!B240</f>
        <v>109.42400000000001</v>
      </c>
      <c r="D239">
        <f>sgp_thomson!C240</f>
        <v>108</v>
      </c>
      <c r="E239">
        <f>sgp_thomson!D240</f>
        <v>50.3</v>
      </c>
      <c r="F239">
        <f>sgp_thomson!E240</f>
        <v>73.2</v>
      </c>
      <c r="G239">
        <f>sgp_thomson!F240</f>
        <v>79.7</v>
      </c>
    </row>
    <row r="240" spans="1:7" x14ac:dyDescent="0.25">
      <c r="A240" s="8">
        <f>sgp_thomson!A241</f>
        <v>38671</v>
      </c>
      <c r="B240" s="14" t="str">
        <f>sgp_thomson!N241</f>
        <v>#N/A N/A</v>
      </c>
      <c r="C240">
        <f>sgp_thomson!B241</f>
        <v>104.21</v>
      </c>
      <c r="D240">
        <f>sgp_thomson!C241</f>
        <v>107.15</v>
      </c>
      <c r="E240">
        <f>sgp_thomson!D241</f>
        <v>51.5</v>
      </c>
      <c r="F240">
        <f>sgp_thomson!E241</f>
        <v>69.900000000000006</v>
      </c>
      <c r="G240">
        <f>sgp_thomson!F241</f>
        <v>78.3</v>
      </c>
    </row>
    <row r="241" spans="1:7" x14ac:dyDescent="0.25">
      <c r="A241" s="8">
        <f>sgp_thomson!A242</f>
        <v>38701</v>
      </c>
      <c r="B241" s="14" t="str">
        <f>sgp_thomson!N242</f>
        <v>#N/A N/A</v>
      </c>
      <c r="C241">
        <f>sgp_thomson!B242</f>
        <v>106.056</v>
      </c>
      <c r="D241">
        <f>sgp_thomson!C242</f>
        <v>106.86</v>
      </c>
      <c r="E241">
        <f>sgp_thomson!D242</f>
        <v>51</v>
      </c>
      <c r="F241">
        <f>sgp_thomson!E242</f>
        <v>72.599999999999994</v>
      </c>
      <c r="G241">
        <f>sgp_thomson!F242</f>
        <v>84.7</v>
      </c>
    </row>
    <row r="242" spans="1:7" x14ac:dyDescent="0.25">
      <c r="A242" s="8">
        <f>sgp_thomson!A243</f>
        <v>38732</v>
      </c>
      <c r="B242" s="14" t="str">
        <f>sgp_thomson!N243</f>
        <v>#N/A N/A</v>
      </c>
      <c r="C242">
        <f>sgp_thomson!B243</f>
        <v>105.096</v>
      </c>
      <c r="D242">
        <f>sgp_thomson!C243</f>
        <v>108.79</v>
      </c>
      <c r="E242">
        <f>sgp_thomson!D243</f>
        <v>50.3</v>
      </c>
      <c r="F242">
        <f>sgp_thomson!E243</f>
        <v>67.3</v>
      </c>
      <c r="G242">
        <f>sgp_thomson!F243</f>
        <v>71.8</v>
      </c>
    </row>
    <row r="243" spans="1:7" x14ac:dyDescent="0.25">
      <c r="A243" s="8">
        <f>sgp_thomson!A244</f>
        <v>38763</v>
      </c>
      <c r="B243" s="14" t="str">
        <f>sgp_thomson!N244</f>
        <v>#N/A N/A</v>
      </c>
      <c r="C243">
        <f>sgp_thomson!B244</f>
        <v>106.587</v>
      </c>
      <c r="D243">
        <f>sgp_thomson!C244</f>
        <v>109.36</v>
      </c>
      <c r="E243">
        <f>sgp_thomson!D244</f>
        <v>51.7</v>
      </c>
      <c r="F243">
        <f>sgp_thomson!E244</f>
        <v>71</v>
      </c>
      <c r="G243">
        <f>sgp_thomson!F244</f>
        <v>72.7</v>
      </c>
    </row>
    <row r="244" spans="1:7" x14ac:dyDescent="0.25">
      <c r="A244" s="8">
        <f>sgp_thomson!A245</f>
        <v>38791</v>
      </c>
      <c r="B244" s="14" t="str">
        <f>sgp_thomson!N245</f>
        <v>#N/A N/A</v>
      </c>
      <c r="C244">
        <f>sgp_thomson!B245</f>
        <v>114.65600000000001</v>
      </c>
      <c r="D244">
        <f>sgp_thomson!C245</f>
        <v>107.51</v>
      </c>
      <c r="E244">
        <f>sgp_thomson!D245</f>
        <v>51</v>
      </c>
      <c r="F244">
        <f>sgp_thomson!E245</f>
        <v>74.5</v>
      </c>
      <c r="G244">
        <f>sgp_thomson!F245</f>
        <v>84.6</v>
      </c>
    </row>
    <row r="245" spans="1:7" x14ac:dyDescent="0.25">
      <c r="A245" s="8">
        <f>sgp_thomson!A246</f>
        <v>38822</v>
      </c>
      <c r="B245" s="14" t="str">
        <f>sgp_thomson!N246</f>
        <v>#N/A N/A</v>
      </c>
      <c r="C245">
        <f>sgp_thomson!B246</f>
        <v>110.35299999999999</v>
      </c>
      <c r="D245">
        <f>sgp_thomson!C246</f>
        <v>106.95</v>
      </c>
      <c r="E245">
        <f>sgp_thomson!D246</f>
        <v>50.5</v>
      </c>
      <c r="F245">
        <f>sgp_thomson!E246</f>
        <v>64</v>
      </c>
      <c r="G245">
        <f>sgp_thomson!F246</f>
        <v>75.099999999999994</v>
      </c>
    </row>
    <row r="246" spans="1:7" x14ac:dyDescent="0.25">
      <c r="A246" s="8">
        <f>sgp_thomson!A247</f>
        <v>38852</v>
      </c>
      <c r="B246" s="14" t="str">
        <f>sgp_thomson!N247</f>
        <v>#N/A N/A</v>
      </c>
      <c r="C246">
        <f>sgp_thomson!B247</f>
        <v>114.17700000000001</v>
      </c>
      <c r="D246">
        <f>sgp_thomson!C247</f>
        <v>106.35</v>
      </c>
      <c r="E246">
        <f>sgp_thomson!D247</f>
        <v>52.3</v>
      </c>
      <c r="F246">
        <f>sgp_thomson!E247</f>
        <v>68.5</v>
      </c>
      <c r="G246">
        <f>sgp_thomson!F247</f>
        <v>80.7</v>
      </c>
    </row>
    <row r="247" spans="1:7" x14ac:dyDescent="0.25">
      <c r="A247" s="8">
        <f>sgp_thomson!A248</f>
        <v>38883</v>
      </c>
      <c r="B247" s="14" t="str">
        <f>sgp_thomson!N248</f>
        <v>#N/A N/A</v>
      </c>
      <c r="C247">
        <f>sgp_thomson!B248</f>
        <v>109.646</v>
      </c>
      <c r="D247">
        <f>sgp_thomson!C248</f>
        <v>106.02</v>
      </c>
      <c r="E247">
        <f>sgp_thomson!D248</f>
        <v>49.1</v>
      </c>
      <c r="F247">
        <f>sgp_thomson!E248</f>
        <v>81.5</v>
      </c>
      <c r="G247">
        <f>sgp_thomson!F248</f>
        <v>84.7</v>
      </c>
    </row>
    <row r="248" spans="1:7" x14ac:dyDescent="0.25">
      <c r="A248" s="8">
        <f>sgp_thomson!A249</f>
        <v>38913</v>
      </c>
      <c r="B248" s="14" t="str">
        <f>sgp_thomson!N249</f>
        <v>#N/A N/A</v>
      </c>
      <c r="C248">
        <f>sgp_thomson!B249</f>
        <v>110.636</v>
      </c>
      <c r="D248">
        <f>sgp_thomson!C249</f>
        <v>105.89</v>
      </c>
      <c r="E248">
        <f>sgp_thomson!D249</f>
        <v>49.7</v>
      </c>
      <c r="F248">
        <f>sgp_thomson!E249</f>
        <v>74.400000000000006</v>
      </c>
      <c r="G248">
        <f>sgp_thomson!F249</f>
        <v>80.5</v>
      </c>
    </row>
    <row r="249" spans="1:7" x14ac:dyDescent="0.25">
      <c r="A249" s="8">
        <f>sgp_thomson!A250</f>
        <v>38944</v>
      </c>
      <c r="B249" s="14" t="str">
        <f>sgp_thomson!N250</f>
        <v>#N/A N/A</v>
      </c>
      <c r="C249">
        <f>sgp_thomson!B250</f>
        <v>110.343</v>
      </c>
      <c r="D249">
        <f>sgp_thomson!C250</f>
        <v>105.36</v>
      </c>
      <c r="E249">
        <f>sgp_thomson!D250</f>
        <v>47.3</v>
      </c>
      <c r="F249">
        <f>sgp_thomson!E250</f>
        <v>70.5</v>
      </c>
      <c r="G249">
        <f>sgp_thomson!F250</f>
        <v>85.4</v>
      </c>
    </row>
    <row r="250" spans="1:7" x14ac:dyDescent="0.25">
      <c r="A250" s="8">
        <f>sgp_thomson!A251</f>
        <v>38975</v>
      </c>
      <c r="B250" s="14" t="str">
        <f>sgp_thomson!N251</f>
        <v>#N/A N/A</v>
      </c>
      <c r="C250">
        <f>sgp_thomson!B251</f>
        <v>112.285</v>
      </c>
      <c r="D250">
        <f>sgp_thomson!C251</f>
        <v>106.72</v>
      </c>
      <c r="E250">
        <f>sgp_thomson!D251</f>
        <v>49.5</v>
      </c>
      <c r="F250">
        <f>sgp_thomson!E251</f>
        <v>75.7</v>
      </c>
      <c r="G250">
        <f>sgp_thomson!F251</f>
        <v>87.3</v>
      </c>
    </row>
    <row r="251" spans="1:7" x14ac:dyDescent="0.25">
      <c r="A251" s="8">
        <f>sgp_thomson!A252</f>
        <v>39005</v>
      </c>
      <c r="B251" s="14" t="str">
        <f>sgp_thomson!N252</f>
        <v>#N/A N/A</v>
      </c>
      <c r="C251">
        <f>sgp_thomson!B252</f>
        <v>113.321</v>
      </c>
      <c r="D251">
        <f>sgp_thomson!C252</f>
        <v>106.46</v>
      </c>
      <c r="E251">
        <f>sgp_thomson!D252</f>
        <v>51.6</v>
      </c>
      <c r="F251">
        <f>sgp_thomson!E252</f>
        <v>76.7</v>
      </c>
      <c r="G251">
        <f>sgp_thomson!F252</f>
        <v>85</v>
      </c>
    </row>
    <row r="252" spans="1:7" x14ac:dyDescent="0.25">
      <c r="A252" s="8">
        <f>sgp_thomson!A253</f>
        <v>39036</v>
      </c>
      <c r="B252" s="14" t="str">
        <f>sgp_thomson!N253</f>
        <v>#N/A N/A</v>
      </c>
      <c r="C252">
        <f>sgp_thomson!B253</f>
        <v>118.36</v>
      </c>
      <c r="D252">
        <f>sgp_thomson!C253</f>
        <v>106.07</v>
      </c>
      <c r="E252">
        <f>sgp_thomson!D253</f>
        <v>50.9</v>
      </c>
      <c r="F252">
        <f>sgp_thomson!E253</f>
        <v>80.5</v>
      </c>
      <c r="G252">
        <f>sgp_thomson!F253</f>
        <v>87.6</v>
      </c>
    </row>
    <row r="253" spans="1:7" x14ac:dyDescent="0.25">
      <c r="A253" s="8">
        <f>sgp_thomson!A254</f>
        <v>39066</v>
      </c>
      <c r="B253" s="14" t="str">
        <f>sgp_thomson!N254</f>
        <v>#N/A N/A</v>
      </c>
      <c r="C253">
        <f>sgp_thomson!B254</f>
        <v>114.703</v>
      </c>
      <c r="D253">
        <f>sgp_thomson!C254</f>
        <v>105.52</v>
      </c>
      <c r="E253">
        <f>sgp_thomson!D254</f>
        <v>51.2</v>
      </c>
      <c r="F253">
        <f>sgp_thomson!E254</f>
        <v>77.900000000000006</v>
      </c>
      <c r="G253">
        <f>sgp_thomson!F254</f>
        <v>84.1</v>
      </c>
    </row>
    <row r="254" spans="1:7" x14ac:dyDescent="0.25">
      <c r="A254" s="8">
        <f>sgp_thomson!A255</f>
        <v>39097</v>
      </c>
      <c r="B254" s="14" t="str">
        <f>sgp_thomson!N255</f>
        <v>#N/A N/A</v>
      </c>
      <c r="C254">
        <f>sgp_thomson!B255</f>
        <v>122.209</v>
      </c>
      <c r="D254">
        <f>sgp_thomson!C255</f>
        <v>106.75</v>
      </c>
      <c r="E254">
        <f>sgp_thomson!D255</f>
        <v>48.2</v>
      </c>
      <c r="F254">
        <f>sgp_thomson!E255</f>
        <v>73.400000000000006</v>
      </c>
      <c r="G254">
        <f>sgp_thomson!F255</f>
        <v>89.1</v>
      </c>
    </row>
    <row r="255" spans="1:7" x14ac:dyDescent="0.25">
      <c r="A255" s="8">
        <f>sgp_thomson!A256</f>
        <v>39128</v>
      </c>
      <c r="B255" s="14" t="str">
        <f>sgp_thomson!N256</f>
        <v>#N/A N/A</v>
      </c>
      <c r="C255">
        <f>sgp_thomson!B256</f>
        <v>115.66500000000001</v>
      </c>
      <c r="D255">
        <f>sgp_thomson!C256</f>
        <v>106.38</v>
      </c>
      <c r="E255">
        <f>sgp_thomson!D256</f>
        <v>48.7</v>
      </c>
      <c r="F255">
        <f>sgp_thomson!E256</f>
        <v>78.2</v>
      </c>
      <c r="G255">
        <f>sgp_thomson!F256</f>
        <v>73.099999999999994</v>
      </c>
    </row>
    <row r="256" spans="1:7" x14ac:dyDescent="0.25">
      <c r="A256" s="8">
        <f>sgp_thomson!A257</f>
        <v>39156</v>
      </c>
      <c r="B256" s="14" t="str">
        <f>sgp_thomson!N257</f>
        <v>#N/A N/A</v>
      </c>
      <c r="C256">
        <f>sgp_thomson!B257</f>
        <v>115.90300000000001</v>
      </c>
      <c r="D256">
        <f>sgp_thomson!C257</f>
        <v>105.6</v>
      </c>
      <c r="E256">
        <f>sgp_thomson!D257</f>
        <v>47.9</v>
      </c>
      <c r="F256">
        <f>sgp_thomson!E257</f>
        <v>75.099999999999994</v>
      </c>
      <c r="G256">
        <f>sgp_thomson!F257</f>
        <v>91.1</v>
      </c>
    </row>
    <row r="257" spans="1:7" x14ac:dyDescent="0.25">
      <c r="A257" s="8">
        <f>sgp_thomson!A258</f>
        <v>39187</v>
      </c>
      <c r="B257" s="14" t="str">
        <f>sgp_thomson!N258</f>
        <v>#N/A N/A</v>
      </c>
      <c r="C257">
        <f>sgp_thomson!B258</f>
        <v>116.03400000000001</v>
      </c>
      <c r="D257">
        <f>sgp_thomson!C258</f>
        <v>105.71</v>
      </c>
      <c r="E257">
        <f>sgp_thomson!D258</f>
        <v>49.4</v>
      </c>
      <c r="F257">
        <f>sgp_thomson!E258</f>
        <v>76.900000000000006</v>
      </c>
      <c r="G257">
        <f>sgp_thomson!F258</f>
        <v>85.5</v>
      </c>
    </row>
    <row r="258" spans="1:7" x14ac:dyDescent="0.25">
      <c r="A258" s="8">
        <f>sgp_thomson!A259</f>
        <v>39217</v>
      </c>
      <c r="B258" s="14" t="str">
        <f>sgp_thomson!N259</f>
        <v>#N/A N/A</v>
      </c>
      <c r="C258">
        <f>sgp_thomson!B259</f>
        <v>117.928</v>
      </c>
      <c r="D258">
        <f>sgp_thomson!C259</f>
        <v>104.96</v>
      </c>
      <c r="E258">
        <f>sgp_thomson!D259</f>
        <v>50.1</v>
      </c>
      <c r="F258">
        <f>sgp_thomson!E259</f>
        <v>79.5</v>
      </c>
      <c r="G258">
        <f>sgp_thomson!F259</f>
        <v>84.9</v>
      </c>
    </row>
    <row r="259" spans="1:7" x14ac:dyDescent="0.25">
      <c r="A259" s="8">
        <f>sgp_thomson!A260</f>
        <v>39248</v>
      </c>
      <c r="B259" s="14" t="str">
        <f>sgp_thomson!N260</f>
        <v>#N/A N/A</v>
      </c>
      <c r="C259">
        <f>sgp_thomson!B260</f>
        <v>126.26</v>
      </c>
      <c r="D259">
        <f>sgp_thomson!C260</f>
        <v>105.07</v>
      </c>
      <c r="E259">
        <f>sgp_thomson!D260</f>
        <v>49.5</v>
      </c>
      <c r="F259">
        <f>sgp_thomson!E260</f>
        <v>73</v>
      </c>
      <c r="G259">
        <f>sgp_thomson!F260</f>
        <v>88.9</v>
      </c>
    </row>
    <row r="260" spans="1:7" x14ac:dyDescent="0.25">
      <c r="A260" s="8">
        <f>sgp_thomson!A261</f>
        <v>39278</v>
      </c>
      <c r="B260" s="14" t="str">
        <f>sgp_thomson!N261</f>
        <v>#N/A N/A</v>
      </c>
      <c r="C260">
        <f>sgp_thomson!B261</f>
        <v>108.446</v>
      </c>
      <c r="D260">
        <f>sgp_thomson!C261</f>
        <v>104.84</v>
      </c>
      <c r="E260">
        <f>sgp_thomson!D261</f>
        <v>50.2</v>
      </c>
      <c r="F260">
        <f>sgp_thomson!E261</f>
        <v>92.1</v>
      </c>
      <c r="G260">
        <f>sgp_thomson!F261</f>
        <v>92</v>
      </c>
    </row>
    <row r="261" spans="1:7" x14ac:dyDescent="0.25">
      <c r="A261" s="8">
        <f>sgp_thomson!A262</f>
        <v>39309</v>
      </c>
      <c r="B261" s="14" t="str">
        <f>sgp_thomson!N262</f>
        <v>#N/A N/A</v>
      </c>
      <c r="C261">
        <f>sgp_thomson!B262</f>
        <v>114.146</v>
      </c>
      <c r="D261">
        <f>sgp_thomson!C262</f>
        <v>104.12</v>
      </c>
      <c r="E261">
        <f>sgp_thomson!D262</f>
        <v>50.7</v>
      </c>
      <c r="F261">
        <f>sgp_thomson!E262</f>
        <v>80.599999999999994</v>
      </c>
      <c r="G261">
        <f>sgp_thomson!F262</f>
        <v>91.5</v>
      </c>
    </row>
    <row r="262" spans="1:7" x14ac:dyDescent="0.25">
      <c r="A262" s="8">
        <f>sgp_thomson!A263</f>
        <v>39340</v>
      </c>
      <c r="B262" s="14" t="str">
        <f>sgp_thomson!N263</f>
        <v>#N/A N/A</v>
      </c>
      <c r="C262">
        <f>sgp_thomson!B263</f>
        <v>116.782</v>
      </c>
      <c r="D262">
        <f>sgp_thomson!C263</f>
        <v>103.81</v>
      </c>
      <c r="E262">
        <f>sgp_thomson!D263</f>
        <v>54.7</v>
      </c>
      <c r="F262">
        <f>sgp_thomson!E263</f>
        <v>73.7</v>
      </c>
      <c r="G262">
        <f>sgp_thomson!F263</f>
        <v>90.9</v>
      </c>
    </row>
    <row r="263" spans="1:7" x14ac:dyDescent="0.25">
      <c r="A263" s="8">
        <f>sgp_thomson!A264</f>
        <v>39370</v>
      </c>
      <c r="B263" s="14" t="str">
        <f>sgp_thomson!N264</f>
        <v>#N/A N/A</v>
      </c>
      <c r="C263">
        <f>sgp_thomson!B264</f>
        <v>115.67</v>
      </c>
      <c r="D263">
        <f>sgp_thomson!C264</f>
        <v>103.36</v>
      </c>
      <c r="E263">
        <f>sgp_thomson!D264</f>
        <v>51.4</v>
      </c>
      <c r="F263">
        <f>sgp_thomson!E264</f>
        <v>79</v>
      </c>
      <c r="G263">
        <f>sgp_thomson!F264</f>
        <v>96.7</v>
      </c>
    </row>
    <row r="264" spans="1:7" x14ac:dyDescent="0.25">
      <c r="A264" s="8">
        <f>sgp_thomson!A265</f>
        <v>39401</v>
      </c>
      <c r="B264" s="14" t="str">
        <f>sgp_thomson!N265</f>
        <v>#N/A N/A</v>
      </c>
      <c r="C264">
        <f>sgp_thomson!B265</f>
        <v>112.419</v>
      </c>
      <c r="D264">
        <f>sgp_thomson!C265</f>
        <v>103.69</v>
      </c>
      <c r="E264">
        <f>sgp_thomson!D265</f>
        <v>51.1</v>
      </c>
      <c r="F264">
        <f>sgp_thomson!E265</f>
        <v>78.7</v>
      </c>
      <c r="G264">
        <f>sgp_thomson!F265</f>
        <v>89.8</v>
      </c>
    </row>
    <row r="265" spans="1:7" x14ac:dyDescent="0.25">
      <c r="A265" s="8">
        <f>sgp_thomson!A266</f>
        <v>39431</v>
      </c>
      <c r="B265" s="14" t="str">
        <f>sgp_thomson!N266</f>
        <v>#N/A N/A</v>
      </c>
      <c r="C265">
        <f>sgp_thomson!B266</f>
        <v>111.53</v>
      </c>
      <c r="D265">
        <f>sgp_thomson!C266</f>
        <v>103.52</v>
      </c>
      <c r="E265">
        <f>sgp_thomson!D266</f>
        <v>49.1</v>
      </c>
      <c r="F265">
        <f>sgp_thomson!E266</f>
        <v>75.3</v>
      </c>
      <c r="G265">
        <f>sgp_thomson!F266</f>
        <v>87.4</v>
      </c>
    </row>
    <row r="266" spans="1:7" x14ac:dyDescent="0.25">
      <c r="A266" s="8">
        <f>sgp_thomson!A267</f>
        <v>39462</v>
      </c>
      <c r="B266" s="14" t="str">
        <f>sgp_thomson!N267</f>
        <v>#N/A N/A</v>
      </c>
      <c r="C266">
        <f>sgp_thomson!B267</f>
        <v>116.98699999999999</v>
      </c>
      <c r="D266">
        <f>sgp_thomson!C267</f>
        <v>103</v>
      </c>
      <c r="E266">
        <f>sgp_thomson!D267</f>
        <v>48.8</v>
      </c>
      <c r="F266">
        <f>sgp_thomson!E267</f>
        <v>79.099999999999994</v>
      </c>
      <c r="G266">
        <f>sgp_thomson!F267</f>
        <v>99.7</v>
      </c>
    </row>
    <row r="267" spans="1:7" x14ac:dyDescent="0.25">
      <c r="A267" s="8">
        <f>sgp_thomson!A268</f>
        <v>39493</v>
      </c>
      <c r="B267" s="14" t="str">
        <f>sgp_thomson!N268</f>
        <v>#N/A N/A</v>
      </c>
      <c r="C267">
        <f>sgp_thomson!B268</f>
        <v>118.761</v>
      </c>
      <c r="D267">
        <f>sgp_thomson!C268</f>
        <v>102.57</v>
      </c>
      <c r="E267">
        <f>sgp_thomson!D268</f>
        <v>49.3</v>
      </c>
      <c r="F267">
        <f>sgp_thomson!E268</f>
        <v>85</v>
      </c>
      <c r="G267">
        <f>sgp_thomson!F268</f>
        <v>85.4</v>
      </c>
    </row>
    <row r="268" spans="1:7" x14ac:dyDescent="0.25">
      <c r="A268" s="8">
        <f>sgp_thomson!A269</f>
        <v>39522</v>
      </c>
      <c r="B268" s="14" t="str">
        <f>sgp_thomson!N269</f>
        <v>#N/A N/A</v>
      </c>
      <c r="C268">
        <f>sgp_thomson!B269</f>
        <v>114.71299999999999</v>
      </c>
      <c r="D268">
        <f>sgp_thomson!C269</f>
        <v>103.24</v>
      </c>
      <c r="E268">
        <f>sgp_thomson!D269</f>
        <v>49.5</v>
      </c>
      <c r="F268">
        <f>sgp_thomson!E269</f>
        <v>89.3</v>
      </c>
      <c r="G268">
        <f>sgp_thomson!F269</f>
        <v>93.2</v>
      </c>
    </row>
    <row r="269" spans="1:7" x14ac:dyDescent="0.25">
      <c r="A269" s="8">
        <f>sgp_thomson!A270</f>
        <v>39553</v>
      </c>
      <c r="B269" s="14" t="str">
        <f>sgp_thomson!N270</f>
        <v>#N/A N/A</v>
      </c>
      <c r="C269">
        <f>sgp_thomson!B270</f>
        <v>118.206</v>
      </c>
      <c r="D269">
        <f>sgp_thomson!C270</f>
        <v>103.33</v>
      </c>
      <c r="E269">
        <f>sgp_thomson!D270</f>
        <v>49.2</v>
      </c>
      <c r="F269">
        <f>sgp_thomson!E270</f>
        <v>72.5</v>
      </c>
      <c r="G269">
        <f>sgp_thomson!F270</f>
        <v>97.8</v>
      </c>
    </row>
    <row r="270" spans="1:7" x14ac:dyDescent="0.25">
      <c r="A270" s="8">
        <f>sgp_thomson!A271</f>
        <v>39583</v>
      </c>
      <c r="B270" s="14" t="str">
        <f>sgp_thomson!N271</f>
        <v>#N/A N/A</v>
      </c>
      <c r="C270">
        <f>sgp_thomson!B271</f>
        <v>116.776</v>
      </c>
      <c r="D270">
        <f>sgp_thomson!C271</f>
        <v>103.27</v>
      </c>
      <c r="E270">
        <f>sgp_thomson!D271</f>
        <v>47.3</v>
      </c>
      <c r="F270">
        <f>sgp_thomson!E271</f>
        <v>69.3</v>
      </c>
      <c r="G270">
        <f>sgp_thomson!F271</f>
        <v>91.4</v>
      </c>
    </row>
    <row r="271" spans="1:7" x14ac:dyDescent="0.25">
      <c r="A271" s="8">
        <f>sgp_thomson!A272</f>
        <v>39614</v>
      </c>
      <c r="B271" s="14" t="str">
        <f>sgp_thomson!N272</f>
        <v>#N/A N/A</v>
      </c>
      <c r="C271">
        <f>sgp_thomson!B272</f>
        <v>115.08</v>
      </c>
      <c r="D271">
        <f>sgp_thomson!C272</f>
        <v>102.52</v>
      </c>
      <c r="E271">
        <f>sgp_thomson!D272</f>
        <v>49.6</v>
      </c>
      <c r="F271">
        <f>sgp_thomson!E272</f>
        <v>74.599999999999994</v>
      </c>
      <c r="G271">
        <f>sgp_thomson!F272</f>
        <v>93.3</v>
      </c>
    </row>
    <row r="272" spans="1:7" x14ac:dyDescent="0.25">
      <c r="A272" s="8">
        <f>sgp_thomson!A273</f>
        <v>39644</v>
      </c>
      <c r="B272" s="14" t="str">
        <f>sgp_thomson!N273</f>
        <v>#N/A N/A</v>
      </c>
      <c r="C272">
        <f>sgp_thomson!B273</f>
        <v>114.77200000000001</v>
      </c>
      <c r="D272">
        <f>sgp_thomson!C273</f>
        <v>102.23</v>
      </c>
      <c r="E272">
        <f>sgp_thomson!D273</f>
        <v>48.7</v>
      </c>
      <c r="F272">
        <f>sgp_thomson!E273</f>
        <v>70.900000000000006</v>
      </c>
      <c r="G272">
        <f>sgp_thomson!F273</f>
        <v>99</v>
      </c>
    </row>
    <row r="273" spans="1:7" x14ac:dyDescent="0.25">
      <c r="A273" s="8">
        <f>sgp_thomson!A274</f>
        <v>39675</v>
      </c>
      <c r="B273" s="14" t="str">
        <f>sgp_thomson!N274</f>
        <v>#N/A N/A</v>
      </c>
      <c r="C273">
        <f>sgp_thomson!B274</f>
        <v>112.717</v>
      </c>
      <c r="D273">
        <f>sgp_thomson!C274</f>
        <v>101.24</v>
      </c>
      <c r="E273">
        <f>sgp_thomson!D274</f>
        <v>48.6</v>
      </c>
      <c r="F273">
        <f>sgp_thomson!E274</f>
        <v>71.3</v>
      </c>
      <c r="G273">
        <f>sgp_thomson!F274</f>
        <v>93.8</v>
      </c>
    </row>
    <row r="274" spans="1:7" x14ac:dyDescent="0.25">
      <c r="A274" s="8">
        <f>sgp_thomson!A275</f>
        <v>39706</v>
      </c>
      <c r="B274" s="14" t="str">
        <f>sgp_thomson!N275</f>
        <v>#N/A N/A</v>
      </c>
      <c r="C274">
        <f>sgp_thomson!B275</f>
        <v>118.55500000000001</v>
      </c>
      <c r="D274">
        <f>sgp_thomson!C275</f>
        <v>102.48</v>
      </c>
      <c r="E274">
        <f>sgp_thomson!D275</f>
        <v>46.4</v>
      </c>
      <c r="F274">
        <f>sgp_thomson!E275</f>
        <v>76.400000000000006</v>
      </c>
      <c r="G274">
        <f>sgp_thomson!F275</f>
        <v>98</v>
      </c>
    </row>
    <row r="275" spans="1:7" x14ac:dyDescent="0.25">
      <c r="A275" s="8">
        <f>sgp_thomson!A276</f>
        <v>39736</v>
      </c>
      <c r="B275" s="14" t="str">
        <f>sgp_thomson!N276</f>
        <v>#N/A N/A</v>
      </c>
      <c r="C275">
        <f>sgp_thomson!B276</f>
        <v>107.497</v>
      </c>
      <c r="D275">
        <f>sgp_thomson!C276</f>
        <v>102.86</v>
      </c>
      <c r="E275">
        <f>sgp_thomson!D276</f>
        <v>45.8</v>
      </c>
      <c r="F275">
        <f>sgp_thomson!E276</f>
        <v>69.7</v>
      </c>
      <c r="G275">
        <f>sgp_thomson!F276</f>
        <v>93.2</v>
      </c>
    </row>
    <row r="276" spans="1:7" x14ac:dyDescent="0.25">
      <c r="A276" s="8">
        <f>sgp_thomson!A277</f>
        <v>39767</v>
      </c>
      <c r="B276" s="14" t="str">
        <f>sgp_thomson!N277</f>
        <v>#N/A N/A</v>
      </c>
      <c r="C276">
        <f>sgp_thomson!B277</f>
        <v>105.85599999999999</v>
      </c>
      <c r="D276">
        <f>sgp_thomson!C277</f>
        <v>104.66</v>
      </c>
      <c r="E276">
        <f>sgp_thomson!D277</f>
        <v>45.1</v>
      </c>
      <c r="F276">
        <f>sgp_thomson!E277</f>
        <v>74.400000000000006</v>
      </c>
      <c r="G276">
        <f>sgp_thomson!F277</f>
        <v>84.4</v>
      </c>
    </row>
    <row r="277" spans="1:7" x14ac:dyDescent="0.25">
      <c r="A277" s="8">
        <f>sgp_thomson!A278</f>
        <v>39797</v>
      </c>
      <c r="B277" s="14" t="str">
        <f>sgp_thomson!N278</f>
        <v>#N/A N/A</v>
      </c>
      <c r="C277">
        <f>sgp_thomson!B278</f>
        <v>108.633</v>
      </c>
      <c r="D277">
        <f>sgp_thomson!C278</f>
        <v>105.34</v>
      </c>
      <c r="E277">
        <f>sgp_thomson!D278</f>
        <v>45.4</v>
      </c>
      <c r="F277">
        <f>sgp_thomson!E278</f>
        <v>65</v>
      </c>
      <c r="G277">
        <f>sgp_thomson!F278</f>
        <v>76.5</v>
      </c>
    </row>
    <row r="278" spans="1:7" x14ac:dyDescent="0.25">
      <c r="A278" s="8">
        <f>sgp_thomson!A279</f>
        <v>39828</v>
      </c>
      <c r="B278" s="14" t="str">
        <f>sgp_thomson!N279</f>
        <v>#N/A N/A</v>
      </c>
      <c r="C278">
        <f>sgp_thomson!B279</f>
        <v>101.70099999999999</v>
      </c>
      <c r="D278">
        <f>sgp_thomson!C279</f>
        <v>103.48</v>
      </c>
      <c r="E278">
        <f>sgp_thomson!D279</f>
        <v>44.7</v>
      </c>
      <c r="F278">
        <f>sgp_thomson!E279</f>
        <v>65.099999999999994</v>
      </c>
      <c r="G278">
        <f>sgp_thomson!F279</f>
        <v>68.2</v>
      </c>
    </row>
    <row r="279" spans="1:7" x14ac:dyDescent="0.25">
      <c r="A279" s="8">
        <f>sgp_thomson!A280</f>
        <v>39859</v>
      </c>
      <c r="B279" s="14" t="str">
        <f>sgp_thomson!N280</f>
        <v>#N/A N/A</v>
      </c>
      <c r="C279">
        <f>sgp_thomson!B280</f>
        <v>107.95699999999999</v>
      </c>
      <c r="D279">
        <f>sgp_thomson!C280</f>
        <v>103.23</v>
      </c>
      <c r="E279">
        <f>sgp_thomson!D280</f>
        <v>43.5</v>
      </c>
      <c r="F279">
        <f>sgp_thomson!E280</f>
        <v>67.400000000000006</v>
      </c>
      <c r="G279">
        <f>sgp_thomson!F280</f>
        <v>70.900000000000006</v>
      </c>
    </row>
    <row r="280" spans="1:7" x14ac:dyDescent="0.25">
      <c r="A280" s="8">
        <f>sgp_thomson!A281</f>
        <v>39887</v>
      </c>
      <c r="B280" s="14" t="str">
        <f>sgp_thomson!N281</f>
        <v>#N/A N/A</v>
      </c>
      <c r="C280">
        <f>sgp_thomson!B281</f>
        <v>105.154</v>
      </c>
      <c r="D280">
        <f>sgp_thomson!C281</f>
        <v>102.37</v>
      </c>
      <c r="E280">
        <f>sgp_thomson!D281</f>
        <v>44</v>
      </c>
      <c r="F280">
        <f>sgp_thomson!E281</f>
        <v>60.2</v>
      </c>
      <c r="G280">
        <f>sgp_thomson!F281</f>
        <v>81.7</v>
      </c>
    </row>
    <row r="281" spans="1:7" x14ac:dyDescent="0.25">
      <c r="A281" s="8">
        <f>sgp_thomson!A282</f>
        <v>39918</v>
      </c>
      <c r="B281" s="14" t="str">
        <f>sgp_thomson!N282</f>
        <v>#N/A N/A</v>
      </c>
      <c r="C281">
        <f>sgp_thomson!B282</f>
        <v>102.825</v>
      </c>
      <c r="D281">
        <f>sgp_thomson!C282</f>
        <v>103.01</v>
      </c>
      <c r="E281">
        <f>sgp_thomson!D282</f>
        <v>47.2</v>
      </c>
      <c r="F281">
        <f>sgp_thomson!E282</f>
        <v>72.5</v>
      </c>
      <c r="G281">
        <f>sgp_thomson!F282</f>
        <v>79.900000000000006</v>
      </c>
    </row>
    <row r="282" spans="1:7" x14ac:dyDescent="0.25">
      <c r="A282" s="8">
        <f>sgp_thomson!A283</f>
        <v>39948</v>
      </c>
      <c r="B282" s="14" t="str">
        <f>sgp_thomson!N283</f>
        <v>#N/A N/A</v>
      </c>
      <c r="C282">
        <f>sgp_thomson!B283</f>
        <v>102.473</v>
      </c>
      <c r="D282">
        <f>sgp_thomson!C283</f>
        <v>102.02</v>
      </c>
      <c r="E282">
        <f>sgp_thomson!D283</f>
        <v>48.5</v>
      </c>
      <c r="F282">
        <f>sgp_thomson!E283</f>
        <v>72.099999999999994</v>
      </c>
      <c r="G282">
        <f>sgp_thomson!F283</f>
        <v>77.5</v>
      </c>
    </row>
    <row r="283" spans="1:7" x14ac:dyDescent="0.25">
      <c r="A283" s="8">
        <f>sgp_thomson!A284</f>
        <v>39979</v>
      </c>
      <c r="B283" s="14" t="str">
        <f>sgp_thomson!N284</f>
        <v>#N/A N/A</v>
      </c>
      <c r="C283">
        <f>sgp_thomson!B284</f>
        <v>104.015</v>
      </c>
      <c r="D283">
        <f>sgp_thomson!C284</f>
        <v>101.96</v>
      </c>
      <c r="E283">
        <f>sgp_thomson!D284</f>
        <v>48.1</v>
      </c>
      <c r="F283">
        <f>sgp_thomson!E284</f>
        <v>69.5</v>
      </c>
      <c r="G283">
        <f>sgp_thomson!F284</f>
        <v>80.5</v>
      </c>
    </row>
    <row r="284" spans="1:7" x14ac:dyDescent="0.25">
      <c r="A284" s="8">
        <f>sgp_thomson!A285</f>
        <v>40009</v>
      </c>
      <c r="B284" s="14" t="str">
        <f>sgp_thomson!N285</f>
        <v>#N/A N/A</v>
      </c>
      <c r="C284">
        <f>sgp_thomson!B285</f>
        <v>101.94199999999999</v>
      </c>
      <c r="D284">
        <f>sgp_thomson!C285</f>
        <v>102.33</v>
      </c>
      <c r="E284">
        <f>sgp_thomson!D285</f>
        <v>50.2</v>
      </c>
      <c r="F284">
        <f>sgp_thomson!E285</f>
        <v>84.2</v>
      </c>
      <c r="G284">
        <f>sgp_thomson!F285</f>
        <v>88.6</v>
      </c>
    </row>
    <row r="285" spans="1:7" x14ac:dyDescent="0.25">
      <c r="A285" s="8">
        <f>sgp_thomson!A286</f>
        <v>40040</v>
      </c>
      <c r="B285" s="14" t="str">
        <f>sgp_thomson!N286</f>
        <v>#N/A N/A</v>
      </c>
      <c r="C285">
        <f>sgp_thomson!B286</f>
        <v>105.372</v>
      </c>
      <c r="D285">
        <f>sgp_thomson!C286</f>
        <v>102.36</v>
      </c>
      <c r="E285">
        <f>sgp_thomson!D286</f>
        <v>50.6</v>
      </c>
      <c r="F285">
        <f>sgp_thomson!E286</f>
        <v>80.2</v>
      </c>
      <c r="G285">
        <f>sgp_thomson!F286</f>
        <v>84.7</v>
      </c>
    </row>
    <row r="286" spans="1:7" x14ac:dyDescent="0.25">
      <c r="A286" s="8">
        <f>sgp_thomson!A287</f>
        <v>40071</v>
      </c>
      <c r="B286" s="14" t="str">
        <f>sgp_thomson!N287</f>
        <v>#N/A N/A</v>
      </c>
      <c r="C286">
        <f>sgp_thomson!B287</f>
        <v>101.753</v>
      </c>
      <c r="D286">
        <f>sgp_thomson!C287</f>
        <v>102.98</v>
      </c>
      <c r="E286">
        <f>sgp_thomson!D287</f>
        <v>50.1</v>
      </c>
      <c r="F286">
        <f>sgp_thomson!E287</f>
        <v>72.599999999999994</v>
      </c>
      <c r="G286">
        <f>sgp_thomson!F287</f>
        <v>88.3</v>
      </c>
    </row>
    <row r="287" spans="1:7" x14ac:dyDescent="0.25">
      <c r="A287" s="8">
        <f>sgp_thomson!A288</f>
        <v>40101</v>
      </c>
      <c r="B287" s="14" t="str">
        <f>sgp_thomson!N288</f>
        <v>#N/A N/A</v>
      </c>
      <c r="C287">
        <f>sgp_thomson!B288</f>
        <v>102.97499999999999</v>
      </c>
      <c r="D287">
        <f>sgp_thomson!C288</f>
        <v>102.58</v>
      </c>
      <c r="E287">
        <f>sgp_thomson!D288</f>
        <v>50.6</v>
      </c>
      <c r="F287">
        <f>sgp_thomson!E288</f>
        <v>71.7</v>
      </c>
      <c r="G287">
        <f>sgp_thomson!F288</f>
        <v>89.9</v>
      </c>
    </row>
    <row r="288" spans="1:7" x14ac:dyDescent="0.25">
      <c r="A288" s="8">
        <f>sgp_thomson!A289</f>
        <v>40132</v>
      </c>
      <c r="B288" s="14" t="str">
        <f>sgp_thomson!N289</f>
        <v>#N/A N/A</v>
      </c>
      <c r="C288">
        <f>sgp_thomson!B289</f>
        <v>102.88500000000001</v>
      </c>
      <c r="D288">
        <f>sgp_thomson!C289</f>
        <v>101.96</v>
      </c>
      <c r="E288">
        <f>sgp_thomson!D289</f>
        <v>52.5</v>
      </c>
      <c r="F288">
        <f>sgp_thomson!E289</f>
        <v>67.5</v>
      </c>
      <c r="G288">
        <f>sgp_thomson!F289</f>
        <v>89.3</v>
      </c>
    </row>
    <row r="289" spans="1:7" x14ac:dyDescent="0.25">
      <c r="A289" s="8">
        <f>sgp_thomson!A290</f>
        <v>40162</v>
      </c>
      <c r="B289" s="14" t="str">
        <f>sgp_thomson!N290</f>
        <v>#N/A N/A</v>
      </c>
      <c r="C289">
        <f>sgp_thomson!B290</f>
        <v>102.48399999999999</v>
      </c>
      <c r="D289">
        <f>sgp_thomson!C290</f>
        <v>102.61</v>
      </c>
      <c r="E289">
        <f>sgp_thomson!D290</f>
        <v>51.1</v>
      </c>
      <c r="F289">
        <f>sgp_thomson!E290</f>
        <v>75.400000000000006</v>
      </c>
      <c r="G289">
        <f>sgp_thomson!F290</f>
        <v>92.8</v>
      </c>
    </row>
    <row r="290" spans="1:7" x14ac:dyDescent="0.25">
      <c r="A290" s="8">
        <f>sgp_thomson!A291</f>
        <v>40193</v>
      </c>
      <c r="B290" s="14" t="str">
        <f>sgp_thomson!N291</f>
        <v>#N/A N/A</v>
      </c>
      <c r="C290">
        <f>sgp_thomson!B291</f>
        <v>109.476</v>
      </c>
      <c r="D290">
        <f>sgp_thomson!C291</f>
        <v>102.78</v>
      </c>
      <c r="E290">
        <f>sgp_thomson!D291</f>
        <v>52.7</v>
      </c>
      <c r="F290">
        <f>sgp_thomson!E291</f>
        <v>82.9</v>
      </c>
      <c r="G290">
        <f>sgp_thomson!F291</f>
        <v>90.2</v>
      </c>
    </row>
    <row r="291" spans="1:7" x14ac:dyDescent="0.25">
      <c r="A291" s="8">
        <f>sgp_thomson!A292</f>
        <v>40224</v>
      </c>
      <c r="B291" s="14" t="str">
        <f>sgp_thomson!N292</f>
        <v>#N/A N/A</v>
      </c>
      <c r="C291">
        <f>sgp_thomson!B292</f>
        <v>102.842</v>
      </c>
      <c r="D291">
        <f>sgp_thomson!C292</f>
        <v>103.83</v>
      </c>
      <c r="E291">
        <f>sgp_thomson!D292</f>
        <v>51</v>
      </c>
      <c r="F291">
        <f>sgp_thomson!E292</f>
        <v>90</v>
      </c>
      <c r="G291">
        <f>sgp_thomson!F292</f>
        <v>81.3</v>
      </c>
    </row>
    <row r="292" spans="1:7" x14ac:dyDescent="0.25">
      <c r="A292" s="8">
        <f>sgp_thomson!A293</f>
        <v>40252</v>
      </c>
      <c r="B292" s="14" t="str">
        <f>sgp_thomson!N293</f>
        <v>#N/A N/A</v>
      </c>
      <c r="C292">
        <f>sgp_thomson!B293</f>
        <v>101.27200000000001</v>
      </c>
      <c r="D292">
        <f>sgp_thomson!C293</f>
        <v>103.88</v>
      </c>
      <c r="E292">
        <f>sgp_thomson!D293</f>
        <v>50.3</v>
      </c>
      <c r="F292">
        <f>sgp_thomson!E293</f>
        <v>91.2</v>
      </c>
      <c r="G292">
        <f>sgp_thomson!F293</f>
        <v>100.9</v>
      </c>
    </row>
    <row r="293" spans="1:7" x14ac:dyDescent="0.25">
      <c r="A293" s="8">
        <f>sgp_thomson!A294</f>
        <v>40283</v>
      </c>
      <c r="B293" s="14" t="str">
        <f>sgp_thomson!N294</f>
        <v>#N/A N/A</v>
      </c>
      <c r="C293">
        <f>sgp_thomson!B294</f>
        <v>97.983000000000004</v>
      </c>
      <c r="D293">
        <f>sgp_thomson!C294</f>
        <v>103.51</v>
      </c>
      <c r="E293">
        <f>sgp_thomson!D294</f>
        <v>51.3</v>
      </c>
      <c r="F293">
        <f>sgp_thomson!E294</f>
        <v>107.4</v>
      </c>
      <c r="G293">
        <f>sgp_thomson!F294</f>
        <v>100</v>
      </c>
    </row>
    <row r="294" spans="1:7" x14ac:dyDescent="0.25">
      <c r="A294" s="8">
        <f>sgp_thomson!A295</f>
        <v>40313</v>
      </c>
      <c r="B294" s="14" t="str">
        <f>sgp_thomson!N295</f>
        <v>#N/A N/A</v>
      </c>
      <c r="C294">
        <f>sgp_thomson!B295</f>
        <v>95.51</v>
      </c>
      <c r="D294">
        <f>sgp_thomson!C295</f>
        <v>104.32</v>
      </c>
      <c r="E294">
        <f>sgp_thomson!D295</f>
        <v>48.8</v>
      </c>
      <c r="F294">
        <f>sgp_thomson!E295</f>
        <v>113.5</v>
      </c>
      <c r="G294">
        <f>sgp_thomson!F295</f>
        <v>95.6</v>
      </c>
    </row>
    <row r="295" spans="1:7" x14ac:dyDescent="0.25">
      <c r="A295" s="8">
        <f>sgp_thomson!A296</f>
        <v>40344</v>
      </c>
      <c r="B295" s="14" t="str">
        <f>sgp_thomson!N296</f>
        <v>#N/A N/A</v>
      </c>
      <c r="C295">
        <f>sgp_thomson!B296</f>
        <v>96.387</v>
      </c>
      <c r="D295">
        <f>sgp_thomson!C296</f>
        <v>104.05</v>
      </c>
      <c r="E295">
        <f>sgp_thomson!D296</f>
        <v>47.7</v>
      </c>
      <c r="F295">
        <f>sgp_thomson!E296</f>
        <v>88.7</v>
      </c>
      <c r="G295">
        <f>sgp_thomson!F296</f>
        <v>101.9</v>
      </c>
    </row>
    <row r="296" spans="1:7" x14ac:dyDescent="0.25">
      <c r="A296" s="8">
        <f>sgp_thomson!A297</f>
        <v>40374</v>
      </c>
      <c r="B296" s="14" t="str">
        <f>sgp_thomson!N297</f>
        <v>#N/A N/A</v>
      </c>
      <c r="C296">
        <f>sgp_thomson!B297</f>
        <v>98.766999999999996</v>
      </c>
      <c r="D296">
        <f>sgp_thomson!C297</f>
        <v>103.46</v>
      </c>
      <c r="E296">
        <f>sgp_thomson!D297</f>
        <v>52.5</v>
      </c>
      <c r="F296">
        <f>sgp_thomson!E297</f>
        <v>91.3</v>
      </c>
      <c r="G296">
        <f>sgp_thomson!F297</f>
        <v>102.8</v>
      </c>
    </row>
    <row r="297" spans="1:7" x14ac:dyDescent="0.25">
      <c r="A297" s="8">
        <f>sgp_thomson!A298</f>
        <v>40405</v>
      </c>
      <c r="B297" s="14" t="str">
        <f>sgp_thomson!N298</f>
        <v>#N/A N/A</v>
      </c>
      <c r="C297">
        <f>sgp_thomson!B298</f>
        <v>102.64700000000001</v>
      </c>
      <c r="D297">
        <f>sgp_thomson!C298</f>
        <v>103.37</v>
      </c>
      <c r="E297">
        <f>sgp_thomson!D298</f>
        <v>49.6</v>
      </c>
      <c r="F297">
        <f>sgp_thomson!E298</f>
        <v>85.4</v>
      </c>
      <c r="G297">
        <f>sgp_thomson!F298</f>
        <v>107.8</v>
      </c>
    </row>
    <row r="298" spans="1:7" x14ac:dyDescent="0.25">
      <c r="A298" s="8">
        <f>sgp_thomson!A299</f>
        <v>40436</v>
      </c>
      <c r="B298" s="14" t="str">
        <f>sgp_thomson!N299</f>
        <v>#N/A N/A</v>
      </c>
      <c r="C298">
        <f>sgp_thomson!B299</f>
        <v>103.44499999999999</v>
      </c>
      <c r="D298">
        <f>sgp_thomson!C299</f>
        <v>102.98</v>
      </c>
      <c r="E298">
        <f>sgp_thomson!D299</f>
        <v>51.5</v>
      </c>
      <c r="F298">
        <f>sgp_thomson!E299</f>
        <v>91.4</v>
      </c>
      <c r="G298">
        <f>sgp_thomson!F299</f>
        <v>105.9</v>
      </c>
    </row>
    <row r="299" spans="1:7" x14ac:dyDescent="0.25">
      <c r="A299" s="8">
        <f>sgp_thomson!A300</f>
        <v>40466</v>
      </c>
      <c r="B299" s="14" t="str">
        <f>sgp_thomson!N300</f>
        <v>#N/A N/A</v>
      </c>
      <c r="C299">
        <f>sgp_thomson!B300</f>
        <v>99.712000000000003</v>
      </c>
      <c r="D299">
        <f>sgp_thomson!C300</f>
        <v>102.08</v>
      </c>
      <c r="E299">
        <f>sgp_thomson!D300</f>
        <v>51.3</v>
      </c>
      <c r="F299">
        <f>sgp_thomson!E300</f>
        <v>93.9</v>
      </c>
      <c r="G299">
        <f>sgp_thomson!F300</f>
        <v>109</v>
      </c>
    </row>
    <row r="300" spans="1:7" x14ac:dyDescent="0.25">
      <c r="A300" s="8">
        <f>sgp_thomson!A301</f>
        <v>40497</v>
      </c>
      <c r="B300" s="14" t="str">
        <f>sgp_thomson!N301</f>
        <v>#N/A N/A</v>
      </c>
      <c r="C300">
        <f>sgp_thomson!B301</f>
        <v>102.03</v>
      </c>
      <c r="D300">
        <f>sgp_thomson!C301</f>
        <v>102.42</v>
      </c>
      <c r="E300">
        <f>sgp_thomson!D301</f>
        <v>51.5</v>
      </c>
      <c r="F300">
        <f>sgp_thomson!E301</f>
        <v>95.7</v>
      </c>
      <c r="G300">
        <f>sgp_thomson!F301</f>
        <v>100.6</v>
      </c>
    </row>
    <row r="301" spans="1:7" x14ac:dyDescent="0.25">
      <c r="A301" s="8">
        <f>sgp_thomson!A302</f>
        <v>40527</v>
      </c>
      <c r="B301" s="14" t="str">
        <f>sgp_thomson!N302</f>
        <v>#N/A N/A</v>
      </c>
      <c r="C301">
        <f>sgp_thomson!B302</f>
        <v>101.623</v>
      </c>
      <c r="D301">
        <f>sgp_thomson!C302</f>
        <v>101.75</v>
      </c>
      <c r="E301">
        <f>sgp_thomson!D302</f>
        <v>51.8</v>
      </c>
      <c r="F301">
        <f>sgp_thomson!E302</f>
        <v>82.1</v>
      </c>
      <c r="G301">
        <f>sgp_thomson!F302</f>
        <v>104.1</v>
      </c>
    </row>
    <row r="302" spans="1:7" x14ac:dyDescent="0.25">
      <c r="A302" s="8">
        <f>sgp_thomson!A303</f>
        <v>40558</v>
      </c>
      <c r="B302" s="14" t="str">
        <f>sgp_thomson!N303</f>
        <v>#N/A N/A</v>
      </c>
      <c r="C302">
        <f>sgp_thomson!B303</f>
        <v>98.878</v>
      </c>
      <c r="D302">
        <f>sgp_thomson!C303</f>
        <v>101.46</v>
      </c>
      <c r="E302">
        <f>sgp_thomson!D303</f>
        <v>49.4</v>
      </c>
      <c r="F302">
        <f>sgp_thomson!E303</f>
        <v>105.8</v>
      </c>
      <c r="G302">
        <f>sgp_thomson!F303</f>
        <v>105.5</v>
      </c>
    </row>
    <row r="303" spans="1:7" x14ac:dyDescent="0.25">
      <c r="A303" s="8">
        <f>sgp_thomson!A304</f>
        <v>40589</v>
      </c>
      <c r="B303" s="14" t="str">
        <f>sgp_thomson!N304</f>
        <v>#N/A N/A</v>
      </c>
      <c r="C303">
        <f>sgp_thomson!B304</f>
        <v>97.078999999999994</v>
      </c>
      <c r="D303">
        <f>sgp_thomson!C304</f>
        <v>100.77</v>
      </c>
      <c r="E303">
        <f>sgp_thomson!D304</f>
        <v>52.5</v>
      </c>
      <c r="F303">
        <f>sgp_thomson!E304</f>
        <v>101.7</v>
      </c>
      <c r="G303">
        <f>sgp_thomson!F304</f>
        <v>88.6</v>
      </c>
    </row>
    <row r="304" spans="1:7" x14ac:dyDescent="0.25">
      <c r="A304" s="8">
        <f>sgp_thomson!A305</f>
        <v>40617</v>
      </c>
      <c r="B304" s="14" t="str">
        <f>sgp_thomson!N305</f>
        <v>#N/A N/A</v>
      </c>
      <c r="C304">
        <f>sgp_thomson!B305</f>
        <v>99.400999999999996</v>
      </c>
      <c r="D304">
        <f>sgp_thomson!C305</f>
        <v>101.09</v>
      </c>
      <c r="E304">
        <f>sgp_thomson!D305</f>
        <v>50.4</v>
      </c>
      <c r="F304">
        <f>sgp_thomson!E305</f>
        <v>107.8</v>
      </c>
      <c r="G304">
        <f>sgp_thomson!F305</f>
        <v>111.1</v>
      </c>
    </row>
    <row r="305" spans="1:7" x14ac:dyDescent="0.25">
      <c r="A305" s="8">
        <f>sgp_thomson!A306</f>
        <v>40648</v>
      </c>
      <c r="B305" s="14" t="str">
        <f>sgp_thomson!N306</f>
        <v>#N/A N/A</v>
      </c>
      <c r="C305">
        <f>sgp_thomson!B306</f>
        <v>103.518</v>
      </c>
      <c r="D305">
        <f>sgp_thomson!C306</f>
        <v>101.49</v>
      </c>
      <c r="E305">
        <f>sgp_thomson!D306</f>
        <v>52.2</v>
      </c>
      <c r="F305">
        <f>sgp_thomson!E306</f>
        <v>100.8</v>
      </c>
      <c r="G305">
        <f>sgp_thomson!F306</f>
        <v>102</v>
      </c>
    </row>
    <row r="306" spans="1:7" x14ac:dyDescent="0.25">
      <c r="A306" s="8">
        <f>sgp_thomson!A307</f>
        <v>40678</v>
      </c>
      <c r="B306" s="14" t="str">
        <f>sgp_thomson!N307</f>
        <v>#N/A N/A</v>
      </c>
      <c r="C306">
        <f>sgp_thomson!B307</f>
        <v>102.952</v>
      </c>
      <c r="D306">
        <f>sgp_thomson!C307</f>
        <v>101.26</v>
      </c>
      <c r="E306">
        <f>sgp_thomson!D307</f>
        <v>50.6</v>
      </c>
      <c r="F306">
        <f>sgp_thomson!E307</f>
        <v>97.1</v>
      </c>
      <c r="G306">
        <f>sgp_thomson!F307</f>
        <v>103.3</v>
      </c>
    </row>
    <row r="307" spans="1:7" x14ac:dyDescent="0.25">
      <c r="A307" s="8">
        <f>sgp_thomson!A308</f>
        <v>40709</v>
      </c>
      <c r="B307" s="14" t="str">
        <f>sgp_thomson!N308</f>
        <v>#N/A N/A</v>
      </c>
      <c r="C307">
        <f>sgp_thomson!B308</f>
        <v>105.45</v>
      </c>
      <c r="D307">
        <f>sgp_thomson!C308</f>
        <v>101.11</v>
      </c>
      <c r="E307">
        <f>sgp_thomson!D308</f>
        <v>50.7</v>
      </c>
      <c r="F307">
        <f>sgp_thomson!E308</f>
        <v>99.3</v>
      </c>
      <c r="G307">
        <f>sgp_thomson!F308</f>
        <v>106.7</v>
      </c>
    </row>
    <row r="308" spans="1:7" x14ac:dyDescent="0.25">
      <c r="A308" s="8">
        <f>sgp_thomson!A309</f>
        <v>40739</v>
      </c>
      <c r="B308" s="14" t="str">
        <f>sgp_thomson!N309</f>
        <v>#N/A N/A</v>
      </c>
      <c r="C308">
        <f>sgp_thomson!B309</f>
        <v>107.288</v>
      </c>
      <c r="D308">
        <f>sgp_thomson!C309</f>
        <v>100.56</v>
      </c>
      <c r="E308">
        <f>sgp_thomson!D309</f>
        <v>49</v>
      </c>
      <c r="F308">
        <f>sgp_thomson!E309</f>
        <v>97.3</v>
      </c>
      <c r="G308">
        <f>sgp_thomson!F309</f>
        <v>104.6</v>
      </c>
    </row>
    <row r="309" spans="1:7" x14ac:dyDescent="0.25">
      <c r="A309" s="8">
        <f>sgp_thomson!A310</f>
        <v>40770</v>
      </c>
      <c r="B309" s="14" t="str">
        <f>sgp_thomson!N310</f>
        <v>#N/A N/A</v>
      </c>
      <c r="C309">
        <f>sgp_thomson!B310</f>
        <v>101.938</v>
      </c>
      <c r="D309">
        <f>sgp_thomson!C310</f>
        <v>100.29</v>
      </c>
      <c r="E309">
        <f>sgp_thomson!D310</f>
        <v>49.3</v>
      </c>
      <c r="F309">
        <f>sgp_thomson!E310</f>
        <v>98.3</v>
      </c>
      <c r="G309">
        <f>sgp_thomson!F310</f>
        <v>111.7</v>
      </c>
    </row>
    <row r="310" spans="1:7" x14ac:dyDescent="0.25">
      <c r="A310" s="8">
        <f>sgp_thomson!A311</f>
        <v>40801</v>
      </c>
      <c r="B310" s="14" t="str">
        <f>sgp_thomson!N311</f>
        <v>#N/A N/A</v>
      </c>
      <c r="C310">
        <f>sgp_thomson!B311</f>
        <v>100.797</v>
      </c>
      <c r="D310">
        <f>sgp_thomson!C311</f>
        <v>100.42</v>
      </c>
      <c r="E310">
        <f>sgp_thomson!D311</f>
        <v>48.5</v>
      </c>
      <c r="F310">
        <f>sgp_thomson!E311</f>
        <v>98</v>
      </c>
      <c r="G310">
        <f>sgp_thomson!F311</f>
        <v>109.7</v>
      </c>
    </row>
    <row r="311" spans="1:7" x14ac:dyDescent="0.25">
      <c r="A311" s="8">
        <f>sgp_thomson!A312</f>
        <v>40831</v>
      </c>
      <c r="B311" s="14" t="str">
        <f>sgp_thomson!N312</f>
        <v>#N/A N/A</v>
      </c>
      <c r="C311">
        <f>sgp_thomson!B312</f>
        <v>105.634</v>
      </c>
      <c r="D311">
        <f>sgp_thomson!C312</f>
        <v>100.41</v>
      </c>
      <c r="E311">
        <f>sgp_thomson!D312</f>
        <v>49.1</v>
      </c>
      <c r="F311">
        <f>sgp_thomson!E312</f>
        <v>101.1</v>
      </c>
      <c r="G311">
        <f>sgp_thomson!F312</f>
        <v>105.4</v>
      </c>
    </row>
    <row r="312" spans="1:7" x14ac:dyDescent="0.25">
      <c r="A312" s="8">
        <f>sgp_thomson!A313</f>
        <v>40862</v>
      </c>
      <c r="B312" s="14" t="str">
        <f>sgp_thomson!N313</f>
        <v>#N/A N/A</v>
      </c>
      <c r="C312">
        <f>sgp_thomson!B313</f>
        <v>105.006</v>
      </c>
      <c r="D312">
        <f>sgp_thomson!C313</f>
        <v>100.14</v>
      </c>
      <c r="E312">
        <f>sgp_thomson!D313</f>
        <v>48.2</v>
      </c>
      <c r="F312">
        <f>sgp_thomson!E313</f>
        <v>93.6</v>
      </c>
      <c r="G312">
        <f>sgp_thomson!F313</f>
        <v>103.6</v>
      </c>
    </row>
    <row r="313" spans="1:7" x14ac:dyDescent="0.25">
      <c r="A313" s="8">
        <f>sgp_thomson!A314</f>
        <v>40892</v>
      </c>
      <c r="B313" s="14" t="str">
        <f>sgp_thomson!N314</f>
        <v>#N/A N/A</v>
      </c>
      <c r="C313">
        <f>sgp_thomson!B314</f>
        <v>104.509</v>
      </c>
      <c r="D313">
        <f>sgp_thomson!C314</f>
        <v>100.38</v>
      </c>
      <c r="E313">
        <f>sgp_thomson!D314</f>
        <v>49.2</v>
      </c>
      <c r="F313">
        <f>sgp_thomson!E314</f>
        <v>100.4</v>
      </c>
      <c r="G313">
        <f>sgp_thomson!F314</f>
        <v>107.9</v>
      </c>
    </row>
    <row r="314" spans="1:7" x14ac:dyDescent="0.25">
      <c r="A314" s="8">
        <f>sgp_thomson!A315</f>
        <v>40923</v>
      </c>
      <c r="B314" s="14" t="str">
        <f>sgp_thomson!N315</f>
        <v>#N/A N/A</v>
      </c>
      <c r="C314">
        <f>sgp_thomson!B315</f>
        <v>105.389</v>
      </c>
      <c r="D314">
        <f>sgp_thomson!C315</f>
        <v>99.98</v>
      </c>
      <c r="E314">
        <f>sgp_thomson!D315</f>
        <v>48.5</v>
      </c>
      <c r="F314">
        <f>sgp_thomson!E315</f>
        <v>106.1</v>
      </c>
      <c r="G314">
        <f>sgp_thomson!F315</f>
        <v>96.6</v>
      </c>
    </row>
    <row r="315" spans="1:7" x14ac:dyDescent="0.25">
      <c r="A315" s="8">
        <f>sgp_thomson!A316</f>
        <v>40954</v>
      </c>
      <c r="B315" s="14" t="str">
        <f>sgp_thomson!N316</f>
        <v>#N/A N/A</v>
      </c>
      <c r="C315">
        <f>sgp_thomson!B316</f>
        <v>107.039</v>
      </c>
      <c r="D315">
        <f>sgp_thomson!C316</f>
        <v>99.23</v>
      </c>
      <c r="E315">
        <f>sgp_thomson!D316</f>
        <v>48.9</v>
      </c>
      <c r="F315">
        <f>sgp_thomson!E316</f>
        <v>100.5</v>
      </c>
      <c r="G315">
        <f>sgp_thomson!F316</f>
        <v>108.8</v>
      </c>
    </row>
    <row r="316" spans="1:7" x14ac:dyDescent="0.25">
      <c r="A316" s="8">
        <f>sgp_thomson!A317</f>
        <v>40983</v>
      </c>
      <c r="B316" s="14" t="str">
        <f>sgp_thomson!N317</f>
        <v>#N/A N/A</v>
      </c>
      <c r="C316">
        <f>sgp_thomson!B317</f>
        <v>105.62</v>
      </c>
      <c r="D316">
        <f>sgp_thomson!C317</f>
        <v>99.02</v>
      </c>
      <c r="E316">
        <f>sgp_thomson!D317</f>
        <v>48.3</v>
      </c>
      <c r="F316">
        <f>sgp_thomson!E317</f>
        <v>103.9</v>
      </c>
      <c r="G316">
        <f>sgp_thomson!F317</f>
        <v>107.6</v>
      </c>
    </row>
    <row r="317" spans="1:7" x14ac:dyDescent="0.25">
      <c r="A317" s="8">
        <f>sgp_thomson!A318</f>
        <v>41014</v>
      </c>
      <c r="B317" s="14" t="str">
        <f>sgp_thomson!N318</f>
        <v>#N/A N/A</v>
      </c>
      <c r="C317">
        <f>sgp_thomson!B318</f>
        <v>105.71599999999999</v>
      </c>
      <c r="D317">
        <f>sgp_thomson!C318</f>
        <v>100.09</v>
      </c>
      <c r="E317">
        <f>sgp_thomson!D318</f>
        <v>48.4</v>
      </c>
      <c r="F317">
        <f>sgp_thomson!E318</f>
        <v>98.9</v>
      </c>
      <c r="G317">
        <f>sgp_thomson!F318</f>
        <v>103.5</v>
      </c>
    </row>
    <row r="318" spans="1:7" x14ac:dyDescent="0.25">
      <c r="A318" s="8">
        <f>sgp_thomson!A319</f>
        <v>41044</v>
      </c>
      <c r="B318" s="14" t="str">
        <f>sgp_thomson!N319</f>
        <v>#N/A N/A</v>
      </c>
      <c r="C318">
        <f>sgp_thomson!B319</f>
        <v>103.47499999999999</v>
      </c>
      <c r="D318">
        <f>sgp_thomson!C319</f>
        <v>100.82</v>
      </c>
      <c r="E318">
        <f>sgp_thomson!D319</f>
        <v>49.8</v>
      </c>
      <c r="F318">
        <f>sgp_thomson!E319</f>
        <v>102.1</v>
      </c>
      <c r="G318">
        <f>sgp_thomson!F319</f>
        <v>106.4</v>
      </c>
    </row>
    <row r="319" spans="1:7" x14ac:dyDescent="0.25">
      <c r="A319" s="8">
        <f>sgp_thomson!A320</f>
        <v>41075</v>
      </c>
      <c r="B319" s="14" t="str">
        <f>sgp_thomson!N320</f>
        <v>#N/A N/A</v>
      </c>
      <c r="C319">
        <f>sgp_thomson!B320</f>
        <v>103.544</v>
      </c>
      <c r="D319">
        <f>sgp_thomson!C320</f>
        <v>101.34</v>
      </c>
      <c r="E319">
        <f>sgp_thomson!D320</f>
        <v>49.5</v>
      </c>
      <c r="F319">
        <f>sgp_thomson!E320</f>
        <v>108</v>
      </c>
      <c r="G319">
        <f>sgp_thomson!F320</f>
        <v>108</v>
      </c>
    </row>
    <row r="320" spans="1:7" x14ac:dyDescent="0.25">
      <c r="A320" s="8">
        <f>sgp_thomson!A321</f>
        <v>41105</v>
      </c>
      <c r="B320" s="14" t="str">
        <f>sgp_thomson!N321</f>
        <v>#N/A N/A</v>
      </c>
      <c r="C320">
        <f>sgp_thomson!B321</f>
        <v>103.208</v>
      </c>
      <c r="D320">
        <f>sgp_thomson!C321</f>
        <v>100.59</v>
      </c>
      <c r="E320">
        <f>sgp_thomson!D321</f>
        <v>49.9</v>
      </c>
      <c r="F320">
        <f>sgp_thomson!E321</f>
        <v>99.2</v>
      </c>
      <c r="G320">
        <f>sgp_thomson!F321</f>
        <v>106.1</v>
      </c>
    </row>
    <row r="321" spans="1:10" x14ac:dyDescent="0.25">
      <c r="A321" s="8">
        <f>sgp_thomson!A322</f>
        <v>41136</v>
      </c>
      <c r="B321" s="14" t="str">
        <f>sgp_thomson!N322</f>
        <v>#N/A N/A</v>
      </c>
      <c r="C321">
        <f>sgp_thomson!B322</f>
        <v>104.166</v>
      </c>
      <c r="D321">
        <f>sgp_thomson!C322</f>
        <v>100.03</v>
      </c>
      <c r="E321">
        <f>sgp_thomson!D322</f>
        <v>48.5</v>
      </c>
      <c r="F321">
        <f>sgp_thomson!E322</f>
        <v>96.7</v>
      </c>
      <c r="G321">
        <f>sgp_thomson!F322</f>
        <v>103.8</v>
      </c>
    </row>
    <row r="322" spans="1:10" x14ac:dyDescent="0.25">
      <c r="A322" s="8">
        <f>sgp_thomson!A323</f>
        <v>41167</v>
      </c>
      <c r="B322" s="14" t="str">
        <f>sgp_thomson!N323</f>
        <v>#N/A N/A</v>
      </c>
      <c r="C322">
        <f>sgp_thomson!B323</f>
        <v>103.252</v>
      </c>
      <c r="D322">
        <f>sgp_thomson!C323</f>
        <v>99.38</v>
      </c>
      <c r="E322">
        <f>sgp_thomson!D323</f>
        <v>48.2</v>
      </c>
      <c r="F322">
        <f>sgp_thomson!E323</f>
        <v>94.4</v>
      </c>
      <c r="G322">
        <f>sgp_thomson!F323</f>
        <v>103.8</v>
      </c>
    </row>
    <row r="323" spans="1:10" x14ac:dyDescent="0.25">
      <c r="A323" s="8">
        <f>sgp_thomson!A324</f>
        <v>41197</v>
      </c>
      <c r="B323" s="14" t="str">
        <f>sgp_thomson!N324</f>
        <v>#N/A N/A</v>
      </c>
      <c r="C323">
        <f>sgp_thomson!B324</f>
        <v>103.839</v>
      </c>
      <c r="D323">
        <f>sgp_thomson!C324</f>
        <v>99.61</v>
      </c>
      <c r="E323">
        <f>sgp_thomson!D324</f>
        <v>47.8</v>
      </c>
      <c r="F323">
        <f>sgp_thomson!E324</f>
        <v>95.6</v>
      </c>
      <c r="G323">
        <f>sgp_thomson!F324</f>
        <v>111.8</v>
      </c>
    </row>
    <row r="324" spans="1:10" s="9" customFormat="1" x14ac:dyDescent="0.25">
      <c r="A324" s="8">
        <f>sgp_thomson!A325</f>
        <v>41228</v>
      </c>
      <c r="B324" s="14" t="str">
        <f>sgp_thomson!N325</f>
        <v>#N/A N/A</v>
      </c>
      <c r="C324">
        <f>sgp_thomson!B325</f>
        <v>103.84699999999999</v>
      </c>
      <c r="D324">
        <f>sgp_thomson!C325</f>
        <v>100.09</v>
      </c>
      <c r="E324">
        <f>sgp_thomson!D325</f>
        <v>48.6</v>
      </c>
      <c r="F324">
        <f>sgp_thomson!E325</f>
        <v>96.6</v>
      </c>
      <c r="G324">
        <f>sgp_thomson!F325</f>
        <v>107</v>
      </c>
      <c r="I324"/>
      <c r="J324"/>
    </row>
    <row r="325" spans="1:10" s="9" customFormat="1" x14ac:dyDescent="0.25">
      <c r="A325" s="8">
        <f>sgp_thomson!A326</f>
        <v>41258</v>
      </c>
      <c r="B325" s="14" t="str">
        <f>sgp_thomson!N326</f>
        <v>#N/A N/A</v>
      </c>
      <c r="C325">
        <f>sgp_thomson!B326</f>
        <v>101.526</v>
      </c>
      <c r="D325">
        <f>sgp_thomson!C326</f>
        <v>99.91</v>
      </c>
      <c r="E325">
        <f>sgp_thomson!D326</f>
        <v>49</v>
      </c>
      <c r="F325">
        <f>sgp_thomson!E326</f>
        <v>102.1</v>
      </c>
      <c r="G325">
        <f>sgp_thomson!F326</f>
        <v>99.1</v>
      </c>
      <c r="I325"/>
      <c r="J325"/>
    </row>
    <row r="326" spans="1:10" s="9" customFormat="1" x14ac:dyDescent="0.25">
      <c r="A326" s="8">
        <f>sgp_thomson!A327</f>
        <v>41289</v>
      </c>
      <c r="B326" s="14" t="str">
        <f>sgp_thomson!N327</f>
        <v>#N/A N/A</v>
      </c>
      <c r="C326">
        <f>sgp_thomson!B327</f>
        <v>103.83499999999999</v>
      </c>
      <c r="D326">
        <f>sgp_thomson!C327</f>
        <v>99.27</v>
      </c>
      <c r="E326">
        <f>sgp_thomson!D327</f>
        <v>50.9</v>
      </c>
      <c r="F326">
        <f>sgp_thomson!E327</f>
        <v>94.5</v>
      </c>
      <c r="G326">
        <f>sgp_thomson!F327</f>
        <v>105.7</v>
      </c>
      <c r="I326"/>
      <c r="J326"/>
    </row>
    <row r="327" spans="1:10" s="9" customFormat="1" x14ac:dyDescent="0.25">
      <c r="A327" s="8">
        <f>sgp_thomson!A328</f>
        <v>41320</v>
      </c>
      <c r="B327" s="14" t="str">
        <f>sgp_thomson!N328</f>
        <v>#N/A N/A</v>
      </c>
      <c r="C327">
        <f>sgp_thomson!B328</f>
        <v>101.212</v>
      </c>
      <c r="D327">
        <f>sgp_thomson!C328</f>
        <v>99.53</v>
      </c>
      <c r="E327">
        <f>sgp_thomson!D328</f>
        <v>49.7</v>
      </c>
      <c r="F327">
        <f>sgp_thomson!E328</f>
        <v>95.4</v>
      </c>
      <c r="G327">
        <f>sgp_thomson!F328</f>
        <v>91.2</v>
      </c>
      <c r="I327"/>
      <c r="J327"/>
    </row>
    <row r="328" spans="1:10" s="9" customFormat="1" x14ac:dyDescent="0.25">
      <c r="A328" s="8">
        <f>sgp_thomson!A329</f>
        <v>41348</v>
      </c>
      <c r="B328" s="14" t="str">
        <f>sgp_thomson!N329</f>
        <v>#N/A N/A</v>
      </c>
      <c r="C328">
        <f>sgp_thomson!B329</f>
        <v>98.649000000000001</v>
      </c>
      <c r="D328">
        <f>sgp_thomson!C329</f>
        <v>100</v>
      </c>
      <c r="E328">
        <f>sgp_thomson!D329</f>
        <v>48.9</v>
      </c>
      <c r="F328">
        <f>sgp_thomson!E329</f>
        <v>100.5</v>
      </c>
      <c r="G328">
        <f>sgp_thomson!F329</f>
        <v>105</v>
      </c>
      <c r="I328"/>
      <c r="J328"/>
    </row>
    <row r="329" spans="1:10" s="9" customFormat="1" x14ac:dyDescent="0.25">
      <c r="A329" s="8">
        <f>sgp_thomson!A330</f>
        <v>41379</v>
      </c>
      <c r="B329" s="14" t="str">
        <f>sgp_thomson!N330</f>
        <v>#N/A N/A</v>
      </c>
      <c r="C329">
        <f>sgp_thomson!B330</f>
        <v>105.15</v>
      </c>
      <c r="D329">
        <f>sgp_thomson!C330</f>
        <v>100.35</v>
      </c>
      <c r="E329">
        <f>sgp_thomson!D330</f>
        <v>49.6</v>
      </c>
      <c r="F329">
        <f>sgp_thomson!E330</f>
        <v>103.3</v>
      </c>
      <c r="G329">
        <f>sgp_thomson!F330</f>
        <v>112.5</v>
      </c>
      <c r="I329"/>
      <c r="J329"/>
    </row>
    <row r="330" spans="1:10" s="9" customFormat="1" x14ac:dyDescent="0.25">
      <c r="A330" s="8">
        <f>sgp_thomson!A331</f>
        <v>41409</v>
      </c>
      <c r="B330" s="14" t="str">
        <f>sgp_thomson!N331</f>
        <v>#N/A N/A</v>
      </c>
      <c r="C330">
        <f>sgp_thomson!B331</f>
        <v>106.126</v>
      </c>
      <c r="D330">
        <f>sgp_thomson!C331</f>
        <v>100.29</v>
      </c>
      <c r="E330">
        <f>sgp_thomson!D331</f>
        <v>51.6</v>
      </c>
      <c r="F330">
        <f>sgp_thomson!E331</f>
        <v>104.6</v>
      </c>
      <c r="G330">
        <f>sgp_thomson!F331</f>
        <v>113.7</v>
      </c>
      <c r="I330"/>
      <c r="J330"/>
    </row>
    <row r="331" spans="1:10" s="9" customFormat="1" x14ac:dyDescent="0.25">
      <c r="A331" s="8">
        <f>sgp_thomson!A332</f>
        <v>41440</v>
      </c>
      <c r="B331" s="14" t="str">
        <f>sgp_thomson!N332</f>
        <v>#N/A N/A</v>
      </c>
      <c r="C331">
        <f>sgp_thomson!B332</f>
        <v>100.17100000000001</v>
      </c>
      <c r="D331">
        <f>sgp_thomson!C332</f>
        <v>100.83</v>
      </c>
      <c r="E331">
        <f>sgp_thomson!D332</f>
        <v>52.8</v>
      </c>
      <c r="F331">
        <f>sgp_thomson!E332</f>
        <v>103.5</v>
      </c>
      <c r="G331">
        <f>sgp_thomson!F332</f>
        <v>106.1</v>
      </c>
      <c r="I331"/>
      <c r="J331"/>
    </row>
    <row r="332" spans="1:10" s="9" customFormat="1" x14ac:dyDescent="0.25">
      <c r="A332" s="8">
        <f>sgp_thomson!A333</f>
        <v>41470</v>
      </c>
      <c r="B332" s="14" t="str">
        <f>sgp_thomson!N333</f>
        <v>#N/A N/A</v>
      </c>
      <c r="C332">
        <f>sgp_thomson!B333</f>
        <v>95.734999999999999</v>
      </c>
      <c r="D332">
        <f>sgp_thomson!C333</f>
        <v>101.16</v>
      </c>
      <c r="E332">
        <f>sgp_thomson!D333</f>
        <v>50.3</v>
      </c>
      <c r="F332">
        <f>sgp_thomson!E333</f>
        <v>101.9</v>
      </c>
      <c r="G332">
        <f>sgp_thomson!F333</f>
        <v>111.6</v>
      </c>
      <c r="I332"/>
      <c r="J332"/>
    </row>
    <row r="333" spans="1:10" s="9" customFormat="1" x14ac:dyDescent="0.25">
      <c r="A333" s="8">
        <f>sgp_thomson!A334</f>
        <v>41501</v>
      </c>
      <c r="B333" s="14" t="str">
        <f>sgp_thomson!N334</f>
        <v>#N/A N/A</v>
      </c>
      <c r="C333">
        <f>sgp_thomson!B334</f>
        <v>97.997</v>
      </c>
      <c r="D333">
        <f>sgp_thomson!C334</f>
        <v>100.35</v>
      </c>
      <c r="E333">
        <f>sgp_thomson!D334</f>
        <v>49.3</v>
      </c>
      <c r="F333">
        <f>sgp_thomson!E334</f>
        <v>100.6</v>
      </c>
      <c r="G333">
        <f>sgp_thomson!F334</f>
        <v>109.1</v>
      </c>
      <c r="I333"/>
      <c r="J333"/>
    </row>
    <row r="334" spans="1:10" s="9" customFormat="1" x14ac:dyDescent="0.25">
      <c r="A334" s="8">
        <f>sgp_thomson!A335</f>
        <v>41532</v>
      </c>
      <c r="B334" s="14" t="str">
        <f>sgp_thomson!N335</f>
        <v>#N/A N/A</v>
      </c>
      <c r="C334">
        <f>sgp_thomson!B335</f>
        <v>99.613</v>
      </c>
      <c r="D334">
        <f>sgp_thomson!C335</f>
        <v>100.3</v>
      </c>
      <c r="E334">
        <f>sgp_thomson!D335</f>
        <v>50.1</v>
      </c>
      <c r="F334">
        <f>sgp_thomson!E335</f>
        <v>102.6</v>
      </c>
      <c r="G334">
        <f>sgp_thomson!F335</f>
        <v>113.8</v>
      </c>
      <c r="I334"/>
      <c r="J334"/>
    </row>
    <row r="335" spans="1:10" s="9" customFormat="1" x14ac:dyDescent="0.25">
      <c r="A335" s="8">
        <f>sgp_thomson!A336</f>
        <v>41562</v>
      </c>
      <c r="B335" s="14" t="str">
        <f>sgp_thomson!N336</f>
        <v>#N/A N/A</v>
      </c>
      <c r="C335">
        <f>sgp_thomson!B336</f>
        <v>96.007000000000005</v>
      </c>
      <c r="D335">
        <f>sgp_thomson!C336</f>
        <v>99.96</v>
      </c>
      <c r="E335">
        <f>sgp_thomson!D336</f>
        <v>51.2</v>
      </c>
      <c r="F335">
        <f>sgp_thomson!E336</f>
        <v>103.8</v>
      </c>
      <c r="G335">
        <f>sgp_thomson!F336</f>
        <v>122.2</v>
      </c>
      <c r="I335"/>
      <c r="J335"/>
    </row>
    <row r="336" spans="1:10" s="9" customFormat="1" x14ac:dyDescent="0.25">
      <c r="A336" s="8">
        <f>sgp_thomson!A337</f>
        <v>41593</v>
      </c>
      <c r="B336" s="14" t="str">
        <f>sgp_thomson!N337</f>
        <v>#N/A N/A</v>
      </c>
      <c r="C336">
        <f>sgp_thomson!B337</f>
        <v>95.831000000000003</v>
      </c>
      <c r="D336">
        <f>sgp_thomson!C337</f>
        <v>99.57</v>
      </c>
      <c r="E336">
        <f>sgp_thomson!D337</f>
        <v>51.6</v>
      </c>
      <c r="F336">
        <f>sgp_thomson!E337</f>
        <v>103.8</v>
      </c>
      <c r="G336">
        <f>sgp_thomson!F337</f>
        <v>108.2</v>
      </c>
      <c r="I336"/>
      <c r="J336"/>
    </row>
    <row r="337" spans="1:10" s="9" customFormat="1" x14ac:dyDescent="0.25">
      <c r="A337" s="8">
        <f>sgp_thomson!A338</f>
        <v>41623</v>
      </c>
      <c r="B337" s="14" t="str">
        <f>sgp_thomson!N338</f>
        <v>#N/A N/A</v>
      </c>
      <c r="C337">
        <f>sgp_thomson!B338</f>
        <v>97.45</v>
      </c>
      <c r="D337">
        <f>sgp_thomson!C338</f>
        <v>99.2</v>
      </c>
      <c r="E337">
        <f>sgp_thomson!D338</f>
        <v>49.7</v>
      </c>
      <c r="F337">
        <f>sgp_thomson!E338</f>
        <v>107.5</v>
      </c>
      <c r="G337">
        <f>sgp_thomson!F338</f>
        <v>106.9</v>
      </c>
      <c r="I337"/>
      <c r="J337"/>
    </row>
    <row r="338" spans="1:10" s="9" customFormat="1" x14ac:dyDescent="0.25">
      <c r="A338" s="8">
        <f>sgp_thomson!A339</f>
        <v>41654</v>
      </c>
      <c r="B338" s="14">
        <f>sgp_thomson!N339</f>
        <v>125.2</v>
      </c>
      <c r="C338">
        <f>sgp_thomson!B339</f>
        <v>98.55</v>
      </c>
      <c r="D338">
        <f>sgp_thomson!C339</f>
        <v>99.35</v>
      </c>
      <c r="E338">
        <f>sgp_thomson!D339</f>
        <v>48.9</v>
      </c>
      <c r="F338">
        <f>sgp_thomson!E339</f>
        <v>99.5</v>
      </c>
      <c r="G338">
        <f>sgp_thomson!F339</f>
        <v>109.7</v>
      </c>
      <c r="I338"/>
      <c r="J338"/>
    </row>
    <row r="339" spans="1:10" s="9" customFormat="1" x14ac:dyDescent="0.25">
      <c r="A339" s="8">
        <f>sgp_thomson!A340</f>
        <v>41685</v>
      </c>
      <c r="B339" s="14">
        <f>sgp_thomson!N340</f>
        <v>121</v>
      </c>
      <c r="C339">
        <f>sgp_thomson!B340</f>
        <v>100.414</v>
      </c>
      <c r="D339">
        <f>sgp_thomson!C340</f>
        <v>99.17</v>
      </c>
      <c r="E339">
        <f>sgp_thomson!D340</f>
        <v>50.1</v>
      </c>
      <c r="F339">
        <f>sgp_thomson!E340</f>
        <v>106</v>
      </c>
      <c r="G339">
        <f>sgp_thomson!F340</f>
        <v>102.8</v>
      </c>
      <c r="I339"/>
      <c r="J339"/>
    </row>
    <row r="340" spans="1:10" s="9" customFormat="1" x14ac:dyDescent="0.25">
      <c r="A340" s="8">
        <f>sgp_thomson!A341</f>
        <v>41713</v>
      </c>
      <c r="B340" s="14">
        <f>sgp_thomson!N341</f>
        <v>114.8</v>
      </c>
      <c r="C340">
        <f>sgp_thomson!B341</f>
        <v>99.161000000000001</v>
      </c>
      <c r="D340">
        <f>sgp_thomson!C341</f>
        <v>99.47</v>
      </c>
      <c r="E340">
        <f>sgp_thomson!D341</f>
        <v>50.7</v>
      </c>
      <c r="F340">
        <f>sgp_thomson!E341</f>
        <v>112.6</v>
      </c>
      <c r="G340">
        <f>sgp_thomson!F341</f>
        <v>113.8</v>
      </c>
      <c r="I340"/>
      <c r="J340"/>
    </row>
    <row r="341" spans="1:10" s="9" customFormat="1" x14ac:dyDescent="0.25">
      <c r="A341" s="8">
        <f>sgp_thomson!A342</f>
        <v>41744</v>
      </c>
      <c r="B341" s="14">
        <f>sgp_thomson!N342</f>
        <v>118.8</v>
      </c>
      <c r="C341">
        <f>sgp_thomson!B342</f>
        <v>97.513999999999996</v>
      </c>
      <c r="D341">
        <f>sgp_thomson!C342</f>
        <v>99.55</v>
      </c>
      <c r="E341">
        <f>sgp_thomson!D342</f>
        <v>49.7</v>
      </c>
      <c r="F341">
        <f>sgp_thomson!E342</f>
        <v>108.9</v>
      </c>
      <c r="G341">
        <f>sgp_thomson!F342</f>
        <v>118.8</v>
      </c>
      <c r="I341"/>
      <c r="J341"/>
    </row>
    <row r="342" spans="1:10" s="9" customFormat="1" x14ac:dyDescent="0.25">
      <c r="A342" s="8">
        <f>sgp_thomson!A343</f>
        <v>41774</v>
      </c>
      <c r="B342" s="14">
        <f>sgp_thomson!N343</f>
        <v>116.9</v>
      </c>
      <c r="C342">
        <f>sgp_thomson!B343</f>
        <v>98.808999999999997</v>
      </c>
      <c r="D342">
        <f>sgp_thomson!C343</f>
        <v>99.19</v>
      </c>
      <c r="E342">
        <f>sgp_thomson!D343</f>
        <v>49.3</v>
      </c>
      <c r="F342">
        <f>sgp_thomson!E343</f>
        <v>103.1</v>
      </c>
      <c r="G342">
        <f>sgp_thomson!F343</f>
        <v>112.7</v>
      </c>
      <c r="I342"/>
      <c r="J342"/>
    </row>
    <row r="343" spans="1:10" s="9" customFormat="1" x14ac:dyDescent="0.25">
      <c r="A343" s="8">
        <f>sgp_thomson!A344</f>
        <v>41805</v>
      </c>
      <c r="B343" s="14">
        <f>sgp_thomson!N344</f>
        <v>118</v>
      </c>
      <c r="C343">
        <f>sgp_thomson!B344</f>
        <v>98.453000000000003</v>
      </c>
      <c r="D343">
        <f>sgp_thomson!C344</f>
        <v>99.3</v>
      </c>
      <c r="E343">
        <f>sgp_thomson!D344</f>
        <v>50.6</v>
      </c>
      <c r="F343">
        <f>sgp_thomson!E344</f>
        <v>103.7</v>
      </c>
      <c r="G343">
        <f>sgp_thomson!F344</f>
        <v>112.2</v>
      </c>
      <c r="I343"/>
      <c r="J343"/>
    </row>
    <row r="344" spans="1:10" s="9" customFormat="1" x14ac:dyDescent="0.25">
      <c r="A344" s="8">
        <f>sgp_thomson!A345</f>
        <v>41835</v>
      </c>
      <c r="B344" s="14">
        <f>sgp_thomson!N345</f>
        <v>135.9</v>
      </c>
      <c r="C344">
        <f>sgp_thomson!B345</f>
        <v>97.576999999999998</v>
      </c>
      <c r="D344">
        <f>sgp_thomson!C345</f>
        <v>99.13</v>
      </c>
      <c r="E344">
        <f>sgp_thomson!D345</f>
        <v>50.1</v>
      </c>
      <c r="F344">
        <f>sgp_thomson!E345</f>
        <v>105.6</v>
      </c>
      <c r="G344">
        <f>sgp_thomson!F345</f>
        <v>113.6</v>
      </c>
      <c r="I344"/>
      <c r="J344"/>
    </row>
    <row r="345" spans="1:10" s="9" customFormat="1" x14ac:dyDescent="0.25">
      <c r="A345" s="8">
        <f>sgp_thomson!A346</f>
        <v>41866</v>
      </c>
      <c r="B345" s="14">
        <f>sgp_thomson!N346</f>
        <v>119</v>
      </c>
      <c r="C345">
        <f>sgp_thomson!B346</f>
        <v>101.67400000000001</v>
      </c>
      <c r="D345">
        <f>sgp_thomson!C346</f>
        <v>99.88</v>
      </c>
      <c r="E345">
        <f>sgp_thomson!D346</f>
        <v>48.6</v>
      </c>
      <c r="F345">
        <f>sgp_thomson!E346</f>
        <v>104.2</v>
      </c>
      <c r="G345">
        <f>sgp_thomson!F346</f>
        <v>111.7</v>
      </c>
      <c r="I345"/>
      <c r="J345"/>
    </row>
    <row r="346" spans="1:10" s="9" customFormat="1" x14ac:dyDescent="0.25">
      <c r="A346" s="8">
        <f>sgp_thomson!A347</f>
        <v>41897</v>
      </c>
      <c r="B346" s="14">
        <f>sgp_thomson!N347</f>
        <v>120.7</v>
      </c>
      <c r="C346">
        <f>sgp_thomson!B347</f>
        <v>101.267</v>
      </c>
      <c r="D346">
        <f>sgp_thomson!C347</f>
        <v>100.74</v>
      </c>
      <c r="E346">
        <f>sgp_thomson!D347</f>
        <v>48.8</v>
      </c>
      <c r="F346">
        <f>sgp_thomson!E347</f>
        <v>100.7</v>
      </c>
      <c r="G346">
        <f>sgp_thomson!F347</f>
        <v>115.5</v>
      </c>
      <c r="I346"/>
      <c r="J346"/>
    </row>
    <row r="347" spans="1:10" s="9" customFormat="1" x14ac:dyDescent="0.25">
      <c r="A347" s="8">
        <f>sgp_thomson!A348</f>
        <v>41927</v>
      </c>
      <c r="B347" s="14">
        <f>sgp_thomson!N348</f>
        <v>120.2</v>
      </c>
      <c r="C347">
        <f>sgp_thomson!B348</f>
        <v>102.864</v>
      </c>
      <c r="D347">
        <f>sgp_thomson!C348</f>
        <v>102.18</v>
      </c>
      <c r="E347">
        <f>sgp_thomson!D348</f>
        <v>50.3</v>
      </c>
      <c r="F347">
        <f>sgp_thomson!E348</f>
        <v>104.1</v>
      </c>
      <c r="G347">
        <f>sgp_thomson!F348</f>
        <v>117.3</v>
      </c>
      <c r="I347"/>
      <c r="J347"/>
    </row>
    <row r="348" spans="1:10" s="9" customFormat="1" x14ac:dyDescent="0.25">
      <c r="A348" s="8">
        <f>sgp_thomson!A349</f>
        <v>41958</v>
      </c>
      <c r="B348" s="14">
        <f>sgp_thomson!N349</f>
        <v>120.9</v>
      </c>
      <c r="C348">
        <f>sgp_thomson!B349</f>
        <v>101.804</v>
      </c>
      <c r="D348">
        <f>sgp_thomson!C349</f>
        <v>104.35</v>
      </c>
      <c r="E348">
        <f>sgp_thomson!D349</f>
        <v>52</v>
      </c>
      <c r="F348">
        <f>sgp_thomson!E349</f>
        <v>102.1</v>
      </c>
      <c r="G348">
        <f>sgp_thomson!F349</f>
        <v>108.4</v>
      </c>
      <c r="I348"/>
      <c r="J348"/>
    </row>
    <row r="349" spans="1:10" s="8" customFormat="1" x14ac:dyDescent="0.25">
      <c r="A349" s="8">
        <f>sgp_thomson!A350</f>
        <v>41988</v>
      </c>
      <c r="B349" s="14">
        <f>sgp_thomson!N350</f>
        <v>121.8</v>
      </c>
      <c r="C349">
        <f>sgp_thomson!B350</f>
        <v>101.071</v>
      </c>
      <c r="D349">
        <f>sgp_thomson!C350</f>
        <v>105.88</v>
      </c>
      <c r="E349">
        <f>sgp_thomson!D350</f>
        <v>49.7</v>
      </c>
      <c r="F349">
        <f>sgp_thomson!E350</f>
        <v>104.7</v>
      </c>
      <c r="G349">
        <f>sgp_thomson!F350</f>
        <v>114.3</v>
      </c>
      <c r="I349"/>
      <c r="J349"/>
    </row>
    <row r="350" spans="1:10" s="8" customFormat="1" x14ac:dyDescent="0.25">
      <c r="A350" s="8">
        <f>sgp_thomson!A351</f>
        <v>42019</v>
      </c>
      <c r="B350" s="14">
        <f>sgp_thomson!N351</f>
        <v>122.8</v>
      </c>
      <c r="C350">
        <f>sgp_thomson!B351</f>
        <v>106.333</v>
      </c>
      <c r="D350">
        <f>sgp_thomson!C351</f>
        <v>108.17</v>
      </c>
      <c r="E350">
        <f>sgp_thomson!D351</f>
        <v>49.4</v>
      </c>
      <c r="F350">
        <f>sgp_thomson!E351</f>
        <v>100</v>
      </c>
      <c r="G350">
        <f>sgp_thomson!F351</f>
        <v>120.1</v>
      </c>
      <c r="I350"/>
      <c r="J350"/>
    </row>
    <row r="351" spans="1:10" s="8" customFormat="1" x14ac:dyDescent="0.25">
      <c r="A351" s="8">
        <f>sgp_thomson!A352</f>
        <v>42050</v>
      </c>
      <c r="B351" s="14">
        <f>sgp_thomson!N352</f>
        <v>120.7</v>
      </c>
      <c r="C351">
        <f>sgp_thomson!B352</f>
        <v>102.548</v>
      </c>
      <c r="D351">
        <f>sgp_thomson!C352</f>
        <v>106.39</v>
      </c>
      <c r="E351">
        <f>sgp_thomson!D352</f>
        <v>49.9</v>
      </c>
      <c r="F351">
        <f>sgp_thomson!E352</f>
        <v>104.3</v>
      </c>
      <c r="G351">
        <f>sgp_thomson!F352</f>
        <v>93.3</v>
      </c>
      <c r="I351"/>
      <c r="J351"/>
    </row>
    <row r="352" spans="1:10" s="8" customFormat="1" x14ac:dyDescent="0.25">
      <c r="A352" s="8">
        <f>sgp_thomson!A353</f>
        <v>42078</v>
      </c>
      <c r="B352" s="14">
        <f>sgp_thomson!N353</f>
        <v>124.5</v>
      </c>
      <c r="C352" t="str">
        <f>sgp_thomson!B353</f>
        <v>NA</v>
      </c>
      <c r="D352">
        <f>sgp_thomson!C353</f>
        <v>106.75</v>
      </c>
      <c r="E352">
        <f>sgp_thomson!D353</f>
        <v>49.7</v>
      </c>
      <c r="F352">
        <f>sgp_thomson!E353</f>
        <v>105.6</v>
      </c>
      <c r="G352" t="str">
        <f>sgp_thomson!F353</f>
        <v>NA</v>
      </c>
      <c r="I352"/>
      <c r="J352"/>
    </row>
    <row r="353" spans="1:10" s="9" customFormat="1" x14ac:dyDescent="0.25">
      <c r="A353" s="8">
        <f>sgp_thomson!A354</f>
        <v>0</v>
      </c>
      <c r="B353" s="14">
        <f>sgp_thomson!N354</f>
        <v>124.5</v>
      </c>
      <c r="C353">
        <f>sgp_thomson!B354</f>
        <v>0</v>
      </c>
      <c r="D353">
        <f>sgp_thomson!C354</f>
        <v>0</v>
      </c>
      <c r="E353">
        <f>sgp_thomson!D354</f>
        <v>0</v>
      </c>
      <c r="F353">
        <f>sgp_thomson!E354</f>
        <v>0</v>
      </c>
      <c r="G353">
        <f>sgp_thomson!F354</f>
        <v>0</v>
      </c>
      <c r="I353"/>
      <c r="J353"/>
    </row>
    <row r="354" spans="1:10" s="9" customFormat="1" x14ac:dyDescent="0.25">
      <c r="A354" s="8">
        <f>sgp_thomson!A355</f>
        <v>0</v>
      </c>
      <c r="B354" s="14">
        <f>sgp_thomson!N355</f>
        <v>0</v>
      </c>
      <c r="C354">
        <f>sgp_thomson!B355</f>
        <v>0</v>
      </c>
      <c r="D354">
        <f>sgp_thomson!C355</f>
        <v>0</v>
      </c>
      <c r="E354">
        <f>sgp_thomson!D355</f>
        <v>0</v>
      </c>
      <c r="F354">
        <f>sgp_thomson!E355</f>
        <v>0</v>
      </c>
      <c r="G354">
        <f>sgp_thomson!F355</f>
        <v>0</v>
      </c>
      <c r="I354"/>
      <c r="J354"/>
    </row>
    <row r="355" spans="1:10" x14ac:dyDescent="0.25">
      <c r="A355" s="8">
        <f>sgp_thomson!A356</f>
        <v>0</v>
      </c>
      <c r="B355" s="14">
        <f>sgp_thomson!N356</f>
        <v>0</v>
      </c>
      <c r="C355">
        <f>sgp_thomson!B356</f>
        <v>0</v>
      </c>
      <c r="D355">
        <f>sgp_thomson!C356</f>
        <v>0</v>
      </c>
      <c r="E355">
        <f>sgp_thomson!D356</f>
        <v>0</v>
      </c>
      <c r="F355">
        <f>sgp_thomson!E356</f>
        <v>0</v>
      </c>
      <c r="G355">
        <f>sgp_thomson!F356</f>
        <v>0</v>
      </c>
    </row>
    <row r="356" spans="1:10" x14ac:dyDescent="0.25">
      <c r="A356" s="8">
        <f>sgp_thomson!A357</f>
        <v>0</v>
      </c>
      <c r="B356" s="14">
        <f>sgp_thomson!N357</f>
        <v>0</v>
      </c>
      <c r="C356">
        <f>sgp_thomson!B357</f>
        <v>0</v>
      </c>
      <c r="D356">
        <f>sgp_thomson!C357</f>
        <v>0</v>
      </c>
      <c r="E356">
        <f>sgp_thomson!D357</f>
        <v>0</v>
      </c>
      <c r="F356">
        <f>sgp_thomson!E357</f>
        <v>0</v>
      </c>
      <c r="G356">
        <f>sgp_thomson!F357</f>
        <v>0</v>
      </c>
    </row>
    <row r="357" spans="1:10" x14ac:dyDescent="0.25">
      <c r="A357" s="8">
        <f>sgp_thomson!A358</f>
        <v>0</v>
      </c>
      <c r="B357" s="14">
        <f>sgp_thomson!N358</f>
        <v>0</v>
      </c>
      <c r="C357">
        <f>sgp_thomson!B358</f>
        <v>0</v>
      </c>
      <c r="D357">
        <f>sgp_thomson!C358</f>
        <v>0</v>
      </c>
      <c r="E357">
        <f>sgp_thomson!D358</f>
        <v>0</v>
      </c>
      <c r="F357">
        <f>sgp_thomson!E358</f>
        <v>0</v>
      </c>
      <c r="G357">
        <f>sgp_thomson!F358</f>
        <v>0</v>
      </c>
    </row>
    <row r="358" spans="1:10" x14ac:dyDescent="0.25">
      <c r="A358" s="8">
        <f>sgp_thomson!A359</f>
        <v>0</v>
      </c>
      <c r="B358" s="14">
        <f>sgp_thomson!N359</f>
        <v>0</v>
      </c>
      <c r="C358">
        <f>sgp_thomson!B359</f>
        <v>0</v>
      </c>
      <c r="D358">
        <f>sgp_thomson!C359</f>
        <v>0</v>
      </c>
      <c r="E358">
        <f>sgp_thomson!D359</f>
        <v>0</v>
      </c>
      <c r="F358">
        <f>sgp_thomson!E359</f>
        <v>0</v>
      </c>
      <c r="G358">
        <f>sgp_thomson!F359</f>
        <v>0</v>
      </c>
    </row>
    <row r="359" spans="1:10" x14ac:dyDescent="0.25">
      <c r="A359" s="8">
        <f>sgp_thomson!A360</f>
        <v>0</v>
      </c>
      <c r="B359" s="14">
        <f>sgp_thomson!N360</f>
        <v>0</v>
      </c>
      <c r="C359">
        <f>sgp_thomson!B360</f>
        <v>0</v>
      </c>
      <c r="D359">
        <f>sgp_thomson!C360</f>
        <v>0</v>
      </c>
      <c r="E359">
        <f>sgp_thomson!D360</f>
        <v>0</v>
      </c>
      <c r="F359">
        <f>sgp_thomson!E360</f>
        <v>0</v>
      </c>
      <c r="G359">
        <f>sgp_thomson!F360</f>
        <v>0</v>
      </c>
    </row>
    <row r="360" spans="1:10" x14ac:dyDescent="0.25">
      <c r="A360" s="8">
        <f>sgp_thomson!A361</f>
        <v>0</v>
      </c>
      <c r="B360" s="14">
        <f>sgp_thomson!N361</f>
        <v>0</v>
      </c>
      <c r="C360">
        <f>sgp_thomson!B361</f>
        <v>0</v>
      </c>
      <c r="D360">
        <f>sgp_thomson!C361</f>
        <v>0</v>
      </c>
      <c r="E360">
        <f>sgp_thomson!D361</f>
        <v>0</v>
      </c>
      <c r="F360">
        <f>sgp_thomson!E361</f>
        <v>0</v>
      </c>
      <c r="G360">
        <f>sgp_thomson!F361</f>
        <v>0</v>
      </c>
    </row>
    <row r="361" spans="1:10" x14ac:dyDescent="0.25">
      <c r="A361" s="8">
        <f>sgp_thomson!A362</f>
        <v>0</v>
      </c>
      <c r="B361" s="14">
        <f>sgp_thomson!N362</f>
        <v>0</v>
      </c>
      <c r="C361">
        <f>sgp_thomson!B362</f>
        <v>0</v>
      </c>
      <c r="D361">
        <f>sgp_thomson!C362</f>
        <v>0</v>
      </c>
      <c r="E361">
        <f>sgp_thomson!D362</f>
        <v>0</v>
      </c>
      <c r="F361">
        <f>sgp_thomson!E362</f>
        <v>0</v>
      </c>
      <c r="G361">
        <f>sgp_thomson!F362</f>
        <v>0</v>
      </c>
    </row>
    <row r="362" spans="1:10" x14ac:dyDescent="0.25">
      <c r="A362" s="8">
        <f>sgp_thomson!A363</f>
        <v>0</v>
      </c>
      <c r="B362" s="14">
        <f>sgp_thomson!N363</f>
        <v>0</v>
      </c>
      <c r="C362">
        <f>sgp_thomson!B363</f>
        <v>0</v>
      </c>
      <c r="D362">
        <f>sgp_thomson!C363</f>
        <v>0</v>
      </c>
      <c r="E362">
        <f>sgp_thomson!D363</f>
        <v>0</v>
      </c>
      <c r="F362">
        <f>sgp_thomson!E363</f>
        <v>0</v>
      </c>
      <c r="G362">
        <f>sgp_thomson!F363</f>
        <v>0</v>
      </c>
    </row>
    <row r="363" spans="1:10" x14ac:dyDescent="0.25">
      <c r="A363" s="8">
        <f>sgp_thomson!A364</f>
        <v>0</v>
      </c>
      <c r="B363" s="14">
        <f>sgp_thomson!N364</f>
        <v>0</v>
      </c>
      <c r="C363">
        <f>sgp_thomson!B364</f>
        <v>0</v>
      </c>
      <c r="D363">
        <f>sgp_thomson!C364</f>
        <v>0</v>
      </c>
      <c r="E363">
        <f>sgp_thomson!D364</f>
        <v>0</v>
      </c>
      <c r="F363">
        <f>sgp_thomson!E364</f>
        <v>0</v>
      </c>
      <c r="G363">
        <f>sgp_thomson!F364</f>
        <v>0</v>
      </c>
    </row>
    <row r="364" spans="1:10" x14ac:dyDescent="0.25">
      <c r="A364" s="8">
        <f>sgp_thomson!A365</f>
        <v>0</v>
      </c>
      <c r="B364" s="14">
        <f>sgp_thomson!N365</f>
        <v>0</v>
      </c>
      <c r="C364">
        <f>sgp_thomson!B365</f>
        <v>0</v>
      </c>
      <c r="D364">
        <f>sgp_thomson!C365</f>
        <v>0</v>
      </c>
      <c r="E364">
        <f>sgp_thomson!D365</f>
        <v>0</v>
      </c>
      <c r="F364">
        <f>sgp_thomson!E365</f>
        <v>0</v>
      </c>
      <c r="G364">
        <f>sgp_thomson!F365</f>
        <v>0</v>
      </c>
    </row>
    <row r="365" spans="1:10" x14ac:dyDescent="0.25">
      <c r="A365" s="8">
        <f>sgp_thomson!A366</f>
        <v>0</v>
      </c>
      <c r="B365" s="14">
        <f>sgp_thomson!N366</f>
        <v>0</v>
      </c>
      <c r="C365">
        <f>sgp_thomson!B366</f>
        <v>0</v>
      </c>
      <c r="D365">
        <f>sgp_thomson!C366</f>
        <v>0</v>
      </c>
      <c r="E365">
        <f>sgp_thomson!D366</f>
        <v>0</v>
      </c>
      <c r="F365">
        <f>sgp_thomson!E366</f>
        <v>0</v>
      </c>
      <c r="G365">
        <f>sgp_thomson!F366</f>
        <v>0</v>
      </c>
    </row>
    <row r="366" spans="1:10" x14ac:dyDescent="0.25">
      <c r="A366" s="8">
        <f>sgp_thomson!A367</f>
        <v>0</v>
      </c>
      <c r="B366" s="14">
        <f>sgp_thomson!N367</f>
        <v>0</v>
      </c>
      <c r="C366">
        <f>sgp_thomson!B367</f>
        <v>0</v>
      </c>
      <c r="D366">
        <f>sgp_thomson!C367</f>
        <v>0</v>
      </c>
      <c r="E366">
        <f>sgp_thomson!D367</f>
        <v>0</v>
      </c>
      <c r="F366">
        <f>sgp_thomson!E367</f>
        <v>0</v>
      </c>
      <c r="G366">
        <f>sgp_thomson!F367</f>
        <v>0</v>
      </c>
    </row>
    <row r="367" spans="1:10" x14ac:dyDescent="0.25">
      <c r="A367" s="6"/>
    </row>
    <row r="368" spans="1:10" x14ac:dyDescent="0.25">
      <c r="A368" s="6"/>
    </row>
    <row r="369" spans="1:1" x14ac:dyDescent="0.25">
      <c r="A369" s="6"/>
    </row>
    <row r="370" spans="1:1" x14ac:dyDescent="0.25">
      <c r="A370" s="6"/>
    </row>
    <row r="371" spans="1:1" x14ac:dyDescent="0.25">
      <c r="A371" s="6"/>
    </row>
    <row r="372" spans="1:1" x14ac:dyDescent="0.25">
      <c r="A372" s="6"/>
    </row>
    <row r="373" spans="1:1" x14ac:dyDescent="0.25">
      <c r="A373" s="6"/>
    </row>
    <row r="374" spans="1:1" x14ac:dyDescent="0.25">
      <c r="A374" s="6"/>
    </row>
    <row r="375" spans="1:1" x14ac:dyDescent="0.25">
      <c r="A375" s="6"/>
    </row>
    <row r="376" spans="1:1" x14ac:dyDescent="0.25">
      <c r="A376" s="6"/>
    </row>
    <row r="377" spans="1:1" x14ac:dyDescent="0.25">
      <c r="A377" s="6"/>
    </row>
    <row r="378" spans="1:1" x14ac:dyDescent="0.25">
      <c r="A378" s="6"/>
    </row>
    <row r="379" spans="1:1" x14ac:dyDescent="0.25">
      <c r="A379" s="6"/>
    </row>
    <row r="380" spans="1:1" x14ac:dyDescent="0.25">
      <c r="A380" s="6"/>
    </row>
    <row r="381" spans="1:1" x14ac:dyDescent="0.25">
      <c r="A381" s="6"/>
    </row>
    <row r="382" spans="1:1" x14ac:dyDescent="0.25">
      <c r="A382" s="6"/>
    </row>
    <row r="383" spans="1:1" x14ac:dyDescent="0.25">
      <c r="A383" s="6"/>
    </row>
    <row r="384" spans="1:1" x14ac:dyDescent="0.25">
      <c r="A384" s="6"/>
    </row>
    <row r="385" spans="1:1" x14ac:dyDescent="0.25">
      <c r="A385" s="6"/>
    </row>
    <row r="386" spans="1:1" x14ac:dyDescent="0.25">
      <c r="A386" s="6"/>
    </row>
    <row r="387" spans="1:1" x14ac:dyDescent="0.25">
      <c r="A387" s="6"/>
    </row>
    <row r="388" spans="1:1" x14ac:dyDescent="0.25">
      <c r="A388" s="6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578"/>
  <sheetViews>
    <sheetView topLeftCell="A336" workbookViewId="0">
      <selection activeCell="K120" sqref="K120:K121"/>
    </sheetView>
  </sheetViews>
  <sheetFormatPr defaultRowHeight="15" x14ac:dyDescent="0.25"/>
  <cols>
    <col min="1" max="1" width="10.7109375" bestFit="1" customWidth="1"/>
    <col min="3" max="3" width="37.28515625" bestFit="1" customWidth="1"/>
    <col min="14" max="14" width="15" bestFit="1" customWidth="1"/>
  </cols>
  <sheetData>
    <row r="1" spans="1:14" x14ac:dyDescent="0.25">
      <c r="A1" t="str">
        <f>_xll.Thomson.Reuters.AFOSpreadsheetFormulas.DSGRID("SPRETTOTG,SPTOTPRCF,SPPMIMEMQ,SPIPMAN.G,SPI72...H"," ","1986-01-01","TIME","M","RowHeader=true;ColHeader=true;Code=true;SeriesMetaDataLink=true;DispSeriesDescription=false;YearlyTSFormat=false;QuarterlyTSFormat=false","")</f>
        <v>Application offline! Unable to process the request</v>
      </c>
      <c r="B1" s="2" t="s">
        <v>389</v>
      </c>
      <c r="C1" s="2" t="s">
        <v>388</v>
      </c>
      <c r="D1" s="2" t="s">
        <v>397</v>
      </c>
      <c r="E1" s="2" t="s">
        <v>390</v>
      </c>
      <c r="F1" s="2" t="s">
        <v>391</v>
      </c>
      <c r="G1" s="2"/>
      <c r="H1" s="2"/>
      <c r="J1" t="str">
        <f>_xll.Thomson.Reuters.AFOSpreadsheetFormulas.DSGRID("SPGDP...D"," ","1986-01-01","TIME","Q","RowHeader=true;ColHeader=true;Code=true;SeriesMetaDataLink=true;DispSeriesDescription=false;YearlyTSFormat=false;QuarterlyTSFormat=false","")</f>
        <v>Application offline! Unable to process the request</v>
      </c>
      <c r="K1" s="2" t="s">
        <v>387</v>
      </c>
      <c r="N1" t="s">
        <v>395</v>
      </c>
    </row>
    <row r="2" spans="1:14" x14ac:dyDescent="0.25">
      <c r="A2" s="2" t="s">
        <v>0</v>
      </c>
      <c r="B2" s="11" t="s">
        <v>383</v>
      </c>
      <c r="C2" s="7" t="s">
        <v>385</v>
      </c>
      <c r="D2" s="7" t="s">
        <v>396</v>
      </c>
      <c r="E2" s="7" t="s">
        <v>384</v>
      </c>
      <c r="F2" s="7" t="s">
        <v>386</v>
      </c>
      <c r="G2" s="10"/>
      <c r="H2" s="10"/>
      <c r="J2" s="2" t="s">
        <v>0</v>
      </c>
      <c r="K2" s="11" t="s">
        <v>382</v>
      </c>
      <c r="M2" s="6" t="s">
        <v>392</v>
      </c>
      <c r="N2" s="13" t="s">
        <v>393</v>
      </c>
    </row>
    <row r="3" spans="1:14" x14ac:dyDescent="0.25">
      <c r="A3" s="4">
        <v>31427</v>
      </c>
      <c r="B3" s="2">
        <v>26.469000000000001</v>
      </c>
      <c r="C3" s="2">
        <v>166.82</v>
      </c>
      <c r="D3" s="2" t="s">
        <v>1</v>
      </c>
      <c r="E3" s="2">
        <v>13.4</v>
      </c>
      <c r="F3" s="2">
        <v>6.1</v>
      </c>
      <c r="G3" s="2"/>
      <c r="H3" s="2"/>
      <c r="J3" s="2" t="s">
        <v>191</v>
      </c>
      <c r="K3" s="2">
        <v>14989.8</v>
      </c>
      <c r="M3" s="6" t="e">
        <f>_xll.BDH(N2,M2:M2,"1/1/1986","","Dir=V","Dts=S","Sort=a","Quote=g","QtTyp=Y","Days=w","Per=cm","DtFmt=D","Fill=P","UseDPDF=Y","cols=2;rows=352")</f>
        <v>#N/A</v>
      </c>
      <c r="N3" s="14" t="s">
        <v>394</v>
      </c>
    </row>
    <row r="4" spans="1:14" x14ac:dyDescent="0.25">
      <c r="A4" s="4">
        <v>31458</v>
      </c>
      <c r="B4" s="5">
        <v>27.061</v>
      </c>
      <c r="C4" s="2">
        <v>171.27</v>
      </c>
      <c r="D4" s="2" t="s">
        <v>1</v>
      </c>
      <c r="E4" s="2">
        <v>13.8</v>
      </c>
      <c r="F4" s="2">
        <v>6.7</v>
      </c>
      <c r="G4" s="5"/>
      <c r="H4" s="5"/>
      <c r="J4" s="2" t="s">
        <v>74</v>
      </c>
      <c r="K4" s="2">
        <v>15237</v>
      </c>
      <c r="M4" s="6">
        <v>31471</v>
      </c>
      <c r="N4" s="14" t="s">
        <v>394</v>
      </c>
    </row>
    <row r="5" spans="1:14" x14ac:dyDescent="0.25">
      <c r="A5" s="4">
        <v>31486</v>
      </c>
      <c r="B5" s="5">
        <v>24.366</v>
      </c>
      <c r="C5" s="2">
        <v>170.4</v>
      </c>
      <c r="D5" s="2" t="s">
        <v>1</v>
      </c>
      <c r="E5" s="2">
        <v>14.3</v>
      </c>
      <c r="F5" s="2">
        <v>6.4</v>
      </c>
      <c r="G5" s="5"/>
      <c r="H5" s="5"/>
      <c r="J5" s="2" t="s">
        <v>75</v>
      </c>
      <c r="K5" s="2">
        <v>15483.6</v>
      </c>
      <c r="M5" s="6">
        <v>31502</v>
      </c>
      <c r="N5" s="14" t="s">
        <v>394</v>
      </c>
    </row>
    <row r="6" spans="1:14" x14ac:dyDescent="0.25">
      <c r="A6" s="4">
        <v>31517</v>
      </c>
      <c r="B6" s="5">
        <v>23.760999999999999</v>
      </c>
      <c r="C6" s="2">
        <v>165.66</v>
      </c>
      <c r="D6" s="2" t="s">
        <v>1</v>
      </c>
      <c r="E6" s="2">
        <v>15.1</v>
      </c>
      <c r="F6" s="2">
        <v>8</v>
      </c>
      <c r="G6" s="5"/>
      <c r="H6" s="5"/>
      <c r="J6" s="2" t="s">
        <v>76</v>
      </c>
      <c r="K6" s="2">
        <v>15913.8</v>
      </c>
      <c r="M6" s="6">
        <v>31532</v>
      </c>
      <c r="N6" s="14" t="s">
        <v>394</v>
      </c>
    </row>
    <row r="7" spans="1:14" x14ac:dyDescent="0.25">
      <c r="A7" s="4">
        <v>31547</v>
      </c>
      <c r="B7" s="5">
        <v>23.925999999999998</v>
      </c>
      <c r="C7" s="2">
        <v>163.21</v>
      </c>
      <c r="D7" s="2" t="s">
        <v>1</v>
      </c>
      <c r="E7" s="2">
        <v>15</v>
      </c>
      <c r="F7" s="2">
        <v>7</v>
      </c>
      <c r="G7" s="5"/>
      <c r="H7" s="5"/>
      <c r="J7" s="2" t="s">
        <v>77</v>
      </c>
      <c r="K7" s="2">
        <v>16221.3</v>
      </c>
      <c r="M7" s="6">
        <v>31563</v>
      </c>
      <c r="N7" s="14" t="s">
        <v>394</v>
      </c>
    </row>
    <row r="8" spans="1:14" x14ac:dyDescent="0.25">
      <c r="A8" s="4">
        <v>31578</v>
      </c>
      <c r="B8" s="5">
        <v>24.189</v>
      </c>
      <c r="C8" s="2">
        <v>164.37</v>
      </c>
      <c r="D8" s="2" t="s">
        <v>1</v>
      </c>
      <c r="E8" s="2">
        <v>14.7</v>
      </c>
      <c r="F8" s="2">
        <v>7.7</v>
      </c>
      <c r="G8" s="5"/>
      <c r="H8" s="5"/>
      <c r="J8" s="2" t="s">
        <v>78</v>
      </c>
      <c r="K8" s="2">
        <v>16783.8</v>
      </c>
      <c r="M8" s="6">
        <v>31593</v>
      </c>
      <c r="N8" s="14" t="s">
        <v>394</v>
      </c>
    </row>
    <row r="9" spans="1:14" x14ac:dyDescent="0.25">
      <c r="A9" s="4">
        <v>31608</v>
      </c>
      <c r="B9" s="5">
        <v>24.884</v>
      </c>
      <c r="C9" s="2">
        <v>163.07</v>
      </c>
      <c r="D9" s="2" t="s">
        <v>1</v>
      </c>
      <c r="E9" s="2">
        <v>15.3</v>
      </c>
      <c r="F9" s="2">
        <v>7.6</v>
      </c>
      <c r="G9" s="5"/>
      <c r="H9" s="5"/>
      <c r="J9" s="2" t="s">
        <v>79</v>
      </c>
      <c r="K9" s="2">
        <v>17373.8</v>
      </c>
      <c r="M9" s="6">
        <v>31624</v>
      </c>
      <c r="N9" s="14" t="s">
        <v>394</v>
      </c>
    </row>
    <row r="10" spans="1:14" x14ac:dyDescent="0.25">
      <c r="A10" s="4">
        <v>31639</v>
      </c>
      <c r="B10" s="5">
        <v>24.373000000000001</v>
      </c>
      <c r="C10" s="2">
        <v>156.76</v>
      </c>
      <c r="D10" s="2" t="s">
        <v>1</v>
      </c>
      <c r="E10" s="2">
        <v>14.9</v>
      </c>
      <c r="F10" s="2">
        <v>8.1</v>
      </c>
      <c r="G10" s="5"/>
      <c r="H10" s="5"/>
      <c r="J10" s="2" t="s">
        <v>80</v>
      </c>
      <c r="K10" s="2">
        <v>17881.900000000001</v>
      </c>
      <c r="M10" s="6">
        <v>31655</v>
      </c>
      <c r="N10" s="14" t="s">
        <v>394</v>
      </c>
    </row>
    <row r="11" spans="1:14" x14ac:dyDescent="0.25">
      <c r="A11" s="4">
        <v>31670</v>
      </c>
      <c r="B11" s="5">
        <v>24.338999999999999</v>
      </c>
      <c r="C11" s="2">
        <v>157.41</v>
      </c>
      <c r="D11" s="2" t="s">
        <v>1</v>
      </c>
      <c r="E11" s="2">
        <v>16.399999999999999</v>
      </c>
      <c r="F11" s="2">
        <v>7.7</v>
      </c>
      <c r="G11" s="5"/>
      <c r="H11" s="5"/>
      <c r="J11" s="2" t="s">
        <v>81</v>
      </c>
      <c r="K11" s="2">
        <v>18019.400000000001</v>
      </c>
      <c r="M11" s="6">
        <v>31685</v>
      </c>
      <c r="N11" s="14" t="s">
        <v>394</v>
      </c>
    </row>
    <row r="12" spans="1:14" x14ac:dyDescent="0.25">
      <c r="A12" s="4">
        <v>31700</v>
      </c>
      <c r="B12" s="5">
        <v>24.2</v>
      </c>
      <c r="C12" s="2">
        <v>159.12</v>
      </c>
      <c r="D12" s="2" t="s">
        <v>1</v>
      </c>
      <c r="E12" s="2">
        <v>15.9</v>
      </c>
      <c r="F12" s="2">
        <v>7.7</v>
      </c>
      <c r="G12" s="5"/>
      <c r="H12" s="5"/>
      <c r="J12" s="2" t="s">
        <v>82</v>
      </c>
      <c r="K12" s="2">
        <v>18780.5</v>
      </c>
      <c r="M12" s="6">
        <v>31716</v>
      </c>
      <c r="N12" s="14" t="s">
        <v>394</v>
      </c>
    </row>
    <row r="13" spans="1:14" x14ac:dyDescent="0.25">
      <c r="A13" s="4">
        <v>31731</v>
      </c>
      <c r="B13" s="5">
        <v>24.571999999999999</v>
      </c>
      <c r="C13" s="2">
        <v>161.06</v>
      </c>
      <c r="D13" s="2" t="s">
        <v>1</v>
      </c>
      <c r="E13" s="2">
        <v>15.7</v>
      </c>
      <c r="F13" s="2">
        <v>7.8</v>
      </c>
      <c r="G13" s="5"/>
      <c r="H13" s="5"/>
      <c r="J13" s="2" t="s">
        <v>83</v>
      </c>
      <c r="K13" s="2">
        <v>19274.8</v>
      </c>
      <c r="M13" s="6">
        <v>31746</v>
      </c>
      <c r="N13" s="14" t="s">
        <v>394</v>
      </c>
    </row>
    <row r="14" spans="1:14" x14ac:dyDescent="0.25">
      <c r="A14" s="4">
        <v>31761</v>
      </c>
      <c r="B14" s="5">
        <v>25.122</v>
      </c>
      <c r="C14" s="2">
        <v>160.63999999999999</v>
      </c>
      <c r="D14" s="2" t="s">
        <v>1</v>
      </c>
      <c r="E14" s="2">
        <v>16.7</v>
      </c>
      <c r="F14" s="2">
        <v>8.3000000000000007</v>
      </c>
      <c r="G14" s="5"/>
      <c r="H14" s="5"/>
      <c r="J14" s="2" t="s">
        <v>84</v>
      </c>
      <c r="K14" s="2">
        <v>19786.599999999999</v>
      </c>
      <c r="M14" s="6">
        <v>31777</v>
      </c>
      <c r="N14" s="14" t="s">
        <v>394</v>
      </c>
    </row>
    <row r="15" spans="1:14" x14ac:dyDescent="0.25">
      <c r="A15" s="4">
        <v>31792</v>
      </c>
      <c r="B15" s="5">
        <v>25.901</v>
      </c>
      <c r="C15" s="2">
        <v>155.75</v>
      </c>
      <c r="D15" s="2" t="s">
        <v>1</v>
      </c>
      <c r="E15" s="2">
        <v>15.6</v>
      </c>
      <c r="F15" s="2">
        <v>7.4</v>
      </c>
      <c r="G15" s="5"/>
      <c r="H15" s="5"/>
      <c r="J15" s="2" t="s">
        <v>85</v>
      </c>
      <c r="K15" s="2">
        <v>19801.7</v>
      </c>
      <c r="M15" s="6">
        <v>31808</v>
      </c>
      <c r="N15" s="14" t="s">
        <v>394</v>
      </c>
    </row>
    <row r="16" spans="1:14" x14ac:dyDescent="0.25">
      <c r="A16" s="4">
        <v>31823</v>
      </c>
      <c r="B16" s="5">
        <v>27.152999999999999</v>
      </c>
      <c r="C16" s="2">
        <v>157.27000000000001</v>
      </c>
      <c r="D16" s="2" t="s">
        <v>1</v>
      </c>
      <c r="E16" s="2">
        <v>17</v>
      </c>
      <c r="F16" s="2">
        <v>7.1</v>
      </c>
      <c r="G16" s="5"/>
      <c r="H16" s="5"/>
      <c r="J16" s="2" t="s">
        <v>86</v>
      </c>
      <c r="K16" s="2">
        <v>20980.7</v>
      </c>
      <c r="M16" s="6">
        <v>31836</v>
      </c>
      <c r="N16" s="14" t="s">
        <v>394</v>
      </c>
    </row>
    <row r="17" spans="1:14" x14ac:dyDescent="0.25">
      <c r="A17" s="4">
        <v>31851</v>
      </c>
      <c r="B17" s="5">
        <v>28.349</v>
      </c>
      <c r="C17" s="2">
        <v>157</v>
      </c>
      <c r="D17" s="2" t="s">
        <v>1</v>
      </c>
      <c r="E17" s="2">
        <v>16.2</v>
      </c>
      <c r="F17" s="2">
        <v>7.5</v>
      </c>
      <c r="G17" s="5"/>
      <c r="H17" s="5"/>
      <c r="J17" s="2" t="s">
        <v>87</v>
      </c>
      <c r="K17" s="2">
        <v>21214.1</v>
      </c>
      <c r="M17" s="6">
        <v>31867</v>
      </c>
      <c r="N17" s="14" t="s">
        <v>394</v>
      </c>
    </row>
    <row r="18" spans="1:14" x14ac:dyDescent="0.25">
      <c r="A18" s="4">
        <v>31882</v>
      </c>
      <c r="B18" s="5">
        <v>29.643000000000001</v>
      </c>
      <c r="C18" s="2">
        <v>154.93</v>
      </c>
      <c r="D18" s="2" t="s">
        <v>1</v>
      </c>
      <c r="E18" s="2">
        <v>16.899999999999999</v>
      </c>
      <c r="F18" s="2">
        <v>9</v>
      </c>
      <c r="G18" s="5"/>
      <c r="H18" s="5"/>
      <c r="J18" s="2" t="s">
        <v>88</v>
      </c>
      <c r="K18" s="2">
        <v>21672.5</v>
      </c>
      <c r="M18" s="6">
        <v>31897</v>
      </c>
      <c r="N18" s="14" t="s">
        <v>394</v>
      </c>
    </row>
    <row r="19" spans="1:14" x14ac:dyDescent="0.25">
      <c r="A19" s="4">
        <v>31912</v>
      </c>
      <c r="B19" s="5">
        <v>30.605</v>
      </c>
      <c r="C19" s="2">
        <v>154.69999999999999</v>
      </c>
      <c r="D19" s="2" t="s">
        <v>1</v>
      </c>
      <c r="E19" s="2">
        <v>16.5</v>
      </c>
      <c r="F19" s="2">
        <v>8.1</v>
      </c>
      <c r="G19" s="5"/>
      <c r="H19" s="5"/>
      <c r="J19" s="2" t="s">
        <v>89</v>
      </c>
      <c r="K19" s="2">
        <v>22657.3</v>
      </c>
      <c r="M19" s="6">
        <v>31928</v>
      </c>
      <c r="N19" s="14" t="s">
        <v>394</v>
      </c>
    </row>
    <row r="20" spans="1:14" x14ac:dyDescent="0.25">
      <c r="A20" s="4">
        <v>31943</v>
      </c>
      <c r="B20" s="5">
        <v>31.815999999999999</v>
      </c>
      <c r="C20" s="2">
        <v>155.16</v>
      </c>
      <c r="D20" s="2" t="s">
        <v>1</v>
      </c>
      <c r="E20" s="2">
        <v>18.3</v>
      </c>
      <c r="F20" s="2">
        <v>8.5</v>
      </c>
      <c r="G20" s="5"/>
      <c r="H20" s="5"/>
      <c r="J20" s="2" t="s">
        <v>90</v>
      </c>
      <c r="K20" s="2">
        <v>22930.400000000001</v>
      </c>
      <c r="M20" s="6">
        <v>31958</v>
      </c>
      <c r="N20" s="14" t="s">
        <v>394</v>
      </c>
    </row>
    <row r="21" spans="1:14" x14ac:dyDescent="0.25">
      <c r="A21" s="4">
        <v>31973</v>
      </c>
      <c r="B21" s="5">
        <v>31.984000000000002</v>
      </c>
      <c r="C21" s="2">
        <v>155.02000000000001</v>
      </c>
      <c r="D21" s="2" t="s">
        <v>1</v>
      </c>
      <c r="E21" s="2">
        <v>18.100000000000001</v>
      </c>
      <c r="F21" s="2">
        <v>8.9</v>
      </c>
      <c r="G21" s="5"/>
      <c r="H21" s="5"/>
      <c r="J21" s="2" t="s">
        <v>91</v>
      </c>
      <c r="K21" s="2">
        <v>23171.7</v>
      </c>
      <c r="M21" s="6">
        <v>31989</v>
      </c>
      <c r="N21" s="14" t="s">
        <v>394</v>
      </c>
    </row>
    <row r="22" spans="1:14" x14ac:dyDescent="0.25">
      <c r="A22" s="4">
        <v>32004</v>
      </c>
      <c r="B22" s="5">
        <v>31.908000000000001</v>
      </c>
      <c r="C22" s="2">
        <v>157.75</v>
      </c>
      <c r="D22" s="2" t="s">
        <v>1</v>
      </c>
      <c r="E22" s="2">
        <v>17.399999999999999</v>
      </c>
      <c r="F22" s="2">
        <v>8.6999999999999993</v>
      </c>
      <c r="G22" s="5"/>
      <c r="H22" s="5"/>
      <c r="J22" s="2" t="s">
        <v>92</v>
      </c>
      <c r="K22" s="2">
        <v>23488.3</v>
      </c>
      <c r="M22" s="6">
        <v>32020</v>
      </c>
      <c r="N22" s="14" t="s">
        <v>394</v>
      </c>
    </row>
    <row r="23" spans="1:14" x14ac:dyDescent="0.25">
      <c r="A23" s="4">
        <v>32035</v>
      </c>
      <c r="B23" s="5">
        <v>32.563000000000002</v>
      </c>
      <c r="C23" s="2">
        <v>156.68</v>
      </c>
      <c r="D23" s="2" t="s">
        <v>1</v>
      </c>
      <c r="E23" s="2">
        <v>18.600000000000001</v>
      </c>
      <c r="F23" s="2">
        <v>10.199999999999999</v>
      </c>
      <c r="G23" s="5"/>
      <c r="H23" s="5"/>
      <c r="J23" s="2" t="s">
        <v>93</v>
      </c>
      <c r="K23" s="2">
        <v>24045</v>
      </c>
      <c r="M23" s="6">
        <v>32050</v>
      </c>
      <c r="N23" s="14" t="s">
        <v>394</v>
      </c>
    </row>
    <row r="24" spans="1:14" x14ac:dyDescent="0.25">
      <c r="A24" s="4">
        <v>32065</v>
      </c>
      <c r="B24" s="5">
        <v>32.220999999999997</v>
      </c>
      <c r="C24" s="2">
        <v>156.19</v>
      </c>
      <c r="D24" s="2" t="s">
        <v>1</v>
      </c>
      <c r="E24" s="2">
        <v>18.899999999999999</v>
      </c>
      <c r="F24" s="2">
        <v>9.4</v>
      </c>
      <c r="G24" s="5"/>
      <c r="H24" s="5"/>
      <c r="J24" s="2" t="s">
        <v>94</v>
      </c>
      <c r="K24" s="2">
        <v>24416.1</v>
      </c>
      <c r="M24" s="6">
        <v>32081</v>
      </c>
      <c r="N24" s="14" t="s">
        <v>394</v>
      </c>
    </row>
    <row r="25" spans="1:14" x14ac:dyDescent="0.25">
      <c r="A25" s="4">
        <v>32096</v>
      </c>
      <c r="B25" s="5">
        <v>34.262</v>
      </c>
      <c r="C25" s="2">
        <v>156.31</v>
      </c>
      <c r="D25" s="2" t="s">
        <v>1</v>
      </c>
      <c r="E25" s="2">
        <v>19.899999999999999</v>
      </c>
      <c r="F25" s="2">
        <v>10.1</v>
      </c>
      <c r="G25" s="5"/>
      <c r="H25" s="5"/>
      <c r="J25" s="2" t="s">
        <v>95</v>
      </c>
      <c r="K25" s="2">
        <v>24855.1</v>
      </c>
      <c r="M25" s="6">
        <v>32111</v>
      </c>
      <c r="N25" s="14" t="s">
        <v>394</v>
      </c>
    </row>
    <row r="26" spans="1:14" x14ac:dyDescent="0.25">
      <c r="A26" s="4">
        <v>32126</v>
      </c>
      <c r="B26" s="5">
        <v>31.914000000000001</v>
      </c>
      <c r="C26" s="2">
        <v>155.47999999999999</v>
      </c>
      <c r="D26" s="2" t="s">
        <v>1</v>
      </c>
      <c r="E26" s="2">
        <v>19.5</v>
      </c>
      <c r="F26" s="2">
        <v>10.5</v>
      </c>
      <c r="G26" s="5"/>
      <c r="H26" s="5"/>
      <c r="J26" s="2" t="s">
        <v>96</v>
      </c>
      <c r="K26" s="2">
        <v>25013.1</v>
      </c>
      <c r="M26" s="6">
        <v>32142</v>
      </c>
      <c r="N26" s="14" t="s">
        <v>394</v>
      </c>
    </row>
    <row r="27" spans="1:14" x14ac:dyDescent="0.25">
      <c r="A27" s="4">
        <v>32157</v>
      </c>
      <c r="B27" s="5">
        <v>35.247999999999998</v>
      </c>
      <c r="C27" s="2">
        <v>153.04</v>
      </c>
      <c r="D27" s="2" t="s">
        <v>1</v>
      </c>
      <c r="E27" s="2">
        <v>19.3</v>
      </c>
      <c r="F27" s="2">
        <v>10</v>
      </c>
      <c r="G27" s="5"/>
      <c r="H27" s="5"/>
      <c r="J27" s="2" t="s">
        <v>97</v>
      </c>
      <c r="K27" s="2">
        <v>25465.9</v>
      </c>
      <c r="M27" s="6">
        <v>32173</v>
      </c>
      <c r="N27" s="14" t="s">
        <v>394</v>
      </c>
    </row>
    <row r="28" spans="1:14" x14ac:dyDescent="0.25">
      <c r="A28" s="4">
        <v>32188</v>
      </c>
      <c r="B28" s="5">
        <v>33.665999999999997</v>
      </c>
      <c r="C28" s="2">
        <v>152.44</v>
      </c>
      <c r="D28" s="2" t="s">
        <v>1</v>
      </c>
      <c r="E28" s="2">
        <v>19.899999999999999</v>
      </c>
      <c r="F28" s="2">
        <v>10.5</v>
      </c>
      <c r="G28" s="5"/>
      <c r="H28" s="5"/>
      <c r="J28" s="2" t="s">
        <v>98</v>
      </c>
      <c r="K28" s="2">
        <v>25871.9</v>
      </c>
      <c r="M28" s="6">
        <v>32202</v>
      </c>
      <c r="N28" s="14" t="s">
        <v>394</v>
      </c>
    </row>
    <row r="29" spans="1:14" x14ac:dyDescent="0.25">
      <c r="A29" s="4">
        <v>32217</v>
      </c>
      <c r="B29" s="5">
        <v>34.713999999999999</v>
      </c>
      <c r="C29" s="2">
        <v>152.65</v>
      </c>
      <c r="D29" s="2" t="s">
        <v>1</v>
      </c>
      <c r="E29" s="2">
        <v>19.899999999999999</v>
      </c>
      <c r="F29" s="2">
        <v>9.8000000000000007</v>
      </c>
      <c r="G29" s="5"/>
      <c r="H29" s="5"/>
      <c r="J29" s="2" t="s">
        <v>99</v>
      </c>
      <c r="K29" s="2">
        <v>26636.799999999999</v>
      </c>
      <c r="M29" s="6">
        <v>32233</v>
      </c>
      <c r="N29" s="14" t="s">
        <v>394</v>
      </c>
    </row>
    <row r="30" spans="1:14" x14ac:dyDescent="0.25">
      <c r="A30" s="4">
        <v>32248</v>
      </c>
      <c r="B30" s="5">
        <v>35.302999999999997</v>
      </c>
      <c r="C30" s="2">
        <v>150.55000000000001</v>
      </c>
      <c r="D30" s="2" t="s">
        <v>1</v>
      </c>
      <c r="E30" s="2">
        <v>20.399999999999999</v>
      </c>
      <c r="F30" s="2">
        <v>11.1</v>
      </c>
      <c r="G30" s="5"/>
      <c r="H30" s="5"/>
      <c r="J30" s="2" t="s">
        <v>100</v>
      </c>
      <c r="K30" s="2">
        <v>27320.2</v>
      </c>
      <c r="M30" s="6">
        <v>32263</v>
      </c>
      <c r="N30" s="14" t="s">
        <v>394</v>
      </c>
    </row>
    <row r="31" spans="1:14" x14ac:dyDescent="0.25">
      <c r="A31" s="4">
        <v>32278</v>
      </c>
      <c r="B31" s="5">
        <v>37.338999999999999</v>
      </c>
      <c r="C31" s="2">
        <v>152.19</v>
      </c>
      <c r="D31" s="2" t="s">
        <v>1</v>
      </c>
      <c r="E31" s="2">
        <v>20.100000000000001</v>
      </c>
      <c r="F31" s="2">
        <v>11.1</v>
      </c>
      <c r="G31" s="5"/>
      <c r="H31" s="5"/>
      <c r="J31" s="2" t="s">
        <v>101</v>
      </c>
      <c r="K31" s="2">
        <v>27784.7</v>
      </c>
      <c r="M31" s="6">
        <v>32294</v>
      </c>
      <c r="N31" s="14" t="s">
        <v>394</v>
      </c>
    </row>
    <row r="32" spans="1:14" x14ac:dyDescent="0.25">
      <c r="A32" s="4">
        <v>32309</v>
      </c>
      <c r="B32" s="5">
        <v>36.942999999999998</v>
      </c>
      <c r="C32" s="2">
        <v>155.18</v>
      </c>
      <c r="D32" s="2" t="s">
        <v>1</v>
      </c>
      <c r="E32" s="2">
        <v>22.4</v>
      </c>
      <c r="F32" s="2">
        <v>11.7</v>
      </c>
      <c r="G32" s="5"/>
      <c r="H32" s="5"/>
      <c r="J32" s="2" t="s">
        <v>102</v>
      </c>
      <c r="K32" s="2">
        <v>29146.9</v>
      </c>
      <c r="M32" s="6">
        <v>32324</v>
      </c>
      <c r="N32" s="14" t="s">
        <v>394</v>
      </c>
    </row>
    <row r="33" spans="1:14" x14ac:dyDescent="0.25">
      <c r="A33" s="4">
        <v>32339</v>
      </c>
      <c r="B33" s="5">
        <v>37.701000000000001</v>
      </c>
      <c r="C33" s="2">
        <v>156.08000000000001</v>
      </c>
      <c r="D33" s="2" t="s">
        <v>1</v>
      </c>
      <c r="E33" s="2">
        <v>20.8</v>
      </c>
      <c r="F33" s="2">
        <v>11.9</v>
      </c>
      <c r="G33" s="5"/>
      <c r="H33" s="5"/>
      <c r="J33" s="2" t="s">
        <v>103</v>
      </c>
      <c r="K33" s="2">
        <v>29639.9</v>
      </c>
      <c r="M33" s="6">
        <v>32355</v>
      </c>
      <c r="N33" s="14" t="s">
        <v>394</v>
      </c>
    </row>
    <row r="34" spans="1:14" x14ac:dyDescent="0.25">
      <c r="A34" s="4">
        <v>32370</v>
      </c>
      <c r="B34" s="5">
        <v>39.521000000000001</v>
      </c>
      <c r="C34" s="2">
        <v>154.77000000000001</v>
      </c>
      <c r="D34" s="2" t="s">
        <v>1</v>
      </c>
      <c r="E34" s="2">
        <v>21.8</v>
      </c>
      <c r="F34" s="2">
        <v>11.5</v>
      </c>
      <c r="G34" s="5"/>
      <c r="H34" s="5"/>
      <c r="J34" s="2" t="s">
        <v>104</v>
      </c>
      <c r="K34" s="2">
        <v>30884</v>
      </c>
      <c r="M34" s="6">
        <v>32386</v>
      </c>
      <c r="N34" s="14" t="s">
        <v>394</v>
      </c>
    </row>
    <row r="35" spans="1:14" x14ac:dyDescent="0.25">
      <c r="A35" s="4">
        <v>32401</v>
      </c>
      <c r="B35" s="5">
        <v>40.533000000000001</v>
      </c>
      <c r="C35" s="2">
        <v>155.71</v>
      </c>
      <c r="D35" s="2" t="s">
        <v>1</v>
      </c>
      <c r="E35" s="2">
        <v>21.6</v>
      </c>
      <c r="F35" s="2">
        <v>12.5</v>
      </c>
      <c r="G35" s="5"/>
      <c r="H35" s="5"/>
      <c r="J35" s="2" t="s">
        <v>105</v>
      </c>
      <c r="K35" s="2">
        <v>31631.200000000001</v>
      </c>
      <c r="M35" s="6">
        <v>32416</v>
      </c>
      <c r="N35" s="14" t="s">
        <v>394</v>
      </c>
    </row>
    <row r="36" spans="1:14" x14ac:dyDescent="0.25">
      <c r="A36" s="4">
        <v>32431</v>
      </c>
      <c r="B36" s="5">
        <v>43.033000000000001</v>
      </c>
      <c r="C36" s="2">
        <v>154.34</v>
      </c>
      <c r="D36" s="2" t="s">
        <v>1</v>
      </c>
      <c r="E36" s="2">
        <v>21.5</v>
      </c>
      <c r="F36" s="2">
        <v>13.9</v>
      </c>
      <c r="G36" s="5"/>
      <c r="H36" s="5"/>
      <c r="J36" s="2" t="s">
        <v>106</v>
      </c>
      <c r="K36" s="2">
        <v>32081.1</v>
      </c>
      <c r="M36" s="6">
        <v>32447</v>
      </c>
      <c r="N36" s="14" t="s">
        <v>394</v>
      </c>
    </row>
    <row r="37" spans="1:14" x14ac:dyDescent="0.25">
      <c r="A37" s="4">
        <v>32462</v>
      </c>
      <c r="B37" s="5">
        <v>40.844000000000001</v>
      </c>
      <c r="C37" s="2">
        <v>150.44</v>
      </c>
      <c r="D37" s="2" t="s">
        <v>1</v>
      </c>
      <c r="E37" s="2">
        <v>21.6</v>
      </c>
      <c r="F37" s="2">
        <v>12.6</v>
      </c>
      <c r="G37" s="5"/>
      <c r="H37" s="5"/>
      <c r="J37" s="2" t="s">
        <v>107</v>
      </c>
      <c r="K37" s="2">
        <v>33052.5</v>
      </c>
      <c r="M37" s="6">
        <v>32477</v>
      </c>
      <c r="N37" s="14" t="s">
        <v>394</v>
      </c>
    </row>
    <row r="38" spans="1:14" x14ac:dyDescent="0.25">
      <c r="A38" s="4">
        <v>32492</v>
      </c>
      <c r="B38" s="5">
        <v>44.914999999999999</v>
      </c>
      <c r="C38" s="2">
        <v>151.51</v>
      </c>
      <c r="D38" s="2" t="s">
        <v>1</v>
      </c>
      <c r="E38" s="2">
        <v>22.5</v>
      </c>
      <c r="F38" s="2">
        <v>13.8</v>
      </c>
      <c r="G38" s="5"/>
      <c r="H38" s="5"/>
      <c r="J38" s="2" t="s">
        <v>108</v>
      </c>
      <c r="K38" s="2">
        <v>33437.5</v>
      </c>
      <c r="M38" s="6">
        <v>32508</v>
      </c>
      <c r="N38" s="14" t="s">
        <v>394</v>
      </c>
    </row>
    <row r="39" spans="1:14" x14ac:dyDescent="0.25">
      <c r="A39" s="4">
        <v>32523</v>
      </c>
      <c r="B39" s="5">
        <v>41.472000000000001</v>
      </c>
      <c r="C39" s="2">
        <v>150.99</v>
      </c>
      <c r="D39" s="2" t="s">
        <v>1</v>
      </c>
      <c r="E39" s="2">
        <v>22</v>
      </c>
      <c r="F39" s="2">
        <v>10.8</v>
      </c>
      <c r="G39" s="5"/>
      <c r="H39" s="5"/>
      <c r="J39" s="2" t="s">
        <v>109</v>
      </c>
      <c r="K39" s="2">
        <v>33161.9</v>
      </c>
      <c r="M39" s="6">
        <v>32539</v>
      </c>
      <c r="N39" s="14" t="s">
        <v>394</v>
      </c>
    </row>
    <row r="40" spans="1:14" x14ac:dyDescent="0.25">
      <c r="A40" s="4">
        <v>32554</v>
      </c>
      <c r="B40" s="5">
        <v>45.427999999999997</v>
      </c>
      <c r="C40" s="2">
        <v>152.97999999999999</v>
      </c>
      <c r="D40" s="2" t="s">
        <v>1</v>
      </c>
      <c r="E40" s="2">
        <v>21.4</v>
      </c>
      <c r="F40" s="2">
        <v>10.3</v>
      </c>
      <c r="G40" s="5"/>
      <c r="H40" s="5"/>
      <c r="J40" s="2" t="s">
        <v>110</v>
      </c>
      <c r="K40" s="2">
        <v>34296.9</v>
      </c>
      <c r="M40" s="6">
        <v>32567</v>
      </c>
      <c r="N40" s="14" t="s">
        <v>394</v>
      </c>
    </row>
    <row r="41" spans="1:14" x14ac:dyDescent="0.25">
      <c r="A41" s="4">
        <v>32582</v>
      </c>
      <c r="B41" s="5">
        <v>44.534999999999997</v>
      </c>
      <c r="C41" s="2">
        <v>150.82</v>
      </c>
      <c r="D41" s="2" t="s">
        <v>1</v>
      </c>
      <c r="E41" s="2">
        <v>22.3</v>
      </c>
      <c r="F41" s="2">
        <v>13.3</v>
      </c>
      <c r="G41" s="5"/>
      <c r="H41" s="5"/>
      <c r="J41" s="2" t="s">
        <v>111</v>
      </c>
      <c r="K41" s="2">
        <v>35793.599999999999</v>
      </c>
      <c r="M41" s="6">
        <v>32598</v>
      </c>
      <c r="N41" s="14" t="s">
        <v>394</v>
      </c>
    </row>
    <row r="42" spans="1:14" x14ac:dyDescent="0.25">
      <c r="A42" s="4">
        <v>32613</v>
      </c>
      <c r="B42" s="5">
        <v>41.581000000000003</v>
      </c>
      <c r="C42" s="2">
        <v>149.37</v>
      </c>
      <c r="D42" s="2" t="s">
        <v>1</v>
      </c>
      <c r="E42" s="2">
        <v>22.3</v>
      </c>
      <c r="F42" s="2">
        <v>12.9</v>
      </c>
      <c r="G42" s="5"/>
      <c r="H42" s="5"/>
      <c r="J42" s="2" t="s">
        <v>112</v>
      </c>
      <c r="K42" s="2">
        <v>36063.199999999997</v>
      </c>
      <c r="M42" s="6">
        <v>32628</v>
      </c>
      <c r="N42" s="14" t="s">
        <v>394</v>
      </c>
    </row>
    <row r="43" spans="1:14" x14ac:dyDescent="0.25">
      <c r="A43" s="4">
        <v>32643</v>
      </c>
      <c r="B43" s="5">
        <v>40.319000000000003</v>
      </c>
      <c r="C43" s="2">
        <v>152.19</v>
      </c>
      <c r="D43" s="2" t="s">
        <v>1</v>
      </c>
      <c r="E43" s="2">
        <v>23.2</v>
      </c>
      <c r="F43" s="2">
        <v>12.4</v>
      </c>
      <c r="G43" s="5"/>
      <c r="H43" s="5"/>
      <c r="J43" s="2" t="s">
        <v>113</v>
      </c>
      <c r="K43" s="2">
        <v>37152.1</v>
      </c>
      <c r="M43" s="6">
        <v>32659</v>
      </c>
      <c r="N43" s="14" t="s">
        <v>394</v>
      </c>
    </row>
    <row r="44" spans="1:14" x14ac:dyDescent="0.25">
      <c r="A44" s="4">
        <v>32674</v>
      </c>
      <c r="B44" s="5">
        <v>39.527000000000001</v>
      </c>
      <c r="C44" s="2">
        <v>152.71</v>
      </c>
      <c r="D44" s="2" t="s">
        <v>1</v>
      </c>
      <c r="E44" s="2">
        <v>23.7</v>
      </c>
      <c r="F44" s="2">
        <v>13</v>
      </c>
      <c r="G44" s="5"/>
      <c r="H44" s="5"/>
      <c r="J44" s="2" t="s">
        <v>114</v>
      </c>
      <c r="K44" s="2">
        <v>37279.199999999997</v>
      </c>
      <c r="M44" s="6">
        <v>32689</v>
      </c>
      <c r="N44" s="14" t="s">
        <v>394</v>
      </c>
    </row>
    <row r="45" spans="1:14" x14ac:dyDescent="0.25">
      <c r="A45" s="4">
        <v>32704</v>
      </c>
      <c r="B45" s="5">
        <v>40.268999999999998</v>
      </c>
      <c r="C45" s="2">
        <v>153.32</v>
      </c>
      <c r="D45" s="2" t="s">
        <v>1</v>
      </c>
      <c r="E45" s="2">
        <v>22.3</v>
      </c>
      <c r="F45" s="2">
        <v>12.4</v>
      </c>
      <c r="G45" s="5"/>
      <c r="H45" s="5"/>
      <c r="J45" s="2" t="s">
        <v>115</v>
      </c>
      <c r="K45" s="2">
        <v>37308.199999999997</v>
      </c>
      <c r="M45" s="6">
        <v>32720</v>
      </c>
      <c r="N45" s="14" t="s">
        <v>394</v>
      </c>
    </row>
    <row r="46" spans="1:14" x14ac:dyDescent="0.25">
      <c r="A46" s="4">
        <v>32735</v>
      </c>
      <c r="B46" s="5">
        <v>42.371000000000002</v>
      </c>
      <c r="C46" s="2">
        <v>153.28</v>
      </c>
      <c r="D46" s="2" t="s">
        <v>1</v>
      </c>
      <c r="E46" s="2">
        <v>23.9</v>
      </c>
      <c r="F46" s="2">
        <v>14</v>
      </c>
      <c r="G46" s="5"/>
      <c r="H46" s="5"/>
      <c r="J46" s="2" t="s">
        <v>116</v>
      </c>
      <c r="K46" s="2">
        <v>38198.1</v>
      </c>
      <c r="M46" s="6">
        <v>32751</v>
      </c>
      <c r="N46" s="14" t="s">
        <v>394</v>
      </c>
    </row>
    <row r="47" spans="1:14" x14ac:dyDescent="0.25">
      <c r="A47" s="4">
        <v>32766</v>
      </c>
      <c r="B47" s="5">
        <v>44.256</v>
      </c>
      <c r="C47" s="2">
        <v>152.97999999999999</v>
      </c>
      <c r="D47" s="2" t="s">
        <v>1</v>
      </c>
      <c r="E47" s="2">
        <v>24</v>
      </c>
      <c r="F47" s="2">
        <v>13.9</v>
      </c>
      <c r="G47" s="5"/>
      <c r="H47" s="5"/>
      <c r="J47" s="2" t="s">
        <v>117</v>
      </c>
      <c r="K47" s="2">
        <v>39260.9</v>
      </c>
      <c r="M47" s="6">
        <v>32781</v>
      </c>
      <c r="N47" s="14" t="s">
        <v>394</v>
      </c>
    </row>
    <row r="48" spans="1:14" x14ac:dyDescent="0.25">
      <c r="A48" s="4">
        <v>32796</v>
      </c>
      <c r="B48" s="5">
        <v>42.749000000000002</v>
      </c>
      <c r="C48" s="2">
        <v>152.88999999999999</v>
      </c>
      <c r="D48" s="2" t="s">
        <v>1</v>
      </c>
      <c r="E48" s="2">
        <v>23.9</v>
      </c>
      <c r="F48" s="2">
        <v>13.5</v>
      </c>
      <c r="G48" s="5"/>
      <c r="H48" s="5"/>
      <c r="J48" s="2" t="s">
        <v>118</v>
      </c>
      <c r="K48" s="2">
        <v>40795.800000000003</v>
      </c>
      <c r="M48" s="6">
        <v>32812</v>
      </c>
      <c r="N48" s="14" t="s">
        <v>394</v>
      </c>
    </row>
    <row r="49" spans="1:14" x14ac:dyDescent="0.25">
      <c r="A49" s="4">
        <v>32827</v>
      </c>
      <c r="B49" s="5">
        <v>44.808999999999997</v>
      </c>
      <c r="C49" s="2">
        <v>154.77000000000001</v>
      </c>
      <c r="D49" s="2" t="s">
        <v>1</v>
      </c>
      <c r="E49" s="2">
        <v>24.5</v>
      </c>
      <c r="F49" s="2">
        <v>14.2</v>
      </c>
      <c r="G49" s="5"/>
      <c r="H49" s="5"/>
      <c r="J49" s="2" t="s">
        <v>119</v>
      </c>
      <c r="K49" s="2">
        <v>41349.9</v>
      </c>
      <c r="M49" s="6">
        <v>32842</v>
      </c>
      <c r="N49" s="14" t="s">
        <v>394</v>
      </c>
    </row>
    <row r="50" spans="1:14" x14ac:dyDescent="0.25">
      <c r="A50" s="4">
        <v>32857</v>
      </c>
      <c r="B50" s="5">
        <v>44.564</v>
      </c>
      <c r="C50" s="2">
        <v>155.66</v>
      </c>
      <c r="D50" s="2" t="s">
        <v>1</v>
      </c>
      <c r="E50" s="2">
        <v>23.6</v>
      </c>
      <c r="F50" s="2">
        <v>14.2</v>
      </c>
      <c r="G50" s="5"/>
      <c r="H50" s="5"/>
      <c r="J50" s="2" t="s">
        <v>120</v>
      </c>
      <c r="K50" s="2">
        <v>40916.199999999997</v>
      </c>
      <c r="M50" s="6">
        <v>32873</v>
      </c>
      <c r="N50" s="14" t="s">
        <v>394</v>
      </c>
    </row>
    <row r="51" spans="1:14" x14ac:dyDescent="0.25">
      <c r="A51" s="4">
        <v>32888</v>
      </c>
      <c r="B51" s="5">
        <v>45.408999999999999</v>
      </c>
      <c r="C51" s="2">
        <v>156.18</v>
      </c>
      <c r="D51" s="2" t="s">
        <v>1</v>
      </c>
      <c r="E51" s="2">
        <v>24.5</v>
      </c>
      <c r="F51" s="2">
        <v>12.9</v>
      </c>
      <c r="G51" s="5"/>
      <c r="H51" s="5"/>
      <c r="J51" s="2" t="s">
        <v>121</v>
      </c>
      <c r="K51" s="2">
        <v>39827</v>
      </c>
      <c r="M51" s="6">
        <v>32904</v>
      </c>
      <c r="N51" s="14" t="s">
        <v>394</v>
      </c>
    </row>
    <row r="52" spans="1:14" x14ac:dyDescent="0.25">
      <c r="A52" s="4">
        <v>32919</v>
      </c>
      <c r="B52" s="5">
        <v>46.954000000000001</v>
      </c>
      <c r="C52" s="2">
        <v>154.56</v>
      </c>
      <c r="D52" s="2" t="s">
        <v>1</v>
      </c>
      <c r="E52" s="2">
        <v>24.3</v>
      </c>
      <c r="F52" s="2">
        <v>11.9</v>
      </c>
      <c r="G52" s="5"/>
      <c r="H52" s="5"/>
      <c r="J52" s="2" t="s">
        <v>122</v>
      </c>
      <c r="K52" s="2">
        <v>39704.800000000003</v>
      </c>
      <c r="M52" s="6">
        <v>32932</v>
      </c>
      <c r="N52" s="14" t="s">
        <v>394</v>
      </c>
    </row>
    <row r="53" spans="1:14" x14ac:dyDescent="0.25">
      <c r="A53" s="4">
        <v>32947</v>
      </c>
      <c r="B53" s="5">
        <v>46.286999999999999</v>
      </c>
      <c r="C53" s="2">
        <v>153.72999999999999</v>
      </c>
      <c r="D53" s="2" t="s">
        <v>1</v>
      </c>
      <c r="E53" s="2">
        <v>25</v>
      </c>
      <c r="F53" s="2">
        <v>15.6</v>
      </c>
      <c r="G53" s="5"/>
      <c r="H53" s="5"/>
      <c r="J53" s="2" t="s">
        <v>123</v>
      </c>
      <c r="K53" s="2">
        <v>39273.1</v>
      </c>
      <c r="M53" s="6">
        <v>32963</v>
      </c>
      <c r="N53" s="14" t="s">
        <v>394</v>
      </c>
    </row>
    <row r="54" spans="1:14" x14ac:dyDescent="0.25">
      <c r="A54" s="4">
        <v>32978</v>
      </c>
      <c r="B54" s="5">
        <v>52.052</v>
      </c>
      <c r="C54" s="2">
        <v>154.43</v>
      </c>
      <c r="D54" s="2" t="s">
        <v>1</v>
      </c>
      <c r="E54" s="2">
        <v>23.9</v>
      </c>
      <c r="F54" s="2">
        <v>12.8</v>
      </c>
      <c r="G54" s="5"/>
      <c r="H54" s="5"/>
      <c r="J54" s="2" t="s">
        <v>124</v>
      </c>
      <c r="K54" s="2">
        <v>39964.6</v>
      </c>
      <c r="M54" s="6">
        <v>32993</v>
      </c>
      <c r="N54" s="14" t="s">
        <v>394</v>
      </c>
    </row>
    <row r="55" spans="1:14" x14ac:dyDescent="0.25">
      <c r="A55" s="4">
        <v>33008</v>
      </c>
      <c r="B55" s="5">
        <v>38.326000000000001</v>
      </c>
      <c r="C55" s="2">
        <v>155.69999999999999</v>
      </c>
      <c r="D55" s="2" t="s">
        <v>1</v>
      </c>
      <c r="E55" s="2">
        <v>26</v>
      </c>
      <c r="F55" s="2">
        <v>14.3</v>
      </c>
      <c r="G55" s="5"/>
      <c r="H55" s="5"/>
      <c r="J55" s="2" t="s">
        <v>125</v>
      </c>
      <c r="K55" s="2">
        <v>40753.300000000003</v>
      </c>
      <c r="M55" s="6">
        <v>33024</v>
      </c>
      <c r="N55" s="14" t="s">
        <v>394</v>
      </c>
    </row>
    <row r="56" spans="1:14" x14ac:dyDescent="0.25">
      <c r="A56" s="4">
        <v>33039</v>
      </c>
      <c r="B56" s="5">
        <v>41.588000000000001</v>
      </c>
      <c r="C56" s="2">
        <v>155.80000000000001</v>
      </c>
      <c r="D56" s="2" t="s">
        <v>1</v>
      </c>
      <c r="E56" s="2">
        <v>25.7</v>
      </c>
      <c r="F56" s="2">
        <v>14.6</v>
      </c>
      <c r="G56" s="5"/>
      <c r="H56" s="5"/>
      <c r="J56" s="2" t="s">
        <v>126</v>
      </c>
      <c r="K56" s="2">
        <v>42015</v>
      </c>
      <c r="M56" s="6">
        <v>33054</v>
      </c>
      <c r="N56" s="14" t="s">
        <v>394</v>
      </c>
    </row>
    <row r="57" spans="1:14" x14ac:dyDescent="0.25">
      <c r="A57" s="4">
        <v>33069</v>
      </c>
      <c r="B57" s="5">
        <v>41.1</v>
      </c>
      <c r="C57" s="2">
        <v>157.18</v>
      </c>
      <c r="D57" s="2" t="s">
        <v>1</v>
      </c>
      <c r="E57" s="2">
        <v>25.1</v>
      </c>
      <c r="F57" s="2">
        <v>14.7</v>
      </c>
      <c r="G57" s="5"/>
      <c r="H57" s="5"/>
      <c r="J57" s="2" t="s">
        <v>127</v>
      </c>
      <c r="K57" s="2">
        <v>42594.5</v>
      </c>
      <c r="M57" s="6">
        <v>33085</v>
      </c>
      <c r="N57" s="14" t="s">
        <v>394</v>
      </c>
    </row>
    <row r="58" spans="1:14" x14ac:dyDescent="0.25">
      <c r="A58" s="4">
        <v>33100</v>
      </c>
      <c r="B58" s="5">
        <v>41.378</v>
      </c>
      <c r="C58" s="2">
        <v>154.34</v>
      </c>
      <c r="D58" s="2" t="s">
        <v>1</v>
      </c>
      <c r="E58" s="2">
        <v>26.2</v>
      </c>
      <c r="F58" s="2">
        <v>14.2</v>
      </c>
      <c r="G58" s="5"/>
      <c r="H58" s="5"/>
      <c r="J58" s="2" t="s">
        <v>128</v>
      </c>
      <c r="K58" s="2">
        <v>43042</v>
      </c>
      <c r="M58" s="6">
        <v>33116</v>
      </c>
      <c r="N58" s="14" t="s">
        <v>394</v>
      </c>
    </row>
    <row r="59" spans="1:14" x14ac:dyDescent="0.25">
      <c r="A59" s="4">
        <v>33131</v>
      </c>
      <c r="B59" s="5">
        <v>39.406999999999996</v>
      </c>
      <c r="C59" s="2">
        <v>152.44999999999999</v>
      </c>
      <c r="D59" s="2" t="s">
        <v>1</v>
      </c>
      <c r="E59" s="2">
        <v>26.3</v>
      </c>
      <c r="F59" s="2">
        <v>13.7</v>
      </c>
      <c r="G59" s="5"/>
      <c r="H59" s="5"/>
      <c r="J59" s="2" t="s">
        <v>129</v>
      </c>
      <c r="K59" s="2">
        <v>44303.1</v>
      </c>
      <c r="M59" s="6">
        <v>33146</v>
      </c>
      <c r="N59" s="14" t="s">
        <v>394</v>
      </c>
    </row>
    <row r="60" spans="1:14" x14ac:dyDescent="0.25">
      <c r="A60" s="4">
        <v>33161</v>
      </c>
      <c r="B60" s="5">
        <v>43.783999999999999</v>
      </c>
      <c r="C60" s="2">
        <v>155.1</v>
      </c>
      <c r="D60" s="2" t="s">
        <v>1</v>
      </c>
      <c r="E60" s="2">
        <v>26.3</v>
      </c>
      <c r="F60" s="2">
        <v>14.5</v>
      </c>
      <c r="G60" s="5"/>
      <c r="H60" s="5"/>
      <c r="J60" s="2" t="s">
        <v>130</v>
      </c>
      <c r="K60" s="2">
        <v>45305.3</v>
      </c>
      <c r="M60" s="6">
        <v>33177</v>
      </c>
      <c r="N60" s="14" t="s">
        <v>394</v>
      </c>
    </row>
    <row r="61" spans="1:14" x14ac:dyDescent="0.25">
      <c r="A61" s="4">
        <v>33192</v>
      </c>
      <c r="B61" s="5">
        <v>40.465000000000003</v>
      </c>
      <c r="C61" s="2">
        <v>154.68</v>
      </c>
      <c r="D61" s="2" t="s">
        <v>1</v>
      </c>
      <c r="E61" s="2">
        <v>26.7</v>
      </c>
      <c r="F61" s="2">
        <v>14.4</v>
      </c>
      <c r="G61" s="5"/>
      <c r="H61" s="5"/>
      <c r="J61" s="2" t="s">
        <v>131</v>
      </c>
      <c r="K61" s="2">
        <v>46725</v>
      </c>
      <c r="M61" s="6">
        <v>33207</v>
      </c>
      <c r="N61" s="14" t="s">
        <v>394</v>
      </c>
    </row>
    <row r="62" spans="1:14" x14ac:dyDescent="0.25">
      <c r="A62" s="4">
        <v>33222</v>
      </c>
      <c r="B62" s="5">
        <v>45.061</v>
      </c>
      <c r="C62" s="2">
        <v>153.99</v>
      </c>
      <c r="D62" s="2" t="s">
        <v>1</v>
      </c>
      <c r="E62" s="2">
        <v>25.5</v>
      </c>
      <c r="F62" s="2">
        <v>15.3</v>
      </c>
      <c r="G62" s="5"/>
      <c r="H62" s="5"/>
      <c r="J62" s="2" t="s">
        <v>132</v>
      </c>
      <c r="K62" s="2">
        <v>47027.8</v>
      </c>
      <c r="M62" s="6">
        <v>33238</v>
      </c>
      <c r="N62" s="14" t="s">
        <v>394</v>
      </c>
    </row>
    <row r="63" spans="1:14" x14ac:dyDescent="0.25">
      <c r="A63" s="4">
        <v>33253</v>
      </c>
      <c r="B63" s="5">
        <v>40.091000000000001</v>
      </c>
      <c r="C63" s="2">
        <v>152.28</v>
      </c>
      <c r="D63" s="2" t="s">
        <v>1</v>
      </c>
      <c r="E63" s="2">
        <v>27.3</v>
      </c>
      <c r="F63" s="2">
        <v>16.100000000000001</v>
      </c>
      <c r="G63" s="5"/>
      <c r="H63" s="5"/>
      <c r="J63" s="2" t="s">
        <v>133</v>
      </c>
      <c r="K63" s="2">
        <v>46745.599999999999</v>
      </c>
      <c r="M63" s="6">
        <v>33269</v>
      </c>
      <c r="N63" s="14" t="s">
        <v>394</v>
      </c>
    </row>
    <row r="64" spans="1:14" x14ac:dyDescent="0.25">
      <c r="A64" s="4">
        <v>33284</v>
      </c>
      <c r="B64" s="5">
        <v>41.823999999999998</v>
      </c>
      <c r="C64" s="2">
        <v>157.1</v>
      </c>
      <c r="D64" s="2" t="s">
        <v>1</v>
      </c>
      <c r="E64" s="2">
        <v>26.5</v>
      </c>
      <c r="F64" s="2">
        <v>12.4</v>
      </c>
      <c r="G64" s="5"/>
      <c r="H64" s="5"/>
      <c r="J64" s="2" t="s">
        <v>134</v>
      </c>
      <c r="K64" s="2">
        <v>45664.6</v>
      </c>
      <c r="M64" s="6">
        <v>33297</v>
      </c>
      <c r="N64" s="14" t="s">
        <v>394</v>
      </c>
    </row>
    <row r="65" spans="1:14" x14ac:dyDescent="0.25">
      <c r="A65" s="4">
        <v>33312</v>
      </c>
      <c r="B65" s="5">
        <v>43.098999999999997</v>
      </c>
      <c r="C65" s="2">
        <v>155.56</v>
      </c>
      <c r="D65" s="2" t="s">
        <v>1</v>
      </c>
      <c r="E65" s="2">
        <v>27.4</v>
      </c>
      <c r="F65" s="2">
        <v>17</v>
      </c>
      <c r="G65" s="5"/>
      <c r="H65" s="5"/>
      <c r="J65" s="2" t="s">
        <v>135</v>
      </c>
      <c r="K65" s="2">
        <v>44501.3</v>
      </c>
      <c r="M65" s="6">
        <v>33328</v>
      </c>
      <c r="N65" s="14" t="s">
        <v>394</v>
      </c>
    </row>
    <row r="66" spans="1:14" x14ac:dyDescent="0.25">
      <c r="A66" s="4">
        <v>33343</v>
      </c>
      <c r="B66" s="5">
        <v>44.572000000000003</v>
      </c>
      <c r="C66" s="2">
        <v>152.32</v>
      </c>
      <c r="D66" s="2" t="s">
        <v>1</v>
      </c>
      <c r="E66" s="2">
        <v>26.9</v>
      </c>
      <c r="F66" s="2">
        <v>15.9</v>
      </c>
      <c r="G66" s="5"/>
      <c r="H66" s="5"/>
      <c r="J66" s="2" t="s">
        <v>136</v>
      </c>
      <c r="K66" s="2">
        <v>44813</v>
      </c>
      <c r="M66" s="6">
        <v>33358</v>
      </c>
      <c r="N66" s="14" t="s">
        <v>394</v>
      </c>
    </row>
    <row r="67" spans="1:14" x14ac:dyDescent="0.25">
      <c r="A67" s="4">
        <v>33373</v>
      </c>
      <c r="B67" s="5">
        <v>44.021999999999998</v>
      </c>
      <c r="C67" s="2">
        <v>150.16999999999999</v>
      </c>
      <c r="D67" s="2" t="s">
        <v>1</v>
      </c>
      <c r="E67" s="2">
        <v>27.1</v>
      </c>
      <c r="F67" s="2">
        <v>15.7</v>
      </c>
      <c r="G67" s="5"/>
      <c r="H67" s="5"/>
      <c r="J67" s="2" t="s">
        <v>137</v>
      </c>
      <c r="K67" s="2">
        <v>46363.1</v>
      </c>
      <c r="M67" s="6">
        <v>33389</v>
      </c>
      <c r="N67" s="14" t="s">
        <v>394</v>
      </c>
    </row>
    <row r="68" spans="1:14" x14ac:dyDescent="0.25">
      <c r="A68" s="4">
        <v>33404</v>
      </c>
      <c r="B68" s="5">
        <v>43.106999999999999</v>
      </c>
      <c r="C68" s="2">
        <v>150.49</v>
      </c>
      <c r="D68" s="2" t="s">
        <v>1</v>
      </c>
      <c r="E68" s="2">
        <v>26.2</v>
      </c>
      <c r="F68" s="2">
        <v>16.8</v>
      </c>
      <c r="G68" s="5"/>
      <c r="H68" s="5"/>
      <c r="J68" s="2" t="s">
        <v>138</v>
      </c>
      <c r="K68" s="2">
        <v>47735.4</v>
      </c>
      <c r="M68" s="6">
        <v>33419</v>
      </c>
      <c r="N68" s="14" t="s">
        <v>394</v>
      </c>
    </row>
    <row r="69" spans="1:14" x14ac:dyDescent="0.25">
      <c r="A69" s="4">
        <v>33434</v>
      </c>
      <c r="B69" s="5">
        <v>44.207000000000001</v>
      </c>
      <c r="C69" s="2">
        <v>149.99</v>
      </c>
      <c r="D69" s="2" t="s">
        <v>1</v>
      </c>
      <c r="E69" s="2">
        <v>27.1</v>
      </c>
      <c r="F69" s="2">
        <v>17.3</v>
      </c>
      <c r="G69" s="5"/>
      <c r="H69" s="5"/>
      <c r="J69" s="2" t="s">
        <v>139</v>
      </c>
      <c r="K69" s="2">
        <v>47588.800000000003</v>
      </c>
      <c r="M69" s="6">
        <v>33450</v>
      </c>
      <c r="N69" s="14" t="s">
        <v>394</v>
      </c>
    </row>
    <row r="70" spans="1:14" x14ac:dyDescent="0.25">
      <c r="A70" s="4">
        <v>33465</v>
      </c>
      <c r="B70" s="5">
        <v>45.860999999999997</v>
      </c>
      <c r="C70" s="2">
        <v>150.61000000000001</v>
      </c>
      <c r="D70" s="2" t="s">
        <v>1</v>
      </c>
      <c r="E70" s="2">
        <v>27</v>
      </c>
      <c r="F70" s="2">
        <v>15.6</v>
      </c>
      <c r="G70" s="5"/>
      <c r="H70" s="5"/>
      <c r="J70" s="2" t="s">
        <v>140</v>
      </c>
      <c r="K70" s="2">
        <v>47568</v>
      </c>
      <c r="M70" s="6">
        <v>33481</v>
      </c>
      <c r="N70" s="14" t="s">
        <v>394</v>
      </c>
    </row>
    <row r="71" spans="1:14" x14ac:dyDescent="0.25">
      <c r="A71" s="4">
        <v>33496</v>
      </c>
      <c r="B71" s="5">
        <v>43.994999999999997</v>
      </c>
      <c r="C71" s="2">
        <v>150.22999999999999</v>
      </c>
      <c r="D71" s="2" t="s">
        <v>1</v>
      </c>
      <c r="E71" s="2">
        <v>26.3</v>
      </c>
      <c r="F71" s="2">
        <v>16.2</v>
      </c>
      <c r="G71" s="5"/>
      <c r="H71" s="5"/>
      <c r="J71" s="2" t="s">
        <v>141</v>
      </c>
      <c r="K71" s="2">
        <v>48166.400000000001</v>
      </c>
      <c r="M71" s="6">
        <v>33511</v>
      </c>
      <c r="N71" s="14" t="s">
        <v>394</v>
      </c>
    </row>
    <row r="72" spans="1:14" x14ac:dyDescent="0.25">
      <c r="A72" s="4">
        <v>33526</v>
      </c>
      <c r="B72" s="5">
        <v>49.942999999999998</v>
      </c>
      <c r="C72" s="2">
        <v>147.75</v>
      </c>
      <c r="D72" s="2" t="s">
        <v>1</v>
      </c>
      <c r="E72" s="2">
        <v>27.4</v>
      </c>
      <c r="F72" s="2">
        <v>16.8</v>
      </c>
      <c r="G72" s="5"/>
      <c r="H72" s="5"/>
      <c r="J72" s="2" t="s">
        <v>142</v>
      </c>
      <c r="K72" s="2">
        <v>47574.5</v>
      </c>
      <c r="M72" s="6">
        <v>33542</v>
      </c>
      <c r="N72" s="14" t="s">
        <v>394</v>
      </c>
    </row>
    <row r="73" spans="1:14" x14ac:dyDescent="0.25">
      <c r="A73" s="4">
        <v>33557</v>
      </c>
      <c r="B73" s="5">
        <v>49.365000000000002</v>
      </c>
      <c r="C73" s="2">
        <v>148.47</v>
      </c>
      <c r="D73" s="2" t="s">
        <v>1</v>
      </c>
      <c r="E73" s="2">
        <v>26.5</v>
      </c>
      <c r="F73" s="2">
        <v>15.6</v>
      </c>
      <c r="G73" s="5"/>
      <c r="H73" s="5"/>
      <c r="J73" s="2" t="s">
        <v>143</v>
      </c>
      <c r="K73" s="2">
        <v>50134.2</v>
      </c>
      <c r="M73" s="6">
        <v>33572</v>
      </c>
      <c r="N73" s="14" t="s">
        <v>394</v>
      </c>
    </row>
    <row r="74" spans="1:14" x14ac:dyDescent="0.25">
      <c r="A74" s="4">
        <v>33587</v>
      </c>
      <c r="B74" s="5">
        <v>42.43</v>
      </c>
      <c r="C74" s="2">
        <v>150.13</v>
      </c>
      <c r="D74" s="2" t="s">
        <v>1</v>
      </c>
      <c r="E74" s="2">
        <v>26.2</v>
      </c>
      <c r="F74" s="2">
        <v>15.2</v>
      </c>
      <c r="G74" s="5"/>
      <c r="H74" s="5"/>
      <c r="J74" s="2" t="s">
        <v>144</v>
      </c>
      <c r="K74" s="2">
        <v>51726.3</v>
      </c>
      <c r="M74" s="6">
        <v>33603</v>
      </c>
      <c r="N74" s="14" t="s">
        <v>394</v>
      </c>
    </row>
    <row r="75" spans="1:14" x14ac:dyDescent="0.25">
      <c r="A75" s="4">
        <v>33618</v>
      </c>
      <c r="B75" s="5">
        <v>47.704999999999998</v>
      </c>
      <c r="C75" s="2">
        <v>147.80000000000001</v>
      </c>
      <c r="D75" s="2" t="s">
        <v>1</v>
      </c>
      <c r="E75" s="2">
        <v>27.1</v>
      </c>
      <c r="F75" s="2">
        <v>16.3</v>
      </c>
      <c r="G75" s="5"/>
      <c r="H75" s="5"/>
      <c r="J75" s="2" t="s">
        <v>145</v>
      </c>
      <c r="K75" s="2">
        <v>53093.8</v>
      </c>
      <c r="M75" s="6">
        <v>33634</v>
      </c>
      <c r="N75" s="14" t="s">
        <v>394</v>
      </c>
    </row>
    <row r="76" spans="1:14" x14ac:dyDescent="0.25">
      <c r="A76" s="4">
        <v>33649</v>
      </c>
      <c r="B76" s="5">
        <v>45.540999999999997</v>
      </c>
      <c r="C76" s="2">
        <v>147.55000000000001</v>
      </c>
      <c r="D76" s="2" t="s">
        <v>1</v>
      </c>
      <c r="E76" s="2">
        <v>26.2</v>
      </c>
      <c r="F76" s="2">
        <v>13.9</v>
      </c>
      <c r="G76" s="5"/>
      <c r="H76" s="5"/>
      <c r="J76" s="2" t="s">
        <v>146</v>
      </c>
      <c r="K76" s="2">
        <v>53849.599999999999</v>
      </c>
      <c r="M76" s="6">
        <v>33663</v>
      </c>
      <c r="N76" s="14" t="s">
        <v>394</v>
      </c>
    </row>
    <row r="77" spans="1:14" x14ac:dyDescent="0.25">
      <c r="A77" s="4">
        <v>33678</v>
      </c>
      <c r="B77" s="5">
        <v>46.524999999999999</v>
      </c>
      <c r="C77" s="2">
        <v>146.69</v>
      </c>
      <c r="D77" s="2" t="s">
        <v>1</v>
      </c>
      <c r="E77" s="2">
        <v>27.3</v>
      </c>
      <c r="F77" s="2">
        <v>17.600000000000001</v>
      </c>
      <c r="G77" s="5"/>
      <c r="H77" s="5"/>
      <c r="J77" s="2" t="s">
        <v>147</v>
      </c>
      <c r="K77" s="2">
        <v>54121</v>
      </c>
      <c r="M77" s="6">
        <v>33694</v>
      </c>
      <c r="N77" s="14" t="s">
        <v>394</v>
      </c>
    </row>
    <row r="78" spans="1:14" x14ac:dyDescent="0.25">
      <c r="A78" s="4">
        <v>33709</v>
      </c>
      <c r="B78" s="5">
        <v>48.768999999999998</v>
      </c>
      <c r="C78" s="2">
        <v>145</v>
      </c>
      <c r="D78" s="2" t="s">
        <v>1</v>
      </c>
      <c r="E78" s="2">
        <v>26.9</v>
      </c>
      <c r="F78" s="2">
        <v>15.6</v>
      </c>
      <c r="G78" s="5"/>
      <c r="H78" s="5"/>
      <c r="J78" s="2" t="s">
        <v>148</v>
      </c>
      <c r="K78" s="2">
        <v>55391.4</v>
      </c>
      <c r="M78" s="6">
        <v>33724</v>
      </c>
      <c r="N78" s="14" t="s">
        <v>394</v>
      </c>
    </row>
    <row r="79" spans="1:14" x14ac:dyDescent="0.25">
      <c r="A79" s="4">
        <v>33739</v>
      </c>
      <c r="B79" s="5">
        <v>49.34</v>
      </c>
      <c r="C79" s="2">
        <v>145</v>
      </c>
      <c r="D79" s="2" t="s">
        <v>1</v>
      </c>
      <c r="E79" s="2">
        <v>26.8</v>
      </c>
      <c r="F79" s="2">
        <v>15.9</v>
      </c>
      <c r="G79" s="5"/>
      <c r="H79" s="5"/>
      <c r="J79" s="2" t="s">
        <v>149</v>
      </c>
      <c r="K79" s="2">
        <v>55894.9</v>
      </c>
      <c r="M79" s="6">
        <v>33755</v>
      </c>
      <c r="N79" s="14" t="s">
        <v>394</v>
      </c>
    </row>
    <row r="80" spans="1:14" x14ac:dyDescent="0.25">
      <c r="A80" s="4">
        <v>33770</v>
      </c>
      <c r="B80" s="5">
        <v>54.286000000000001</v>
      </c>
      <c r="C80" s="2">
        <v>145.38999999999999</v>
      </c>
      <c r="D80" s="2" t="s">
        <v>1</v>
      </c>
      <c r="E80" s="2">
        <v>26.9</v>
      </c>
      <c r="F80" s="2">
        <v>17.3</v>
      </c>
      <c r="G80" s="5"/>
      <c r="H80" s="5"/>
      <c r="J80" s="2" t="s">
        <v>150</v>
      </c>
      <c r="K80" s="2">
        <v>57334.8</v>
      </c>
      <c r="M80" s="6">
        <v>33785</v>
      </c>
      <c r="N80" s="14" t="s">
        <v>394</v>
      </c>
    </row>
    <row r="81" spans="1:14" x14ac:dyDescent="0.25">
      <c r="A81" s="4">
        <v>33800</v>
      </c>
      <c r="B81" s="5">
        <v>47.847999999999999</v>
      </c>
      <c r="C81" s="2">
        <v>145.80000000000001</v>
      </c>
      <c r="D81" s="2" t="s">
        <v>1</v>
      </c>
      <c r="E81" s="2">
        <v>28.4</v>
      </c>
      <c r="F81" s="2">
        <v>17.899999999999999</v>
      </c>
      <c r="G81" s="5"/>
      <c r="H81" s="5"/>
      <c r="J81" s="2" t="s">
        <v>151</v>
      </c>
      <c r="K81" s="2">
        <v>58833.8</v>
      </c>
      <c r="M81" s="6">
        <v>33816</v>
      </c>
      <c r="N81" s="14" t="s">
        <v>394</v>
      </c>
    </row>
    <row r="82" spans="1:14" x14ac:dyDescent="0.25">
      <c r="A82" s="4">
        <v>33831</v>
      </c>
      <c r="B82" s="5">
        <v>49.226999999999997</v>
      </c>
      <c r="C82" s="2">
        <v>145.69999999999999</v>
      </c>
      <c r="D82" s="2" t="s">
        <v>1</v>
      </c>
      <c r="E82" s="2">
        <v>27.2</v>
      </c>
      <c r="F82" s="2">
        <v>16.600000000000001</v>
      </c>
      <c r="G82" s="5"/>
      <c r="H82" s="5"/>
      <c r="J82" s="2" t="s">
        <v>152</v>
      </c>
      <c r="K82" s="2">
        <v>60518</v>
      </c>
      <c r="M82" s="6">
        <v>33847</v>
      </c>
      <c r="N82" s="14" t="s">
        <v>394</v>
      </c>
    </row>
    <row r="83" spans="1:14" x14ac:dyDescent="0.25">
      <c r="A83" s="4">
        <v>33862</v>
      </c>
      <c r="B83" s="5">
        <v>52.048000000000002</v>
      </c>
      <c r="C83" s="2">
        <v>145.30000000000001</v>
      </c>
      <c r="D83" s="2" t="s">
        <v>1</v>
      </c>
      <c r="E83" s="2">
        <v>27.1</v>
      </c>
      <c r="F83" s="2">
        <v>18.2</v>
      </c>
      <c r="G83" s="5"/>
      <c r="H83" s="5"/>
      <c r="J83" s="2" t="s">
        <v>153</v>
      </c>
      <c r="K83" s="2">
        <v>61819</v>
      </c>
      <c r="M83" s="6">
        <v>33877</v>
      </c>
      <c r="N83" s="14" t="s">
        <v>394</v>
      </c>
    </row>
    <row r="84" spans="1:14" x14ac:dyDescent="0.25">
      <c r="A84" s="4">
        <v>33892</v>
      </c>
      <c r="B84" s="5">
        <v>47.411000000000001</v>
      </c>
      <c r="C84" s="2">
        <v>146.54</v>
      </c>
      <c r="D84" s="2" t="s">
        <v>1</v>
      </c>
      <c r="E84" s="2">
        <v>27.8</v>
      </c>
      <c r="F84" s="2">
        <v>17.899999999999999</v>
      </c>
      <c r="G84" s="5"/>
      <c r="H84" s="5"/>
      <c r="J84" s="2" t="s">
        <v>154</v>
      </c>
      <c r="K84" s="2">
        <v>62305.4</v>
      </c>
      <c r="M84" s="6">
        <v>33908</v>
      </c>
      <c r="N84" s="14" t="s">
        <v>394</v>
      </c>
    </row>
    <row r="85" spans="1:14" x14ac:dyDescent="0.25">
      <c r="A85" s="4">
        <v>33923</v>
      </c>
      <c r="B85" s="5">
        <v>47.369</v>
      </c>
      <c r="C85" s="2">
        <v>147.22</v>
      </c>
      <c r="D85" s="2" t="s">
        <v>1</v>
      </c>
      <c r="E85" s="2">
        <v>28.4</v>
      </c>
      <c r="F85" s="2">
        <v>18.2</v>
      </c>
      <c r="G85" s="5"/>
      <c r="H85" s="5"/>
      <c r="J85" s="2" t="s">
        <v>155</v>
      </c>
      <c r="K85" s="2">
        <v>63616.2</v>
      </c>
      <c r="M85" s="6">
        <v>33938</v>
      </c>
      <c r="N85" s="14" t="s">
        <v>394</v>
      </c>
    </row>
    <row r="86" spans="1:14" x14ac:dyDescent="0.25">
      <c r="A86" s="4">
        <v>33953</v>
      </c>
      <c r="B86" s="5">
        <v>47.012999999999998</v>
      </c>
      <c r="C86" s="2">
        <v>148.69999999999999</v>
      </c>
      <c r="D86" s="2" t="s">
        <v>1</v>
      </c>
      <c r="E86" s="2">
        <v>29.1</v>
      </c>
      <c r="F86" s="2">
        <v>20.399999999999999</v>
      </c>
      <c r="G86" s="5"/>
      <c r="H86" s="5"/>
      <c r="J86" s="2" t="s">
        <v>156</v>
      </c>
      <c r="K86" s="2">
        <v>65565.600000000006</v>
      </c>
      <c r="M86" s="6">
        <v>33969</v>
      </c>
      <c r="N86" s="14" t="s">
        <v>394</v>
      </c>
    </row>
    <row r="87" spans="1:14" x14ac:dyDescent="0.25">
      <c r="A87" s="4">
        <v>33984</v>
      </c>
      <c r="B87" s="5">
        <v>50.259</v>
      </c>
      <c r="C87" s="2">
        <v>148.62</v>
      </c>
      <c r="D87" s="2" t="s">
        <v>1</v>
      </c>
      <c r="E87" s="2">
        <v>28.6</v>
      </c>
      <c r="F87" s="2">
        <v>16.2</v>
      </c>
      <c r="G87" s="5"/>
      <c r="H87" s="5"/>
      <c r="J87" s="2" t="s">
        <v>157</v>
      </c>
      <c r="K87" s="2">
        <v>67171.899999999994</v>
      </c>
      <c r="M87" s="6">
        <v>34000</v>
      </c>
      <c r="N87" s="14" t="s">
        <v>394</v>
      </c>
    </row>
    <row r="88" spans="1:14" x14ac:dyDescent="0.25">
      <c r="A88" s="4">
        <v>34015</v>
      </c>
      <c r="B88" s="5">
        <v>50.4</v>
      </c>
      <c r="C88" s="2">
        <v>148.62</v>
      </c>
      <c r="D88" s="2" t="s">
        <v>1</v>
      </c>
      <c r="E88" s="2">
        <v>30.2</v>
      </c>
      <c r="F88" s="2">
        <v>17.2</v>
      </c>
      <c r="G88" s="5"/>
      <c r="H88" s="5"/>
      <c r="J88" s="2" t="s">
        <v>158</v>
      </c>
      <c r="K88" s="2">
        <v>68549.100000000006</v>
      </c>
      <c r="M88" s="6">
        <v>34028</v>
      </c>
      <c r="N88" s="14" t="s">
        <v>394</v>
      </c>
    </row>
    <row r="89" spans="1:14" x14ac:dyDescent="0.25">
      <c r="A89" s="4">
        <v>34043</v>
      </c>
      <c r="B89" s="5">
        <v>52.155000000000001</v>
      </c>
      <c r="C89" s="2">
        <v>147.04</v>
      </c>
      <c r="D89" s="2" t="s">
        <v>1</v>
      </c>
      <c r="E89" s="2">
        <v>29.7</v>
      </c>
      <c r="F89" s="2">
        <v>21.2</v>
      </c>
      <c r="G89" s="5"/>
      <c r="H89" s="5"/>
      <c r="J89" s="2" t="s">
        <v>159</v>
      </c>
      <c r="K89" s="2">
        <v>70614.100000000006</v>
      </c>
      <c r="M89" s="6">
        <v>34059</v>
      </c>
      <c r="N89" s="14" t="s">
        <v>394</v>
      </c>
    </row>
    <row r="90" spans="1:14" x14ac:dyDescent="0.25">
      <c r="A90" s="4">
        <v>34074</v>
      </c>
      <c r="B90" s="5">
        <v>48.798000000000002</v>
      </c>
      <c r="C90" s="2">
        <v>146.19999999999999</v>
      </c>
      <c r="D90" s="2" t="s">
        <v>1</v>
      </c>
      <c r="E90" s="2">
        <v>29.8</v>
      </c>
      <c r="F90" s="2">
        <v>20.9</v>
      </c>
      <c r="G90" s="5"/>
      <c r="H90" s="5"/>
      <c r="J90" s="2" t="s">
        <v>160</v>
      </c>
      <c r="K90" s="2">
        <v>70111.399999999994</v>
      </c>
      <c r="M90" s="6">
        <v>34089</v>
      </c>
      <c r="N90" s="14" t="s">
        <v>394</v>
      </c>
    </row>
    <row r="91" spans="1:14" x14ac:dyDescent="0.25">
      <c r="A91" s="4">
        <v>34104</v>
      </c>
      <c r="B91" s="5">
        <v>51.390999999999998</v>
      </c>
      <c r="C91" s="2">
        <v>146.19999999999999</v>
      </c>
      <c r="D91" s="2" t="s">
        <v>1</v>
      </c>
      <c r="E91" s="2">
        <v>29.7</v>
      </c>
      <c r="F91" s="2">
        <v>19.600000000000001</v>
      </c>
      <c r="G91" s="5"/>
      <c r="H91" s="5"/>
      <c r="J91" s="2" t="s">
        <v>161</v>
      </c>
      <c r="K91" s="2">
        <v>72884.5</v>
      </c>
      <c r="M91" s="6">
        <v>34120</v>
      </c>
      <c r="N91" s="14" t="s">
        <v>394</v>
      </c>
    </row>
    <row r="92" spans="1:14" x14ac:dyDescent="0.25">
      <c r="A92" s="4">
        <v>34135</v>
      </c>
      <c r="B92" s="5">
        <v>53.866999999999997</v>
      </c>
      <c r="C92" s="2">
        <v>145.22</v>
      </c>
      <c r="D92" s="2" t="s">
        <v>1</v>
      </c>
      <c r="E92" s="2">
        <v>30.1</v>
      </c>
      <c r="F92" s="2">
        <v>20.3</v>
      </c>
      <c r="G92" s="5"/>
      <c r="H92" s="5"/>
      <c r="J92" s="2" t="s">
        <v>162</v>
      </c>
      <c r="K92" s="2">
        <v>70535</v>
      </c>
      <c r="M92" s="6">
        <v>34150</v>
      </c>
      <c r="N92" s="14" t="s">
        <v>394</v>
      </c>
    </row>
    <row r="93" spans="1:14" x14ac:dyDescent="0.25">
      <c r="A93" s="4">
        <v>34165</v>
      </c>
      <c r="B93" s="5">
        <v>53.381</v>
      </c>
      <c r="C93" s="2">
        <v>145</v>
      </c>
      <c r="D93" s="2" t="s">
        <v>1</v>
      </c>
      <c r="E93" s="2">
        <v>30.6</v>
      </c>
      <c r="F93" s="2">
        <v>21.4</v>
      </c>
      <c r="G93" s="5"/>
      <c r="H93" s="5"/>
      <c r="J93" s="2" t="s">
        <v>163</v>
      </c>
      <c r="K93" s="2">
        <v>70409</v>
      </c>
      <c r="M93" s="6">
        <v>34181</v>
      </c>
      <c r="N93" s="14" t="s">
        <v>394</v>
      </c>
    </row>
    <row r="94" spans="1:14" x14ac:dyDescent="0.25">
      <c r="A94" s="4">
        <v>34196</v>
      </c>
      <c r="B94" s="5">
        <v>50.533000000000001</v>
      </c>
      <c r="C94" s="2">
        <v>144.88999999999999</v>
      </c>
      <c r="D94" s="2" t="s">
        <v>1</v>
      </c>
      <c r="E94" s="2">
        <v>31.2</v>
      </c>
      <c r="F94" s="2">
        <v>20.100000000000001</v>
      </c>
      <c r="G94" s="5"/>
      <c r="H94" s="5"/>
      <c r="J94" s="2" t="s">
        <v>164</v>
      </c>
      <c r="K94" s="2">
        <v>67850.899999999994</v>
      </c>
      <c r="M94" s="6">
        <v>34212</v>
      </c>
      <c r="N94" s="14" t="s">
        <v>394</v>
      </c>
    </row>
    <row r="95" spans="1:14" x14ac:dyDescent="0.25">
      <c r="A95" s="4">
        <v>34227</v>
      </c>
      <c r="B95" s="5">
        <v>50.734999999999999</v>
      </c>
      <c r="C95" s="2">
        <v>145.19999999999999</v>
      </c>
      <c r="D95" s="2" t="s">
        <v>1</v>
      </c>
      <c r="E95" s="2">
        <v>30.3</v>
      </c>
      <c r="F95" s="2">
        <v>23.5</v>
      </c>
      <c r="G95" s="5"/>
      <c r="H95" s="5"/>
      <c r="J95" s="2" t="s">
        <v>165</v>
      </c>
      <c r="K95" s="2">
        <v>66290.899999999994</v>
      </c>
      <c r="M95" s="6">
        <v>34242</v>
      </c>
      <c r="N95" s="14" t="s">
        <v>394</v>
      </c>
    </row>
    <row r="96" spans="1:14" x14ac:dyDescent="0.25">
      <c r="A96" s="4">
        <v>34257</v>
      </c>
      <c r="B96" s="5">
        <v>49.279000000000003</v>
      </c>
      <c r="C96" s="2">
        <v>145.07</v>
      </c>
      <c r="D96" s="2" t="s">
        <v>1</v>
      </c>
      <c r="E96" s="2">
        <v>30.7</v>
      </c>
      <c r="F96" s="2">
        <v>20.7</v>
      </c>
      <c r="G96" s="5"/>
      <c r="H96" s="5"/>
      <c r="J96" s="2" t="s">
        <v>166</v>
      </c>
      <c r="K96" s="2">
        <v>69227.100000000006</v>
      </c>
      <c r="M96" s="6">
        <v>34273</v>
      </c>
      <c r="N96" s="14" t="s">
        <v>394</v>
      </c>
    </row>
    <row r="97" spans="1:14" x14ac:dyDescent="0.25">
      <c r="A97" s="4">
        <v>34288</v>
      </c>
      <c r="B97" s="5">
        <v>49.942</v>
      </c>
      <c r="C97" s="2">
        <v>145.09</v>
      </c>
      <c r="D97" s="2" t="s">
        <v>1</v>
      </c>
      <c r="E97" s="2">
        <v>30.8</v>
      </c>
      <c r="F97" s="2">
        <v>21.8</v>
      </c>
      <c r="G97" s="5"/>
      <c r="H97" s="5"/>
      <c r="J97" s="2" t="s">
        <v>167</v>
      </c>
      <c r="K97" s="2">
        <v>72241.2</v>
      </c>
      <c r="M97" s="6">
        <v>34303</v>
      </c>
      <c r="N97" s="14" t="s">
        <v>394</v>
      </c>
    </row>
    <row r="98" spans="1:14" x14ac:dyDescent="0.25">
      <c r="A98" s="4">
        <v>34318</v>
      </c>
      <c r="B98" s="5">
        <v>51.569000000000003</v>
      </c>
      <c r="C98" s="2">
        <v>146.02000000000001</v>
      </c>
      <c r="D98" s="2" t="s">
        <v>1</v>
      </c>
      <c r="E98" s="2">
        <v>31.6</v>
      </c>
      <c r="F98" s="2">
        <v>22.6</v>
      </c>
      <c r="G98" s="5"/>
      <c r="H98" s="5"/>
      <c r="J98" s="2" t="s">
        <v>168</v>
      </c>
      <c r="K98" s="2">
        <v>71863</v>
      </c>
      <c r="M98" s="6">
        <v>34334</v>
      </c>
      <c r="N98" s="14" t="s">
        <v>394</v>
      </c>
    </row>
    <row r="99" spans="1:14" x14ac:dyDescent="0.25">
      <c r="A99" s="4">
        <v>34349</v>
      </c>
      <c r="B99" s="5">
        <v>52.021000000000001</v>
      </c>
      <c r="C99" s="2">
        <v>144.30000000000001</v>
      </c>
      <c r="D99" s="2" t="s">
        <v>1</v>
      </c>
      <c r="E99" s="2">
        <v>31.9</v>
      </c>
      <c r="F99" s="2">
        <v>21.9</v>
      </c>
      <c r="G99" s="5"/>
      <c r="H99" s="5"/>
      <c r="J99" s="2" t="s">
        <v>169</v>
      </c>
      <c r="K99" s="2">
        <v>77734.899999999994</v>
      </c>
      <c r="M99" s="6">
        <v>34365</v>
      </c>
      <c r="N99" s="14" t="s">
        <v>394</v>
      </c>
    </row>
    <row r="100" spans="1:14" x14ac:dyDescent="0.25">
      <c r="A100" s="4">
        <v>34380</v>
      </c>
      <c r="B100" s="5">
        <v>49.735999999999997</v>
      </c>
      <c r="C100" s="2">
        <v>143.59</v>
      </c>
      <c r="D100" s="2" t="s">
        <v>1</v>
      </c>
      <c r="E100" s="2">
        <v>32.4</v>
      </c>
      <c r="F100" s="2">
        <v>18.100000000000001</v>
      </c>
      <c r="G100" s="5"/>
      <c r="H100" s="5"/>
      <c r="J100" s="2" t="s">
        <v>170</v>
      </c>
      <c r="K100" s="2">
        <v>82053.8</v>
      </c>
      <c r="M100" s="6">
        <v>34393</v>
      </c>
      <c r="N100" s="14" t="s">
        <v>394</v>
      </c>
    </row>
    <row r="101" spans="1:14" x14ac:dyDescent="0.25">
      <c r="A101" s="4">
        <v>34408</v>
      </c>
      <c r="B101" s="5">
        <v>65.867999999999995</v>
      </c>
      <c r="C101" s="2">
        <v>143.76</v>
      </c>
      <c r="D101" s="2" t="s">
        <v>1</v>
      </c>
      <c r="E101" s="2">
        <v>34.6</v>
      </c>
      <c r="F101" s="2">
        <v>24.5</v>
      </c>
      <c r="G101" s="5"/>
      <c r="H101" s="5"/>
      <c r="J101" s="2" t="s">
        <v>171</v>
      </c>
      <c r="K101" s="2">
        <v>80183</v>
      </c>
      <c r="M101" s="6">
        <v>34424</v>
      </c>
      <c r="N101" s="14" t="s">
        <v>394</v>
      </c>
    </row>
    <row r="102" spans="1:14" x14ac:dyDescent="0.25">
      <c r="A102" s="4">
        <v>34439</v>
      </c>
      <c r="B102" s="5">
        <v>43.226999999999997</v>
      </c>
      <c r="C102" s="2">
        <v>142.59</v>
      </c>
      <c r="D102" s="2" t="s">
        <v>1</v>
      </c>
      <c r="E102" s="2">
        <v>33.6</v>
      </c>
      <c r="F102" s="2">
        <v>26.1</v>
      </c>
      <c r="G102" s="5"/>
      <c r="H102" s="5"/>
      <c r="J102" s="2" t="s">
        <v>172</v>
      </c>
      <c r="K102" s="2">
        <v>82437.3</v>
      </c>
      <c r="M102" s="6">
        <v>34454</v>
      </c>
      <c r="N102" s="14" t="s">
        <v>394</v>
      </c>
    </row>
    <row r="103" spans="1:14" x14ac:dyDescent="0.25">
      <c r="A103" s="4">
        <v>34469</v>
      </c>
      <c r="B103" s="5">
        <v>47.048000000000002</v>
      </c>
      <c r="C103" s="2">
        <v>141.9</v>
      </c>
      <c r="D103" s="2" t="s">
        <v>1</v>
      </c>
      <c r="E103" s="2">
        <v>33.799999999999997</v>
      </c>
      <c r="F103" s="2">
        <v>26.4</v>
      </c>
      <c r="G103" s="5"/>
      <c r="H103" s="5"/>
      <c r="J103" s="2" t="s">
        <v>173</v>
      </c>
      <c r="K103" s="2">
        <v>84985.7</v>
      </c>
      <c r="M103" s="6">
        <v>34485</v>
      </c>
      <c r="N103" s="14" t="s">
        <v>394</v>
      </c>
    </row>
    <row r="104" spans="1:14" x14ac:dyDescent="0.25">
      <c r="A104" s="4">
        <v>34500</v>
      </c>
      <c r="B104" s="5">
        <v>46.777000000000001</v>
      </c>
      <c r="C104" s="2">
        <v>140.5</v>
      </c>
      <c r="D104" s="2" t="s">
        <v>1</v>
      </c>
      <c r="E104" s="2">
        <v>34</v>
      </c>
      <c r="F104" s="2">
        <v>28.5</v>
      </c>
      <c r="G104" s="5"/>
      <c r="H104" s="5"/>
      <c r="J104" s="2" t="s">
        <v>174</v>
      </c>
      <c r="K104" s="2">
        <v>84917</v>
      </c>
      <c r="M104" s="6">
        <v>34515</v>
      </c>
      <c r="N104" s="14" t="s">
        <v>394</v>
      </c>
    </row>
    <row r="105" spans="1:14" x14ac:dyDescent="0.25">
      <c r="A105" s="4">
        <v>34530</v>
      </c>
      <c r="B105" s="5">
        <v>51.595999999999997</v>
      </c>
      <c r="C105" s="2">
        <v>140.07</v>
      </c>
      <c r="D105" s="2" t="s">
        <v>1</v>
      </c>
      <c r="E105" s="2">
        <v>33.799999999999997</v>
      </c>
      <c r="F105" s="2">
        <v>26.7</v>
      </c>
      <c r="G105" s="5"/>
      <c r="H105" s="5"/>
      <c r="J105" s="2" t="s">
        <v>175</v>
      </c>
      <c r="K105" s="2">
        <v>86262.399999999994</v>
      </c>
      <c r="M105" s="6">
        <v>34546</v>
      </c>
      <c r="N105" s="14" t="s">
        <v>394</v>
      </c>
    </row>
    <row r="106" spans="1:14" x14ac:dyDescent="0.25">
      <c r="A106" s="4">
        <v>34561</v>
      </c>
      <c r="B106" s="5">
        <v>48.061</v>
      </c>
      <c r="C106" s="2">
        <v>139.79</v>
      </c>
      <c r="D106" s="2" t="s">
        <v>1</v>
      </c>
      <c r="E106" s="2">
        <v>35.6</v>
      </c>
      <c r="F106" s="2">
        <v>28.5</v>
      </c>
      <c r="G106" s="5"/>
      <c r="H106" s="5"/>
      <c r="J106" s="2" t="s">
        <v>176</v>
      </c>
      <c r="K106" s="2">
        <v>86276.7</v>
      </c>
      <c r="M106" s="6">
        <v>34577</v>
      </c>
      <c r="N106" s="14" t="s">
        <v>394</v>
      </c>
    </row>
    <row r="107" spans="1:14" x14ac:dyDescent="0.25">
      <c r="A107" s="4">
        <v>34592</v>
      </c>
      <c r="B107" s="5">
        <v>50.430999999999997</v>
      </c>
      <c r="C107" s="2">
        <v>141.05000000000001</v>
      </c>
      <c r="D107" s="2" t="s">
        <v>1</v>
      </c>
      <c r="E107" s="2">
        <v>35.700000000000003</v>
      </c>
      <c r="F107" s="2">
        <v>29.3</v>
      </c>
      <c r="G107" s="5"/>
      <c r="H107" s="5"/>
      <c r="J107" s="2" t="s">
        <v>177</v>
      </c>
      <c r="K107" s="2">
        <v>88244.4</v>
      </c>
      <c r="M107" s="6">
        <v>34607</v>
      </c>
      <c r="N107" s="14" t="s">
        <v>394</v>
      </c>
    </row>
    <row r="108" spans="1:14" x14ac:dyDescent="0.25">
      <c r="A108" s="4">
        <v>34622</v>
      </c>
      <c r="B108" s="5">
        <v>48.597000000000001</v>
      </c>
      <c r="C108" s="2">
        <v>140.91</v>
      </c>
      <c r="D108" s="2" t="s">
        <v>1</v>
      </c>
      <c r="E108" s="2">
        <v>34.299999999999997</v>
      </c>
      <c r="F108" s="2">
        <v>28.3</v>
      </c>
      <c r="G108" s="5"/>
      <c r="H108" s="5"/>
      <c r="J108" s="2" t="s">
        <v>178</v>
      </c>
      <c r="K108" s="2">
        <v>88809</v>
      </c>
      <c r="M108" s="6">
        <v>34638</v>
      </c>
      <c r="N108" s="14" t="s">
        <v>394</v>
      </c>
    </row>
    <row r="109" spans="1:14" x14ac:dyDescent="0.25">
      <c r="A109" s="4">
        <v>34653</v>
      </c>
      <c r="B109" s="5">
        <v>50.843000000000004</v>
      </c>
      <c r="C109" s="2">
        <v>140.07</v>
      </c>
      <c r="D109" s="2" t="s">
        <v>1</v>
      </c>
      <c r="E109" s="2">
        <v>35</v>
      </c>
      <c r="F109" s="2">
        <v>28.5</v>
      </c>
      <c r="G109" s="5"/>
      <c r="H109" s="5"/>
      <c r="J109" s="2" t="s">
        <v>179</v>
      </c>
      <c r="K109" s="2">
        <v>87682.5</v>
      </c>
      <c r="M109" s="6">
        <v>34668</v>
      </c>
      <c r="N109" s="14" t="s">
        <v>394</v>
      </c>
    </row>
    <row r="110" spans="1:14" x14ac:dyDescent="0.25">
      <c r="A110" s="4">
        <v>34683</v>
      </c>
      <c r="B110" s="5">
        <v>48.948</v>
      </c>
      <c r="C110" s="2">
        <v>140.77000000000001</v>
      </c>
      <c r="D110" s="2" t="s">
        <v>1</v>
      </c>
      <c r="E110" s="2">
        <v>35.200000000000003</v>
      </c>
      <c r="F110" s="2">
        <v>28.5</v>
      </c>
      <c r="G110" s="5"/>
      <c r="H110" s="5"/>
      <c r="J110" s="2" t="s">
        <v>180</v>
      </c>
      <c r="K110" s="2">
        <v>89392.3</v>
      </c>
      <c r="M110" s="6">
        <v>34699</v>
      </c>
      <c r="N110" s="14" t="s">
        <v>394</v>
      </c>
    </row>
    <row r="111" spans="1:14" x14ac:dyDescent="0.25">
      <c r="A111" s="4">
        <v>34714</v>
      </c>
      <c r="B111" s="5">
        <v>50.393999999999998</v>
      </c>
      <c r="C111" s="2">
        <v>140.41999999999999</v>
      </c>
      <c r="D111" s="2" t="s">
        <v>1</v>
      </c>
      <c r="E111" s="2">
        <v>33.700000000000003</v>
      </c>
      <c r="F111" s="2">
        <v>26.5</v>
      </c>
      <c r="G111" s="5"/>
      <c r="H111" s="5"/>
      <c r="J111" s="2" t="s">
        <v>181</v>
      </c>
      <c r="K111" s="2">
        <v>90496.1</v>
      </c>
      <c r="M111" s="6">
        <v>34730</v>
      </c>
      <c r="N111" s="14" t="s">
        <v>394</v>
      </c>
    </row>
    <row r="112" spans="1:14" x14ac:dyDescent="0.25">
      <c r="A112" s="4">
        <v>34745</v>
      </c>
      <c r="B112" s="5">
        <v>48.183999999999997</v>
      </c>
      <c r="C112" s="2">
        <v>139.66</v>
      </c>
      <c r="D112" s="2" t="s">
        <v>1</v>
      </c>
      <c r="E112" s="2">
        <v>36.200000000000003</v>
      </c>
      <c r="F112" s="2">
        <v>24.8</v>
      </c>
      <c r="G112" s="5"/>
      <c r="H112" s="5"/>
      <c r="J112" s="2" t="s">
        <v>182</v>
      </c>
      <c r="K112" s="2">
        <v>92450.2</v>
      </c>
      <c r="M112" s="6">
        <v>34758</v>
      </c>
      <c r="N112" s="14" t="s">
        <v>394</v>
      </c>
    </row>
    <row r="113" spans="1:14" x14ac:dyDescent="0.25">
      <c r="A113" s="4">
        <v>34773</v>
      </c>
      <c r="B113" s="5">
        <v>51.633000000000003</v>
      </c>
      <c r="C113" s="2">
        <v>138.93</v>
      </c>
      <c r="D113" s="2" t="s">
        <v>1</v>
      </c>
      <c r="E113" s="2">
        <v>37.6</v>
      </c>
      <c r="F113" s="2">
        <v>30.4</v>
      </c>
      <c r="G113" s="5"/>
      <c r="H113" s="5"/>
      <c r="J113" s="2" t="s">
        <v>183</v>
      </c>
      <c r="K113" s="2">
        <v>92569.7</v>
      </c>
      <c r="M113" s="6">
        <v>34789</v>
      </c>
      <c r="N113" s="14" t="s">
        <v>394</v>
      </c>
    </row>
    <row r="114" spans="1:14" x14ac:dyDescent="0.25">
      <c r="A114" s="4">
        <v>34804</v>
      </c>
      <c r="B114" s="5">
        <v>50.488</v>
      </c>
      <c r="C114" s="2">
        <v>138.1</v>
      </c>
      <c r="D114" s="2" t="s">
        <v>1</v>
      </c>
      <c r="E114" s="2">
        <v>35.299999999999997</v>
      </c>
      <c r="F114" s="2">
        <v>27.4</v>
      </c>
      <c r="G114" s="5"/>
      <c r="H114" s="5"/>
      <c r="J114" s="2" t="s">
        <v>184</v>
      </c>
      <c r="K114" s="2">
        <v>94231.5</v>
      </c>
      <c r="M114" s="6">
        <v>34819</v>
      </c>
      <c r="N114" s="14" t="s">
        <v>394</v>
      </c>
    </row>
    <row r="115" spans="1:14" x14ac:dyDescent="0.25">
      <c r="A115" s="4">
        <v>34834</v>
      </c>
      <c r="B115" s="5">
        <v>51.814999999999998</v>
      </c>
      <c r="C115" s="2">
        <v>138.13</v>
      </c>
      <c r="D115" s="2" t="s">
        <v>1</v>
      </c>
      <c r="E115" s="2">
        <v>36.4</v>
      </c>
      <c r="F115" s="2">
        <v>29.9</v>
      </c>
      <c r="G115" s="5"/>
      <c r="H115" s="5"/>
      <c r="J115" s="2" t="s">
        <v>185</v>
      </c>
      <c r="K115" s="2">
        <v>94658.8</v>
      </c>
      <c r="M115" s="6">
        <v>34850</v>
      </c>
      <c r="N115" s="14" t="s">
        <v>394</v>
      </c>
    </row>
    <row r="116" spans="1:14" x14ac:dyDescent="0.25">
      <c r="A116" s="4">
        <v>34865</v>
      </c>
      <c r="B116" s="5">
        <v>50.942</v>
      </c>
      <c r="C116" s="2">
        <v>138.47999999999999</v>
      </c>
      <c r="D116" s="2" t="s">
        <v>1</v>
      </c>
      <c r="E116" s="2">
        <v>37.700000000000003</v>
      </c>
      <c r="F116" s="2">
        <v>31.3</v>
      </c>
      <c r="G116" s="5"/>
      <c r="H116" s="5"/>
      <c r="J116" s="2" t="s">
        <v>186</v>
      </c>
      <c r="K116" s="2">
        <v>94531.1</v>
      </c>
      <c r="M116" s="6">
        <v>34880</v>
      </c>
      <c r="N116" s="14" t="s">
        <v>394</v>
      </c>
    </row>
    <row r="117" spans="1:14" x14ac:dyDescent="0.25">
      <c r="A117" s="4">
        <v>34895</v>
      </c>
      <c r="B117" s="5">
        <v>51.875</v>
      </c>
      <c r="C117" s="2">
        <v>138.97999999999999</v>
      </c>
      <c r="D117" s="2" t="s">
        <v>1</v>
      </c>
      <c r="E117" s="2">
        <v>38</v>
      </c>
      <c r="F117" s="2">
        <v>31</v>
      </c>
      <c r="G117" s="5"/>
      <c r="H117" s="5"/>
      <c r="J117" s="2" t="s">
        <v>187</v>
      </c>
      <c r="K117" s="2">
        <v>95142</v>
      </c>
      <c r="M117" s="6">
        <v>34911</v>
      </c>
      <c r="N117" s="14" t="s">
        <v>394</v>
      </c>
    </row>
    <row r="118" spans="1:14" x14ac:dyDescent="0.25">
      <c r="A118" s="4">
        <v>34926</v>
      </c>
      <c r="B118" s="5">
        <v>52.451999999999998</v>
      </c>
      <c r="C118" s="2">
        <v>138.72999999999999</v>
      </c>
      <c r="D118" s="2" t="s">
        <v>1</v>
      </c>
      <c r="E118" s="2">
        <v>40.799999999999997</v>
      </c>
      <c r="F118" s="2">
        <v>32.9</v>
      </c>
      <c r="G118" s="5"/>
      <c r="H118" s="5"/>
      <c r="J118" s="2" t="s">
        <v>188</v>
      </c>
      <c r="K118" s="2">
        <v>96289</v>
      </c>
      <c r="M118" s="6">
        <v>34942</v>
      </c>
      <c r="N118" s="14" t="s">
        <v>394</v>
      </c>
    </row>
    <row r="119" spans="1:14" x14ac:dyDescent="0.25">
      <c r="A119" s="4">
        <v>34957</v>
      </c>
      <c r="B119" s="5">
        <v>54.256999999999998</v>
      </c>
      <c r="C119" s="2">
        <v>138.97</v>
      </c>
      <c r="D119" s="2" t="s">
        <v>1</v>
      </c>
      <c r="E119" s="2">
        <v>40</v>
      </c>
      <c r="F119" s="2">
        <v>32.700000000000003</v>
      </c>
      <c r="G119" s="5"/>
      <c r="H119" s="5"/>
      <c r="J119" s="2"/>
      <c r="K119" s="2"/>
      <c r="M119" s="6">
        <v>34972</v>
      </c>
      <c r="N119" s="14" t="s">
        <v>394</v>
      </c>
    </row>
    <row r="120" spans="1:14" x14ac:dyDescent="0.25">
      <c r="A120" s="4">
        <v>34987</v>
      </c>
      <c r="B120" s="5">
        <v>52.396999999999998</v>
      </c>
      <c r="C120" s="2">
        <v>140.18</v>
      </c>
      <c r="D120" s="2" t="s">
        <v>1</v>
      </c>
      <c r="E120" s="2">
        <v>38.200000000000003</v>
      </c>
      <c r="F120" s="2">
        <v>33</v>
      </c>
      <c r="G120" s="5"/>
      <c r="H120" s="5"/>
      <c r="J120" s="2"/>
      <c r="K120" s="2"/>
      <c r="M120" s="6">
        <v>35003</v>
      </c>
      <c r="N120" s="14" t="s">
        <v>394</v>
      </c>
    </row>
    <row r="121" spans="1:14" x14ac:dyDescent="0.25">
      <c r="A121" s="4">
        <v>35018</v>
      </c>
      <c r="B121" s="5">
        <v>53.146000000000001</v>
      </c>
      <c r="C121" s="2">
        <v>140.15</v>
      </c>
      <c r="D121" s="2" t="s">
        <v>1</v>
      </c>
      <c r="E121" s="2">
        <v>40.4</v>
      </c>
      <c r="F121" s="2">
        <v>33.9</v>
      </c>
      <c r="G121" s="5"/>
      <c r="H121" s="5"/>
      <c r="M121" s="6">
        <v>35033</v>
      </c>
      <c r="N121" s="14" t="s">
        <v>394</v>
      </c>
    </row>
    <row r="122" spans="1:14" x14ac:dyDescent="0.25">
      <c r="A122" s="4">
        <v>35048</v>
      </c>
      <c r="B122" s="5">
        <v>50.795999999999999</v>
      </c>
      <c r="C122" s="2">
        <v>140.28</v>
      </c>
      <c r="D122" s="2" t="s">
        <v>1</v>
      </c>
      <c r="E122" s="2">
        <v>38.200000000000003</v>
      </c>
      <c r="F122" s="2">
        <v>31.2</v>
      </c>
      <c r="G122" s="5"/>
      <c r="H122" s="5"/>
      <c r="M122" s="6">
        <v>35064</v>
      </c>
      <c r="N122" s="14" t="s">
        <v>394</v>
      </c>
    </row>
    <row r="123" spans="1:14" x14ac:dyDescent="0.25">
      <c r="A123" s="4">
        <v>35079</v>
      </c>
      <c r="B123" s="5">
        <v>51.594999999999999</v>
      </c>
      <c r="C123" s="2">
        <v>139.30000000000001</v>
      </c>
      <c r="D123" s="2" t="s">
        <v>1</v>
      </c>
      <c r="E123" s="2">
        <v>41.3</v>
      </c>
      <c r="F123" s="2">
        <v>33</v>
      </c>
      <c r="G123" s="5"/>
      <c r="H123" s="5"/>
      <c r="M123" s="6">
        <v>35095</v>
      </c>
      <c r="N123" s="14" t="s">
        <v>394</v>
      </c>
    </row>
    <row r="124" spans="1:14" x14ac:dyDescent="0.25">
      <c r="A124" s="4">
        <v>35110</v>
      </c>
      <c r="B124" s="5">
        <v>52.003</v>
      </c>
      <c r="C124" s="2">
        <v>139.27000000000001</v>
      </c>
      <c r="D124" s="2" t="s">
        <v>1</v>
      </c>
      <c r="E124" s="2">
        <v>39.9</v>
      </c>
      <c r="F124" s="2">
        <v>26.9</v>
      </c>
      <c r="G124" s="5"/>
      <c r="H124" s="5"/>
      <c r="M124" s="6">
        <v>35124</v>
      </c>
      <c r="N124" s="14" t="s">
        <v>394</v>
      </c>
    </row>
    <row r="125" spans="1:14" x14ac:dyDescent="0.25">
      <c r="A125" s="4">
        <v>35139</v>
      </c>
      <c r="B125" s="5">
        <v>52.381</v>
      </c>
      <c r="C125" s="2">
        <v>139.43</v>
      </c>
      <c r="D125" s="2" t="s">
        <v>1</v>
      </c>
      <c r="E125" s="2">
        <v>40.5</v>
      </c>
      <c r="F125" s="2">
        <v>34.200000000000003</v>
      </c>
      <c r="G125" s="5"/>
      <c r="H125" s="5"/>
      <c r="M125" s="6">
        <v>35155</v>
      </c>
      <c r="N125" s="14" t="s">
        <v>394</v>
      </c>
    </row>
    <row r="126" spans="1:14" x14ac:dyDescent="0.25">
      <c r="A126" s="4">
        <v>35170</v>
      </c>
      <c r="B126" s="5">
        <v>52.5</v>
      </c>
      <c r="C126" s="2">
        <v>139.81</v>
      </c>
      <c r="D126" s="2" t="s">
        <v>1</v>
      </c>
      <c r="E126" s="2">
        <v>39.6</v>
      </c>
      <c r="F126" s="2">
        <v>32.1</v>
      </c>
      <c r="G126" s="5"/>
      <c r="H126" s="5"/>
      <c r="M126" s="6">
        <v>35185</v>
      </c>
      <c r="N126" s="14" t="s">
        <v>394</v>
      </c>
    </row>
    <row r="127" spans="1:14" x14ac:dyDescent="0.25">
      <c r="A127" s="4">
        <v>35200</v>
      </c>
      <c r="B127" s="5">
        <v>52.412999999999997</v>
      </c>
      <c r="C127" s="2">
        <v>139.22</v>
      </c>
      <c r="D127" s="2" t="s">
        <v>1</v>
      </c>
      <c r="E127" s="2">
        <v>39.6</v>
      </c>
      <c r="F127" s="2">
        <v>32.6</v>
      </c>
      <c r="G127" s="5"/>
      <c r="H127" s="5"/>
      <c r="M127" s="6">
        <v>35216</v>
      </c>
      <c r="N127" s="14" t="s">
        <v>394</v>
      </c>
    </row>
    <row r="128" spans="1:14" x14ac:dyDescent="0.25">
      <c r="A128" s="4">
        <v>35231</v>
      </c>
      <c r="B128" s="5">
        <v>53.082999999999998</v>
      </c>
      <c r="C128" s="2">
        <v>139.44999999999999</v>
      </c>
      <c r="D128" s="2" t="s">
        <v>1</v>
      </c>
      <c r="E128" s="2">
        <v>36.9</v>
      </c>
      <c r="F128" s="2">
        <v>31</v>
      </c>
      <c r="G128" s="5"/>
      <c r="H128" s="5"/>
      <c r="M128" s="6">
        <v>35246</v>
      </c>
      <c r="N128" s="14" t="s">
        <v>394</v>
      </c>
    </row>
    <row r="129" spans="1:14" x14ac:dyDescent="0.25">
      <c r="A129" s="4">
        <v>35261</v>
      </c>
      <c r="B129" s="5">
        <v>53.677999999999997</v>
      </c>
      <c r="C129" s="2">
        <v>139.77000000000001</v>
      </c>
      <c r="D129" s="2" t="s">
        <v>1</v>
      </c>
      <c r="E129" s="2">
        <v>38.9</v>
      </c>
      <c r="F129" s="2">
        <v>33.5</v>
      </c>
      <c r="G129" s="5"/>
      <c r="H129" s="5"/>
      <c r="M129" s="6">
        <v>35277</v>
      </c>
      <c r="N129" s="14" t="s">
        <v>394</v>
      </c>
    </row>
    <row r="130" spans="1:14" x14ac:dyDescent="0.25">
      <c r="A130" s="4">
        <v>35292</v>
      </c>
      <c r="B130" s="5">
        <v>51.655000000000001</v>
      </c>
      <c r="C130" s="2">
        <v>138.22999999999999</v>
      </c>
      <c r="D130" s="2" t="s">
        <v>1</v>
      </c>
      <c r="E130" s="2">
        <v>38.200000000000003</v>
      </c>
      <c r="F130" s="2">
        <v>31.7</v>
      </c>
      <c r="G130" s="5"/>
      <c r="H130" s="5"/>
      <c r="M130" s="6">
        <v>35308</v>
      </c>
      <c r="N130" s="14" t="s">
        <v>394</v>
      </c>
    </row>
    <row r="131" spans="1:14" x14ac:dyDescent="0.25">
      <c r="A131" s="4">
        <v>35323</v>
      </c>
      <c r="B131" s="5">
        <v>53.34</v>
      </c>
      <c r="C131" s="2">
        <v>138.1</v>
      </c>
      <c r="D131" s="2" t="s">
        <v>1</v>
      </c>
      <c r="E131" s="2">
        <v>37.299999999999997</v>
      </c>
      <c r="F131" s="2">
        <v>32.299999999999997</v>
      </c>
      <c r="G131" s="5"/>
      <c r="H131" s="5"/>
      <c r="M131" s="6">
        <v>35338</v>
      </c>
      <c r="N131" s="14" t="s">
        <v>394</v>
      </c>
    </row>
    <row r="132" spans="1:14" x14ac:dyDescent="0.25">
      <c r="A132" s="4">
        <v>35353</v>
      </c>
      <c r="B132" s="5">
        <v>54.017000000000003</v>
      </c>
      <c r="C132" s="2">
        <v>137.96</v>
      </c>
      <c r="D132" s="2" t="s">
        <v>1</v>
      </c>
      <c r="E132" s="2">
        <v>39.200000000000003</v>
      </c>
      <c r="F132" s="2">
        <v>34.6</v>
      </c>
      <c r="G132" s="5"/>
      <c r="H132" s="5"/>
      <c r="M132" s="6">
        <v>35369</v>
      </c>
      <c r="N132" s="14" t="s">
        <v>394</v>
      </c>
    </row>
    <row r="133" spans="1:14" x14ac:dyDescent="0.25">
      <c r="A133" s="4">
        <v>35384</v>
      </c>
      <c r="B133" s="5">
        <v>54.487000000000002</v>
      </c>
      <c r="C133" s="2">
        <v>135.49</v>
      </c>
      <c r="D133" s="2" t="s">
        <v>1</v>
      </c>
      <c r="E133" s="2">
        <v>38.6</v>
      </c>
      <c r="F133" s="2">
        <v>32.700000000000003</v>
      </c>
      <c r="G133" s="5"/>
      <c r="H133" s="5"/>
      <c r="M133" s="6">
        <v>35399</v>
      </c>
      <c r="N133" s="14" t="s">
        <v>394</v>
      </c>
    </row>
    <row r="134" spans="1:14" x14ac:dyDescent="0.25">
      <c r="A134" s="4">
        <v>35414</v>
      </c>
      <c r="B134" s="5">
        <v>56.295000000000002</v>
      </c>
      <c r="C134" s="2">
        <v>136.61000000000001</v>
      </c>
      <c r="D134" s="2" t="s">
        <v>1</v>
      </c>
      <c r="E134" s="2">
        <v>38</v>
      </c>
      <c r="F134" s="2">
        <v>32.9</v>
      </c>
      <c r="G134" s="5"/>
      <c r="H134" s="5"/>
      <c r="M134" s="6">
        <v>35430</v>
      </c>
      <c r="N134" s="14" t="s">
        <v>394</v>
      </c>
    </row>
    <row r="135" spans="1:14" x14ac:dyDescent="0.25">
      <c r="A135" s="4">
        <v>35445</v>
      </c>
      <c r="B135" s="5">
        <v>55.393000000000001</v>
      </c>
      <c r="C135" s="2">
        <v>134.55000000000001</v>
      </c>
      <c r="D135" s="2" t="s">
        <v>1</v>
      </c>
      <c r="E135" s="2">
        <v>39.200000000000003</v>
      </c>
      <c r="F135" s="2">
        <v>33.200000000000003</v>
      </c>
      <c r="G135" s="5"/>
      <c r="H135" s="5"/>
      <c r="M135" s="6">
        <v>35461</v>
      </c>
      <c r="N135" s="14" t="s">
        <v>394</v>
      </c>
    </row>
    <row r="136" spans="1:14" x14ac:dyDescent="0.25">
      <c r="A136" s="4">
        <v>35476</v>
      </c>
      <c r="B136" s="5">
        <v>49.094000000000001</v>
      </c>
      <c r="C136" s="2">
        <v>135.51</v>
      </c>
      <c r="D136" s="2" t="s">
        <v>1</v>
      </c>
      <c r="E136" s="2">
        <v>38.4</v>
      </c>
      <c r="F136" s="2">
        <v>25.7</v>
      </c>
      <c r="G136" s="5"/>
      <c r="H136" s="5"/>
      <c r="M136" s="6">
        <v>35489</v>
      </c>
      <c r="N136" s="14" t="s">
        <v>394</v>
      </c>
    </row>
    <row r="137" spans="1:14" x14ac:dyDescent="0.25">
      <c r="A137" s="4">
        <v>35504</v>
      </c>
      <c r="B137" s="5">
        <v>52.706000000000003</v>
      </c>
      <c r="C137" s="2">
        <v>136.26</v>
      </c>
      <c r="D137" s="2" t="s">
        <v>1</v>
      </c>
      <c r="E137" s="2">
        <v>38.200000000000003</v>
      </c>
      <c r="F137" s="2">
        <v>34.4</v>
      </c>
      <c r="G137" s="5"/>
      <c r="H137" s="5"/>
      <c r="M137" s="6">
        <v>35520</v>
      </c>
      <c r="N137" s="14" t="s">
        <v>394</v>
      </c>
    </row>
    <row r="138" spans="1:14" x14ac:dyDescent="0.25">
      <c r="A138" s="4">
        <v>35535</v>
      </c>
      <c r="B138" s="5">
        <v>52.893000000000001</v>
      </c>
      <c r="C138" s="2">
        <v>136.22</v>
      </c>
      <c r="D138" s="2" t="s">
        <v>1</v>
      </c>
      <c r="E138" s="2">
        <v>40.6</v>
      </c>
      <c r="F138" s="2">
        <v>34.700000000000003</v>
      </c>
      <c r="G138" s="5"/>
      <c r="H138" s="5"/>
      <c r="M138" s="6">
        <v>35550</v>
      </c>
      <c r="N138" s="14" t="s">
        <v>394</v>
      </c>
    </row>
    <row r="139" spans="1:14" x14ac:dyDescent="0.25">
      <c r="A139" s="4">
        <v>35565</v>
      </c>
      <c r="B139" s="5">
        <v>52.709000000000003</v>
      </c>
      <c r="C139" s="2">
        <v>135.26</v>
      </c>
      <c r="D139" s="2" t="s">
        <v>1</v>
      </c>
      <c r="E139" s="2">
        <v>39.4</v>
      </c>
      <c r="F139" s="2">
        <v>34.6</v>
      </c>
      <c r="G139" s="5"/>
      <c r="H139" s="5"/>
      <c r="M139" s="6">
        <v>35581</v>
      </c>
      <c r="N139" s="14" t="s">
        <v>394</v>
      </c>
    </row>
    <row r="140" spans="1:14" x14ac:dyDescent="0.25">
      <c r="A140" s="4">
        <v>35596</v>
      </c>
      <c r="B140" s="5">
        <v>54.533999999999999</v>
      </c>
      <c r="C140" s="2">
        <v>135.25</v>
      </c>
      <c r="D140" s="2" t="s">
        <v>1</v>
      </c>
      <c r="E140" s="2">
        <v>40.799999999999997</v>
      </c>
      <c r="F140" s="2">
        <v>34.299999999999997</v>
      </c>
      <c r="G140" s="5"/>
      <c r="H140" s="5"/>
      <c r="M140" s="6">
        <v>35611</v>
      </c>
      <c r="N140" s="14" t="s">
        <v>394</v>
      </c>
    </row>
    <row r="141" spans="1:14" x14ac:dyDescent="0.25">
      <c r="A141" s="4">
        <v>35626</v>
      </c>
      <c r="B141" s="5">
        <v>57.154000000000003</v>
      </c>
      <c r="C141" s="2">
        <v>135.34</v>
      </c>
      <c r="D141" s="2" t="s">
        <v>1</v>
      </c>
      <c r="E141" s="2">
        <v>42.3</v>
      </c>
      <c r="F141" s="2">
        <v>36.4</v>
      </c>
      <c r="G141" s="5"/>
      <c r="H141" s="5"/>
      <c r="M141" s="6">
        <v>35642</v>
      </c>
      <c r="N141" s="14" t="s">
        <v>394</v>
      </c>
    </row>
    <row r="142" spans="1:14" x14ac:dyDescent="0.25">
      <c r="A142" s="4">
        <v>35657</v>
      </c>
      <c r="B142" s="5">
        <v>53.871000000000002</v>
      </c>
      <c r="C142" s="2">
        <v>135.1</v>
      </c>
      <c r="D142" s="2" t="s">
        <v>1</v>
      </c>
      <c r="E142" s="2">
        <v>41.1</v>
      </c>
      <c r="F142" s="2">
        <v>33.799999999999997</v>
      </c>
      <c r="G142" s="5"/>
      <c r="H142" s="5"/>
      <c r="M142" s="6">
        <v>35673</v>
      </c>
      <c r="N142" s="14" t="s">
        <v>394</v>
      </c>
    </row>
    <row r="143" spans="1:14" x14ac:dyDescent="0.25">
      <c r="A143" s="4">
        <v>35688</v>
      </c>
      <c r="B143" s="5">
        <v>54.579000000000001</v>
      </c>
      <c r="C143" s="2">
        <v>134.19999999999999</v>
      </c>
      <c r="D143" s="2" t="s">
        <v>1</v>
      </c>
      <c r="E143" s="2">
        <v>42.8</v>
      </c>
      <c r="F143" s="2">
        <v>37.9</v>
      </c>
      <c r="G143" s="5"/>
      <c r="H143" s="5"/>
      <c r="M143" s="6">
        <v>35703</v>
      </c>
      <c r="N143" s="14" t="s">
        <v>394</v>
      </c>
    </row>
    <row r="144" spans="1:14" x14ac:dyDescent="0.25">
      <c r="A144" s="4">
        <v>35718</v>
      </c>
      <c r="B144" s="5">
        <v>52.344999999999999</v>
      </c>
      <c r="C144" s="2">
        <v>135.37</v>
      </c>
      <c r="D144" s="2" t="s">
        <v>1</v>
      </c>
      <c r="E144" s="2">
        <v>42.2</v>
      </c>
      <c r="F144" s="2">
        <v>37.299999999999997</v>
      </c>
      <c r="G144" s="5"/>
      <c r="H144" s="5"/>
      <c r="M144" s="6">
        <v>35734</v>
      </c>
      <c r="N144" s="14" t="s">
        <v>394</v>
      </c>
    </row>
    <row r="145" spans="1:14" x14ac:dyDescent="0.25">
      <c r="A145" s="4">
        <v>35749</v>
      </c>
      <c r="B145" s="5">
        <v>50.293999999999997</v>
      </c>
      <c r="C145" s="2">
        <v>135.25</v>
      </c>
      <c r="D145" s="2" t="s">
        <v>1</v>
      </c>
      <c r="E145" s="2">
        <v>41.9</v>
      </c>
      <c r="F145" s="2">
        <v>35</v>
      </c>
      <c r="G145" s="5"/>
      <c r="H145" s="5"/>
      <c r="M145" s="6">
        <v>35764</v>
      </c>
      <c r="N145" s="14" t="s">
        <v>394</v>
      </c>
    </row>
    <row r="146" spans="1:14" x14ac:dyDescent="0.25">
      <c r="A146" s="4">
        <v>35779</v>
      </c>
      <c r="B146" s="5">
        <v>49.045999999999999</v>
      </c>
      <c r="C146" s="2">
        <v>135.5</v>
      </c>
      <c r="D146" s="2" t="s">
        <v>1</v>
      </c>
      <c r="E146" s="2">
        <v>41.7</v>
      </c>
      <c r="F146" s="2">
        <v>36.799999999999997</v>
      </c>
      <c r="G146" s="5"/>
      <c r="H146" s="5"/>
      <c r="M146" s="6">
        <v>35795</v>
      </c>
      <c r="N146" s="14" t="s">
        <v>394</v>
      </c>
    </row>
    <row r="147" spans="1:14" x14ac:dyDescent="0.25">
      <c r="A147" s="4">
        <v>35810</v>
      </c>
      <c r="B147" s="5">
        <v>50.667000000000002</v>
      </c>
      <c r="C147" s="2">
        <v>137.76</v>
      </c>
      <c r="D147" s="2" t="s">
        <v>1</v>
      </c>
      <c r="E147" s="2">
        <v>39.700000000000003</v>
      </c>
      <c r="F147" s="2">
        <v>31.5</v>
      </c>
      <c r="G147" s="5"/>
      <c r="H147" s="5"/>
      <c r="M147" s="6">
        <v>35826</v>
      </c>
      <c r="N147" s="14" t="s">
        <v>394</v>
      </c>
    </row>
    <row r="148" spans="1:14" x14ac:dyDescent="0.25">
      <c r="A148" s="4">
        <v>35841</v>
      </c>
      <c r="B148" s="5">
        <v>50.460999999999999</v>
      </c>
      <c r="C148" s="2">
        <v>136.13</v>
      </c>
      <c r="D148" s="2" t="s">
        <v>1</v>
      </c>
      <c r="E148" s="2">
        <v>41.7</v>
      </c>
      <c r="F148" s="2">
        <v>31</v>
      </c>
      <c r="G148" s="5"/>
      <c r="H148" s="5"/>
      <c r="M148" s="6">
        <v>35854</v>
      </c>
      <c r="N148" s="14" t="s">
        <v>394</v>
      </c>
    </row>
    <row r="149" spans="1:14" x14ac:dyDescent="0.25">
      <c r="A149" s="4">
        <v>35869</v>
      </c>
      <c r="B149" s="5">
        <v>42.9</v>
      </c>
      <c r="C149" s="2">
        <v>135</v>
      </c>
      <c r="D149" s="2" t="s">
        <v>1</v>
      </c>
      <c r="E149" s="2">
        <v>42.2</v>
      </c>
      <c r="F149" s="2">
        <v>38.799999999999997</v>
      </c>
      <c r="G149" s="5"/>
      <c r="H149" s="5"/>
      <c r="M149" s="6">
        <v>35885</v>
      </c>
      <c r="N149" s="14" t="s">
        <v>394</v>
      </c>
    </row>
    <row r="150" spans="1:14" x14ac:dyDescent="0.25">
      <c r="A150" s="4">
        <v>35900</v>
      </c>
      <c r="B150" s="5">
        <v>55.499000000000002</v>
      </c>
      <c r="C150" s="2">
        <v>134.46</v>
      </c>
      <c r="D150" s="2" t="s">
        <v>1</v>
      </c>
      <c r="E150" s="2">
        <v>41.8</v>
      </c>
      <c r="F150" s="2">
        <v>35.1</v>
      </c>
      <c r="G150" s="5"/>
      <c r="H150" s="5"/>
      <c r="M150" s="6">
        <v>35915</v>
      </c>
      <c r="N150" s="14" t="s">
        <v>394</v>
      </c>
    </row>
    <row r="151" spans="1:14" x14ac:dyDescent="0.25">
      <c r="A151" s="4">
        <v>35930</v>
      </c>
      <c r="B151" s="5">
        <v>50.082000000000001</v>
      </c>
      <c r="C151" s="2">
        <v>133.94</v>
      </c>
      <c r="D151" s="2" t="s">
        <v>1</v>
      </c>
      <c r="E151" s="2">
        <v>37.9</v>
      </c>
      <c r="F151" s="2">
        <v>33</v>
      </c>
      <c r="G151" s="5"/>
      <c r="H151" s="5"/>
      <c r="M151" s="6">
        <v>35946</v>
      </c>
      <c r="N151" s="14" t="s">
        <v>394</v>
      </c>
    </row>
    <row r="152" spans="1:14" x14ac:dyDescent="0.25">
      <c r="A152" s="4">
        <v>35961</v>
      </c>
      <c r="B152" s="5">
        <v>50.021000000000001</v>
      </c>
      <c r="C152" s="2">
        <v>134.19</v>
      </c>
      <c r="D152" s="2" t="s">
        <v>1</v>
      </c>
      <c r="E152" s="2">
        <v>40.6</v>
      </c>
      <c r="F152" s="2">
        <v>36.6</v>
      </c>
      <c r="G152" s="5"/>
      <c r="H152" s="5"/>
      <c r="M152" s="6">
        <v>35976</v>
      </c>
      <c r="N152" s="14" t="s">
        <v>394</v>
      </c>
    </row>
    <row r="153" spans="1:14" x14ac:dyDescent="0.25">
      <c r="A153" s="4">
        <v>35991</v>
      </c>
      <c r="B153" s="5">
        <v>50.962000000000003</v>
      </c>
      <c r="C153" s="2">
        <v>136.19999999999999</v>
      </c>
      <c r="D153" s="2" t="s">
        <v>1</v>
      </c>
      <c r="E153" s="2">
        <v>39.9</v>
      </c>
      <c r="F153" s="2">
        <v>35.6</v>
      </c>
      <c r="G153" s="5"/>
      <c r="H153" s="5"/>
      <c r="M153" s="6">
        <v>36007</v>
      </c>
      <c r="N153" s="14" t="s">
        <v>394</v>
      </c>
    </row>
    <row r="154" spans="1:14" x14ac:dyDescent="0.25">
      <c r="A154" s="4">
        <v>36022</v>
      </c>
      <c r="B154" s="5">
        <v>48.634999999999998</v>
      </c>
      <c r="C154" s="2">
        <v>136.11000000000001</v>
      </c>
      <c r="D154" s="2" t="s">
        <v>1</v>
      </c>
      <c r="E154" s="2">
        <v>38.6</v>
      </c>
      <c r="F154" s="2">
        <v>34.5</v>
      </c>
      <c r="G154" s="5"/>
      <c r="H154" s="5"/>
      <c r="M154" s="6">
        <v>36038</v>
      </c>
      <c r="N154" s="14" t="s">
        <v>394</v>
      </c>
    </row>
    <row r="155" spans="1:14" x14ac:dyDescent="0.25">
      <c r="A155" s="4">
        <v>36053</v>
      </c>
      <c r="B155" s="5">
        <v>46.965000000000003</v>
      </c>
      <c r="C155" s="2">
        <v>134.66999999999999</v>
      </c>
      <c r="D155" s="2" t="s">
        <v>1</v>
      </c>
      <c r="E155" s="2">
        <v>42.6</v>
      </c>
      <c r="F155" s="2">
        <v>37</v>
      </c>
      <c r="G155" s="5"/>
      <c r="H155" s="5"/>
      <c r="M155" s="6">
        <v>36068</v>
      </c>
      <c r="N155" s="14" t="s">
        <v>394</v>
      </c>
    </row>
    <row r="156" spans="1:14" x14ac:dyDescent="0.25">
      <c r="A156" s="4">
        <v>36083</v>
      </c>
      <c r="B156" s="5">
        <v>47.902999999999999</v>
      </c>
      <c r="C156" s="2">
        <v>133.57</v>
      </c>
      <c r="D156" s="2" t="s">
        <v>1</v>
      </c>
      <c r="E156" s="2">
        <v>38.700000000000003</v>
      </c>
      <c r="F156" s="2">
        <v>35.5</v>
      </c>
      <c r="G156" s="5"/>
      <c r="H156" s="5"/>
      <c r="M156" s="6">
        <v>36099</v>
      </c>
      <c r="N156" s="14" t="s">
        <v>394</v>
      </c>
    </row>
    <row r="157" spans="1:14" x14ac:dyDescent="0.25">
      <c r="A157" s="4">
        <v>36114</v>
      </c>
      <c r="B157" s="5">
        <v>50.317999999999998</v>
      </c>
      <c r="C157" s="2">
        <v>133.6</v>
      </c>
      <c r="D157" s="2" t="s">
        <v>1</v>
      </c>
      <c r="E157" s="2">
        <v>40.4</v>
      </c>
      <c r="F157" s="2">
        <v>34</v>
      </c>
      <c r="G157" s="5"/>
      <c r="H157" s="5"/>
      <c r="M157" s="6">
        <v>36129</v>
      </c>
      <c r="N157" s="14" t="s">
        <v>394</v>
      </c>
    </row>
    <row r="158" spans="1:14" x14ac:dyDescent="0.25">
      <c r="A158" s="4">
        <v>36144</v>
      </c>
      <c r="B158" s="5">
        <v>53.895000000000003</v>
      </c>
      <c r="C158" s="2">
        <v>134</v>
      </c>
      <c r="D158" s="2" t="s">
        <v>1</v>
      </c>
      <c r="E158" s="2">
        <v>42.9</v>
      </c>
      <c r="F158" s="2">
        <v>35.5</v>
      </c>
      <c r="G158" s="5"/>
      <c r="H158" s="5"/>
      <c r="M158" s="6">
        <v>36160</v>
      </c>
      <c r="N158" s="14" t="s">
        <v>394</v>
      </c>
    </row>
    <row r="159" spans="1:14" x14ac:dyDescent="0.25">
      <c r="A159" s="4">
        <v>36175</v>
      </c>
      <c r="B159" s="5">
        <v>50.014000000000003</v>
      </c>
      <c r="C159" s="2">
        <v>134.6</v>
      </c>
      <c r="D159" s="2">
        <v>43.5</v>
      </c>
      <c r="E159" s="2">
        <v>41.6</v>
      </c>
      <c r="F159" s="2">
        <v>31.1</v>
      </c>
      <c r="G159" s="5"/>
      <c r="H159" s="5"/>
      <c r="M159" s="6">
        <v>36191</v>
      </c>
      <c r="N159" s="14" t="s">
        <v>394</v>
      </c>
    </row>
    <row r="160" spans="1:14" x14ac:dyDescent="0.25">
      <c r="A160" s="4">
        <v>36206</v>
      </c>
      <c r="B160" s="5">
        <v>51.656999999999996</v>
      </c>
      <c r="C160" s="2">
        <v>135.19</v>
      </c>
      <c r="D160" s="2">
        <v>45.1</v>
      </c>
      <c r="E160" s="2">
        <v>45.3</v>
      </c>
      <c r="F160" s="2">
        <v>29</v>
      </c>
      <c r="G160" s="5"/>
      <c r="H160" s="5"/>
      <c r="M160" s="6">
        <v>36219</v>
      </c>
      <c r="N160" s="14" t="s">
        <v>394</v>
      </c>
    </row>
    <row r="161" spans="1:14" x14ac:dyDescent="0.25">
      <c r="A161" s="4">
        <v>36234</v>
      </c>
      <c r="B161" s="5">
        <v>52.594999999999999</v>
      </c>
      <c r="C161" s="2">
        <v>134.47999999999999</v>
      </c>
      <c r="D161" s="2">
        <v>45.8</v>
      </c>
      <c r="E161" s="2">
        <v>45.4</v>
      </c>
      <c r="F161" s="2">
        <v>37.6</v>
      </c>
      <c r="G161" s="5"/>
      <c r="H161" s="5"/>
      <c r="M161" s="6">
        <v>36250</v>
      </c>
      <c r="N161" s="14" t="s">
        <v>394</v>
      </c>
    </row>
    <row r="162" spans="1:14" x14ac:dyDescent="0.25">
      <c r="A162" s="4">
        <v>36265</v>
      </c>
      <c r="B162" s="5">
        <v>54.366</v>
      </c>
      <c r="C162" s="2">
        <v>133.77000000000001</v>
      </c>
      <c r="D162" s="2">
        <v>48.7</v>
      </c>
      <c r="E162" s="2">
        <v>44.1</v>
      </c>
      <c r="F162" s="2">
        <v>36.4</v>
      </c>
      <c r="G162" s="5"/>
      <c r="H162" s="5"/>
      <c r="M162" s="6">
        <v>36280</v>
      </c>
      <c r="N162" s="14" t="s">
        <v>394</v>
      </c>
    </row>
    <row r="163" spans="1:14" x14ac:dyDescent="0.25">
      <c r="A163" s="4">
        <v>36295</v>
      </c>
      <c r="B163" s="5">
        <v>55.784999999999997</v>
      </c>
      <c r="C163" s="2">
        <v>132.72</v>
      </c>
      <c r="D163" s="2">
        <v>50.2</v>
      </c>
      <c r="E163" s="2">
        <v>44.9</v>
      </c>
      <c r="F163" s="2">
        <v>35.5</v>
      </c>
      <c r="G163" s="5"/>
      <c r="H163" s="5"/>
      <c r="M163" s="6">
        <v>36311</v>
      </c>
      <c r="N163" s="14" t="s">
        <v>394</v>
      </c>
    </row>
    <row r="164" spans="1:14" x14ac:dyDescent="0.25">
      <c r="A164" s="4">
        <v>36326</v>
      </c>
      <c r="B164" s="5">
        <v>59.253</v>
      </c>
      <c r="C164" s="2">
        <v>133.38999999999999</v>
      </c>
      <c r="D164" s="2">
        <v>53.7</v>
      </c>
      <c r="E164" s="2">
        <v>48.6</v>
      </c>
      <c r="F164" s="2">
        <v>37.6</v>
      </c>
      <c r="G164" s="5"/>
      <c r="H164" s="5"/>
      <c r="M164" s="6">
        <v>36341</v>
      </c>
      <c r="N164" s="14" t="s">
        <v>394</v>
      </c>
    </row>
    <row r="165" spans="1:14" x14ac:dyDescent="0.25">
      <c r="A165" s="4">
        <v>36356</v>
      </c>
      <c r="B165" s="5">
        <v>58.15</v>
      </c>
      <c r="C165" s="2">
        <v>134.1</v>
      </c>
      <c r="D165" s="2">
        <v>52.6</v>
      </c>
      <c r="E165" s="2">
        <v>47.1</v>
      </c>
      <c r="F165" s="2">
        <v>36.799999999999997</v>
      </c>
      <c r="G165" s="5"/>
      <c r="H165" s="5"/>
      <c r="M165" s="6">
        <v>36372</v>
      </c>
      <c r="N165" s="14" t="s">
        <v>394</v>
      </c>
    </row>
    <row r="166" spans="1:14" x14ac:dyDescent="0.25">
      <c r="A166" s="4">
        <v>36387</v>
      </c>
      <c r="B166" s="5">
        <v>62.061</v>
      </c>
      <c r="C166" s="2">
        <v>134.66999999999999</v>
      </c>
      <c r="D166" s="2">
        <v>53.6</v>
      </c>
      <c r="E166" s="2">
        <v>46.4</v>
      </c>
      <c r="F166" s="2">
        <v>36</v>
      </c>
      <c r="G166" s="5"/>
      <c r="H166" s="5"/>
      <c r="M166" s="6">
        <v>36403</v>
      </c>
      <c r="N166" s="14" t="s">
        <v>394</v>
      </c>
    </row>
    <row r="167" spans="1:14" x14ac:dyDescent="0.25">
      <c r="A167" s="4">
        <v>36418</v>
      </c>
      <c r="B167" s="5">
        <v>64.257000000000005</v>
      </c>
      <c r="C167" s="2">
        <v>134.66999999999999</v>
      </c>
      <c r="D167" s="2">
        <v>54.2</v>
      </c>
      <c r="E167" s="2">
        <v>49</v>
      </c>
      <c r="F167" s="2">
        <v>39</v>
      </c>
      <c r="G167" s="5"/>
      <c r="H167" s="5"/>
      <c r="M167" s="6">
        <v>36433</v>
      </c>
      <c r="N167" s="14" t="s">
        <v>394</v>
      </c>
    </row>
    <row r="168" spans="1:14" x14ac:dyDescent="0.25">
      <c r="A168" s="4">
        <v>36448</v>
      </c>
      <c r="B168" s="5">
        <v>64.375</v>
      </c>
      <c r="C168" s="2">
        <v>132.80000000000001</v>
      </c>
      <c r="D168" s="2">
        <v>54.2</v>
      </c>
      <c r="E168" s="2">
        <v>47.8</v>
      </c>
      <c r="F168" s="2">
        <v>39.4</v>
      </c>
      <c r="G168" s="5"/>
      <c r="H168" s="5"/>
      <c r="M168" s="6">
        <v>36464</v>
      </c>
      <c r="N168" s="14" t="s">
        <v>394</v>
      </c>
    </row>
    <row r="169" spans="1:14" x14ac:dyDescent="0.25">
      <c r="A169" s="4">
        <v>36479</v>
      </c>
      <c r="B169" s="5">
        <v>62.776000000000003</v>
      </c>
      <c r="C169" s="2">
        <v>132.47999999999999</v>
      </c>
      <c r="D169" s="2">
        <v>53.1</v>
      </c>
      <c r="E169" s="2">
        <v>48.4</v>
      </c>
      <c r="F169" s="2">
        <v>39.700000000000003</v>
      </c>
      <c r="G169" s="5"/>
      <c r="H169" s="5"/>
      <c r="M169" s="6">
        <v>36494</v>
      </c>
      <c r="N169" s="14" t="s">
        <v>394</v>
      </c>
    </row>
    <row r="170" spans="1:14" x14ac:dyDescent="0.25">
      <c r="A170" s="4">
        <v>36509</v>
      </c>
      <c r="B170" s="5">
        <v>62.040999999999997</v>
      </c>
      <c r="C170" s="2">
        <v>131.85</v>
      </c>
      <c r="D170" s="2">
        <v>52</v>
      </c>
      <c r="E170" s="2">
        <v>45.9</v>
      </c>
      <c r="F170" s="2">
        <v>42</v>
      </c>
      <c r="G170" s="5"/>
      <c r="H170" s="5"/>
      <c r="M170" s="6">
        <v>36525</v>
      </c>
      <c r="N170" s="14" t="s">
        <v>394</v>
      </c>
    </row>
    <row r="171" spans="1:14" x14ac:dyDescent="0.25">
      <c r="A171" s="4">
        <v>36540</v>
      </c>
      <c r="B171" s="5">
        <v>65.599999999999994</v>
      </c>
      <c r="C171" s="2">
        <v>128.68</v>
      </c>
      <c r="D171" s="2">
        <v>49.6</v>
      </c>
      <c r="E171" s="2">
        <v>53.1</v>
      </c>
      <c r="F171" s="2">
        <v>34.5</v>
      </c>
      <c r="G171" s="5"/>
      <c r="H171" s="5"/>
      <c r="M171" s="6">
        <v>36556</v>
      </c>
      <c r="N171" s="14" t="s">
        <v>394</v>
      </c>
    </row>
    <row r="172" spans="1:14" x14ac:dyDescent="0.25">
      <c r="A172" s="4">
        <v>36571</v>
      </c>
      <c r="B172" s="5">
        <v>64.366</v>
      </c>
      <c r="C172" s="2">
        <v>129.26</v>
      </c>
      <c r="D172" s="2">
        <v>50</v>
      </c>
      <c r="E172" s="2">
        <v>49.8</v>
      </c>
      <c r="F172" s="2">
        <v>35.5</v>
      </c>
      <c r="G172" s="5"/>
      <c r="H172" s="5"/>
      <c r="M172" s="6">
        <v>36585</v>
      </c>
      <c r="N172" s="14" t="s">
        <v>394</v>
      </c>
    </row>
    <row r="173" spans="1:14" x14ac:dyDescent="0.25">
      <c r="A173" s="4">
        <v>36600</v>
      </c>
      <c r="B173" s="5">
        <v>65.897000000000006</v>
      </c>
      <c r="C173" s="2">
        <v>129.22999999999999</v>
      </c>
      <c r="D173" s="2">
        <v>59.2</v>
      </c>
      <c r="E173" s="2">
        <v>47.6</v>
      </c>
      <c r="F173" s="2">
        <v>42.6</v>
      </c>
      <c r="G173" s="5"/>
      <c r="H173" s="5"/>
      <c r="M173" s="6">
        <v>36616</v>
      </c>
      <c r="N173" s="14" t="s">
        <v>394</v>
      </c>
    </row>
    <row r="174" spans="1:14" x14ac:dyDescent="0.25">
      <c r="A174" s="4">
        <v>36631</v>
      </c>
      <c r="B174" s="5">
        <v>69.317999999999998</v>
      </c>
      <c r="C174" s="2">
        <v>128.94</v>
      </c>
      <c r="D174" s="2">
        <v>63</v>
      </c>
      <c r="E174" s="2">
        <v>48.1</v>
      </c>
      <c r="F174" s="2">
        <v>38.1</v>
      </c>
      <c r="G174" s="5"/>
      <c r="H174" s="5"/>
      <c r="M174" s="6">
        <v>36646</v>
      </c>
      <c r="N174" s="14" t="s">
        <v>394</v>
      </c>
    </row>
    <row r="175" spans="1:14" x14ac:dyDescent="0.25">
      <c r="A175" s="4">
        <v>36661</v>
      </c>
      <c r="B175" s="5">
        <v>71.424999999999997</v>
      </c>
      <c r="C175" s="2">
        <v>129.57</v>
      </c>
      <c r="D175" s="2">
        <v>52.1</v>
      </c>
      <c r="E175" s="2">
        <v>53.8</v>
      </c>
      <c r="F175" s="2">
        <v>42.9</v>
      </c>
      <c r="G175" s="5"/>
      <c r="H175" s="5"/>
      <c r="M175" s="6">
        <v>36677</v>
      </c>
      <c r="N175" s="14" t="s">
        <v>394</v>
      </c>
    </row>
    <row r="176" spans="1:14" x14ac:dyDescent="0.25">
      <c r="A176" s="4">
        <v>36692</v>
      </c>
      <c r="B176" s="5">
        <v>75.38</v>
      </c>
      <c r="C176" s="2">
        <v>128.93</v>
      </c>
      <c r="D176" s="2">
        <v>57.4</v>
      </c>
      <c r="E176" s="2">
        <v>53.9</v>
      </c>
      <c r="F176" s="2">
        <v>41.7</v>
      </c>
      <c r="G176" s="5"/>
      <c r="H176" s="5"/>
      <c r="M176" s="6">
        <v>36707</v>
      </c>
      <c r="N176" s="14" t="s">
        <v>394</v>
      </c>
    </row>
    <row r="177" spans="1:14" x14ac:dyDescent="0.25">
      <c r="A177" s="4">
        <v>36722</v>
      </c>
      <c r="B177" s="5">
        <v>75.802000000000007</v>
      </c>
      <c r="C177" s="2">
        <v>130.32</v>
      </c>
      <c r="D177" s="2">
        <v>59.4</v>
      </c>
      <c r="E177" s="2">
        <v>52.4</v>
      </c>
      <c r="F177" s="2">
        <v>43.2</v>
      </c>
      <c r="G177" s="5"/>
      <c r="H177" s="5"/>
      <c r="M177" s="6">
        <v>36738</v>
      </c>
      <c r="N177" s="14" t="s">
        <v>394</v>
      </c>
    </row>
    <row r="178" spans="1:14" x14ac:dyDescent="0.25">
      <c r="A178" s="4">
        <v>36753</v>
      </c>
      <c r="B178" s="5">
        <v>73.100999999999999</v>
      </c>
      <c r="C178" s="2">
        <v>131.6</v>
      </c>
      <c r="D178" s="2">
        <v>56.8</v>
      </c>
      <c r="E178" s="2">
        <v>56</v>
      </c>
      <c r="F178" s="2">
        <v>46.7</v>
      </c>
      <c r="G178" s="5"/>
      <c r="H178" s="5"/>
      <c r="M178" s="6">
        <v>36769</v>
      </c>
      <c r="N178" s="14" t="s">
        <v>394</v>
      </c>
    </row>
    <row r="179" spans="1:14" x14ac:dyDescent="0.25">
      <c r="A179" s="4">
        <v>36784</v>
      </c>
      <c r="B179" s="5">
        <v>77.17</v>
      </c>
      <c r="C179" s="2">
        <v>131.16999999999999</v>
      </c>
      <c r="D179" s="2">
        <v>56.4</v>
      </c>
      <c r="E179" s="2">
        <v>56.3</v>
      </c>
      <c r="F179" s="2">
        <v>45.3</v>
      </c>
      <c r="G179" s="5"/>
      <c r="H179" s="5"/>
      <c r="M179" s="6">
        <v>36799</v>
      </c>
      <c r="N179" s="14" t="s">
        <v>394</v>
      </c>
    </row>
    <row r="180" spans="1:14" x14ac:dyDescent="0.25">
      <c r="A180" s="4">
        <v>36814</v>
      </c>
      <c r="B180" s="5">
        <v>72.811000000000007</v>
      </c>
      <c r="C180" s="2">
        <v>130.97999999999999</v>
      </c>
      <c r="D180" s="2">
        <v>59.8</v>
      </c>
      <c r="E180" s="2">
        <v>56.6</v>
      </c>
      <c r="F180" s="2">
        <v>47.6</v>
      </c>
      <c r="G180" s="5"/>
      <c r="H180" s="5"/>
      <c r="M180" s="6">
        <v>36830</v>
      </c>
      <c r="N180" t="s">
        <v>394</v>
      </c>
    </row>
    <row r="181" spans="1:14" x14ac:dyDescent="0.25">
      <c r="A181" s="4">
        <v>36845</v>
      </c>
      <c r="B181" s="5">
        <v>79.281999999999996</v>
      </c>
      <c r="C181" s="2">
        <v>129.38999999999999</v>
      </c>
      <c r="D181" s="2">
        <v>57.4</v>
      </c>
      <c r="E181" s="2">
        <v>56.8</v>
      </c>
      <c r="F181" s="2">
        <v>46.5</v>
      </c>
      <c r="G181" s="5"/>
      <c r="H181" s="5"/>
      <c r="M181" s="6">
        <v>36860</v>
      </c>
      <c r="N181" t="s">
        <v>394</v>
      </c>
    </row>
    <row r="182" spans="1:14" x14ac:dyDescent="0.25">
      <c r="A182" s="4">
        <v>36875</v>
      </c>
      <c r="B182" s="5">
        <v>78.978999999999999</v>
      </c>
      <c r="C182" s="2">
        <v>129.19</v>
      </c>
      <c r="D182" s="2">
        <v>56</v>
      </c>
      <c r="E182" s="2">
        <v>56.1</v>
      </c>
      <c r="F182" s="2">
        <v>45.1</v>
      </c>
      <c r="G182" s="5"/>
      <c r="H182" s="5"/>
      <c r="M182" s="6">
        <v>36891</v>
      </c>
      <c r="N182" t="s">
        <v>394</v>
      </c>
    </row>
    <row r="183" spans="1:14" x14ac:dyDescent="0.25">
      <c r="A183" s="4">
        <v>36906</v>
      </c>
      <c r="B183" s="5">
        <v>81.408000000000001</v>
      </c>
      <c r="C183" s="2">
        <v>127.58</v>
      </c>
      <c r="D183" s="2">
        <v>54.2</v>
      </c>
      <c r="E183" s="2">
        <v>52.1</v>
      </c>
      <c r="F183" s="2">
        <v>41</v>
      </c>
      <c r="G183" s="5"/>
      <c r="H183" s="5"/>
      <c r="M183" s="6">
        <v>36922</v>
      </c>
      <c r="N183" t="s">
        <v>394</v>
      </c>
    </row>
    <row r="184" spans="1:14" x14ac:dyDescent="0.25">
      <c r="A184" s="4">
        <v>36937</v>
      </c>
      <c r="B184" s="5">
        <v>79.831999999999994</v>
      </c>
      <c r="C184" s="2">
        <v>127.27</v>
      </c>
      <c r="D184" s="2">
        <v>49.5</v>
      </c>
      <c r="E184" s="2">
        <v>50.6</v>
      </c>
      <c r="F184" s="2">
        <v>39.9</v>
      </c>
      <c r="G184" s="5"/>
      <c r="H184" s="5"/>
      <c r="M184" s="6">
        <v>36950</v>
      </c>
      <c r="N184" t="s">
        <v>394</v>
      </c>
    </row>
    <row r="185" spans="1:14" x14ac:dyDescent="0.25">
      <c r="A185" s="4">
        <v>36965</v>
      </c>
      <c r="B185" s="5">
        <v>81.935000000000002</v>
      </c>
      <c r="C185" s="2">
        <v>127.1</v>
      </c>
      <c r="D185" s="2">
        <v>47.9</v>
      </c>
      <c r="E185" s="2">
        <v>51.2</v>
      </c>
      <c r="F185" s="2">
        <v>45</v>
      </c>
      <c r="G185" s="5"/>
      <c r="H185" s="5"/>
      <c r="M185" s="6">
        <v>36981</v>
      </c>
      <c r="N185" t="s">
        <v>394</v>
      </c>
    </row>
    <row r="186" spans="1:14" x14ac:dyDescent="0.25">
      <c r="A186" s="4">
        <v>36996</v>
      </c>
      <c r="B186" s="5">
        <v>77.953999999999994</v>
      </c>
      <c r="C186" s="2">
        <v>126.41</v>
      </c>
      <c r="D186" s="2">
        <v>45.7</v>
      </c>
      <c r="E186" s="2">
        <v>48.4</v>
      </c>
      <c r="F186" s="2">
        <v>39.4</v>
      </c>
      <c r="G186" s="5"/>
      <c r="H186" s="5"/>
      <c r="M186" s="6">
        <v>37011</v>
      </c>
      <c r="N186" t="s">
        <v>394</v>
      </c>
    </row>
    <row r="187" spans="1:14" x14ac:dyDescent="0.25">
      <c r="A187" s="4">
        <v>37026</v>
      </c>
      <c r="B187" s="5">
        <v>80.447999999999993</v>
      </c>
      <c r="C187" s="2">
        <v>125.25</v>
      </c>
      <c r="D187" s="2">
        <v>44</v>
      </c>
      <c r="E187" s="2">
        <v>48.3</v>
      </c>
      <c r="F187" s="2">
        <v>40.6</v>
      </c>
      <c r="G187" s="5"/>
      <c r="H187" s="5"/>
      <c r="M187" s="6">
        <v>37042</v>
      </c>
      <c r="N187" t="s">
        <v>394</v>
      </c>
    </row>
    <row r="188" spans="1:14" x14ac:dyDescent="0.25">
      <c r="A188" s="4">
        <v>37057</v>
      </c>
      <c r="B188" s="5">
        <v>77.337999999999994</v>
      </c>
      <c r="C188" s="2">
        <v>124.16</v>
      </c>
      <c r="D188" s="2">
        <v>44.7</v>
      </c>
      <c r="E188" s="2">
        <v>45</v>
      </c>
      <c r="F188" s="2">
        <v>40.299999999999997</v>
      </c>
      <c r="G188" s="5"/>
      <c r="H188" s="5"/>
      <c r="M188" s="6">
        <v>37072</v>
      </c>
      <c r="N188" t="s">
        <v>394</v>
      </c>
    </row>
    <row r="189" spans="1:14" x14ac:dyDescent="0.25">
      <c r="A189" s="4">
        <v>37087</v>
      </c>
      <c r="B189" s="5">
        <v>74.715000000000003</v>
      </c>
      <c r="C189" s="2">
        <v>121.23</v>
      </c>
      <c r="D189" s="2">
        <v>42.1</v>
      </c>
      <c r="E189" s="2">
        <v>45.3</v>
      </c>
      <c r="F189" s="2">
        <v>38.700000000000003</v>
      </c>
      <c r="G189" s="5"/>
      <c r="H189" s="5"/>
      <c r="M189" s="6">
        <v>37103</v>
      </c>
      <c r="N189" t="s">
        <v>394</v>
      </c>
    </row>
    <row r="190" spans="1:14" x14ac:dyDescent="0.25">
      <c r="A190" s="4">
        <v>37118</v>
      </c>
      <c r="B190" s="5">
        <v>82.206000000000003</v>
      </c>
      <c r="C190" s="2">
        <v>121.35</v>
      </c>
      <c r="D190" s="2">
        <v>42.5</v>
      </c>
      <c r="E190" s="2">
        <v>44.4</v>
      </c>
      <c r="F190" s="2">
        <v>39.799999999999997</v>
      </c>
      <c r="G190" s="5"/>
      <c r="H190" s="5"/>
      <c r="M190" s="6">
        <v>37134</v>
      </c>
      <c r="N190" t="s">
        <v>394</v>
      </c>
    </row>
    <row r="191" spans="1:14" x14ac:dyDescent="0.25">
      <c r="A191" s="4">
        <v>37149</v>
      </c>
      <c r="B191" s="5">
        <v>74.424999999999997</v>
      </c>
      <c r="C191" s="2">
        <v>122.12</v>
      </c>
      <c r="D191" s="2">
        <v>43.4</v>
      </c>
      <c r="E191" s="2">
        <v>43.9</v>
      </c>
      <c r="F191" s="2">
        <v>38</v>
      </c>
      <c r="G191" s="5"/>
      <c r="H191" s="5"/>
      <c r="M191" s="6">
        <v>37164</v>
      </c>
      <c r="N191" t="s">
        <v>394</v>
      </c>
    </row>
    <row r="192" spans="1:14" x14ac:dyDescent="0.25">
      <c r="A192" s="4">
        <v>37179</v>
      </c>
      <c r="B192" s="5">
        <v>76.486999999999995</v>
      </c>
      <c r="C192" s="2">
        <v>120.47</v>
      </c>
      <c r="D192" s="2">
        <v>44.9</v>
      </c>
      <c r="E192" s="2">
        <v>44.8</v>
      </c>
      <c r="F192" s="2">
        <v>43.3</v>
      </c>
      <c r="G192" s="5"/>
      <c r="H192" s="5"/>
      <c r="M192" s="6">
        <v>37195</v>
      </c>
      <c r="N192" t="s">
        <v>394</v>
      </c>
    </row>
    <row r="193" spans="1:14" x14ac:dyDescent="0.25">
      <c r="A193" s="4">
        <v>37210</v>
      </c>
      <c r="B193" s="5">
        <v>78.39</v>
      </c>
      <c r="C193" s="2">
        <v>118.49</v>
      </c>
      <c r="D193" s="2">
        <v>43.6</v>
      </c>
      <c r="E193" s="2">
        <v>49.3</v>
      </c>
      <c r="F193" s="2">
        <v>41.6</v>
      </c>
      <c r="G193" s="5"/>
      <c r="H193" s="5"/>
      <c r="M193" s="6">
        <v>37225</v>
      </c>
      <c r="N193" t="s">
        <v>394</v>
      </c>
    </row>
    <row r="194" spans="1:14" x14ac:dyDescent="0.25">
      <c r="A194" s="4">
        <v>37240</v>
      </c>
      <c r="B194" s="5">
        <v>77.971999999999994</v>
      </c>
      <c r="C194" s="2">
        <v>119.56</v>
      </c>
      <c r="D194" s="2">
        <v>44</v>
      </c>
      <c r="E194" s="2">
        <v>44</v>
      </c>
      <c r="F194" s="2">
        <v>38.700000000000003</v>
      </c>
      <c r="G194" s="5"/>
      <c r="H194" s="5"/>
      <c r="M194" s="6">
        <v>37256</v>
      </c>
      <c r="N194" t="s">
        <v>394</v>
      </c>
    </row>
    <row r="195" spans="1:14" x14ac:dyDescent="0.25">
      <c r="A195" s="4">
        <v>37271</v>
      </c>
      <c r="B195" s="5">
        <v>77.137</v>
      </c>
      <c r="C195" s="2">
        <v>119.54</v>
      </c>
      <c r="D195" s="2">
        <v>46.4</v>
      </c>
      <c r="E195" s="2">
        <v>47.6</v>
      </c>
      <c r="F195" s="2">
        <v>41</v>
      </c>
      <c r="G195" s="5"/>
      <c r="H195" s="5"/>
      <c r="M195" s="6">
        <v>37287</v>
      </c>
      <c r="N195" t="s">
        <v>394</v>
      </c>
    </row>
    <row r="196" spans="1:14" x14ac:dyDescent="0.25">
      <c r="A196" s="4">
        <v>37302</v>
      </c>
      <c r="B196" s="5">
        <v>76.947000000000003</v>
      </c>
      <c r="C196" s="2">
        <v>119.8</v>
      </c>
      <c r="D196" s="2">
        <v>45.2</v>
      </c>
      <c r="E196" s="2">
        <v>49.6</v>
      </c>
      <c r="F196" s="2">
        <v>33.9</v>
      </c>
      <c r="G196" s="5"/>
      <c r="H196" s="5"/>
      <c r="M196" s="6">
        <v>37315</v>
      </c>
      <c r="N196" t="s">
        <v>394</v>
      </c>
    </row>
    <row r="197" spans="1:14" x14ac:dyDescent="0.25">
      <c r="A197" s="4">
        <v>37330</v>
      </c>
      <c r="B197" s="5">
        <v>80.504000000000005</v>
      </c>
      <c r="C197" s="2">
        <v>120.54</v>
      </c>
      <c r="D197" s="2">
        <v>47.4</v>
      </c>
      <c r="E197" s="2">
        <v>49.5</v>
      </c>
      <c r="F197" s="2">
        <v>41.7</v>
      </c>
      <c r="G197" s="5"/>
      <c r="H197" s="5"/>
      <c r="M197" s="6">
        <v>37346</v>
      </c>
      <c r="N197" t="s">
        <v>394</v>
      </c>
    </row>
    <row r="198" spans="1:14" x14ac:dyDescent="0.25">
      <c r="A198" s="4">
        <v>37361</v>
      </c>
      <c r="B198" s="5">
        <v>76.7</v>
      </c>
      <c r="C198" s="2">
        <v>118.88</v>
      </c>
      <c r="D198" s="2">
        <v>48.9</v>
      </c>
      <c r="E198" s="2">
        <v>52.3</v>
      </c>
      <c r="F198" s="2">
        <v>44</v>
      </c>
      <c r="G198" s="5"/>
      <c r="H198" s="5"/>
      <c r="M198" s="6">
        <v>37376</v>
      </c>
      <c r="N198" t="s">
        <v>394</v>
      </c>
    </row>
    <row r="199" spans="1:14" x14ac:dyDescent="0.25">
      <c r="A199" s="4">
        <v>37391</v>
      </c>
      <c r="B199" s="5">
        <v>72.581999999999994</v>
      </c>
      <c r="C199" s="2">
        <v>117.43</v>
      </c>
      <c r="D199" s="2">
        <v>51.6</v>
      </c>
      <c r="E199" s="2">
        <v>54.9</v>
      </c>
      <c r="F199" s="2">
        <v>42.1</v>
      </c>
      <c r="G199" s="5"/>
      <c r="H199" s="5"/>
      <c r="M199" s="6">
        <v>37407</v>
      </c>
      <c r="N199" t="s">
        <v>394</v>
      </c>
    </row>
    <row r="200" spans="1:14" x14ac:dyDescent="0.25">
      <c r="A200" s="4">
        <v>37422</v>
      </c>
      <c r="B200" s="5">
        <v>73.881</v>
      </c>
      <c r="C200" s="2">
        <v>116.93</v>
      </c>
      <c r="D200" s="2">
        <v>52.4</v>
      </c>
      <c r="E200" s="2">
        <v>53.3</v>
      </c>
      <c r="F200" s="2">
        <v>42.1</v>
      </c>
      <c r="G200" s="5"/>
      <c r="H200" s="5"/>
      <c r="M200" s="6">
        <v>37437</v>
      </c>
      <c r="N200" t="s">
        <v>394</v>
      </c>
    </row>
    <row r="201" spans="1:14" x14ac:dyDescent="0.25">
      <c r="A201" s="4">
        <v>37452</v>
      </c>
      <c r="B201" s="5">
        <v>79.242000000000004</v>
      </c>
      <c r="C201" s="2">
        <v>115.33</v>
      </c>
      <c r="D201" s="2">
        <v>51.7</v>
      </c>
      <c r="E201" s="2">
        <v>54</v>
      </c>
      <c r="F201" s="2">
        <v>45.4</v>
      </c>
      <c r="G201" s="5"/>
      <c r="H201" s="5"/>
      <c r="M201" s="6">
        <v>37468</v>
      </c>
      <c r="N201" t="s">
        <v>394</v>
      </c>
    </row>
    <row r="202" spans="1:14" x14ac:dyDescent="0.25">
      <c r="A202" s="4">
        <v>37483</v>
      </c>
      <c r="B202" s="5">
        <v>77.414000000000001</v>
      </c>
      <c r="C202" s="2">
        <v>115.12</v>
      </c>
      <c r="D202" s="2">
        <v>51.2</v>
      </c>
      <c r="E202" s="2">
        <v>51.9</v>
      </c>
      <c r="F202" s="2">
        <v>44.3</v>
      </c>
      <c r="G202" s="5"/>
      <c r="H202" s="5"/>
      <c r="M202" s="6">
        <v>37499</v>
      </c>
      <c r="N202" t="s">
        <v>394</v>
      </c>
    </row>
    <row r="203" spans="1:14" x14ac:dyDescent="0.25">
      <c r="A203" s="4">
        <v>37514</v>
      </c>
      <c r="B203" s="5">
        <v>75.825999999999993</v>
      </c>
      <c r="C203" s="2">
        <v>114.97</v>
      </c>
      <c r="D203" s="2">
        <v>49.2</v>
      </c>
      <c r="E203" s="2">
        <v>49.2</v>
      </c>
      <c r="F203" s="2">
        <v>42.5</v>
      </c>
      <c r="G203" s="5"/>
      <c r="H203" s="5"/>
      <c r="M203" s="6">
        <v>37529</v>
      </c>
      <c r="N203" t="s">
        <v>394</v>
      </c>
    </row>
    <row r="204" spans="1:14" x14ac:dyDescent="0.25">
      <c r="A204" s="4">
        <v>37544</v>
      </c>
      <c r="B204" s="5">
        <v>77.676000000000002</v>
      </c>
      <c r="C204" s="2">
        <v>115.55</v>
      </c>
      <c r="D204" s="2">
        <v>49.6</v>
      </c>
      <c r="E204" s="2">
        <v>50.2</v>
      </c>
      <c r="F204" s="2">
        <v>45.7</v>
      </c>
      <c r="G204" s="5"/>
      <c r="H204" s="5"/>
      <c r="M204" s="6">
        <v>37560</v>
      </c>
      <c r="N204" t="s">
        <v>394</v>
      </c>
    </row>
    <row r="205" spans="1:14" x14ac:dyDescent="0.25">
      <c r="A205" s="4">
        <v>37575</v>
      </c>
      <c r="B205" s="5">
        <v>79.73</v>
      </c>
      <c r="C205" s="2">
        <v>114.75</v>
      </c>
      <c r="D205" s="2">
        <v>49.4</v>
      </c>
      <c r="E205" s="2">
        <v>48.6</v>
      </c>
      <c r="F205" s="2">
        <v>46.4</v>
      </c>
      <c r="G205" s="5"/>
      <c r="H205" s="5"/>
      <c r="M205" s="6">
        <v>37590</v>
      </c>
      <c r="N205" t="s">
        <v>394</v>
      </c>
    </row>
    <row r="206" spans="1:14" x14ac:dyDescent="0.25">
      <c r="A206" s="4">
        <v>37605</v>
      </c>
      <c r="B206" s="5">
        <v>85.683999999999997</v>
      </c>
      <c r="C206" s="2">
        <v>115.13</v>
      </c>
      <c r="D206" s="2">
        <v>49.5</v>
      </c>
      <c r="E206" s="2">
        <v>52.7</v>
      </c>
      <c r="F206" s="2">
        <v>41.8</v>
      </c>
      <c r="G206" s="5"/>
      <c r="H206" s="5"/>
      <c r="M206" s="6">
        <v>37621</v>
      </c>
      <c r="N206" t="s">
        <v>394</v>
      </c>
    </row>
    <row r="207" spans="1:14" x14ac:dyDescent="0.25">
      <c r="A207" s="4">
        <v>37636</v>
      </c>
      <c r="B207" s="5">
        <v>75.805000000000007</v>
      </c>
      <c r="C207" s="2">
        <v>114.44</v>
      </c>
      <c r="D207" s="2">
        <v>50.2</v>
      </c>
      <c r="E207" s="2">
        <v>52.9</v>
      </c>
      <c r="F207" s="2">
        <v>48.7</v>
      </c>
      <c r="G207" s="5"/>
      <c r="H207" s="5"/>
      <c r="M207" s="6">
        <v>37652</v>
      </c>
      <c r="N207" t="s">
        <v>394</v>
      </c>
    </row>
    <row r="208" spans="1:14" x14ac:dyDescent="0.25">
      <c r="A208" s="4">
        <v>37667</v>
      </c>
      <c r="B208" s="5">
        <v>80.295000000000002</v>
      </c>
      <c r="C208" s="2">
        <v>114.13</v>
      </c>
      <c r="D208" s="2">
        <v>49.7</v>
      </c>
      <c r="E208" s="2">
        <v>49</v>
      </c>
      <c r="F208" s="2">
        <v>40.299999999999997</v>
      </c>
      <c r="G208" s="5"/>
      <c r="H208" s="5"/>
      <c r="M208" s="6">
        <v>37680</v>
      </c>
      <c r="N208" t="s">
        <v>394</v>
      </c>
    </row>
    <row r="209" spans="1:14" x14ac:dyDescent="0.25">
      <c r="A209" s="4">
        <v>37695</v>
      </c>
      <c r="B209" s="5">
        <v>75.337000000000003</v>
      </c>
      <c r="C209" s="2">
        <v>112.71</v>
      </c>
      <c r="D209" s="2">
        <v>48.3</v>
      </c>
      <c r="E209" s="2">
        <v>54.9</v>
      </c>
      <c r="F209" s="2">
        <v>48.3</v>
      </c>
      <c r="G209" s="5"/>
      <c r="H209" s="5"/>
      <c r="M209" s="6">
        <v>37711</v>
      </c>
      <c r="N209" t="s">
        <v>394</v>
      </c>
    </row>
    <row r="210" spans="1:14" x14ac:dyDescent="0.25">
      <c r="A210" s="4">
        <v>37726</v>
      </c>
      <c r="B210" s="5">
        <v>78.337999999999994</v>
      </c>
      <c r="C210" s="2">
        <v>112.94</v>
      </c>
      <c r="D210" s="2">
        <v>47.9</v>
      </c>
      <c r="E210" s="2">
        <v>48.7</v>
      </c>
      <c r="F210" s="2">
        <v>47.3</v>
      </c>
      <c r="G210" s="5"/>
      <c r="H210" s="5"/>
      <c r="M210" s="6">
        <v>37741</v>
      </c>
      <c r="N210" t="s">
        <v>394</v>
      </c>
    </row>
    <row r="211" spans="1:14" x14ac:dyDescent="0.25">
      <c r="A211" s="4">
        <v>37756</v>
      </c>
      <c r="B211" s="5">
        <v>86.043999999999997</v>
      </c>
      <c r="C211" s="2">
        <v>112.14</v>
      </c>
      <c r="D211" s="2">
        <v>51.2</v>
      </c>
      <c r="E211" s="2">
        <v>50.4</v>
      </c>
      <c r="F211" s="2">
        <v>46.6</v>
      </c>
      <c r="G211" s="5"/>
      <c r="H211" s="5"/>
      <c r="M211" s="6">
        <v>37772</v>
      </c>
      <c r="N211" t="s">
        <v>394</v>
      </c>
    </row>
    <row r="212" spans="1:14" x14ac:dyDescent="0.25">
      <c r="A212" s="4">
        <v>37787</v>
      </c>
      <c r="B212" s="5">
        <v>81.429000000000002</v>
      </c>
      <c r="C212" s="2">
        <v>112.39</v>
      </c>
      <c r="D212" s="2">
        <v>50.8</v>
      </c>
      <c r="E212" s="2">
        <v>50.9</v>
      </c>
      <c r="F212" s="2">
        <v>47.4</v>
      </c>
      <c r="G212" s="5"/>
      <c r="H212" s="5"/>
      <c r="M212" s="6">
        <v>37802</v>
      </c>
      <c r="N212" t="s">
        <v>394</v>
      </c>
    </row>
    <row r="213" spans="1:14" x14ac:dyDescent="0.25">
      <c r="A213" s="4">
        <v>37817</v>
      </c>
      <c r="B213" s="5">
        <v>86.436000000000007</v>
      </c>
      <c r="C213" s="2">
        <v>112.47</v>
      </c>
      <c r="D213" s="2">
        <v>51.6</v>
      </c>
      <c r="E213" s="2">
        <v>50.1</v>
      </c>
      <c r="F213" s="2">
        <v>49.7</v>
      </c>
      <c r="G213" s="5"/>
      <c r="H213" s="5"/>
      <c r="M213" s="6">
        <v>37833</v>
      </c>
      <c r="N213" t="s">
        <v>394</v>
      </c>
    </row>
    <row r="214" spans="1:14" x14ac:dyDescent="0.25">
      <c r="A214" s="4">
        <v>37848</v>
      </c>
      <c r="B214" s="5">
        <v>84.275000000000006</v>
      </c>
      <c r="C214" s="2">
        <v>111.85</v>
      </c>
      <c r="D214" s="2">
        <v>51.3</v>
      </c>
      <c r="E214" s="2">
        <v>58.4</v>
      </c>
      <c r="F214" s="2">
        <v>48.5</v>
      </c>
      <c r="G214" s="5"/>
      <c r="H214" s="5"/>
      <c r="M214" s="6">
        <v>37864</v>
      </c>
      <c r="N214" t="s">
        <v>394</v>
      </c>
    </row>
    <row r="215" spans="1:14" x14ac:dyDescent="0.25">
      <c r="A215" s="4">
        <v>37879</v>
      </c>
      <c r="B215" s="5">
        <v>88.484999999999999</v>
      </c>
      <c r="C215" s="2">
        <v>112.12</v>
      </c>
      <c r="D215" s="2">
        <v>49</v>
      </c>
      <c r="E215" s="2">
        <v>51.6</v>
      </c>
      <c r="F215" s="2">
        <v>54.2</v>
      </c>
      <c r="G215" s="5"/>
      <c r="H215" s="5"/>
      <c r="M215" s="6">
        <v>37894</v>
      </c>
      <c r="N215" t="s">
        <v>394</v>
      </c>
    </row>
    <row r="216" spans="1:14" x14ac:dyDescent="0.25">
      <c r="A216" s="4">
        <v>37909</v>
      </c>
      <c r="B216" s="5">
        <v>89.608999999999995</v>
      </c>
      <c r="C216" s="2">
        <v>111.18</v>
      </c>
      <c r="D216" s="2">
        <v>52.5</v>
      </c>
      <c r="E216" s="2">
        <v>60.2</v>
      </c>
      <c r="F216" s="2">
        <v>56.3</v>
      </c>
      <c r="G216" s="5"/>
      <c r="H216" s="5"/>
      <c r="M216" s="6">
        <v>37925</v>
      </c>
      <c r="N216" t="s">
        <v>394</v>
      </c>
    </row>
    <row r="217" spans="1:14" x14ac:dyDescent="0.25">
      <c r="A217" s="4">
        <v>37940</v>
      </c>
      <c r="B217" s="5">
        <v>89.43</v>
      </c>
      <c r="C217" s="2">
        <v>111.52</v>
      </c>
      <c r="D217" s="2">
        <v>50.7</v>
      </c>
      <c r="E217" s="2">
        <v>52.4</v>
      </c>
      <c r="F217" s="2">
        <v>51.4</v>
      </c>
      <c r="G217" s="5"/>
      <c r="H217" s="5"/>
      <c r="M217" s="6">
        <v>37955</v>
      </c>
      <c r="N217" t="s">
        <v>394</v>
      </c>
    </row>
    <row r="218" spans="1:14" x14ac:dyDescent="0.25">
      <c r="A218" s="4">
        <v>37970</v>
      </c>
      <c r="B218" s="5">
        <v>97.477999999999994</v>
      </c>
      <c r="C218" s="2">
        <v>111.57</v>
      </c>
      <c r="D218" s="2">
        <v>51.8</v>
      </c>
      <c r="E218" s="2">
        <v>51.9</v>
      </c>
      <c r="F218" s="2">
        <v>56.3</v>
      </c>
      <c r="G218" s="5"/>
      <c r="H218" s="5"/>
      <c r="M218" s="6">
        <v>37986</v>
      </c>
      <c r="N218" t="s">
        <v>394</v>
      </c>
    </row>
    <row r="219" spans="1:14" x14ac:dyDescent="0.25">
      <c r="A219" s="4">
        <v>38001</v>
      </c>
      <c r="B219" s="5">
        <v>94.043000000000006</v>
      </c>
      <c r="C219" s="2">
        <v>111.85</v>
      </c>
      <c r="D219" s="2">
        <v>52.5</v>
      </c>
      <c r="E219" s="2">
        <v>64.7</v>
      </c>
      <c r="F219" s="2">
        <v>50.9</v>
      </c>
      <c r="G219" s="5"/>
      <c r="H219" s="5"/>
      <c r="M219" s="6">
        <v>38017</v>
      </c>
      <c r="N219" t="s">
        <v>394</v>
      </c>
    </row>
    <row r="220" spans="1:14" x14ac:dyDescent="0.25">
      <c r="A220" s="4">
        <v>38032</v>
      </c>
      <c r="B220" s="5">
        <v>103.47799999999999</v>
      </c>
      <c r="C220" s="2">
        <v>112.25</v>
      </c>
      <c r="D220" s="2">
        <v>51.1</v>
      </c>
      <c r="E220" s="2">
        <v>54.9</v>
      </c>
      <c r="F220" s="2">
        <v>51.8</v>
      </c>
      <c r="G220" s="5"/>
      <c r="H220" s="5"/>
      <c r="M220" s="6">
        <v>38046</v>
      </c>
      <c r="N220" t="s">
        <v>394</v>
      </c>
    </row>
    <row r="221" spans="1:14" x14ac:dyDescent="0.25">
      <c r="A221" s="4">
        <v>38061</v>
      </c>
      <c r="B221" s="5">
        <v>92.888999999999996</v>
      </c>
      <c r="C221" s="2">
        <v>111.55</v>
      </c>
      <c r="D221" s="2">
        <v>50.8</v>
      </c>
      <c r="E221" s="2">
        <v>54.4</v>
      </c>
      <c r="F221" s="2">
        <v>60.1</v>
      </c>
      <c r="G221" s="5"/>
      <c r="H221" s="5"/>
      <c r="M221" s="6">
        <v>38077</v>
      </c>
      <c r="N221" t="s">
        <v>394</v>
      </c>
    </row>
    <row r="222" spans="1:14" x14ac:dyDescent="0.25">
      <c r="A222" s="4">
        <v>38092</v>
      </c>
      <c r="B222" s="5">
        <v>91.41</v>
      </c>
      <c r="C222" s="2">
        <v>111.01</v>
      </c>
      <c r="D222" s="2">
        <v>51.7</v>
      </c>
      <c r="E222" s="2">
        <v>59.4</v>
      </c>
      <c r="F222" s="2">
        <v>57.9</v>
      </c>
      <c r="G222" s="5"/>
      <c r="H222" s="5"/>
      <c r="M222" s="6">
        <v>38107</v>
      </c>
      <c r="N222" t="s">
        <v>394</v>
      </c>
    </row>
    <row r="223" spans="1:14" x14ac:dyDescent="0.25">
      <c r="A223" s="4">
        <v>38122</v>
      </c>
      <c r="B223" s="5">
        <v>93.137</v>
      </c>
      <c r="C223" s="2">
        <v>111.35</v>
      </c>
      <c r="D223" s="2">
        <v>52.8</v>
      </c>
      <c r="E223" s="2">
        <v>61</v>
      </c>
      <c r="F223" s="2">
        <v>57.9</v>
      </c>
      <c r="G223" s="5"/>
      <c r="H223" s="5"/>
      <c r="M223" s="6">
        <v>38138</v>
      </c>
      <c r="N223" t="s">
        <v>394</v>
      </c>
    </row>
    <row r="224" spans="1:14" x14ac:dyDescent="0.25">
      <c r="A224" s="4">
        <v>38153</v>
      </c>
      <c r="B224" s="5">
        <v>95.385999999999996</v>
      </c>
      <c r="C224" s="2">
        <v>110.76</v>
      </c>
      <c r="D224" s="2">
        <v>51</v>
      </c>
      <c r="E224" s="2">
        <v>59.9</v>
      </c>
      <c r="F224" s="2">
        <v>60.9</v>
      </c>
      <c r="G224" s="5"/>
      <c r="H224" s="5"/>
      <c r="M224" s="6">
        <v>38168</v>
      </c>
      <c r="N224" t="s">
        <v>394</v>
      </c>
    </row>
    <row r="225" spans="1:14" x14ac:dyDescent="0.25">
      <c r="A225" s="4">
        <v>38183</v>
      </c>
      <c r="B225" s="5">
        <v>93.825999999999993</v>
      </c>
      <c r="C225" s="2">
        <v>110.62</v>
      </c>
      <c r="D225" s="2">
        <v>52.3</v>
      </c>
      <c r="E225" s="2">
        <v>59.4</v>
      </c>
      <c r="F225" s="2">
        <v>61.4</v>
      </c>
      <c r="G225" s="5"/>
      <c r="H225" s="5"/>
      <c r="M225" s="6">
        <v>38199</v>
      </c>
      <c r="N225" t="s">
        <v>394</v>
      </c>
    </row>
    <row r="226" spans="1:14" x14ac:dyDescent="0.25">
      <c r="A226" s="4">
        <v>38214</v>
      </c>
      <c r="B226" s="5">
        <v>95.471000000000004</v>
      </c>
      <c r="C226" s="2">
        <v>110.84</v>
      </c>
      <c r="D226" s="2">
        <v>51.8</v>
      </c>
      <c r="E226" s="2">
        <v>60.5</v>
      </c>
      <c r="F226" s="2">
        <v>60.2</v>
      </c>
      <c r="G226" s="5"/>
      <c r="H226" s="5"/>
      <c r="M226" s="6">
        <v>38230</v>
      </c>
      <c r="N226" t="s">
        <v>394</v>
      </c>
    </row>
    <row r="227" spans="1:14" x14ac:dyDescent="0.25">
      <c r="A227" s="4">
        <v>38245</v>
      </c>
      <c r="B227" s="5">
        <v>96.173000000000002</v>
      </c>
      <c r="C227" s="2">
        <v>111.04</v>
      </c>
      <c r="D227" s="2">
        <v>50.6</v>
      </c>
      <c r="E227" s="2">
        <v>57.6</v>
      </c>
      <c r="F227" s="2">
        <v>65.099999999999994</v>
      </c>
      <c r="G227" s="5"/>
      <c r="H227" s="5"/>
      <c r="M227" s="6">
        <v>38260</v>
      </c>
      <c r="N227" t="s">
        <v>394</v>
      </c>
    </row>
    <row r="228" spans="1:14" x14ac:dyDescent="0.25">
      <c r="A228" s="4">
        <v>38275</v>
      </c>
      <c r="B228" s="5">
        <v>99.465999999999994</v>
      </c>
      <c r="C228" s="2">
        <v>110.48</v>
      </c>
      <c r="D228" s="2">
        <v>50.7</v>
      </c>
      <c r="E228" s="2">
        <v>61.4</v>
      </c>
      <c r="F228" s="2">
        <v>63.6</v>
      </c>
      <c r="G228" s="5"/>
      <c r="H228" s="5"/>
      <c r="M228" s="6">
        <v>38291</v>
      </c>
      <c r="N228" t="s">
        <v>394</v>
      </c>
    </row>
    <row r="229" spans="1:14" x14ac:dyDescent="0.25">
      <c r="A229" s="4">
        <v>38306</v>
      </c>
      <c r="B229" s="5">
        <v>100.008</v>
      </c>
      <c r="C229" s="2">
        <v>109.55</v>
      </c>
      <c r="D229" s="2">
        <v>50.2</v>
      </c>
      <c r="E229" s="2">
        <v>57.6</v>
      </c>
      <c r="F229" s="2">
        <v>61.1</v>
      </c>
      <c r="G229" s="5"/>
      <c r="H229" s="5"/>
      <c r="M229" s="6">
        <v>38321</v>
      </c>
      <c r="N229" t="s">
        <v>394</v>
      </c>
    </row>
    <row r="230" spans="1:14" x14ac:dyDescent="0.25">
      <c r="A230" s="4">
        <v>38336</v>
      </c>
      <c r="B230" s="5">
        <v>98.602999999999994</v>
      </c>
      <c r="C230" s="2">
        <v>108.61</v>
      </c>
      <c r="D230" s="2">
        <v>50.9</v>
      </c>
      <c r="E230" s="2">
        <v>69</v>
      </c>
      <c r="F230" s="2">
        <v>65.8</v>
      </c>
      <c r="G230" s="5"/>
      <c r="H230" s="5"/>
      <c r="M230" s="6">
        <v>38352</v>
      </c>
      <c r="N230" t="s">
        <v>394</v>
      </c>
    </row>
    <row r="231" spans="1:14" x14ac:dyDescent="0.25">
      <c r="A231" s="4">
        <v>38367</v>
      </c>
      <c r="B231" s="5">
        <v>103.556</v>
      </c>
      <c r="C231" s="2">
        <v>107.55</v>
      </c>
      <c r="D231" s="2">
        <v>49</v>
      </c>
      <c r="E231" s="2">
        <v>63.8</v>
      </c>
      <c r="F231" s="2">
        <v>66.900000000000006</v>
      </c>
      <c r="G231" s="5"/>
      <c r="H231" s="5"/>
      <c r="M231" s="6">
        <v>38383</v>
      </c>
      <c r="N231" t="s">
        <v>394</v>
      </c>
    </row>
    <row r="232" spans="1:14" x14ac:dyDescent="0.25">
      <c r="A232" s="4">
        <v>38398</v>
      </c>
      <c r="B232" s="5">
        <v>99.968000000000004</v>
      </c>
      <c r="C232" s="2">
        <v>108.23</v>
      </c>
      <c r="D232" s="2">
        <v>49.3</v>
      </c>
      <c r="E232" s="2">
        <v>56</v>
      </c>
      <c r="F232" s="2">
        <v>61.1</v>
      </c>
      <c r="G232" s="5"/>
      <c r="H232" s="5"/>
      <c r="M232" s="6">
        <v>38411</v>
      </c>
      <c r="N232" t="s">
        <v>394</v>
      </c>
    </row>
    <row r="233" spans="1:14" x14ac:dyDescent="0.25">
      <c r="A233" s="4">
        <v>38426</v>
      </c>
      <c r="B233" s="5">
        <v>105.88800000000001</v>
      </c>
      <c r="C233" s="2">
        <v>108.1</v>
      </c>
      <c r="D233" s="2">
        <v>49.7</v>
      </c>
      <c r="E233" s="2">
        <v>59.3</v>
      </c>
      <c r="F233" s="2">
        <v>74</v>
      </c>
      <c r="G233" s="5"/>
      <c r="H233" s="5"/>
      <c r="M233" s="6">
        <v>38442</v>
      </c>
      <c r="N233" t="s">
        <v>394</v>
      </c>
    </row>
    <row r="234" spans="1:14" x14ac:dyDescent="0.25">
      <c r="A234" s="4">
        <v>38457</v>
      </c>
      <c r="B234" s="5">
        <v>103.986</v>
      </c>
      <c r="C234" s="2">
        <v>108.69</v>
      </c>
      <c r="D234" s="2">
        <v>49.6</v>
      </c>
      <c r="E234" s="2">
        <v>62.5</v>
      </c>
      <c r="F234" s="2">
        <v>69.099999999999994</v>
      </c>
      <c r="G234" s="5"/>
      <c r="H234" s="5"/>
      <c r="M234" s="6">
        <v>38472</v>
      </c>
      <c r="N234" t="s">
        <v>394</v>
      </c>
    </row>
    <row r="235" spans="1:14" x14ac:dyDescent="0.25">
      <c r="A235" s="4">
        <v>38487</v>
      </c>
      <c r="B235" s="5">
        <v>101.062</v>
      </c>
      <c r="C235" s="2">
        <v>107.36</v>
      </c>
      <c r="D235" s="2">
        <v>47.8</v>
      </c>
      <c r="E235" s="2">
        <v>62.2</v>
      </c>
      <c r="F235" s="2">
        <v>71.599999999999994</v>
      </c>
      <c r="G235" s="5"/>
      <c r="H235" s="5"/>
      <c r="M235" s="6">
        <v>38503</v>
      </c>
      <c r="N235" t="s">
        <v>394</v>
      </c>
    </row>
    <row r="236" spans="1:14" x14ac:dyDescent="0.25">
      <c r="A236" s="4">
        <v>38518</v>
      </c>
      <c r="B236" s="5">
        <v>103.91200000000001</v>
      </c>
      <c r="C236" s="2">
        <v>106.98</v>
      </c>
      <c r="D236" s="2">
        <v>49.1</v>
      </c>
      <c r="E236" s="2">
        <v>66.599999999999994</v>
      </c>
      <c r="F236" s="2">
        <v>72</v>
      </c>
      <c r="G236" s="5"/>
      <c r="H236" s="5"/>
      <c r="M236" s="6">
        <v>38533</v>
      </c>
      <c r="N236" t="s">
        <v>394</v>
      </c>
    </row>
    <row r="237" spans="1:14" x14ac:dyDescent="0.25">
      <c r="A237" s="4">
        <v>38548</v>
      </c>
      <c r="B237" s="5">
        <v>105.387</v>
      </c>
      <c r="C237" s="2">
        <v>107.12</v>
      </c>
      <c r="D237" s="2">
        <v>52.1</v>
      </c>
      <c r="E237" s="2">
        <v>62.9</v>
      </c>
      <c r="F237" s="2">
        <v>72.400000000000006</v>
      </c>
      <c r="G237" s="5"/>
      <c r="H237" s="5"/>
      <c r="M237" s="6">
        <v>38564</v>
      </c>
      <c r="N237" t="s">
        <v>394</v>
      </c>
    </row>
    <row r="238" spans="1:14" x14ac:dyDescent="0.25">
      <c r="A238" s="4">
        <v>38579</v>
      </c>
      <c r="B238" s="5">
        <v>105.15300000000001</v>
      </c>
      <c r="C238" s="2">
        <v>107.07</v>
      </c>
      <c r="D238" s="2">
        <v>51.7</v>
      </c>
      <c r="E238" s="2">
        <v>67.099999999999994</v>
      </c>
      <c r="F238" s="2">
        <v>78.099999999999994</v>
      </c>
      <c r="G238" s="5"/>
      <c r="H238" s="5"/>
      <c r="M238" s="6">
        <v>38595</v>
      </c>
      <c r="N238" t="s">
        <v>394</v>
      </c>
    </row>
    <row r="239" spans="1:14" x14ac:dyDescent="0.25">
      <c r="A239" s="4">
        <v>38610</v>
      </c>
      <c r="B239" s="5">
        <v>106.15300000000001</v>
      </c>
      <c r="C239" s="2">
        <v>107.74</v>
      </c>
      <c r="D239" s="2">
        <v>51.5</v>
      </c>
      <c r="E239" s="2">
        <v>71.099999999999994</v>
      </c>
      <c r="F239" s="2">
        <v>75.900000000000006</v>
      </c>
      <c r="G239" s="5"/>
      <c r="H239" s="5"/>
      <c r="M239" s="6">
        <v>38625</v>
      </c>
      <c r="N239" t="s">
        <v>394</v>
      </c>
    </row>
    <row r="240" spans="1:14" x14ac:dyDescent="0.25">
      <c r="A240" s="4">
        <v>38640</v>
      </c>
      <c r="B240" s="5">
        <v>109.42400000000001</v>
      </c>
      <c r="C240" s="2">
        <v>108</v>
      </c>
      <c r="D240" s="2">
        <v>50.3</v>
      </c>
      <c r="E240" s="2">
        <v>73.2</v>
      </c>
      <c r="F240" s="2">
        <v>79.7</v>
      </c>
      <c r="G240" s="5"/>
      <c r="H240" s="5"/>
      <c r="M240" s="6">
        <v>38656</v>
      </c>
      <c r="N240" t="s">
        <v>394</v>
      </c>
    </row>
    <row r="241" spans="1:14" x14ac:dyDescent="0.25">
      <c r="A241" s="4">
        <v>38671</v>
      </c>
      <c r="B241" s="5">
        <v>104.21</v>
      </c>
      <c r="C241" s="2">
        <v>107.15</v>
      </c>
      <c r="D241" s="2">
        <v>51.5</v>
      </c>
      <c r="E241" s="2">
        <v>69.900000000000006</v>
      </c>
      <c r="F241" s="2">
        <v>78.3</v>
      </c>
      <c r="G241" s="5"/>
      <c r="H241" s="5"/>
      <c r="M241" s="6">
        <v>38686</v>
      </c>
      <c r="N241" t="s">
        <v>394</v>
      </c>
    </row>
    <row r="242" spans="1:14" x14ac:dyDescent="0.25">
      <c r="A242" s="4">
        <v>38701</v>
      </c>
      <c r="B242" s="5">
        <v>106.056</v>
      </c>
      <c r="C242" s="2">
        <v>106.86</v>
      </c>
      <c r="D242" s="2">
        <v>51</v>
      </c>
      <c r="E242" s="2">
        <v>72.599999999999994</v>
      </c>
      <c r="F242" s="2">
        <v>84.7</v>
      </c>
      <c r="G242" s="5"/>
      <c r="H242" s="5"/>
      <c r="M242" s="6">
        <v>38717</v>
      </c>
      <c r="N242" t="s">
        <v>394</v>
      </c>
    </row>
    <row r="243" spans="1:14" x14ac:dyDescent="0.25">
      <c r="A243" s="4">
        <v>38732</v>
      </c>
      <c r="B243" s="5">
        <v>105.096</v>
      </c>
      <c r="C243" s="2">
        <v>108.79</v>
      </c>
      <c r="D243" s="2">
        <v>50.3</v>
      </c>
      <c r="E243" s="2">
        <v>67.3</v>
      </c>
      <c r="F243" s="2">
        <v>71.8</v>
      </c>
      <c r="G243" s="5"/>
      <c r="H243" s="5"/>
      <c r="M243" s="6">
        <v>38748</v>
      </c>
      <c r="N243" t="s">
        <v>394</v>
      </c>
    </row>
    <row r="244" spans="1:14" x14ac:dyDescent="0.25">
      <c r="A244" s="4">
        <v>38763</v>
      </c>
      <c r="B244" s="5">
        <v>106.587</v>
      </c>
      <c r="C244" s="2">
        <v>109.36</v>
      </c>
      <c r="D244" s="2">
        <v>51.7</v>
      </c>
      <c r="E244" s="2">
        <v>71</v>
      </c>
      <c r="F244" s="2">
        <v>72.7</v>
      </c>
      <c r="G244" s="5"/>
      <c r="H244" s="5"/>
      <c r="M244" s="6">
        <v>38776</v>
      </c>
      <c r="N244" t="s">
        <v>394</v>
      </c>
    </row>
    <row r="245" spans="1:14" x14ac:dyDescent="0.25">
      <c r="A245" s="4">
        <v>38791</v>
      </c>
      <c r="B245" s="5">
        <v>114.65600000000001</v>
      </c>
      <c r="C245" s="2">
        <v>107.51</v>
      </c>
      <c r="D245" s="2">
        <v>51</v>
      </c>
      <c r="E245" s="2">
        <v>74.5</v>
      </c>
      <c r="F245" s="2">
        <v>84.6</v>
      </c>
      <c r="G245" s="5"/>
      <c r="H245" s="5"/>
      <c r="M245" s="6">
        <v>38807</v>
      </c>
      <c r="N245" t="s">
        <v>394</v>
      </c>
    </row>
    <row r="246" spans="1:14" x14ac:dyDescent="0.25">
      <c r="A246" s="4">
        <v>38822</v>
      </c>
      <c r="B246" s="5">
        <v>110.35299999999999</v>
      </c>
      <c r="C246" s="2">
        <v>106.95</v>
      </c>
      <c r="D246" s="2">
        <v>50.5</v>
      </c>
      <c r="E246" s="2">
        <v>64</v>
      </c>
      <c r="F246" s="2">
        <v>75.099999999999994</v>
      </c>
      <c r="G246" s="5"/>
      <c r="H246" s="5"/>
      <c r="M246" s="6">
        <v>38837</v>
      </c>
      <c r="N246" t="s">
        <v>394</v>
      </c>
    </row>
    <row r="247" spans="1:14" x14ac:dyDescent="0.25">
      <c r="A247" s="4">
        <v>38852</v>
      </c>
      <c r="B247" s="5">
        <v>114.17700000000001</v>
      </c>
      <c r="C247" s="2">
        <v>106.35</v>
      </c>
      <c r="D247" s="2">
        <v>52.3</v>
      </c>
      <c r="E247" s="2">
        <v>68.5</v>
      </c>
      <c r="F247" s="2">
        <v>80.7</v>
      </c>
      <c r="G247" s="5"/>
      <c r="H247" s="5"/>
      <c r="M247" s="6">
        <v>38868</v>
      </c>
      <c r="N247" t="s">
        <v>394</v>
      </c>
    </row>
    <row r="248" spans="1:14" x14ac:dyDescent="0.25">
      <c r="A248" s="4">
        <v>38883</v>
      </c>
      <c r="B248" s="5">
        <v>109.646</v>
      </c>
      <c r="C248" s="2">
        <v>106.02</v>
      </c>
      <c r="D248" s="2">
        <v>49.1</v>
      </c>
      <c r="E248" s="2">
        <v>81.5</v>
      </c>
      <c r="F248" s="2">
        <v>84.7</v>
      </c>
      <c r="G248" s="5"/>
      <c r="H248" s="5"/>
      <c r="M248" s="6">
        <v>38898</v>
      </c>
      <c r="N248" t="s">
        <v>394</v>
      </c>
    </row>
    <row r="249" spans="1:14" x14ac:dyDescent="0.25">
      <c r="A249" s="4">
        <v>38913</v>
      </c>
      <c r="B249" s="5">
        <v>110.636</v>
      </c>
      <c r="C249" s="2">
        <v>105.89</v>
      </c>
      <c r="D249" s="2">
        <v>49.7</v>
      </c>
      <c r="E249" s="2">
        <v>74.400000000000006</v>
      </c>
      <c r="F249" s="2">
        <v>80.5</v>
      </c>
      <c r="G249" s="5"/>
      <c r="H249" s="5"/>
      <c r="M249" s="6">
        <v>38929</v>
      </c>
      <c r="N249" t="s">
        <v>394</v>
      </c>
    </row>
    <row r="250" spans="1:14" x14ac:dyDescent="0.25">
      <c r="A250" s="4">
        <v>38944</v>
      </c>
      <c r="B250" s="5">
        <v>110.343</v>
      </c>
      <c r="C250" s="2">
        <v>105.36</v>
      </c>
      <c r="D250" s="2">
        <v>47.3</v>
      </c>
      <c r="E250" s="2">
        <v>70.5</v>
      </c>
      <c r="F250" s="2">
        <v>85.4</v>
      </c>
      <c r="G250" s="5"/>
      <c r="H250" s="5"/>
      <c r="M250" s="6">
        <v>38960</v>
      </c>
      <c r="N250" t="s">
        <v>394</v>
      </c>
    </row>
    <row r="251" spans="1:14" x14ac:dyDescent="0.25">
      <c r="A251" s="4">
        <v>38975</v>
      </c>
      <c r="B251" s="5">
        <v>112.285</v>
      </c>
      <c r="C251" s="2">
        <v>106.72</v>
      </c>
      <c r="D251" s="2">
        <v>49.5</v>
      </c>
      <c r="E251" s="2">
        <v>75.7</v>
      </c>
      <c r="F251" s="2">
        <v>87.3</v>
      </c>
      <c r="G251" s="5"/>
      <c r="H251" s="5"/>
      <c r="M251" s="6">
        <v>38990</v>
      </c>
      <c r="N251" t="s">
        <v>394</v>
      </c>
    </row>
    <row r="252" spans="1:14" x14ac:dyDescent="0.25">
      <c r="A252" s="4">
        <v>39005</v>
      </c>
      <c r="B252" s="5">
        <v>113.321</v>
      </c>
      <c r="C252" s="2">
        <v>106.46</v>
      </c>
      <c r="D252" s="2">
        <v>51.6</v>
      </c>
      <c r="E252" s="2">
        <v>76.7</v>
      </c>
      <c r="F252" s="2">
        <v>85</v>
      </c>
      <c r="G252" s="5"/>
      <c r="H252" s="5"/>
      <c r="M252" s="6">
        <v>39021</v>
      </c>
      <c r="N252" t="s">
        <v>394</v>
      </c>
    </row>
    <row r="253" spans="1:14" x14ac:dyDescent="0.25">
      <c r="A253" s="4">
        <v>39036</v>
      </c>
      <c r="B253" s="5">
        <v>118.36</v>
      </c>
      <c r="C253" s="2">
        <v>106.07</v>
      </c>
      <c r="D253" s="2">
        <v>50.9</v>
      </c>
      <c r="E253" s="2">
        <v>80.5</v>
      </c>
      <c r="F253" s="2">
        <v>87.6</v>
      </c>
      <c r="G253" s="5"/>
      <c r="H253" s="5"/>
      <c r="M253" s="6">
        <v>39051</v>
      </c>
      <c r="N253" t="s">
        <v>394</v>
      </c>
    </row>
    <row r="254" spans="1:14" x14ac:dyDescent="0.25">
      <c r="A254" s="4">
        <v>39066</v>
      </c>
      <c r="B254" s="5">
        <v>114.703</v>
      </c>
      <c r="C254" s="2">
        <v>105.52</v>
      </c>
      <c r="D254" s="2">
        <v>51.2</v>
      </c>
      <c r="E254" s="2">
        <v>77.900000000000006</v>
      </c>
      <c r="F254" s="2">
        <v>84.1</v>
      </c>
      <c r="G254" s="5"/>
      <c r="H254" s="5"/>
      <c r="M254" s="6">
        <v>39082</v>
      </c>
      <c r="N254" t="s">
        <v>394</v>
      </c>
    </row>
    <row r="255" spans="1:14" x14ac:dyDescent="0.25">
      <c r="A255" s="4">
        <v>39097</v>
      </c>
      <c r="B255" s="5">
        <v>122.209</v>
      </c>
      <c r="C255" s="2">
        <v>106.75</v>
      </c>
      <c r="D255" s="2">
        <v>48.2</v>
      </c>
      <c r="E255" s="2">
        <v>73.400000000000006</v>
      </c>
      <c r="F255" s="2">
        <v>89.1</v>
      </c>
      <c r="G255" s="5"/>
      <c r="H255" s="5"/>
      <c r="M255" s="6">
        <v>39113</v>
      </c>
      <c r="N255" t="s">
        <v>394</v>
      </c>
    </row>
    <row r="256" spans="1:14" x14ac:dyDescent="0.25">
      <c r="A256" s="4">
        <v>39128</v>
      </c>
      <c r="B256" s="5">
        <v>115.66500000000001</v>
      </c>
      <c r="C256" s="2">
        <v>106.38</v>
      </c>
      <c r="D256" s="2">
        <v>48.7</v>
      </c>
      <c r="E256" s="2">
        <v>78.2</v>
      </c>
      <c r="F256" s="2">
        <v>73.099999999999994</v>
      </c>
      <c r="G256" s="5"/>
      <c r="H256" s="5"/>
      <c r="M256" s="6">
        <v>39141</v>
      </c>
      <c r="N256" t="s">
        <v>394</v>
      </c>
    </row>
    <row r="257" spans="1:14" x14ac:dyDescent="0.25">
      <c r="A257" s="4">
        <v>39156</v>
      </c>
      <c r="B257" s="5">
        <v>115.90300000000001</v>
      </c>
      <c r="C257" s="2">
        <v>105.6</v>
      </c>
      <c r="D257" s="2">
        <v>47.9</v>
      </c>
      <c r="E257" s="2">
        <v>75.099999999999994</v>
      </c>
      <c r="F257" s="2">
        <v>91.1</v>
      </c>
      <c r="G257" s="5"/>
      <c r="H257" s="5"/>
      <c r="M257" s="6">
        <v>39172</v>
      </c>
      <c r="N257" t="s">
        <v>394</v>
      </c>
    </row>
    <row r="258" spans="1:14" x14ac:dyDescent="0.25">
      <c r="A258" s="4">
        <v>39187</v>
      </c>
      <c r="B258" s="5">
        <v>116.03400000000001</v>
      </c>
      <c r="C258" s="2">
        <v>105.71</v>
      </c>
      <c r="D258" s="2">
        <v>49.4</v>
      </c>
      <c r="E258" s="2">
        <v>76.900000000000006</v>
      </c>
      <c r="F258" s="2">
        <v>85.5</v>
      </c>
      <c r="G258" s="5"/>
      <c r="H258" s="5"/>
      <c r="M258" s="6">
        <v>39202</v>
      </c>
      <c r="N258" t="s">
        <v>394</v>
      </c>
    </row>
    <row r="259" spans="1:14" x14ac:dyDescent="0.25">
      <c r="A259" s="4">
        <v>39217</v>
      </c>
      <c r="B259" s="5">
        <v>117.928</v>
      </c>
      <c r="C259" s="2">
        <v>104.96</v>
      </c>
      <c r="D259" s="2">
        <v>50.1</v>
      </c>
      <c r="E259" s="2">
        <v>79.5</v>
      </c>
      <c r="F259" s="2">
        <v>84.9</v>
      </c>
      <c r="G259" s="5"/>
      <c r="H259" s="5"/>
      <c r="M259" s="6">
        <v>39233</v>
      </c>
      <c r="N259" t="s">
        <v>394</v>
      </c>
    </row>
    <row r="260" spans="1:14" x14ac:dyDescent="0.25">
      <c r="A260" s="4">
        <v>39248</v>
      </c>
      <c r="B260" s="5">
        <v>126.26</v>
      </c>
      <c r="C260" s="2">
        <v>105.07</v>
      </c>
      <c r="D260" s="2">
        <v>49.5</v>
      </c>
      <c r="E260" s="2">
        <v>73</v>
      </c>
      <c r="F260" s="2">
        <v>88.9</v>
      </c>
      <c r="G260" s="5"/>
      <c r="H260" s="5"/>
      <c r="M260" s="6">
        <v>39263</v>
      </c>
      <c r="N260" t="s">
        <v>394</v>
      </c>
    </row>
    <row r="261" spans="1:14" x14ac:dyDescent="0.25">
      <c r="A261" s="4">
        <v>39278</v>
      </c>
      <c r="B261" s="5">
        <v>108.446</v>
      </c>
      <c r="C261" s="2">
        <v>104.84</v>
      </c>
      <c r="D261" s="2">
        <v>50.2</v>
      </c>
      <c r="E261" s="2">
        <v>92.1</v>
      </c>
      <c r="F261" s="2">
        <v>92</v>
      </c>
      <c r="G261" s="5"/>
      <c r="H261" s="5"/>
      <c r="M261" s="6">
        <v>39294</v>
      </c>
      <c r="N261" t="s">
        <v>394</v>
      </c>
    </row>
    <row r="262" spans="1:14" x14ac:dyDescent="0.25">
      <c r="A262" s="4">
        <v>39309</v>
      </c>
      <c r="B262" s="5">
        <v>114.146</v>
      </c>
      <c r="C262" s="2">
        <v>104.12</v>
      </c>
      <c r="D262" s="2">
        <v>50.7</v>
      </c>
      <c r="E262" s="2">
        <v>80.599999999999994</v>
      </c>
      <c r="F262" s="2">
        <v>91.5</v>
      </c>
      <c r="G262" s="5"/>
      <c r="H262" s="5"/>
      <c r="M262" s="6">
        <v>39325</v>
      </c>
      <c r="N262" t="s">
        <v>394</v>
      </c>
    </row>
    <row r="263" spans="1:14" x14ac:dyDescent="0.25">
      <c r="A263" s="4">
        <v>39340</v>
      </c>
      <c r="B263" s="5">
        <v>116.782</v>
      </c>
      <c r="C263" s="2">
        <v>103.81</v>
      </c>
      <c r="D263" s="2">
        <v>54.7</v>
      </c>
      <c r="E263" s="2">
        <v>73.7</v>
      </c>
      <c r="F263" s="2">
        <v>90.9</v>
      </c>
      <c r="G263" s="5"/>
      <c r="H263" s="5"/>
      <c r="M263" s="6">
        <v>39355</v>
      </c>
      <c r="N263" t="s">
        <v>394</v>
      </c>
    </row>
    <row r="264" spans="1:14" x14ac:dyDescent="0.25">
      <c r="A264" s="4">
        <v>39370</v>
      </c>
      <c r="B264" s="5">
        <v>115.67</v>
      </c>
      <c r="C264" s="2">
        <v>103.36</v>
      </c>
      <c r="D264" s="2">
        <v>51.4</v>
      </c>
      <c r="E264" s="2">
        <v>79</v>
      </c>
      <c r="F264" s="2">
        <v>96.7</v>
      </c>
      <c r="G264" s="5"/>
      <c r="H264" s="5"/>
      <c r="M264" s="6">
        <v>39386</v>
      </c>
      <c r="N264" t="s">
        <v>394</v>
      </c>
    </row>
    <row r="265" spans="1:14" x14ac:dyDescent="0.25">
      <c r="A265" s="4">
        <v>39401</v>
      </c>
      <c r="B265" s="5">
        <v>112.419</v>
      </c>
      <c r="C265" s="2">
        <v>103.69</v>
      </c>
      <c r="D265" s="2">
        <v>51.1</v>
      </c>
      <c r="E265" s="2">
        <v>78.7</v>
      </c>
      <c r="F265" s="2">
        <v>89.8</v>
      </c>
      <c r="G265" s="5"/>
      <c r="H265" s="5"/>
      <c r="M265" s="6">
        <v>39416</v>
      </c>
      <c r="N265" t="s">
        <v>394</v>
      </c>
    </row>
    <row r="266" spans="1:14" x14ac:dyDescent="0.25">
      <c r="A266" s="4">
        <v>39431</v>
      </c>
      <c r="B266" s="5">
        <v>111.53</v>
      </c>
      <c r="C266" s="2">
        <v>103.52</v>
      </c>
      <c r="D266" s="2">
        <v>49.1</v>
      </c>
      <c r="E266" s="2">
        <v>75.3</v>
      </c>
      <c r="F266" s="2">
        <v>87.4</v>
      </c>
      <c r="G266" s="5"/>
      <c r="H266" s="5"/>
      <c r="M266" s="6">
        <v>39447</v>
      </c>
      <c r="N266" t="s">
        <v>394</v>
      </c>
    </row>
    <row r="267" spans="1:14" x14ac:dyDescent="0.25">
      <c r="A267" s="4">
        <v>39462</v>
      </c>
      <c r="B267" s="5">
        <v>116.98699999999999</v>
      </c>
      <c r="C267" s="2">
        <v>103</v>
      </c>
      <c r="D267" s="2">
        <v>48.8</v>
      </c>
      <c r="E267" s="2">
        <v>79.099999999999994</v>
      </c>
      <c r="F267" s="2">
        <v>99.7</v>
      </c>
      <c r="G267" s="5"/>
      <c r="H267" s="5"/>
      <c r="M267" s="6">
        <v>39478</v>
      </c>
      <c r="N267" t="s">
        <v>394</v>
      </c>
    </row>
    <row r="268" spans="1:14" x14ac:dyDescent="0.25">
      <c r="A268" s="4">
        <v>39493</v>
      </c>
      <c r="B268" s="5">
        <v>118.761</v>
      </c>
      <c r="C268" s="2">
        <v>102.57</v>
      </c>
      <c r="D268" s="2">
        <v>49.3</v>
      </c>
      <c r="E268" s="2">
        <v>85</v>
      </c>
      <c r="F268" s="2">
        <v>85.4</v>
      </c>
      <c r="G268" s="5"/>
      <c r="H268" s="5"/>
      <c r="M268" s="6">
        <v>39507</v>
      </c>
      <c r="N268" t="s">
        <v>394</v>
      </c>
    </row>
    <row r="269" spans="1:14" x14ac:dyDescent="0.25">
      <c r="A269" s="4">
        <v>39522</v>
      </c>
      <c r="B269" s="5">
        <v>114.71299999999999</v>
      </c>
      <c r="C269" s="2">
        <v>103.24</v>
      </c>
      <c r="D269" s="2">
        <v>49.5</v>
      </c>
      <c r="E269" s="2">
        <v>89.3</v>
      </c>
      <c r="F269" s="2">
        <v>93.2</v>
      </c>
      <c r="G269" s="5"/>
      <c r="H269" s="5"/>
      <c r="M269" s="6">
        <v>39538</v>
      </c>
      <c r="N269" t="s">
        <v>394</v>
      </c>
    </row>
    <row r="270" spans="1:14" x14ac:dyDescent="0.25">
      <c r="A270" s="4">
        <v>39553</v>
      </c>
      <c r="B270" s="5">
        <v>118.206</v>
      </c>
      <c r="C270" s="2">
        <v>103.33</v>
      </c>
      <c r="D270" s="2">
        <v>49.2</v>
      </c>
      <c r="E270" s="2">
        <v>72.5</v>
      </c>
      <c r="F270" s="2">
        <v>97.8</v>
      </c>
      <c r="G270" s="5"/>
      <c r="H270" s="5"/>
      <c r="M270" s="6">
        <v>39568</v>
      </c>
      <c r="N270" t="s">
        <v>394</v>
      </c>
    </row>
    <row r="271" spans="1:14" x14ac:dyDescent="0.25">
      <c r="A271" s="4">
        <v>39583</v>
      </c>
      <c r="B271" s="5">
        <v>116.776</v>
      </c>
      <c r="C271" s="2">
        <v>103.27</v>
      </c>
      <c r="D271" s="2">
        <v>47.3</v>
      </c>
      <c r="E271" s="2">
        <v>69.3</v>
      </c>
      <c r="F271" s="2">
        <v>91.4</v>
      </c>
      <c r="G271" s="5"/>
      <c r="H271" s="5"/>
      <c r="M271" s="6">
        <v>39599</v>
      </c>
      <c r="N271" t="s">
        <v>394</v>
      </c>
    </row>
    <row r="272" spans="1:14" x14ac:dyDescent="0.25">
      <c r="A272" s="4">
        <v>39614</v>
      </c>
      <c r="B272" s="5">
        <v>115.08</v>
      </c>
      <c r="C272" s="2">
        <v>102.52</v>
      </c>
      <c r="D272" s="2">
        <v>49.6</v>
      </c>
      <c r="E272" s="2">
        <v>74.599999999999994</v>
      </c>
      <c r="F272" s="2">
        <v>93.3</v>
      </c>
      <c r="G272" s="5"/>
      <c r="H272" s="5"/>
      <c r="M272" s="6">
        <v>39629</v>
      </c>
      <c r="N272" t="s">
        <v>394</v>
      </c>
    </row>
    <row r="273" spans="1:14" x14ac:dyDescent="0.25">
      <c r="A273" s="4">
        <v>39644</v>
      </c>
      <c r="B273" s="5">
        <v>114.77200000000001</v>
      </c>
      <c r="C273" s="2">
        <v>102.23</v>
      </c>
      <c r="D273" s="2">
        <v>48.7</v>
      </c>
      <c r="E273" s="2">
        <v>70.900000000000006</v>
      </c>
      <c r="F273" s="2">
        <v>99</v>
      </c>
      <c r="G273" s="5"/>
      <c r="H273" s="5"/>
      <c r="M273" s="6">
        <v>39660</v>
      </c>
      <c r="N273" t="s">
        <v>394</v>
      </c>
    </row>
    <row r="274" spans="1:14" x14ac:dyDescent="0.25">
      <c r="A274" s="4">
        <v>39675</v>
      </c>
      <c r="B274" s="5">
        <v>112.717</v>
      </c>
      <c r="C274" s="2">
        <v>101.24</v>
      </c>
      <c r="D274" s="2">
        <v>48.6</v>
      </c>
      <c r="E274" s="2">
        <v>71.3</v>
      </c>
      <c r="F274" s="2">
        <v>93.8</v>
      </c>
      <c r="G274" s="5"/>
      <c r="H274" s="5"/>
      <c r="M274" s="6">
        <v>39691</v>
      </c>
      <c r="N274" t="s">
        <v>394</v>
      </c>
    </row>
    <row r="275" spans="1:14" x14ac:dyDescent="0.25">
      <c r="A275" s="4">
        <v>39706</v>
      </c>
      <c r="B275" s="5">
        <v>118.55500000000001</v>
      </c>
      <c r="C275" s="2">
        <v>102.48</v>
      </c>
      <c r="D275" s="2">
        <v>46.4</v>
      </c>
      <c r="E275" s="2">
        <v>76.400000000000006</v>
      </c>
      <c r="F275" s="2">
        <v>98</v>
      </c>
      <c r="G275" s="5"/>
      <c r="H275" s="5"/>
      <c r="M275" s="6">
        <v>39721</v>
      </c>
      <c r="N275" t="s">
        <v>394</v>
      </c>
    </row>
    <row r="276" spans="1:14" x14ac:dyDescent="0.25">
      <c r="A276" s="4">
        <v>39736</v>
      </c>
      <c r="B276" s="5">
        <v>107.497</v>
      </c>
      <c r="C276" s="2">
        <v>102.86</v>
      </c>
      <c r="D276" s="2">
        <v>45.8</v>
      </c>
      <c r="E276" s="2">
        <v>69.7</v>
      </c>
      <c r="F276" s="2">
        <v>93.2</v>
      </c>
      <c r="G276" s="5"/>
      <c r="H276" s="5"/>
      <c r="M276" s="6">
        <v>39752</v>
      </c>
      <c r="N276" t="s">
        <v>394</v>
      </c>
    </row>
    <row r="277" spans="1:14" x14ac:dyDescent="0.25">
      <c r="A277" s="4">
        <v>39767</v>
      </c>
      <c r="B277" s="5">
        <v>105.85599999999999</v>
      </c>
      <c r="C277" s="2">
        <v>104.66</v>
      </c>
      <c r="D277" s="2">
        <v>45.1</v>
      </c>
      <c r="E277" s="2">
        <v>74.400000000000006</v>
      </c>
      <c r="F277" s="2">
        <v>84.4</v>
      </c>
      <c r="G277" s="5"/>
      <c r="H277" s="5"/>
      <c r="M277" s="6">
        <v>39782</v>
      </c>
      <c r="N277" t="s">
        <v>394</v>
      </c>
    </row>
    <row r="278" spans="1:14" x14ac:dyDescent="0.25">
      <c r="A278" s="4">
        <v>39797</v>
      </c>
      <c r="B278" s="5">
        <v>108.633</v>
      </c>
      <c r="C278" s="2">
        <v>105.34</v>
      </c>
      <c r="D278" s="2">
        <v>45.4</v>
      </c>
      <c r="E278" s="2">
        <v>65</v>
      </c>
      <c r="F278" s="2">
        <v>76.5</v>
      </c>
      <c r="G278" s="5"/>
      <c r="H278" s="5"/>
      <c r="M278" s="6">
        <v>39813</v>
      </c>
      <c r="N278" t="s">
        <v>394</v>
      </c>
    </row>
    <row r="279" spans="1:14" x14ac:dyDescent="0.25">
      <c r="A279" s="4">
        <v>39828</v>
      </c>
      <c r="B279" s="5">
        <v>101.70099999999999</v>
      </c>
      <c r="C279" s="2">
        <v>103.48</v>
      </c>
      <c r="D279" s="2">
        <v>44.7</v>
      </c>
      <c r="E279" s="2">
        <v>65.099999999999994</v>
      </c>
      <c r="F279" s="2">
        <v>68.2</v>
      </c>
      <c r="G279" s="5"/>
      <c r="H279" s="5"/>
      <c r="M279" s="6">
        <v>39844</v>
      </c>
      <c r="N279" t="s">
        <v>394</v>
      </c>
    </row>
    <row r="280" spans="1:14" x14ac:dyDescent="0.25">
      <c r="A280" s="4">
        <v>39859</v>
      </c>
      <c r="B280" s="5">
        <v>107.95699999999999</v>
      </c>
      <c r="C280" s="2">
        <v>103.23</v>
      </c>
      <c r="D280" s="2">
        <v>43.5</v>
      </c>
      <c r="E280" s="2">
        <v>67.400000000000006</v>
      </c>
      <c r="F280" s="2">
        <v>70.900000000000006</v>
      </c>
      <c r="G280" s="5"/>
      <c r="H280" s="5"/>
      <c r="M280" s="6">
        <v>39872</v>
      </c>
      <c r="N280" t="s">
        <v>394</v>
      </c>
    </row>
    <row r="281" spans="1:14" x14ac:dyDescent="0.25">
      <c r="A281" s="4">
        <v>39887</v>
      </c>
      <c r="B281" s="5">
        <v>105.154</v>
      </c>
      <c r="C281" s="2">
        <v>102.37</v>
      </c>
      <c r="D281" s="2">
        <v>44</v>
      </c>
      <c r="E281" s="2">
        <v>60.2</v>
      </c>
      <c r="F281" s="2">
        <v>81.7</v>
      </c>
      <c r="G281" s="5"/>
      <c r="H281" s="5"/>
      <c r="M281" s="6">
        <v>39903</v>
      </c>
      <c r="N281" t="s">
        <v>394</v>
      </c>
    </row>
    <row r="282" spans="1:14" x14ac:dyDescent="0.25">
      <c r="A282" s="4">
        <v>39918</v>
      </c>
      <c r="B282" s="5">
        <v>102.825</v>
      </c>
      <c r="C282" s="2">
        <v>103.01</v>
      </c>
      <c r="D282" s="2">
        <v>47.2</v>
      </c>
      <c r="E282" s="2">
        <v>72.5</v>
      </c>
      <c r="F282" s="2">
        <v>79.900000000000006</v>
      </c>
      <c r="G282" s="5"/>
      <c r="H282" s="5"/>
      <c r="M282" s="6">
        <v>39933</v>
      </c>
      <c r="N282" t="s">
        <v>394</v>
      </c>
    </row>
    <row r="283" spans="1:14" x14ac:dyDescent="0.25">
      <c r="A283" s="4">
        <v>39948</v>
      </c>
      <c r="B283" s="5">
        <v>102.473</v>
      </c>
      <c r="C283" s="2">
        <v>102.02</v>
      </c>
      <c r="D283" s="2">
        <v>48.5</v>
      </c>
      <c r="E283" s="2">
        <v>72.099999999999994</v>
      </c>
      <c r="F283" s="2">
        <v>77.5</v>
      </c>
      <c r="G283" s="5"/>
      <c r="H283" s="5"/>
      <c r="M283" s="6">
        <v>39964</v>
      </c>
      <c r="N283" t="s">
        <v>394</v>
      </c>
    </row>
    <row r="284" spans="1:14" x14ac:dyDescent="0.25">
      <c r="A284" s="4">
        <v>39979</v>
      </c>
      <c r="B284" s="5">
        <v>104.015</v>
      </c>
      <c r="C284" s="2">
        <v>101.96</v>
      </c>
      <c r="D284" s="2">
        <v>48.1</v>
      </c>
      <c r="E284" s="2">
        <v>69.5</v>
      </c>
      <c r="F284" s="2">
        <v>80.5</v>
      </c>
      <c r="G284" s="5"/>
      <c r="H284" s="5"/>
      <c r="M284" s="6">
        <v>39994</v>
      </c>
      <c r="N284" t="s">
        <v>394</v>
      </c>
    </row>
    <row r="285" spans="1:14" x14ac:dyDescent="0.25">
      <c r="A285" s="4">
        <v>40009</v>
      </c>
      <c r="B285" s="5">
        <v>101.94199999999999</v>
      </c>
      <c r="C285" s="2">
        <v>102.33</v>
      </c>
      <c r="D285" s="2">
        <v>50.2</v>
      </c>
      <c r="E285" s="2">
        <v>84.2</v>
      </c>
      <c r="F285" s="2">
        <v>88.6</v>
      </c>
      <c r="G285" s="5"/>
      <c r="H285" s="5"/>
      <c r="M285" s="6">
        <v>40025</v>
      </c>
      <c r="N285" t="s">
        <v>394</v>
      </c>
    </row>
    <row r="286" spans="1:14" x14ac:dyDescent="0.25">
      <c r="A286" s="4">
        <v>40040</v>
      </c>
      <c r="B286" s="5">
        <v>105.372</v>
      </c>
      <c r="C286" s="2">
        <v>102.36</v>
      </c>
      <c r="D286" s="2">
        <v>50.6</v>
      </c>
      <c r="E286" s="2">
        <v>80.2</v>
      </c>
      <c r="F286" s="2">
        <v>84.7</v>
      </c>
      <c r="G286" s="5"/>
      <c r="H286" s="5"/>
      <c r="M286" s="6">
        <v>40056</v>
      </c>
      <c r="N286" t="s">
        <v>394</v>
      </c>
    </row>
    <row r="287" spans="1:14" x14ac:dyDescent="0.25">
      <c r="A287" s="4">
        <v>40071</v>
      </c>
      <c r="B287" s="5">
        <v>101.753</v>
      </c>
      <c r="C287" s="2">
        <v>102.98</v>
      </c>
      <c r="D287" s="2">
        <v>50.1</v>
      </c>
      <c r="E287" s="2">
        <v>72.599999999999994</v>
      </c>
      <c r="F287" s="2">
        <v>88.3</v>
      </c>
      <c r="G287" s="5"/>
      <c r="H287" s="5"/>
      <c r="M287" s="6">
        <v>40086</v>
      </c>
      <c r="N287" t="s">
        <v>394</v>
      </c>
    </row>
    <row r="288" spans="1:14" x14ac:dyDescent="0.25">
      <c r="A288" s="4">
        <v>40101</v>
      </c>
      <c r="B288" s="5">
        <v>102.97499999999999</v>
      </c>
      <c r="C288" s="2">
        <v>102.58</v>
      </c>
      <c r="D288" s="2">
        <v>50.6</v>
      </c>
      <c r="E288" s="2">
        <v>71.7</v>
      </c>
      <c r="F288" s="2">
        <v>89.9</v>
      </c>
      <c r="G288" s="5"/>
      <c r="H288" s="5"/>
      <c r="M288" s="6">
        <v>40117</v>
      </c>
      <c r="N288" t="s">
        <v>394</v>
      </c>
    </row>
    <row r="289" spans="1:14" x14ac:dyDescent="0.25">
      <c r="A289" s="4">
        <v>40132</v>
      </c>
      <c r="B289" s="5">
        <v>102.88500000000001</v>
      </c>
      <c r="C289" s="2">
        <v>101.96</v>
      </c>
      <c r="D289" s="2">
        <v>52.5</v>
      </c>
      <c r="E289" s="2">
        <v>67.5</v>
      </c>
      <c r="F289" s="2">
        <v>89.3</v>
      </c>
      <c r="G289" s="5"/>
      <c r="H289" s="5"/>
      <c r="M289" s="6">
        <v>40147</v>
      </c>
      <c r="N289" t="s">
        <v>394</v>
      </c>
    </row>
    <row r="290" spans="1:14" x14ac:dyDescent="0.25">
      <c r="A290" s="4">
        <v>40162</v>
      </c>
      <c r="B290" s="5">
        <v>102.48399999999999</v>
      </c>
      <c r="C290" s="2">
        <v>102.61</v>
      </c>
      <c r="D290" s="2">
        <v>51.1</v>
      </c>
      <c r="E290" s="2">
        <v>75.400000000000006</v>
      </c>
      <c r="F290" s="2">
        <v>92.8</v>
      </c>
      <c r="G290" s="5"/>
      <c r="H290" s="5"/>
      <c r="M290" s="6">
        <v>40178</v>
      </c>
      <c r="N290" t="s">
        <v>394</v>
      </c>
    </row>
    <row r="291" spans="1:14" x14ac:dyDescent="0.25">
      <c r="A291" s="4">
        <v>40193</v>
      </c>
      <c r="B291" s="5">
        <v>109.476</v>
      </c>
      <c r="C291" s="2">
        <v>102.78</v>
      </c>
      <c r="D291" s="2">
        <v>52.7</v>
      </c>
      <c r="E291" s="2">
        <v>82.9</v>
      </c>
      <c r="F291" s="2">
        <v>90.2</v>
      </c>
      <c r="G291" s="5"/>
      <c r="H291" s="5"/>
      <c r="M291" s="6">
        <v>40209</v>
      </c>
      <c r="N291" t="s">
        <v>394</v>
      </c>
    </row>
    <row r="292" spans="1:14" x14ac:dyDescent="0.25">
      <c r="A292" s="4">
        <v>40224</v>
      </c>
      <c r="B292" s="5">
        <v>102.842</v>
      </c>
      <c r="C292" s="2">
        <v>103.83</v>
      </c>
      <c r="D292" s="2">
        <v>51</v>
      </c>
      <c r="E292" s="2">
        <v>90</v>
      </c>
      <c r="F292" s="2">
        <v>81.3</v>
      </c>
      <c r="G292" s="5"/>
      <c r="H292" s="5"/>
      <c r="M292" s="6">
        <v>40237</v>
      </c>
      <c r="N292" t="s">
        <v>394</v>
      </c>
    </row>
    <row r="293" spans="1:14" x14ac:dyDescent="0.25">
      <c r="A293" s="4">
        <v>40252</v>
      </c>
      <c r="B293" s="5">
        <v>101.27200000000001</v>
      </c>
      <c r="C293" s="2">
        <v>103.88</v>
      </c>
      <c r="D293" s="2">
        <v>50.3</v>
      </c>
      <c r="E293" s="2">
        <v>91.2</v>
      </c>
      <c r="F293" s="2">
        <v>100.9</v>
      </c>
      <c r="G293" s="5"/>
      <c r="H293" s="5"/>
      <c r="M293" s="6">
        <v>40268</v>
      </c>
      <c r="N293" t="s">
        <v>394</v>
      </c>
    </row>
    <row r="294" spans="1:14" x14ac:dyDescent="0.25">
      <c r="A294" s="4">
        <v>40283</v>
      </c>
      <c r="B294" s="5">
        <v>97.983000000000004</v>
      </c>
      <c r="C294" s="2">
        <v>103.51</v>
      </c>
      <c r="D294" s="2">
        <v>51.3</v>
      </c>
      <c r="E294" s="2">
        <v>107.4</v>
      </c>
      <c r="F294" s="2">
        <v>100</v>
      </c>
      <c r="G294" s="5"/>
      <c r="H294" s="5"/>
      <c r="M294" s="6">
        <v>40298</v>
      </c>
      <c r="N294" t="s">
        <v>394</v>
      </c>
    </row>
    <row r="295" spans="1:14" x14ac:dyDescent="0.25">
      <c r="A295" s="4">
        <v>40313</v>
      </c>
      <c r="B295" s="5">
        <v>95.51</v>
      </c>
      <c r="C295" s="2">
        <v>104.32</v>
      </c>
      <c r="D295" s="2">
        <v>48.8</v>
      </c>
      <c r="E295" s="2">
        <v>113.5</v>
      </c>
      <c r="F295" s="2">
        <v>95.6</v>
      </c>
      <c r="G295" s="5"/>
      <c r="H295" s="5"/>
      <c r="M295" s="6">
        <v>40329</v>
      </c>
      <c r="N295" t="s">
        <v>394</v>
      </c>
    </row>
    <row r="296" spans="1:14" x14ac:dyDescent="0.25">
      <c r="A296" s="4">
        <v>40344</v>
      </c>
      <c r="B296" s="5">
        <v>96.387</v>
      </c>
      <c r="C296" s="2">
        <v>104.05</v>
      </c>
      <c r="D296" s="2">
        <v>47.7</v>
      </c>
      <c r="E296" s="2">
        <v>88.7</v>
      </c>
      <c r="F296" s="2">
        <v>101.9</v>
      </c>
      <c r="G296" s="5"/>
      <c r="H296" s="5"/>
      <c r="M296" s="6">
        <v>40359</v>
      </c>
      <c r="N296" t="s">
        <v>394</v>
      </c>
    </row>
    <row r="297" spans="1:14" x14ac:dyDescent="0.25">
      <c r="A297" s="4">
        <v>40374</v>
      </c>
      <c r="B297" s="5">
        <v>98.766999999999996</v>
      </c>
      <c r="C297" s="2">
        <v>103.46</v>
      </c>
      <c r="D297" s="2">
        <v>52.5</v>
      </c>
      <c r="E297" s="2">
        <v>91.3</v>
      </c>
      <c r="F297" s="2">
        <v>102.8</v>
      </c>
      <c r="G297" s="5"/>
      <c r="H297" s="5"/>
      <c r="M297" s="6">
        <v>40390</v>
      </c>
      <c r="N297" t="s">
        <v>394</v>
      </c>
    </row>
    <row r="298" spans="1:14" x14ac:dyDescent="0.25">
      <c r="A298" s="4">
        <v>40405</v>
      </c>
      <c r="B298" s="5">
        <v>102.64700000000001</v>
      </c>
      <c r="C298" s="2">
        <v>103.37</v>
      </c>
      <c r="D298" s="2">
        <v>49.6</v>
      </c>
      <c r="E298" s="2">
        <v>85.4</v>
      </c>
      <c r="F298" s="2">
        <v>107.8</v>
      </c>
      <c r="G298" s="5"/>
      <c r="H298" s="5"/>
      <c r="M298" s="6">
        <v>40421</v>
      </c>
      <c r="N298" t="s">
        <v>394</v>
      </c>
    </row>
    <row r="299" spans="1:14" x14ac:dyDescent="0.25">
      <c r="A299" s="4">
        <v>40436</v>
      </c>
      <c r="B299" s="5">
        <v>103.44499999999999</v>
      </c>
      <c r="C299" s="2">
        <v>102.98</v>
      </c>
      <c r="D299" s="2">
        <v>51.5</v>
      </c>
      <c r="E299" s="2">
        <v>91.4</v>
      </c>
      <c r="F299" s="2">
        <v>105.9</v>
      </c>
      <c r="G299" s="5"/>
      <c r="H299" s="5"/>
      <c r="M299" s="6">
        <v>40451</v>
      </c>
      <c r="N299" t="s">
        <v>394</v>
      </c>
    </row>
    <row r="300" spans="1:14" x14ac:dyDescent="0.25">
      <c r="A300" s="4">
        <v>40466</v>
      </c>
      <c r="B300" s="5">
        <v>99.712000000000003</v>
      </c>
      <c r="C300" s="2">
        <v>102.08</v>
      </c>
      <c r="D300" s="2">
        <v>51.3</v>
      </c>
      <c r="E300" s="2">
        <v>93.9</v>
      </c>
      <c r="F300" s="2">
        <v>109</v>
      </c>
      <c r="G300" s="5"/>
      <c r="H300" s="5"/>
      <c r="M300" s="6">
        <v>40482</v>
      </c>
      <c r="N300" t="s">
        <v>394</v>
      </c>
    </row>
    <row r="301" spans="1:14" x14ac:dyDescent="0.25">
      <c r="A301" s="4">
        <v>40497</v>
      </c>
      <c r="B301" s="5">
        <v>102.03</v>
      </c>
      <c r="C301" s="2">
        <v>102.42</v>
      </c>
      <c r="D301" s="2">
        <v>51.5</v>
      </c>
      <c r="E301" s="2">
        <v>95.7</v>
      </c>
      <c r="F301" s="2">
        <v>100.6</v>
      </c>
      <c r="G301" s="5"/>
      <c r="H301" s="5"/>
      <c r="M301" s="6">
        <v>40512</v>
      </c>
      <c r="N301" t="s">
        <v>394</v>
      </c>
    </row>
    <row r="302" spans="1:14" x14ac:dyDescent="0.25">
      <c r="A302" s="4">
        <v>40527</v>
      </c>
      <c r="B302" s="5">
        <v>101.623</v>
      </c>
      <c r="C302" s="2">
        <v>101.75</v>
      </c>
      <c r="D302" s="2">
        <v>51.8</v>
      </c>
      <c r="E302" s="2">
        <v>82.1</v>
      </c>
      <c r="F302" s="2">
        <v>104.1</v>
      </c>
      <c r="G302" s="5"/>
      <c r="H302" s="5"/>
      <c r="M302" s="6">
        <v>40543</v>
      </c>
      <c r="N302" t="s">
        <v>394</v>
      </c>
    </row>
    <row r="303" spans="1:14" x14ac:dyDescent="0.25">
      <c r="A303" s="4">
        <v>40558</v>
      </c>
      <c r="B303" s="5">
        <v>98.878</v>
      </c>
      <c r="C303" s="2">
        <v>101.46</v>
      </c>
      <c r="D303" s="2">
        <v>49.4</v>
      </c>
      <c r="E303" s="2">
        <v>105.8</v>
      </c>
      <c r="F303" s="2">
        <v>105.5</v>
      </c>
      <c r="G303" s="5"/>
      <c r="H303" s="5"/>
      <c r="M303" s="6">
        <v>40574</v>
      </c>
      <c r="N303" t="s">
        <v>394</v>
      </c>
    </row>
    <row r="304" spans="1:14" x14ac:dyDescent="0.25">
      <c r="A304" s="4">
        <v>40589</v>
      </c>
      <c r="B304" s="5">
        <v>97.078999999999994</v>
      </c>
      <c r="C304" s="2">
        <v>100.77</v>
      </c>
      <c r="D304" s="2">
        <v>52.5</v>
      </c>
      <c r="E304" s="2">
        <v>101.7</v>
      </c>
      <c r="F304" s="2">
        <v>88.6</v>
      </c>
      <c r="G304" s="5"/>
      <c r="H304" s="5"/>
      <c r="M304" s="6">
        <v>40602</v>
      </c>
      <c r="N304" t="s">
        <v>394</v>
      </c>
    </row>
    <row r="305" spans="1:14" x14ac:dyDescent="0.25">
      <c r="A305" s="4">
        <v>40617</v>
      </c>
      <c r="B305" s="5">
        <v>99.400999999999996</v>
      </c>
      <c r="C305" s="2">
        <v>101.09</v>
      </c>
      <c r="D305" s="2">
        <v>50.4</v>
      </c>
      <c r="E305" s="2">
        <v>107.8</v>
      </c>
      <c r="F305" s="2">
        <v>111.1</v>
      </c>
      <c r="G305" s="5"/>
      <c r="H305" s="5"/>
      <c r="M305" s="6">
        <v>40633</v>
      </c>
      <c r="N305" t="s">
        <v>394</v>
      </c>
    </row>
    <row r="306" spans="1:14" x14ac:dyDescent="0.25">
      <c r="A306" s="4">
        <v>40648</v>
      </c>
      <c r="B306" s="5">
        <v>103.518</v>
      </c>
      <c r="C306" s="2">
        <v>101.49</v>
      </c>
      <c r="D306" s="2">
        <v>52.2</v>
      </c>
      <c r="E306" s="2">
        <v>100.8</v>
      </c>
      <c r="F306" s="2">
        <v>102</v>
      </c>
      <c r="G306" s="5"/>
      <c r="H306" s="5"/>
      <c r="M306" s="6">
        <v>40663</v>
      </c>
      <c r="N306" t="s">
        <v>394</v>
      </c>
    </row>
    <row r="307" spans="1:14" x14ac:dyDescent="0.25">
      <c r="A307" s="4">
        <v>40678</v>
      </c>
      <c r="B307" s="5">
        <v>102.952</v>
      </c>
      <c r="C307" s="2">
        <v>101.26</v>
      </c>
      <c r="D307" s="2">
        <v>50.6</v>
      </c>
      <c r="E307" s="2">
        <v>97.1</v>
      </c>
      <c r="F307" s="2">
        <v>103.3</v>
      </c>
      <c r="G307" s="5"/>
      <c r="H307" s="5"/>
      <c r="M307" s="6">
        <v>40694</v>
      </c>
      <c r="N307" t="s">
        <v>394</v>
      </c>
    </row>
    <row r="308" spans="1:14" x14ac:dyDescent="0.25">
      <c r="A308" s="4">
        <v>40709</v>
      </c>
      <c r="B308" s="5">
        <v>105.45</v>
      </c>
      <c r="C308" s="2">
        <v>101.11</v>
      </c>
      <c r="D308" s="2">
        <v>50.7</v>
      </c>
      <c r="E308" s="2">
        <v>99.3</v>
      </c>
      <c r="F308" s="2">
        <v>106.7</v>
      </c>
      <c r="G308" s="5"/>
      <c r="H308" s="5"/>
      <c r="M308" s="6">
        <v>40724</v>
      </c>
      <c r="N308" t="s">
        <v>394</v>
      </c>
    </row>
    <row r="309" spans="1:14" x14ac:dyDescent="0.25">
      <c r="A309" s="4">
        <v>40739</v>
      </c>
      <c r="B309" s="5">
        <v>107.288</v>
      </c>
      <c r="C309" s="2">
        <v>100.56</v>
      </c>
      <c r="D309" s="2">
        <v>49</v>
      </c>
      <c r="E309" s="2">
        <v>97.3</v>
      </c>
      <c r="F309" s="2">
        <v>104.6</v>
      </c>
      <c r="G309" s="5"/>
      <c r="H309" s="5"/>
      <c r="M309" s="6">
        <v>40755</v>
      </c>
      <c r="N309" t="s">
        <v>394</v>
      </c>
    </row>
    <row r="310" spans="1:14" x14ac:dyDescent="0.25">
      <c r="A310" s="4">
        <v>40770</v>
      </c>
      <c r="B310" s="5">
        <v>101.938</v>
      </c>
      <c r="C310" s="2">
        <v>100.29</v>
      </c>
      <c r="D310" s="2">
        <v>49.3</v>
      </c>
      <c r="E310" s="2">
        <v>98.3</v>
      </c>
      <c r="F310" s="2">
        <v>111.7</v>
      </c>
      <c r="G310" s="5"/>
      <c r="H310" s="5"/>
      <c r="M310" s="6">
        <v>40786</v>
      </c>
      <c r="N310" t="s">
        <v>394</v>
      </c>
    </row>
    <row r="311" spans="1:14" x14ac:dyDescent="0.25">
      <c r="A311" s="4">
        <v>40801</v>
      </c>
      <c r="B311" s="5">
        <v>100.797</v>
      </c>
      <c r="C311" s="2">
        <v>100.42</v>
      </c>
      <c r="D311" s="2">
        <v>48.5</v>
      </c>
      <c r="E311" s="2">
        <v>98</v>
      </c>
      <c r="F311" s="2">
        <v>109.7</v>
      </c>
      <c r="G311" s="5"/>
      <c r="H311" s="5"/>
      <c r="M311" s="6">
        <v>40816</v>
      </c>
      <c r="N311" t="s">
        <v>394</v>
      </c>
    </row>
    <row r="312" spans="1:14" x14ac:dyDescent="0.25">
      <c r="A312" s="4">
        <v>40831</v>
      </c>
      <c r="B312" s="5">
        <v>105.634</v>
      </c>
      <c r="C312" s="2">
        <v>100.41</v>
      </c>
      <c r="D312" s="2">
        <v>49.1</v>
      </c>
      <c r="E312" s="2">
        <v>101.1</v>
      </c>
      <c r="F312" s="2">
        <v>105.4</v>
      </c>
      <c r="G312" s="5"/>
      <c r="H312" s="5"/>
      <c r="M312" s="6">
        <v>40847</v>
      </c>
      <c r="N312" t="s">
        <v>394</v>
      </c>
    </row>
    <row r="313" spans="1:14" x14ac:dyDescent="0.25">
      <c r="A313" s="4">
        <v>40862</v>
      </c>
      <c r="B313" s="5">
        <v>105.006</v>
      </c>
      <c r="C313" s="2">
        <v>100.14</v>
      </c>
      <c r="D313" s="2">
        <v>48.2</v>
      </c>
      <c r="E313" s="2">
        <v>93.6</v>
      </c>
      <c r="F313" s="2">
        <v>103.6</v>
      </c>
      <c r="G313" s="5"/>
      <c r="H313" s="5"/>
      <c r="M313" s="6">
        <v>40877</v>
      </c>
      <c r="N313" t="s">
        <v>394</v>
      </c>
    </row>
    <row r="314" spans="1:14" x14ac:dyDescent="0.25">
      <c r="A314" s="4">
        <v>40892</v>
      </c>
      <c r="B314" s="5">
        <v>104.509</v>
      </c>
      <c r="C314" s="2">
        <v>100.38</v>
      </c>
      <c r="D314" s="2">
        <v>49.2</v>
      </c>
      <c r="E314" s="2">
        <v>100.4</v>
      </c>
      <c r="F314" s="2">
        <v>107.9</v>
      </c>
      <c r="G314" s="5"/>
      <c r="H314" s="5"/>
      <c r="M314" s="6">
        <v>40908</v>
      </c>
      <c r="N314" t="s">
        <v>394</v>
      </c>
    </row>
    <row r="315" spans="1:14" x14ac:dyDescent="0.25">
      <c r="A315" s="4">
        <v>40923</v>
      </c>
      <c r="B315" s="5">
        <v>105.389</v>
      </c>
      <c r="C315" s="2">
        <v>99.98</v>
      </c>
      <c r="D315" s="2">
        <v>48.5</v>
      </c>
      <c r="E315" s="2">
        <v>106.1</v>
      </c>
      <c r="F315" s="2">
        <v>96.6</v>
      </c>
      <c r="G315" s="5"/>
      <c r="H315" s="5"/>
      <c r="M315" s="6">
        <v>40939</v>
      </c>
      <c r="N315" t="s">
        <v>394</v>
      </c>
    </row>
    <row r="316" spans="1:14" x14ac:dyDescent="0.25">
      <c r="A316" s="4">
        <v>40954</v>
      </c>
      <c r="B316" s="5">
        <v>107.039</v>
      </c>
      <c r="C316" s="2">
        <v>99.23</v>
      </c>
      <c r="D316" s="2">
        <v>48.9</v>
      </c>
      <c r="E316" s="2">
        <v>100.5</v>
      </c>
      <c r="F316" s="2">
        <v>108.8</v>
      </c>
      <c r="G316" s="5"/>
      <c r="H316" s="5"/>
      <c r="M316" s="6">
        <v>40968</v>
      </c>
      <c r="N316" t="s">
        <v>394</v>
      </c>
    </row>
    <row r="317" spans="1:14" x14ac:dyDescent="0.25">
      <c r="A317" s="4">
        <v>40983</v>
      </c>
      <c r="B317" s="5">
        <v>105.62</v>
      </c>
      <c r="C317" s="2">
        <v>99.02</v>
      </c>
      <c r="D317" s="2">
        <v>48.3</v>
      </c>
      <c r="E317" s="2">
        <v>103.9</v>
      </c>
      <c r="F317" s="2">
        <v>107.6</v>
      </c>
      <c r="G317" s="5"/>
      <c r="H317" s="5"/>
      <c r="M317" s="6">
        <v>40999</v>
      </c>
      <c r="N317" t="s">
        <v>394</v>
      </c>
    </row>
    <row r="318" spans="1:14" x14ac:dyDescent="0.25">
      <c r="A318" s="4">
        <v>41014</v>
      </c>
      <c r="B318" s="5">
        <v>105.71599999999999</v>
      </c>
      <c r="C318" s="2">
        <v>100.09</v>
      </c>
      <c r="D318" s="2">
        <v>48.4</v>
      </c>
      <c r="E318" s="2">
        <v>98.9</v>
      </c>
      <c r="F318" s="2">
        <v>103.5</v>
      </c>
      <c r="G318" s="5"/>
      <c r="H318" s="5"/>
      <c r="M318" s="6">
        <v>41029</v>
      </c>
      <c r="N318" t="s">
        <v>394</v>
      </c>
    </row>
    <row r="319" spans="1:14" x14ac:dyDescent="0.25">
      <c r="A319" s="4">
        <v>41044</v>
      </c>
      <c r="B319" s="5">
        <v>103.47499999999999</v>
      </c>
      <c r="C319" s="2">
        <v>100.82</v>
      </c>
      <c r="D319" s="2">
        <v>49.8</v>
      </c>
      <c r="E319" s="2">
        <v>102.1</v>
      </c>
      <c r="F319" s="2">
        <v>106.4</v>
      </c>
      <c r="G319" s="5"/>
      <c r="H319" s="5"/>
      <c r="M319" s="6">
        <v>41060</v>
      </c>
      <c r="N319" t="s">
        <v>394</v>
      </c>
    </row>
    <row r="320" spans="1:14" x14ac:dyDescent="0.25">
      <c r="A320" s="4">
        <v>41075</v>
      </c>
      <c r="B320" s="5">
        <v>103.544</v>
      </c>
      <c r="C320" s="2">
        <v>101.34</v>
      </c>
      <c r="D320" s="2">
        <v>49.5</v>
      </c>
      <c r="E320" s="2">
        <v>108</v>
      </c>
      <c r="F320" s="2">
        <v>108</v>
      </c>
      <c r="G320" s="5"/>
      <c r="H320" s="5"/>
      <c r="M320" s="6">
        <v>41090</v>
      </c>
      <c r="N320" t="s">
        <v>394</v>
      </c>
    </row>
    <row r="321" spans="1:14" x14ac:dyDescent="0.25">
      <c r="A321" s="4">
        <v>41105</v>
      </c>
      <c r="B321" s="5">
        <v>103.208</v>
      </c>
      <c r="C321" s="2">
        <v>100.59</v>
      </c>
      <c r="D321" s="2">
        <v>49.9</v>
      </c>
      <c r="E321" s="2">
        <v>99.2</v>
      </c>
      <c r="F321" s="2">
        <v>106.1</v>
      </c>
      <c r="G321" s="5"/>
      <c r="H321" s="5"/>
      <c r="M321" s="6">
        <v>41121</v>
      </c>
      <c r="N321" t="s">
        <v>394</v>
      </c>
    </row>
    <row r="322" spans="1:14" x14ac:dyDescent="0.25">
      <c r="A322" s="4">
        <v>41136</v>
      </c>
      <c r="B322" s="5">
        <v>104.166</v>
      </c>
      <c r="C322" s="2">
        <v>100.03</v>
      </c>
      <c r="D322" s="2">
        <v>48.5</v>
      </c>
      <c r="E322" s="2">
        <v>96.7</v>
      </c>
      <c r="F322" s="2">
        <v>103.8</v>
      </c>
      <c r="G322" s="5"/>
      <c r="H322" s="5"/>
      <c r="M322" s="6">
        <v>41152</v>
      </c>
      <c r="N322" t="s">
        <v>394</v>
      </c>
    </row>
    <row r="323" spans="1:14" x14ac:dyDescent="0.25">
      <c r="A323" s="4">
        <v>41167</v>
      </c>
      <c r="B323" s="5">
        <v>103.252</v>
      </c>
      <c r="C323" s="2">
        <v>99.38</v>
      </c>
      <c r="D323" s="2">
        <v>48.2</v>
      </c>
      <c r="E323" s="2">
        <v>94.4</v>
      </c>
      <c r="F323" s="2">
        <v>103.8</v>
      </c>
      <c r="G323" s="5"/>
      <c r="H323" s="5"/>
      <c r="M323" s="6">
        <v>41182</v>
      </c>
      <c r="N323" t="s">
        <v>394</v>
      </c>
    </row>
    <row r="324" spans="1:14" x14ac:dyDescent="0.25">
      <c r="A324" s="4">
        <v>41197</v>
      </c>
      <c r="B324" s="5">
        <v>103.839</v>
      </c>
      <c r="C324" s="2">
        <v>99.61</v>
      </c>
      <c r="D324" s="2">
        <v>47.8</v>
      </c>
      <c r="E324" s="2">
        <v>95.6</v>
      </c>
      <c r="F324" s="2">
        <v>111.8</v>
      </c>
      <c r="G324" s="5"/>
      <c r="H324" s="5"/>
      <c r="M324" s="6">
        <v>41213</v>
      </c>
      <c r="N324" t="s">
        <v>394</v>
      </c>
    </row>
    <row r="325" spans="1:14" x14ac:dyDescent="0.25">
      <c r="A325" s="4">
        <v>41228</v>
      </c>
      <c r="B325" s="5">
        <v>103.84699999999999</v>
      </c>
      <c r="C325" s="2">
        <v>100.09</v>
      </c>
      <c r="D325" s="2">
        <v>48.6</v>
      </c>
      <c r="E325" s="2">
        <v>96.6</v>
      </c>
      <c r="F325" s="2">
        <v>107</v>
      </c>
      <c r="G325" s="5"/>
      <c r="H325" s="5"/>
      <c r="M325" s="6">
        <v>41243</v>
      </c>
      <c r="N325" t="s">
        <v>394</v>
      </c>
    </row>
    <row r="326" spans="1:14" x14ac:dyDescent="0.25">
      <c r="A326" s="4">
        <v>41258</v>
      </c>
      <c r="B326" s="5">
        <v>101.526</v>
      </c>
      <c r="C326" s="2">
        <v>99.91</v>
      </c>
      <c r="D326" s="2">
        <v>49</v>
      </c>
      <c r="E326" s="2">
        <v>102.1</v>
      </c>
      <c r="F326" s="2">
        <v>99.1</v>
      </c>
      <c r="G326" s="5"/>
      <c r="H326" s="5"/>
      <c r="M326" s="6">
        <v>41274</v>
      </c>
      <c r="N326" t="s">
        <v>394</v>
      </c>
    </row>
    <row r="327" spans="1:14" x14ac:dyDescent="0.25">
      <c r="A327" s="4">
        <v>41289</v>
      </c>
      <c r="B327" s="5">
        <v>103.83499999999999</v>
      </c>
      <c r="C327" s="2">
        <v>99.27</v>
      </c>
      <c r="D327" s="2">
        <v>50.9</v>
      </c>
      <c r="E327" s="2">
        <v>94.5</v>
      </c>
      <c r="F327" s="2">
        <v>105.7</v>
      </c>
      <c r="G327" s="5"/>
      <c r="H327" s="5"/>
      <c r="M327" s="6">
        <v>41305</v>
      </c>
      <c r="N327" t="s">
        <v>394</v>
      </c>
    </row>
    <row r="328" spans="1:14" x14ac:dyDescent="0.25">
      <c r="A328" s="4">
        <v>41320</v>
      </c>
      <c r="B328" s="5">
        <v>101.212</v>
      </c>
      <c r="C328" s="2">
        <v>99.53</v>
      </c>
      <c r="D328" s="2">
        <v>49.7</v>
      </c>
      <c r="E328" s="2">
        <v>95.4</v>
      </c>
      <c r="F328" s="2">
        <v>91.2</v>
      </c>
      <c r="G328" s="5"/>
      <c r="H328" s="5"/>
      <c r="M328" s="6">
        <v>41333</v>
      </c>
      <c r="N328" t="s">
        <v>394</v>
      </c>
    </row>
    <row r="329" spans="1:14" x14ac:dyDescent="0.25">
      <c r="A329" s="4">
        <v>41348</v>
      </c>
      <c r="B329" s="5">
        <v>98.649000000000001</v>
      </c>
      <c r="C329" s="2">
        <v>100</v>
      </c>
      <c r="D329" s="2">
        <v>48.9</v>
      </c>
      <c r="E329" s="2">
        <v>100.5</v>
      </c>
      <c r="F329" s="2">
        <v>105</v>
      </c>
      <c r="G329" s="5"/>
      <c r="H329" s="5"/>
      <c r="M329" s="6">
        <v>41364</v>
      </c>
      <c r="N329" t="s">
        <v>394</v>
      </c>
    </row>
    <row r="330" spans="1:14" x14ac:dyDescent="0.25">
      <c r="A330" s="4">
        <v>41379</v>
      </c>
      <c r="B330" s="5">
        <v>105.15</v>
      </c>
      <c r="C330" s="2">
        <v>100.35</v>
      </c>
      <c r="D330" s="2">
        <v>49.6</v>
      </c>
      <c r="E330" s="2">
        <v>103.3</v>
      </c>
      <c r="F330" s="2">
        <v>112.5</v>
      </c>
      <c r="G330" s="5"/>
      <c r="H330" s="5"/>
      <c r="M330" s="6">
        <v>41394</v>
      </c>
      <c r="N330" t="s">
        <v>394</v>
      </c>
    </row>
    <row r="331" spans="1:14" x14ac:dyDescent="0.25">
      <c r="A331" s="4">
        <v>41409</v>
      </c>
      <c r="B331" s="5">
        <v>106.126</v>
      </c>
      <c r="C331" s="2">
        <v>100.29</v>
      </c>
      <c r="D331" s="2">
        <v>51.6</v>
      </c>
      <c r="E331" s="2">
        <v>104.6</v>
      </c>
      <c r="F331" s="2">
        <v>113.7</v>
      </c>
      <c r="G331" s="5"/>
      <c r="H331" s="5"/>
      <c r="M331" s="6">
        <v>41425</v>
      </c>
      <c r="N331" t="s">
        <v>394</v>
      </c>
    </row>
    <row r="332" spans="1:14" x14ac:dyDescent="0.25">
      <c r="A332" s="4">
        <v>41440</v>
      </c>
      <c r="B332" s="5">
        <v>100.17100000000001</v>
      </c>
      <c r="C332" s="2">
        <v>100.83</v>
      </c>
      <c r="D332" s="2">
        <v>52.8</v>
      </c>
      <c r="E332" s="2">
        <v>103.5</v>
      </c>
      <c r="F332" s="2">
        <v>106.1</v>
      </c>
      <c r="G332" s="5"/>
      <c r="H332" s="5"/>
      <c r="M332" s="6">
        <v>41455</v>
      </c>
      <c r="N332" t="s">
        <v>394</v>
      </c>
    </row>
    <row r="333" spans="1:14" x14ac:dyDescent="0.25">
      <c r="A333" s="4">
        <v>41470</v>
      </c>
      <c r="B333" s="5">
        <v>95.734999999999999</v>
      </c>
      <c r="C333" s="2">
        <v>101.16</v>
      </c>
      <c r="D333" s="2">
        <v>50.3</v>
      </c>
      <c r="E333" s="2">
        <v>101.9</v>
      </c>
      <c r="F333" s="2">
        <v>111.6</v>
      </c>
      <c r="G333" s="5"/>
      <c r="H333" s="5"/>
      <c r="M333" s="6">
        <v>41486</v>
      </c>
      <c r="N333" t="s">
        <v>394</v>
      </c>
    </row>
    <row r="334" spans="1:14" x14ac:dyDescent="0.25">
      <c r="A334" s="4">
        <v>41501</v>
      </c>
      <c r="B334" s="5">
        <v>97.997</v>
      </c>
      <c r="C334" s="2">
        <v>100.35</v>
      </c>
      <c r="D334" s="2">
        <v>49.3</v>
      </c>
      <c r="E334" s="2">
        <v>100.6</v>
      </c>
      <c r="F334" s="2">
        <v>109.1</v>
      </c>
      <c r="G334" s="5"/>
      <c r="H334" s="5"/>
      <c r="M334" s="6">
        <v>41517</v>
      </c>
      <c r="N334" t="s">
        <v>394</v>
      </c>
    </row>
    <row r="335" spans="1:14" x14ac:dyDescent="0.25">
      <c r="A335" s="4">
        <v>41532</v>
      </c>
      <c r="B335" s="5">
        <v>99.613</v>
      </c>
      <c r="C335" s="2">
        <v>100.3</v>
      </c>
      <c r="D335" s="2">
        <v>50.1</v>
      </c>
      <c r="E335" s="2">
        <v>102.6</v>
      </c>
      <c r="F335" s="2">
        <v>113.8</v>
      </c>
      <c r="G335" s="5"/>
      <c r="H335" s="5"/>
      <c r="M335" s="6">
        <v>41547</v>
      </c>
      <c r="N335" t="s">
        <v>394</v>
      </c>
    </row>
    <row r="336" spans="1:14" x14ac:dyDescent="0.25">
      <c r="A336" s="4">
        <v>41562</v>
      </c>
      <c r="B336" s="5">
        <v>96.007000000000005</v>
      </c>
      <c r="C336" s="2">
        <v>99.96</v>
      </c>
      <c r="D336" s="2">
        <v>51.2</v>
      </c>
      <c r="E336" s="2">
        <v>103.8</v>
      </c>
      <c r="F336" s="2">
        <v>122.2</v>
      </c>
      <c r="G336" s="5"/>
      <c r="H336" s="5"/>
      <c r="M336" s="6">
        <v>41578</v>
      </c>
      <c r="N336" t="s">
        <v>394</v>
      </c>
    </row>
    <row r="337" spans="1:14" x14ac:dyDescent="0.25">
      <c r="A337" s="4">
        <v>41593</v>
      </c>
      <c r="B337" s="5">
        <v>95.831000000000003</v>
      </c>
      <c r="C337" s="2">
        <v>99.57</v>
      </c>
      <c r="D337" s="2">
        <v>51.6</v>
      </c>
      <c r="E337" s="2">
        <v>103.8</v>
      </c>
      <c r="F337" s="2">
        <v>108.2</v>
      </c>
      <c r="G337" s="5"/>
      <c r="H337" s="5"/>
      <c r="M337" s="6">
        <v>41608</v>
      </c>
      <c r="N337" t="s">
        <v>394</v>
      </c>
    </row>
    <row r="338" spans="1:14" x14ac:dyDescent="0.25">
      <c r="A338" s="4">
        <v>41623</v>
      </c>
      <c r="B338" s="5">
        <v>97.45</v>
      </c>
      <c r="C338" s="2">
        <v>99.2</v>
      </c>
      <c r="D338" s="2">
        <v>49.7</v>
      </c>
      <c r="E338" s="2">
        <v>107.5</v>
      </c>
      <c r="F338" s="2">
        <v>106.9</v>
      </c>
      <c r="G338" s="5"/>
      <c r="H338" s="5"/>
      <c r="M338" s="6">
        <v>41639</v>
      </c>
      <c r="N338" t="s">
        <v>394</v>
      </c>
    </row>
    <row r="339" spans="1:14" x14ac:dyDescent="0.25">
      <c r="A339" s="4">
        <v>41654</v>
      </c>
      <c r="B339" s="5">
        <v>98.55</v>
      </c>
      <c r="C339" s="2">
        <v>99.35</v>
      </c>
      <c r="D339" s="2">
        <v>48.9</v>
      </c>
      <c r="E339" s="2">
        <v>99.5</v>
      </c>
      <c r="F339" s="2">
        <v>109.7</v>
      </c>
      <c r="G339" s="5"/>
      <c r="H339" s="5"/>
      <c r="M339" s="6">
        <v>41670</v>
      </c>
      <c r="N339">
        <v>125.2</v>
      </c>
    </row>
    <row r="340" spans="1:14" x14ac:dyDescent="0.25">
      <c r="A340" s="4">
        <v>41685</v>
      </c>
      <c r="B340" s="5">
        <v>100.414</v>
      </c>
      <c r="C340" s="2">
        <v>99.17</v>
      </c>
      <c r="D340" s="2">
        <v>50.1</v>
      </c>
      <c r="E340" s="2">
        <v>106</v>
      </c>
      <c r="F340" s="2">
        <v>102.8</v>
      </c>
      <c r="G340" s="5"/>
      <c r="H340" s="5"/>
      <c r="M340" s="6">
        <v>41698</v>
      </c>
      <c r="N340">
        <v>121</v>
      </c>
    </row>
    <row r="341" spans="1:14" x14ac:dyDescent="0.25">
      <c r="A341" s="4">
        <v>41713</v>
      </c>
      <c r="B341" s="5">
        <v>99.161000000000001</v>
      </c>
      <c r="C341" s="2">
        <v>99.47</v>
      </c>
      <c r="D341" s="2">
        <v>50.7</v>
      </c>
      <c r="E341" s="2">
        <v>112.6</v>
      </c>
      <c r="F341" s="2">
        <v>113.8</v>
      </c>
      <c r="G341" s="5"/>
      <c r="H341" s="5"/>
      <c r="M341" s="6">
        <v>41729</v>
      </c>
      <c r="N341">
        <v>114.8</v>
      </c>
    </row>
    <row r="342" spans="1:14" x14ac:dyDescent="0.25">
      <c r="A342" s="4">
        <v>41744</v>
      </c>
      <c r="B342" s="5">
        <v>97.513999999999996</v>
      </c>
      <c r="C342" s="2">
        <v>99.55</v>
      </c>
      <c r="D342" s="2">
        <v>49.7</v>
      </c>
      <c r="E342" s="2">
        <v>108.9</v>
      </c>
      <c r="F342" s="2">
        <v>118.8</v>
      </c>
      <c r="G342" s="5"/>
      <c r="H342" s="5"/>
      <c r="M342" s="6">
        <v>41759</v>
      </c>
      <c r="N342">
        <v>118.8</v>
      </c>
    </row>
    <row r="343" spans="1:14" x14ac:dyDescent="0.25">
      <c r="A343" s="4">
        <v>41774</v>
      </c>
      <c r="B343" s="5">
        <v>98.808999999999997</v>
      </c>
      <c r="C343" s="2">
        <v>99.19</v>
      </c>
      <c r="D343" s="2">
        <v>49.3</v>
      </c>
      <c r="E343" s="2">
        <v>103.1</v>
      </c>
      <c r="F343" s="2">
        <v>112.7</v>
      </c>
      <c r="G343" s="5"/>
      <c r="H343" s="5"/>
      <c r="M343" s="6">
        <v>41790</v>
      </c>
      <c r="N343">
        <v>116.9</v>
      </c>
    </row>
    <row r="344" spans="1:14" x14ac:dyDescent="0.25">
      <c r="A344" s="4">
        <v>41805</v>
      </c>
      <c r="B344" s="5">
        <v>98.453000000000003</v>
      </c>
      <c r="C344" s="2">
        <v>99.3</v>
      </c>
      <c r="D344" s="2">
        <v>50.6</v>
      </c>
      <c r="E344" s="2">
        <v>103.7</v>
      </c>
      <c r="F344" s="2">
        <v>112.2</v>
      </c>
      <c r="G344" s="5"/>
      <c r="H344" s="5"/>
      <c r="M344" s="6">
        <v>41820</v>
      </c>
      <c r="N344">
        <v>118</v>
      </c>
    </row>
    <row r="345" spans="1:14" x14ac:dyDescent="0.25">
      <c r="A345" s="4">
        <v>41835</v>
      </c>
      <c r="B345" s="5">
        <v>97.576999999999998</v>
      </c>
      <c r="C345" s="2">
        <v>99.13</v>
      </c>
      <c r="D345" s="2">
        <v>50.1</v>
      </c>
      <c r="E345" s="2">
        <v>105.6</v>
      </c>
      <c r="F345" s="2">
        <v>113.6</v>
      </c>
      <c r="G345" s="5"/>
      <c r="H345" s="5"/>
      <c r="M345" s="6">
        <v>41851</v>
      </c>
      <c r="N345">
        <v>135.9</v>
      </c>
    </row>
    <row r="346" spans="1:14" x14ac:dyDescent="0.25">
      <c r="A346" s="4">
        <v>41866</v>
      </c>
      <c r="B346" s="5">
        <v>101.67400000000001</v>
      </c>
      <c r="C346" s="2">
        <v>99.88</v>
      </c>
      <c r="D346" s="2">
        <v>48.6</v>
      </c>
      <c r="E346" s="2">
        <v>104.2</v>
      </c>
      <c r="F346" s="2">
        <v>111.7</v>
      </c>
      <c r="G346" s="5"/>
      <c r="H346" s="5"/>
      <c r="M346" s="6">
        <v>41882</v>
      </c>
      <c r="N346">
        <v>119</v>
      </c>
    </row>
    <row r="347" spans="1:14" x14ac:dyDescent="0.25">
      <c r="A347" s="4">
        <v>41897</v>
      </c>
      <c r="B347" s="5">
        <v>101.267</v>
      </c>
      <c r="C347" s="2">
        <v>100.74</v>
      </c>
      <c r="D347" s="2">
        <v>48.8</v>
      </c>
      <c r="E347" s="2">
        <v>100.7</v>
      </c>
      <c r="F347" s="2">
        <v>115.5</v>
      </c>
      <c r="G347" s="5"/>
      <c r="H347" s="5"/>
      <c r="M347" s="6">
        <v>41912</v>
      </c>
      <c r="N347">
        <v>120.7</v>
      </c>
    </row>
    <row r="348" spans="1:14" x14ac:dyDescent="0.25">
      <c r="A348" s="4">
        <v>41927</v>
      </c>
      <c r="B348" s="5">
        <v>102.864</v>
      </c>
      <c r="C348" s="2">
        <v>102.18</v>
      </c>
      <c r="D348" s="2">
        <v>50.3</v>
      </c>
      <c r="E348" s="2">
        <v>104.1</v>
      </c>
      <c r="F348" s="2">
        <v>117.3</v>
      </c>
      <c r="G348" s="5"/>
      <c r="H348" s="5"/>
      <c r="M348" s="6">
        <v>41943</v>
      </c>
      <c r="N348">
        <v>120.2</v>
      </c>
    </row>
    <row r="349" spans="1:14" x14ac:dyDescent="0.25">
      <c r="A349" s="4">
        <v>41958</v>
      </c>
      <c r="B349" s="5">
        <v>101.804</v>
      </c>
      <c r="C349" s="2">
        <v>104.35</v>
      </c>
      <c r="D349" s="2">
        <v>52</v>
      </c>
      <c r="E349" s="2">
        <v>102.1</v>
      </c>
      <c r="F349" s="2">
        <v>108.4</v>
      </c>
      <c r="G349" s="5"/>
      <c r="H349" s="5"/>
      <c r="M349" s="6">
        <v>41973</v>
      </c>
      <c r="N349">
        <v>120.9</v>
      </c>
    </row>
    <row r="350" spans="1:14" x14ac:dyDescent="0.25">
      <c r="A350" s="4">
        <v>41988</v>
      </c>
      <c r="B350" s="5">
        <v>101.071</v>
      </c>
      <c r="C350" s="2">
        <v>105.88</v>
      </c>
      <c r="D350" s="2">
        <v>49.7</v>
      </c>
      <c r="E350" s="2">
        <v>104.7</v>
      </c>
      <c r="F350" s="2">
        <v>114.3</v>
      </c>
      <c r="G350" s="5"/>
      <c r="H350" s="5"/>
      <c r="M350" s="6">
        <v>42004</v>
      </c>
      <c r="N350">
        <v>121.8</v>
      </c>
    </row>
    <row r="351" spans="1:14" x14ac:dyDescent="0.25">
      <c r="A351" s="4">
        <v>42019</v>
      </c>
      <c r="B351" s="5">
        <v>106.333</v>
      </c>
      <c r="C351" s="2">
        <v>108.17</v>
      </c>
      <c r="D351" s="2">
        <v>49.4</v>
      </c>
      <c r="E351" s="2">
        <v>100</v>
      </c>
      <c r="F351" s="2">
        <v>120.1</v>
      </c>
      <c r="G351" s="5"/>
      <c r="H351" s="5"/>
      <c r="M351" s="6">
        <v>42035</v>
      </c>
      <c r="N351">
        <v>122.8</v>
      </c>
    </row>
    <row r="352" spans="1:14" x14ac:dyDescent="0.25">
      <c r="A352" s="4">
        <v>42050</v>
      </c>
      <c r="B352" s="5">
        <v>102.548</v>
      </c>
      <c r="C352" s="2">
        <v>106.39</v>
      </c>
      <c r="D352" s="2">
        <v>49.9</v>
      </c>
      <c r="E352" s="2">
        <v>104.3</v>
      </c>
      <c r="F352" s="2">
        <v>93.3</v>
      </c>
      <c r="G352" s="5"/>
      <c r="H352" s="5"/>
      <c r="M352" s="6">
        <v>42063</v>
      </c>
      <c r="N352">
        <v>120.7</v>
      </c>
    </row>
    <row r="353" spans="1:14" x14ac:dyDescent="0.25">
      <c r="A353" s="4">
        <v>42078</v>
      </c>
      <c r="B353" s="5" t="s">
        <v>1</v>
      </c>
      <c r="C353" s="2">
        <v>106.75</v>
      </c>
      <c r="D353" s="2">
        <v>49.7</v>
      </c>
      <c r="E353" s="2">
        <v>105.6</v>
      </c>
      <c r="F353" s="2" t="s">
        <v>1</v>
      </c>
      <c r="G353" s="5"/>
      <c r="H353" s="5"/>
      <c r="M353" s="6">
        <v>42094</v>
      </c>
      <c r="N353">
        <v>124.5</v>
      </c>
    </row>
    <row r="354" spans="1:14" x14ac:dyDescent="0.25">
      <c r="A354" s="2"/>
      <c r="B354" s="2"/>
      <c r="C354" s="2"/>
      <c r="D354" s="2"/>
      <c r="E354" s="2"/>
      <c r="F354" s="2"/>
      <c r="M354" s="6">
        <v>42124</v>
      </c>
      <c r="N354">
        <v>124.5</v>
      </c>
    </row>
    <row r="355" spans="1:14" x14ac:dyDescent="0.25">
      <c r="A355" s="2"/>
      <c r="B355" s="2"/>
      <c r="C355" s="2"/>
      <c r="D355" s="2"/>
      <c r="E355" s="2"/>
      <c r="F355" s="2"/>
    </row>
    <row r="356" spans="1:14" x14ac:dyDescent="0.25">
      <c r="A356" s="2"/>
      <c r="B356" s="2"/>
      <c r="C356" s="2"/>
      <c r="D356" s="2"/>
      <c r="E356" s="2"/>
      <c r="F356" s="2"/>
    </row>
    <row r="357" spans="1:14" x14ac:dyDescent="0.25">
      <c r="A357" s="2"/>
      <c r="B357" s="2"/>
      <c r="C357" s="2"/>
      <c r="D357" s="2"/>
      <c r="E357" s="2"/>
      <c r="F357" s="2"/>
    </row>
    <row r="358" spans="1:14" x14ac:dyDescent="0.25">
      <c r="A358" s="2"/>
      <c r="B358" s="2"/>
      <c r="C358" s="2"/>
      <c r="D358" s="2"/>
      <c r="E358" s="2"/>
      <c r="F358" s="2"/>
    </row>
    <row r="359" spans="1:14" x14ac:dyDescent="0.25">
      <c r="A359" s="2"/>
      <c r="B359" s="2"/>
      <c r="C359" s="2"/>
      <c r="D359" s="2"/>
      <c r="E359" s="2"/>
      <c r="F359" s="2"/>
    </row>
    <row r="360" spans="1:14" x14ac:dyDescent="0.25">
      <c r="A360" s="2"/>
      <c r="B360" s="2"/>
      <c r="C360" s="2"/>
      <c r="D360" s="2"/>
      <c r="E360" s="2"/>
      <c r="F360" s="2"/>
    </row>
    <row r="361" spans="1:14" x14ac:dyDescent="0.25">
      <c r="A361" s="2"/>
      <c r="B361" s="2"/>
      <c r="C361" s="2"/>
      <c r="D361" s="2"/>
      <c r="E361" s="2"/>
      <c r="F361" s="2"/>
    </row>
    <row r="362" spans="1:14" x14ac:dyDescent="0.25">
      <c r="A362" s="2"/>
      <c r="B362" s="2"/>
      <c r="C362" s="2"/>
      <c r="D362" s="2"/>
      <c r="E362" s="2"/>
      <c r="F362" s="2"/>
    </row>
    <row r="363" spans="1:14" x14ac:dyDescent="0.25">
      <c r="A363" s="2"/>
      <c r="B363" s="2"/>
      <c r="C363" s="2"/>
      <c r="D363" s="2"/>
      <c r="E363" s="2"/>
      <c r="F363" s="2"/>
    </row>
    <row r="364" spans="1:14" x14ac:dyDescent="0.25">
      <c r="A364" s="2"/>
      <c r="B364" s="2"/>
      <c r="C364" s="2"/>
      <c r="D364" s="2"/>
      <c r="E364" s="2"/>
      <c r="F364" s="2"/>
    </row>
    <row r="365" spans="1:14" x14ac:dyDescent="0.25">
      <c r="A365" s="2"/>
      <c r="B365" s="2"/>
      <c r="C365" s="2"/>
      <c r="D365" s="2"/>
      <c r="E365" s="2"/>
      <c r="F365" s="2"/>
    </row>
    <row r="366" spans="1:14" x14ac:dyDescent="0.25">
      <c r="A366" s="2"/>
      <c r="B366" s="2"/>
      <c r="C366" s="2"/>
      <c r="D366" s="2"/>
      <c r="E366" s="2"/>
      <c r="F366" s="2"/>
    </row>
    <row r="367" spans="1:14" x14ac:dyDescent="0.25">
      <c r="A367" s="2"/>
      <c r="B367" s="2"/>
      <c r="C367" s="2"/>
      <c r="D367" s="2"/>
      <c r="E367" s="2"/>
      <c r="F367" s="2"/>
    </row>
    <row r="368" spans="1:14" x14ac:dyDescent="0.25">
      <c r="A368" s="2"/>
      <c r="B368" s="2"/>
      <c r="C368" s="2"/>
      <c r="D368" s="2"/>
      <c r="E368" s="2"/>
      <c r="F368" s="2"/>
    </row>
    <row r="369" spans="1:6" x14ac:dyDescent="0.25">
      <c r="A369" s="2"/>
      <c r="B369" s="2"/>
      <c r="C369" s="2"/>
      <c r="D369" s="2"/>
      <c r="E369" s="2"/>
      <c r="F369" s="2"/>
    </row>
    <row r="370" spans="1:6" x14ac:dyDescent="0.25">
      <c r="A370" s="2"/>
      <c r="B370" s="2"/>
      <c r="C370" s="2"/>
      <c r="D370" s="2"/>
      <c r="E370" s="2"/>
      <c r="F370" s="2"/>
    </row>
    <row r="371" spans="1:6" x14ac:dyDescent="0.25">
      <c r="A371" s="2"/>
      <c r="B371" s="2"/>
      <c r="C371" s="2"/>
      <c r="D371" s="2"/>
      <c r="E371" s="2"/>
      <c r="F371" s="2"/>
    </row>
    <row r="372" spans="1:6" x14ac:dyDescent="0.25">
      <c r="A372" s="2"/>
      <c r="B372" s="2"/>
      <c r="C372" s="2"/>
      <c r="D372" s="2"/>
      <c r="E372" s="2"/>
      <c r="F372" s="2"/>
    </row>
    <row r="373" spans="1:6" x14ac:dyDescent="0.25">
      <c r="A373" s="2"/>
      <c r="B373" s="2"/>
      <c r="C373" s="2"/>
      <c r="D373" s="2"/>
      <c r="E373" s="2"/>
      <c r="F373" s="2"/>
    </row>
    <row r="374" spans="1:6" x14ac:dyDescent="0.25">
      <c r="A374" s="2"/>
      <c r="B374" s="2"/>
      <c r="C374" s="2"/>
      <c r="D374" s="2"/>
      <c r="E374" s="2"/>
      <c r="F374" s="2"/>
    </row>
    <row r="375" spans="1:6" x14ac:dyDescent="0.25">
      <c r="A375" s="2"/>
      <c r="B375" s="2"/>
      <c r="C375" s="2"/>
      <c r="D375" s="2"/>
      <c r="E375" s="2"/>
      <c r="F375" s="2"/>
    </row>
    <row r="376" spans="1:6" x14ac:dyDescent="0.25">
      <c r="A376" s="2"/>
      <c r="B376" s="2"/>
      <c r="C376" s="2"/>
      <c r="D376" s="2"/>
      <c r="E376" s="2"/>
      <c r="F376" s="2"/>
    </row>
    <row r="377" spans="1:6" x14ac:dyDescent="0.25">
      <c r="A377" s="2"/>
      <c r="B377" s="2"/>
      <c r="C377" s="2"/>
      <c r="D377" s="2"/>
      <c r="E377" s="2"/>
      <c r="F377" s="2"/>
    </row>
    <row r="378" spans="1:6" x14ac:dyDescent="0.25">
      <c r="A378" s="2"/>
      <c r="B378" s="2"/>
      <c r="C378" s="2"/>
      <c r="D378" s="2"/>
      <c r="E378" s="2"/>
      <c r="F378" s="2"/>
    </row>
    <row r="379" spans="1:6" x14ac:dyDescent="0.25">
      <c r="A379" s="2"/>
      <c r="B379" s="2"/>
      <c r="C379" s="2"/>
      <c r="D379" s="2"/>
      <c r="E379" s="2"/>
      <c r="F379" s="2"/>
    </row>
    <row r="380" spans="1:6" x14ac:dyDescent="0.25">
      <c r="A380" s="2"/>
      <c r="B380" s="2"/>
      <c r="C380" s="2"/>
      <c r="D380" s="2"/>
      <c r="E380" s="2"/>
      <c r="F380" s="2"/>
    </row>
    <row r="381" spans="1:6" x14ac:dyDescent="0.25">
      <c r="A381" s="2"/>
      <c r="B381" s="2"/>
      <c r="C381" s="2"/>
      <c r="D381" s="2"/>
      <c r="E381" s="2"/>
      <c r="F381" s="2"/>
    </row>
    <row r="382" spans="1:6" x14ac:dyDescent="0.25">
      <c r="A382" s="2"/>
      <c r="B382" s="2"/>
      <c r="C382" s="2"/>
      <c r="D382" s="2"/>
      <c r="E382" s="2"/>
      <c r="F382" s="2"/>
    </row>
    <row r="383" spans="1:6" x14ac:dyDescent="0.25">
      <c r="A383" s="2"/>
      <c r="B383" s="2"/>
      <c r="C383" s="2"/>
      <c r="D383" s="2"/>
      <c r="E383" s="2"/>
      <c r="F383" s="2"/>
    </row>
    <row r="384" spans="1:6" x14ac:dyDescent="0.25">
      <c r="A384" s="2"/>
      <c r="B384" s="2"/>
      <c r="C384" s="2"/>
      <c r="D384" s="2"/>
      <c r="E384" s="2"/>
      <c r="F384" s="2"/>
    </row>
    <row r="385" spans="1:6" x14ac:dyDescent="0.25">
      <c r="A385" s="2"/>
      <c r="B385" s="2"/>
      <c r="C385" s="2"/>
      <c r="D385" s="2"/>
      <c r="E385" s="2"/>
      <c r="F385" s="2"/>
    </row>
    <row r="386" spans="1:6" x14ac:dyDescent="0.25">
      <c r="A386" s="2"/>
      <c r="B386" s="2"/>
      <c r="C386" s="2"/>
      <c r="D386" s="2"/>
      <c r="E386" s="2"/>
      <c r="F386" s="2"/>
    </row>
    <row r="387" spans="1:6" x14ac:dyDescent="0.25">
      <c r="A387" s="2"/>
      <c r="B387" s="2"/>
      <c r="C387" s="2"/>
      <c r="D387" s="2"/>
      <c r="E387" s="2"/>
      <c r="F387" s="2"/>
    </row>
    <row r="388" spans="1:6" x14ac:dyDescent="0.25">
      <c r="A388" s="2"/>
      <c r="B388" s="2"/>
      <c r="C388" s="2"/>
      <c r="D388" s="2"/>
      <c r="E388" s="2"/>
      <c r="F388" s="2"/>
    </row>
    <row r="389" spans="1:6" x14ac:dyDescent="0.25">
      <c r="A389" s="2"/>
      <c r="B389" s="2"/>
      <c r="C389" s="2"/>
      <c r="D389" s="2"/>
      <c r="E389" s="2"/>
      <c r="F389" s="2"/>
    </row>
    <row r="390" spans="1:6" x14ac:dyDescent="0.25">
      <c r="A390" s="2"/>
      <c r="B390" s="2"/>
      <c r="C390" s="2"/>
      <c r="D390" s="2"/>
      <c r="E390" s="2"/>
      <c r="F390" s="2"/>
    </row>
    <row r="391" spans="1:6" x14ac:dyDescent="0.25">
      <c r="A391" s="2"/>
      <c r="B391" s="2"/>
      <c r="C391" s="2"/>
      <c r="D391" s="2"/>
      <c r="E391" s="2"/>
      <c r="F391" s="2"/>
    </row>
    <row r="392" spans="1:6" x14ac:dyDescent="0.25">
      <c r="A392" s="2"/>
      <c r="B392" s="2"/>
      <c r="C392" s="2"/>
      <c r="D392" s="2"/>
      <c r="E392" s="2"/>
      <c r="F392" s="2"/>
    </row>
    <row r="393" spans="1:6" x14ac:dyDescent="0.25">
      <c r="A393" s="2"/>
      <c r="B393" s="2"/>
      <c r="C393" s="2"/>
      <c r="D393" s="2"/>
      <c r="E393" s="2"/>
      <c r="F393" s="2"/>
    </row>
    <row r="394" spans="1:6" x14ac:dyDescent="0.25">
      <c r="A394" s="2"/>
      <c r="B394" s="2"/>
      <c r="C394" s="2"/>
      <c r="D394" s="2"/>
      <c r="E394" s="2"/>
      <c r="F394" s="2"/>
    </row>
    <row r="395" spans="1:6" x14ac:dyDescent="0.25">
      <c r="A395" s="2"/>
      <c r="B395" s="2"/>
      <c r="C395" s="2"/>
      <c r="D395" s="2"/>
      <c r="E395" s="2"/>
      <c r="F395" s="2"/>
    </row>
    <row r="396" spans="1:6" x14ac:dyDescent="0.25">
      <c r="A396" s="2"/>
      <c r="B396" s="2"/>
      <c r="C396" s="2"/>
      <c r="D396" s="2"/>
      <c r="E396" s="2"/>
      <c r="F396" s="2"/>
    </row>
    <row r="397" spans="1:6" x14ac:dyDescent="0.25">
      <c r="A397" s="2"/>
      <c r="B397" s="2"/>
      <c r="C397" s="2"/>
      <c r="D397" s="2"/>
      <c r="E397" s="2"/>
      <c r="F397" s="2"/>
    </row>
    <row r="398" spans="1:6" x14ac:dyDescent="0.25">
      <c r="A398" s="2"/>
      <c r="B398" s="2"/>
      <c r="C398" s="2"/>
      <c r="D398" s="2"/>
      <c r="E398" s="2"/>
      <c r="F398" s="2"/>
    </row>
    <row r="399" spans="1:6" x14ac:dyDescent="0.25">
      <c r="A399" s="2"/>
      <c r="B399" s="2"/>
      <c r="C399" s="2"/>
      <c r="D399" s="2"/>
      <c r="E399" s="2"/>
      <c r="F399" s="2"/>
    </row>
    <row r="400" spans="1:6" x14ac:dyDescent="0.25">
      <c r="A400" s="2"/>
      <c r="B400" s="2"/>
      <c r="C400" s="2"/>
      <c r="D400" s="2"/>
      <c r="E400" s="2"/>
      <c r="F400" s="2"/>
    </row>
    <row r="401" spans="1:6" x14ac:dyDescent="0.25">
      <c r="A401" s="2"/>
      <c r="B401" s="2"/>
      <c r="C401" s="2"/>
      <c r="D401" s="2"/>
      <c r="E401" s="2"/>
      <c r="F401" s="2"/>
    </row>
    <row r="402" spans="1:6" x14ac:dyDescent="0.25">
      <c r="A402" s="2"/>
      <c r="B402" s="2"/>
      <c r="C402" s="2"/>
      <c r="D402" s="2"/>
      <c r="E402" s="2"/>
      <c r="F402" s="2"/>
    </row>
    <row r="403" spans="1:6" x14ac:dyDescent="0.25">
      <c r="A403" s="2"/>
      <c r="B403" s="2"/>
      <c r="C403" s="2"/>
      <c r="D403" s="2"/>
      <c r="E403" s="2"/>
      <c r="F403" s="2"/>
    </row>
    <row r="404" spans="1:6" x14ac:dyDescent="0.25">
      <c r="A404" s="2"/>
      <c r="B404" s="2"/>
      <c r="C404" s="2"/>
      <c r="D404" s="2"/>
      <c r="E404" s="2"/>
      <c r="F404" s="2"/>
    </row>
    <row r="405" spans="1:6" x14ac:dyDescent="0.25">
      <c r="A405" s="2"/>
      <c r="B405" s="2"/>
      <c r="C405" s="2"/>
      <c r="D405" s="2"/>
      <c r="E405" s="2"/>
      <c r="F405" s="2"/>
    </row>
    <row r="406" spans="1:6" x14ac:dyDescent="0.25">
      <c r="A406" s="2"/>
      <c r="B406" s="2"/>
      <c r="C406" s="2"/>
      <c r="D406" s="2"/>
      <c r="E406" s="2"/>
      <c r="F406" s="2"/>
    </row>
    <row r="407" spans="1:6" x14ac:dyDescent="0.25">
      <c r="A407" s="2"/>
      <c r="B407" s="2"/>
      <c r="C407" s="2"/>
      <c r="D407" s="2"/>
      <c r="E407" s="2"/>
      <c r="F407" s="2"/>
    </row>
    <row r="408" spans="1:6" x14ac:dyDescent="0.25">
      <c r="A408" s="2"/>
      <c r="B408" s="2"/>
      <c r="C408" s="2"/>
      <c r="D408" s="2"/>
      <c r="E408" s="2"/>
      <c r="F408" s="2"/>
    </row>
    <row r="409" spans="1:6" x14ac:dyDescent="0.25">
      <c r="A409" s="2"/>
      <c r="B409" s="2"/>
      <c r="C409" s="2"/>
      <c r="D409" s="2"/>
      <c r="E409" s="2"/>
      <c r="F409" s="2"/>
    </row>
    <row r="410" spans="1:6" x14ac:dyDescent="0.25">
      <c r="A410" s="2"/>
      <c r="B410" s="2"/>
      <c r="C410" s="2"/>
      <c r="D410" s="2"/>
      <c r="E410" s="2"/>
      <c r="F410" s="2"/>
    </row>
    <row r="411" spans="1:6" x14ac:dyDescent="0.25">
      <c r="A411" s="2"/>
      <c r="B411" s="2"/>
      <c r="C411" s="2"/>
      <c r="D411" s="2"/>
      <c r="E411" s="2"/>
      <c r="F411" s="2"/>
    </row>
    <row r="412" spans="1:6" x14ac:dyDescent="0.25">
      <c r="A412" s="2"/>
      <c r="B412" s="2"/>
      <c r="C412" s="2"/>
      <c r="D412" s="2"/>
      <c r="E412" s="2"/>
      <c r="F412" s="2"/>
    </row>
    <row r="413" spans="1:6" x14ac:dyDescent="0.25">
      <c r="A413" s="2"/>
      <c r="B413" s="2"/>
      <c r="C413" s="2"/>
      <c r="D413" s="2"/>
      <c r="E413" s="2"/>
      <c r="F413" s="2"/>
    </row>
    <row r="414" spans="1:6" x14ac:dyDescent="0.25">
      <c r="A414" s="2"/>
      <c r="B414" s="2"/>
      <c r="C414" s="2"/>
      <c r="D414" s="2"/>
      <c r="E414" s="2"/>
      <c r="F414" s="2"/>
    </row>
    <row r="415" spans="1:6" x14ac:dyDescent="0.25">
      <c r="A415" s="2"/>
      <c r="B415" s="2"/>
      <c r="C415" s="2"/>
      <c r="D415" s="2"/>
      <c r="E415" s="2"/>
      <c r="F415" s="2"/>
    </row>
    <row r="416" spans="1:6" x14ac:dyDescent="0.25">
      <c r="A416" s="2"/>
      <c r="B416" s="2"/>
      <c r="C416" s="2"/>
      <c r="D416" s="2"/>
      <c r="E416" s="2"/>
      <c r="F416" s="2"/>
    </row>
    <row r="417" spans="1:6" x14ac:dyDescent="0.25">
      <c r="A417" s="2"/>
      <c r="B417" s="2"/>
      <c r="C417" s="2"/>
      <c r="D417" s="2"/>
      <c r="E417" s="2"/>
      <c r="F417" s="2"/>
    </row>
    <row r="418" spans="1:6" x14ac:dyDescent="0.25">
      <c r="A418" s="2"/>
      <c r="B418" s="2"/>
      <c r="C418" s="2"/>
      <c r="D418" s="2"/>
      <c r="E418" s="2"/>
      <c r="F418" s="2"/>
    </row>
    <row r="419" spans="1:6" x14ac:dyDescent="0.25">
      <c r="A419" s="2"/>
      <c r="B419" s="2"/>
      <c r="C419" s="2"/>
      <c r="D419" s="2"/>
      <c r="E419" s="2"/>
      <c r="F419" s="2"/>
    </row>
    <row r="420" spans="1:6" x14ac:dyDescent="0.25">
      <c r="A420" s="2"/>
      <c r="B420" s="2"/>
      <c r="C420" s="2"/>
      <c r="D420" s="2"/>
      <c r="E420" s="2"/>
      <c r="F420" s="2"/>
    </row>
    <row r="421" spans="1:6" x14ac:dyDescent="0.25">
      <c r="A421" s="2"/>
      <c r="B421" s="2"/>
      <c r="C421" s="2"/>
      <c r="D421" s="2"/>
      <c r="E421" s="2"/>
      <c r="F421" s="2"/>
    </row>
    <row r="422" spans="1:6" x14ac:dyDescent="0.25">
      <c r="A422" s="2"/>
      <c r="B422" s="2"/>
      <c r="C422" s="2"/>
      <c r="D422" s="2"/>
      <c r="E422" s="2"/>
      <c r="F422" s="2"/>
    </row>
    <row r="423" spans="1:6" x14ac:dyDescent="0.25">
      <c r="A423" s="2"/>
      <c r="B423" s="2"/>
      <c r="C423" s="2"/>
      <c r="D423" s="2"/>
      <c r="E423" s="2"/>
      <c r="F423" s="2"/>
    </row>
    <row r="424" spans="1:6" x14ac:dyDescent="0.25">
      <c r="A424" s="2"/>
      <c r="B424" s="2"/>
      <c r="C424" s="2"/>
      <c r="D424" s="2"/>
      <c r="E424" s="2"/>
      <c r="F424" s="2"/>
    </row>
    <row r="425" spans="1:6" x14ac:dyDescent="0.25">
      <c r="A425" s="2"/>
      <c r="B425" s="2"/>
      <c r="C425" s="2"/>
      <c r="D425" s="2"/>
      <c r="E425" s="2"/>
      <c r="F425" s="2"/>
    </row>
    <row r="426" spans="1:6" x14ac:dyDescent="0.25">
      <c r="A426" s="2"/>
      <c r="B426" s="2"/>
      <c r="C426" s="2"/>
      <c r="D426" s="2"/>
      <c r="E426" s="2"/>
      <c r="F426" s="2"/>
    </row>
    <row r="427" spans="1:6" x14ac:dyDescent="0.25">
      <c r="A427" s="2"/>
      <c r="B427" s="2"/>
      <c r="C427" s="2"/>
      <c r="D427" s="2"/>
      <c r="E427" s="2"/>
      <c r="F427" s="2"/>
    </row>
    <row r="428" spans="1:6" x14ac:dyDescent="0.25">
      <c r="A428" s="2"/>
      <c r="B428" s="2"/>
      <c r="C428" s="2"/>
      <c r="D428" s="2"/>
      <c r="E428" s="2"/>
      <c r="F428" s="2"/>
    </row>
    <row r="429" spans="1:6" x14ac:dyDescent="0.25">
      <c r="A429" s="2"/>
      <c r="B429" s="2"/>
      <c r="C429" s="2"/>
      <c r="D429" s="2"/>
      <c r="E429" s="2"/>
      <c r="F429" s="2"/>
    </row>
    <row r="430" spans="1:6" x14ac:dyDescent="0.25">
      <c r="A430" s="2"/>
      <c r="B430" s="2"/>
      <c r="C430" s="2"/>
      <c r="D430" s="2"/>
      <c r="E430" s="2"/>
      <c r="F430" s="2"/>
    </row>
    <row r="431" spans="1:6" x14ac:dyDescent="0.25">
      <c r="A431" s="2"/>
      <c r="B431" s="2"/>
      <c r="C431" s="2"/>
      <c r="D431" s="2"/>
      <c r="E431" s="2"/>
      <c r="F431" s="2"/>
    </row>
    <row r="432" spans="1:6" x14ac:dyDescent="0.25">
      <c r="A432" s="2"/>
      <c r="B432" s="2"/>
      <c r="C432" s="2"/>
      <c r="D432" s="2"/>
      <c r="E432" s="2"/>
      <c r="F432" s="2"/>
    </row>
    <row r="433" spans="1:6" x14ac:dyDescent="0.25">
      <c r="A433" s="2"/>
      <c r="B433" s="2"/>
      <c r="C433" s="2"/>
      <c r="D433" s="2"/>
      <c r="E433" s="2"/>
      <c r="F433" s="2"/>
    </row>
    <row r="434" spans="1:6" x14ac:dyDescent="0.25">
      <c r="A434" s="2"/>
      <c r="B434" s="2"/>
      <c r="C434" s="2"/>
      <c r="D434" s="2"/>
      <c r="E434" s="2"/>
      <c r="F434" s="2"/>
    </row>
    <row r="435" spans="1:6" x14ac:dyDescent="0.25">
      <c r="A435" s="2"/>
      <c r="B435" s="2"/>
      <c r="C435" s="2"/>
      <c r="D435" s="2"/>
      <c r="E435" s="2"/>
      <c r="F435" s="2"/>
    </row>
    <row r="436" spans="1:6" x14ac:dyDescent="0.25">
      <c r="A436" s="2"/>
      <c r="B436" s="2"/>
      <c r="C436" s="2"/>
      <c r="D436" s="2"/>
      <c r="E436" s="2"/>
      <c r="F436" s="2"/>
    </row>
    <row r="437" spans="1:6" x14ac:dyDescent="0.25">
      <c r="A437" s="2"/>
      <c r="B437" s="2"/>
      <c r="C437" s="2"/>
      <c r="D437" s="2"/>
      <c r="E437" s="2"/>
      <c r="F437" s="2"/>
    </row>
    <row r="438" spans="1:6" x14ac:dyDescent="0.25">
      <c r="A438" s="2"/>
      <c r="B438" s="2"/>
      <c r="C438" s="2"/>
      <c r="D438" s="2"/>
      <c r="E438" s="2"/>
      <c r="F438" s="2"/>
    </row>
    <row r="439" spans="1:6" x14ac:dyDescent="0.25">
      <c r="A439" s="2"/>
      <c r="B439" s="2"/>
      <c r="C439" s="2"/>
      <c r="D439" s="2"/>
      <c r="E439" s="2"/>
      <c r="F439" s="2"/>
    </row>
    <row r="440" spans="1:6" x14ac:dyDescent="0.25">
      <c r="A440" s="2"/>
      <c r="B440" s="2"/>
      <c r="C440" s="2"/>
      <c r="D440" s="2"/>
      <c r="E440" s="2"/>
      <c r="F440" s="2"/>
    </row>
    <row r="441" spans="1:6" x14ac:dyDescent="0.25">
      <c r="A441" s="2"/>
      <c r="B441" s="2"/>
      <c r="C441" s="2"/>
      <c r="D441" s="2"/>
      <c r="E441" s="2"/>
      <c r="F441" s="2"/>
    </row>
    <row r="442" spans="1:6" x14ac:dyDescent="0.25">
      <c r="A442" s="2"/>
      <c r="B442" s="2"/>
      <c r="C442" s="2"/>
      <c r="D442" s="2"/>
      <c r="E442" s="2"/>
      <c r="F442" s="2"/>
    </row>
    <row r="443" spans="1:6" x14ac:dyDescent="0.25">
      <c r="A443" s="2"/>
      <c r="B443" s="2"/>
      <c r="C443" s="2"/>
      <c r="D443" s="2"/>
      <c r="E443" s="2"/>
      <c r="F443" s="2"/>
    </row>
    <row r="444" spans="1:6" x14ac:dyDescent="0.25">
      <c r="A444" s="2"/>
      <c r="B444" s="2"/>
      <c r="C444" s="2"/>
      <c r="D444" s="2"/>
      <c r="E444" s="2"/>
      <c r="F444" s="2"/>
    </row>
    <row r="445" spans="1:6" x14ac:dyDescent="0.25">
      <c r="A445" s="2"/>
      <c r="B445" s="2"/>
      <c r="C445" s="2"/>
      <c r="D445" s="2"/>
      <c r="E445" s="2"/>
      <c r="F445" s="2"/>
    </row>
    <row r="446" spans="1:6" x14ac:dyDescent="0.25">
      <c r="A446" s="2"/>
      <c r="B446" s="2"/>
      <c r="C446" s="2"/>
      <c r="D446" s="2"/>
      <c r="E446" s="2"/>
      <c r="F446" s="2"/>
    </row>
    <row r="447" spans="1:6" x14ac:dyDescent="0.25">
      <c r="A447" s="2"/>
      <c r="B447" s="2"/>
      <c r="C447" s="2"/>
      <c r="D447" s="2"/>
      <c r="E447" s="2"/>
      <c r="F447" s="2"/>
    </row>
    <row r="448" spans="1:6" x14ac:dyDescent="0.25">
      <c r="A448" s="2"/>
      <c r="B448" s="2"/>
      <c r="C448" s="2"/>
      <c r="D448" s="2"/>
      <c r="E448" s="2"/>
      <c r="F448" s="2"/>
    </row>
    <row r="449" spans="1:6" x14ac:dyDescent="0.25">
      <c r="A449" s="2"/>
      <c r="B449" s="2"/>
      <c r="C449" s="2"/>
      <c r="D449" s="2"/>
      <c r="E449" s="2"/>
      <c r="F449" s="2"/>
    </row>
    <row r="450" spans="1:6" x14ac:dyDescent="0.25">
      <c r="A450" s="2"/>
      <c r="B450" s="2"/>
      <c r="C450" s="2"/>
      <c r="D450" s="2"/>
      <c r="E450" s="2"/>
      <c r="F450" s="2"/>
    </row>
    <row r="451" spans="1:6" x14ac:dyDescent="0.25">
      <c r="A451" s="2"/>
      <c r="B451" s="2"/>
      <c r="C451" s="2"/>
      <c r="D451" s="2"/>
      <c r="E451" s="2"/>
      <c r="F451" s="2"/>
    </row>
    <row r="452" spans="1:6" x14ac:dyDescent="0.25">
      <c r="A452" s="2"/>
      <c r="B452" s="2"/>
      <c r="C452" s="2"/>
      <c r="D452" s="2"/>
      <c r="E452" s="2"/>
      <c r="F452" s="2"/>
    </row>
    <row r="453" spans="1:6" x14ac:dyDescent="0.25">
      <c r="A453" s="2"/>
      <c r="B453" s="2"/>
      <c r="C453" s="2"/>
      <c r="D453" s="2"/>
      <c r="E453" s="2"/>
      <c r="F453" s="2"/>
    </row>
    <row r="454" spans="1:6" x14ac:dyDescent="0.25">
      <c r="A454" s="2"/>
      <c r="B454" s="2"/>
      <c r="C454" s="2"/>
      <c r="D454" s="2"/>
      <c r="E454" s="2"/>
      <c r="F454" s="2"/>
    </row>
    <row r="455" spans="1:6" x14ac:dyDescent="0.25">
      <c r="A455" s="2"/>
      <c r="B455" s="2"/>
      <c r="C455" s="2"/>
      <c r="D455" s="2"/>
      <c r="E455" s="2"/>
      <c r="F455" s="2"/>
    </row>
    <row r="456" spans="1:6" x14ac:dyDescent="0.25">
      <c r="A456" s="2"/>
      <c r="B456" s="2"/>
      <c r="C456" s="2"/>
      <c r="D456" s="2"/>
      <c r="E456" s="2"/>
      <c r="F456" s="2"/>
    </row>
    <row r="457" spans="1:6" x14ac:dyDescent="0.25">
      <c r="A457" s="2"/>
      <c r="B457" s="2"/>
      <c r="C457" s="2"/>
      <c r="D457" s="2"/>
      <c r="E457" s="2"/>
      <c r="F457" s="2"/>
    </row>
    <row r="458" spans="1:6" x14ac:dyDescent="0.25">
      <c r="A458" s="2"/>
      <c r="B458" s="2"/>
      <c r="C458" s="2"/>
      <c r="D458" s="2"/>
      <c r="E458" s="2"/>
      <c r="F458" s="2"/>
    </row>
    <row r="459" spans="1:6" x14ac:dyDescent="0.25">
      <c r="A459" s="2"/>
      <c r="B459" s="2"/>
      <c r="C459" s="2"/>
      <c r="D459" s="2"/>
      <c r="E459" s="2"/>
      <c r="F459" s="2"/>
    </row>
    <row r="460" spans="1:6" x14ac:dyDescent="0.25">
      <c r="A460" s="2"/>
      <c r="B460" s="2"/>
      <c r="C460" s="2"/>
      <c r="D460" s="2"/>
      <c r="E460" s="2"/>
      <c r="F460" s="2"/>
    </row>
    <row r="461" spans="1:6" x14ac:dyDescent="0.25">
      <c r="A461" s="2"/>
      <c r="B461" s="2"/>
      <c r="C461" s="2"/>
      <c r="D461" s="2"/>
      <c r="E461" s="2"/>
      <c r="F461" s="2"/>
    </row>
    <row r="462" spans="1:6" x14ac:dyDescent="0.25">
      <c r="A462" s="2"/>
      <c r="B462" s="2"/>
      <c r="C462" s="2"/>
      <c r="D462" s="2"/>
      <c r="E462" s="2"/>
      <c r="F462" s="2"/>
    </row>
    <row r="463" spans="1:6" x14ac:dyDescent="0.25">
      <c r="A463" s="2"/>
      <c r="B463" s="2"/>
      <c r="C463" s="2"/>
      <c r="D463" s="2"/>
      <c r="E463" s="2"/>
      <c r="F463" s="2"/>
    </row>
    <row r="464" spans="1:6" x14ac:dyDescent="0.25">
      <c r="A464" s="2"/>
      <c r="B464" s="2"/>
      <c r="C464" s="2"/>
      <c r="D464" s="2"/>
      <c r="E464" s="2"/>
      <c r="F464" s="2"/>
    </row>
    <row r="465" spans="1:6" x14ac:dyDescent="0.25">
      <c r="A465" s="2"/>
      <c r="B465" s="2"/>
      <c r="C465" s="2"/>
      <c r="D465" s="2"/>
      <c r="E465" s="2"/>
      <c r="F465" s="2"/>
    </row>
    <row r="466" spans="1:6" x14ac:dyDescent="0.25">
      <c r="A466" s="2"/>
      <c r="B466" s="2"/>
      <c r="C466" s="2"/>
      <c r="D466" s="2"/>
      <c r="E466" s="2"/>
      <c r="F466" s="2"/>
    </row>
    <row r="467" spans="1:6" x14ac:dyDescent="0.25">
      <c r="A467" s="2"/>
      <c r="B467" s="2"/>
      <c r="C467" s="2"/>
      <c r="D467" s="2"/>
      <c r="E467" s="2"/>
      <c r="F467" s="2"/>
    </row>
    <row r="468" spans="1:6" x14ac:dyDescent="0.25">
      <c r="A468" s="2"/>
      <c r="B468" s="2"/>
      <c r="C468" s="2"/>
      <c r="D468" s="2"/>
      <c r="E468" s="2"/>
      <c r="F468" s="2"/>
    </row>
    <row r="469" spans="1:6" x14ac:dyDescent="0.25">
      <c r="A469" s="2"/>
      <c r="B469" s="2"/>
      <c r="C469" s="2"/>
      <c r="D469" s="2"/>
      <c r="E469" s="2"/>
      <c r="F469" s="2"/>
    </row>
    <row r="470" spans="1:6" x14ac:dyDescent="0.25">
      <c r="A470" s="2"/>
      <c r="B470" s="2"/>
      <c r="C470" s="2"/>
      <c r="D470" s="2"/>
      <c r="E470" s="2"/>
      <c r="F470" s="2"/>
    </row>
    <row r="471" spans="1:6" x14ac:dyDescent="0.25">
      <c r="A471" s="2"/>
      <c r="B471" s="2"/>
      <c r="C471" s="2"/>
      <c r="D471" s="2"/>
      <c r="E471" s="2"/>
      <c r="F471" s="2"/>
    </row>
    <row r="472" spans="1:6" x14ac:dyDescent="0.25">
      <c r="A472" s="2"/>
      <c r="B472" s="2"/>
      <c r="C472" s="2"/>
      <c r="D472" s="2"/>
      <c r="E472" s="2"/>
      <c r="F472" s="2"/>
    </row>
    <row r="473" spans="1:6" x14ac:dyDescent="0.25">
      <c r="A473" s="2"/>
      <c r="B473" s="2"/>
      <c r="C473" s="2"/>
      <c r="D473" s="2"/>
      <c r="E473" s="2"/>
      <c r="F473" s="2"/>
    </row>
    <row r="474" spans="1:6" x14ac:dyDescent="0.25">
      <c r="A474" s="2"/>
      <c r="B474" s="2"/>
      <c r="C474" s="2"/>
      <c r="D474" s="2"/>
      <c r="E474" s="2"/>
      <c r="F474" s="2"/>
    </row>
    <row r="475" spans="1:6" x14ac:dyDescent="0.25">
      <c r="A475" s="2"/>
      <c r="B475" s="2"/>
      <c r="C475" s="2"/>
      <c r="D475" s="2"/>
      <c r="E475" s="2"/>
      <c r="F475" s="2"/>
    </row>
    <row r="476" spans="1:6" x14ac:dyDescent="0.25">
      <c r="A476" s="2"/>
      <c r="B476" s="2"/>
      <c r="C476" s="2"/>
      <c r="D476" s="2"/>
      <c r="E476" s="2"/>
      <c r="F476" s="2"/>
    </row>
    <row r="477" spans="1:6" x14ac:dyDescent="0.25">
      <c r="A477" s="2"/>
      <c r="B477" s="2"/>
      <c r="C477" s="2"/>
      <c r="D477" s="2"/>
      <c r="E477" s="2"/>
      <c r="F477" s="2"/>
    </row>
    <row r="478" spans="1:6" x14ac:dyDescent="0.25">
      <c r="A478" s="2"/>
      <c r="B478" s="2"/>
      <c r="C478" s="2"/>
      <c r="D478" s="2"/>
      <c r="E478" s="2"/>
      <c r="F478" s="2"/>
    </row>
    <row r="479" spans="1:6" x14ac:dyDescent="0.25">
      <c r="A479" s="2"/>
      <c r="B479" s="2"/>
      <c r="C479" s="2"/>
      <c r="D479" s="2"/>
      <c r="E479" s="2"/>
      <c r="F479" s="2"/>
    </row>
    <row r="480" spans="1:6" x14ac:dyDescent="0.25">
      <c r="A480" s="2"/>
      <c r="B480" s="2"/>
      <c r="C480" s="2"/>
      <c r="D480" s="2"/>
      <c r="E480" s="2"/>
      <c r="F480" s="2"/>
    </row>
    <row r="481" spans="1:6" x14ac:dyDescent="0.25">
      <c r="A481" s="2"/>
      <c r="B481" s="2"/>
      <c r="C481" s="2"/>
      <c r="D481" s="2"/>
      <c r="E481" s="2"/>
      <c r="F481" s="2"/>
    </row>
    <row r="482" spans="1:6" x14ac:dyDescent="0.25">
      <c r="A482" s="2"/>
      <c r="B482" s="2"/>
      <c r="C482" s="2"/>
      <c r="D482" s="2"/>
      <c r="E482" s="2"/>
      <c r="F482" s="2"/>
    </row>
    <row r="483" spans="1:6" x14ac:dyDescent="0.25">
      <c r="A483" s="2"/>
      <c r="B483" s="2"/>
      <c r="C483" s="2"/>
      <c r="D483" s="2"/>
      <c r="E483" s="2"/>
      <c r="F483" s="2"/>
    </row>
    <row r="484" spans="1:6" x14ac:dyDescent="0.25">
      <c r="A484" s="2"/>
      <c r="B484" s="2"/>
      <c r="C484" s="2"/>
      <c r="D484" s="2"/>
      <c r="E484" s="2"/>
      <c r="F484" s="2"/>
    </row>
    <row r="485" spans="1:6" x14ac:dyDescent="0.25">
      <c r="A485" s="2"/>
      <c r="B485" s="2"/>
      <c r="C485" s="2"/>
      <c r="D485" s="2"/>
      <c r="E485" s="2"/>
      <c r="F485" s="2"/>
    </row>
    <row r="486" spans="1:6" x14ac:dyDescent="0.25">
      <c r="A486" s="2"/>
      <c r="B486" s="2"/>
      <c r="C486" s="2"/>
      <c r="D486" s="2"/>
      <c r="E486" s="2"/>
      <c r="F486" s="2"/>
    </row>
    <row r="487" spans="1:6" x14ac:dyDescent="0.25">
      <c r="A487" s="2"/>
      <c r="B487" s="2"/>
      <c r="C487" s="2"/>
      <c r="D487" s="2"/>
      <c r="E487" s="2"/>
      <c r="F487" s="2"/>
    </row>
    <row r="488" spans="1:6" x14ac:dyDescent="0.25">
      <c r="A488" s="2"/>
      <c r="B488" s="2"/>
      <c r="C488" s="2"/>
      <c r="D488" s="2"/>
      <c r="E488" s="2"/>
      <c r="F488" s="2"/>
    </row>
    <row r="489" spans="1:6" x14ac:dyDescent="0.25">
      <c r="A489" s="2"/>
      <c r="B489" s="2"/>
      <c r="C489" s="2"/>
      <c r="D489" s="2"/>
      <c r="E489" s="2"/>
      <c r="F489" s="2"/>
    </row>
    <row r="490" spans="1:6" x14ac:dyDescent="0.25">
      <c r="A490" s="2"/>
      <c r="B490" s="2"/>
      <c r="C490" s="2"/>
      <c r="D490" s="2"/>
      <c r="E490" s="2"/>
      <c r="F490" s="2"/>
    </row>
    <row r="491" spans="1:6" x14ac:dyDescent="0.25">
      <c r="A491" s="2"/>
      <c r="B491" s="2"/>
      <c r="C491" s="2"/>
      <c r="D491" s="2"/>
      <c r="E491" s="2"/>
      <c r="F491" s="2"/>
    </row>
    <row r="492" spans="1:6" x14ac:dyDescent="0.25">
      <c r="A492" s="2"/>
      <c r="B492" s="2"/>
      <c r="C492" s="2"/>
      <c r="D492" s="2"/>
      <c r="E492" s="2"/>
      <c r="F492" s="2"/>
    </row>
    <row r="493" spans="1:6" x14ac:dyDescent="0.25">
      <c r="A493" s="2"/>
      <c r="B493" s="2"/>
      <c r="C493" s="2"/>
      <c r="D493" s="2"/>
      <c r="E493" s="2"/>
      <c r="F493" s="2"/>
    </row>
    <row r="494" spans="1:6" x14ac:dyDescent="0.25">
      <c r="A494" s="2"/>
      <c r="B494" s="2"/>
      <c r="C494" s="2"/>
      <c r="D494" s="2"/>
      <c r="E494" s="2"/>
      <c r="F494" s="2"/>
    </row>
    <row r="495" spans="1:6" x14ac:dyDescent="0.25">
      <c r="A495" s="2"/>
      <c r="B495" s="2"/>
      <c r="C495" s="2"/>
      <c r="D495" s="2"/>
      <c r="E495" s="2"/>
      <c r="F495" s="2"/>
    </row>
    <row r="496" spans="1:6" x14ac:dyDescent="0.25">
      <c r="A496" s="2"/>
      <c r="B496" s="2"/>
      <c r="C496" s="2"/>
      <c r="D496" s="2"/>
      <c r="E496" s="2"/>
      <c r="F496" s="2"/>
    </row>
    <row r="497" spans="1:6" x14ac:dyDescent="0.25">
      <c r="A497" s="2"/>
      <c r="B497" s="2"/>
      <c r="C497" s="2"/>
      <c r="D497" s="2"/>
      <c r="E497" s="2"/>
      <c r="F497" s="2"/>
    </row>
    <row r="498" spans="1:6" x14ac:dyDescent="0.25">
      <c r="A498" s="2"/>
      <c r="B498" s="2"/>
      <c r="C498" s="2"/>
      <c r="D498" s="2"/>
      <c r="E498" s="2"/>
      <c r="F498" s="2"/>
    </row>
    <row r="499" spans="1:6" x14ac:dyDescent="0.25">
      <c r="A499" s="2"/>
      <c r="B499" s="2"/>
      <c r="C499" s="2"/>
      <c r="D499" s="2"/>
      <c r="E499" s="2"/>
      <c r="F499" s="2"/>
    </row>
    <row r="500" spans="1:6" x14ac:dyDescent="0.25">
      <c r="A500" s="2"/>
      <c r="B500" s="2"/>
      <c r="C500" s="2"/>
      <c r="D500" s="2"/>
      <c r="E500" s="2"/>
      <c r="F500" s="2"/>
    </row>
    <row r="501" spans="1:6" x14ac:dyDescent="0.25">
      <c r="A501" s="2"/>
      <c r="B501" s="2"/>
      <c r="C501" s="2"/>
      <c r="D501" s="2"/>
      <c r="E501" s="2"/>
      <c r="F501" s="2"/>
    </row>
    <row r="502" spans="1:6" x14ac:dyDescent="0.25">
      <c r="A502" s="2"/>
      <c r="B502" s="2"/>
      <c r="C502" s="2"/>
      <c r="D502" s="2"/>
      <c r="E502" s="2"/>
      <c r="F502" s="2"/>
    </row>
    <row r="503" spans="1:6" x14ac:dyDescent="0.25">
      <c r="A503" s="2"/>
      <c r="B503" s="2"/>
      <c r="C503" s="2"/>
      <c r="D503" s="2"/>
      <c r="E503" s="2"/>
      <c r="F503" s="2"/>
    </row>
    <row r="504" spans="1:6" x14ac:dyDescent="0.25">
      <c r="A504" s="2"/>
      <c r="B504" s="2"/>
      <c r="C504" s="2"/>
      <c r="D504" s="2"/>
      <c r="E504" s="2"/>
      <c r="F504" s="2"/>
    </row>
    <row r="505" spans="1:6" x14ac:dyDescent="0.25">
      <c r="A505" s="2"/>
      <c r="B505" s="2"/>
      <c r="C505" s="2"/>
      <c r="D505" s="2"/>
      <c r="E505" s="2"/>
      <c r="F505" s="2"/>
    </row>
    <row r="506" spans="1:6" x14ac:dyDescent="0.25">
      <c r="A506" s="2"/>
      <c r="B506" s="2"/>
      <c r="C506" s="2"/>
      <c r="D506" s="2"/>
      <c r="E506" s="2"/>
      <c r="F506" s="2"/>
    </row>
    <row r="507" spans="1:6" x14ac:dyDescent="0.25">
      <c r="A507" s="2"/>
      <c r="B507" s="2"/>
      <c r="C507" s="2"/>
      <c r="D507" s="2"/>
      <c r="E507" s="2"/>
      <c r="F507" s="2"/>
    </row>
    <row r="508" spans="1:6" x14ac:dyDescent="0.25">
      <c r="A508" s="2"/>
      <c r="B508" s="2"/>
      <c r="C508" s="2"/>
      <c r="D508" s="2"/>
      <c r="E508" s="2"/>
      <c r="F508" s="2"/>
    </row>
    <row r="509" spans="1:6" x14ac:dyDescent="0.25">
      <c r="A509" s="2"/>
      <c r="B509" s="2"/>
      <c r="C509" s="2"/>
      <c r="D509" s="2"/>
      <c r="E509" s="2"/>
      <c r="F509" s="2"/>
    </row>
    <row r="510" spans="1:6" x14ac:dyDescent="0.25">
      <c r="A510" s="2"/>
      <c r="B510" s="2"/>
      <c r="C510" s="2"/>
      <c r="D510" s="2"/>
      <c r="E510" s="2"/>
      <c r="F510" s="2"/>
    </row>
    <row r="511" spans="1:6" x14ac:dyDescent="0.25">
      <c r="A511" s="2"/>
      <c r="B511" s="2"/>
      <c r="C511" s="2"/>
      <c r="D511" s="2"/>
      <c r="E511" s="2"/>
      <c r="F511" s="2"/>
    </row>
    <row r="512" spans="1:6" x14ac:dyDescent="0.25">
      <c r="A512" s="2"/>
      <c r="B512" s="2"/>
      <c r="C512" s="2"/>
      <c r="D512" s="2"/>
      <c r="E512" s="2"/>
      <c r="F512" s="2"/>
    </row>
    <row r="513" spans="1:6" x14ac:dyDescent="0.25">
      <c r="A513" s="2"/>
      <c r="B513" s="2"/>
      <c r="C513" s="2"/>
      <c r="D513" s="2"/>
      <c r="E513" s="2"/>
      <c r="F513" s="2"/>
    </row>
    <row r="514" spans="1:6" x14ac:dyDescent="0.25">
      <c r="A514" s="2"/>
      <c r="B514" s="2"/>
      <c r="C514" s="2"/>
      <c r="D514" s="2"/>
      <c r="E514" s="2"/>
      <c r="F514" s="2"/>
    </row>
    <row r="515" spans="1:6" x14ac:dyDescent="0.25">
      <c r="A515" s="2"/>
      <c r="B515" s="2"/>
      <c r="C515" s="2"/>
      <c r="D515" s="2"/>
      <c r="E515" s="2"/>
      <c r="F515" s="2"/>
    </row>
    <row r="516" spans="1:6" x14ac:dyDescent="0.25">
      <c r="A516" s="2"/>
      <c r="B516" s="2"/>
      <c r="C516" s="2"/>
      <c r="D516" s="2"/>
      <c r="E516" s="2"/>
      <c r="F516" s="2"/>
    </row>
    <row r="517" spans="1:6" x14ac:dyDescent="0.25">
      <c r="A517" s="2"/>
      <c r="B517" s="2"/>
      <c r="C517" s="2"/>
      <c r="D517" s="2"/>
      <c r="E517" s="2"/>
      <c r="F517" s="2"/>
    </row>
    <row r="518" spans="1:6" x14ac:dyDescent="0.25">
      <c r="A518" s="2"/>
      <c r="B518" s="2"/>
      <c r="C518" s="2"/>
      <c r="D518" s="2"/>
      <c r="E518" s="2"/>
      <c r="F518" s="2"/>
    </row>
    <row r="519" spans="1:6" x14ac:dyDescent="0.25">
      <c r="A519" s="2"/>
      <c r="B519" s="2"/>
      <c r="C519" s="2"/>
      <c r="D519" s="2"/>
      <c r="E519" s="2"/>
      <c r="F519" s="2"/>
    </row>
    <row r="520" spans="1:6" x14ac:dyDescent="0.25">
      <c r="A520" s="2"/>
      <c r="B520" s="2"/>
      <c r="C520" s="2"/>
      <c r="D520" s="2"/>
      <c r="E520" s="2"/>
      <c r="F520" s="2"/>
    </row>
    <row r="521" spans="1:6" x14ac:dyDescent="0.25">
      <c r="A521" s="2"/>
      <c r="B521" s="2"/>
      <c r="C521" s="2"/>
      <c r="D521" s="2"/>
      <c r="E521" s="2"/>
      <c r="F521" s="2"/>
    </row>
    <row r="522" spans="1:6" x14ac:dyDescent="0.25">
      <c r="A522" s="2"/>
      <c r="B522" s="2"/>
      <c r="C522" s="2"/>
      <c r="D522" s="2"/>
      <c r="E522" s="2"/>
      <c r="F522" s="2"/>
    </row>
    <row r="523" spans="1:6" x14ac:dyDescent="0.25">
      <c r="A523" s="2"/>
      <c r="B523" s="2"/>
      <c r="C523" s="2"/>
      <c r="D523" s="2"/>
      <c r="E523" s="2"/>
      <c r="F523" s="2"/>
    </row>
    <row r="524" spans="1:6" x14ac:dyDescent="0.25">
      <c r="A524" s="2"/>
      <c r="B524" s="2"/>
      <c r="C524" s="2"/>
      <c r="D524" s="2"/>
      <c r="E524" s="2"/>
      <c r="F524" s="2"/>
    </row>
    <row r="525" spans="1:6" x14ac:dyDescent="0.25">
      <c r="A525" s="2"/>
      <c r="B525" s="2"/>
      <c r="C525" s="2"/>
      <c r="D525" s="2"/>
      <c r="E525" s="2"/>
      <c r="F525" s="2"/>
    </row>
    <row r="526" spans="1:6" x14ac:dyDescent="0.25">
      <c r="A526" s="2"/>
      <c r="B526" s="2"/>
      <c r="C526" s="2"/>
      <c r="D526" s="2"/>
      <c r="E526" s="2"/>
      <c r="F526" s="2"/>
    </row>
    <row r="527" spans="1:6" x14ac:dyDescent="0.25">
      <c r="A527" s="2"/>
      <c r="B527" s="2"/>
      <c r="C527" s="2"/>
      <c r="D527" s="2"/>
      <c r="E527" s="2"/>
      <c r="F527" s="2"/>
    </row>
    <row r="528" spans="1:6" x14ac:dyDescent="0.25">
      <c r="A528" s="2"/>
      <c r="B528" s="2"/>
      <c r="C528" s="2"/>
      <c r="D528" s="2"/>
      <c r="E528" s="2"/>
      <c r="F528" s="2"/>
    </row>
    <row r="529" spans="1:6" x14ac:dyDescent="0.25">
      <c r="A529" s="2"/>
      <c r="B529" s="2"/>
      <c r="C529" s="2"/>
      <c r="D529" s="2"/>
      <c r="E529" s="2"/>
      <c r="F529" s="2"/>
    </row>
    <row r="530" spans="1:6" x14ac:dyDescent="0.25">
      <c r="A530" s="2"/>
      <c r="B530" s="2"/>
      <c r="C530" s="2"/>
      <c r="D530" s="2"/>
      <c r="E530" s="2"/>
      <c r="F530" s="2"/>
    </row>
    <row r="531" spans="1:6" x14ac:dyDescent="0.25">
      <c r="A531" s="2"/>
      <c r="B531" s="2"/>
      <c r="C531" s="2"/>
      <c r="D531" s="2"/>
      <c r="E531" s="2"/>
      <c r="F531" s="2"/>
    </row>
    <row r="532" spans="1:6" x14ac:dyDescent="0.25">
      <c r="A532" s="2"/>
      <c r="B532" s="2"/>
      <c r="C532" s="2"/>
      <c r="D532" s="2"/>
      <c r="E532" s="2"/>
      <c r="F532" s="2"/>
    </row>
    <row r="533" spans="1:6" x14ac:dyDescent="0.25">
      <c r="A533" s="2"/>
      <c r="B533" s="2"/>
      <c r="C533" s="2"/>
      <c r="D533" s="2"/>
      <c r="E533" s="2"/>
      <c r="F533" s="2"/>
    </row>
    <row r="534" spans="1:6" x14ac:dyDescent="0.25">
      <c r="A534" s="2"/>
      <c r="B534" s="2"/>
      <c r="C534" s="2"/>
      <c r="D534" s="2"/>
      <c r="E534" s="2"/>
      <c r="F534" s="2"/>
    </row>
    <row r="535" spans="1:6" x14ac:dyDescent="0.25">
      <c r="A535" s="2"/>
      <c r="B535" s="2"/>
      <c r="C535" s="2"/>
      <c r="D535" s="2"/>
      <c r="E535" s="2"/>
      <c r="F535" s="2"/>
    </row>
    <row r="536" spans="1:6" x14ac:dyDescent="0.25">
      <c r="A536" s="2"/>
      <c r="B536" s="2"/>
      <c r="C536" s="2"/>
      <c r="D536" s="2"/>
      <c r="E536" s="2"/>
      <c r="F536" s="2"/>
    </row>
    <row r="537" spans="1:6" x14ac:dyDescent="0.25">
      <c r="A537" s="2"/>
      <c r="B537" s="2"/>
      <c r="C537" s="2"/>
      <c r="D537" s="2"/>
      <c r="E537" s="2"/>
      <c r="F537" s="2"/>
    </row>
    <row r="538" spans="1:6" x14ac:dyDescent="0.25">
      <c r="A538" s="2"/>
      <c r="B538" s="2"/>
      <c r="C538" s="2"/>
      <c r="D538" s="2"/>
      <c r="E538" s="2"/>
      <c r="F538" s="2"/>
    </row>
    <row r="539" spans="1:6" x14ac:dyDescent="0.25">
      <c r="A539" s="2"/>
      <c r="B539" s="2"/>
      <c r="C539" s="2"/>
      <c r="D539" s="2"/>
      <c r="E539" s="2"/>
      <c r="F539" s="2"/>
    </row>
    <row r="540" spans="1:6" x14ac:dyDescent="0.25">
      <c r="A540" s="2"/>
      <c r="B540" s="2"/>
      <c r="C540" s="2"/>
      <c r="D540" s="2"/>
      <c r="E540" s="2"/>
      <c r="F540" s="2"/>
    </row>
    <row r="541" spans="1:6" x14ac:dyDescent="0.25">
      <c r="A541" s="2"/>
      <c r="B541" s="2"/>
      <c r="C541" s="2"/>
      <c r="D541" s="2"/>
      <c r="E541" s="2"/>
      <c r="F541" s="2"/>
    </row>
    <row r="542" spans="1:6" x14ac:dyDescent="0.25">
      <c r="A542" s="2"/>
      <c r="B542" s="2"/>
      <c r="C542" s="2"/>
      <c r="D542" s="2"/>
      <c r="E542" s="2"/>
      <c r="F542" s="2"/>
    </row>
    <row r="543" spans="1:6" x14ac:dyDescent="0.25">
      <c r="A543" s="2"/>
      <c r="B543" s="2"/>
      <c r="C543" s="2"/>
      <c r="D543" s="2"/>
      <c r="E543" s="2"/>
      <c r="F543" s="2"/>
    </row>
    <row r="544" spans="1:6" x14ac:dyDescent="0.25">
      <c r="A544" s="2"/>
      <c r="B544" s="2"/>
      <c r="C544" s="2"/>
      <c r="D544" s="2"/>
      <c r="E544" s="2"/>
      <c r="F544" s="2"/>
    </row>
    <row r="545" spans="1:6" x14ac:dyDescent="0.25">
      <c r="A545" s="2"/>
      <c r="B545" s="2"/>
      <c r="C545" s="2"/>
      <c r="D545" s="2"/>
      <c r="E545" s="2"/>
      <c r="F545" s="2"/>
    </row>
    <row r="546" spans="1:6" x14ac:dyDescent="0.25">
      <c r="A546" s="2"/>
      <c r="B546" s="2"/>
      <c r="C546" s="2"/>
      <c r="D546" s="2"/>
      <c r="E546" s="2"/>
      <c r="F546" s="2"/>
    </row>
    <row r="547" spans="1:6" x14ac:dyDescent="0.25">
      <c r="A547" s="2"/>
      <c r="B547" s="2"/>
      <c r="C547" s="2"/>
      <c r="D547" s="2"/>
      <c r="E547" s="2"/>
      <c r="F547" s="2"/>
    </row>
    <row r="548" spans="1:6" x14ac:dyDescent="0.25">
      <c r="A548" s="2"/>
      <c r="B548" s="2"/>
      <c r="C548" s="2"/>
      <c r="D548" s="2"/>
      <c r="E548" s="2"/>
      <c r="F548" s="2"/>
    </row>
    <row r="549" spans="1:6" x14ac:dyDescent="0.25">
      <c r="A549" s="2"/>
      <c r="B549" s="2"/>
      <c r="C549" s="2"/>
      <c r="D549" s="2"/>
      <c r="E549" s="2"/>
      <c r="F549" s="2"/>
    </row>
    <row r="550" spans="1:6" x14ac:dyDescent="0.25">
      <c r="A550" s="2"/>
      <c r="B550" s="2"/>
      <c r="C550" s="2"/>
      <c r="D550" s="2"/>
      <c r="E550" s="2"/>
      <c r="F550" s="2"/>
    </row>
    <row r="551" spans="1:6" x14ac:dyDescent="0.25">
      <c r="A551" s="2"/>
      <c r="B551" s="2"/>
      <c r="C551" s="2"/>
      <c r="D551" s="2"/>
      <c r="E551" s="2"/>
      <c r="F551" s="2"/>
    </row>
    <row r="552" spans="1:6" x14ac:dyDescent="0.25">
      <c r="A552" s="2"/>
      <c r="B552" s="2"/>
      <c r="C552" s="2"/>
      <c r="D552" s="2"/>
      <c r="E552" s="2"/>
      <c r="F552" s="2"/>
    </row>
    <row r="553" spans="1:6" x14ac:dyDescent="0.25">
      <c r="A553" s="2"/>
      <c r="B553" s="2"/>
      <c r="C553" s="2"/>
      <c r="D553" s="2"/>
      <c r="E553" s="2"/>
      <c r="F553" s="2"/>
    </row>
    <row r="554" spans="1:6" x14ac:dyDescent="0.25">
      <c r="A554" s="2"/>
      <c r="B554" s="2"/>
      <c r="C554" s="2"/>
      <c r="D554" s="2"/>
      <c r="E554" s="2"/>
      <c r="F554" s="2"/>
    </row>
    <row r="555" spans="1:6" x14ac:dyDescent="0.25">
      <c r="A555" s="2"/>
      <c r="B555" s="2"/>
      <c r="C555" s="2"/>
      <c r="D555" s="2"/>
      <c r="E555" s="2"/>
      <c r="F555" s="2"/>
    </row>
    <row r="556" spans="1:6" x14ac:dyDescent="0.25">
      <c r="A556" s="2"/>
      <c r="B556" s="2"/>
      <c r="C556" s="2"/>
      <c r="D556" s="2"/>
      <c r="E556" s="2"/>
      <c r="F556" s="2"/>
    </row>
    <row r="557" spans="1:6" x14ac:dyDescent="0.25">
      <c r="A557" s="2"/>
      <c r="B557" s="2"/>
      <c r="C557" s="2"/>
      <c r="D557" s="2"/>
      <c r="E557" s="2"/>
      <c r="F557" s="2"/>
    </row>
    <row r="558" spans="1:6" x14ac:dyDescent="0.25">
      <c r="A558" s="2"/>
      <c r="B558" s="2"/>
      <c r="C558" s="2"/>
      <c r="D558" s="2"/>
      <c r="E558" s="2"/>
      <c r="F558" s="2"/>
    </row>
    <row r="559" spans="1:6" x14ac:dyDescent="0.25">
      <c r="A559" s="2"/>
      <c r="B559" s="2"/>
      <c r="C559" s="2"/>
      <c r="D559" s="2"/>
      <c r="E559" s="2"/>
      <c r="F559" s="2"/>
    </row>
    <row r="560" spans="1:6" x14ac:dyDescent="0.25">
      <c r="A560" s="2"/>
      <c r="B560" s="2"/>
      <c r="C560" s="2"/>
      <c r="D560" s="2"/>
      <c r="E560" s="2"/>
      <c r="F560" s="2"/>
    </row>
    <row r="561" spans="1:6" x14ac:dyDescent="0.25">
      <c r="A561" s="2"/>
      <c r="B561" s="2"/>
      <c r="C561" s="2"/>
      <c r="D561" s="2"/>
      <c r="E561" s="2"/>
      <c r="F561" s="2"/>
    </row>
    <row r="562" spans="1:6" x14ac:dyDescent="0.25">
      <c r="A562" s="2"/>
      <c r="B562" s="2"/>
      <c r="C562" s="2"/>
      <c r="D562" s="2"/>
      <c r="E562" s="2"/>
      <c r="F562" s="2"/>
    </row>
    <row r="563" spans="1:6" x14ac:dyDescent="0.25">
      <c r="A563" s="2"/>
      <c r="B563" s="2"/>
      <c r="C563" s="2"/>
      <c r="D563" s="2"/>
      <c r="E563" s="2"/>
      <c r="F563" s="2"/>
    </row>
    <row r="564" spans="1:6" x14ac:dyDescent="0.25">
      <c r="A564" s="2"/>
      <c r="B564" s="2"/>
      <c r="C564" s="2"/>
      <c r="D564" s="2"/>
      <c r="E564" s="2"/>
      <c r="F564" s="2"/>
    </row>
    <row r="565" spans="1:6" x14ac:dyDescent="0.25">
      <c r="A565" s="2"/>
      <c r="B565" s="2"/>
      <c r="C565" s="2"/>
      <c r="D565" s="2"/>
      <c r="E565" s="2"/>
      <c r="F565" s="2"/>
    </row>
    <row r="566" spans="1:6" x14ac:dyDescent="0.25">
      <c r="A566" s="2"/>
      <c r="B566" s="2"/>
      <c r="C566" s="2"/>
      <c r="D566" s="2"/>
      <c r="E566" s="2"/>
      <c r="F566" s="2"/>
    </row>
    <row r="567" spans="1:6" x14ac:dyDescent="0.25">
      <c r="A567" s="2"/>
      <c r="B567" s="2"/>
      <c r="C567" s="2"/>
      <c r="D567" s="2"/>
      <c r="E567" s="2"/>
      <c r="F567" s="2"/>
    </row>
    <row r="568" spans="1:6" x14ac:dyDescent="0.25">
      <c r="A568" s="2"/>
      <c r="B568" s="2"/>
      <c r="C568" s="2"/>
      <c r="D568" s="2"/>
      <c r="E568" s="2"/>
      <c r="F568" s="2"/>
    </row>
    <row r="569" spans="1:6" x14ac:dyDescent="0.25">
      <c r="A569" s="2"/>
      <c r="B569" s="2"/>
      <c r="C569" s="2"/>
      <c r="D569" s="2"/>
      <c r="E569" s="2"/>
      <c r="F569" s="2"/>
    </row>
    <row r="570" spans="1:6" x14ac:dyDescent="0.25">
      <c r="A570" s="2"/>
      <c r="B570" s="2"/>
      <c r="C570" s="2"/>
      <c r="D570" s="2"/>
      <c r="E570" s="2"/>
      <c r="F570" s="2"/>
    </row>
    <row r="571" spans="1:6" x14ac:dyDescent="0.25">
      <c r="A571" s="2"/>
      <c r="B571" s="2"/>
      <c r="C571" s="2"/>
      <c r="D571" s="2"/>
      <c r="E571" s="2"/>
      <c r="F571" s="2"/>
    </row>
    <row r="572" spans="1:6" x14ac:dyDescent="0.25">
      <c r="A572" s="2"/>
      <c r="B572" s="2"/>
      <c r="C572" s="2"/>
      <c r="D572" s="2"/>
      <c r="E572" s="2"/>
      <c r="F572" s="2"/>
    </row>
    <row r="573" spans="1:6" x14ac:dyDescent="0.25">
      <c r="A573" s="2"/>
      <c r="B573" s="2"/>
      <c r="C573" s="2"/>
      <c r="D573" s="2"/>
      <c r="E573" s="2"/>
      <c r="F573" s="2"/>
    </row>
    <row r="574" spans="1:6" x14ac:dyDescent="0.25">
      <c r="A574" s="2"/>
      <c r="B574" s="2"/>
      <c r="C574" s="2"/>
      <c r="D574" s="2"/>
      <c r="E574" s="2"/>
      <c r="F574" s="2"/>
    </row>
    <row r="575" spans="1:6" x14ac:dyDescent="0.25">
      <c r="A575" s="2"/>
      <c r="B575" s="2"/>
      <c r="C575" s="2"/>
      <c r="D575" s="2"/>
      <c r="E575" s="2"/>
      <c r="F575" s="2"/>
    </row>
    <row r="576" spans="1:6" x14ac:dyDescent="0.25">
      <c r="A576" s="2"/>
      <c r="B576" s="2"/>
      <c r="C576" s="2"/>
      <c r="D576" s="2"/>
      <c r="E576" s="2"/>
      <c r="F576" s="2"/>
    </row>
    <row r="577" spans="1:6" x14ac:dyDescent="0.25">
      <c r="A577" s="2"/>
      <c r="B577" s="2"/>
      <c r="C577" s="2"/>
      <c r="D577" s="2"/>
      <c r="E577" s="2"/>
      <c r="F577" s="2"/>
    </row>
    <row r="578" spans="1:6" x14ac:dyDescent="0.25">
      <c r="A578" s="2"/>
      <c r="B578" s="2"/>
      <c r="C578" s="2"/>
      <c r="D578" s="2"/>
      <c r="E578" s="2"/>
      <c r="F578" s="2"/>
    </row>
  </sheetData>
  <dataValidations count="2">
    <dataValidation allowBlank="1" showErrorMessage="1" promptTitle="TRAFO" prompt="$J$1:$K$118" sqref="J1"/>
    <dataValidation allowBlank="1" showErrorMessage="1" promptTitle="TRAFO" prompt="$A$1:$F$353" sqref="A1"/>
  </dataValidations>
  <hyperlinks>
    <hyperlink ref="K2" r:id="rId1" tooltip="Link to Datastream Navigator metadata for SPGDP...D; right-click for more"/>
    <hyperlink ref="B2" r:id="rId2" tooltip="Link to Datastream Navigator metadata for SPRETTOTG; right-click for more"/>
    <hyperlink ref="C2" r:id="rId3" tooltip="Link to Datastream Navigator metadata for SPTOTPRCF; right-click for more"/>
    <hyperlink ref="D2" r:id="rId4" tooltip="Link to Datastream Navigator metadata for SPPMIMEMQ; right-click for more"/>
    <hyperlink ref="E2" r:id="rId5" tooltip="Link to Datastream Navigator metadata for SPIPMAN.G; right-click for more"/>
    <hyperlink ref="F2" r:id="rId6" tooltip="Link to Datastream Navigator metadata for SPI72...H; right-click for more"/>
  </hyperlinks>
  <pageMargins left="0.7" right="0.7" top="0.75" bottom="0.75" header="0.3" footer="0.3"/>
  <pageSetup orientation="portrait" r:id="rId7"/>
  <legacyDrawing r:id="rId8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8"/>
  <sheetViews>
    <sheetView zoomScale="60" zoomScaleNormal="60" workbookViewId="0">
      <pane xSplit="1" ySplit="1" topLeftCell="B93" activePane="bottomRight" state="frozen"/>
      <selection activeCell="H363" sqref="H363"/>
      <selection pane="topRight" activeCell="H363" sqref="H363"/>
      <selection pane="bottomLeft" activeCell="H363" sqref="H363"/>
      <selection pane="bottomRight" activeCell="I120" sqref="I120:J121"/>
    </sheetView>
  </sheetViews>
  <sheetFormatPr defaultRowHeight="15" x14ac:dyDescent="0.25"/>
  <cols>
    <col min="1" max="1" width="10.5703125" bestFit="1" customWidth="1"/>
    <col min="2" max="2" width="11.140625" bestFit="1" customWidth="1"/>
    <col min="3" max="3" width="15.42578125" customWidth="1"/>
    <col min="4" max="4" width="11.28515625" customWidth="1"/>
    <col min="5" max="5" width="14" customWidth="1"/>
    <col min="6" max="6" width="14.7109375" bestFit="1" customWidth="1"/>
    <col min="7" max="7" width="32.28515625" bestFit="1" customWidth="1"/>
    <col min="8" max="8" width="32.7109375" bestFit="1" customWidth="1"/>
  </cols>
  <sheetData>
    <row r="1" spans="1:13" x14ac:dyDescent="0.25">
      <c r="B1" t="s">
        <v>16</v>
      </c>
      <c r="C1" t="s">
        <v>17</v>
      </c>
      <c r="D1" t="s">
        <v>18</v>
      </c>
      <c r="E1" t="s">
        <v>279</v>
      </c>
      <c r="F1" t="s">
        <v>19</v>
      </c>
      <c r="G1" t="s">
        <v>70</v>
      </c>
      <c r="I1" s="2"/>
      <c r="J1" s="2" t="s">
        <v>194</v>
      </c>
    </row>
    <row r="2" spans="1:13" x14ac:dyDescent="0.25">
      <c r="A2" s="8">
        <f>tur_thomson!A3</f>
        <v>31427</v>
      </c>
      <c r="B2" t="str">
        <f>tur_thomson!B3</f>
        <v>NA</v>
      </c>
      <c r="C2" t="str">
        <f>tur_thomson!C3</f>
        <v>NA</v>
      </c>
      <c r="D2">
        <f>tur_thomson!D3</f>
        <v>109.63</v>
      </c>
      <c r="E2" t="str">
        <f>tur_thomson!E3</f>
        <v>NA</v>
      </c>
      <c r="F2" t="str">
        <f>tur_thomson!F3</f>
        <v>NA</v>
      </c>
      <c r="G2" t="str">
        <f>tur_thomson!G3</f>
        <v>NA</v>
      </c>
      <c r="I2" s="2" t="str">
        <f>tur_thomson!J3</f>
        <v>Q1 1986</v>
      </c>
      <c r="J2" s="2" t="str">
        <f>tur_thomson!K3</f>
        <v>NA</v>
      </c>
    </row>
    <row r="3" spans="1:13" x14ac:dyDescent="0.25">
      <c r="A3" s="8">
        <f>tur_thomson!A4</f>
        <v>31458</v>
      </c>
      <c r="B3" t="str">
        <f>tur_thomson!B4</f>
        <v>NA</v>
      </c>
      <c r="C3" t="str">
        <f>tur_thomson!C4</f>
        <v>NA</v>
      </c>
      <c r="D3">
        <f>tur_thomson!D4</f>
        <v>116.4</v>
      </c>
      <c r="E3" t="str">
        <f>tur_thomson!E4</f>
        <v>NA</v>
      </c>
      <c r="F3" t="str">
        <f>tur_thomson!F4</f>
        <v>NA</v>
      </c>
      <c r="G3" t="str">
        <f>tur_thomson!G4</f>
        <v>NA</v>
      </c>
      <c r="H3" s="2"/>
      <c r="I3" s="2" t="str">
        <f>tur_thomson!J4</f>
        <v>Q2 1986</v>
      </c>
      <c r="J3" s="2" t="str">
        <f>tur_thomson!K4</f>
        <v>NA</v>
      </c>
      <c r="K3" s="2"/>
      <c r="L3" s="2"/>
      <c r="M3" s="2"/>
    </row>
    <row r="4" spans="1:13" x14ac:dyDescent="0.25">
      <c r="A4" s="8">
        <f>tur_thomson!A5</f>
        <v>31486</v>
      </c>
      <c r="B4" t="str">
        <f>tur_thomson!B5</f>
        <v>NA</v>
      </c>
      <c r="C4" t="str">
        <f>tur_thomson!C5</f>
        <v>NA</v>
      </c>
      <c r="D4">
        <f>tur_thomson!D5</f>
        <v>124.88</v>
      </c>
      <c r="E4" t="str">
        <f>tur_thomson!E5</f>
        <v>NA</v>
      </c>
      <c r="F4" t="str">
        <f>tur_thomson!F5</f>
        <v>NA</v>
      </c>
      <c r="G4" t="str">
        <f>tur_thomson!G5</f>
        <v>NA</v>
      </c>
      <c r="I4" s="2" t="str">
        <f>tur_thomson!J5</f>
        <v>Q3 1986</v>
      </c>
      <c r="J4" s="2" t="str">
        <f>tur_thomson!K5</f>
        <v>NA</v>
      </c>
    </row>
    <row r="5" spans="1:13" x14ac:dyDescent="0.25">
      <c r="A5" s="8">
        <f>tur_thomson!A6</f>
        <v>31517</v>
      </c>
      <c r="B5" t="str">
        <f>tur_thomson!B6</f>
        <v>NA</v>
      </c>
      <c r="C5" t="str">
        <f>tur_thomson!C6</f>
        <v>NA</v>
      </c>
      <c r="D5">
        <f>tur_thomson!D6</f>
        <v>133.44999999999999</v>
      </c>
      <c r="E5" t="str">
        <f>tur_thomson!E6</f>
        <v>NA</v>
      </c>
      <c r="F5" t="str">
        <f>tur_thomson!F6</f>
        <v>NA</v>
      </c>
      <c r="G5" t="str">
        <f>tur_thomson!G6</f>
        <v>NA</v>
      </c>
      <c r="H5" s="2"/>
      <c r="I5" s="2" t="str">
        <f>tur_thomson!J6</f>
        <v>Q4 1986</v>
      </c>
      <c r="J5" s="2" t="str">
        <f>tur_thomson!K6</f>
        <v>NA</v>
      </c>
      <c r="K5" s="2"/>
      <c r="L5" s="2"/>
    </row>
    <row r="6" spans="1:13" x14ac:dyDescent="0.25">
      <c r="A6" s="8">
        <f>tur_thomson!A7</f>
        <v>31547</v>
      </c>
      <c r="B6" t="str">
        <f>tur_thomson!B7</f>
        <v>NA</v>
      </c>
      <c r="C6" t="str">
        <f>tur_thomson!C7</f>
        <v>NA</v>
      </c>
      <c r="D6">
        <f>tur_thomson!D7</f>
        <v>132.15</v>
      </c>
      <c r="E6" t="str">
        <f>tur_thomson!E7</f>
        <v>NA</v>
      </c>
      <c r="F6" t="str">
        <f>tur_thomson!F7</f>
        <v>NA</v>
      </c>
      <c r="G6" t="str">
        <f>tur_thomson!G7</f>
        <v>NA</v>
      </c>
      <c r="I6" s="2" t="str">
        <f>tur_thomson!J7</f>
        <v>Q1 1987</v>
      </c>
      <c r="J6" s="2" t="str">
        <f>tur_thomson!K7</f>
        <v>NA</v>
      </c>
    </row>
    <row r="7" spans="1:13" x14ac:dyDescent="0.25">
      <c r="A7" s="8">
        <f>tur_thomson!A8</f>
        <v>31578</v>
      </c>
      <c r="B7" t="str">
        <f>tur_thomson!B8</f>
        <v>NA</v>
      </c>
      <c r="C7" t="str">
        <f>tur_thomson!C8</f>
        <v>NA</v>
      </c>
      <c r="D7">
        <f>tur_thomson!D8</f>
        <v>139.43</v>
      </c>
      <c r="E7" t="str">
        <f>tur_thomson!E8</f>
        <v>NA</v>
      </c>
      <c r="F7" t="str">
        <f>tur_thomson!F8</f>
        <v>NA</v>
      </c>
      <c r="G7" t="str">
        <f>tur_thomson!G8</f>
        <v>NA</v>
      </c>
      <c r="I7" s="2" t="str">
        <f>tur_thomson!J8</f>
        <v>Q2 1987</v>
      </c>
      <c r="J7" s="2" t="str">
        <f>tur_thomson!K8</f>
        <v>NA</v>
      </c>
    </row>
    <row r="8" spans="1:13" x14ac:dyDescent="0.25">
      <c r="A8" s="8">
        <f>tur_thomson!A9</f>
        <v>31608</v>
      </c>
      <c r="B8" t="str">
        <f>tur_thomson!B9</f>
        <v>NA</v>
      </c>
      <c r="C8" t="str">
        <f>tur_thomson!C9</f>
        <v>NA</v>
      </c>
      <c r="D8">
        <f>tur_thomson!D9</f>
        <v>141.88999999999999</v>
      </c>
      <c r="E8" t="str">
        <f>tur_thomson!E9</f>
        <v>NA</v>
      </c>
      <c r="F8" t="str">
        <f>tur_thomson!F9</f>
        <v>NA</v>
      </c>
      <c r="G8" t="str">
        <f>tur_thomson!G9</f>
        <v>NA</v>
      </c>
      <c r="I8" s="2" t="str">
        <f>tur_thomson!J9</f>
        <v>Q3 1987</v>
      </c>
      <c r="J8" s="2" t="str">
        <f>tur_thomson!K9</f>
        <v>NA</v>
      </c>
    </row>
    <row r="9" spans="1:13" x14ac:dyDescent="0.25">
      <c r="A9" s="8">
        <f>tur_thomson!A10</f>
        <v>31639</v>
      </c>
      <c r="B9" t="str">
        <f>tur_thomson!B10</f>
        <v>NA</v>
      </c>
      <c r="C9" t="str">
        <f>tur_thomson!C10</f>
        <v>NA</v>
      </c>
      <c r="D9">
        <f>tur_thomson!D10</f>
        <v>125.45</v>
      </c>
      <c r="E9" t="str">
        <f>tur_thomson!E10</f>
        <v>NA</v>
      </c>
      <c r="F9" t="str">
        <f>tur_thomson!F10</f>
        <v>NA</v>
      </c>
      <c r="G9" t="str">
        <f>tur_thomson!G10</f>
        <v>NA</v>
      </c>
      <c r="I9" s="2" t="str">
        <f>tur_thomson!J10</f>
        <v>Q4 1987</v>
      </c>
      <c r="J9" s="2" t="str">
        <f>tur_thomson!K10</f>
        <v>NA</v>
      </c>
    </row>
    <row r="10" spans="1:13" x14ac:dyDescent="0.25">
      <c r="A10" s="8">
        <f>tur_thomson!A11</f>
        <v>31670</v>
      </c>
      <c r="B10" t="str">
        <f>tur_thomson!B11</f>
        <v>NA</v>
      </c>
      <c r="C10" t="str">
        <f>tur_thomson!C11</f>
        <v>NA</v>
      </c>
      <c r="D10">
        <f>tur_thomson!D11</f>
        <v>119.73</v>
      </c>
      <c r="E10" t="str">
        <f>tur_thomson!E11</f>
        <v>NA</v>
      </c>
      <c r="F10" t="str">
        <f>tur_thomson!F11</f>
        <v>NA</v>
      </c>
      <c r="G10" t="str">
        <f>tur_thomson!G11</f>
        <v>NA</v>
      </c>
      <c r="I10" s="2" t="str">
        <f>tur_thomson!J11</f>
        <v>Q1 1988</v>
      </c>
      <c r="J10" s="2" t="str">
        <f>tur_thomson!K11</f>
        <v>NA</v>
      </c>
    </row>
    <row r="11" spans="1:13" x14ac:dyDescent="0.25">
      <c r="A11" s="8">
        <f>tur_thomson!A12</f>
        <v>31700</v>
      </c>
      <c r="B11" t="str">
        <f>tur_thomson!B12</f>
        <v>NA</v>
      </c>
      <c r="C11" t="str">
        <f>tur_thomson!C12</f>
        <v>NA</v>
      </c>
      <c r="D11">
        <f>tur_thomson!D12</f>
        <v>127.52</v>
      </c>
      <c r="E11" t="str">
        <f>tur_thomson!E12</f>
        <v>NA</v>
      </c>
      <c r="F11" t="str">
        <f>tur_thomson!F12</f>
        <v>NA</v>
      </c>
      <c r="G11" t="str">
        <f>tur_thomson!G12</f>
        <v>NA</v>
      </c>
      <c r="I11" s="2" t="str">
        <f>tur_thomson!J12</f>
        <v>Q2 1988</v>
      </c>
      <c r="J11" s="2" t="str">
        <f>tur_thomson!K12</f>
        <v>NA</v>
      </c>
    </row>
    <row r="12" spans="1:13" x14ac:dyDescent="0.25">
      <c r="A12" s="8">
        <f>tur_thomson!A13</f>
        <v>31731</v>
      </c>
      <c r="B12" t="str">
        <f>tur_thomson!B13</f>
        <v>NA</v>
      </c>
      <c r="C12" t="str">
        <f>tur_thomson!C13</f>
        <v>NA</v>
      </c>
      <c r="D12">
        <f>tur_thomson!D13</f>
        <v>128.46</v>
      </c>
      <c r="E12" t="str">
        <f>tur_thomson!E13</f>
        <v>NA</v>
      </c>
      <c r="F12" t="str">
        <f>tur_thomson!F13</f>
        <v>NA</v>
      </c>
      <c r="G12" t="str">
        <f>tur_thomson!G13</f>
        <v>NA</v>
      </c>
      <c r="I12" s="2" t="str">
        <f>tur_thomson!J13</f>
        <v>Q3 1988</v>
      </c>
      <c r="J12" s="2" t="str">
        <f>tur_thomson!K13</f>
        <v>NA</v>
      </c>
    </row>
    <row r="13" spans="1:13" x14ac:dyDescent="0.25">
      <c r="A13" s="8">
        <f>tur_thomson!A14</f>
        <v>31761</v>
      </c>
      <c r="B13" t="str">
        <f>tur_thomson!B14</f>
        <v>NA</v>
      </c>
      <c r="C13" t="str">
        <f>tur_thomson!C14</f>
        <v>NA</v>
      </c>
      <c r="D13">
        <f>tur_thomson!D14</f>
        <v>120.83</v>
      </c>
      <c r="E13" t="str">
        <f>tur_thomson!E14</f>
        <v>NA</v>
      </c>
      <c r="F13" t="str">
        <f>tur_thomson!F14</f>
        <v>NA</v>
      </c>
      <c r="G13" t="str">
        <f>tur_thomson!G14</f>
        <v>NA</v>
      </c>
      <c r="I13" s="2" t="str">
        <f>tur_thomson!J14</f>
        <v>Q4 1988</v>
      </c>
      <c r="J13" s="2" t="str">
        <f>tur_thomson!K14</f>
        <v>NA</v>
      </c>
    </row>
    <row r="14" spans="1:13" x14ac:dyDescent="0.25">
      <c r="A14" s="8">
        <f>tur_thomson!A15</f>
        <v>31792</v>
      </c>
      <c r="B14" t="str">
        <f>tur_thomson!B15</f>
        <v>NA</v>
      </c>
      <c r="C14" t="str">
        <f>tur_thomson!C15</f>
        <v>NA</v>
      </c>
      <c r="D14">
        <f>tur_thomson!D15</f>
        <v>127.12</v>
      </c>
      <c r="E14" t="str">
        <f>tur_thomson!E15</f>
        <v>NA</v>
      </c>
      <c r="F14" t="str">
        <f>tur_thomson!F15</f>
        <v>NA</v>
      </c>
      <c r="G14" t="str">
        <f>tur_thomson!G15</f>
        <v>NA</v>
      </c>
      <c r="I14" s="2" t="str">
        <f>tur_thomson!J15</f>
        <v>Q1 1989</v>
      </c>
      <c r="J14" s="2" t="str">
        <f>tur_thomson!K15</f>
        <v>NA</v>
      </c>
    </row>
    <row r="15" spans="1:13" x14ac:dyDescent="0.25">
      <c r="A15" s="8">
        <f>tur_thomson!A16</f>
        <v>31823</v>
      </c>
      <c r="B15" t="str">
        <f>tur_thomson!B16</f>
        <v>NA</v>
      </c>
      <c r="C15" t="str">
        <f>tur_thomson!C16</f>
        <v>NA</v>
      </c>
      <c r="D15">
        <f>tur_thomson!D16</f>
        <v>128.28</v>
      </c>
      <c r="E15" t="str">
        <f>tur_thomson!E16</f>
        <v>NA</v>
      </c>
      <c r="F15" t="str">
        <f>tur_thomson!F16</f>
        <v>NA</v>
      </c>
      <c r="G15" t="str">
        <f>tur_thomson!G16</f>
        <v>NA</v>
      </c>
      <c r="I15" s="2" t="str">
        <f>tur_thomson!J16</f>
        <v>Q2 1989</v>
      </c>
      <c r="J15" s="2" t="str">
        <f>tur_thomson!K16</f>
        <v>NA</v>
      </c>
    </row>
    <row r="16" spans="1:13" x14ac:dyDescent="0.25">
      <c r="A16" s="8">
        <f>tur_thomson!A17</f>
        <v>31851</v>
      </c>
      <c r="B16" t="str">
        <f>tur_thomson!B17</f>
        <v>NA</v>
      </c>
      <c r="C16" t="str">
        <f>tur_thomson!C17</f>
        <v>NA</v>
      </c>
      <c r="D16">
        <f>tur_thomson!D17</f>
        <v>117.62</v>
      </c>
      <c r="E16" t="str">
        <f>tur_thomson!E17</f>
        <v>NA</v>
      </c>
      <c r="F16" t="str">
        <f>tur_thomson!F17</f>
        <v>NA</v>
      </c>
      <c r="G16" t="str">
        <f>tur_thomson!G17</f>
        <v>NA</v>
      </c>
      <c r="I16" s="2" t="str">
        <f>tur_thomson!J17</f>
        <v>Q3 1989</v>
      </c>
      <c r="J16" s="2" t="str">
        <f>tur_thomson!K17</f>
        <v>NA</v>
      </c>
    </row>
    <row r="17" spans="1:10" x14ac:dyDescent="0.25">
      <c r="A17" s="8">
        <f>tur_thomson!A18</f>
        <v>31882</v>
      </c>
      <c r="B17" t="str">
        <f>tur_thomson!B18</f>
        <v>NA</v>
      </c>
      <c r="C17" t="str">
        <f>tur_thomson!C18</f>
        <v>NA</v>
      </c>
      <c r="D17">
        <f>tur_thomson!D18</f>
        <v>122.54</v>
      </c>
      <c r="E17" t="str">
        <f>tur_thomson!E18</f>
        <v>NA</v>
      </c>
      <c r="F17" t="str">
        <f>tur_thomson!F18</f>
        <v>NA</v>
      </c>
      <c r="G17" t="str">
        <f>tur_thomson!G18</f>
        <v>NA</v>
      </c>
      <c r="I17" s="2" t="str">
        <f>tur_thomson!J18</f>
        <v>Q4 1989</v>
      </c>
      <c r="J17" s="2" t="str">
        <f>tur_thomson!K18</f>
        <v>NA</v>
      </c>
    </row>
    <row r="18" spans="1:10" x14ac:dyDescent="0.25">
      <c r="A18" s="8">
        <f>tur_thomson!A19</f>
        <v>31912</v>
      </c>
      <c r="B18" t="str">
        <f>tur_thomson!B19</f>
        <v>NA</v>
      </c>
      <c r="C18" t="str">
        <f>tur_thomson!C19</f>
        <v>NA</v>
      </c>
      <c r="D18">
        <f>tur_thomson!D19</f>
        <v>145.19999999999999</v>
      </c>
      <c r="E18" t="str">
        <f>tur_thomson!E19</f>
        <v>NA</v>
      </c>
      <c r="F18" t="str">
        <f>tur_thomson!F19</f>
        <v>NA</v>
      </c>
      <c r="G18" t="str">
        <f>tur_thomson!G19</f>
        <v>NA</v>
      </c>
      <c r="I18" s="2" t="str">
        <f>tur_thomson!J19</f>
        <v>Q1 1990</v>
      </c>
      <c r="J18" s="2" t="str">
        <f>tur_thomson!K19</f>
        <v>NA</v>
      </c>
    </row>
    <row r="19" spans="1:10" x14ac:dyDescent="0.25">
      <c r="A19" s="8">
        <f>tur_thomson!A20</f>
        <v>31943</v>
      </c>
      <c r="B19" t="str">
        <f>tur_thomson!B20</f>
        <v>NA</v>
      </c>
      <c r="C19" t="str">
        <f>tur_thomson!C20</f>
        <v>NA</v>
      </c>
      <c r="D19">
        <f>tur_thomson!D20</f>
        <v>138.97999999999999</v>
      </c>
      <c r="E19" t="str">
        <f>tur_thomson!E20</f>
        <v>NA</v>
      </c>
      <c r="F19" t="str">
        <f>tur_thomson!F20</f>
        <v>NA</v>
      </c>
      <c r="G19" t="str">
        <f>tur_thomson!G20</f>
        <v>NA</v>
      </c>
      <c r="I19" s="2" t="str">
        <f>tur_thomson!J20</f>
        <v>Q2 1990</v>
      </c>
      <c r="J19" s="2" t="str">
        <f>tur_thomson!K20</f>
        <v>NA</v>
      </c>
    </row>
    <row r="20" spans="1:10" x14ac:dyDescent="0.25">
      <c r="A20" s="8">
        <f>tur_thomson!A21</f>
        <v>31973</v>
      </c>
      <c r="B20" t="str">
        <f>tur_thomson!B21</f>
        <v>NA</v>
      </c>
      <c r="C20" t="str">
        <f>tur_thomson!C21</f>
        <v>NA</v>
      </c>
      <c r="D20">
        <f>tur_thomson!D21</f>
        <v>143.72999999999999</v>
      </c>
      <c r="E20" t="str">
        <f>tur_thomson!E21</f>
        <v>NA</v>
      </c>
      <c r="F20" t="str">
        <f>tur_thomson!F21</f>
        <v>NA</v>
      </c>
      <c r="G20" t="str">
        <f>tur_thomson!G21</f>
        <v>NA</v>
      </c>
      <c r="I20" s="2" t="str">
        <f>tur_thomson!J21</f>
        <v>Q3 1990</v>
      </c>
      <c r="J20" s="2" t="str">
        <f>tur_thomson!K21</f>
        <v>NA</v>
      </c>
    </row>
    <row r="21" spans="1:10" x14ac:dyDescent="0.25">
      <c r="A21" s="8">
        <f>tur_thomson!A22</f>
        <v>32004</v>
      </c>
      <c r="B21" t="str">
        <f>tur_thomson!B22</f>
        <v>NA</v>
      </c>
      <c r="C21" t="str">
        <f>tur_thomson!C22</f>
        <v>NA</v>
      </c>
      <c r="D21">
        <f>tur_thomson!D22</f>
        <v>142.96</v>
      </c>
      <c r="E21" t="str">
        <f>tur_thomson!E22</f>
        <v>NA</v>
      </c>
      <c r="F21" t="str">
        <f>tur_thomson!F22</f>
        <v>NA</v>
      </c>
      <c r="G21" t="str">
        <f>tur_thomson!G22</f>
        <v>NA</v>
      </c>
      <c r="I21" s="2" t="str">
        <f>tur_thomson!J22</f>
        <v>Q4 1990</v>
      </c>
      <c r="J21" s="2" t="str">
        <f>tur_thomson!K22</f>
        <v>NA</v>
      </c>
    </row>
    <row r="22" spans="1:10" x14ac:dyDescent="0.25">
      <c r="A22" s="8">
        <f>tur_thomson!A23</f>
        <v>32035</v>
      </c>
      <c r="B22" t="str">
        <f>tur_thomson!B23</f>
        <v>NA</v>
      </c>
      <c r="C22" t="str">
        <f>tur_thomson!C23</f>
        <v>NA</v>
      </c>
      <c r="D22">
        <f>tur_thomson!D23</f>
        <v>147.63</v>
      </c>
      <c r="E22" t="str">
        <f>tur_thomson!E23</f>
        <v>NA</v>
      </c>
      <c r="F22" t="str">
        <f>tur_thomson!F23</f>
        <v>NA</v>
      </c>
      <c r="G22" t="str">
        <f>tur_thomson!G23</f>
        <v>NA</v>
      </c>
      <c r="I22" s="2" t="str">
        <f>tur_thomson!J23</f>
        <v>Q1 1991</v>
      </c>
      <c r="J22" s="2" t="str">
        <f>tur_thomson!K23</f>
        <v>NA</v>
      </c>
    </row>
    <row r="23" spans="1:10" x14ac:dyDescent="0.25">
      <c r="A23" s="8">
        <f>tur_thomson!A24</f>
        <v>32065</v>
      </c>
      <c r="B23" t="str">
        <f>tur_thomson!B24</f>
        <v>NA</v>
      </c>
      <c r="C23" t="str">
        <f>tur_thomson!C24</f>
        <v>NA</v>
      </c>
      <c r="D23">
        <f>tur_thomson!D24</f>
        <v>141.5</v>
      </c>
      <c r="E23" t="str">
        <f>tur_thomson!E24</f>
        <v>NA</v>
      </c>
      <c r="F23" t="str">
        <f>tur_thomson!F24</f>
        <v>NA</v>
      </c>
      <c r="G23" t="str">
        <f>tur_thomson!G24</f>
        <v>NA</v>
      </c>
      <c r="I23" s="2" t="str">
        <f>tur_thomson!J24</f>
        <v>Q2 1991</v>
      </c>
      <c r="J23" s="2" t="str">
        <f>tur_thomson!K24</f>
        <v>NA</v>
      </c>
    </row>
    <row r="24" spans="1:10" x14ac:dyDescent="0.25">
      <c r="A24" s="8">
        <f>tur_thomson!A25</f>
        <v>32096</v>
      </c>
      <c r="B24" t="str">
        <f>tur_thomson!B25</f>
        <v>NA</v>
      </c>
      <c r="C24" t="str">
        <f>tur_thomson!C25</f>
        <v>NA</v>
      </c>
      <c r="D24">
        <f>tur_thomson!D25</f>
        <v>125.71</v>
      </c>
      <c r="E24" t="str">
        <f>tur_thomson!E25</f>
        <v>NA</v>
      </c>
      <c r="F24" t="str">
        <f>tur_thomson!F25</f>
        <v>NA</v>
      </c>
      <c r="G24" t="str">
        <f>tur_thomson!G25</f>
        <v>NA</v>
      </c>
      <c r="I24" s="2" t="str">
        <f>tur_thomson!J25</f>
        <v>Q3 1991</v>
      </c>
      <c r="J24" s="2" t="str">
        <f>tur_thomson!K25</f>
        <v>NA</v>
      </c>
    </row>
    <row r="25" spans="1:10" x14ac:dyDescent="0.25">
      <c r="A25" s="8">
        <f>tur_thomson!A26</f>
        <v>32126</v>
      </c>
      <c r="B25" t="str">
        <f>tur_thomson!B26</f>
        <v>NA</v>
      </c>
      <c r="C25" t="str">
        <f>tur_thomson!C26</f>
        <v>NA</v>
      </c>
      <c r="D25">
        <f>tur_thomson!D26</f>
        <v>124.48</v>
      </c>
      <c r="E25" t="str">
        <f>tur_thomson!E26</f>
        <v>NA</v>
      </c>
      <c r="F25" t="str">
        <f>tur_thomson!F26</f>
        <v>NA</v>
      </c>
      <c r="G25" t="str">
        <f>tur_thomson!G26</f>
        <v>NA</v>
      </c>
      <c r="I25" s="2" t="str">
        <f>tur_thomson!J26</f>
        <v>Q4 1991</v>
      </c>
      <c r="J25" s="2" t="str">
        <f>tur_thomson!K26</f>
        <v>NA</v>
      </c>
    </row>
    <row r="26" spans="1:10" x14ac:dyDescent="0.25">
      <c r="A26" s="8">
        <f>tur_thomson!A27</f>
        <v>32157</v>
      </c>
      <c r="B26" t="str">
        <f>tur_thomson!B27</f>
        <v>NA</v>
      </c>
      <c r="C26" t="str">
        <f>tur_thomson!C27</f>
        <v>NA</v>
      </c>
      <c r="D26">
        <f>tur_thomson!D27</f>
        <v>137.41999999999999</v>
      </c>
      <c r="E26" t="str">
        <f>tur_thomson!E27</f>
        <v>NA</v>
      </c>
      <c r="F26" t="str">
        <f>tur_thomson!F27</f>
        <v>NA</v>
      </c>
      <c r="G26" t="str">
        <f>tur_thomson!G27</f>
        <v>NA</v>
      </c>
      <c r="I26" s="2" t="str">
        <f>tur_thomson!J27</f>
        <v>Q1 1992</v>
      </c>
      <c r="J26" s="2" t="str">
        <f>tur_thomson!K27</f>
        <v>NA</v>
      </c>
    </row>
    <row r="27" spans="1:10" x14ac:dyDescent="0.25">
      <c r="A27" s="8">
        <f>tur_thomson!A28</f>
        <v>32188</v>
      </c>
      <c r="B27" t="str">
        <f>tur_thomson!B28</f>
        <v>NA</v>
      </c>
      <c r="C27" t="str">
        <f>tur_thomson!C28</f>
        <v>NA</v>
      </c>
      <c r="D27">
        <f>tur_thomson!D28</f>
        <v>125.86</v>
      </c>
      <c r="E27" t="str">
        <f>tur_thomson!E28</f>
        <v>NA</v>
      </c>
      <c r="F27" t="str">
        <f>tur_thomson!F28</f>
        <v>NA</v>
      </c>
      <c r="G27" t="str">
        <f>tur_thomson!G28</f>
        <v>NA</v>
      </c>
      <c r="I27" s="2" t="str">
        <f>tur_thomson!J28</f>
        <v>Q2 1992</v>
      </c>
      <c r="J27" s="2" t="str">
        <f>tur_thomson!K28</f>
        <v>NA</v>
      </c>
    </row>
    <row r="28" spans="1:10" x14ac:dyDescent="0.25">
      <c r="A28" s="8">
        <f>tur_thomson!A29</f>
        <v>32217</v>
      </c>
      <c r="B28" t="str">
        <f>tur_thomson!B29</f>
        <v>NA</v>
      </c>
      <c r="C28" t="str">
        <f>tur_thomson!C29</f>
        <v>NA</v>
      </c>
      <c r="D28">
        <f>tur_thomson!D29</f>
        <v>139.61000000000001</v>
      </c>
      <c r="E28" t="str">
        <f>tur_thomson!E29</f>
        <v>NA</v>
      </c>
      <c r="F28" t="str">
        <f>tur_thomson!F29</f>
        <v>NA</v>
      </c>
      <c r="G28" t="str">
        <f>tur_thomson!G29</f>
        <v>NA</v>
      </c>
      <c r="I28" s="2" t="str">
        <f>tur_thomson!J29</f>
        <v>Q3 1992</v>
      </c>
      <c r="J28" s="2" t="str">
        <f>tur_thomson!K29</f>
        <v>NA</v>
      </c>
    </row>
    <row r="29" spans="1:10" x14ac:dyDescent="0.25">
      <c r="A29" s="8">
        <f>tur_thomson!A30</f>
        <v>32248</v>
      </c>
      <c r="B29" t="str">
        <f>tur_thomson!B30</f>
        <v>NA</v>
      </c>
      <c r="C29" t="str">
        <f>tur_thomson!C30</f>
        <v>NA</v>
      </c>
      <c r="D29">
        <f>tur_thomson!D30</f>
        <v>130.79</v>
      </c>
      <c r="E29" t="str">
        <f>tur_thomson!E30</f>
        <v>NA</v>
      </c>
      <c r="F29" t="str">
        <f>tur_thomson!F30</f>
        <v>NA</v>
      </c>
      <c r="G29" t="str">
        <f>tur_thomson!G30</f>
        <v>NA</v>
      </c>
      <c r="I29" s="2" t="str">
        <f>tur_thomson!J30</f>
        <v>Q4 1992</v>
      </c>
      <c r="J29" s="2" t="str">
        <f>tur_thomson!K30</f>
        <v>NA</v>
      </c>
    </row>
    <row r="30" spans="1:10" x14ac:dyDescent="0.25">
      <c r="A30" s="8">
        <f>tur_thomson!A31</f>
        <v>32278</v>
      </c>
      <c r="B30" t="str">
        <f>tur_thomson!B31</f>
        <v>NA</v>
      </c>
      <c r="C30" t="str">
        <f>tur_thomson!C31</f>
        <v>NA</v>
      </c>
      <c r="D30">
        <f>tur_thomson!D31</f>
        <v>145.1</v>
      </c>
      <c r="E30" t="str">
        <f>tur_thomson!E31</f>
        <v>NA</v>
      </c>
      <c r="F30" t="str">
        <f>tur_thomson!F31</f>
        <v>NA</v>
      </c>
      <c r="G30" t="str">
        <f>tur_thomson!G31</f>
        <v>NA</v>
      </c>
      <c r="I30" s="2" t="str">
        <f>tur_thomson!J31</f>
        <v>Q1 1993</v>
      </c>
      <c r="J30" s="2" t="str">
        <f>tur_thomson!K31</f>
        <v>NA</v>
      </c>
    </row>
    <row r="31" spans="1:10" x14ac:dyDescent="0.25">
      <c r="A31" s="8">
        <f>tur_thomson!A32</f>
        <v>32309</v>
      </c>
      <c r="B31" t="str">
        <f>tur_thomson!B32</f>
        <v>NA</v>
      </c>
      <c r="C31" t="str">
        <f>tur_thomson!C32</f>
        <v>NA</v>
      </c>
      <c r="D31">
        <f>tur_thomson!D32</f>
        <v>132.91</v>
      </c>
      <c r="E31" t="str">
        <f>tur_thomson!E32</f>
        <v>NA</v>
      </c>
      <c r="F31" t="str">
        <f>tur_thomson!F32</f>
        <v>NA</v>
      </c>
      <c r="G31" t="str">
        <f>tur_thomson!G32</f>
        <v>NA</v>
      </c>
      <c r="I31" s="2" t="str">
        <f>tur_thomson!J32</f>
        <v>Q2 1993</v>
      </c>
      <c r="J31" s="2" t="str">
        <f>tur_thomson!K32</f>
        <v>NA</v>
      </c>
    </row>
    <row r="32" spans="1:10" x14ac:dyDescent="0.25">
      <c r="A32" s="8">
        <f>tur_thomson!A33</f>
        <v>32339</v>
      </c>
      <c r="B32" t="str">
        <f>tur_thomson!B33</f>
        <v>NA</v>
      </c>
      <c r="C32" t="str">
        <f>tur_thomson!C33</f>
        <v>NA</v>
      </c>
      <c r="D32">
        <f>tur_thomson!D33</f>
        <v>129.52000000000001</v>
      </c>
      <c r="E32" t="str">
        <f>tur_thomson!E33</f>
        <v>NA</v>
      </c>
      <c r="F32" t="str">
        <f>tur_thomson!F33</f>
        <v>NA</v>
      </c>
      <c r="G32" t="str">
        <f>tur_thomson!G33</f>
        <v>NA</v>
      </c>
      <c r="I32" s="2" t="str">
        <f>tur_thomson!J33</f>
        <v>Q3 1993</v>
      </c>
      <c r="J32" s="2" t="str">
        <f>tur_thomson!K33</f>
        <v>NA</v>
      </c>
    </row>
    <row r="33" spans="1:10" x14ac:dyDescent="0.25">
      <c r="A33" s="8">
        <f>tur_thomson!A34</f>
        <v>32370</v>
      </c>
      <c r="B33" t="str">
        <f>tur_thomson!B34</f>
        <v>NA</v>
      </c>
      <c r="C33" t="str">
        <f>tur_thomson!C34</f>
        <v>NA</v>
      </c>
      <c r="D33">
        <f>tur_thomson!D34</f>
        <v>124.77</v>
      </c>
      <c r="E33" t="str">
        <f>tur_thomson!E34</f>
        <v>NA</v>
      </c>
      <c r="F33" t="str">
        <f>tur_thomson!F34</f>
        <v>NA</v>
      </c>
      <c r="G33" t="str">
        <f>tur_thomson!G34</f>
        <v>NA</v>
      </c>
      <c r="I33" s="2" t="str">
        <f>tur_thomson!J34</f>
        <v>Q4 1993</v>
      </c>
      <c r="J33" s="2" t="str">
        <f>tur_thomson!K34</f>
        <v>NA</v>
      </c>
    </row>
    <row r="34" spans="1:10" x14ac:dyDescent="0.25">
      <c r="A34" s="8">
        <f>tur_thomson!A35</f>
        <v>32401</v>
      </c>
      <c r="B34" t="str">
        <f>tur_thomson!B35</f>
        <v>NA</v>
      </c>
      <c r="C34" t="str">
        <f>tur_thomson!C35</f>
        <v>NA</v>
      </c>
      <c r="D34">
        <f>tur_thomson!D35</f>
        <v>126.66</v>
      </c>
      <c r="E34" t="str">
        <f>tur_thomson!E35</f>
        <v>NA</v>
      </c>
      <c r="F34" t="str">
        <f>tur_thomson!F35</f>
        <v>NA</v>
      </c>
      <c r="G34" t="str">
        <f>tur_thomson!G35</f>
        <v>NA</v>
      </c>
      <c r="I34" s="2" t="str">
        <f>tur_thomson!J35</f>
        <v>Q1 1994</v>
      </c>
      <c r="J34" s="2" t="str">
        <f>tur_thomson!K35</f>
        <v>NA</v>
      </c>
    </row>
    <row r="35" spans="1:10" x14ac:dyDescent="0.25">
      <c r="A35" s="8">
        <f>tur_thomson!A36</f>
        <v>32431</v>
      </c>
      <c r="B35" t="str">
        <f>tur_thomson!B36</f>
        <v>NA</v>
      </c>
      <c r="C35" t="str">
        <f>tur_thomson!C36</f>
        <v>NA</v>
      </c>
      <c r="D35">
        <f>tur_thomson!D36</f>
        <v>125.22</v>
      </c>
      <c r="E35" t="str">
        <f>tur_thomson!E36</f>
        <v>NA</v>
      </c>
      <c r="F35" t="str">
        <f>tur_thomson!F36</f>
        <v>NA</v>
      </c>
      <c r="G35" t="str">
        <f>tur_thomson!G36</f>
        <v>NA</v>
      </c>
      <c r="I35" s="2" t="str">
        <f>tur_thomson!J36</f>
        <v>Q2 1994</v>
      </c>
      <c r="J35" s="2" t="str">
        <f>tur_thomson!K36</f>
        <v>NA</v>
      </c>
    </row>
    <row r="36" spans="1:10" x14ac:dyDescent="0.25">
      <c r="A36" s="8">
        <f>tur_thomson!A37</f>
        <v>32462</v>
      </c>
      <c r="B36" t="str">
        <f>tur_thomson!B37</f>
        <v>NA</v>
      </c>
      <c r="C36" t="str">
        <f>tur_thomson!C37</f>
        <v>NA</v>
      </c>
      <c r="D36">
        <f>tur_thomson!D37</f>
        <v>126.63</v>
      </c>
      <c r="E36" t="str">
        <f>tur_thomson!E37</f>
        <v>NA</v>
      </c>
      <c r="F36" t="str">
        <f>tur_thomson!F37</f>
        <v>NA</v>
      </c>
      <c r="G36" t="str">
        <f>tur_thomson!G37</f>
        <v>NA</v>
      </c>
      <c r="I36" s="2" t="str">
        <f>tur_thomson!J37</f>
        <v>Q3 1994</v>
      </c>
      <c r="J36" s="2" t="str">
        <f>tur_thomson!K37</f>
        <v>NA</v>
      </c>
    </row>
    <row r="37" spans="1:10" x14ac:dyDescent="0.25">
      <c r="A37" s="8">
        <f>tur_thomson!A38</f>
        <v>32492</v>
      </c>
      <c r="B37" t="str">
        <f>tur_thomson!B38</f>
        <v>NA</v>
      </c>
      <c r="C37" t="str">
        <f>tur_thomson!C38</f>
        <v>NA</v>
      </c>
      <c r="D37">
        <f>tur_thomson!D38</f>
        <v>116.78</v>
      </c>
      <c r="E37" t="str">
        <f>tur_thomson!E38</f>
        <v>NA</v>
      </c>
      <c r="F37" t="str">
        <f>tur_thomson!F38</f>
        <v>NA</v>
      </c>
      <c r="G37" t="str">
        <f>tur_thomson!G38</f>
        <v>NA</v>
      </c>
      <c r="I37" s="2" t="str">
        <f>tur_thomson!J38</f>
        <v>Q4 1994</v>
      </c>
      <c r="J37" s="2" t="str">
        <f>tur_thomson!K38</f>
        <v>NA</v>
      </c>
    </row>
    <row r="38" spans="1:10" x14ac:dyDescent="0.25">
      <c r="A38" s="8">
        <f>tur_thomson!A39</f>
        <v>32523</v>
      </c>
      <c r="B38" t="str">
        <f>tur_thomson!B39</f>
        <v>NA</v>
      </c>
      <c r="C38" t="str">
        <f>tur_thomson!C39</f>
        <v>NA</v>
      </c>
      <c r="D38">
        <f>tur_thomson!D39</f>
        <v>119.13</v>
      </c>
      <c r="E38" t="str">
        <f>tur_thomson!E39</f>
        <v>NA</v>
      </c>
      <c r="F38" t="str">
        <f>tur_thomson!F39</f>
        <v>NA</v>
      </c>
      <c r="G38" t="str">
        <f>tur_thomson!G39</f>
        <v>NA</v>
      </c>
      <c r="I38" s="2" t="str">
        <f>tur_thomson!J39</f>
        <v>Q1 1995</v>
      </c>
      <c r="J38" s="2" t="str">
        <f>tur_thomson!K39</f>
        <v>NA</v>
      </c>
    </row>
    <row r="39" spans="1:10" x14ac:dyDescent="0.25">
      <c r="A39" s="8">
        <f>tur_thomson!A40</f>
        <v>32554</v>
      </c>
      <c r="B39" t="str">
        <f>tur_thomson!B40</f>
        <v>NA</v>
      </c>
      <c r="C39" t="str">
        <f>tur_thomson!C40</f>
        <v>NA</v>
      </c>
      <c r="D39">
        <f>tur_thomson!D40</f>
        <v>114.9</v>
      </c>
      <c r="E39" t="str">
        <f>tur_thomson!E40</f>
        <v>NA</v>
      </c>
      <c r="F39" t="str">
        <f>tur_thomson!F40</f>
        <v>NA</v>
      </c>
      <c r="G39" t="str">
        <f>tur_thomson!G40</f>
        <v>NA</v>
      </c>
      <c r="I39" s="2" t="str">
        <f>tur_thomson!J40</f>
        <v>Q2 1995</v>
      </c>
      <c r="J39" s="2" t="str">
        <f>tur_thomson!K40</f>
        <v>NA</v>
      </c>
    </row>
    <row r="40" spans="1:10" x14ac:dyDescent="0.25">
      <c r="A40" s="8">
        <f>tur_thomson!A41</f>
        <v>32582</v>
      </c>
      <c r="B40" t="str">
        <f>tur_thomson!B41</f>
        <v>NA</v>
      </c>
      <c r="C40" t="str">
        <f>tur_thomson!C41</f>
        <v>NA</v>
      </c>
      <c r="D40">
        <f>tur_thomson!D41</f>
        <v>117.08</v>
      </c>
      <c r="E40" t="str">
        <f>tur_thomson!E41</f>
        <v>NA</v>
      </c>
      <c r="F40" t="str">
        <f>tur_thomson!F41</f>
        <v>NA</v>
      </c>
      <c r="G40" t="str">
        <f>tur_thomson!G41</f>
        <v>NA</v>
      </c>
      <c r="I40" s="2" t="str">
        <f>tur_thomson!J41</f>
        <v>Q3 1995</v>
      </c>
      <c r="J40" s="2" t="str">
        <f>tur_thomson!K41</f>
        <v>NA</v>
      </c>
    </row>
    <row r="41" spans="1:10" x14ac:dyDescent="0.25">
      <c r="A41" s="8">
        <f>tur_thomson!A42</f>
        <v>32613</v>
      </c>
      <c r="B41" t="str">
        <f>tur_thomson!B42</f>
        <v>NA</v>
      </c>
      <c r="C41" t="str">
        <f>tur_thomson!C42</f>
        <v>NA</v>
      </c>
      <c r="D41">
        <f>tur_thomson!D42</f>
        <v>112</v>
      </c>
      <c r="E41" t="str">
        <f>tur_thomson!E42</f>
        <v>NA</v>
      </c>
      <c r="F41" t="str">
        <f>tur_thomson!F42</f>
        <v>NA</v>
      </c>
      <c r="G41" t="str">
        <f>tur_thomson!G42</f>
        <v>NA</v>
      </c>
      <c r="I41" s="2" t="str">
        <f>tur_thomson!J42</f>
        <v>Q4 1995</v>
      </c>
      <c r="J41" s="2" t="str">
        <f>tur_thomson!K42</f>
        <v>NA</v>
      </c>
    </row>
    <row r="42" spans="1:10" x14ac:dyDescent="0.25">
      <c r="A42" s="8">
        <f>tur_thomson!A43</f>
        <v>32643</v>
      </c>
      <c r="B42" t="str">
        <f>tur_thomson!B43</f>
        <v>NA</v>
      </c>
      <c r="C42" t="str">
        <f>tur_thomson!C43</f>
        <v>NA</v>
      </c>
      <c r="D42">
        <f>tur_thomson!D43</f>
        <v>114.01</v>
      </c>
      <c r="E42" t="str">
        <f>tur_thomson!E43</f>
        <v>NA</v>
      </c>
      <c r="F42" t="str">
        <f>tur_thomson!F43</f>
        <v>NA</v>
      </c>
      <c r="G42" t="str">
        <f>tur_thomson!G43</f>
        <v>NA</v>
      </c>
      <c r="I42" s="2" t="str">
        <f>tur_thomson!J43</f>
        <v>Q1 1996</v>
      </c>
      <c r="J42" s="2" t="str">
        <f>tur_thomson!K43</f>
        <v>NA</v>
      </c>
    </row>
    <row r="43" spans="1:10" x14ac:dyDescent="0.25">
      <c r="A43" s="8">
        <f>tur_thomson!A44</f>
        <v>32674</v>
      </c>
      <c r="B43" t="str">
        <f>tur_thomson!B44</f>
        <v>NA</v>
      </c>
      <c r="C43" t="str">
        <f>tur_thomson!C44</f>
        <v>NA</v>
      </c>
      <c r="D43">
        <f>tur_thomson!D44</f>
        <v>120.23</v>
      </c>
      <c r="E43" t="str">
        <f>tur_thomson!E44</f>
        <v>NA</v>
      </c>
      <c r="F43" t="str">
        <f>tur_thomson!F44</f>
        <v>NA</v>
      </c>
      <c r="G43" t="str">
        <f>tur_thomson!G44</f>
        <v>NA</v>
      </c>
      <c r="I43" s="2" t="str">
        <f>tur_thomson!J44</f>
        <v>Q2 1996</v>
      </c>
      <c r="J43" s="2" t="str">
        <f>tur_thomson!K44</f>
        <v>NA</v>
      </c>
    </row>
    <row r="44" spans="1:10" x14ac:dyDescent="0.25">
      <c r="A44" s="8">
        <f>tur_thomson!A45</f>
        <v>32704</v>
      </c>
      <c r="B44" t="str">
        <f>tur_thomson!B45</f>
        <v>NA</v>
      </c>
      <c r="C44" t="str">
        <f>tur_thomson!C45</f>
        <v>NA</v>
      </c>
      <c r="D44">
        <f>tur_thomson!D45</f>
        <v>118.99</v>
      </c>
      <c r="E44" t="str">
        <f>tur_thomson!E45</f>
        <v>NA</v>
      </c>
      <c r="F44" t="str">
        <f>tur_thomson!F45</f>
        <v>NA</v>
      </c>
      <c r="G44" t="str">
        <f>tur_thomson!G45</f>
        <v>NA</v>
      </c>
      <c r="I44" s="2" t="str">
        <f>tur_thomson!J45</f>
        <v>Q3 1996</v>
      </c>
      <c r="J44" s="2" t="str">
        <f>tur_thomson!K45</f>
        <v>NA</v>
      </c>
    </row>
    <row r="45" spans="1:10" x14ac:dyDescent="0.25">
      <c r="A45" s="8">
        <f>tur_thomson!A46</f>
        <v>32735</v>
      </c>
      <c r="B45" t="str">
        <f>tur_thomson!B46</f>
        <v>NA</v>
      </c>
      <c r="C45" t="str">
        <f>tur_thomson!C46</f>
        <v>NA</v>
      </c>
      <c r="D45">
        <f>tur_thomson!D46</f>
        <v>119.37</v>
      </c>
      <c r="E45" t="str">
        <f>tur_thomson!E46</f>
        <v>NA</v>
      </c>
      <c r="F45" t="str">
        <f>tur_thomson!F46</f>
        <v>NA</v>
      </c>
      <c r="G45" t="str">
        <f>tur_thomson!G46</f>
        <v>NA</v>
      </c>
      <c r="I45" s="2" t="str">
        <f>tur_thomson!J46</f>
        <v>Q4 1996</v>
      </c>
      <c r="J45" s="2" t="str">
        <f>tur_thomson!K46</f>
        <v>NA</v>
      </c>
    </row>
    <row r="46" spans="1:10" x14ac:dyDescent="0.25">
      <c r="A46" s="8">
        <f>tur_thomson!A47</f>
        <v>32766</v>
      </c>
      <c r="B46" t="str">
        <f>tur_thomson!B47</f>
        <v>NA</v>
      </c>
      <c r="C46" t="str">
        <f>tur_thomson!C47</f>
        <v>NA</v>
      </c>
      <c r="D46">
        <f>tur_thomson!D47</f>
        <v>120.1</v>
      </c>
      <c r="E46" t="str">
        <f>tur_thomson!E47</f>
        <v>NA</v>
      </c>
      <c r="F46" t="str">
        <f>tur_thomson!F47</f>
        <v>NA</v>
      </c>
      <c r="G46" t="str">
        <f>tur_thomson!G47</f>
        <v>NA</v>
      </c>
      <c r="I46" s="2" t="str">
        <f>tur_thomson!J47</f>
        <v>Q1 1997</v>
      </c>
      <c r="J46" s="2" t="str">
        <f>tur_thomson!K47</f>
        <v>NA</v>
      </c>
    </row>
    <row r="47" spans="1:10" x14ac:dyDescent="0.25">
      <c r="A47" s="8">
        <f>tur_thomson!A48</f>
        <v>32796</v>
      </c>
      <c r="B47" t="str">
        <f>tur_thomson!B48</f>
        <v>NA</v>
      </c>
      <c r="C47" t="str">
        <f>tur_thomson!C48</f>
        <v>NA</v>
      </c>
      <c r="D47">
        <f>tur_thomson!D48</f>
        <v>120.92</v>
      </c>
      <c r="E47" t="str">
        <f>tur_thomson!E48</f>
        <v>NA</v>
      </c>
      <c r="F47" t="str">
        <f>tur_thomson!F48</f>
        <v>NA</v>
      </c>
      <c r="G47" t="str">
        <f>tur_thomson!G48</f>
        <v>NA</v>
      </c>
      <c r="I47" s="2" t="str">
        <f>tur_thomson!J48</f>
        <v>Q2 1997</v>
      </c>
      <c r="J47" s="2" t="str">
        <f>tur_thomson!K48</f>
        <v>NA</v>
      </c>
    </row>
    <row r="48" spans="1:10" x14ac:dyDescent="0.25">
      <c r="A48" s="8">
        <f>tur_thomson!A49</f>
        <v>32827</v>
      </c>
      <c r="B48" t="str">
        <f>tur_thomson!B49</f>
        <v>NA</v>
      </c>
      <c r="C48" t="str">
        <f>tur_thomson!C49</f>
        <v>NA</v>
      </c>
      <c r="D48">
        <f>tur_thomson!D49</f>
        <v>119.43</v>
      </c>
      <c r="E48" t="str">
        <f>tur_thomson!E49</f>
        <v>NA</v>
      </c>
      <c r="F48" t="str">
        <f>tur_thomson!F49</f>
        <v>NA</v>
      </c>
      <c r="G48" t="str">
        <f>tur_thomson!G49</f>
        <v>NA</v>
      </c>
      <c r="I48" s="2" t="str">
        <f>tur_thomson!J49</f>
        <v>Q3 1997</v>
      </c>
      <c r="J48" s="2" t="str">
        <f>tur_thomson!K49</f>
        <v>NA</v>
      </c>
    </row>
    <row r="49" spans="1:10" x14ac:dyDescent="0.25">
      <c r="A49" s="8">
        <f>tur_thomson!A50</f>
        <v>32857</v>
      </c>
      <c r="B49" t="str">
        <f>tur_thomson!B50</f>
        <v>NA</v>
      </c>
      <c r="C49" t="str">
        <f>tur_thomson!C50</f>
        <v>NA</v>
      </c>
      <c r="D49">
        <f>tur_thomson!D50</f>
        <v>118.73</v>
      </c>
      <c r="E49" t="str">
        <f>tur_thomson!E50</f>
        <v>NA</v>
      </c>
      <c r="F49" t="str">
        <f>tur_thomson!F50</f>
        <v>NA</v>
      </c>
      <c r="G49" t="str">
        <f>tur_thomson!G50</f>
        <v>NA</v>
      </c>
      <c r="I49" s="2" t="str">
        <f>tur_thomson!J50</f>
        <v>Q4 1997</v>
      </c>
      <c r="J49" s="2" t="str">
        <f>tur_thomson!K50</f>
        <v>NA</v>
      </c>
    </row>
    <row r="50" spans="1:10" x14ac:dyDescent="0.25">
      <c r="A50" s="8">
        <f>tur_thomson!A51</f>
        <v>32888</v>
      </c>
      <c r="B50" t="str">
        <f>tur_thomson!B51</f>
        <v>NA</v>
      </c>
      <c r="C50" t="str">
        <f>tur_thomson!C51</f>
        <v>NA</v>
      </c>
      <c r="D50">
        <f>tur_thomson!D51</f>
        <v>123.47</v>
      </c>
      <c r="E50" t="str">
        <f>tur_thomson!E51</f>
        <v>NA</v>
      </c>
      <c r="F50" t="str">
        <f>tur_thomson!F51</f>
        <v>NA</v>
      </c>
      <c r="G50" t="str">
        <f>tur_thomson!G51</f>
        <v>NA</v>
      </c>
      <c r="I50" s="2" t="str">
        <f>tur_thomson!J51</f>
        <v>Q1 1998</v>
      </c>
      <c r="J50" s="2">
        <f>tur_thomson!K51</f>
        <v>17.46</v>
      </c>
    </row>
    <row r="51" spans="1:10" x14ac:dyDescent="0.25">
      <c r="A51" s="8">
        <f>tur_thomson!A52</f>
        <v>32919</v>
      </c>
      <c r="B51" t="str">
        <f>tur_thomson!B52</f>
        <v>NA</v>
      </c>
      <c r="C51" t="str">
        <f>tur_thomson!C52</f>
        <v>NA</v>
      </c>
      <c r="D51">
        <f>tur_thomson!D52</f>
        <v>126.43</v>
      </c>
      <c r="E51" t="str">
        <f>tur_thomson!E52</f>
        <v>NA</v>
      </c>
      <c r="F51" t="str">
        <f>tur_thomson!F52</f>
        <v>NA</v>
      </c>
      <c r="G51" t="str">
        <f>tur_thomson!G52</f>
        <v>NA</v>
      </c>
      <c r="I51" s="2" t="str">
        <f>tur_thomson!J52</f>
        <v>Q2 1998</v>
      </c>
      <c r="J51" s="2">
        <f>tur_thomson!K52</f>
        <v>17.664000000000001</v>
      </c>
    </row>
    <row r="52" spans="1:10" x14ac:dyDescent="0.25">
      <c r="A52" s="8">
        <f>tur_thomson!A53</f>
        <v>32947</v>
      </c>
      <c r="B52" t="str">
        <f>tur_thomson!B53</f>
        <v>NA</v>
      </c>
      <c r="C52" t="str">
        <f>tur_thomson!C53</f>
        <v>NA</v>
      </c>
      <c r="D52">
        <f>tur_thomson!D53</f>
        <v>123.2</v>
      </c>
      <c r="E52" t="str">
        <f>tur_thomson!E53</f>
        <v>NA</v>
      </c>
      <c r="F52" t="str">
        <f>tur_thomson!F53</f>
        <v>NA</v>
      </c>
      <c r="G52" t="str">
        <f>tur_thomson!G53</f>
        <v>NA</v>
      </c>
      <c r="I52" s="2" t="str">
        <f>tur_thomson!J53</f>
        <v>Q3 1998</v>
      </c>
      <c r="J52" s="2">
        <f>tur_thomson!K53</f>
        <v>17.635000000000002</v>
      </c>
    </row>
    <row r="53" spans="1:10" x14ac:dyDescent="0.25">
      <c r="A53" s="8">
        <f>tur_thomson!A54</f>
        <v>32978</v>
      </c>
      <c r="B53" t="str">
        <f>tur_thomson!B54</f>
        <v>NA</v>
      </c>
      <c r="C53" t="str">
        <f>tur_thomson!C54</f>
        <v>NA</v>
      </c>
      <c r="D53">
        <f>tur_thomson!D54</f>
        <v>124.82</v>
      </c>
      <c r="E53" t="str">
        <f>tur_thomson!E54</f>
        <v>NA</v>
      </c>
      <c r="F53" t="str">
        <f>tur_thomson!F54</f>
        <v>NA</v>
      </c>
      <c r="G53" t="str">
        <f>tur_thomson!G54</f>
        <v>NA</v>
      </c>
      <c r="I53" s="2" t="str">
        <f>tur_thomson!J54</f>
        <v>Q4 1998</v>
      </c>
      <c r="J53" s="2">
        <f>tur_thomson!K54</f>
        <v>17.443999999999999</v>
      </c>
    </row>
    <row r="54" spans="1:10" x14ac:dyDescent="0.25">
      <c r="A54" s="8">
        <f>tur_thomson!A55</f>
        <v>33008</v>
      </c>
      <c r="B54" t="str">
        <f>tur_thomson!B55</f>
        <v>NA</v>
      </c>
      <c r="C54" t="str">
        <f>tur_thomson!C55</f>
        <v>NA</v>
      </c>
      <c r="D54">
        <f>tur_thomson!D55</f>
        <v>129.41999999999999</v>
      </c>
      <c r="E54" t="str">
        <f>tur_thomson!E55</f>
        <v>NA</v>
      </c>
      <c r="F54" t="str">
        <f>tur_thomson!F55</f>
        <v>NA</v>
      </c>
      <c r="G54" t="str">
        <f>tur_thomson!G55</f>
        <v>NA</v>
      </c>
      <c r="I54" s="2" t="str">
        <f>tur_thomson!J55</f>
        <v>Q1 1999</v>
      </c>
      <c r="J54" s="2">
        <f>tur_thomson!K55</f>
        <v>16.956</v>
      </c>
    </row>
    <row r="55" spans="1:10" x14ac:dyDescent="0.25">
      <c r="A55" s="8">
        <f>tur_thomson!A56</f>
        <v>33039</v>
      </c>
      <c r="B55" t="str">
        <f>tur_thomson!B56</f>
        <v>NA</v>
      </c>
      <c r="C55" t="str">
        <f>tur_thomson!C56</f>
        <v>NA</v>
      </c>
      <c r="D55">
        <f>tur_thomson!D56</f>
        <v>132.44999999999999</v>
      </c>
      <c r="E55" t="str">
        <f>tur_thomson!E56</f>
        <v>NA</v>
      </c>
      <c r="F55" t="str">
        <f>tur_thomson!F56</f>
        <v>NA</v>
      </c>
      <c r="G55" t="str">
        <f>tur_thomson!G56</f>
        <v>NA</v>
      </c>
      <c r="I55" s="2" t="str">
        <f>tur_thomson!J56</f>
        <v>Q2 1999</v>
      </c>
      <c r="J55" s="2">
        <f>tur_thomson!K56</f>
        <v>16.940000000000001</v>
      </c>
    </row>
    <row r="56" spans="1:10" x14ac:dyDescent="0.25">
      <c r="A56" s="8">
        <f>tur_thomson!A57</f>
        <v>33069</v>
      </c>
      <c r="B56" t="str">
        <f>tur_thomson!B57</f>
        <v>NA</v>
      </c>
      <c r="C56" t="str">
        <f>tur_thomson!C57</f>
        <v>NA</v>
      </c>
      <c r="D56">
        <f>tur_thomson!D57</f>
        <v>134.82</v>
      </c>
      <c r="E56" t="str">
        <f>tur_thomson!E57</f>
        <v>NA</v>
      </c>
      <c r="F56" t="str">
        <f>tur_thomson!F57</f>
        <v>NA</v>
      </c>
      <c r="G56" t="str">
        <f>tur_thomson!G57</f>
        <v>NA</v>
      </c>
      <c r="I56" s="2" t="str">
        <f>tur_thomson!J57</f>
        <v>Q3 1999</v>
      </c>
      <c r="J56" s="2">
        <f>tur_thomson!K57</f>
        <v>16.832000000000001</v>
      </c>
    </row>
    <row r="57" spans="1:10" x14ac:dyDescent="0.25">
      <c r="A57" s="8">
        <f>tur_thomson!A58</f>
        <v>33100</v>
      </c>
      <c r="B57" t="str">
        <f>tur_thomson!B58</f>
        <v>NA</v>
      </c>
      <c r="C57" t="str">
        <f>tur_thomson!C58</f>
        <v>NA</v>
      </c>
      <c r="D57">
        <f>tur_thomson!D58</f>
        <v>126.46</v>
      </c>
      <c r="E57" t="str">
        <f>tur_thomson!E58</f>
        <v>NA</v>
      </c>
      <c r="F57" t="str">
        <f>tur_thomson!F58</f>
        <v>NA</v>
      </c>
      <c r="G57" t="str">
        <f>tur_thomson!G58</f>
        <v>NA</v>
      </c>
      <c r="I57" s="2" t="str">
        <f>tur_thomson!J58</f>
        <v>Q4 1999</v>
      </c>
      <c r="J57" s="2">
        <f>tur_thomson!K58</f>
        <v>17.113</v>
      </c>
    </row>
    <row r="58" spans="1:10" x14ac:dyDescent="0.25">
      <c r="A58" s="8">
        <f>tur_thomson!A59</f>
        <v>33131</v>
      </c>
      <c r="B58" t="str">
        <f>tur_thomson!B59</f>
        <v>NA</v>
      </c>
      <c r="C58" t="str">
        <f>tur_thomson!C59</f>
        <v>NA</v>
      </c>
      <c r="D58">
        <f>tur_thomson!D59</f>
        <v>118.39</v>
      </c>
      <c r="E58" t="str">
        <f>tur_thomson!E59</f>
        <v>NA</v>
      </c>
      <c r="F58" t="str">
        <f>tur_thomson!F59</f>
        <v>NA</v>
      </c>
      <c r="G58" t="str">
        <f>tur_thomson!G59</f>
        <v>NA</v>
      </c>
      <c r="I58" s="2" t="str">
        <f>tur_thomson!J59</f>
        <v>Q1 2000</v>
      </c>
      <c r="J58" s="2">
        <f>tur_thomson!K59</f>
        <v>17.62</v>
      </c>
    </row>
    <row r="59" spans="1:10" x14ac:dyDescent="0.25">
      <c r="A59" s="8">
        <f>tur_thomson!A60</f>
        <v>33161</v>
      </c>
      <c r="B59" t="str">
        <f>tur_thomson!B60</f>
        <v>NA</v>
      </c>
      <c r="C59" t="str">
        <f>tur_thomson!C60</f>
        <v>NA</v>
      </c>
      <c r="D59">
        <f>tur_thomson!D60</f>
        <v>113.25</v>
      </c>
      <c r="E59" t="str">
        <f>tur_thomson!E60</f>
        <v>NA</v>
      </c>
      <c r="F59" t="str">
        <f>tur_thomson!F60</f>
        <v>NA</v>
      </c>
      <c r="G59" t="str">
        <f>tur_thomson!G60</f>
        <v>NA</v>
      </c>
      <c r="I59" s="2" t="str">
        <f>tur_thomson!J60</f>
        <v>Q2 2000</v>
      </c>
      <c r="J59" s="2">
        <f>tur_thomson!K60</f>
        <v>18.009</v>
      </c>
    </row>
    <row r="60" spans="1:10" x14ac:dyDescent="0.25">
      <c r="A60" s="8">
        <f>tur_thomson!A61</f>
        <v>33192</v>
      </c>
      <c r="B60" t="str">
        <f>tur_thomson!B61</f>
        <v>NA</v>
      </c>
      <c r="C60" t="str">
        <f>tur_thomson!C61</f>
        <v>NA</v>
      </c>
      <c r="D60">
        <f>tur_thomson!D61</f>
        <v>115.67</v>
      </c>
      <c r="E60" t="str">
        <f>tur_thomson!E61</f>
        <v>NA</v>
      </c>
      <c r="F60" t="str">
        <f>tur_thomson!F61</f>
        <v>NA</v>
      </c>
      <c r="G60" t="str">
        <f>tur_thomson!G61</f>
        <v>NA</v>
      </c>
      <c r="I60" s="2" t="str">
        <f>tur_thomson!J61</f>
        <v>Q3 2000</v>
      </c>
      <c r="J60" s="2">
        <f>tur_thomson!K61</f>
        <v>18.300999999999998</v>
      </c>
    </row>
    <row r="61" spans="1:10" x14ac:dyDescent="0.25">
      <c r="A61" s="8">
        <f>tur_thomson!A62</f>
        <v>33222</v>
      </c>
      <c r="B61" t="str">
        <f>tur_thomson!B62</f>
        <v>NA</v>
      </c>
      <c r="C61" t="str">
        <f>tur_thomson!C62</f>
        <v>NA</v>
      </c>
      <c r="D61">
        <f>tur_thomson!D62</f>
        <v>117.57</v>
      </c>
      <c r="E61" t="str">
        <f>tur_thomson!E62</f>
        <v>NA</v>
      </c>
      <c r="F61" t="str">
        <f>tur_thomson!F62</f>
        <v>NA</v>
      </c>
      <c r="G61" t="str">
        <f>tur_thomson!G62</f>
        <v>NA</v>
      </c>
      <c r="I61" s="2" t="str">
        <f>tur_thomson!J62</f>
        <v>Q4 2000</v>
      </c>
      <c r="J61" s="2">
        <f>tur_thomson!K62</f>
        <v>18.507000000000001</v>
      </c>
    </row>
    <row r="62" spans="1:10" x14ac:dyDescent="0.25">
      <c r="A62" s="8">
        <f>tur_thomson!A63</f>
        <v>33253</v>
      </c>
      <c r="B62" t="str">
        <f>tur_thomson!B63</f>
        <v>NA</v>
      </c>
      <c r="C62" t="str">
        <f>tur_thomson!C63</f>
        <v>NA</v>
      </c>
      <c r="D62">
        <f>tur_thomson!D63</f>
        <v>126.76</v>
      </c>
      <c r="E62" t="str">
        <f>tur_thomson!E63</f>
        <v>NA</v>
      </c>
      <c r="F62" t="str">
        <f>tur_thomson!F63</f>
        <v>NA</v>
      </c>
      <c r="G62" t="str">
        <f>tur_thomson!G63</f>
        <v>NA</v>
      </c>
      <c r="I62" s="2" t="str">
        <f>tur_thomson!J63</f>
        <v>Q1 2001</v>
      </c>
      <c r="J62" s="2">
        <f>tur_thomson!K63</f>
        <v>17.501000000000001</v>
      </c>
    </row>
    <row r="63" spans="1:10" x14ac:dyDescent="0.25">
      <c r="A63" s="8">
        <f>tur_thomson!A64</f>
        <v>33284</v>
      </c>
      <c r="B63" t="str">
        <f>tur_thomson!B64</f>
        <v>NA</v>
      </c>
      <c r="C63" t="str">
        <f>tur_thomson!C64</f>
        <v>NA</v>
      </c>
      <c r="D63">
        <f>tur_thomson!D64</f>
        <v>128.16999999999999</v>
      </c>
      <c r="E63" t="str">
        <f>tur_thomson!E64</f>
        <v>NA</v>
      </c>
      <c r="F63" t="str">
        <f>tur_thomson!F64</f>
        <v>NA</v>
      </c>
      <c r="G63" t="str">
        <f>tur_thomson!G64</f>
        <v>NA</v>
      </c>
      <c r="I63" s="2" t="str">
        <f>tur_thomson!J64</f>
        <v>Q2 2001</v>
      </c>
      <c r="J63" s="2">
        <f>tur_thomson!K64</f>
        <v>16.928000000000001</v>
      </c>
    </row>
    <row r="64" spans="1:10" x14ac:dyDescent="0.25">
      <c r="A64" s="8">
        <f>tur_thomson!A65</f>
        <v>33312</v>
      </c>
      <c r="B64" t="str">
        <f>tur_thomson!B65</f>
        <v>NA</v>
      </c>
      <c r="C64" t="str">
        <f>tur_thomson!C65</f>
        <v>NA</v>
      </c>
      <c r="D64">
        <f>tur_thomson!D65</f>
        <v>123.51</v>
      </c>
      <c r="E64" t="str">
        <f>tur_thomson!E65</f>
        <v>NA</v>
      </c>
      <c r="F64" t="str">
        <f>tur_thomson!F65</f>
        <v>NA</v>
      </c>
      <c r="G64" t="str">
        <f>tur_thomson!G65</f>
        <v>NA</v>
      </c>
      <c r="I64" s="2" t="str">
        <f>tur_thomson!J65</f>
        <v>Q3 2001</v>
      </c>
      <c r="J64" s="2">
        <f>tur_thomson!K65</f>
        <v>17.155000000000001</v>
      </c>
    </row>
    <row r="65" spans="1:10" x14ac:dyDescent="0.25">
      <c r="A65" s="8">
        <f>tur_thomson!A66</f>
        <v>33343</v>
      </c>
      <c r="B65" t="str">
        <f>tur_thomson!B66</f>
        <v>NA</v>
      </c>
      <c r="C65" t="str">
        <f>tur_thomson!C66</f>
        <v>NA</v>
      </c>
      <c r="D65">
        <f>tur_thomson!D66</f>
        <v>124.7</v>
      </c>
      <c r="E65" t="str">
        <f>tur_thomson!E66</f>
        <v>NA</v>
      </c>
      <c r="F65" t="str">
        <f>tur_thomson!F66</f>
        <v>NA</v>
      </c>
      <c r="G65" t="str">
        <f>tur_thomson!G66</f>
        <v>NA</v>
      </c>
      <c r="I65" s="2" t="str">
        <f>tur_thomson!J66</f>
        <v>Q4 2001</v>
      </c>
      <c r="J65" s="2">
        <f>tur_thomson!K66</f>
        <v>16.725000000000001</v>
      </c>
    </row>
    <row r="66" spans="1:10" x14ac:dyDescent="0.25">
      <c r="A66" s="8">
        <f>tur_thomson!A67</f>
        <v>33373</v>
      </c>
      <c r="B66" t="str">
        <f>tur_thomson!B67</f>
        <v>NA</v>
      </c>
      <c r="C66" t="str">
        <f>tur_thomson!C67</f>
        <v>NA</v>
      </c>
      <c r="D66">
        <f>tur_thomson!D67</f>
        <v>126.4</v>
      </c>
      <c r="E66" t="str">
        <f>tur_thomson!E67</f>
        <v>NA</v>
      </c>
      <c r="F66" t="str">
        <f>tur_thomson!F67</f>
        <v>NA</v>
      </c>
      <c r="G66" t="str">
        <f>tur_thomson!G67</f>
        <v>NA</v>
      </c>
      <c r="I66" s="2" t="str">
        <f>tur_thomson!J67</f>
        <v>Q1 2002</v>
      </c>
      <c r="J66" s="2">
        <f>tur_thomson!K67</f>
        <v>17.582999999999998</v>
      </c>
    </row>
    <row r="67" spans="1:10" x14ac:dyDescent="0.25">
      <c r="A67" s="8">
        <f>tur_thomson!A68</f>
        <v>33404</v>
      </c>
      <c r="B67" t="str">
        <f>tur_thomson!B68</f>
        <v>NA</v>
      </c>
      <c r="C67" t="str">
        <f>tur_thomson!C68</f>
        <v>NA</v>
      </c>
      <c r="D67">
        <f>tur_thomson!D68</f>
        <v>125.58</v>
      </c>
      <c r="E67" t="str">
        <f>tur_thomson!E68</f>
        <v>NA</v>
      </c>
      <c r="F67" t="str">
        <f>tur_thomson!F68</f>
        <v>NA</v>
      </c>
      <c r="G67" t="str">
        <f>tur_thomson!G68</f>
        <v>NA</v>
      </c>
      <c r="I67" s="2" t="str">
        <f>tur_thomson!J68</f>
        <v>Q2 2002</v>
      </c>
      <c r="J67" s="2">
        <f>tur_thomson!K68</f>
        <v>18.001000000000001</v>
      </c>
    </row>
    <row r="68" spans="1:10" x14ac:dyDescent="0.25">
      <c r="A68" s="8">
        <f>tur_thomson!A69</f>
        <v>33434</v>
      </c>
      <c r="B68" t="str">
        <f>tur_thomson!B69</f>
        <v>NA</v>
      </c>
      <c r="C68" t="str">
        <f>tur_thomson!C69</f>
        <v>NA</v>
      </c>
      <c r="D68">
        <f>tur_thomson!D69</f>
        <v>126.11</v>
      </c>
      <c r="E68" t="str">
        <f>tur_thomson!E69</f>
        <v>NA</v>
      </c>
      <c r="F68" t="str">
        <f>tur_thomson!F69</f>
        <v>NA</v>
      </c>
      <c r="G68" t="str">
        <f>tur_thomson!G69</f>
        <v>NA</v>
      </c>
      <c r="I68" s="2" t="str">
        <f>tur_thomson!J69</f>
        <v>Q3 2002</v>
      </c>
      <c r="J68" s="2">
        <f>tur_thomson!K69</f>
        <v>18.273</v>
      </c>
    </row>
    <row r="69" spans="1:10" x14ac:dyDescent="0.25">
      <c r="A69" s="8">
        <f>tur_thomson!A70</f>
        <v>33465</v>
      </c>
      <c r="B69" t="str">
        <f>tur_thomson!B70</f>
        <v>NA</v>
      </c>
      <c r="C69" t="str">
        <f>tur_thomson!C70</f>
        <v>NA</v>
      </c>
      <c r="D69">
        <f>tur_thomson!D70</f>
        <v>128.01</v>
      </c>
      <c r="E69" t="str">
        <f>tur_thomson!E70</f>
        <v>NA</v>
      </c>
      <c r="F69" t="str">
        <f>tur_thomson!F70</f>
        <v>NA</v>
      </c>
      <c r="G69" t="str">
        <f>tur_thomson!G70</f>
        <v>NA</v>
      </c>
      <c r="I69" s="2" t="str">
        <f>tur_thomson!J70</f>
        <v>Q4 2002</v>
      </c>
      <c r="J69" s="2">
        <f>tur_thomson!K70</f>
        <v>18.663</v>
      </c>
    </row>
    <row r="70" spans="1:10" x14ac:dyDescent="0.25">
      <c r="A70" s="8">
        <f>tur_thomson!A71</f>
        <v>33496</v>
      </c>
      <c r="B70" t="str">
        <f>tur_thomson!B71</f>
        <v>NA</v>
      </c>
      <c r="C70" t="str">
        <f>tur_thomson!C71</f>
        <v>NA</v>
      </c>
      <c r="D70">
        <f>tur_thomson!D71</f>
        <v>127.75</v>
      </c>
      <c r="E70" t="str">
        <f>tur_thomson!E71</f>
        <v>NA</v>
      </c>
      <c r="F70" t="str">
        <f>tur_thomson!F71</f>
        <v>NA</v>
      </c>
      <c r="G70" t="str">
        <f>tur_thomson!G71</f>
        <v>NA</v>
      </c>
      <c r="I70" s="2" t="str">
        <f>tur_thomson!J71</f>
        <v>Q1 2003</v>
      </c>
      <c r="J70" s="2">
        <f>tur_thomson!K71</f>
        <v>18.853000000000002</v>
      </c>
    </row>
    <row r="71" spans="1:10" x14ac:dyDescent="0.25">
      <c r="A71" s="8">
        <f>tur_thomson!A72</f>
        <v>33526</v>
      </c>
      <c r="B71" t="str">
        <f>tur_thomson!B72</f>
        <v>NA</v>
      </c>
      <c r="C71" t="str">
        <f>tur_thomson!C72</f>
        <v>NA</v>
      </c>
      <c r="D71">
        <f>tur_thomson!D72</f>
        <v>127.13</v>
      </c>
      <c r="E71" t="str">
        <f>tur_thomson!E72</f>
        <v>NA</v>
      </c>
      <c r="F71" t="str">
        <f>tur_thomson!F72</f>
        <v>NA</v>
      </c>
      <c r="G71" t="str">
        <f>tur_thomson!G72</f>
        <v>NA</v>
      </c>
      <c r="I71" s="2" t="str">
        <f>tur_thomson!J72</f>
        <v>Q2 2003</v>
      </c>
      <c r="J71" s="2">
        <f>tur_thomson!K72</f>
        <v>18.623999999999999</v>
      </c>
    </row>
    <row r="72" spans="1:10" x14ac:dyDescent="0.25">
      <c r="A72" s="8">
        <f>tur_thomson!A73</f>
        <v>33557</v>
      </c>
      <c r="B72" t="str">
        <f>tur_thomson!B73</f>
        <v>NA</v>
      </c>
      <c r="C72" t="str">
        <f>tur_thomson!C73</f>
        <v>NA</v>
      </c>
      <c r="D72">
        <f>tur_thomson!D73</f>
        <v>119.72</v>
      </c>
      <c r="E72" t="str">
        <f>tur_thomson!E73</f>
        <v>NA</v>
      </c>
      <c r="F72" t="str">
        <f>tur_thomson!F73</f>
        <v>NA</v>
      </c>
      <c r="G72" t="str">
        <f>tur_thomson!G73</f>
        <v>NA</v>
      </c>
      <c r="I72" s="2" t="str">
        <f>tur_thomson!J73</f>
        <v>Q3 2003</v>
      </c>
      <c r="J72" s="2">
        <f>tur_thomson!K73</f>
        <v>19.236999999999998</v>
      </c>
    </row>
    <row r="73" spans="1:10" x14ac:dyDescent="0.25">
      <c r="A73" s="8">
        <f>tur_thomson!A74</f>
        <v>33587</v>
      </c>
      <c r="B73" t="str">
        <f>tur_thomson!B74</f>
        <v>NA</v>
      </c>
      <c r="C73" t="str">
        <f>tur_thomson!C74</f>
        <v>NA</v>
      </c>
      <c r="D73">
        <f>tur_thomson!D74</f>
        <v>130.72999999999999</v>
      </c>
      <c r="E73" t="str">
        <f>tur_thomson!E74</f>
        <v>NA</v>
      </c>
      <c r="F73" t="str">
        <f>tur_thomson!F74</f>
        <v>NA</v>
      </c>
      <c r="G73" t="str">
        <f>tur_thomson!G74</f>
        <v>NA</v>
      </c>
      <c r="I73" s="2" t="str">
        <f>tur_thomson!J74</f>
        <v>Q4 2003</v>
      </c>
      <c r="J73" s="2">
        <f>tur_thomson!K74</f>
        <v>19.623999999999999</v>
      </c>
    </row>
    <row r="74" spans="1:10" x14ac:dyDescent="0.25">
      <c r="A74" s="8">
        <f>tur_thomson!A75</f>
        <v>33618</v>
      </c>
      <c r="B74" t="str">
        <f>tur_thomson!B75</f>
        <v>NA</v>
      </c>
      <c r="C74" t="str">
        <f>tur_thomson!C75</f>
        <v>NA</v>
      </c>
      <c r="D74">
        <f>tur_thomson!D75</f>
        <v>130.24</v>
      </c>
      <c r="E74" t="str">
        <f>tur_thomson!E75</f>
        <v>NA</v>
      </c>
      <c r="F74" t="str">
        <f>tur_thomson!F75</f>
        <v>NA</v>
      </c>
      <c r="G74" t="str">
        <f>tur_thomson!G75</f>
        <v>NA</v>
      </c>
      <c r="I74" s="2" t="str">
        <f>tur_thomson!J75</f>
        <v>Q1 2004</v>
      </c>
      <c r="J74" s="2">
        <f>tur_thomson!K75</f>
        <v>20.402999999999999</v>
      </c>
    </row>
    <row r="75" spans="1:10" x14ac:dyDescent="0.25">
      <c r="A75" s="8">
        <f>tur_thomson!A76</f>
        <v>33649</v>
      </c>
      <c r="B75" t="str">
        <f>tur_thomson!B76</f>
        <v>NA</v>
      </c>
      <c r="C75" t="str">
        <f>tur_thomson!C76</f>
        <v>NA</v>
      </c>
      <c r="D75">
        <f>tur_thomson!D76</f>
        <v>139.57</v>
      </c>
      <c r="E75" t="str">
        <f>tur_thomson!E76</f>
        <v>NA</v>
      </c>
      <c r="F75" t="str">
        <f>tur_thomson!F76</f>
        <v>NA</v>
      </c>
      <c r="G75" t="str">
        <f>tur_thomson!G76</f>
        <v>NA</v>
      </c>
      <c r="I75" s="2" t="str">
        <f>tur_thomson!J76</f>
        <v>Q2 2004</v>
      </c>
      <c r="J75" s="2">
        <f>tur_thomson!K76</f>
        <v>20.77</v>
      </c>
    </row>
    <row r="76" spans="1:10" x14ac:dyDescent="0.25">
      <c r="A76" s="8">
        <f>tur_thomson!A77</f>
        <v>33678</v>
      </c>
      <c r="B76" t="str">
        <f>tur_thomson!B77</f>
        <v>NA</v>
      </c>
      <c r="C76" t="str">
        <f>tur_thomson!C77</f>
        <v>NA</v>
      </c>
      <c r="D76">
        <f>tur_thomson!D77</f>
        <v>134.18</v>
      </c>
      <c r="E76" t="str">
        <f>tur_thomson!E77</f>
        <v>NA</v>
      </c>
      <c r="F76" t="str">
        <f>tur_thomson!F77</f>
        <v>NA</v>
      </c>
      <c r="G76" t="str">
        <f>tur_thomson!G77</f>
        <v>NA</v>
      </c>
      <c r="I76" s="2" t="str">
        <f>tur_thomson!J77</f>
        <v>Q3 2004</v>
      </c>
      <c r="J76" s="2">
        <f>tur_thomson!K77</f>
        <v>21.081</v>
      </c>
    </row>
    <row r="77" spans="1:10" x14ac:dyDescent="0.25">
      <c r="A77" s="8">
        <f>tur_thomson!A78</f>
        <v>33709</v>
      </c>
      <c r="B77" t="str">
        <f>tur_thomson!B78</f>
        <v>NA</v>
      </c>
      <c r="C77" t="str">
        <f>tur_thomson!C78</f>
        <v>NA</v>
      </c>
      <c r="D77">
        <f>tur_thomson!D78</f>
        <v>127</v>
      </c>
      <c r="E77" t="str">
        <f>tur_thomson!E78</f>
        <v>NA</v>
      </c>
      <c r="F77" t="str">
        <f>tur_thomson!F78</f>
        <v>NA</v>
      </c>
      <c r="G77" t="str">
        <f>tur_thomson!G78</f>
        <v>NA</v>
      </c>
      <c r="I77" s="2" t="str">
        <f>tur_thomson!J78</f>
        <v>Q4 2004</v>
      </c>
      <c r="J77" s="2">
        <f>tur_thomson!K78</f>
        <v>21.231000000000002</v>
      </c>
    </row>
    <row r="78" spans="1:10" x14ac:dyDescent="0.25">
      <c r="A78" s="8">
        <f>tur_thomson!A79</f>
        <v>33739</v>
      </c>
      <c r="B78" t="str">
        <f>tur_thomson!B79</f>
        <v>NA</v>
      </c>
      <c r="C78" t="str">
        <f>tur_thomson!C79</f>
        <v>NA</v>
      </c>
      <c r="D78">
        <f>tur_thomson!D79</f>
        <v>131.38999999999999</v>
      </c>
      <c r="E78" t="str">
        <f>tur_thomson!E79</f>
        <v>NA</v>
      </c>
      <c r="F78" t="str">
        <f>tur_thomson!F79</f>
        <v>NA</v>
      </c>
      <c r="G78" t="str">
        <f>tur_thomson!G79</f>
        <v>NA</v>
      </c>
      <c r="I78" s="2" t="str">
        <f>tur_thomson!J79</f>
        <v>Q1 2005</v>
      </c>
      <c r="J78" s="2">
        <f>tur_thomson!K79</f>
        <v>22.198</v>
      </c>
    </row>
    <row r="79" spans="1:10" x14ac:dyDescent="0.25">
      <c r="A79" s="8">
        <f>tur_thomson!A80</f>
        <v>33770</v>
      </c>
      <c r="B79" t="str">
        <f>tur_thomson!B80</f>
        <v>NA</v>
      </c>
      <c r="C79" t="str">
        <f>tur_thomson!C80</f>
        <v>NA</v>
      </c>
      <c r="D79">
        <f>tur_thomson!D80</f>
        <v>128.31</v>
      </c>
      <c r="E79" t="str">
        <f>tur_thomson!E80</f>
        <v>NA</v>
      </c>
      <c r="F79" t="str">
        <f>tur_thomson!F80</f>
        <v>NA</v>
      </c>
      <c r="G79" t="str">
        <f>tur_thomson!G80</f>
        <v>NA</v>
      </c>
      <c r="I79" s="2" t="str">
        <f>tur_thomson!J80</f>
        <v>Q2 2005</v>
      </c>
      <c r="J79" s="2">
        <f>tur_thomson!K80</f>
        <v>22.277999999999999</v>
      </c>
    </row>
    <row r="80" spans="1:10" x14ac:dyDescent="0.25">
      <c r="A80" s="8">
        <f>tur_thomson!A81</f>
        <v>33800</v>
      </c>
      <c r="B80" t="str">
        <f>tur_thomson!B81</f>
        <v>NA</v>
      </c>
      <c r="C80" t="str">
        <f>tur_thomson!C81</f>
        <v>NA</v>
      </c>
      <c r="D80">
        <f>tur_thomson!D81</f>
        <v>127.86</v>
      </c>
      <c r="E80" t="str">
        <f>tur_thomson!E81</f>
        <v>NA</v>
      </c>
      <c r="F80" t="str">
        <f>tur_thomson!F81</f>
        <v>NA</v>
      </c>
      <c r="G80" t="str">
        <f>tur_thomson!G81</f>
        <v>NA</v>
      </c>
      <c r="I80" s="2" t="str">
        <f>tur_thomson!J81</f>
        <v>Q3 2005</v>
      </c>
      <c r="J80" s="2">
        <f>tur_thomson!K81</f>
        <v>22.716999999999999</v>
      </c>
    </row>
    <row r="81" spans="1:10" x14ac:dyDescent="0.25">
      <c r="A81" s="8">
        <f>tur_thomson!A82</f>
        <v>33831</v>
      </c>
      <c r="B81" t="str">
        <f>tur_thomson!B82</f>
        <v>NA</v>
      </c>
      <c r="C81" t="str">
        <f>tur_thomson!C82</f>
        <v>NA</v>
      </c>
      <c r="D81">
        <f>tur_thomson!D82</f>
        <v>131.07</v>
      </c>
      <c r="E81" t="str">
        <f>tur_thomson!E82</f>
        <v>NA</v>
      </c>
      <c r="F81" t="str">
        <f>tur_thomson!F82</f>
        <v>NA</v>
      </c>
      <c r="G81" t="str">
        <f>tur_thomson!G82</f>
        <v>NA</v>
      </c>
      <c r="I81" s="2" t="str">
        <f>tur_thomson!J82</f>
        <v>Q4 2005</v>
      </c>
      <c r="J81" s="2">
        <f>tur_thomson!K82</f>
        <v>23.306999999999999</v>
      </c>
    </row>
    <row r="82" spans="1:10" x14ac:dyDescent="0.25">
      <c r="A82" s="8">
        <f>tur_thomson!A83</f>
        <v>33862</v>
      </c>
      <c r="B82" t="str">
        <f>tur_thomson!B83</f>
        <v>NA</v>
      </c>
      <c r="C82" t="str">
        <f>tur_thomson!C83</f>
        <v>NA</v>
      </c>
      <c r="D82">
        <f>tur_thomson!D83</f>
        <v>131.63</v>
      </c>
      <c r="E82" t="str">
        <f>tur_thomson!E83</f>
        <v>NA</v>
      </c>
      <c r="F82" t="str">
        <f>tur_thomson!F83</f>
        <v>NA</v>
      </c>
      <c r="G82" t="str">
        <f>tur_thomson!G83</f>
        <v>NA</v>
      </c>
      <c r="I82" s="2" t="str">
        <f>tur_thomson!J83</f>
        <v>Q1 2006</v>
      </c>
      <c r="J82" s="2">
        <f>tur_thomson!K83</f>
        <v>23.419</v>
      </c>
    </row>
    <row r="83" spans="1:10" x14ac:dyDescent="0.25">
      <c r="A83" s="8">
        <f>tur_thomson!A84</f>
        <v>33892</v>
      </c>
      <c r="B83" t="str">
        <f>tur_thomson!B84</f>
        <v>NA</v>
      </c>
      <c r="C83" t="str">
        <f>tur_thomson!C84</f>
        <v>NA</v>
      </c>
      <c r="D83">
        <f>tur_thomson!D84</f>
        <v>125.92</v>
      </c>
      <c r="E83" t="str">
        <f>tur_thomson!E84</f>
        <v>NA</v>
      </c>
      <c r="F83" t="str">
        <f>tur_thomson!F84</f>
        <v>NA</v>
      </c>
      <c r="G83" t="str">
        <f>tur_thomson!G84</f>
        <v>NA</v>
      </c>
      <c r="I83" s="2" t="str">
        <f>tur_thomson!J84</f>
        <v>Q2 2006</v>
      </c>
      <c r="J83" s="2">
        <f>tur_thomson!K84</f>
        <v>24.321000000000002</v>
      </c>
    </row>
    <row r="84" spans="1:10" x14ac:dyDescent="0.25">
      <c r="A84" s="8">
        <f>tur_thomson!A85</f>
        <v>33923</v>
      </c>
      <c r="B84" t="str">
        <f>tur_thomson!B85</f>
        <v>NA</v>
      </c>
      <c r="C84" t="str">
        <f>tur_thomson!C85</f>
        <v>NA</v>
      </c>
      <c r="D84">
        <f>tur_thomson!D85</f>
        <v>129.76</v>
      </c>
      <c r="E84" t="str">
        <f>tur_thomson!E85</f>
        <v>NA</v>
      </c>
      <c r="F84" t="str">
        <f>tur_thomson!F85</f>
        <v>NA</v>
      </c>
      <c r="G84" t="str">
        <f>tur_thomson!G85</f>
        <v>NA</v>
      </c>
      <c r="I84" s="2" t="str">
        <f>tur_thomson!J85</f>
        <v>Q3 2006</v>
      </c>
      <c r="J84" s="2">
        <f>tur_thomson!K85</f>
        <v>24.34</v>
      </c>
    </row>
    <row r="85" spans="1:10" x14ac:dyDescent="0.25">
      <c r="A85" s="8">
        <f>tur_thomson!A86</f>
        <v>33953</v>
      </c>
      <c r="B85" t="str">
        <f>tur_thomson!B86</f>
        <v>NA</v>
      </c>
      <c r="C85" t="str">
        <f>tur_thomson!C86</f>
        <v>NA</v>
      </c>
      <c r="D85">
        <f>tur_thomson!D86</f>
        <v>128.01</v>
      </c>
      <c r="E85" t="str">
        <f>tur_thomson!E86</f>
        <v>NA</v>
      </c>
      <c r="F85" t="str">
        <f>tur_thomson!F86</f>
        <v>NA</v>
      </c>
      <c r="G85" t="str">
        <f>tur_thomson!G86</f>
        <v>NA</v>
      </c>
      <c r="I85" s="2" t="str">
        <f>tur_thomson!J86</f>
        <v>Q4 2006</v>
      </c>
      <c r="J85" s="2">
        <f>tur_thomson!K86</f>
        <v>24.658999999999999</v>
      </c>
    </row>
    <row r="86" spans="1:10" x14ac:dyDescent="0.25">
      <c r="A86" s="8">
        <f>tur_thomson!A87</f>
        <v>33984</v>
      </c>
      <c r="B86" t="str">
        <f>tur_thomson!B87</f>
        <v>NA</v>
      </c>
      <c r="C86" t="str">
        <f>tur_thomson!C87</f>
        <v>NA</v>
      </c>
      <c r="D86">
        <f>tur_thomson!D87</f>
        <v>132.57</v>
      </c>
      <c r="E86" t="str">
        <f>tur_thomson!E87</f>
        <v>NA</v>
      </c>
      <c r="F86" t="str">
        <f>tur_thomson!F87</f>
        <v>NA</v>
      </c>
      <c r="G86" t="str">
        <f>tur_thomson!G87</f>
        <v>NA</v>
      </c>
      <c r="I86" s="2" t="str">
        <f>tur_thomson!J87</f>
        <v>Q1 2007</v>
      </c>
      <c r="J86" s="2">
        <f>tur_thomson!K87</f>
        <v>24.879000000000001</v>
      </c>
    </row>
    <row r="87" spans="1:10" x14ac:dyDescent="0.25">
      <c r="A87" s="8">
        <f>tur_thomson!A88</f>
        <v>34015</v>
      </c>
      <c r="B87" t="str">
        <f>tur_thomson!B88</f>
        <v>NA</v>
      </c>
      <c r="C87" t="str">
        <f>tur_thomson!C88</f>
        <v>NA</v>
      </c>
      <c r="D87">
        <f>tur_thomson!D88</f>
        <v>136.80000000000001</v>
      </c>
      <c r="E87" t="str">
        <f>tur_thomson!E88</f>
        <v>NA</v>
      </c>
      <c r="F87" t="str">
        <f>tur_thomson!F88</f>
        <v>NA</v>
      </c>
      <c r="G87" t="str">
        <f>tur_thomson!G88</f>
        <v>NA</v>
      </c>
      <c r="I87" s="2" t="str">
        <f>tur_thomson!J88</f>
        <v>Q2 2007</v>
      </c>
      <c r="J87" s="2">
        <f>tur_thomson!K88</f>
        <v>25.106000000000002</v>
      </c>
    </row>
    <row r="88" spans="1:10" x14ac:dyDescent="0.25">
      <c r="A88" s="8">
        <f>tur_thomson!A89</f>
        <v>34043</v>
      </c>
      <c r="B88" t="str">
        <f>tur_thomson!B89</f>
        <v>NA</v>
      </c>
      <c r="C88" t="str">
        <f>tur_thomson!C89</f>
        <v>NA</v>
      </c>
      <c r="D88">
        <f>tur_thomson!D89</f>
        <v>133.01</v>
      </c>
      <c r="E88" t="str">
        <f>tur_thomson!E89</f>
        <v>NA</v>
      </c>
      <c r="F88" t="str">
        <f>tur_thomson!F89</f>
        <v>NA</v>
      </c>
      <c r="G88" t="str">
        <f>tur_thomson!G89</f>
        <v>NA</v>
      </c>
      <c r="I88" s="2" t="str">
        <f>tur_thomson!J89</f>
        <v>Q3 2007</v>
      </c>
      <c r="J88" s="2">
        <f>tur_thomson!K89</f>
        <v>25.364999999999998</v>
      </c>
    </row>
    <row r="89" spans="1:10" x14ac:dyDescent="0.25">
      <c r="A89" s="8">
        <f>tur_thomson!A90</f>
        <v>34074</v>
      </c>
      <c r="B89" t="str">
        <f>tur_thomson!B90</f>
        <v>NA</v>
      </c>
      <c r="C89" t="str">
        <f>tur_thomson!C90</f>
        <v>NA</v>
      </c>
      <c r="D89">
        <f>tur_thomson!D90</f>
        <v>130.41999999999999</v>
      </c>
      <c r="E89" t="str">
        <f>tur_thomson!E90</f>
        <v>NA</v>
      </c>
      <c r="F89" t="str">
        <f>tur_thomson!F90</f>
        <v>NA</v>
      </c>
      <c r="G89" t="str">
        <f>tur_thomson!G90</f>
        <v>NA</v>
      </c>
      <c r="I89" s="2" t="str">
        <f>tur_thomson!J90</f>
        <v>Q4 2007</v>
      </c>
      <c r="J89" s="2">
        <f>tur_thomson!K90</f>
        <v>25.905000000000001</v>
      </c>
    </row>
    <row r="90" spans="1:10" x14ac:dyDescent="0.25">
      <c r="A90" s="8">
        <f>tur_thomson!A91</f>
        <v>34104</v>
      </c>
      <c r="B90" t="str">
        <f>tur_thomson!B91</f>
        <v>NA</v>
      </c>
      <c r="C90" t="str">
        <f>tur_thomson!C91</f>
        <v>NA</v>
      </c>
      <c r="D90">
        <f>tur_thomson!D91</f>
        <v>139.26</v>
      </c>
      <c r="E90" t="str">
        <f>tur_thomson!E91</f>
        <v>NA</v>
      </c>
      <c r="F90" t="str">
        <f>tur_thomson!F91</f>
        <v>NA</v>
      </c>
      <c r="G90" t="str">
        <f>tur_thomson!G91</f>
        <v>NA</v>
      </c>
      <c r="I90" s="2" t="str">
        <f>tur_thomson!J91</f>
        <v>Q1 2008</v>
      </c>
      <c r="J90" s="2">
        <f>tur_thomson!K91</f>
        <v>26.257999999999999</v>
      </c>
    </row>
    <row r="91" spans="1:10" x14ac:dyDescent="0.25">
      <c r="A91" s="8">
        <f>tur_thomson!A92</f>
        <v>34135</v>
      </c>
      <c r="B91" t="str">
        <f>tur_thomson!B92</f>
        <v>NA</v>
      </c>
      <c r="C91" t="str">
        <f>tur_thomson!C92</f>
        <v>NA</v>
      </c>
      <c r="D91">
        <f>tur_thomson!D92</f>
        <v>140.27000000000001</v>
      </c>
      <c r="E91" t="str">
        <f>tur_thomson!E92</f>
        <v>NA</v>
      </c>
      <c r="F91" t="str">
        <f>tur_thomson!F92</f>
        <v>NA</v>
      </c>
      <c r="G91" t="str">
        <f>tur_thomson!G92</f>
        <v>NA</v>
      </c>
      <c r="I91" s="2" t="str">
        <f>tur_thomson!J92</f>
        <v>Q2 2008</v>
      </c>
      <c r="J91" s="2">
        <f>tur_thomson!K92</f>
        <v>25.795000000000002</v>
      </c>
    </row>
    <row r="92" spans="1:10" x14ac:dyDescent="0.25">
      <c r="A92" s="8">
        <f>tur_thomson!A93</f>
        <v>34165</v>
      </c>
      <c r="B92" t="str">
        <f>tur_thomson!B93</f>
        <v>NA</v>
      </c>
      <c r="C92" t="str">
        <f>tur_thomson!C93</f>
        <v>NA</v>
      </c>
      <c r="D92">
        <f>tur_thomson!D93</f>
        <v>143.21</v>
      </c>
      <c r="E92" t="str">
        <f>tur_thomson!E93</f>
        <v>NA</v>
      </c>
      <c r="F92" t="str">
        <f>tur_thomson!F93</f>
        <v>NA</v>
      </c>
      <c r="G92" t="str">
        <f>tur_thomson!G93</f>
        <v>NA</v>
      </c>
      <c r="I92" s="2" t="str">
        <f>tur_thomson!J93</f>
        <v>Q3 2008</v>
      </c>
      <c r="J92" s="2">
        <f>tur_thomson!K93</f>
        <v>25.693999999999999</v>
      </c>
    </row>
    <row r="93" spans="1:10" x14ac:dyDescent="0.25">
      <c r="A93" s="8">
        <f>tur_thomson!A94</f>
        <v>34196</v>
      </c>
      <c r="B93" t="str">
        <f>tur_thomson!B94</f>
        <v>NA</v>
      </c>
      <c r="C93" t="str">
        <f>tur_thomson!C94</f>
        <v>NA</v>
      </c>
      <c r="D93">
        <f>tur_thomson!D94</f>
        <v>139.52000000000001</v>
      </c>
      <c r="E93" t="str">
        <f>tur_thomson!E94</f>
        <v>NA</v>
      </c>
      <c r="F93" t="str">
        <f>tur_thomson!F94</f>
        <v>NA</v>
      </c>
      <c r="G93" t="str">
        <f>tur_thomson!G94</f>
        <v>NA</v>
      </c>
      <c r="I93" s="2" t="str">
        <f>tur_thomson!J94</f>
        <v>Q4 2008</v>
      </c>
      <c r="J93" s="2">
        <f>tur_thomson!K94</f>
        <v>24.175000000000001</v>
      </c>
    </row>
    <row r="94" spans="1:10" x14ac:dyDescent="0.25">
      <c r="A94" s="8">
        <f>tur_thomson!A95</f>
        <v>34227</v>
      </c>
      <c r="B94" t="str">
        <f>tur_thomson!B95</f>
        <v>NA</v>
      </c>
      <c r="C94" t="str">
        <f>tur_thomson!C95</f>
        <v>NA</v>
      </c>
      <c r="D94">
        <f>tur_thomson!D95</f>
        <v>133.5</v>
      </c>
      <c r="E94" t="str">
        <f>tur_thomson!E95</f>
        <v>NA</v>
      </c>
      <c r="F94" t="str">
        <f>tur_thomson!F95</f>
        <v>NA</v>
      </c>
      <c r="G94" t="str">
        <f>tur_thomson!G95</f>
        <v>NA</v>
      </c>
      <c r="I94" s="2" t="str">
        <f>tur_thomson!J95</f>
        <v>Q1 2009</v>
      </c>
      <c r="J94" s="2">
        <f>tur_thomson!K95</f>
        <v>22.82</v>
      </c>
    </row>
    <row r="95" spans="1:10" x14ac:dyDescent="0.25">
      <c r="A95" s="8">
        <f>tur_thomson!A96</f>
        <v>34257</v>
      </c>
      <c r="B95" t="str">
        <f>tur_thomson!B96</f>
        <v>NA</v>
      </c>
      <c r="C95" t="str">
        <f>tur_thomson!C96</f>
        <v>NA</v>
      </c>
      <c r="D95">
        <f>tur_thomson!D96</f>
        <v>133.16</v>
      </c>
      <c r="E95" t="str">
        <f>tur_thomson!E96</f>
        <v>NA</v>
      </c>
      <c r="F95" t="str">
        <f>tur_thomson!F96</f>
        <v>NA</v>
      </c>
      <c r="G95" t="str">
        <f>tur_thomson!G96</f>
        <v>NA</v>
      </c>
      <c r="I95" s="2" t="str">
        <f>tur_thomson!J96</f>
        <v>Q2 2009</v>
      </c>
      <c r="J95" s="2">
        <f>tur_thomson!K96</f>
        <v>23.92</v>
      </c>
    </row>
    <row r="96" spans="1:10" x14ac:dyDescent="0.25">
      <c r="A96" s="8">
        <f>tur_thomson!A97</f>
        <v>34288</v>
      </c>
      <c r="B96" t="str">
        <f>tur_thomson!B97</f>
        <v>NA</v>
      </c>
      <c r="C96" t="str">
        <f>tur_thomson!C97</f>
        <v>NA</v>
      </c>
      <c r="D96">
        <f>tur_thomson!D97</f>
        <v>131.94</v>
      </c>
      <c r="E96" t="str">
        <f>tur_thomson!E97</f>
        <v>NA</v>
      </c>
      <c r="F96" t="str">
        <f>tur_thomson!F97</f>
        <v>NA</v>
      </c>
      <c r="G96" t="str">
        <f>tur_thomson!G97</f>
        <v>NA</v>
      </c>
      <c r="I96" s="2" t="str">
        <f>tur_thomson!J97</f>
        <v>Q3 2009</v>
      </c>
      <c r="J96" s="2">
        <f>tur_thomson!K97</f>
        <v>24.99</v>
      </c>
    </row>
    <row r="97" spans="1:10" x14ac:dyDescent="0.25">
      <c r="A97" s="8">
        <f>tur_thomson!A98</f>
        <v>34318</v>
      </c>
      <c r="B97" t="str">
        <f>tur_thomson!B98</f>
        <v>NA</v>
      </c>
      <c r="C97" t="str">
        <f>tur_thomson!C98</f>
        <v>NA</v>
      </c>
      <c r="D97">
        <f>tur_thomson!D98</f>
        <v>128.82</v>
      </c>
      <c r="E97" t="str">
        <f>tur_thomson!E98</f>
        <v>NA</v>
      </c>
      <c r="F97" t="str">
        <f>tur_thomson!F98</f>
        <v>NA</v>
      </c>
      <c r="G97" t="str">
        <f>tur_thomson!G98</f>
        <v>NA</v>
      </c>
      <c r="I97" s="2" t="str">
        <f>tur_thomson!J98</f>
        <v>Q4 2009</v>
      </c>
      <c r="J97" s="2">
        <f>tur_thomson!K98</f>
        <v>25.273</v>
      </c>
    </row>
    <row r="98" spans="1:10" x14ac:dyDescent="0.25">
      <c r="A98" s="8">
        <f>tur_thomson!A99</f>
        <v>34349</v>
      </c>
      <c r="B98" t="str">
        <f>tur_thomson!B99</f>
        <v>NA</v>
      </c>
      <c r="C98" t="str">
        <f>tur_thomson!C99</f>
        <v>NA</v>
      </c>
      <c r="D98">
        <f>tur_thomson!D99</f>
        <v>139.16999999999999</v>
      </c>
      <c r="E98" t="str">
        <f>tur_thomson!E99</f>
        <v>NA</v>
      </c>
      <c r="F98" t="str">
        <f>tur_thomson!F99</f>
        <v>NA</v>
      </c>
      <c r="G98" t="str">
        <f>tur_thomson!G99</f>
        <v>NA</v>
      </c>
      <c r="I98" s="2" t="str">
        <f>tur_thomson!J99</f>
        <v>Q1 2010</v>
      </c>
      <c r="J98" s="2">
        <f>tur_thomson!K99</f>
        <v>25.411999999999999</v>
      </c>
    </row>
    <row r="99" spans="1:10" x14ac:dyDescent="0.25">
      <c r="A99" s="8">
        <f>tur_thomson!A100</f>
        <v>34380</v>
      </c>
      <c r="B99" t="str">
        <f>tur_thomson!B100</f>
        <v>NA</v>
      </c>
      <c r="C99" t="str">
        <f>tur_thomson!C100</f>
        <v>NA</v>
      </c>
      <c r="D99">
        <f>tur_thomson!D100</f>
        <v>140.71</v>
      </c>
      <c r="E99" t="str">
        <f>tur_thomson!E100</f>
        <v>NA</v>
      </c>
      <c r="F99" t="str">
        <f>tur_thomson!F100</f>
        <v>NA</v>
      </c>
      <c r="G99" t="str">
        <f>tur_thomson!G100</f>
        <v>NA</v>
      </c>
      <c r="I99" s="2" t="str">
        <f>tur_thomson!J100</f>
        <v>Q2 2010</v>
      </c>
      <c r="J99" s="2">
        <f>tur_thomson!K100</f>
        <v>26.212</v>
      </c>
    </row>
    <row r="100" spans="1:10" x14ac:dyDescent="0.25">
      <c r="A100" s="8">
        <f>tur_thomson!A101</f>
        <v>34408</v>
      </c>
      <c r="B100" t="str">
        <f>tur_thomson!B101</f>
        <v>NA</v>
      </c>
      <c r="C100" t="str">
        <f>tur_thomson!C101</f>
        <v>NA</v>
      </c>
      <c r="D100">
        <f>tur_thomson!D101</f>
        <v>141.30000000000001</v>
      </c>
      <c r="E100" t="str">
        <f>tur_thomson!E101</f>
        <v>NA</v>
      </c>
      <c r="F100" t="str">
        <f>tur_thomson!F101</f>
        <v>NA</v>
      </c>
      <c r="G100" t="str">
        <f>tur_thomson!G101</f>
        <v>NA</v>
      </c>
      <c r="I100" s="2" t="str">
        <f>tur_thomson!J101</f>
        <v>Q3 2010</v>
      </c>
      <c r="J100" s="2">
        <f>tur_thomson!K101</f>
        <v>26.523</v>
      </c>
    </row>
    <row r="101" spans="1:10" x14ac:dyDescent="0.25">
      <c r="A101" s="8">
        <f>tur_thomson!A102</f>
        <v>34439</v>
      </c>
      <c r="B101" t="str">
        <f>tur_thomson!B102</f>
        <v>NA</v>
      </c>
      <c r="C101" t="str">
        <f>tur_thomson!C102</f>
        <v>NA</v>
      </c>
      <c r="D101">
        <f>tur_thomson!D102</f>
        <v>128.83000000000001</v>
      </c>
      <c r="E101" t="str">
        <f>tur_thomson!E102</f>
        <v>NA</v>
      </c>
      <c r="F101" t="str">
        <f>tur_thomson!F102</f>
        <v>NA</v>
      </c>
      <c r="G101" t="str">
        <f>tur_thomson!G102</f>
        <v>NA</v>
      </c>
      <c r="I101" s="2" t="str">
        <f>tur_thomson!J102</f>
        <v>Q4 2010</v>
      </c>
      <c r="J101" s="2">
        <f>tur_thomson!K102</f>
        <v>27.739000000000001</v>
      </c>
    </row>
    <row r="102" spans="1:10" x14ac:dyDescent="0.25">
      <c r="A102" s="8">
        <f>tur_thomson!A103</f>
        <v>34469</v>
      </c>
      <c r="B102" t="str">
        <f>tur_thomson!B103</f>
        <v>NA</v>
      </c>
      <c r="C102" t="str">
        <f>tur_thomson!C103</f>
        <v>NA</v>
      </c>
      <c r="D102">
        <f>tur_thomson!D103</f>
        <v>127.28</v>
      </c>
      <c r="E102" t="str">
        <f>tur_thomson!E103</f>
        <v>NA</v>
      </c>
      <c r="F102" t="str">
        <f>tur_thomson!F103</f>
        <v>NA</v>
      </c>
      <c r="G102" t="str">
        <f>tur_thomson!G103</f>
        <v>NA</v>
      </c>
      <c r="I102" s="2" t="str">
        <f>tur_thomson!J103</f>
        <v>Q1 2011</v>
      </c>
      <c r="J102" s="2">
        <f>tur_thomson!K103</f>
        <v>28.44</v>
      </c>
    </row>
    <row r="103" spans="1:10" x14ac:dyDescent="0.25">
      <c r="A103" s="8">
        <f>tur_thomson!A104</f>
        <v>34500</v>
      </c>
      <c r="B103" t="str">
        <f>tur_thomson!B104</f>
        <v>NA</v>
      </c>
      <c r="C103" t="str">
        <f>tur_thomson!C104</f>
        <v>NA</v>
      </c>
      <c r="D103">
        <f>tur_thomson!D104</f>
        <v>132.86000000000001</v>
      </c>
      <c r="E103" t="str">
        <f>tur_thomson!E104</f>
        <v>NA</v>
      </c>
      <c r="F103" t="str">
        <f>tur_thomson!F104</f>
        <v>NA</v>
      </c>
      <c r="G103" t="str">
        <f>tur_thomson!G104</f>
        <v>NA</v>
      </c>
      <c r="I103" s="2" t="str">
        <f>tur_thomson!J104</f>
        <v>Q2 2011</v>
      </c>
      <c r="J103" s="2">
        <f>tur_thomson!K104</f>
        <v>28.599</v>
      </c>
    </row>
    <row r="104" spans="1:10" x14ac:dyDescent="0.25">
      <c r="A104" s="8">
        <f>tur_thomson!A105</f>
        <v>34530</v>
      </c>
      <c r="B104" t="str">
        <f>tur_thomson!B105</f>
        <v>NA</v>
      </c>
      <c r="C104" t="str">
        <f>tur_thomson!C105</f>
        <v>NA</v>
      </c>
      <c r="D104">
        <f>tur_thomson!D105</f>
        <v>128.59</v>
      </c>
      <c r="E104" t="str">
        <f>tur_thomson!E105</f>
        <v>NA</v>
      </c>
      <c r="F104" t="str">
        <f>tur_thomson!F105</f>
        <v>NA</v>
      </c>
      <c r="G104" t="str">
        <f>tur_thomson!G105</f>
        <v>NA</v>
      </c>
      <c r="I104" s="2" t="str">
        <f>tur_thomson!J105</f>
        <v>Q3 2011</v>
      </c>
      <c r="J104" s="2">
        <f>tur_thomson!K105</f>
        <v>28.951000000000001</v>
      </c>
    </row>
    <row r="105" spans="1:10" x14ac:dyDescent="0.25">
      <c r="A105" s="8">
        <f>tur_thomson!A106</f>
        <v>34561</v>
      </c>
      <c r="B105" t="str">
        <f>tur_thomson!B106</f>
        <v>NA</v>
      </c>
      <c r="C105" t="str">
        <f>tur_thomson!C106</f>
        <v>NA</v>
      </c>
      <c r="D105">
        <f>tur_thomson!D106</f>
        <v>126.8</v>
      </c>
      <c r="E105" t="str">
        <f>tur_thomson!E106</f>
        <v>NA</v>
      </c>
      <c r="F105" t="str">
        <f>tur_thomson!F106</f>
        <v>NA</v>
      </c>
      <c r="G105" t="str">
        <f>tur_thomson!G106</f>
        <v>NA</v>
      </c>
      <c r="I105" s="2" t="str">
        <f>tur_thomson!J106</f>
        <v>Q4 2011</v>
      </c>
      <c r="J105" s="2">
        <f>tur_thomson!K106</f>
        <v>29.184999999999999</v>
      </c>
    </row>
    <row r="106" spans="1:10" x14ac:dyDescent="0.25">
      <c r="A106" s="8">
        <f>tur_thomson!A107</f>
        <v>34592</v>
      </c>
      <c r="B106" t="str">
        <f>tur_thomson!B107</f>
        <v>NA</v>
      </c>
      <c r="C106" t="str">
        <f>tur_thomson!C107</f>
        <v>NA</v>
      </c>
      <c r="D106">
        <f>tur_thomson!D107</f>
        <v>123.93</v>
      </c>
      <c r="E106" t="str">
        <f>tur_thomson!E107</f>
        <v>NA</v>
      </c>
      <c r="F106" t="str">
        <f>tur_thomson!F107</f>
        <v>NA</v>
      </c>
      <c r="G106" t="str">
        <f>tur_thomson!G107</f>
        <v>NA</v>
      </c>
      <c r="I106" s="2" t="str">
        <f>tur_thomson!J107</f>
        <v>Q1 2012</v>
      </c>
      <c r="J106" s="2">
        <f>tur_thomson!K107</f>
        <v>29.109000000000002</v>
      </c>
    </row>
    <row r="107" spans="1:10" x14ac:dyDescent="0.25">
      <c r="A107" s="8">
        <f>tur_thomson!A108</f>
        <v>34622</v>
      </c>
      <c r="B107" t="str">
        <f>tur_thomson!B108</f>
        <v>NA</v>
      </c>
      <c r="C107" t="str">
        <f>tur_thomson!C108</f>
        <v>NA</v>
      </c>
      <c r="D107">
        <f>tur_thomson!D108</f>
        <v>122.65</v>
      </c>
      <c r="E107" t="str">
        <f>tur_thomson!E108</f>
        <v>NA</v>
      </c>
      <c r="F107" t="str">
        <f>tur_thomson!F108</f>
        <v>NA</v>
      </c>
      <c r="G107" t="str">
        <f>tur_thomson!G108</f>
        <v>NA</v>
      </c>
      <c r="I107" s="2" t="str">
        <f>tur_thomson!J108</f>
        <v>Q2 2012</v>
      </c>
      <c r="J107" s="2">
        <f>tur_thomson!K108</f>
        <v>29.42</v>
      </c>
    </row>
    <row r="108" spans="1:10" s="1" customFormat="1" x14ac:dyDescent="0.25">
      <c r="A108" s="8">
        <f>tur_thomson!A109</f>
        <v>34653</v>
      </c>
      <c r="B108" t="str">
        <f>tur_thomson!B109</f>
        <v>NA</v>
      </c>
      <c r="C108" t="str">
        <f>tur_thomson!C109</f>
        <v>NA</v>
      </c>
      <c r="D108">
        <f>tur_thomson!D109</f>
        <v>116.72</v>
      </c>
      <c r="E108" t="str">
        <f>tur_thomson!E109</f>
        <v>NA</v>
      </c>
      <c r="F108" t="str">
        <f>tur_thomson!F109</f>
        <v>NA</v>
      </c>
      <c r="G108" t="str">
        <f>tur_thomson!G109</f>
        <v>NA</v>
      </c>
      <c r="I108" s="2" t="str">
        <f>tur_thomson!J109</f>
        <v>Q3 2012</v>
      </c>
      <c r="J108" s="2">
        <f>tur_thomson!K109</f>
        <v>29.498000000000001</v>
      </c>
    </row>
    <row r="109" spans="1:10" x14ac:dyDescent="0.25">
      <c r="A109" s="8">
        <f>tur_thomson!A110</f>
        <v>34683</v>
      </c>
      <c r="B109" t="str">
        <f>tur_thomson!B110</f>
        <v>NA</v>
      </c>
      <c r="C109" t="str">
        <f>tur_thomson!C110</f>
        <v>NA</v>
      </c>
      <c r="D109">
        <f>tur_thomson!D110</f>
        <v>123.98</v>
      </c>
      <c r="E109" t="str">
        <f>tur_thomson!E110</f>
        <v>NA</v>
      </c>
      <c r="F109" t="str">
        <f>tur_thomson!F110</f>
        <v>NA</v>
      </c>
      <c r="G109" t="str">
        <f>tur_thomson!G110</f>
        <v>NA</v>
      </c>
      <c r="I109" s="2" t="str">
        <f>tur_thomson!J110</f>
        <v>Q4 2012</v>
      </c>
      <c r="J109" s="2">
        <f>tur_thomson!K110</f>
        <v>29.597999999999999</v>
      </c>
    </row>
    <row r="110" spans="1:10" x14ac:dyDescent="0.25">
      <c r="A110" s="8">
        <f>tur_thomson!A111</f>
        <v>34714</v>
      </c>
      <c r="B110" t="str">
        <f>tur_thomson!B111</f>
        <v>NA</v>
      </c>
      <c r="C110" t="str">
        <f>tur_thomson!C111</f>
        <v>NA</v>
      </c>
      <c r="D110">
        <f>tur_thomson!D111</f>
        <v>130.47999999999999</v>
      </c>
      <c r="E110" t="str">
        <f>tur_thomson!E111</f>
        <v>NA</v>
      </c>
      <c r="F110" t="str">
        <f>tur_thomson!F111</f>
        <v>NA</v>
      </c>
      <c r="G110" t="str">
        <f>tur_thomson!G111</f>
        <v>NA</v>
      </c>
      <c r="I110" s="2" t="str">
        <f>tur_thomson!J111</f>
        <v>Q1 2013</v>
      </c>
      <c r="J110" s="2">
        <f>tur_thomson!K111</f>
        <v>30.143999999999998</v>
      </c>
    </row>
    <row r="111" spans="1:10" x14ac:dyDescent="0.25">
      <c r="A111" s="8">
        <f>tur_thomson!A112</f>
        <v>34745</v>
      </c>
      <c r="B111" t="str">
        <f>tur_thomson!B112</f>
        <v>NA</v>
      </c>
      <c r="C111" t="str">
        <f>tur_thomson!C112</f>
        <v>NA</v>
      </c>
      <c r="D111">
        <f>tur_thomson!D112</f>
        <v>125.9</v>
      </c>
      <c r="E111" t="str">
        <f>tur_thomson!E112</f>
        <v>NA</v>
      </c>
      <c r="F111" t="str">
        <f>tur_thomson!F112</f>
        <v>NA</v>
      </c>
      <c r="G111" t="str">
        <f>tur_thomson!G112</f>
        <v>NA</v>
      </c>
      <c r="I111" s="2" t="str">
        <f>tur_thomson!J112</f>
        <v>Q2 2013</v>
      </c>
      <c r="J111" s="2">
        <f>tur_thomson!K112</f>
        <v>30.645</v>
      </c>
    </row>
    <row r="112" spans="1:10" x14ac:dyDescent="0.25">
      <c r="A112" s="8">
        <f>tur_thomson!A113</f>
        <v>34773</v>
      </c>
      <c r="B112" t="str">
        <f>tur_thomson!B113</f>
        <v>NA</v>
      </c>
      <c r="C112" t="str">
        <f>tur_thomson!C113</f>
        <v>NA</v>
      </c>
      <c r="D112">
        <f>tur_thomson!D113</f>
        <v>126.25</v>
      </c>
      <c r="E112" t="str">
        <f>tur_thomson!E113</f>
        <v>NA</v>
      </c>
      <c r="F112" t="str">
        <f>tur_thomson!F113</f>
        <v>NA</v>
      </c>
      <c r="G112" t="str">
        <f>tur_thomson!G113</f>
        <v>NA</v>
      </c>
      <c r="I112" s="2" t="str">
        <f>tur_thomson!J113</f>
        <v>Q3 2013</v>
      </c>
      <c r="J112" s="2">
        <f>tur_thomson!K113</f>
        <v>30.77</v>
      </c>
    </row>
    <row r="113" spans="1:10" x14ac:dyDescent="0.25">
      <c r="A113" s="8">
        <f>tur_thomson!A114</f>
        <v>34804</v>
      </c>
      <c r="B113" t="str">
        <f>tur_thomson!B114</f>
        <v>NA</v>
      </c>
      <c r="C113" t="str">
        <f>tur_thomson!C114</f>
        <v>NA</v>
      </c>
      <c r="D113">
        <f>tur_thomson!D114</f>
        <v>123.83</v>
      </c>
      <c r="E113" t="str">
        <f>tur_thomson!E114</f>
        <v>NA</v>
      </c>
      <c r="F113" t="str">
        <f>tur_thomson!F114</f>
        <v>NA</v>
      </c>
      <c r="G113" t="str">
        <f>tur_thomson!G114</f>
        <v>NA</v>
      </c>
      <c r="I113" s="2" t="str">
        <f>tur_thomson!J114</f>
        <v>Q4 2013</v>
      </c>
      <c r="J113" s="2">
        <f>tur_thomson!K114</f>
        <v>30.995999999999999</v>
      </c>
    </row>
    <row r="114" spans="1:10" x14ac:dyDescent="0.25">
      <c r="A114" s="8">
        <f>tur_thomson!A115</f>
        <v>34834</v>
      </c>
      <c r="B114" t="str">
        <f>tur_thomson!B115</f>
        <v>NA</v>
      </c>
      <c r="C114" t="str">
        <f>tur_thomson!C115</f>
        <v>NA</v>
      </c>
      <c r="D114">
        <f>tur_thomson!D115</f>
        <v>122.83</v>
      </c>
      <c r="E114" t="str">
        <f>tur_thomson!E115</f>
        <v>NA</v>
      </c>
      <c r="F114" t="str">
        <f>tur_thomson!F115</f>
        <v>NA</v>
      </c>
      <c r="G114" t="str">
        <f>tur_thomson!G115</f>
        <v>NA</v>
      </c>
      <c r="I114" s="2" t="str">
        <f>tur_thomson!J115</f>
        <v>Q1 2014</v>
      </c>
      <c r="J114" s="2">
        <f>tur_thomson!K115</f>
        <v>31.484000000000002</v>
      </c>
    </row>
    <row r="115" spans="1:10" x14ac:dyDescent="0.25">
      <c r="A115" s="8">
        <f>tur_thomson!A116</f>
        <v>34865</v>
      </c>
      <c r="B115" t="str">
        <f>tur_thomson!B116</f>
        <v>NA</v>
      </c>
      <c r="C115" t="str">
        <f>tur_thomson!C116</f>
        <v>NA</v>
      </c>
      <c r="D115">
        <f>tur_thomson!D116</f>
        <v>115.78</v>
      </c>
      <c r="E115" t="str">
        <f>tur_thomson!E116</f>
        <v>NA</v>
      </c>
      <c r="F115" t="str">
        <f>tur_thomson!F116</f>
        <v>NA</v>
      </c>
      <c r="G115" t="str">
        <f>tur_thomson!G116</f>
        <v>NA</v>
      </c>
      <c r="I115" s="2" t="str">
        <f>tur_thomson!J116</f>
        <v>Q2 2014</v>
      </c>
      <c r="J115" s="2">
        <f>tur_thomson!K116</f>
        <v>31.341999999999999</v>
      </c>
    </row>
    <row r="116" spans="1:10" x14ac:dyDescent="0.25">
      <c r="A116" s="8">
        <f>tur_thomson!A117</f>
        <v>34895</v>
      </c>
      <c r="B116" t="str">
        <f>tur_thomson!B117</f>
        <v>NA</v>
      </c>
      <c r="C116" t="str">
        <f>tur_thomson!C117</f>
        <v>NA</v>
      </c>
      <c r="D116">
        <f>tur_thomson!D117</f>
        <v>120.92</v>
      </c>
      <c r="E116" t="str">
        <f>tur_thomson!E117</f>
        <v>NA</v>
      </c>
      <c r="F116" t="str">
        <f>tur_thomson!F117</f>
        <v>NA</v>
      </c>
      <c r="G116" t="str">
        <f>tur_thomson!G117</f>
        <v>NA</v>
      </c>
      <c r="I116" s="2" t="str">
        <f>tur_thomson!J117</f>
        <v>Q3 2014</v>
      </c>
      <c r="J116" s="2">
        <f>tur_thomson!K117</f>
        <v>31.513000000000002</v>
      </c>
    </row>
    <row r="117" spans="1:10" x14ac:dyDescent="0.25">
      <c r="A117" s="8">
        <f>tur_thomson!A118</f>
        <v>34926</v>
      </c>
      <c r="B117" t="str">
        <f>tur_thomson!B118</f>
        <v>NA</v>
      </c>
      <c r="C117" t="str">
        <f>tur_thomson!C118</f>
        <v>NA</v>
      </c>
      <c r="D117">
        <f>tur_thomson!D118</f>
        <v>124.77</v>
      </c>
      <c r="E117" t="str">
        <f>tur_thomson!E118</f>
        <v>NA</v>
      </c>
      <c r="F117" t="str">
        <f>tur_thomson!F118</f>
        <v>NA</v>
      </c>
      <c r="G117" t="str">
        <f>tur_thomson!G118</f>
        <v>NA</v>
      </c>
      <c r="I117" s="2" t="str">
        <f>tur_thomson!J118</f>
        <v>Q4 2014</v>
      </c>
      <c r="J117" s="2">
        <f>tur_thomson!K118</f>
        <v>31.73</v>
      </c>
    </row>
    <row r="118" spans="1:10" x14ac:dyDescent="0.25">
      <c r="A118" s="8">
        <f>tur_thomson!A119</f>
        <v>34957</v>
      </c>
      <c r="B118" t="str">
        <f>tur_thomson!B119</f>
        <v>NA</v>
      </c>
      <c r="C118" t="str">
        <f>tur_thomson!C119</f>
        <v>NA</v>
      </c>
      <c r="D118">
        <f>tur_thomson!D119</f>
        <v>122.77</v>
      </c>
      <c r="E118" t="str">
        <f>tur_thomson!E119</f>
        <v>NA</v>
      </c>
      <c r="F118" t="str">
        <f>tur_thomson!F119</f>
        <v>NA</v>
      </c>
      <c r="G118" t="str">
        <f>tur_thomson!G119</f>
        <v>NA</v>
      </c>
      <c r="I118" s="2" t="str">
        <f>tur_thomson!J119</f>
        <v>Q1 2015</v>
      </c>
      <c r="J118" s="2" t="str">
        <f>tur_thomson!K119</f>
        <v>NA</v>
      </c>
    </row>
    <row r="119" spans="1:10" x14ac:dyDescent="0.25">
      <c r="A119" s="8">
        <f>tur_thomson!A120</f>
        <v>34987</v>
      </c>
      <c r="B119" t="str">
        <f>tur_thomson!B120</f>
        <v>NA</v>
      </c>
      <c r="C119" t="str">
        <f>tur_thomson!C120</f>
        <v>NA</v>
      </c>
      <c r="D119">
        <f>tur_thomson!D120</f>
        <v>129.94999999999999</v>
      </c>
      <c r="E119" t="str">
        <f>tur_thomson!E120</f>
        <v>NA</v>
      </c>
      <c r="F119" t="str">
        <f>tur_thomson!F120</f>
        <v>NA</v>
      </c>
      <c r="G119" t="str">
        <f>tur_thomson!G120</f>
        <v>NA</v>
      </c>
      <c r="I119" s="2" t="str">
        <f>tur_thomson!J120</f>
        <v>Q2 2015</v>
      </c>
      <c r="J119" s="2" t="str">
        <f>tur_thomson!K120</f>
        <v>NA</v>
      </c>
    </row>
    <row r="120" spans="1:10" x14ac:dyDescent="0.25">
      <c r="A120" s="8">
        <f>tur_thomson!A121</f>
        <v>35018</v>
      </c>
      <c r="B120" t="str">
        <f>tur_thomson!B121</f>
        <v>NA</v>
      </c>
      <c r="C120" t="str">
        <f>tur_thomson!C121</f>
        <v>NA</v>
      </c>
      <c r="D120">
        <f>tur_thomson!D121</f>
        <v>137.13999999999999</v>
      </c>
      <c r="E120" t="str">
        <f>tur_thomson!E121</f>
        <v>NA</v>
      </c>
      <c r="F120" t="str">
        <f>tur_thomson!F121</f>
        <v>NA</v>
      </c>
      <c r="G120" t="str">
        <f>tur_thomson!G121</f>
        <v>NA</v>
      </c>
      <c r="I120" s="2"/>
      <c r="J120" s="2"/>
    </row>
    <row r="121" spans="1:10" x14ac:dyDescent="0.25">
      <c r="A121" s="8">
        <f>tur_thomson!A122</f>
        <v>35048</v>
      </c>
      <c r="B121" t="str">
        <f>tur_thomson!B122</f>
        <v>NA</v>
      </c>
      <c r="C121" t="str">
        <f>tur_thomson!C122</f>
        <v>NA</v>
      </c>
      <c r="D121">
        <f>tur_thomson!D122</f>
        <v>123.5</v>
      </c>
      <c r="E121" t="str">
        <f>tur_thomson!E122</f>
        <v>NA</v>
      </c>
      <c r="F121" t="str">
        <f>tur_thomson!F122</f>
        <v>NA</v>
      </c>
      <c r="G121" t="str">
        <f>tur_thomson!G122</f>
        <v>NA</v>
      </c>
      <c r="I121" s="2"/>
      <c r="J121" s="2"/>
    </row>
    <row r="122" spans="1:10" x14ac:dyDescent="0.25">
      <c r="A122" s="8">
        <f>tur_thomson!A123</f>
        <v>35079</v>
      </c>
      <c r="B122" t="str">
        <f>tur_thomson!B123</f>
        <v>NA</v>
      </c>
      <c r="C122" t="str">
        <f>tur_thomson!C123</f>
        <v>NA</v>
      </c>
      <c r="D122">
        <f>tur_thomson!D123</f>
        <v>123.52</v>
      </c>
      <c r="E122" t="str">
        <f>tur_thomson!E123</f>
        <v>NA</v>
      </c>
      <c r="F122" t="str">
        <f>tur_thomson!F123</f>
        <v>NA</v>
      </c>
      <c r="G122" t="str">
        <f>tur_thomson!G123</f>
        <v>NA</v>
      </c>
    </row>
    <row r="123" spans="1:10" x14ac:dyDescent="0.25">
      <c r="A123" s="8">
        <f>tur_thomson!A124</f>
        <v>35110</v>
      </c>
      <c r="B123" t="str">
        <f>tur_thomson!B124</f>
        <v>NA</v>
      </c>
      <c r="C123" t="str">
        <f>tur_thomson!C124</f>
        <v>NA</v>
      </c>
      <c r="D123">
        <f>tur_thomson!D124</f>
        <v>118.49</v>
      </c>
      <c r="E123" t="str">
        <f>tur_thomson!E124</f>
        <v>NA</v>
      </c>
      <c r="F123" t="str">
        <f>tur_thomson!F124</f>
        <v>NA</v>
      </c>
      <c r="G123" t="str">
        <f>tur_thomson!G124</f>
        <v>NA</v>
      </c>
    </row>
    <row r="124" spans="1:10" x14ac:dyDescent="0.25">
      <c r="A124" s="8">
        <f>tur_thomson!A125</f>
        <v>35139</v>
      </c>
      <c r="B124" t="str">
        <f>tur_thomson!B125</f>
        <v>NA</v>
      </c>
      <c r="C124" t="str">
        <f>tur_thomson!C125</f>
        <v>NA</v>
      </c>
      <c r="D124">
        <f>tur_thomson!D125</f>
        <v>121.69</v>
      </c>
      <c r="E124" t="str">
        <f>tur_thomson!E125</f>
        <v>NA</v>
      </c>
      <c r="F124" t="str">
        <f>tur_thomson!F125</f>
        <v>NA</v>
      </c>
      <c r="G124" t="str">
        <f>tur_thomson!G125</f>
        <v>NA</v>
      </c>
    </row>
    <row r="125" spans="1:10" x14ac:dyDescent="0.25">
      <c r="A125" s="8">
        <f>tur_thomson!A126</f>
        <v>35170</v>
      </c>
      <c r="B125" t="str">
        <f>tur_thomson!B126</f>
        <v>NA</v>
      </c>
      <c r="C125" t="str">
        <f>tur_thomson!C126</f>
        <v>NA</v>
      </c>
      <c r="D125">
        <f>tur_thomson!D126</f>
        <v>110.56</v>
      </c>
      <c r="E125" t="str">
        <f>tur_thomson!E126</f>
        <v>NA</v>
      </c>
      <c r="F125" t="str">
        <f>tur_thomson!F126</f>
        <v>NA</v>
      </c>
      <c r="G125" t="str">
        <f>tur_thomson!G126</f>
        <v>NA</v>
      </c>
    </row>
    <row r="126" spans="1:10" x14ac:dyDescent="0.25">
      <c r="A126" s="8">
        <f>tur_thomson!A127</f>
        <v>35200</v>
      </c>
      <c r="B126" t="str">
        <f>tur_thomson!B127</f>
        <v>NA</v>
      </c>
      <c r="C126" t="str">
        <f>tur_thomson!C127</f>
        <v>NA</v>
      </c>
      <c r="D126">
        <f>tur_thomson!D127</f>
        <v>118.81</v>
      </c>
      <c r="E126" t="str">
        <f>tur_thomson!E127</f>
        <v>NA</v>
      </c>
      <c r="F126" t="str">
        <f>tur_thomson!F127</f>
        <v>NA</v>
      </c>
      <c r="G126" t="str">
        <f>tur_thomson!G127</f>
        <v>NA</v>
      </c>
    </row>
    <row r="127" spans="1:10" x14ac:dyDescent="0.25">
      <c r="A127" s="8">
        <f>tur_thomson!A128</f>
        <v>35231</v>
      </c>
      <c r="B127" t="str">
        <f>tur_thomson!B128</f>
        <v>NA</v>
      </c>
      <c r="C127" t="str">
        <f>tur_thomson!C128</f>
        <v>NA</v>
      </c>
      <c r="D127">
        <f>tur_thomson!D128</f>
        <v>123.01</v>
      </c>
      <c r="E127" t="str">
        <f>tur_thomson!E128</f>
        <v>NA</v>
      </c>
      <c r="F127" t="str">
        <f>tur_thomson!F128</f>
        <v>NA</v>
      </c>
      <c r="G127" t="str">
        <f>tur_thomson!G128</f>
        <v>NA</v>
      </c>
    </row>
    <row r="128" spans="1:10" x14ac:dyDescent="0.25">
      <c r="A128" s="8">
        <f>tur_thomson!A129</f>
        <v>35261</v>
      </c>
      <c r="B128" t="str">
        <f>tur_thomson!B129</f>
        <v>NA</v>
      </c>
      <c r="C128" t="str">
        <f>tur_thomson!C129</f>
        <v>NA</v>
      </c>
      <c r="D128">
        <f>tur_thomson!D129</f>
        <v>119.68</v>
      </c>
      <c r="E128" t="str">
        <f>tur_thomson!E129</f>
        <v>NA</v>
      </c>
      <c r="F128" t="str">
        <f>tur_thomson!F129</f>
        <v>NA</v>
      </c>
      <c r="G128" t="str">
        <f>tur_thomson!G129</f>
        <v>NA</v>
      </c>
    </row>
    <row r="129" spans="1:7" x14ac:dyDescent="0.25">
      <c r="A129" s="8">
        <f>tur_thomson!A130</f>
        <v>35292</v>
      </c>
      <c r="B129" t="str">
        <f>tur_thomson!B130</f>
        <v>NA</v>
      </c>
      <c r="C129" t="str">
        <f>tur_thomson!C130</f>
        <v>NA</v>
      </c>
      <c r="D129">
        <f>tur_thomson!D130</f>
        <v>120.3</v>
      </c>
      <c r="E129" t="str">
        <f>tur_thomson!E130</f>
        <v>NA</v>
      </c>
      <c r="F129" t="str">
        <f>tur_thomson!F130</f>
        <v>NA</v>
      </c>
      <c r="G129" t="str">
        <f>tur_thomson!G130</f>
        <v>NA</v>
      </c>
    </row>
    <row r="130" spans="1:7" x14ac:dyDescent="0.25">
      <c r="A130" s="8">
        <f>tur_thomson!A131</f>
        <v>35323</v>
      </c>
      <c r="B130" t="str">
        <f>tur_thomson!B131</f>
        <v>NA</v>
      </c>
      <c r="C130" t="str">
        <f>tur_thomson!C131</f>
        <v>NA</v>
      </c>
      <c r="D130">
        <f>tur_thomson!D131</f>
        <v>115.51</v>
      </c>
      <c r="E130" t="str">
        <f>tur_thomson!E131</f>
        <v>NA</v>
      </c>
      <c r="F130" t="str">
        <f>tur_thomson!F131</f>
        <v>NA</v>
      </c>
      <c r="G130" t="str">
        <f>tur_thomson!G131</f>
        <v>NA</v>
      </c>
    </row>
    <row r="131" spans="1:7" x14ac:dyDescent="0.25">
      <c r="A131" s="8">
        <f>tur_thomson!A132</f>
        <v>35353</v>
      </c>
      <c r="B131" t="str">
        <f>tur_thomson!B132</f>
        <v>NA</v>
      </c>
      <c r="C131" t="str">
        <f>tur_thomson!C132</f>
        <v>NA</v>
      </c>
      <c r="D131">
        <f>tur_thomson!D132</f>
        <v>117.85</v>
      </c>
      <c r="E131" t="str">
        <f>tur_thomson!E132</f>
        <v>NA</v>
      </c>
      <c r="F131" t="str">
        <f>tur_thomson!F132</f>
        <v>NA</v>
      </c>
      <c r="G131" t="str">
        <f>tur_thomson!G132</f>
        <v>NA</v>
      </c>
    </row>
    <row r="132" spans="1:7" x14ac:dyDescent="0.25">
      <c r="A132" s="8">
        <f>tur_thomson!A133</f>
        <v>35384</v>
      </c>
      <c r="B132" t="str">
        <f>tur_thomson!B133</f>
        <v>NA</v>
      </c>
      <c r="C132" t="str">
        <f>tur_thomson!C133</f>
        <v>NA</v>
      </c>
      <c r="D132">
        <f>tur_thomson!D133</f>
        <v>118.18</v>
      </c>
      <c r="E132" t="str">
        <f>tur_thomson!E133</f>
        <v>NA</v>
      </c>
      <c r="F132" t="str">
        <f>tur_thomson!F133</f>
        <v>NA</v>
      </c>
      <c r="G132" t="str">
        <f>tur_thomson!G133</f>
        <v>NA</v>
      </c>
    </row>
    <row r="133" spans="1:7" x14ac:dyDescent="0.25">
      <c r="A133" s="8">
        <f>tur_thomson!A134</f>
        <v>35414</v>
      </c>
      <c r="B133" t="str">
        <f>tur_thomson!B134</f>
        <v>NA</v>
      </c>
      <c r="C133" t="str">
        <f>tur_thomson!C134</f>
        <v>NA</v>
      </c>
      <c r="D133">
        <f>tur_thomson!D134</f>
        <v>114.59</v>
      </c>
      <c r="E133" t="str">
        <f>tur_thomson!E134</f>
        <v>NA</v>
      </c>
      <c r="F133" t="str">
        <f>tur_thomson!F134</f>
        <v>NA</v>
      </c>
      <c r="G133" t="str">
        <f>tur_thomson!G134</f>
        <v>NA</v>
      </c>
    </row>
    <row r="134" spans="1:7" x14ac:dyDescent="0.25">
      <c r="A134" s="8">
        <f>tur_thomson!A135</f>
        <v>35445</v>
      </c>
      <c r="B134" t="str">
        <f>tur_thomson!B135</f>
        <v>NA</v>
      </c>
      <c r="C134" t="str">
        <f>tur_thomson!C135</f>
        <v>NA</v>
      </c>
      <c r="D134">
        <f>tur_thomson!D135</f>
        <v>114.88</v>
      </c>
      <c r="E134" t="str">
        <f>tur_thomson!E135</f>
        <v>NA</v>
      </c>
      <c r="F134" t="str">
        <f>tur_thomson!F135</f>
        <v>NA</v>
      </c>
      <c r="G134">
        <f>tur_thomson!G135</f>
        <v>25.7</v>
      </c>
    </row>
    <row r="135" spans="1:7" x14ac:dyDescent="0.25">
      <c r="A135" s="8">
        <f>tur_thomson!A136</f>
        <v>35476</v>
      </c>
      <c r="B135" t="str">
        <f>tur_thomson!B136</f>
        <v>NA</v>
      </c>
      <c r="C135" t="str">
        <f>tur_thomson!C136</f>
        <v>NA</v>
      </c>
      <c r="D135">
        <f>tur_thomson!D136</f>
        <v>124.31</v>
      </c>
      <c r="E135" t="str">
        <f>tur_thomson!E136</f>
        <v>NA</v>
      </c>
      <c r="F135" t="str">
        <f>tur_thomson!F136</f>
        <v>NA</v>
      </c>
      <c r="G135">
        <f>tur_thomson!G136</f>
        <v>26.34</v>
      </c>
    </row>
    <row r="136" spans="1:7" x14ac:dyDescent="0.25">
      <c r="A136" s="8">
        <f>tur_thomson!A137</f>
        <v>35504</v>
      </c>
      <c r="B136" t="str">
        <f>tur_thomson!B137</f>
        <v>NA</v>
      </c>
      <c r="C136" t="str">
        <f>tur_thomson!C137</f>
        <v>NA</v>
      </c>
      <c r="D136">
        <f>tur_thomson!D137</f>
        <v>124.04</v>
      </c>
      <c r="E136" t="str">
        <f>tur_thomson!E137</f>
        <v>NA</v>
      </c>
      <c r="F136" t="str">
        <f>tur_thomson!F137</f>
        <v>NA</v>
      </c>
      <c r="G136">
        <f>tur_thomson!G137</f>
        <v>25.83</v>
      </c>
    </row>
    <row r="137" spans="1:7" x14ac:dyDescent="0.25">
      <c r="A137" s="8">
        <f>tur_thomson!A138</f>
        <v>35535</v>
      </c>
      <c r="B137" t="str">
        <f>tur_thomson!B138</f>
        <v>NA</v>
      </c>
      <c r="C137" t="str">
        <f>tur_thomson!C138</f>
        <v>NA</v>
      </c>
      <c r="D137">
        <f>tur_thomson!D138</f>
        <v>114.99</v>
      </c>
      <c r="E137" t="str">
        <f>tur_thomson!E138</f>
        <v>NA</v>
      </c>
      <c r="F137" t="str">
        <f>tur_thomson!F138</f>
        <v>NA</v>
      </c>
      <c r="G137">
        <f>tur_thomson!G138</f>
        <v>29.13</v>
      </c>
    </row>
    <row r="138" spans="1:7" x14ac:dyDescent="0.25">
      <c r="A138" s="8">
        <f>tur_thomson!A139</f>
        <v>35565</v>
      </c>
      <c r="B138" t="str">
        <f>tur_thomson!B139</f>
        <v>NA</v>
      </c>
      <c r="C138" t="str">
        <f>tur_thomson!C139</f>
        <v>NA</v>
      </c>
      <c r="D138">
        <f>tur_thomson!D139</f>
        <v>126.69</v>
      </c>
      <c r="E138" t="str">
        <f>tur_thomson!E139</f>
        <v>NA</v>
      </c>
      <c r="F138" t="str">
        <f>tur_thomson!F139</f>
        <v>NA</v>
      </c>
      <c r="G138">
        <f>tur_thomson!G139</f>
        <v>25.87</v>
      </c>
    </row>
    <row r="139" spans="1:7" x14ac:dyDescent="0.25">
      <c r="A139" s="8">
        <f>tur_thomson!A140</f>
        <v>35596</v>
      </c>
      <c r="B139" t="str">
        <f>tur_thomson!B140</f>
        <v>NA</v>
      </c>
      <c r="C139" t="str">
        <f>tur_thomson!C140</f>
        <v>NA</v>
      </c>
      <c r="D139">
        <f>tur_thomson!D140</f>
        <v>123.11</v>
      </c>
      <c r="E139" t="str">
        <f>tur_thomson!E140</f>
        <v>NA</v>
      </c>
      <c r="F139" t="str">
        <f>tur_thomson!F140</f>
        <v>NA</v>
      </c>
      <c r="G139">
        <f>tur_thomson!G140</f>
        <v>28.45</v>
      </c>
    </row>
    <row r="140" spans="1:7" x14ac:dyDescent="0.25">
      <c r="A140" s="8">
        <f>tur_thomson!A141</f>
        <v>35626</v>
      </c>
      <c r="B140" t="str">
        <f>tur_thomson!B141</f>
        <v>NA</v>
      </c>
      <c r="C140" t="str">
        <f>tur_thomson!C141</f>
        <v>NA</v>
      </c>
      <c r="D140">
        <f>tur_thomson!D141</f>
        <v>121.88</v>
      </c>
      <c r="E140" t="str">
        <f>tur_thomson!E141</f>
        <v>NA</v>
      </c>
      <c r="F140" t="str">
        <f>tur_thomson!F141</f>
        <v>NA</v>
      </c>
      <c r="G140">
        <f>tur_thomson!G141</f>
        <v>30.79</v>
      </c>
    </row>
    <row r="141" spans="1:7" x14ac:dyDescent="0.25">
      <c r="A141" s="8">
        <f>tur_thomson!A142</f>
        <v>35657</v>
      </c>
      <c r="B141" t="str">
        <f>tur_thomson!B142</f>
        <v>NA</v>
      </c>
      <c r="C141" t="str">
        <f>tur_thomson!C142</f>
        <v>NA</v>
      </c>
      <c r="D141">
        <f>tur_thomson!D142</f>
        <v>126.45</v>
      </c>
      <c r="E141" t="str">
        <f>tur_thomson!E142</f>
        <v>NA</v>
      </c>
      <c r="F141" t="str">
        <f>tur_thomson!F142</f>
        <v>NA</v>
      </c>
      <c r="G141">
        <f>tur_thomson!G142</f>
        <v>31.78</v>
      </c>
    </row>
    <row r="142" spans="1:7" x14ac:dyDescent="0.25">
      <c r="A142" s="8">
        <f>tur_thomson!A143</f>
        <v>35688</v>
      </c>
      <c r="B142" t="str">
        <f>tur_thomson!B143</f>
        <v>NA</v>
      </c>
      <c r="C142" t="str">
        <f>tur_thomson!C143</f>
        <v>NA</v>
      </c>
      <c r="D142">
        <f>tur_thomson!D143</f>
        <v>117.77</v>
      </c>
      <c r="E142" t="str">
        <f>tur_thomson!E143</f>
        <v>NA</v>
      </c>
      <c r="F142" t="str">
        <f>tur_thomson!F143</f>
        <v>NA</v>
      </c>
      <c r="G142">
        <f>tur_thomson!G143</f>
        <v>29.28</v>
      </c>
    </row>
    <row r="143" spans="1:7" x14ac:dyDescent="0.25">
      <c r="A143" s="8">
        <f>tur_thomson!A144</f>
        <v>35718</v>
      </c>
      <c r="B143" t="str">
        <f>tur_thomson!B144</f>
        <v>NA</v>
      </c>
      <c r="C143" t="str">
        <f>tur_thomson!C144</f>
        <v>NA</v>
      </c>
      <c r="D143">
        <f>tur_thomson!D144</f>
        <v>115.74</v>
      </c>
      <c r="E143" t="str">
        <f>tur_thomson!E144</f>
        <v>NA</v>
      </c>
      <c r="F143" t="str">
        <f>tur_thomson!F144</f>
        <v>NA</v>
      </c>
      <c r="G143">
        <f>tur_thomson!G144</f>
        <v>29.5</v>
      </c>
    </row>
    <row r="144" spans="1:7" x14ac:dyDescent="0.25">
      <c r="A144" s="8">
        <f>tur_thomson!A145</f>
        <v>35749</v>
      </c>
      <c r="B144" t="str">
        <f>tur_thomson!B145</f>
        <v>NA</v>
      </c>
      <c r="C144" t="str">
        <f>tur_thomson!C145</f>
        <v>NA</v>
      </c>
      <c r="D144">
        <f>tur_thomson!D145</f>
        <v>117.73</v>
      </c>
      <c r="E144" t="str">
        <f>tur_thomson!E145</f>
        <v>NA</v>
      </c>
      <c r="F144" t="str">
        <f>tur_thomson!F145</f>
        <v>NA</v>
      </c>
      <c r="G144">
        <f>tur_thomson!G145</f>
        <v>32.1</v>
      </c>
    </row>
    <row r="145" spans="1:7" x14ac:dyDescent="0.25">
      <c r="A145" s="8">
        <f>tur_thomson!A146</f>
        <v>35779</v>
      </c>
      <c r="B145" t="str">
        <f>tur_thomson!B146</f>
        <v>NA</v>
      </c>
      <c r="C145" t="str">
        <f>tur_thomson!C146</f>
        <v>NA</v>
      </c>
      <c r="D145">
        <f>tur_thomson!D146</f>
        <v>121.02</v>
      </c>
      <c r="E145" t="str">
        <f>tur_thomson!E146</f>
        <v>NA</v>
      </c>
      <c r="F145" t="str">
        <f>tur_thomson!F146</f>
        <v>NA</v>
      </c>
      <c r="G145">
        <f>tur_thomson!G146</f>
        <v>30.82</v>
      </c>
    </row>
    <row r="146" spans="1:7" x14ac:dyDescent="0.25">
      <c r="A146" s="8">
        <f>tur_thomson!A147</f>
        <v>35810</v>
      </c>
      <c r="B146" t="str">
        <f>tur_thomson!B147</f>
        <v>NA</v>
      </c>
      <c r="C146" t="str">
        <f>tur_thomson!C147</f>
        <v>NA</v>
      </c>
      <c r="D146">
        <f>tur_thomson!D147</f>
        <v>120.1</v>
      </c>
      <c r="E146" t="str">
        <f>tur_thomson!E147</f>
        <v>NA</v>
      </c>
      <c r="F146" t="str">
        <f>tur_thomson!F147</f>
        <v>NA</v>
      </c>
      <c r="G146">
        <f>tur_thomson!G147</f>
        <v>35.020000000000003</v>
      </c>
    </row>
    <row r="147" spans="1:7" x14ac:dyDescent="0.25">
      <c r="A147" s="8">
        <f>tur_thomson!A148</f>
        <v>35841</v>
      </c>
      <c r="B147" t="str">
        <f>tur_thomson!B148</f>
        <v>NA</v>
      </c>
      <c r="C147" t="str">
        <f>tur_thomson!C148</f>
        <v>NA</v>
      </c>
      <c r="D147">
        <f>tur_thomson!D148</f>
        <v>117.67</v>
      </c>
      <c r="E147" t="str">
        <f>tur_thomson!E148</f>
        <v>NA</v>
      </c>
      <c r="F147" t="str">
        <f>tur_thomson!F148</f>
        <v>NA</v>
      </c>
      <c r="G147">
        <f>tur_thomson!G148</f>
        <v>30.44</v>
      </c>
    </row>
    <row r="148" spans="1:7" x14ac:dyDescent="0.25">
      <c r="A148" s="8">
        <f>tur_thomson!A149</f>
        <v>35869</v>
      </c>
      <c r="B148" t="str">
        <f>tur_thomson!B149</f>
        <v>NA</v>
      </c>
      <c r="C148" t="str">
        <f>tur_thomson!C149</f>
        <v>NA</v>
      </c>
      <c r="D148">
        <f>tur_thomson!D149</f>
        <v>118.15</v>
      </c>
      <c r="E148" t="str">
        <f>tur_thomson!E149</f>
        <v>NA</v>
      </c>
      <c r="F148" t="str">
        <f>tur_thomson!F149</f>
        <v>NA</v>
      </c>
      <c r="G148">
        <f>tur_thomson!G149</f>
        <v>32.119999999999997</v>
      </c>
    </row>
    <row r="149" spans="1:7" x14ac:dyDescent="0.25">
      <c r="A149" s="8">
        <f>tur_thomson!A150</f>
        <v>35900</v>
      </c>
      <c r="B149" t="str">
        <f>tur_thomson!B150</f>
        <v>NA</v>
      </c>
      <c r="C149" t="str">
        <f>tur_thomson!C150</f>
        <v>NA</v>
      </c>
      <c r="D149">
        <f>tur_thomson!D150</f>
        <v>113.7</v>
      </c>
      <c r="E149" t="str">
        <f>tur_thomson!E150</f>
        <v>NA</v>
      </c>
      <c r="F149" t="str">
        <f>tur_thomson!F150</f>
        <v>NA</v>
      </c>
      <c r="G149">
        <f>tur_thomson!G150</f>
        <v>30.59</v>
      </c>
    </row>
    <row r="150" spans="1:7" x14ac:dyDescent="0.25">
      <c r="A150" s="8">
        <f>tur_thomson!A151</f>
        <v>35930</v>
      </c>
      <c r="B150" t="str">
        <f>tur_thomson!B151</f>
        <v>NA</v>
      </c>
      <c r="C150" t="str">
        <f>tur_thomson!C151</f>
        <v>NA</v>
      </c>
      <c r="D150">
        <f>tur_thomson!D151</f>
        <v>122.59</v>
      </c>
      <c r="E150" t="str">
        <f>tur_thomson!E151</f>
        <v>NA</v>
      </c>
      <c r="F150" t="str">
        <f>tur_thomson!F151</f>
        <v>NA</v>
      </c>
      <c r="G150">
        <f>tur_thomson!G151</f>
        <v>34.17</v>
      </c>
    </row>
    <row r="151" spans="1:7" x14ac:dyDescent="0.25">
      <c r="A151" s="8">
        <f>tur_thomson!A152</f>
        <v>35961</v>
      </c>
      <c r="B151" t="str">
        <f>tur_thomson!B152</f>
        <v>NA</v>
      </c>
      <c r="C151" t="str">
        <f>tur_thomson!C152</f>
        <v>NA</v>
      </c>
      <c r="D151">
        <f>tur_thomson!D152</f>
        <v>119.76</v>
      </c>
      <c r="E151" t="str">
        <f>tur_thomson!E152</f>
        <v>NA</v>
      </c>
      <c r="F151" t="str">
        <f>tur_thomson!F152</f>
        <v>NA</v>
      </c>
      <c r="G151">
        <f>tur_thomson!G152</f>
        <v>33.049999999999997</v>
      </c>
    </row>
    <row r="152" spans="1:7" x14ac:dyDescent="0.25">
      <c r="A152" s="8">
        <f>tur_thomson!A153</f>
        <v>35991</v>
      </c>
      <c r="B152" t="str">
        <f>tur_thomson!B153</f>
        <v>NA</v>
      </c>
      <c r="C152" t="str">
        <f>tur_thomson!C153</f>
        <v>NA</v>
      </c>
      <c r="D152">
        <f>tur_thomson!D153</f>
        <v>124.13</v>
      </c>
      <c r="E152" t="str">
        <f>tur_thomson!E153</f>
        <v>NA</v>
      </c>
      <c r="F152" t="str">
        <f>tur_thomson!F153</f>
        <v>NA</v>
      </c>
      <c r="G152">
        <f>tur_thomson!G153</f>
        <v>32.159999999999997</v>
      </c>
    </row>
    <row r="153" spans="1:7" x14ac:dyDescent="0.25">
      <c r="A153" s="8">
        <f>tur_thomson!A154</f>
        <v>36022</v>
      </c>
      <c r="B153" t="str">
        <f>tur_thomson!B154</f>
        <v>NA</v>
      </c>
      <c r="C153" t="str">
        <f>tur_thomson!C154</f>
        <v>NA</v>
      </c>
      <c r="D153">
        <f>tur_thomson!D154</f>
        <v>120.1</v>
      </c>
      <c r="E153" t="str">
        <f>tur_thomson!E154</f>
        <v>NA</v>
      </c>
      <c r="F153" t="str">
        <f>tur_thomson!F154</f>
        <v>NA</v>
      </c>
      <c r="G153">
        <f>tur_thomson!G154</f>
        <v>35.01</v>
      </c>
    </row>
    <row r="154" spans="1:7" x14ac:dyDescent="0.25">
      <c r="A154" s="8">
        <f>tur_thomson!A155</f>
        <v>36053</v>
      </c>
      <c r="B154" t="str">
        <f>tur_thomson!B155</f>
        <v>NA</v>
      </c>
      <c r="C154" t="str">
        <f>tur_thomson!C155</f>
        <v>NA</v>
      </c>
      <c r="D154">
        <f>tur_thomson!D155</f>
        <v>122.99</v>
      </c>
      <c r="E154" t="str">
        <f>tur_thomson!E155</f>
        <v>NA</v>
      </c>
      <c r="F154" t="str">
        <f>tur_thomson!F155</f>
        <v>NA</v>
      </c>
      <c r="G154">
        <f>tur_thomson!G155</f>
        <v>29.82</v>
      </c>
    </row>
    <row r="155" spans="1:7" x14ac:dyDescent="0.25">
      <c r="A155" s="8">
        <f>tur_thomson!A156</f>
        <v>36083</v>
      </c>
      <c r="B155" t="str">
        <f>tur_thomson!B156</f>
        <v>NA</v>
      </c>
      <c r="C155" t="str">
        <f>tur_thomson!C156</f>
        <v>NA</v>
      </c>
      <c r="D155">
        <f>tur_thomson!D156</f>
        <v>121.3</v>
      </c>
      <c r="E155" t="str">
        <f>tur_thomson!E156</f>
        <v>NA</v>
      </c>
      <c r="F155" t="str">
        <f>tur_thomson!F156</f>
        <v>NA</v>
      </c>
      <c r="G155">
        <f>tur_thomson!G156</f>
        <v>30.73</v>
      </c>
    </row>
    <row r="156" spans="1:7" x14ac:dyDescent="0.25">
      <c r="A156" s="8">
        <f>tur_thomson!A157</f>
        <v>36114</v>
      </c>
      <c r="B156" t="str">
        <f>tur_thomson!B157</f>
        <v>NA</v>
      </c>
      <c r="C156" t="str">
        <f>tur_thomson!C157</f>
        <v>NA</v>
      </c>
      <c r="D156">
        <f>tur_thomson!D157</f>
        <v>123.94</v>
      </c>
      <c r="E156" t="str">
        <f>tur_thomson!E157</f>
        <v>NA</v>
      </c>
      <c r="F156" t="str">
        <f>tur_thomson!F157</f>
        <v>NA</v>
      </c>
      <c r="G156">
        <f>tur_thomson!G157</f>
        <v>29.64</v>
      </c>
    </row>
    <row r="157" spans="1:7" x14ac:dyDescent="0.25">
      <c r="A157" s="8">
        <f>tur_thomson!A158</f>
        <v>36144</v>
      </c>
      <c r="B157" t="str">
        <f>tur_thomson!B158</f>
        <v>NA</v>
      </c>
      <c r="C157" t="str">
        <f>tur_thomson!C158</f>
        <v>NA</v>
      </c>
      <c r="D157">
        <f>tur_thomson!D158</f>
        <v>124.62</v>
      </c>
      <c r="E157" t="str">
        <f>tur_thomson!E158</f>
        <v>NA</v>
      </c>
      <c r="F157" t="str">
        <f>tur_thomson!F158</f>
        <v>NA</v>
      </c>
      <c r="G157">
        <f>tur_thomson!G158</f>
        <v>29.8</v>
      </c>
    </row>
    <row r="158" spans="1:7" x14ac:dyDescent="0.25">
      <c r="A158" s="8">
        <f>tur_thomson!A159</f>
        <v>36175</v>
      </c>
      <c r="B158" t="str">
        <f>tur_thomson!B159</f>
        <v>NA</v>
      </c>
      <c r="C158" t="str">
        <f>tur_thomson!C159</f>
        <v>NA</v>
      </c>
      <c r="D158">
        <f>tur_thomson!D159</f>
        <v>127.41</v>
      </c>
      <c r="E158" t="str">
        <f>tur_thomson!E159</f>
        <v>NA</v>
      </c>
      <c r="F158" t="str">
        <f>tur_thomson!F159</f>
        <v>NA</v>
      </c>
      <c r="G158">
        <f>tur_thomson!G159</f>
        <v>30.51</v>
      </c>
    </row>
    <row r="159" spans="1:7" x14ac:dyDescent="0.25">
      <c r="A159" s="8">
        <f>tur_thomson!A160</f>
        <v>36206</v>
      </c>
      <c r="B159" t="str">
        <f>tur_thomson!B160</f>
        <v>NA</v>
      </c>
      <c r="C159" t="str">
        <f>tur_thomson!C160</f>
        <v>NA</v>
      </c>
      <c r="D159">
        <f>tur_thomson!D160</f>
        <v>128.49</v>
      </c>
      <c r="E159" t="str">
        <f>tur_thomson!E160</f>
        <v>NA</v>
      </c>
      <c r="F159" t="str">
        <f>tur_thomson!F160</f>
        <v>NA</v>
      </c>
      <c r="G159">
        <f>tur_thomson!G160</f>
        <v>31.07</v>
      </c>
    </row>
    <row r="160" spans="1:7" x14ac:dyDescent="0.25">
      <c r="A160" s="8">
        <f>tur_thomson!A161</f>
        <v>36234</v>
      </c>
      <c r="B160" t="str">
        <f>tur_thomson!B161</f>
        <v>NA</v>
      </c>
      <c r="C160" t="str">
        <f>tur_thomson!C161</f>
        <v>NA</v>
      </c>
      <c r="D160">
        <f>tur_thomson!D161</f>
        <v>127.83</v>
      </c>
      <c r="E160" t="str">
        <f>tur_thomson!E161</f>
        <v>NA</v>
      </c>
      <c r="F160" t="str">
        <f>tur_thomson!F161</f>
        <v>NA</v>
      </c>
      <c r="G160">
        <f>tur_thomson!G161</f>
        <v>32.93</v>
      </c>
    </row>
    <row r="161" spans="1:7" x14ac:dyDescent="0.25">
      <c r="A161" s="8">
        <f>tur_thomson!A162</f>
        <v>36265</v>
      </c>
      <c r="B161" t="str">
        <f>tur_thomson!B162</f>
        <v>NA</v>
      </c>
      <c r="C161" t="str">
        <f>tur_thomson!C162</f>
        <v>NA</v>
      </c>
      <c r="D161">
        <f>tur_thomson!D162</f>
        <v>118.9</v>
      </c>
      <c r="E161" t="str">
        <f>tur_thomson!E162</f>
        <v>NA</v>
      </c>
      <c r="F161" t="str">
        <f>tur_thomson!F162</f>
        <v>NA</v>
      </c>
      <c r="G161">
        <f>tur_thomson!G162</f>
        <v>27.17</v>
      </c>
    </row>
    <row r="162" spans="1:7" x14ac:dyDescent="0.25">
      <c r="A162" s="8">
        <f>tur_thomson!A163</f>
        <v>36295</v>
      </c>
      <c r="B162" t="str">
        <f>tur_thomson!B163</f>
        <v>NA</v>
      </c>
      <c r="C162" t="str">
        <f>tur_thomson!C163</f>
        <v>NA</v>
      </c>
      <c r="D162">
        <f>tur_thomson!D163</f>
        <v>122.54</v>
      </c>
      <c r="E162" t="str">
        <f>tur_thomson!E163</f>
        <v>NA</v>
      </c>
      <c r="F162" t="str">
        <f>tur_thomson!F163</f>
        <v>NA</v>
      </c>
      <c r="G162">
        <f>tur_thomson!G163</f>
        <v>32.81</v>
      </c>
    </row>
    <row r="163" spans="1:7" x14ac:dyDescent="0.25">
      <c r="A163" s="8">
        <f>tur_thomson!A164</f>
        <v>36326</v>
      </c>
      <c r="B163" t="str">
        <f>tur_thomson!B164</f>
        <v>NA</v>
      </c>
      <c r="C163" t="str">
        <f>tur_thomson!C164</f>
        <v>NA</v>
      </c>
      <c r="D163">
        <f>tur_thomson!D164</f>
        <v>121.92</v>
      </c>
      <c r="E163" t="str">
        <f>tur_thomson!E164</f>
        <v>NA</v>
      </c>
      <c r="F163" t="str">
        <f>tur_thomson!F164</f>
        <v>NA</v>
      </c>
      <c r="G163">
        <f>tur_thomson!G164</f>
        <v>32.56</v>
      </c>
    </row>
    <row r="164" spans="1:7" x14ac:dyDescent="0.25">
      <c r="A164" s="8">
        <f>tur_thomson!A165</f>
        <v>36356</v>
      </c>
      <c r="B164" t="str">
        <f>tur_thomson!B165</f>
        <v>NA</v>
      </c>
      <c r="C164" t="str">
        <f>tur_thomson!C165</f>
        <v>NA</v>
      </c>
      <c r="D164">
        <f>tur_thomson!D165</f>
        <v>122.02</v>
      </c>
      <c r="E164" t="str">
        <f>tur_thomson!E165</f>
        <v>NA</v>
      </c>
      <c r="F164" t="str">
        <f>tur_thomson!F165</f>
        <v>NA</v>
      </c>
      <c r="G164">
        <f>tur_thomson!G165</f>
        <v>33.32</v>
      </c>
    </row>
    <row r="165" spans="1:7" x14ac:dyDescent="0.25">
      <c r="A165" s="8">
        <f>tur_thomson!A166</f>
        <v>36387</v>
      </c>
      <c r="B165" t="str">
        <f>tur_thomson!B166</f>
        <v>NA</v>
      </c>
      <c r="C165" t="str">
        <f>tur_thomson!C166</f>
        <v>NA</v>
      </c>
      <c r="D165">
        <f>tur_thomson!D166</f>
        <v>116.58</v>
      </c>
      <c r="E165" t="str">
        <f>tur_thomson!E166</f>
        <v>NA</v>
      </c>
      <c r="F165" t="str">
        <f>tur_thomson!F166</f>
        <v>NA</v>
      </c>
      <c r="G165">
        <f>tur_thomson!G166</f>
        <v>30.66</v>
      </c>
    </row>
    <row r="166" spans="1:7" x14ac:dyDescent="0.25">
      <c r="A166" s="8">
        <f>tur_thomson!A167</f>
        <v>36418</v>
      </c>
      <c r="B166" t="str">
        <f>tur_thomson!B167</f>
        <v>NA</v>
      </c>
      <c r="C166" t="str">
        <f>tur_thomson!C167</f>
        <v>NA</v>
      </c>
      <c r="D166">
        <f>tur_thomson!D167</f>
        <v>110.86</v>
      </c>
      <c r="E166" t="str">
        <f>tur_thomson!E167</f>
        <v>NA</v>
      </c>
      <c r="F166" t="str">
        <f>tur_thomson!F167</f>
        <v>NA</v>
      </c>
      <c r="G166">
        <f>tur_thomson!G167</f>
        <v>33.93</v>
      </c>
    </row>
    <row r="167" spans="1:7" x14ac:dyDescent="0.25">
      <c r="A167" s="8">
        <f>tur_thomson!A168</f>
        <v>36448</v>
      </c>
      <c r="B167" t="str">
        <f>tur_thomson!B168</f>
        <v>NA</v>
      </c>
      <c r="C167" t="str">
        <f>tur_thomson!C168</f>
        <v>NA</v>
      </c>
      <c r="D167">
        <f>tur_thomson!D168</f>
        <v>113.26</v>
      </c>
      <c r="E167" t="str">
        <f>tur_thomson!E168</f>
        <v>NA</v>
      </c>
      <c r="F167" t="str">
        <f>tur_thomson!F168</f>
        <v>NA</v>
      </c>
      <c r="G167">
        <f>tur_thomson!G168</f>
        <v>37.79</v>
      </c>
    </row>
    <row r="168" spans="1:7" x14ac:dyDescent="0.25">
      <c r="A168" s="8">
        <f>tur_thomson!A169</f>
        <v>36479</v>
      </c>
      <c r="B168" t="str">
        <f>tur_thomson!B169</f>
        <v>NA</v>
      </c>
      <c r="C168" t="str">
        <f>tur_thomson!C169</f>
        <v>NA</v>
      </c>
      <c r="D168">
        <f>tur_thomson!D169</f>
        <v>111.01</v>
      </c>
      <c r="E168" t="str">
        <f>tur_thomson!E169</f>
        <v>NA</v>
      </c>
      <c r="F168" t="str">
        <f>tur_thomson!F169</f>
        <v>NA</v>
      </c>
      <c r="G168">
        <f>tur_thomson!G169</f>
        <v>34.94</v>
      </c>
    </row>
    <row r="169" spans="1:7" x14ac:dyDescent="0.25">
      <c r="A169" s="8">
        <f>tur_thomson!A170</f>
        <v>36509</v>
      </c>
      <c r="B169" t="str">
        <f>tur_thomson!B170</f>
        <v>NA</v>
      </c>
      <c r="C169" t="str">
        <f>tur_thomson!C170</f>
        <v>NA</v>
      </c>
      <c r="D169">
        <f>tur_thomson!D170</f>
        <v>110.05</v>
      </c>
      <c r="E169" t="str">
        <f>tur_thomson!E170</f>
        <v>NA</v>
      </c>
      <c r="F169" t="str">
        <f>tur_thomson!F170</f>
        <v>NA</v>
      </c>
      <c r="G169">
        <f>tur_thomson!G170</f>
        <v>33.590000000000003</v>
      </c>
    </row>
    <row r="170" spans="1:7" x14ac:dyDescent="0.25">
      <c r="A170" s="8">
        <f>tur_thomson!A171</f>
        <v>36540</v>
      </c>
      <c r="B170" t="str">
        <f>tur_thomson!B171</f>
        <v>NA</v>
      </c>
      <c r="C170" t="str">
        <f>tur_thomson!C171</f>
        <v>NA</v>
      </c>
      <c r="D170">
        <f>tur_thomson!D171</f>
        <v>111.9</v>
      </c>
      <c r="E170" t="str">
        <f>tur_thomson!E171</f>
        <v>NA</v>
      </c>
      <c r="F170" t="str">
        <f>tur_thomson!F171</f>
        <v>NA</v>
      </c>
      <c r="G170">
        <f>tur_thomson!G171</f>
        <v>36.24</v>
      </c>
    </row>
    <row r="171" spans="1:7" x14ac:dyDescent="0.25">
      <c r="A171" s="8">
        <f>tur_thomson!A172</f>
        <v>36571</v>
      </c>
      <c r="B171" t="str">
        <f>tur_thomson!B172</f>
        <v>NA</v>
      </c>
      <c r="C171" t="str">
        <f>tur_thomson!C172</f>
        <v>NA</v>
      </c>
      <c r="D171">
        <f>tur_thomson!D172</f>
        <v>111.63</v>
      </c>
      <c r="E171" t="str">
        <f>tur_thomson!E172</f>
        <v>NA</v>
      </c>
      <c r="F171" t="str">
        <f>tur_thomson!F172</f>
        <v>NA</v>
      </c>
      <c r="G171">
        <f>tur_thomson!G172</f>
        <v>34.19</v>
      </c>
    </row>
    <row r="172" spans="1:7" x14ac:dyDescent="0.25">
      <c r="A172" s="8">
        <f>tur_thomson!A173</f>
        <v>36600</v>
      </c>
      <c r="B172" t="str">
        <f>tur_thomson!B173</f>
        <v>NA</v>
      </c>
      <c r="C172" t="str">
        <f>tur_thomson!C173</f>
        <v>NA</v>
      </c>
      <c r="D172">
        <f>tur_thomson!D173</f>
        <v>111.86</v>
      </c>
      <c r="E172" t="str">
        <f>tur_thomson!E173</f>
        <v>NA</v>
      </c>
      <c r="F172" t="str">
        <f>tur_thomson!F173</f>
        <v>NA</v>
      </c>
      <c r="G172">
        <f>tur_thomson!G173</f>
        <v>35.36</v>
      </c>
    </row>
    <row r="173" spans="1:7" x14ac:dyDescent="0.25">
      <c r="A173" s="8">
        <f>tur_thomson!A174</f>
        <v>36631</v>
      </c>
      <c r="B173" t="str">
        <f>tur_thomson!B174</f>
        <v>NA</v>
      </c>
      <c r="C173" t="str">
        <f>tur_thomson!C174</f>
        <v>NA</v>
      </c>
      <c r="D173">
        <f>tur_thomson!D174</f>
        <v>107.71</v>
      </c>
      <c r="E173" t="str">
        <f>tur_thomson!E174</f>
        <v>NA</v>
      </c>
      <c r="F173" t="str">
        <f>tur_thomson!F174</f>
        <v>NA</v>
      </c>
      <c r="G173">
        <f>tur_thomson!G174</f>
        <v>38.270000000000003</v>
      </c>
    </row>
    <row r="174" spans="1:7" x14ac:dyDescent="0.25">
      <c r="A174" s="8">
        <f>tur_thomson!A175</f>
        <v>36661</v>
      </c>
      <c r="B174" t="str">
        <f>tur_thomson!B175</f>
        <v>NA</v>
      </c>
      <c r="C174" t="str">
        <f>tur_thomson!C175</f>
        <v>NA</v>
      </c>
      <c r="D174">
        <f>tur_thomson!D175</f>
        <v>112.78</v>
      </c>
      <c r="E174" t="str">
        <f>tur_thomson!E175</f>
        <v>NA</v>
      </c>
      <c r="F174" t="str">
        <f>tur_thomson!F175</f>
        <v>NA</v>
      </c>
      <c r="G174">
        <f>tur_thomson!G175</f>
        <v>35.840000000000003</v>
      </c>
    </row>
    <row r="175" spans="1:7" x14ac:dyDescent="0.25">
      <c r="A175" s="8">
        <f>tur_thomson!A176</f>
        <v>36692</v>
      </c>
      <c r="B175" t="str">
        <f>tur_thomson!B176</f>
        <v>NA</v>
      </c>
      <c r="C175" t="str">
        <f>tur_thomson!C176</f>
        <v>NA</v>
      </c>
      <c r="D175">
        <f>tur_thomson!D176</f>
        <v>108.73</v>
      </c>
      <c r="E175" t="str">
        <f>tur_thomson!E176</f>
        <v>NA</v>
      </c>
      <c r="F175" t="str">
        <f>tur_thomson!F176</f>
        <v>NA</v>
      </c>
      <c r="G175">
        <f>tur_thomson!G176</f>
        <v>38.07</v>
      </c>
    </row>
    <row r="176" spans="1:7" x14ac:dyDescent="0.25">
      <c r="A176" s="8">
        <f>tur_thomson!A177</f>
        <v>36722</v>
      </c>
      <c r="B176" t="str">
        <f>tur_thomson!B177</f>
        <v>NA</v>
      </c>
      <c r="C176" t="str">
        <f>tur_thomson!C177</f>
        <v>NA</v>
      </c>
      <c r="D176">
        <f>tur_thomson!D177</f>
        <v>111.39</v>
      </c>
      <c r="E176" t="str">
        <f>tur_thomson!E177</f>
        <v>NA</v>
      </c>
      <c r="F176" t="str">
        <f>tur_thomson!F177</f>
        <v>NA</v>
      </c>
      <c r="G176">
        <f>tur_thomson!G177</f>
        <v>38.65</v>
      </c>
    </row>
    <row r="177" spans="1:7" x14ac:dyDescent="0.25">
      <c r="A177" s="8">
        <f>tur_thomson!A178</f>
        <v>36753</v>
      </c>
      <c r="B177" t="str">
        <f>tur_thomson!B178</f>
        <v>NA</v>
      </c>
      <c r="C177" t="str">
        <f>tur_thomson!C178</f>
        <v>NA</v>
      </c>
      <c r="D177">
        <f>tur_thomson!D178</f>
        <v>107.2</v>
      </c>
      <c r="E177" t="str">
        <f>tur_thomson!E178</f>
        <v>NA</v>
      </c>
      <c r="F177" t="str">
        <f>tur_thomson!F178</f>
        <v>NA</v>
      </c>
      <c r="G177">
        <f>tur_thomson!G178</f>
        <v>34.54</v>
      </c>
    </row>
    <row r="178" spans="1:7" x14ac:dyDescent="0.25">
      <c r="A178" s="8">
        <f>tur_thomson!A179</f>
        <v>36784</v>
      </c>
      <c r="B178" t="str">
        <f>tur_thomson!B179</f>
        <v>NA</v>
      </c>
      <c r="C178" t="str">
        <f>tur_thomson!C179</f>
        <v>NA</v>
      </c>
      <c r="D178">
        <f>tur_thomson!D179</f>
        <v>104.55</v>
      </c>
      <c r="E178" t="str">
        <f>tur_thomson!E179</f>
        <v>NA</v>
      </c>
      <c r="F178" t="str">
        <f>tur_thomson!F179</f>
        <v>NA</v>
      </c>
      <c r="G178">
        <f>tur_thomson!G179</f>
        <v>35.950000000000003</v>
      </c>
    </row>
    <row r="179" spans="1:7" x14ac:dyDescent="0.25">
      <c r="A179" s="8">
        <f>tur_thomson!A180</f>
        <v>36814</v>
      </c>
      <c r="B179" t="str">
        <f>tur_thomson!B180</f>
        <v>NA</v>
      </c>
      <c r="C179" t="str">
        <f>tur_thomson!C180</f>
        <v>NA</v>
      </c>
      <c r="D179">
        <f>tur_thomson!D180</f>
        <v>104.27</v>
      </c>
      <c r="E179" t="str">
        <f>tur_thomson!E180</f>
        <v>NA</v>
      </c>
      <c r="F179" t="str">
        <f>tur_thomson!F180</f>
        <v>NA</v>
      </c>
      <c r="G179">
        <f>tur_thomson!G180</f>
        <v>34.57</v>
      </c>
    </row>
    <row r="180" spans="1:7" x14ac:dyDescent="0.25">
      <c r="A180" s="8">
        <f>tur_thomson!A181</f>
        <v>36845</v>
      </c>
      <c r="B180" t="str">
        <f>tur_thomson!B181</f>
        <v>NA</v>
      </c>
      <c r="C180" t="str">
        <f>tur_thomson!C181</f>
        <v>NA</v>
      </c>
      <c r="D180">
        <f>tur_thomson!D181</f>
        <v>107.33</v>
      </c>
      <c r="E180" t="str">
        <f>tur_thomson!E181</f>
        <v>NA</v>
      </c>
      <c r="F180" t="str">
        <f>tur_thomson!F181</f>
        <v>NA</v>
      </c>
      <c r="G180">
        <f>tur_thomson!G181</f>
        <v>36.99</v>
      </c>
    </row>
    <row r="181" spans="1:7" x14ac:dyDescent="0.25">
      <c r="A181" s="8">
        <f>tur_thomson!A182</f>
        <v>36875</v>
      </c>
      <c r="B181" t="str">
        <f>tur_thomson!B182</f>
        <v>NA</v>
      </c>
      <c r="C181" t="str">
        <f>tur_thomson!C182</f>
        <v>NA</v>
      </c>
      <c r="D181">
        <f>tur_thomson!D182</f>
        <v>108.74</v>
      </c>
      <c r="E181" t="str">
        <f>tur_thomson!E182</f>
        <v>NA</v>
      </c>
      <c r="F181" t="str">
        <f>tur_thomson!F182</f>
        <v>NA</v>
      </c>
      <c r="G181">
        <f>tur_thomson!G182</f>
        <v>41.7</v>
      </c>
    </row>
    <row r="182" spans="1:7" x14ac:dyDescent="0.25">
      <c r="A182" s="8">
        <f>tur_thomson!A183</f>
        <v>36906</v>
      </c>
      <c r="B182" t="str">
        <f>tur_thomson!B183</f>
        <v>NA</v>
      </c>
      <c r="C182" t="str">
        <f>tur_thomson!C183</f>
        <v>NA</v>
      </c>
      <c r="D182">
        <f>tur_thomson!D183</f>
        <v>110.26</v>
      </c>
      <c r="E182" t="str">
        <f>tur_thomson!E183</f>
        <v>NA</v>
      </c>
      <c r="F182" t="str">
        <f>tur_thomson!F183</f>
        <v>NA</v>
      </c>
      <c r="G182">
        <f>tur_thomson!G183</f>
        <v>36.380000000000003</v>
      </c>
    </row>
    <row r="183" spans="1:7" x14ac:dyDescent="0.25">
      <c r="A183" s="8">
        <f>tur_thomson!A184</f>
        <v>36937</v>
      </c>
      <c r="B183" t="str">
        <f>tur_thomson!B184</f>
        <v>NA</v>
      </c>
      <c r="C183" t="str">
        <f>tur_thomson!C184</f>
        <v>NA</v>
      </c>
      <c r="D183">
        <f>tur_thomson!D184</f>
        <v>107</v>
      </c>
      <c r="E183" t="str">
        <f>tur_thomson!E184</f>
        <v>NA</v>
      </c>
      <c r="F183" t="str">
        <f>tur_thomson!F184</f>
        <v>NA</v>
      </c>
      <c r="G183">
        <f>tur_thomson!G184</f>
        <v>42.05</v>
      </c>
    </row>
    <row r="184" spans="1:7" x14ac:dyDescent="0.25">
      <c r="A184" s="8">
        <f>tur_thomson!A185</f>
        <v>36965</v>
      </c>
      <c r="B184" t="str">
        <f>tur_thomson!B185</f>
        <v>NA</v>
      </c>
      <c r="C184" t="str">
        <f>tur_thomson!C185</f>
        <v>NA</v>
      </c>
      <c r="D184">
        <f>tur_thomson!D185</f>
        <v>104.93</v>
      </c>
      <c r="E184" t="str">
        <f>tur_thomson!E185</f>
        <v>NA</v>
      </c>
      <c r="F184" t="str">
        <f>tur_thomson!F185</f>
        <v>NA</v>
      </c>
      <c r="G184">
        <f>tur_thomson!G185</f>
        <v>43.16</v>
      </c>
    </row>
    <row r="185" spans="1:7" x14ac:dyDescent="0.25">
      <c r="A185" s="8">
        <f>tur_thomson!A186</f>
        <v>36996</v>
      </c>
      <c r="B185" t="str">
        <f>tur_thomson!B186</f>
        <v>NA</v>
      </c>
      <c r="C185" t="str">
        <f>tur_thomson!C186</f>
        <v>NA</v>
      </c>
      <c r="D185">
        <f>tur_thomson!D186</f>
        <v>101.48</v>
      </c>
      <c r="E185" t="str">
        <f>tur_thomson!E186</f>
        <v>NA</v>
      </c>
      <c r="F185" t="str">
        <f>tur_thomson!F186</f>
        <v>NA</v>
      </c>
      <c r="G185">
        <f>tur_thomson!G186</f>
        <v>44.27</v>
      </c>
    </row>
    <row r="186" spans="1:7" x14ac:dyDescent="0.25">
      <c r="A186" s="8">
        <f>tur_thomson!A187</f>
        <v>37026</v>
      </c>
      <c r="B186" t="str">
        <f>tur_thomson!B187</f>
        <v>NA</v>
      </c>
      <c r="C186" t="str">
        <f>tur_thomson!C187</f>
        <v>NA</v>
      </c>
      <c r="D186">
        <f>tur_thomson!D187</f>
        <v>105.82</v>
      </c>
      <c r="E186" t="str">
        <f>tur_thomson!E187</f>
        <v>NA</v>
      </c>
      <c r="F186" t="str">
        <f>tur_thomson!F187</f>
        <v>NA</v>
      </c>
      <c r="G186">
        <f>tur_thomson!G187</f>
        <v>45.9</v>
      </c>
    </row>
    <row r="187" spans="1:7" x14ac:dyDescent="0.25">
      <c r="A187" s="8">
        <f>tur_thomson!A188</f>
        <v>37057</v>
      </c>
      <c r="B187" t="str">
        <f>tur_thomson!B188</f>
        <v>NA</v>
      </c>
      <c r="C187" t="str">
        <f>tur_thomson!C188</f>
        <v>NA</v>
      </c>
      <c r="D187">
        <f>tur_thomson!D188</f>
        <v>107.45</v>
      </c>
      <c r="E187" t="str">
        <f>tur_thomson!E188</f>
        <v>NA</v>
      </c>
      <c r="F187" t="str">
        <f>tur_thomson!F188</f>
        <v>NA</v>
      </c>
      <c r="G187">
        <f>tur_thomson!G188</f>
        <v>44.64</v>
      </c>
    </row>
    <row r="188" spans="1:7" x14ac:dyDescent="0.25">
      <c r="A188" s="8">
        <f>tur_thomson!A189</f>
        <v>37087</v>
      </c>
      <c r="B188" t="str">
        <f>tur_thomson!B189</f>
        <v>NA</v>
      </c>
      <c r="C188" t="str">
        <f>tur_thomson!C189</f>
        <v>NA</v>
      </c>
      <c r="D188">
        <f>tur_thomson!D189</f>
        <v>111.26</v>
      </c>
      <c r="E188" t="str">
        <f>tur_thomson!E189</f>
        <v>NA</v>
      </c>
      <c r="F188" t="str">
        <f>tur_thomson!F189</f>
        <v>NA</v>
      </c>
      <c r="G188">
        <f>tur_thomson!G189</f>
        <v>40.47</v>
      </c>
    </row>
    <row r="189" spans="1:7" x14ac:dyDescent="0.25">
      <c r="A189" s="8">
        <f>tur_thomson!A190</f>
        <v>37118</v>
      </c>
      <c r="B189" t="str">
        <f>tur_thomson!B190</f>
        <v>NA</v>
      </c>
      <c r="C189" t="str">
        <f>tur_thomson!C190</f>
        <v>NA</v>
      </c>
      <c r="D189">
        <f>tur_thomson!D190</f>
        <v>107.28</v>
      </c>
      <c r="E189" t="str">
        <f>tur_thomson!E190</f>
        <v>NA</v>
      </c>
      <c r="F189" t="str">
        <f>tur_thomson!F190</f>
        <v>NA</v>
      </c>
      <c r="G189">
        <f>tur_thomson!G190</f>
        <v>47.93</v>
      </c>
    </row>
    <row r="190" spans="1:7" x14ac:dyDescent="0.25">
      <c r="A190" s="8">
        <f>tur_thomson!A191</f>
        <v>37149</v>
      </c>
      <c r="B190" t="str">
        <f>tur_thomson!B191</f>
        <v>NA</v>
      </c>
      <c r="C190" t="str">
        <f>tur_thomson!C191</f>
        <v>NA</v>
      </c>
      <c r="D190">
        <f>tur_thomson!D191</f>
        <v>102.13</v>
      </c>
      <c r="E190" t="str">
        <f>tur_thomson!E191</f>
        <v>NA</v>
      </c>
      <c r="F190" t="str">
        <f>tur_thomson!F191</f>
        <v>NA</v>
      </c>
      <c r="G190">
        <f>tur_thomson!G191</f>
        <v>46.23</v>
      </c>
    </row>
    <row r="191" spans="1:7" x14ac:dyDescent="0.25">
      <c r="A191" s="8">
        <f>tur_thomson!A192</f>
        <v>37179</v>
      </c>
      <c r="B191" t="str">
        <f>tur_thomson!B192</f>
        <v>NA</v>
      </c>
      <c r="C191" t="str">
        <f>tur_thomson!C192</f>
        <v>NA</v>
      </c>
      <c r="D191">
        <f>tur_thomson!D192</f>
        <v>103.45</v>
      </c>
      <c r="E191" t="str">
        <f>tur_thomson!E192</f>
        <v>NA</v>
      </c>
      <c r="F191" t="str">
        <f>tur_thomson!F192</f>
        <v>NA</v>
      </c>
      <c r="G191">
        <f>tur_thomson!G192</f>
        <v>47.14</v>
      </c>
    </row>
    <row r="192" spans="1:7" x14ac:dyDescent="0.25">
      <c r="A192" s="8">
        <f>tur_thomson!A193</f>
        <v>37210</v>
      </c>
      <c r="B192" t="str">
        <f>tur_thomson!B193</f>
        <v>NA</v>
      </c>
      <c r="C192" t="str">
        <f>tur_thomson!C193</f>
        <v>NA</v>
      </c>
      <c r="D192">
        <f>tur_thomson!D193</f>
        <v>107.63</v>
      </c>
      <c r="E192" t="str">
        <f>tur_thomson!E193</f>
        <v>NA</v>
      </c>
      <c r="F192" t="str">
        <f>tur_thomson!F193</f>
        <v>NA</v>
      </c>
      <c r="G192">
        <f>tur_thomson!G193</f>
        <v>47.5</v>
      </c>
    </row>
    <row r="193" spans="1:7" x14ac:dyDescent="0.25">
      <c r="A193" s="8">
        <f>tur_thomson!A194</f>
        <v>37240</v>
      </c>
      <c r="B193" t="str">
        <f>tur_thomson!B194</f>
        <v>NA</v>
      </c>
      <c r="C193" t="str">
        <f>tur_thomson!C194</f>
        <v>NA</v>
      </c>
      <c r="D193">
        <f>tur_thomson!D194</f>
        <v>109.64</v>
      </c>
      <c r="E193" t="str">
        <f>tur_thomson!E194</f>
        <v>NA</v>
      </c>
      <c r="F193" t="str">
        <f>tur_thomson!F194</f>
        <v>NA</v>
      </c>
      <c r="G193">
        <f>tur_thomson!G194</f>
        <v>47.49</v>
      </c>
    </row>
    <row r="194" spans="1:7" x14ac:dyDescent="0.25">
      <c r="A194" s="8">
        <f>tur_thomson!A195</f>
        <v>37271</v>
      </c>
      <c r="B194" t="str">
        <f>tur_thomson!B195</f>
        <v>NA</v>
      </c>
      <c r="C194" t="str">
        <f>tur_thomson!C195</f>
        <v>NA</v>
      </c>
      <c r="D194">
        <f>tur_thomson!D195</f>
        <v>109.7</v>
      </c>
      <c r="E194" t="str">
        <f>tur_thomson!E195</f>
        <v>NA</v>
      </c>
      <c r="F194" t="str">
        <f>tur_thomson!F195</f>
        <v>NA</v>
      </c>
      <c r="G194">
        <f>tur_thomson!G195</f>
        <v>48.04</v>
      </c>
    </row>
    <row r="195" spans="1:7" x14ac:dyDescent="0.25">
      <c r="A195" s="8">
        <f>tur_thomson!A196</f>
        <v>37302</v>
      </c>
      <c r="B195" t="str">
        <f>tur_thomson!B196</f>
        <v>NA</v>
      </c>
      <c r="C195" t="str">
        <f>tur_thomson!C196</f>
        <v>NA</v>
      </c>
      <c r="D195">
        <f>tur_thomson!D196</f>
        <v>109.97</v>
      </c>
      <c r="E195" t="str">
        <f>tur_thomson!E196</f>
        <v>NA</v>
      </c>
      <c r="F195" t="str">
        <f>tur_thomson!F196</f>
        <v>NA</v>
      </c>
      <c r="G195">
        <f>tur_thomson!G196</f>
        <v>51.28</v>
      </c>
    </row>
    <row r="196" spans="1:7" x14ac:dyDescent="0.25">
      <c r="A196" s="8">
        <f>tur_thomson!A197</f>
        <v>37330</v>
      </c>
      <c r="B196" t="str">
        <f>tur_thomson!B197</f>
        <v>NA</v>
      </c>
      <c r="C196" t="str">
        <f>tur_thomson!C197</f>
        <v>NA</v>
      </c>
      <c r="D196">
        <f>tur_thomson!D197</f>
        <v>108.09</v>
      </c>
      <c r="E196" t="str">
        <f>tur_thomson!E197</f>
        <v>NA</v>
      </c>
      <c r="F196" t="str">
        <f>tur_thomson!F197</f>
        <v>NA</v>
      </c>
      <c r="G196">
        <f>tur_thomson!G197</f>
        <v>46.49</v>
      </c>
    </row>
    <row r="197" spans="1:7" x14ac:dyDescent="0.25">
      <c r="A197" s="8">
        <f>tur_thomson!A198</f>
        <v>37361</v>
      </c>
      <c r="B197" t="str">
        <f>tur_thomson!B198</f>
        <v>NA</v>
      </c>
      <c r="C197" t="str">
        <f>tur_thomson!C198</f>
        <v>NA</v>
      </c>
      <c r="D197">
        <f>tur_thomson!D198</f>
        <v>102</v>
      </c>
      <c r="E197" t="str">
        <f>tur_thomson!E198</f>
        <v>NA</v>
      </c>
      <c r="F197" t="str">
        <f>tur_thomson!F198</f>
        <v>NA</v>
      </c>
      <c r="G197">
        <f>tur_thomson!G198</f>
        <v>48.87</v>
      </c>
    </row>
    <row r="198" spans="1:7" x14ac:dyDescent="0.25">
      <c r="A198" s="8">
        <f>tur_thomson!A199</f>
        <v>37391</v>
      </c>
      <c r="B198" t="str">
        <f>tur_thomson!B199</f>
        <v>NA</v>
      </c>
      <c r="C198" t="str">
        <f>tur_thomson!C199</f>
        <v>NA</v>
      </c>
      <c r="D198">
        <f>tur_thomson!D199</f>
        <v>106.8</v>
      </c>
      <c r="E198" t="str">
        <f>tur_thomson!E199</f>
        <v>NA</v>
      </c>
      <c r="F198" t="str">
        <f>tur_thomson!F199</f>
        <v>NA</v>
      </c>
      <c r="G198">
        <f>tur_thomson!G199</f>
        <v>50.41</v>
      </c>
    </row>
    <row r="199" spans="1:7" x14ac:dyDescent="0.25">
      <c r="A199" s="8">
        <f>tur_thomson!A200</f>
        <v>37422</v>
      </c>
      <c r="B199" t="str">
        <f>tur_thomson!B200</f>
        <v>NA</v>
      </c>
      <c r="C199" t="str">
        <f>tur_thomson!C200</f>
        <v>NA</v>
      </c>
      <c r="D199">
        <f>tur_thomson!D200</f>
        <v>107.14</v>
      </c>
      <c r="E199" t="str">
        <f>tur_thomson!E200</f>
        <v>NA</v>
      </c>
      <c r="F199" t="str">
        <f>tur_thomson!F200</f>
        <v>NA</v>
      </c>
      <c r="G199">
        <f>tur_thomson!G200</f>
        <v>49.94</v>
      </c>
    </row>
    <row r="200" spans="1:7" x14ac:dyDescent="0.25">
      <c r="A200" s="8">
        <f>tur_thomson!A201</f>
        <v>37452</v>
      </c>
      <c r="B200" t="str">
        <f>tur_thomson!B201</f>
        <v>NA</v>
      </c>
      <c r="C200" t="str">
        <f>tur_thomson!C201</f>
        <v>NA</v>
      </c>
      <c r="D200">
        <f>tur_thomson!D201</f>
        <v>106.89</v>
      </c>
      <c r="E200" t="str">
        <f>tur_thomson!E201</f>
        <v>NA</v>
      </c>
      <c r="F200" t="str">
        <f>tur_thomson!F201</f>
        <v>NA</v>
      </c>
      <c r="G200">
        <f>tur_thomson!G201</f>
        <v>53.4</v>
      </c>
    </row>
    <row r="201" spans="1:7" x14ac:dyDescent="0.25">
      <c r="A201" s="8">
        <f>tur_thomson!A202</f>
        <v>37483</v>
      </c>
      <c r="B201" t="str">
        <f>tur_thomson!B202</f>
        <v>NA</v>
      </c>
      <c r="C201" t="str">
        <f>tur_thomson!C202</f>
        <v>NA</v>
      </c>
      <c r="D201">
        <f>tur_thomson!D202</f>
        <v>105.37</v>
      </c>
      <c r="E201" t="str">
        <f>tur_thomson!E202</f>
        <v>NA</v>
      </c>
      <c r="F201" t="str">
        <f>tur_thomson!F202</f>
        <v>NA</v>
      </c>
      <c r="G201">
        <f>tur_thomson!G202</f>
        <v>52.6</v>
      </c>
    </row>
    <row r="202" spans="1:7" x14ac:dyDescent="0.25">
      <c r="A202" s="8">
        <f>tur_thomson!A203</f>
        <v>37514</v>
      </c>
      <c r="B202" t="str">
        <f>tur_thomson!B203</f>
        <v>NA</v>
      </c>
      <c r="C202" t="str">
        <f>tur_thomson!C203</f>
        <v>NA</v>
      </c>
      <c r="D202">
        <f>tur_thomson!D203</f>
        <v>102.67</v>
      </c>
      <c r="E202" t="str">
        <f>tur_thomson!E203</f>
        <v>NA</v>
      </c>
      <c r="F202" t="str">
        <f>tur_thomson!F203</f>
        <v>NA</v>
      </c>
      <c r="G202">
        <f>tur_thomson!G203</f>
        <v>55.83</v>
      </c>
    </row>
    <row r="203" spans="1:7" x14ac:dyDescent="0.25">
      <c r="A203" s="8">
        <f>tur_thomson!A204</f>
        <v>37544</v>
      </c>
      <c r="B203" t="str">
        <f>tur_thomson!B204</f>
        <v>NA</v>
      </c>
      <c r="C203" t="str">
        <f>tur_thomson!C204</f>
        <v>NA</v>
      </c>
      <c r="D203">
        <f>tur_thomson!D204</f>
        <v>102.89</v>
      </c>
      <c r="E203" t="str">
        <f>tur_thomson!E204</f>
        <v>NA</v>
      </c>
      <c r="F203" t="str">
        <f>tur_thomson!F204</f>
        <v>NA</v>
      </c>
      <c r="G203">
        <f>tur_thomson!G204</f>
        <v>53.81</v>
      </c>
    </row>
    <row r="204" spans="1:7" x14ac:dyDescent="0.25">
      <c r="A204" s="8">
        <f>tur_thomson!A205</f>
        <v>37575</v>
      </c>
      <c r="B204" t="str">
        <f>tur_thomson!B205</f>
        <v>NA</v>
      </c>
      <c r="C204" t="str">
        <f>tur_thomson!C205</f>
        <v>NA</v>
      </c>
      <c r="D204">
        <f>tur_thomson!D205</f>
        <v>104.75</v>
      </c>
      <c r="E204" t="str">
        <f>tur_thomson!E205</f>
        <v>NA</v>
      </c>
      <c r="F204" t="str">
        <f>tur_thomson!F205</f>
        <v>NA</v>
      </c>
      <c r="G204">
        <f>tur_thomson!G205</f>
        <v>54.29</v>
      </c>
    </row>
    <row r="205" spans="1:7" x14ac:dyDescent="0.25">
      <c r="A205" s="8">
        <f>tur_thomson!A206</f>
        <v>37605</v>
      </c>
      <c r="B205" t="str">
        <f>tur_thomson!B206</f>
        <v>NA</v>
      </c>
      <c r="C205" t="str">
        <f>tur_thomson!C206</f>
        <v>NA</v>
      </c>
      <c r="D205">
        <f>tur_thomson!D206</f>
        <v>104.95</v>
      </c>
      <c r="E205" t="str">
        <f>tur_thomson!E206</f>
        <v>NA</v>
      </c>
      <c r="F205" t="str">
        <f>tur_thomson!F206</f>
        <v>NA</v>
      </c>
      <c r="G205">
        <f>tur_thomson!G206</f>
        <v>52.79</v>
      </c>
    </row>
    <row r="206" spans="1:7" x14ac:dyDescent="0.25">
      <c r="A206" s="8">
        <f>tur_thomson!A207</f>
        <v>37636</v>
      </c>
      <c r="B206" t="str">
        <f>tur_thomson!B207</f>
        <v>NA</v>
      </c>
      <c r="C206" t="str">
        <f>tur_thomson!C207</f>
        <v>NA</v>
      </c>
      <c r="D206">
        <f>tur_thomson!D207</f>
        <v>106.61</v>
      </c>
      <c r="E206" t="str">
        <f>tur_thomson!E207</f>
        <v>NA</v>
      </c>
      <c r="F206" t="str">
        <f>tur_thomson!F207</f>
        <v>NA</v>
      </c>
      <c r="G206">
        <f>tur_thomson!G207</f>
        <v>56.38</v>
      </c>
    </row>
    <row r="207" spans="1:7" x14ac:dyDescent="0.25">
      <c r="A207" s="8">
        <f>tur_thomson!A208</f>
        <v>37667</v>
      </c>
      <c r="B207" t="str">
        <f>tur_thomson!B208</f>
        <v>NA</v>
      </c>
      <c r="C207" t="str">
        <f>tur_thomson!C208</f>
        <v>NA</v>
      </c>
      <c r="D207">
        <f>tur_thomson!D208</f>
        <v>106.32</v>
      </c>
      <c r="E207" t="str">
        <f>tur_thomson!E208</f>
        <v>NA</v>
      </c>
      <c r="F207" t="str">
        <f>tur_thomson!F208</f>
        <v>NA</v>
      </c>
      <c r="G207">
        <f>tur_thomson!G208</f>
        <v>54.86</v>
      </c>
    </row>
    <row r="208" spans="1:7" x14ac:dyDescent="0.25">
      <c r="A208" s="8">
        <f>tur_thomson!A209</f>
        <v>37695</v>
      </c>
      <c r="B208" t="str">
        <f>tur_thomson!B209</f>
        <v>NA</v>
      </c>
      <c r="C208" t="str">
        <f>tur_thomson!C209</f>
        <v>NA</v>
      </c>
      <c r="D208">
        <f>tur_thomson!D209</f>
        <v>105.73</v>
      </c>
      <c r="E208" t="str">
        <f>tur_thomson!E209</f>
        <v>NA</v>
      </c>
      <c r="F208" t="str">
        <f>tur_thomson!F209</f>
        <v>NA</v>
      </c>
      <c r="G208">
        <f>tur_thomson!G209</f>
        <v>57</v>
      </c>
    </row>
    <row r="209" spans="1:7" x14ac:dyDescent="0.25">
      <c r="A209" s="8">
        <f>tur_thomson!A210</f>
        <v>37726</v>
      </c>
      <c r="B209" t="str">
        <f>tur_thomson!B210</f>
        <v>NA</v>
      </c>
      <c r="C209" t="str">
        <f>tur_thomson!C210</f>
        <v>NA</v>
      </c>
      <c r="D209">
        <f>tur_thomson!D210</f>
        <v>100.05</v>
      </c>
      <c r="E209" t="str">
        <f>tur_thomson!E210</f>
        <v>NA</v>
      </c>
      <c r="F209" t="str">
        <f>tur_thomson!F210</f>
        <v>NA</v>
      </c>
      <c r="G209">
        <f>tur_thomson!G210</f>
        <v>55.45</v>
      </c>
    </row>
    <row r="210" spans="1:7" x14ac:dyDescent="0.25">
      <c r="A210" s="8">
        <f>tur_thomson!A211</f>
        <v>37756</v>
      </c>
      <c r="B210" t="str">
        <f>tur_thomson!B211</f>
        <v>NA</v>
      </c>
      <c r="C210" t="str">
        <f>tur_thomson!C211</f>
        <v>NA</v>
      </c>
      <c r="D210">
        <f>tur_thomson!D211</f>
        <v>106.84</v>
      </c>
      <c r="E210" t="str">
        <f>tur_thomson!E211</f>
        <v>NA</v>
      </c>
      <c r="F210" t="str">
        <f>tur_thomson!F211</f>
        <v>NA</v>
      </c>
      <c r="G210">
        <f>tur_thomson!G211</f>
        <v>56.12</v>
      </c>
    </row>
    <row r="211" spans="1:7" x14ac:dyDescent="0.25">
      <c r="A211" s="8">
        <f>tur_thomson!A212</f>
        <v>37787</v>
      </c>
      <c r="B211" t="str">
        <f>tur_thomson!B212</f>
        <v>NA</v>
      </c>
      <c r="C211" t="str">
        <f>tur_thomson!C212</f>
        <v>NA</v>
      </c>
      <c r="D211">
        <f>tur_thomson!D212</f>
        <v>109.35</v>
      </c>
      <c r="E211" t="str">
        <f>tur_thomson!E212</f>
        <v>NA</v>
      </c>
      <c r="F211" t="str">
        <f>tur_thomson!F212</f>
        <v>NA</v>
      </c>
      <c r="G211">
        <f>tur_thomson!G212</f>
        <v>56.56</v>
      </c>
    </row>
    <row r="212" spans="1:7" x14ac:dyDescent="0.25">
      <c r="A212" s="8">
        <f>tur_thomson!A213</f>
        <v>37817</v>
      </c>
      <c r="B212" t="str">
        <f>tur_thomson!B213</f>
        <v>NA</v>
      </c>
      <c r="C212" t="str">
        <f>tur_thomson!C213</f>
        <v>NA</v>
      </c>
      <c r="D212">
        <f>tur_thomson!D213</f>
        <v>107.8</v>
      </c>
      <c r="E212" t="str">
        <f>tur_thomson!E213</f>
        <v>NA</v>
      </c>
      <c r="F212" t="str">
        <f>tur_thomson!F213</f>
        <v>NA</v>
      </c>
      <c r="G212">
        <f>tur_thomson!G213</f>
        <v>60.84</v>
      </c>
    </row>
    <row r="213" spans="1:7" x14ac:dyDescent="0.25">
      <c r="A213" s="8">
        <f>tur_thomson!A214</f>
        <v>37848</v>
      </c>
      <c r="B213" t="str">
        <f>tur_thomson!B214</f>
        <v>NA</v>
      </c>
      <c r="C213" t="str">
        <f>tur_thomson!C214</f>
        <v>NA</v>
      </c>
      <c r="D213">
        <f>tur_thomson!D214</f>
        <v>108.09</v>
      </c>
      <c r="E213" t="str">
        <f>tur_thomson!E214</f>
        <v>NA</v>
      </c>
      <c r="F213" t="str">
        <f>tur_thomson!F214</f>
        <v>NA</v>
      </c>
      <c r="G213">
        <f>tur_thomson!G214</f>
        <v>63.67</v>
      </c>
    </row>
    <row r="214" spans="1:7" x14ac:dyDescent="0.25">
      <c r="A214" s="8">
        <f>tur_thomson!A215</f>
        <v>37879</v>
      </c>
      <c r="B214" t="str">
        <f>tur_thomson!B215</f>
        <v>NA</v>
      </c>
      <c r="C214" t="str">
        <f>tur_thomson!C215</f>
        <v>NA</v>
      </c>
      <c r="D214">
        <f>tur_thomson!D215</f>
        <v>107.3</v>
      </c>
      <c r="E214" t="str">
        <f>tur_thomson!E215</f>
        <v>NA</v>
      </c>
      <c r="F214" t="str">
        <f>tur_thomson!F215</f>
        <v>NA</v>
      </c>
      <c r="G214">
        <f>tur_thomson!G215</f>
        <v>57.78</v>
      </c>
    </row>
    <row r="215" spans="1:7" x14ac:dyDescent="0.25">
      <c r="A215" s="8">
        <f>tur_thomson!A216</f>
        <v>37909</v>
      </c>
      <c r="B215" t="str">
        <f>tur_thomson!B216</f>
        <v>NA</v>
      </c>
      <c r="C215" t="str">
        <f>tur_thomson!C216</f>
        <v>NA</v>
      </c>
      <c r="D215">
        <f>tur_thomson!D216</f>
        <v>107.61</v>
      </c>
      <c r="E215" t="str">
        <f>tur_thomson!E216</f>
        <v>NA</v>
      </c>
      <c r="F215" t="str">
        <f>tur_thomson!F216</f>
        <v>NA</v>
      </c>
      <c r="G215">
        <f>tur_thomson!G216</f>
        <v>60.8</v>
      </c>
    </row>
    <row r="216" spans="1:7" x14ac:dyDescent="0.25">
      <c r="A216" s="8">
        <f>tur_thomson!A217</f>
        <v>37940</v>
      </c>
      <c r="B216" t="str">
        <f>tur_thomson!B217</f>
        <v>NA</v>
      </c>
      <c r="C216" t="str">
        <f>tur_thomson!C217</f>
        <v>NA</v>
      </c>
      <c r="D216">
        <f>tur_thomson!D217</f>
        <v>110.09</v>
      </c>
      <c r="E216" t="str">
        <f>tur_thomson!E217</f>
        <v>NA</v>
      </c>
      <c r="F216" t="str">
        <f>tur_thomson!F217</f>
        <v>NA</v>
      </c>
      <c r="G216">
        <f>tur_thomson!G217</f>
        <v>59.07</v>
      </c>
    </row>
    <row r="217" spans="1:7" x14ac:dyDescent="0.25">
      <c r="A217" s="8">
        <f>tur_thomson!A218</f>
        <v>37970</v>
      </c>
      <c r="B217" t="str">
        <f>tur_thomson!B218</f>
        <v>NA</v>
      </c>
      <c r="C217" t="str">
        <f>tur_thomson!C218</f>
        <v>NA</v>
      </c>
      <c r="D217">
        <f>tur_thomson!D218</f>
        <v>109.49</v>
      </c>
      <c r="E217" t="str">
        <f>tur_thomson!E218</f>
        <v>NA</v>
      </c>
      <c r="F217" t="str">
        <f>tur_thomson!F218</f>
        <v>NA</v>
      </c>
      <c r="G217">
        <f>tur_thomson!G218</f>
        <v>58.05</v>
      </c>
    </row>
    <row r="218" spans="1:7" x14ac:dyDescent="0.25">
      <c r="A218" s="8">
        <f>tur_thomson!A219</f>
        <v>38001</v>
      </c>
      <c r="B218">
        <f>tur_thomson!B219</f>
        <v>98.18</v>
      </c>
      <c r="C218" t="str">
        <f>tur_thomson!C219</f>
        <v>NA</v>
      </c>
      <c r="D218">
        <f>tur_thomson!D219</f>
        <v>110.64</v>
      </c>
      <c r="E218" t="str">
        <f>tur_thomson!E219</f>
        <v>NA</v>
      </c>
      <c r="F218" t="str">
        <f>tur_thomson!F219</f>
        <v>NA</v>
      </c>
      <c r="G218">
        <f>tur_thomson!G219</f>
        <v>61.54</v>
      </c>
    </row>
    <row r="219" spans="1:7" x14ac:dyDescent="0.25">
      <c r="A219" s="8">
        <f>tur_thomson!A220</f>
        <v>38032</v>
      </c>
      <c r="B219">
        <f>tur_thomson!B220</f>
        <v>98.68</v>
      </c>
      <c r="C219" t="str">
        <f>tur_thomson!C220</f>
        <v>NA</v>
      </c>
      <c r="D219">
        <f>tur_thomson!D220</f>
        <v>111.16</v>
      </c>
      <c r="E219" t="str">
        <f>tur_thomson!E220</f>
        <v>NA</v>
      </c>
      <c r="F219" t="str">
        <f>tur_thomson!F220</f>
        <v>NA</v>
      </c>
      <c r="G219">
        <f>tur_thomson!G220</f>
        <v>56.52</v>
      </c>
    </row>
    <row r="220" spans="1:7" x14ac:dyDescent="0.25">
      <c r="A220" s="8">
        <f>tur_thomson!A221</f>
        <v>38061</v>
      </c>
      <c r="B220">
        <f>tur_thomson!B221</f>
        <v>97.78</v>
      </c>
      <c r="C220" t="str">
        <f>tur_thomson!C221</f>
        <v>NA</v>
      </c>
      <c r="D220">
        <f>tur_thomson!D221</f>
        <v>108.06</v>
      </c>
      <c r="E220" t="str">
        <f>tur_thomson!E221</f>
        <v>NA</v>
      </c>
      <c r="F220" t="str">
        <f>tur_thomson!F221</f>
        <v>NA</v>
      </c>
      <c r="G220">
        <f>tur_thomson!G221</f>
        <v>62.84</v>
      </c>
    </row>
    <row r="221" spans="1:7" x14ac:dyDescent="0.25">
      <c r="A221" s="8">
        <f>tur_thomson!A222</f>
        <v>38092</v>
      </c>
      <c r="B221">
        <f>tur_thomson!B222</f>
        <v>97.78</v>
      </c>
      <c r="C221" t="str">
        <f>tur_thomson!C222</f>
        <v>NA</v>
      </c>
      <c r="D221">
        <f>tur_thomson!D222</f>
        <v>103.37</v>
      </c>
      <c r="E221" t="str">
        <f>tur_thomson!E222</f>
        <v>NA</v>
      </c>
      <c r="F221" t="str">
        <f>tur_thomson!F222</f>
        <v>NA</v>
      </c>
      <c r="G221">
        <f>tur_thomson!G222</f>
        <v>65.319999999999993</v>
      </c>
    </row>
    <row r="222" spans="1:7" x14ac:dyDescent="0.25">
      <c r="A222" s="8">
        <f>tur_thomson!A223</f>
        <v>38122</v>
      </c>
      <c r="B222">
        <f>tur_thomson!B223</f>
        <v>94.03</v>
      </c>
      <c r="C222" t="str">
        <f>tur_thomson!C223</f>
        <v>NA</v>
      </c>
      <c r="D222">
        <f>tur_thomson!D223</f>
        <v>111.24</v>
      </c>
      <c r="E222" t="str">
        <f>tur_thomson!E223</f>
        <v>NA</v>
      </c>
      <c r="F222" t="str">
        <f>tur_thomson!F223</f>
        <v>NA</v>
      </c>
      <c r="G222">
        <f>tur_thomson!G223</f>
        <v>67.22</v>
      </c>
    </row>
    <row r="223" spans="1:7" x14ac:dyDescent="0.25">
      <c r="A223" s="8">
        <f>tur_thomson!A224</f>
        <v>38153</v>
      </c>
      <c r="B223">
        <f>tur_thomson!B224</f>
        <v>93.4</v>
      </c>
      <c r="C223" t="str">
        <f>tur_thomson!C224</f>
        <v>NA</v>
      </c>
      <c r="D223">
        <f>tur_thomson!D224</f>
        <v>111.62</v>
      </c>
      <c r="E223" t="str">
        <f>tur_thomson!E224</f>
        <v>NA</v>
      </c>
      <c r="F223" t="str">
        <f>tur_thomson!F224</f>
        <v>NA</v>
      </c>
      <c r="G223">
        <f>tur_thomson!G224</f>
        <v>65.48</v>
      </c>
    </row>
    <row r="224" spans="1:7" x14ac:dyDescent="0.25">
      <c r="A224" s="8">
        <f>tur_thomson!A225</f>
        <v>38183</v>
      </c>
      <c r="B224">
        <f>tur_thomson!B225</f>
        <v>92.17</v>
      </c>
      <c r="C224" t="str">
        <f>tur_thomson!C225</f>
        <v>NA</v>
      </c>
      <c r="D224">
        <f>tur_thomson!D225</f>
        <v>108.53</v>
      </c>
      <c r="E224" t="str">
        <f>tur_thomson!E225</f>
        <v>NA</v>
      </c>
      <c r="F224" t="str">
        <f>tur_thomson!F225</f>
        <v>NA</v>
      </c>
      <c r="G224">
        <f>tur_thomson!G225</f>
        <v>69.209999999999994</v>
      </c>
    </row>
    <row r="225" spans="1:7" x14ac:dyDescent="0.25">
      <c r="A225" s="8">
        <f>tur_thomson!A226</f>
        <v>38214</v>
      </c>
      <c r="B225">
        <f>tur_thomson!B226</f>
        <v>88.02</v>
      </c>
      <c r="C225" t="str">
        <f>tur_thomson!C226</f>
        <v>NA</v>
      </c>
      <c r="D225">
        <f>tur_thomson!D226</f>
        <v>106.29</v>
      </c>
      <c r="E225" t="str">
        <f>tur_thomson!E226</f>
        <v>NA</v>
      </c>
      <c r="F225" t="str">
        <f>tur_thomson!F226</f>
        <v>NA</v>
      </c>
      <c r="G225">
        <f>tur_thomson!G226</f>
        <v>66.31</v>
      </c>
    </row>
    <row r="226" spans="1:7" x14ac:dyDescent="0.25">
      <c r="A226" s="8">
        <f>tur_thomson!A227</f>
        <v>38245</v>
      </c>
      <c r="B226">
        <f>tur_thomson!B227</f>
        <v>89.63</v>
      </c>
      <c r="C226" t="str">
        <f>tur_thomson!C227</f>
        <v>NA</v>
      </c>
      <c r="D226">
        <f>tur_thomson!D227</f>
        <v>105.6</v>
      </c>
      <c r="E226" t="str">
        <f>tur_thomson!E227</f>
        <v>NA</v>
      </c>
      <c r="F226" t="str">
        <f>tur_thomson!F227</f>
        <v>NA</v>
      </c>
      <c r="G226">
        <f>tur_thomson!G227</f>
        <v>67.98</v>
      </c>
    </row>
    <row r="227" spans="1:7" x14ac:dyDescent="0.25">
      <c r="A227" s="8">
        <f>tur_thomson!A228</f>
        <v>38275</v>
      </c>
      <c r="B227">
        <f>tur_thomson!B228</f>
        <v>90.48</v>
      </c>
      <c r="C227" t="str">
        <f>tur_thomson!C228</f>
        <v>NA</v>
      </c>
      <c r="D227">
        <f>tur_thomson!D228</f>
        <v>104.16</v>
      </c>
      <c r="E227" t="str">
        <f>tur_thomson!E228</f>
        <v>NA</v>
      </c>
      <c r="F227" t="str">
        <f>tur_thomson!F228</f>
        <v>NA</v>
      </c>
      <c r="G227">
        <f>tur_thomson!G228</f>
        <v>66.349999999999994</v>
      </c>
    </row>
    <row r="228" spans="1:7" x14ac:dyDescent="0.25">
      <c r="A228" s="8">
        <f>tur_thomson!A229</f>
        <v>38306</v>
      </c>
      <c r="B228">
        <f>tur_thomson!B229</f>
        <v>89.48</v>
      </c>
      <c r="C228" t="str">
        <f>tur_thomson!C229</f>
        <v>NA</v>
      </c>
      <c r="D228">
        <f>tur_thomson!D229</f>
        <v>105.99</v>
      </c>
      <c r="E228" t="str">
        <f>tur_thomson!E229</f>
        <v>NA</v>
      </c>
      <c r="F228" t="str">
        <f>tur_thomson!F229</f>
        <v>NA</v>
      </c>
      <c r="G228">
        <f>tur_thomson!G229</f>
        <v>66.88</v>
      </c>
    </row>
    <row r="229" spans="1:7" x14ac:dyDescent="0.25">
      <c r="A229" s="8">
        <f>tur_thomson!A230</f>
        <v>38336</v>
      </c>
      <c r="B229">
        <f>tur_thomson!B230</f>
        <v>91.94</v>
      </c>
      <c r="C229" t="str">
        <f>tur_thomson!C230</f>
        <v>NA</v>
      </c>
      <c r="D229">
        <f>tur_thomson!D230</f>
        <v>106.88</v>
      </c>
      <c r="E229" t="str">
        <f>tur_thomson!E230</f>
        <v>NA</v>
      </c>
      <c r="F229" t="str">
        <f>tur_thomson!F230</f>
        <v>NA</v>
      </c>
      <c r="G229">
        <f>tur_thomson!G230</f>
        <v>68.23</v>
      </c>
    </row>
    <row r="230" spans="1:7" x14ac:dyDescent="0.25">
      <c r="A230" s="8">
        <f>tur_thomson!A231</f>
        <v>38367</v>
      </c>
      <c r="B230">
        <f>tur_thomson!B231</f>
        <v>92.2</v>
      </c>
      <c r="C230" t="str">
        <f>tur_thomson!C231</f>
        <v>NA</v>
      </c>
      <c r="D230">
        <f>tur_thomson!D231</f>
        <v>107.56</v>
      </c>
      <c r="E230">
        <f>tur_thomson!E231</f>
        <v>19349</v>
      </c>
      <c r="F230">
        <f>tur_thomson!F231</f>
        <v>72.11</v>
      </c>
      <c r="G230">
        <f>tur_thomson!G231</f>
        <v>70.510000000000005</v>
      </c>
    </row>
    <row r="231" spans="1:7" x14ac:dyDescent="0.25">
      <c r="A231" s="8">
        <f>tur_thomson!A232</f>
        <v>38398</v>
      </c>
      <c r="B231">
        <f>tur_thomson!B232</f>
        <v>91.99</v>
      </c>
      <c r="C231" t="str">
        <f>tur_thomson!C232</f>
        <v>NA</v>
      </c>
      <c r="D231">
        <f>tur_thomson!D232</f>
        <v>108.14</v>
      </c>
      <c r="E231">
        <f>tur_thomson!E232</f>
        <v>19432</v>
      </c>
      <c r="F231">
        <f>tur_thomson!F232</f>
        <v>74.05</v>
      </c>
      <c r="G231">
        <f>tur_thomson!G232</f>
        <v>70.92</v>
      </c>
    </row>
    <row r="232" spans="1:7" x14ac:dyDescent="0.25">
      <c r="A232" s="8">
        <f>tur_thomson!A233</f>
        <v>38426</v>
      </c>
      <c r="B232">
        <f>tur_thomson!B233</f>
        <v>88.83</v>
      </c>
      <c r="C232" t="str">
        <f>tur_thomson!C233</f>
        <v>NA</v>
      </c>
      <c r="D232">
        <f>tur_thomson!D233</f>
        <v>108.36</v>
      </c>
      <c r="E232">
        <f>tur_thomson!E233</f>
        <v>19437</v>
      </c>
      <c r="F232">
        <f>tur_thomson!F233</f>
        <v>84.83</v>
      </c>
      <c r="G232">
        <f>tur_thomson!G233</f>
        <v>71.08</v>
      </c>
    </row>
    <row r="233" spans="1:7" x14ac:dyDescent="0.25">
      <c r="A233" s="8">
        <f>tur_thomson!A234</f>
        <v>38457</v>
      </c>
      <c r="B233">
        <f>tur_thomson!B234</f>
        <v>87.13</v>
      </c>
      <c r="C233" t="str">
        <f>tur_thomson!C234</f>
        <v>NA</v>
      </c>
      <c r="D233">
        <f>tur_thomson!D234</f>
        <v>101.51</v>
      </c>
      <c r="E233">
        <f>tur_thomson!E234</f>
        <v>19557</v>
      </c>
      <c r="F233">
        <f>tur_thomson!F234</f>
        <v>81.819999999999993</v>
      </c>
      <c r="G233">
        <f>tur_thomson!G234</f>
        <v>72.040000000000006</v>
      </c>
    </row>
    <row r="234" spans="1:7" x14ac:dyDescent="0.25">
      <c r="A234" s="8">
        <f>tur_thomson!A235</f>
        <v>38487</v>
      </c>
      <c r="B234">
        <f>tur_thomson!B235</f>
        <v>87.12</v>
      </c>
      <c r="C234" t="str">
        <f>tur_thomson!C235</f>
        <v>NA</v>
      </c>
      <c r="D234">
        <f>tur_thomson!D235</f>
        <v>107.91</v>
      </c>
      <c r="E234">
        <f>tur_thomson!E235</f>
        <v>19656</v>
      </c>
      <c r="F234">
        <f>tur_thomson!F235</f>
        <v>85.36</v>
      </c>
      <c r="G234">
        <f>tur_thomson!G235</f>
        <v>72.209999999999994</v>
      </c>
    </row>
    <row r="235" spans="1:7" x14ac:dyDescent="0.25">
      <c r="A235" s="8">
        <f>tur_thomson!A236</f>
        <v>38518</v>
      </c>
      <c r="B235">
        <f>tur_thomson!B236</f>
        <v>85.83</v>
      </c>
      <c r="C235" t="str">
        <f>tur_thomson!C236</f>
        <v>NA</v>
      </c>
      <c r="D235">
        <f>tur_thomson!D236</f>
        <v>109.11</v>
      </c>
      <c r="E235">
        <f>tur_thomson!E236</f>
        <v>19728</v>
      </c>
      <c r="F235">
        <f>tur_thomson!F236</f>
        <v>88.12</v>
      </c>
      <c r="G235">
        <f>tur_thomson!G236</f>
        <v>70.73</v>
      </c>
    </row>
    <row r="236" spans="1:7" x14ac:dyDescent="0.25">
      <c r="A236" s="8">
        <f>tur_thomson!A237</f>
        <v>38548</v>
      </c>
      <c r="B236">
        <f>tur_thomson!B237</f>
        <v>86</v>
      </c>
      <c r="C236" t="str">
        <f>tur_thomson!C237</f>
        <v>NA</v>
      </c>
      <c r="D236">
        <f>tur_thomson!D237</f>
        <v>108.52</v>
      </c>
      <c r="E236">
        <f>tur_thomson!E237</f>
        <v>19867</v>
      </c>
      <c r="F236">
        <f>tur_thomson!F237</f>
        <v>86.08</v>
      </c>
      <c r="G236">
        <f>tur_thomson!G237</f>
        <v>70.05</v>
      </c>
    </row>
    <row r="237" spans="1:7" x14ac:dyDescent="0.25">
      <c r="A237" s="8">
        <f>tur_thomson!A238</f>
        <v>38579</v>
      </c>
      <c r="B237">
        <f>tur_thomson!B238</f>
        <v>84.24</v>
      </c>
      <c r="C237" t="str">
        <f>tur_thomson!C238</f>
        <v>NA</v>
      </c>
      <c r="D237">
        <f>tur_thomson!D238</f>
        <v>107.65</v>
      </c>
      <c r="E237">
        <f>tur_thomson!E238</f>
        <v>19624</v>
      </c>
      <c r="F237">
        <f>tur_thomson!F238</f>
        <v>86.01</v>
      </c>
      <c r="G237">
        <f>tur_thomson!G238</f>
        <v>71.19</v>
      </c>
    </row>
    <row r="238" spans="1:7" x14ac:dyDescent="0.25">
      <c r="A238" s="8">
        <f>tur_thomson!A239</f>
        <v>38610</v>
      </c>
      <c r="B238">
        <f>tur_thomson!B239</f>
        <v>82.28</v>
      </c>
      <c r="C238" t="str">
        <f>tur_thomson!C239</f>
        <v>NA</v>
      </c>
      <c r="D238">
        <f>tur_thomson!D239</f>
        <v>106.96</v>
      </c>
      <c r="E238">
        <f>tur_thomson!E239</f>
        <v>19604</v>
      </c>
      <c r="F238">
        <f>tur_thomson!F239</f>
        <v>93.87</v>
      </c>
      <c r="G238">
        <f>tur_thomson!G239</f>
        <v>76.42</v>
      </c>
    </row>
    <row r="239" spans="1:7" x14ac:dyDescent="0.25">
      <c r="A239" s="8">
        <f>tur_thomson!A240</f>
        <v>38640</v>
      </c>
      <c r="B239">
        <f>tur_thomson!B240</f>
        <v>84.83</v>
      </c>
      <c r="C239" t="str">
        <f>tur_thomson!C240</f>
        <v>NA</v>
      </c>
      <c r="D239">
        <f>tur_thomson!D240</f>
        <v>104.95</v>
      </c>
      <c r="E239">
        <f>tur_thomson!E240</f>
        <v>19641</v>
      </c>
      <c r="F239">
        <f>tur_thomson!F240</f>
        <v>95.98</v>
      </c>
      <c r="G239">
        <f>tur_thomson!G240</f>
        <v>74.44</v>
      </c>
    </row>
    <row r="240" spans="1:7" x14ac:dyDescent="0.25">
      <c r="A240" s="8">
        <f>tur_thomson!A241</f>
        <v>38671</v>
      </c>
      <c r="B240">
        <f>tur_thomson!B241</f>
        <v>86.31</v>
      </c>
      <c r="C240" t="str">
        <f>tur_thomson!C241</f>
        <v>NA</v>
      </c>
      <c r="D240">
        <f>tur_thomson!D241</f>
        <v>105.73</v>
      </c>
      <c r="E240">
        <f>tur_thomson!E241</f>
        <v>19743</v>
      </c>
      <c r="F240">
        <f>tur_thomson!F241</f>
        <v>87.9</v>
      </c>
      <c r="G240">
        <f>tur_thomson!G241</f>
        <v>72.739999999999995</v>
      </c>
    </row>
    <row r="241" spans="1:7" x14ac:dyDescent="0.25">
      <c r="A241" s="8">
        <f>tur_thomson!A242</f>
        <v>38701</v>
      </c>
      <c r="B241">
        <f>tur_thomson!B242</f>
        <v>86.23</v>
      </c>
      <c r="C241" t="str">
        <f>tur_thomson!C242</f>
        <v>NA</v>
      </c>
      <c r="D241">
        <f>tur_thomson!D242</f>
        <v>104.67</v>
      </c>
      <c r="E241">
        <f>tur_thomson!E242</f>
        <v>19660</v>
      </c>
      <c r="F241">
        <f>tur_thomson!F242</f>
        <v>97.35</v>
      </c>
      <c r="G241">
        <f>tur_thomson!G242</f>
        <v>79.08</v>
      </c>
    </row>
    <row r="242" spans="1:7" x14ac:dyDescent="0.25">
      <c r="A242" s="8">
        <f>tur_thomson!A243</f>
        <v>38732</v>
      </c>
      <c r="B242">
        <f>tur_thomson!B243</f>
        <v>88.52</v>
      </c>
      <c r="C242" t="str">
        <f>tur_thomson!C243</f>
        <v>NA</v>
      </c>
      <c r="D242">
        <f>tur_thomson!D243</f>
        <v>104.88</v>
      </c>
      <c r="E242">
        <f>tur_thomson!E243</f>
        <v>19583</v>
      </c>
      <c r="F242">
        <f>tur_thomson!F243</f>
        <v>72.95</v>
      </c>
      <c r="G242">
        <f>tur_thomson!G243</f>
        <v>75.819999999999993</v>
      </c>
    </row>
    <row r="243" spans="1:7" x14ac:dyDescent="0.25">
      <c r="A243" s="8">
        <f>tur_thomson!A244</f>
        <v>38763</v>
      </c>
      <c r="B243">
        <f>tur_thomson!B244</f>
        <v>87.88</v>
      </c>
      <c r="C243" t="str">
        <f>tur_thomson!C244</f>
        <v>NA</v>
      </c>
      <c r="D243">
        <f>tur_thomson!D244</f>
        <v>104.69</v>
      </c>
      <c r="E243">
        <f>tur_thomson!E244</f>
        <v>19423</v>
      </c>
      <c r="F243">
        <f>tur_thomson!F244</f>
        <v>80.64</v>
      </c>
      <c r="G243">
        <f>tur_thomson!G244</f>
        <v>76.53</v>
      </c>
    </row>
    <row r="244" spans="1:7" x14ac:dyDescent="0.25">
      <c r="A244" s="8">
        <f>tur_thomson!A245</f>
        <v>38791</v>
      </c>
      <c r="B244">
        <f>tur_thomson!B245</f>
        <v>88.47</v>
      </c>
      <c r="C244" t="str">
        <f>tur_thomson!C245</f>
        <v>NA</v>
      </c>
      <c r="D244">
        <f>tur_thomson!D245</f>
        <v>105.06</v>
      </c>
      <c r="E244">
        <f>tur_thomson!E245</f>
        <v>19602</v>
      </c>
      <c r="F244">
        <f>tur_thomson!F245</f>
        <v>95.25</v>
      </c>
      <c r="G244">
        <f>tur_thomson!G245</f>
        <v>81.05</v>
      </c>
    </row>
    <row r="245" spans="1:7" x14ac:dyDescent="0.25">
      <c r="A245" s="8">
        <f>tur_thomson!A246</f>
        <v>38822</v>
      </c>
      <c r="B245">
        <f>tur_thomson!B246</f>
        <v>89.04</v>
      </c>
      <c r="C245" t="str">
        <f>tur_thomson!C246</f>
        <v>NA</v>
      </c>
      <c r="D245">
        <f>tur_thomson!D246</f>
        <v>98.79</v>
      </c>
      <c r="E245">
        <f>tur_thomson!E246</f>
        <v>19723</v>
      </c>
      <c r="F245">
        <f>tur_thomson!F246</f>
        <v>90.29</v>
      </c>
      <c r="G245">
        <f>tur_thomson!G246</f>
        <v>77.8</v>
      </c>
    </row>
    <row r="246" spans="1:7" x14ac:dyDescent="0.25">
      <c r="A246" s="8">
        <f>tur_thomson!A247</f>
        <v>38852</v>
      </c>
      <c r="B246">
        <f>tur_thomson!B247</f>
        <v>86.85</v>
      </c>
      <c r="C246" t="str">
        <f>tur_thomson!C247</f>
        <v>NA</v>
      </c>
      <c r="D246">
        <f>tur_thomson!D247</f>
        <v>102.68</v>
      </c>
      <c r="E246">
        <f>tur_thomson!E247</f>
        <v>19828</v>
      </c>
      <c r="F246">
        <f>tur_thomson!F247</f>
        <v>96.07</v>
      </c>
      <c r="G246">
        <f>tur_thomson!G247</f>
        <v>78.239999999999995</v>
      </c>
    </row>
    <row r="247" spans="1:7" x14ac:dyDescent="0.25">
      <c r="A247" s="8">
        <f>tur_thomson!A248</f>
        <v>38883</v>
      </c>
      <c r="B247">
        <f>tur_thomson!B248</f>
        <v>78.95</v>
      </c>
      <c r="C247" t="str">
        <f>tur_thomson!C248</f>
        <v>NA</v>
      </c>
      <c r="D247">
        <f>tur_thomson!D248</f>
        <v>103.4</v>
      </c>
      <c r="E247">
        <f>tur_thomson!E248</f>
        <v>19916</v>
      </c>
      <c r="F247">
        <f>tur_thomson!F248</f>
        <v>97.54</v>
      </c>
      <c r="G247">
        <f>tur_thomson!G248</f>
        <v>87.18</v>
      </c>
    </row>
    <row r="248" spans="1:7" x14ac:dyDescent="0.25">
      <c r="A248" s="8">
        <f>tur_thomson!A249</f>
        <v>38913</v>
      </c>
      <c r="B248">
        <f>tur_thomson!B249</f>
        <v>75.38</v>
      </c>
      <c r="C248" t="str">
        <f>tur_thomson!C249</f>
        <v>NA</v>
      </c>
      <c r="D248">
        <f>tur_thomson!D249</f>
        <v>101.58</v>
      </c>
      <c r="E248">
        <f>tur_thomson!E249</f>
        <v>19957</v>
      </c>
      <c r="F248">
        <f>tur_thomson!F249</f>
        <v>94.16</v>
      </c>
      <c r="G248">
        <f>tur_thomson!G249</f>
        <v>80.989999999999995</v>
      </c>
    </row>
    <row r="249" spans="1:7" x14ac:dyDescent="0.25">
      <c r="A249" s="8">
        <f>tur_thomson!A250</f>
        <v>38944</v>
      </c>
      <c r="B249">
        <f>tur_thomson!B250</f>
        <v>78.180000000000007</v>
      </c>
      <c r="C249" t="str">
        <f>tur_thomson!C250</f>
        <v>NA</v>
      </c>
      <c r="D249">
        <f>tur_thomson!D250</f>
        <v>99.68</v>
      </c>
      <c r="E249">
        <f>tur_thomson!E250</f>
        <v>20106</v>
      </c>
      <c r="F249">
        <f>tur_thomson!F250</f>
        <v>91.62</v>
      </c>
      <c r="G249">
        <f>tur_thomson!G250</f>
        <v>82.08</v>
      </c>
    </row>
    <row r="250" spans="1:7" x14ac:dyDescent="0.25">
      <c r="A250" s="8">
        <f>tur_thomson!A251</f>
        <v>38975</v>
      </c>
      <c r="B250">
        <f>tur_thomson!B251</f>
        <v>78.14</v>
      </c>
      <c r="C250" t="str">
        <f>tur_thomson!C251</f>
        <v>NA</v>
      </c>
      <c r="D250">
        <f>tur_thomson!D251</f>
        <v>99.1</v>
      </c>
      <c r="E250">
        <f>tur_thomson!E251</f>
        <v>20194</v>
      </c>
      <c r="F250">
        <f>tur_thomson!F251</f>
        <v>98.16</v>
      </c>
      <c r="G250">
        <f>tur_thomson!G251</f>
        <v>83.16</v>
      </c>
    </row>
    <row r="251" spans="1:7" x14ac:dyDescent="0.25">
      <c r="A251" s="8">
        <f>tur_thomson!A252</f>
        <v>39005</v>
      </c>
      <c r="B251">
        <f>tur_thomson!B252</f>
        <v>78.34</v>
      </c>
      <c r="C251" t="str">
        <f>tur_thomson!C252</f>
        <v>NA</v>
      </c>
      <c r="D251">
        <f>tur_thomson!D252</f>
        <v>99.04</v>
      </c>
      <c r="E251">
        <f>tur_thomson!E252</f>
        <v>20272</v>
      </c>
      <c r="F251">
        <f>tur_thomson!F252</f>
        <v>92.24</v>
      </c>
      <c r="G251">
        <f>tur_thomson!G252</f>
        <v>81.84</v>
      </c>
    </row>
    <row r="252" spans="1:7" x14ac:dyDescent="0.25">
      <c r="A252" s="8">
        <f>tur_thomson!A253</f>
        <v>39036</v>
      </c>
      <c r="B252">
        <f>tur_thomson!B253</f>
        <v>80.12</v>
      </c>
      <c r="C252" t="str">
        <f>tur_thomson!C253</f>
        <v>NA</v>
      </c>
      <c r="D252">
        <f>tur_thomson!D253</f>
        <v>100.92</v>
      </c>
      <c r="E252">
        <f>tur_thomson!E253</f>
        <v>20403</v>
      </c>
      <c r="F252">
        <f>tur_thomson!F253</f>
        <v>100.48</v>
      </c>
      <c r="G252">
        <f>tur_thomson!G253</f>
        <v>88.2</v>
      </c>
    </row>
    <row r="253" spans="1:7" x14ac:dyDescent="0.25">
      <c r="A253" s="8">
        <f>tur_thomson!A254</f>
        <v>39066</v>
      </c>
      <c r="B253">
        <f>tur_thomson!B254</f>
        <v>78.819999999999993</v>
      </c>
      <c r="C253" t="str">
        <f>tur_thomson!C254</f>
        <v>NA</v>
      </c>
      <c r="D253">
        <f>tur_thomson!D254</f>
        <v>101.05</v>
      </c>
      <c r="E253">
        <f>tur_thomson!E254</f>
        <v>20353</v>
      </c>
      <c r="F253">
        <f>tur_thomson!F254</f>
        <v>99.79</v>
      </c>
      <c r="G253">
        <f>tur_thomson!G254</f>
        <v>89.78</v>
      </c>
    </row>
    <row r="254" spans="1:7" x14ac:dyDescent="0.25">
      <c r="A254" s="8">
        <f>tur_thomson!A255</f>
        <v>39097</v>
      </c>
      <c r="B254">
        <f>tur_thomson!B255</f>
        <v>78.58</v>
      </c>
      <c r="C254" t="str">
        <f>tur_thomson!C255</f>
        <v>NA</v>
      </c>
      <c r="D254">
        <f>tur_thomson!D255</f>
        <v>105.5</v>
      </c>
      <c r="E254">
        <f>tur_thomson!E255</f>
        <v>20329</v>
      </c>
      <c r="F254">
        <f>tur_thomson!F255</f>
        <v>86.95</v>
      </c>
      <c r="G254">
        <f>tur_thomson!G255</f>
        <v>83.39</v>
      </c>
    </row>
    <row r="255" spans="1:7" x14ac:dyDescent="0.25">
      <c r="A255" s="8">
        <f>tur_thomson!A256</f>
        <v>39128</v>
      </c>
      <c r="B255">
        <f>tur_thomson!B256</f>
        <v>79.52</v>
      </c>
      <c r="C255" t="str">
        <f>tur_thomson!C256</f>
        <v>NA</v>
      </c>
      <c r="D255">
        <f>tur_thomson!D256</f>
        <v>105.51</v>
      </c>
      <c r="E255">
        <f>tur_thomson!E256</f>
        <v>20081</v>
      </c>
      <c r="F255">
        <f>tur_thomson!F256</f>
        <v>87.83</v>
      </c>
      <c r="G255">
        <f>tur_thomson!G256</f>
        <v>88.02</v>
      </c>
    </row>
    <row r="256" spans="1:7" x14ac:dyDescent="0.25">
      <c r="A256" s="8">
        <f>tur_thomson!A257</f>
        <v>39156</v>
      </c>
      <c r="B256">
        <f>tur_thomson!B257</f>
        <v>79.22</v>
      </c>
      <c r="C256" t="str">
        <f>tur_thomson!C257</f>
        <v>NA</v>
      </c>
      <c r="D256">
        <f>tur_thomson!D257</f>
        <v>104.93</v>
      </c>
      <c r="E256">
        <f>tur_thomson!E257</f>
        <v>20192</v>
      </c>
      <c r="F256">
        <f>tur_thomson!F257</f>
        <v>101.12</v>
      </c>
      <c r="G256">
        <f>tur_thomson!G257</f>
        <v>89.56</v>
      </c>
    </row>
    <row r="257" spans="1:7" x14ac:dyDescent="0.25">
      <c r="A257" s="8">
        <f>tur_thomson!A258</f>
        <v>39187</v>
      </c>
      <c r="B257">
        <f>tur_thomson!B258</f>
        <v>80.44</v>
      </c>
      <c r="C257" t="str">
        <f>tur_thomson!C258</f>
        <v>NA</v>
      </c>
      <c r="D257">
        <f>tur_thomson!D258</f>
        <v>100.26</v>
      </c>
      <c r="E257">
        <f>tur_thomson!E258</f>
        <v>20150</v>
      </c>
      <c r="F257">
        <f>tur_thomson!F258</f>
        <v>95.69</v>
      </c>
      <c r="G257">
        <f>tur_thomson!G258</f>
        <v>91.53</v>
      </c>
    </row>
    <row r="258" spans="1:7" x14ac:dyDescent="0.25">
      <c r="A258" s="8">
        <f>tur_thomson!A259</f>
        <v>39217</v>
      </c>
      <c r="B258">
        <f>tur_thomson!B259</f>
        <v>81.73</v>
      </c>
      <c r="C258" t="str">
        <f>tur_thomson!C259</f>
        <v>NA</v>
      </c>
      <c r="D258">
        <f>tur_thomson!D259</f>
        <v>104.89</v>
      </c>
      <c r="E258">
        <f>tur_thomson!E259</f>
        <v>20237</v>
      </c>
      <c r="F258">
        <f>tur_thomson!F259</f>
        <v>103.2</v>
      </c>
      <c r="G258">
        <f>tur_thomson!G259</f>
        <v>93.6</v>
      </c>
    </row>
    <row r="259" spans="1:7" x14ac:dyDescent="0.25">
      <c r="A259" s="8">
        <f>tur_thomson!A260</f>
        <v>39248</v>
      </c>
      <c r="B259">
        <f>tur_thomson!B260</f>
        <v>80.95</v>
      </c>
      <c r="C259" t="str">
        <f>tur_thomson!C260</f>
        <v>NA</v>
      </c>
      <c r="D259">
        <f>tur_thomson!D260</f>
        <v>105.54</v>
      </c>
      <c r="E259">
        <f>tur_thomson!E260</f>
        <v>20259</v>
      </c>
      <c r="F259">
        <f>tur_thomson!F260</f>
        <v>102.17</v>
      </c>
      <c r="G259">
        <f>tur_thomson!G260</f>
        <v>91.7</v>
      </c>
    </row>
    <row r="260" spans="1:7" x14ac:dyDescent="0.25">
      <c r="A260" s="8">
        <f>tur_thomson!A261</f>
        <v>39278</v>
      </c>
      <c r="B260">
        <f>tur_thomson!B261</f>
        <v>82.27</v>
      </c>
      <c r="C260" t="str">
        <f>tur_thomson!C261</f>
        <v>NA</v>
      </c>
      <c r="D260">
        <f>tur_thomson!D261</f>
        <v>105.41</v>
      </c>
      <c r="E260">
        <f>tur_thomson!E261</f>
        <v>20289</v>
      </c>
      <c r="F260">
        <f>tur_thomson!F261</f>
        <v>99.91</v>
      </c>
      <c r="G260">
        <f>tur_thomson!G261</f>
        <v>91.63</v>
      </c>
    </row>
    <row r="261" spans="1:7" x14ac:dyDescent="0.25">
      <c r="A261" s="8">
        <f>tur_thomson!A262</f>
        <v>39309</v>
      </c>
      <c r="B261">
        <f>tur_thomson!B262</f>
        <v>85.02</v>
      </c>
      <c r="C261" t="str">
        <f>tur_thomson!C262</f>
        <v>NA</v>
      </c>
      <c r="D261">
        <f>tur_thomson!D262</f>
        <v>104.93</v>
      </c>
      <c r="E261">
        <f>tur_thomson!E262</f>
        <v>20274</v>
      </c>
      <c r="F261">
        <f>tur_thomson!F262</f>
        <v>98.9</v>
      </c>
      <c r="G261">
        <f>tur_thomson!G262</f>
        <v>95.85</v>
      </c>
    </row>
    <row r="262" spans="1:7" x14ac:dyDescent="0.25">
      <c r="A262" s="8">
        <f>tur_thomson!A263</f>
        <v>39340</v>
      </c>
      <c r="B262">
        <f>tur_thomson!B263</f>
        <v>83.89</v>
      </c>
      <c r="C262" t="str">
        <f>tur_thomson!C263</f>
        <v>NA</v>
      </c>
      <c r="D262">
        <f>tur_thomson!D263</f>
        <v>104.59</v>
      </c>
      <c r="E262">
        <f>tur_thomson!E263</f>
        <v>20349</v>
      </c>
      <c r="F262">
        <f>tur_thomson!F263</f>
        <v>102.38</v>
      </c>
      <c r="G262">
        <f>tur_thomson!G263</f>
        <v>89.77</v>
      </c>
    </row>
    <row r="263" spans="1:7" x14ac:dyDescent="0.25">
      <c r="A263" s="8">
        <f>tur_thomson!A264</f>
        <v>39370</v>
      </c>
      <c r="B263">
        <f>tur_thomson!B264</f>
        <v>82.98</v>
      </c>
      <c r="C263" t="str">
        <f>tur_thomson!C264</f>
        <v>NA</v>
      </c>
      <c r="D263">
        <f>tur_thomson!D264</f>
        <v>104.23</v>
      </c>
      <c r="E263">
        <f>tur_thomson!E264</f>
        <v>20254</v>
      </c>
      <c r="F263">
        <f>tur_thomson!F264</f>
        <v>101.63</v>
      </c>
      <c r="G263">
        <f>tur_thomson!G264</f>
        <v>91.2</v>
      </c>
    </row>
    <row r="264" spans="1:7" x14ac:dyDescent="0.25">
      <c r="A264" s="8">
        <f>tur_thomson!A265</f>
        <v>39401</v>
      </c>
      <c r="B264">
        <f>tur_thomson!B265</f>
        <v>79.3</v>
      </c>
      <c r="C264" t="str">
        <f>tur_thomson!C265</f>
        <v>NA</v>
      </c>
      <c r="D264">
        <f>tur_thomson!D265</f>
        <v>103.98</v>
      </c>
      <c r="E264">
        <f>tur_thomson!E265</f>
        <v>20225</v>
      </c>
      <c r="F264">
        <f>tur_thomson!F265</f>
        <v>108.8</v>
      </c>
      <c r="G264">
        <f>tur_thomson!G265</f>
        <v>95.27</v>
      </c>
    </row>
    <row r="265" spans="1:7" x14ac:dyDescent="0.25">
      <c r="A265" s="8">
        <f>tur_thomson!A266</f>
        <v>39431</v>
      </c>
      <c r="B265">
        <f>tur_thomson!B266</f>
        <v>80.67</v>
      </c>
      <c r="C265" t="str">
        <f>tur_thomson!C266</f>
        <v>NA</v>
      </c>
      <c r="D265">
        <f>tur_thomson!D266</f>
        <v>104.52</v>
      </c>
      <c r="E265">
        <f>tur_thomson!E266</f>
        <v>20230</v>
      </c>
      <c r="F265">
        <f>tur_thomson!F266</f>
        <v>98.22</v>
      </c>
      <c r="G265">
        <f>tur_thomson!G266</f>
        <v>96.02</v>
      </c>
    </row>
    <row r="266" spans="1:7" x14ac:dyDescent="0.25">
      <c r="A266" s="8">
        <f>tur_thomson!A267</f>
        <v>39462</v>
      </c>
      <c r="B266">
        <f>tur_thomson!B267</f>
        <v>78.89</v>
      </c>
      <c r="C266" t="str">
        <f>tur_thomson!C267</f>
        <v>NA</v>
      </c>
      <c r="D266">
        <f>tur_thomson!D267</f>
        <v>103.36</v>
      </c>
      <c r="E266">
        <f>tur_thomson!E267</f>
        <v>20266</v>
      </c>
      <c r="F266">
        <f>tur_thomson!F267</f>
        <v>96.72</v>
      </c>
      <c r="G266">
        <f>tur_thomson!G267</f>
        <v>100.9</v>
      </c>
    </row>
    <row r="267" spans="1:7" x14ac:dyDescent="0.25">
      <c r="A267" s="8">
        <f>tur_thomson!A268</f>
        <v>39493</v>
      </c>
      <c r="B267">
        <f>tur_thomson!B268</f>
        <v>74.38</v>
      </c>
      <c r="C267" t="str">
        <f>tur_thomson!C268</f>
        <v>NA</v>
      </c>
      <c r="D267">
        <f>tur_thomson!D268</f>
        <v>103.55</v>
      </c>
      <c r="E267">
        <f>tur_thomson!E268</f>
        <v>20321</v>
      </c>
      <c r="F267">
        <f>tur_thomson!F268</f>
        <v>95.88</v>
      </c>
      <c r="G267">
        <f>tur_thomson!G268</f>
        <v>101.66</v>
      </c>
    </row>
    <row r="268" spans="1:7" x14ac:dyDescent="0.25">
      <c r="A268" s="8">
        <f>tur_thomson!A269</f>
        <v>39522</v>
      </c>
      <c r="B268">
        <f>tur_thomson!B269</f>
        <v>68.739999999999995</v>
      </c>
      <c r="C268" t="str">
        <f>tur_thomson!C269</f>
        <v>NA</v>
      </c>
      <c r="D268">
        <f>tur_thomson!D269</f>
        <v>103.82</v>
      </c>
      <c r="E268">
        <f>tur_thomson!E269</f>
        <v>20421</v>
      </c>
      <c r="F268">
        <f>tur_thomson!F269</f>
        <v>104.67</v>
      </c>
      <c r="G268">
        <f>tur_thomson!G269</f>
        <v>96.4</v>
      </c>
    </row>
    <row r="269" spans="1:7" x14ac:dyDescent="0.25">
      <c r="A269" s="8">
        <f>tur_thomson!A270</f>
        <v>39553</v>
      </c>
      <c r="B269">
        <f>tur_thomson!B270</f>
        <v>63.01</v>
      </c>
      <c r="C269" t="str">
        <f>tur_thomson!C270</f>
        <v>NA</v>
      </c>
      <c r="D269">
        <f>tur_thomson!D270</f>
        <v>97.2</v>
      </c>
      <c r="E269">
        <f>tur_thomson!E270</f>
        <v>20615</v>
      </c>
      <c r="F269">
        <f>tur_thomson!F270</f>
        <v>102.87</v>
      </c>
      <c r="G269">
        <f>tur_thomson!G270</f>
        <v>97.98</v>
      </c>
    </row>
    <row r="270" spans="1:7" x14ac:dyDescent="0.25">
      <c r="A270" s="8">
        <f>tur_thomson!A271</f>
        <v>39583</v>
      </c>
      <c r="B270">
        <f>tur_thomson!B271</f>
        <v>62.14</v>
      </c>
      <c r="C270" t="str">
        <f>tur_thomson!C271</f>
        <v>NA</v>
      </c>
      <c r="D270">
        <f>tur_thomson!D271</f>
        <v>101.62</v>
      </c>
      <c r="E270">
        <f>tur_thomson!E271</f>
        <v>20692</v>
      </c>
      <c r="F270">
        <f>tur_thomson!F271</f>
        <v>106.28</v>
      </c>
      <c r="G270">
        <f>tur_thomson!G271</f>
        <v>104.62</v>
      </c>
    </row>
    <row r="271" spans="1:7" x14ac:dyDescent="0.25">
      <c r="A271" s="8">
        <f>tur_thomson!A272</f>
        <v>39614</v>
      </c>
      <c r="B271">
        <f>tur_thomson!B272</f>
        <v>61.79</v>
      </c>
      <c r="C271" t="str">
        <f>tur_thomson!C272</f>
        <v>NA</v>
      </c>
      <c r="D271">
        <f>tur_thomson!D272</f>
        <v>100.31</v>
      </c>
      <c r="E271">
        <f>tur_thomson!E272</f>
        <v>20691</v>
      </c>
      <c r="F271">
        <f>tur_thomson!F272</f>
        <v>104.55</v>
      </c>
      <c r="G271">
        <f>tur_thomson!G272</f>
        <v>100.15</v>
      </c>
    </row>
    <row r="272" spans="1:7" x14ac:dyDescent="0.25">
      <c r="A272" s="8">
        <f>tur_thomson!A273</f>
        <v>39644</v>
      </c>
      <c r="B272">
        <f>tur_thomson!B273</f>
        <v>63.79</v>
      </c>
      <c r="C272" t="str">
        <f>tur_thomson!C273</f>
        <v>NA</v>
      </c>
      <c r="D272">
        <f>tur_thomson!D273</f>
        <v>100.56</v>
      </c>
      <c r="E272">
        <f>tur_thomson!E273</f>
        <v>20677</v>
      </c>
      <c r="F272">
        <f>tur_thomson!F273</f>
        <v>104.28</v>
      </c>
      <c r="G272">
        <f>tur_thomson!G273</f>
        <v>98.04</v>
      </c>
    </row>
    <row r="273" spans="1:7" x14ac:dyDescent="0.25">
      <c r="A273" s="8">
        <f>tur_thomson!A274</f>
        <v>39675</v>
      </c>
      <c r="B273">
        <f>tur_thomson!B274</f>
        <v>66.63</v>
      </c>
      <c r="C273" t="str">
        <f>tur_thomson!C274</f>
        <v>NA</v>
      </c>
      <c r="D273">
        <f>tur_thomson!D274</f>
        <v>100.88</v>
      </c>
      <c r="E273">
        <f>tur_thomson!E274</f>
        <v>20749</v>
      </c>
      <c r="F273">
        <f>tur_thomson!F274</f>
        <v>95.54</v>
      </c>
      <c r="G273">
        <f>tur_thomson!G274</f>
        <v>100.62</v>
      </c>
    </row>
    <row r="274" spans="1:7" x14ac:dyDescent="0.25">
      <c r="A274" s="8">
        <f>tur_thomson!A275</f>
        <v>39706</v>
      </c>
      <c r="B274">
        <f>tur_thomson!B275</f>
        <v>67.5</v>
      </c>
      <c r="C274" t="str">
        <f>tur_thomson!C275</f>
        <v>NA</v>
      </c>
      <c r="D274">
        <f>tur_thomson!D275</f>
        <v>101.76</v>
      </c>
      <c r="E274">
        <f>tur_thomson!E275</f>
        <v>20756</v>
      </c>
      <c r="F274">
        <f>tur_thomson!F275</f>
        <v>98.31</v>
      </c>
      <c r="G274">
        <f>tur_thomson!G275</f>
        <v>105.25</v>
      </c>
    </row>
    <row r="275" spans="1:7" x14ac:dyDescent="0.25">
      <c r="A275" s="8">
        <f>tur_thomson!A276</f>
        <v>39736</v>
      </c>
      <c r="B275">
        <f>tur_thomson!B276</f>
        <v>61.02</v>
      </c>
      <c r="C275" t="str">
        <f>tur_thomson!C276</f>
        <v>NA</v>
      </c>
      <c r="D275">
        <f>tur_thomson!D276</f>
        <v>96.01</v>
      </c>
      <c r="E275">
        <f>tur_thomson!E276</f>
        <v>20822</v>
      </c>
      <c r="F275">
        <f>tur_thomson!F276</f>
        <v>95.18</v>
      </c>
      <c r="G275">
        <f>tur_thomson!G276</f>
        <v>86.4</v>
      </c>
    </row>
    <row r="276" spans="1:7" x14ac:dyDescent="0.25">
      <c r="A276" s="8">
        <f>tur_thomson!A277</f>
        <v>39767</v>
      </c>
      <c r="B276">
        <f>tur_thomson!B277</f>
        <v>55.66</v>
      </c>
      <c r="C276" t="str">
        <f>tur_thomson!C277</f>
        <v>NA</v>
      </c>
      <c r="D276">
        <f>tur_thomson!D277</f>
        <v>96.81</v>
      </c>
      <c r="E276">
        <f>tur_thomson!E277</f>
        <v>20625</v>
      </c>
      <c r="F276">
        <f>tur_thomson!F277</f>
        <v>94.78</v>
      </c>
      <c r="G276">
        <f>tur_thomson!G277</f>
        <v>88.91</v>
      </c>
    </row>
    <row r="277" spans="1:7" x14ac:dyDescent="0.25">
      <c r="A277" s="8">
        <f>tur_thomson!A278</f>
        <v>39797</v>
      </c>
      <c r="B277">
        <f>tur_thomson!B278</f>
        <v>56.68</v>
      </c>
      <c r="C277" t="str">
        <f>tur_thomson!C278</f>
        <v>NA</v>
      </c>
      <c r="D277">
        <f>tur_thomson!D278</f>
        <v>100.98</v>
      </c>
      <c r="E277">
        <f>tur_thomson!E278</f>
        <v>20451</v>
      </c>
      <c r="F277">
        <f>tur_thomson!F278</f>
        <v>81.12</v>
      </c>
      <c r="G277">
        <f>tur_thomson!G278</f>
        <v>84.22</v>
      </c>
    </row>
    <row r="278" spans="1:7" x14ac:dyDescent="0.25">
      <c r="A278" s="8">
        <f>tur_thomson!A279</f>
        <v>39828</v>
      </c>
      <c r="B278">
        <f>tur_thomson!B279</f>
        <v>58.33</v>
      </c>
      <c r="C278" t="str">
        <f>tur_thomson!C279</f>
        <v>NA</v>
      </c>
      <c r="D278">
        <f>tur_thomson!D279</f>
        <v>102.94</v>
      </c>
      <c r="E278">
        <f>tur_thomson!E279</f>
        <v>20278</v>
      </c>
      <c r="F278">
        <f>tur_thomson!F279</f>
        <v>75.88</v>
      </c>
      <c r="G278">
        <f>tur_thomson!G279</f>
        <v>87.2</v>
      </c>
    </row>
    <row r="279" spans="1:7" x14ac:dyDescent="0.25">
      <c r="A279" s="8">
        <f>tur_thomson!A280</f>
        <v>39859</v>
      </c>
      <c r="B279">
        <f>tur_thomson!B280</f>
        <v>60.78</v>
      </c>
      <c r="C279" t="str">
        <f>tur_thomson!C280</f>
        <v>NA</v>
      </c>
      <c r="D279">
        <f>tur_thomson!D280</f>
        <v>100.34</v>
      </c>
      <c r="E279">
        <f>tur_thomson!E280</f>
        <v>20182</v>
      </c>
      <c r="F279">
        <f>tur_thomson!F280</f>
        <v>72.89</v>
      </c>
      <c r="G279">
        <f>tur_thomson!G280</f>
        <v>98.91</v>
      </c>
    </row>
    <row r="280" spans="1:7" x14ac:dyDescent="0.25">
      <c r="A280" s="8">
        <f>tur_thomson!A281</f>
        <v>39887</v>
      </c>
      <c r="B280">
        <f>tur_thomson!B281</f>
        <v>61.55</v>
      </c>
      <c r="C280" t="str">
        <f>tur_thomson!C281</f>
        <v>NA</v>
      </c>
      <c r="D280">
        <f>tur_thomson!D281</f>
        <v>99.64</v>
      </c>
      <c r="E280">
        <f>tur_thomson!E281</f>
        <v>20140</v>
      </c>
      <c r="F280">
        <f>tur_thomson!F281</f>
        <v>82.2</v>
      </c>
      <c r="G280">
        <f>tur_thomson!G281</f>
        <v>89.44</v>
      </c>
    </row>
    <row r="281" spans="1:7" x14ac:dyDescent="0.25">
      <c r="A281" s="8">
        <f>tur_thomson!A282</f>
        <v>39918</v>
      </c>
      <c r="B281">
        <f>tur_thomson!B282</f>
        <v>67.53</v>
      </c>
      <c r="C281" t="str">
        <f>tur_thomson!C282</f>
        <v>NA</v>
      </c>
      <c r="D281">
        <f>tur_thomson!D282</f>
        <v>102.3</v>
      </c>
      <c r="E281">
        <f>tur_thomson!E282</f>
        <v>20103</v>
      </c>
      <c r="F281">
        <f>tur_thomson!F282</f>
        <v>83.49</v>
      </c>
      <c r="G281">
        <f>tur_thomson!G282</f>
        <v>84.98</v>
      </c>
    </row>
    <row r="282" spans="1:7" x14ac:dyDescent="0.25">
      <c r="A282" s="8">
        <f>tur_thomson!A283</f>
        <v>39948</v>
      </c>
      <c r="B282">
        <f>tur_thomson!B283</f>
        <v>70.05</v>
      </c>
      <c r="C282" t="str">
        <f>tur_thomson!C283</f>
        <v>NA</v>
      </c>
      <c r="D282">
        <f>tur_thomson!D283</f>
        <v>108.59</v>
      </c>
      <c r="E282">
        <f>tur_thomson!E283</f>
        <v>20307</v>
      </c>
      <c r="F282">
        <f>tur_thomson!F283</f>
        <v>88.12</v>
      </c>
      <c r="G282">
        <f>tur_thomson!G283</f>
        <v>82.55</v>
      </c>
    </row>
    <row r="283" spans="1:7" x14ac:dyDescent="0.25">
      <c r="A283" s="8">
        <f>tur_thomson!A284</f>
        <v>39979</v>
      </c>
      <c r="B283">
        <f>tur_thomson!B284</f>
        <v>72.05</v>
      </c>
      <c r="C283" t="str">
        <f>tur_thomson!C284</f>
        <v>NA</v>
      </c>
      <c r="D283">
        <f>tur_thomson!D284</f>
        <v>107.74</v>
      </c>
      <c r="E283">
        <f>tur_thomson!E284</f>
        <v>20496</v>
      </c>
      <c r="F283">
        <f>tur_thomson!F284</f>
        <v>94.19</v>
      </c>
      <c r="G283">
        <f>tur_thomson!G284</f>
        <v>87.42</v>
      </c>
    </row>
    <row r="284" spans="1:7" x14ac:dyDescent="0.25">
      <c r="A284" s="8">
        <f>tur_thomson!A285</f>
        <v>40009</v>
      </c>
      <c r="B284">
        <f>tur_thomson!B285</f>
        <v>69.150000000000006</v>
      </c>
      <c r="C284" t="str">
        <f>tur_thomson!C285</f>
        <v>NA</v>
      </c>
      <c r="D284">
        <f>tur_thomson!D285</f>
        <v>107.73</v>
      </c>
      <c r="E284">
        <f>tur_thomson!E285</f>
        <v>20724</v>
      </c>
      <c r="F284">
        <f>tur_thomson!F285</f>
        <v>95.04</v>
      </c>
      <c r="G284">
        <f>tur_thomson!G285</f>
        <v>93.02</v>
      </c>
    </row>
    <row r="285" spans="1:7" x14ac:dyDescent="0.25">
      <c r="A285" s="8">
        <f>tur_thomson!A286</f>
        <v>40040</v>
      </c>
      <c r="B285">
        <f>tur_thomson!B286</f>
        <v>68.08</v>
      </c>
      <c r="C285" t="str">
        <f>tur_thomson!C286</f>
        <v>NA</v>
      </c>
      <c r="D285">
        <f>tur_thomson!D286</f>
        <v>106.91</v>
      </c>
      <c r="E285">
        <f>tur_thomson!E286</f>
        <v>20767</v>
      </c>
      <c r="F285">
        <f>tur_thomson!F286</f>
        <v>89.34</v>
      </c>
      <c r="G285">
        <f>tur_thomson!G286</f>
        <v>90.39</v>
      </c>
    </row>
    <row r="286" spans="1:7" x14ac:dyDescent="0.25">
      <c r="A286" s="8">
        <f>tur_thomson!A287</f>
        <v>40071</v>
      </c>
      <c r="B286">
        <f>tur_thomson!B287</f>
        <v>68.7</v>
      </c>
      <c r="C286" t="str">
        <f>tur_thomson!C287</f>
        <v>NA</v>
      </c>
      <c r="D286">
        <f>tur_thomson!D287</f>
        <v>107.36</v>
      </c>
      <c r="E286">
        <f>tur_thomson!E287</f>
        <v>20931</v>
      </c>
      <c r="F286">
        <f>tur_thomson!F287</f>
        <v>88.83</v>
      </c>
      <c r="G286">
        <f>tur_thomson!G287</f>
        <v>88.11</v>
      </c>
    </row>
    <row r="287" spans="1:7" x14ac:dyDescent="0.25">
      <c r="A287" s="8">
        <f>tur_thomson!A288</f>
        <v>40101</v>
      </c>
      <c r="B287">
        <f>tur_thomson!B288</f>
        <v>67.239999999999995</v>
      </c>
      <c r="C287" t="str">
        <f>tur_thomson!C288</f>
        <v>NA</v>
      </c>
      <c r="D287">
        <f>tur_thomson!D288</f>
        <v>104.68</v>
      </c>
      <c r="E287">
        <f>tur_thomson!E288</f>
        <v>21140</v>
      </c>
      <c r="F287">
        <f>tur_thomson!F288</f>
        <v>101.09</v>
      </c>
      <c r="G287">
        <f>tur_thomson!G288</f>
        <v>88.17</v>
      </c>
    </row>
    <row r="288" spans="1:7" x14ac:dyDescent="0.25">
      <c r="A288" s="8">
        <f>tur_thomson!A289</f>
        <v>40132</v>
      </c>
      <c r="B288">
        <f>tur_thomson!B289</f>
        <v>65.16</v>
      </c>
      <c r="C288" t="str">
        <f>tur_thomson!C289</f>
        <v>NA</v>
      </c>
      <c r="D288">
        <f>tur_thomson!D289</f>
        <v>104.7</v>
      </c>
      <c r="E288">
        <f>tur_thomson!E289</f>
        <v>21282</v>
      </c>
      <c r="F288">
        <f>tur_thomson!F289</f>
        <v>91.95</v>
      </c>
      <c r="G288">
        <f>tur_thomson!G289</f>
        <v>91.26</v>
      </c>
    </row>
    <row r="289" spans="1:7" x14ac:dyDescent="0.25">
      <c r="A289" s="8">
        <f>tur_thomson!A290</f>
        <v>40162</v>
      </c>
      <c r="B289">
        <f>tur_thomson!B290</f>
        <v>65.569999999999993</v>
      </c>
      <c r="C289" t="str">
        <f>tur_thomson!C290</f>
        <v>NA</v>
      </c>
      <c r="D289">
        <f>tur_thomson!D290</f>
        <v>104.93</v>
      </c>
      <c r="E289">
        <f>tur_thomson!E290</f>
        <v>21413</v>
      </c>
      <c r="F289">
        <f>tur_thomson!F290</f>
        <v>100.52</v>
      </c>
      <c r="G289">
        <f>tur_thomson!G290</f>
        <v>90.95</v>
      </c>
    </row>
    <row r="290" spans="1:7" x14ac:dyDescent="0.25">
      <c r="A290" s="8">
        <f>tur_thomson!A291</f>
        <v>40193</v>
      </c>
      <c r="B290">
        <f>tur_thomson!B291</f>
        <v>66.010000000000005</v>
      </c>
      <c r="C290">
        <f>tur_thomson!C291</f>
        <v>94.175600000000003</v>
      </c>
      <c r="D290">
        <f>tur_thomson!D291</f>
        <v>103.16</v>
      </c>
      <c r="E290">
        <f>tur_thomson!E291</f>
        <v>21489</v>
      </c>
      <c r="F290">
        <f>tur_thomson!F291</f>
        <v>85.56</v>
      </c>
      <c r="G290">
        <f>tur_thomson!G291</f>
        <v>92.47</v>
      </c>
    </row>
    <row r="291" spans="1:7" x14ac:dyDescent="0.25">
      <c r="A291" s="8">
        <f>tur_thomson!A292</f>
        <v>40224</v>
      </c>
      <c r="B291">
        <f>tur_thomson!B292</f>
        <v>68.63</v>
      </c>
      <c r="C291">
        <f>tur_thomson!C292</f>
        <v>95.606999999999999</v>
      </c>
      <c r="D291">
        <f>tur_thomson!D292</f>
        <v>100.8</v>
      </c>
      <c r="E291">
        <f>tur_thomson!E292</f>
        <v>21469</v>
      </c>
      <c r="F291">
        <f>tur_thomson!F292</f>
        <v>85.44</v>
      </c>
      <c r="G291">
        <f>tur_thomson!G292</f>
        <v>93.82</v>
      </c>
    </row>
    <row r="292" spans="1:7" x14ac:dyDescent="0.25">
      <c r="A292" s="8">
        <f>tur_thomson!A293</f>
        <v>40252</v>
      </c>
      <c r="B292">
        <f>tur_thomson!B293</f>
        <v>71.52</v>
      </c>
      <c r="C292">
        <f>tur_thomson!C293</f>
        <v>98.448999999999998</v>
      </c>
      <c r="D292">
        <f>tur_thomson!D293</f>
        <v>100.16</v>
      </c>
      <c r="E292">
        <f>tur_thomson!E293</f>
        <v>21533</v>
      </c>
      <c r="F292">
        <f>tur_thomson!F293</f>
        <v>99.99</v>
      </c>
      <c r="G292">
        <f>tur_thomson!G293</f>
        <v>97.49</v>
      </c>
    </row>
    <row r="293" spans="1:7" x14ac:dyDescent="0.25">
      <c r="A293" s="8">
        <f>tur_thomson!A294</f>
        <v>40283</v>
      </c>
      <c r="B293">
        <f>tur_thomson!B294</f>
        <v>72.569999999999993</v>
      </c>
      <c r="C293">
        <f>tur_thomson!C294</f>
        <v>99.275199999999998</v>
      </c>
      <c r="D293">
        <f>tur_thomson!D294</f>
        <v>99.02</v>
      </c>
      <c r="E293">
        <f>tur_thomson!E294</f>
        <v>21683</v>
      </c>
      <c r="F293">
        <f>tur_thomson!F294</f>
        <v>97.73</v>
      </c>
      <c r="G293">
        <f>tur_thomson!G294</f>
        <v>95.14</v>
      </c>
    </row>
    <row r="294" spans="1:7" x14ac:dyDescent="0.25">
      <c r="A294" s="8">
        <f>tur_thomson!A295</f>
        <v>40313</v>
      </c>
      <c r="B294">
        <f>tur_thomson!B295</f>
        <v>73.36</v>
      </c>
      <c r="C294">
        <f>tur_thomson!C295</f>
        <v>98.974900000000005</v>
      </c>
      <c r="D294">
        <f>tur_thomson!D295</f>
        <v>98.92</v>
      </c>
      <c r="E294">
        <f>tur_thomson!E295</f>
        <v>21733</v>
      </c>
      <c r="F294">
        <f>tur_thomson!F295</f>
        <v>101.72</v>
      </c>
      <c r="G294">
        <f>tur_thomson!G295</f>
        <v>103.09</v>
      </c>
    </row>
    <row r="295" spans="1:7" x14ac:dyDescent="0.25">
      <c r="A295" s="8">
        <f>tur_thomson!A296</f>
        <v>40344</v>
      </c>
      <c r="B295">
        <f>tur_thomson!B296</f>
        <v>74.819999999999993</v>
      </c>
      <c r="C295">
        <f>tur_thomson!C296</f>
        <v>98.388099999999994</v>
      </c>
      <c r="D295">
        <f>tur_thomson!D296</f>
        <v>99.46</v>
      </c>
      <c r="E295">
        <f>tur_thomson!E296</f>
        <v>21892</v>
      </c>
      <c r="F295">
        <f>tur_thomson!F296</f>
        <v>103.86</v>
      </c>
      <c r="G295">
        <f>tur_thomson!G296</f>
        <v>100.62</v>
      </c>
    </row>
    <row r="296" spans="1:7" x14ac:dyDescent="0.25">
      <c r="A296" s="8">
        <f>tur_thomson!A297</f>
        <v>40374</v>
      </c>
      <c r="B296">
        <f>tur_thomson!B297</f>
        <v>74.25</v>
      </c>
      <c r="C296">
        <f>tur_thomson!C297</f>
        <v>100.87690000000001</v>
      </c>
      <c r="D296">
        <f>tur_thomson!D297</f>
        <v>101.82</v>
      </c>
      <c r="E296">
        <f>tur_thomson!E297</f>
        <v>21960</v>
      </c>
      <c r="F296">
        <f>tur_thomson!F297</f>
        <v>105.03</v>
      </c>
      <c r="G296">
        <f>tur_thomson!G297</f>
        <v>96.77</v>
      </c>
    </row>
    <row r="297" spans="1:7" x14ac:dyDescent="0.25">
      <c r="A297" s="8">
        <f>tur_thomson!A298</f>
        <v>40405</v>
      </c>
      <c r="B297">
        <f>tur_thomson!B298</f>
        <v>74.13</v>
      </c>
      <c r="C297">
        <f>tur_thomson!C298</f>
        <v>100.5431</v>
      </c>
      <c r="D297">
        <f>tur_thomson!D298</f>
        <v>99.74</v>
      </c>
      <c r="E297">
        <f>tur_thomson!E298</f>
        <v>21871</v>
      </c>
      <c r="F297">
        <f>tur_thomson!F298</f>
        <v>100.46</v>
      </c>
      <c r="G297">
        <f>tur_thomson!G298</f>
        <v>92.43</v>
      </c>
    </row>
    <row r="298" spans="1:7" x14ac:dyDescent="0.25">
      <c r="A298" s="8">
        <f>tur_thomson!A299</f>
        <v>40436</v>
      </c>
      <c r="B298">
        <f>tur_thomson!B299</f>
        <v>77.180000000000007</v>
      </c>
      <c r="C298">
        <f>tur_thomson!C299</f>
        <v>100.01649999999999</v>
      </c>
      <c r="D298">
        <f>tur_thomson!D299</f>
        <v>99.93</v>
      </c>
      <c r="E298">
        <f>tur_thomson!E299</f>
        <v>21875</v>
      </c>
      <c r="F298">
        <f>tur_thomson!F299</f>
        <v>97.15</v>
      </c>
      <c r="G298">
        <f>tur_thomson!G299</f>
        <v>104.93</v>
      </c>
    </row>
    <row r="299" spans="1:7" x14ac:dyDescent="0.25">
      <c r="A299" s="8">
        <f>tur_thomson!A300</f>
        <v>40466</v>
      </c>
      <c r="B299">
        <f>tur_thomson!B300</f>
        <v>75.790000000000006</v>
      </c>
      <c r="C299">
        <f>tur_thomson!C300</f>
        <v>101.7544</v>
      </c>
      <c r="D299">
        <f>tur_thomson!D300</f>
        <v>99.26</v>
      </c>
      <c r="E299">
        <f>tur_thomson!E300</f>
        <v>22079</v>
      </c>
      <c r="F299">
        <f>tur_thomson!F300</f>
        <v>108.62</v>
      </c>
      <c r="G299">
        <f>tur_thomson!G300</f>
        <v>105.85</v>
      </c>
    </row>
    <row r="300" spans="1:7" x14ac:dyDescent="0.25">
      <c r="A300" s="8">
        <f>tur_thomson!A301</f>
        <v>40497</v>
      </c>
      <c r="B300">
        <f>tur_thomson!B301</f>
        <v>78.12</v>
      </c>
      <c r="C300">
        <f>tur_thomson!C301</f>
        <v>104.89660000000001</v>
      </c>
      <c r="D300">
        <f>tur_thomson!D301</f>
        <v>98.97</v>
      </c>
      <c r="E300">
        <f>tur_thomson!E301</f>
        <v>22383</v>
      </c>
      <c r="F300">
        <f>tur_thomson!F301</f>
        <v>98.56</v>
      </c>
      <c r="G300">
        <f>tur_thomson!G301</f>
        <v>103.68</v>
      </c>
    </row>
    <row r="301" spans="1:7" x14ac:dyDescent="0.25">
      <c r="A301" s="8">
        <f>tur_thomson!A302</f>
        <v>40527</v>
      </c>
      <c r="B301">
        <f>tur_thomson!B302</f>
        <v>77.77</v>
      </c>
      <c r="C301">
        <f>tur_thomson!C302</f>
        <v>106.0378</v>
      </c>
      <c r="D301">
        <f>tur_thomson!D302</f>
        <v>99</v>
      </c>
      <c r="E301">
        <f>tur_thomson!E302</f>
        <v>22631</v>
      </c>
      <c r="F301">
        <f>tur_thomson!F302</f>
        <v>115.87</v>
      </c>
      <c r="G301">
        <f>tur_thomson!G302</f>
        <v>113.97</v>
      </c>
    </row>
    <row r="302" spans="1:7" x14ac:dyDescent="0.25">
      <c r="A302" s="8">
        <f>tur_thomson!A303</f>
        <v>40558</v>
      </c>
      <c r="B302">
        <f>tur_thomson!B303</f>
        <v>78.06</v>
      </c>
      <c r="C302">
        <f>tur_thomson!C303</f>
        <v>108.8639</v>
      </c>
      <c r="D302">
        <f>tur_thomson!D303</f>
        <v>99.36</v>
      </c>
      <c r="E302">
        <f>tur_thomson!E303</f>
        <v>22717</v>
      </c>
      <c r="F302">
        <f>tur_thomson!F303</f>
        <v>101.89</v>
      </c>
      <c r="G302">
        <f>tur_thomson!G303</f>
        <v>106.58</v>
      </c>
    </row>
    <row r="303" spans="1:7" x14ac:dyDescent="0.25">
      <c r="A303" s="8">
        <f>tur_thomson!A304</f>
        <v>40589</v>
      </c>
      <c r="B303">
        <f>tur_thomson!B304</f>
        <v>80.34</v>
      </c>
      <c r="C303">
        <f>tur_thomson!C304</f>
        <v>107.9306</v>
      </c>
      <c r="D303">
        <f>tur_thomson!D304</f>
        <v>98.87</v>
      </c>
      <c r="E303">
        <f>tur_thomson!E304</f>
        <v>22897</v>
      </c>
      <c r="F303">
        <f>tur_thomson!F304</f>
        <v>97.69</v>
      </c>
      <c r="G303">
        <f>tur_thomson!G304</f>
        <v>102.82</v>
      </c>
    </row>
    <row r="304" spans="1:7" x14ac:dyDescent="0.25">
      <c r="A304" s="8">
        <f>tur_thomson!A305</f>
        <v>40617</v>
      </c>
      <c r="B304">
        <f>tur_thomson!B305</f>
        <v>80.180000000000007</v>
      </c>
      <c r="C304">
        <f>tur_thomson!C305</f>
        <v>107.7599</v>
      </c>
      <c r="D304">
        <f>tur_thomson!D305</f>
        <v>98.43</v>
      </c>
      <c r="E304">
        <f>tur_thomson!E305</f>
        <v>23029</v>
      </c>
      <c r="F304">
        <f>tur_thomson!F305</f>
        <v>111.66</v>
      </c>
      <c r="G304">
        <f>tur_thomson!G305</f>
        <v>102.33</v>
      </c>
    </row>
    <row r="305" spans="1:7" x14ac:dyDescent="0.25">
      <c r="A305" s="8">
        <f>tur_thomson!A306</f>
        <v>40648</v>
      </c>
      <c r="B305">
        <f>tur_thomson!B306</f>
        <v>80.239999999999995</v>
      </c>
      <c r="C305">
        <f>tur_thomson!C306</f>
        <v>105.3927</v>
      </c>
      <c r="D305">
        <f>tur_thomson!D306</f>
        <v>97.52</v>
      </c>
      <c r="E305">
        <f>tur_thomson!E306</f>
        <v>23092</v>
      </c>
      <c r="F305">
        <f>tur_thomson!F306</f>
        <v>107.12</v>
      </c>
      <c r="G305">
        <f>tur_thomson!G306</f>
        <v>104.66</v>
      </c>
    </row>
    <row r="306" spans="1:7" x14ac:dyDescent="0.25">
      <c r="A306" s="8">
        <f>tur_thomson!A307</f>
        <v>40678</v>
      </c>
      <c r="B306">
        <f>tur_thomson!B307</f>
        <v>79.63</v>
      </c>
      <c r="C306">
        <f>tur_thomson!C307</f>
        <v>106.06950000000001</v>
      </c>
      <c r="D306">
        <f>tur_thomson!D307</f>
        <v>97.6</v>
      </c>
      <c r="E306">
        <f>tur_thomson!E307</f>
        <v>23072</v>
      </c>
      <c r="F306">
        <f>tur_thomson!F307</f>
        <v>111.55</v>
      </c>
      <c r="G306">
        <f>tur_thomson!G307</f>
        <v>98.83</v>
      </c>
    </row>
    <row r="307" spans="1:7" x14ac:dyDescent="0.25">
      <c r="A307" s="8">
        <f>tur_thomson!A308</f>
        <v>40709</v>
      </c>
      <c r="B307">
        <f>tur_thomson!B308</f>
        <v>83.19</v>
      </c>
      <c r="C307">
        <f>tur_thomson!C308</f>
        <v>108.145</v>
      </c>
      <c r="D307">
        <f>tur_thomson!D308</f>
        <v>98.27</v>
      </c>
      <c r="E307">
        <f>tur_thomson!E308</f>
        <v>23174</v>
      </c>
      <c r="F307">
        <f>tur_thomson!F308</f>
        <v>114.13</v>
      </c>
      <c r="G307">
        <f>tur_thomson!G308</f>
        <v>100.32</v>
      </c>
    </row>
    <row r="308" spans="1:7" x14ac:dyDescent="0.25">
      <c r="A308" s="8">
        <f>tur_thomson!A309</f>
        <v>40739</v>
      </c>
      <c r="B308">
        <f>tur_thomson!B309</f>
        <v>81.61</v>
      </c>
      <c r="C308">
        <f>tur_thomson!C309</f>
        <v>109.2937</v>
      </c>
      <c r="D308">
        <f>tur_thomson!D309</f>
        <v>98.15</v>
      </c>
      <c r="E308">
        <f>tur_thomson!E309</f>
        <v>23312</v>
      </c>
      <c r="F308">
        <f>tur_thomson!F309</f>
        <v>112.41</v>
      </c>
      <c r="G308">
        <f>tur_thomson!G309</f>
        <v>106.23</v>
      </c>
    </row>
    <row r="309" spans="1:7" x14ac:dyDescent="0.25">
      <c r="A309" s="8">
        <f>tur_thomson!A310</f>
        <v>40770</v>
      </c>
      <c r="B309">
        <f>tur_thomson!B310</f>
        <v>78.52</v>
      </c>
      <c r="C309">
        <f>tur_thomson!C310</f>
        <v>107.8784</v>
      </c>
      <c r="D309">
        <f>tur_thomson!D310</f>
        <v>95.64</v>
      </c>
      <c r="E309">
        <f>tur_thomson!E310</f>
        <v>23440</v>
      </c>
      <c r="F309">
        <f>tur_thomson!F310</f>
        <v>106.19</v>
      </c>
      <c r="G309">
        <f>tur_thomson!G310</f>
        <v>110.1</v>
      </c>
    </row>
    <row r="310" spans="1:7" x14ac:dyDescent="0.25">
      <c r="A310" s="8">
        <f>tur_thomson!A311</f>
        <v>40801</v>
      </c>
      <c r="B310">
        <f>tur_thomson!B311</f>
        <v>80.47</v>
      </c>
      <c r="C310">
        <f>tur_thomson!C311</f>
        <v>111.73779999999999</v>
      </c>
      <c r="D310">
        <f>tur_thomson!D311</f>
        <v>95.2</v>
      </c>
      <c r="E310">
        <f>tur_thomson!E311</f>
        <v>23496</v>
      </c>
      <c r="F310">
        <f>tur_thomson!F311</f>
        <v>110.98</v>
      </c>
      <c r="G310">
        <f>tur_thomson!G311</f>
        <v>104.1</v>
      </c>
    </row>
    <row r="311" spans="1:7" x14ac:dyDescent="0.25">
      <c r="A311" s="8">
        <f>tur_thomson!A312</f>
        <v>40831</v>
      </c>
      <c r="B311">
        <f>tur_thomson!B312</f>
        <v>76.510000000000005</v>
      </c>
      <c r="C311">
        <f>tur_thomson!C312</f>
        <v>112.3152</v>
      </c>
      <c r="D311">
        <f>tur_thomson!D312</f>
        <v>93.96</v>
      </c>
      <c r="E311">
        <f>tur_thomson!E312</f>
        <v>23432</v>
      </c>
      <c r="F311">
        <f>tur_thomson!F312</f>
        <v>119.86</v>
      </c>
      <c r="G311">
        <f>tur_thomson!G312</f>
        <v>109.68</v>
      </c>
    </row>
    <row r="312" spans="1:7" x14ac:dyDescent="0.25">
      <c r="A312" s="8">
        <f>tur_thomson!A313</f>
        <v>40862</v>
      </c>
      <c r="B312">
        <f>tur_thomson!B313</f>
        <v>77.819999999999993</v>
      </c>
      <c r="C312">
        <f>tur_thomson!C313</f>
        <v>111.0091</v>
      </c>
      <c r="D312">
        <f>tur_thomson!D313</f>
        <v>95.44</v>
      </c>
      <c r="E312">
        <f>tur_thomson!E313</f>
        <v>23567</v>
      </c>
      <c r="F312">
        <f>tur_thomson!F313</f>
        <v>107.15</v>
      </c>
      <c r="G312">
        <f>tur_thomson!G313</f>
        <v>112.62</v>
      </c>
    </row>
    <row r="313" spans="1:7" x14ac:dyDescent="0.25">
      <c r="A313" s="8">
        <f>tur_thomson!A314</f>
        <v>40892</v>
      </c>
      <c r="B313">
        <f>tur_thomson!B314</f>
        <v>78.819999999999993</v>
      </c>
      <c r="C313">
        <f>tur_thomson!C314</f>
        <v>110.3497</v>
      </c>
      <c r="D313">
        <f>tur_thomson!D314</f>
        <v>95.91</v>
      </c>
      <c r="E313">
        <f>tur_thomson!E314</f>
        <v>23492</v>
      </c>
      <c r="F313">
        <f>tur_thomson!F314</f>
        <v>120.13</v>
      </c>
      <c r="G313">
        <f>tur_thomson!G314</f>
        <v>116.65</v>
      </c>
    </row>
    <row r="314" spans="1:7" x14ac:dyDescent="0.25">
      <c r="A314" s="8">
        <f>tur_thomson!A315</f>
        <v>40923</v>
      </c>
      <c r="B314">
        <f>tur_thomson!B315</f>
        <v>79.03</v>
      </c>
      <c r="C314">
        <f>tur_thomson!C315</f>
        <v>110.7015</v>
      </c>
      <c r="D314">
        <f>tur_thomson!D315</f>
        <v>97.53</v>
      </c>
      <c r="E314">
        <f>tur_thomson!E315</f>
        <v>23628</v>
      </c>
      <c r="F314">
        <f>tur_thomson!F315</f>
        <v>104.53</v>
      </c>
      <c r="G314">
        <f>tur_thomson!G315</f>
        <v>112.93</v>
      </c>
    </row>
    <row r="315" spans="1:7" x14ac:dyDescent="0.25">
      <c r="A315" s="8">
        <f>tur_thomson!A316</f>
        <v>40954</v>
      </c>
      <c r="B315">
        <f>tur_thomson!B316</f>
        <v>79.650000000000006</v>
      </c>
      <c r="C315">
        <f>tur_thomson!C316</f>
        <v>112.3092</v>
      </c>
      <c r="D315">
        <f>tur_thomson!D316</f>
        <v>97.42</v>
      </c>
      <c r="E315">
        <f>tur_thomson!E316</f>
        <v>23366</v>
      </c>
      <c r="F315">
        <f>tur_thomson!F316</f>
        <v>102.92</v>
      </c>
      <c r="G315">
        <f>tur_thomson!G316</f>
        <v>115.28</v>
      </c>
    </row>
    <row r="316" spans="1:7" x14ac:dyDescent="0.25">
      <c r="A316" s="8">
        <f>tur_thomson!A317</f>
        <v>40983</v>
      </c>
      <c r="B316">
        <f>tur_thomson!B317</f>
        <v>79.34</v>
      </c>
      <c r="C316">
        <f>tur_thomson!C317</f>
        <v>111.783</v>
      </c>
      <c r="D316">
        <f>tur_thomson!D317</f>
        <v>95.43</v>
      </c>
      <c r="E316">
        <f>tur_thomson!E317</f>
        <v>23488</v>
      </c>
      <c r="F316">
        <f>tur_thomson!F317</f>
        <v>115.78</v>
      </c>
      <c r="G316">
        <f>tur_thomson!G317</f>
        <v>117.08</v>
      </c>
    </row>
    <row r="317" spans="1:7" x14ac:dyDescent="0.25">
      <c r="A317" s="8">
        <f>tur_thomson!A318</f>
        <v>41014</v>
      </c>
      <c r="B317">
        <f>tur_thomson!B318</f>
        <v>75.75</v>
      </c>
      <c r="C317">
        <f>tur_thomson!C318</f>
        <v>115.9584</v>
      </c>
      <c r="D317">
        <f>tur_thomson!D318</f>
        <v>94.82</v>
      </c>
      <c r="E317">
        <f>tur_thomson!E318</f>
        <v>23713</v>
      </c>
      <c r="F317">
        <f>tur_thomson!F318</f>
        <v>110.04</v>
      </c>
      <c r="G317">
        <f>tur_thomson!G318</f>
        <v>121.41</v>
      </c>
    </row>
    <row r="318" spans="1:7" x14ac:dyDescent="0.25">
      <c r="A318" s="8">
        <f>tur_thomson!A319</f>
        <v>41044</v>
      </c>
      <c r="B318">
        <f>tur_thomson!B319</f>
        <v>78.11</v>
      </c>
      <c r="C318">
        <f>tur_thomson!C319</f>
        <v>115.7236</v>
      </c>
      <c r="D318">
        <f>tur_thomson!D319</f>
        <v>95.59</v>
      </c>
      <c r="E318">
        <f>tur_thomson!E319</f>
        <v>23878</v>
      </c>
      <c r="F318">
        <f>tur_thomson!F319</f>
        <v>118.23</v>
      </c>
      <c r="G318">
        <f>tur_thomson!G319</f>
        <v>121.34</v>
      </c>
    </row>
    <row r="319" spans="1:7" x14ac:dyDescent="0.25">
      <c r="A319" s="8">
        <f>tur_thomson!A320</f>
        <v>41075</v>
      </c>
      <c r="B319">
        <f>tur_thomson!B320</f>
        <v>76.760000000000005</v>
      </c>
      <c r="C319">
        <f>tur_thomson!C320</f>
        <v>118.5994</v>
      </c>
      <c r="D319">
        <f>tur_thomson!D320</f>
        <v>96.52</v>
      </c>
      <c r="E319">
        <f>tur_thomson!E320</f>
        <v>23903</v>
      </c>
      <c r="F319">
        <f>tur_thomson!F320</f>
        <v>116.52</v>
      </c>
      <c r="G319">
        <f>tur_thomson!G320</f>
        <v>126.52</v>
      </c>
    </row>
    <row r="320" spans="1:7" x14ac:dyDescent="0.25">
      <c r="A320" s="8">
        <f>tur_thomson!A321</f>
        <v>41105</v>
      </c>
      <c r="B320">
        <f>tur_thomson!B321</f>
        <v>77.010000000000005</v>
      </c>
      <c r="C320">
        <f>tur_thomson!C321</f>
        <v>114.6485</v>
      </c>
      <c r="D320">
        <f>tur_thomson!D321</f>
        <v>98.23</v>
      </c>
      <c r="E320">
        <f>tur_thomson!E321</f>
        <v>23977</v>
      </c>
      <c r="F320">
        <f>tur_thomson!F321</f>
        <v>116.1</v>
      </c>
      <c r="G320">
        <f>tur_thomson!G321</f>
        <v>123.58</v>
      </c>
    </row>
    <row r="321" spans="1:10" x14ac:dyDescent="0.25">
      <c r="A321" s="8">
        <f>tur_thomson!A322</f>
        <v>41136</v>
      </c>
      <c r="B321">
        <f>tur_thomson!B322</f>
        <v>74.33</v>
      </c>
      <c r="C321">
        <f>tur_thomson!C322</f>
        <v>112.9366</v>
      </c>
      <c r="D321">
        <f>tur_thomson!D322</f>
        <v>98.19</v>
      </c>
      <c r="E321">
        <f>tur_thomson!E322</f>
        <v>24021</v>
      </c>
      <c r="F321">
        <f>tur_thomson!F322</f>
        <v>103.4</v>
      </c>
      <c r="G321">
        <f>tur_thomson!G322</f>
        <v>134.18</v>
      </c>
    </row>
    <row r="322" spans="1:10" x14ac:dyDescent="0.25">
      <c r="A322" s="8">
        <f>tur_thomson!A323</f>
        <v>41167</v>
      </c>
      <c r="B322">
        <f>tur_thomson!B323</f>
        <v>72.12</v>
      </c>
      <c r="C322">
        <f>tur_thomson!C323</f>
        <v>114.1853</v>
      </c>
      <c r="D322">
        <f>tur_thomson!D323</f>
        <v>97.23</v>
      </c>
      <c r="E322">
        <f>tur_thomson!E323</f>
        <v>24204</v>
      </c>
      <c r="F322">
        <f>tur_thomson!F323</f>
        <v>116.4</v>
      </c>
      <c r="G322">
        <f>tur_thomson!G323</f>
        <v>127.93</v>
      </c>
    </row>
    <row r="323" spans="1:10" x14ac:dyDescent="0.25">
      <c r="A323" s="8">
        <f>tur_thomson!A324</f>
        <v>41197</v>
      </c>
      <c r="B323">
        <f>tur_thomson!B324</f>
        <v>69.34</v>
      </c>
      <c r="C323">
        <f>tur_thomson!C324</f>
        <v>113.0605</v>
      </c>
      <c r="D323">
        <f>tur_thomson!D324</f>
        <v>97.36</v>
      </c>
      <c r="E323">
        <f>tur_thomson!E324</f>
        <v>24349</v>
      </c>
      <c r="F323">
        <f>tur_thomson!F324</f>
        <v>112.27</v>
      </c>
      <c r="G323">
        <f>tur_thomson!G324</f>
        <v>131.51</v>
      </c>
    </row>
    <row r="324" spans="1:10" s="9" customFormat="1" x14ac:dyDescent="0.25">
      <c r="A324" s="8">
        <f>tur_thomson!A325</f>
        <v>41228</v>
      </c>
      <c r="B324">
        <f>tur_thomson!B325</f>
        <v>72.599999999999994</v>
      </c>
      <c r="C324">
        <f>tur_thomson!C325</f>
        <v>114.97</v>
      </c>
      <c r="D324">
        <f>tur_thomson!D325</f>
        <v>96.87</v>
      </c>
      <c r="E324">
        <f>tur_thomson!E325</f>
        <v>24468</v>
      </c>
      <c r="F324">
        <f>tur_thomson!F325</f>
        <v>121.38</v>
      </c>
      <c r="G324">
        <f>tur_thomson!G325</f>
        <v>125.73</v>
      </c>
      <c r="I324"/>
      <c r="J324"/>
    </row>
    <row r="325" spans="1:10" s="9" customFormat="1" x14ac:dyDescent="0.25">
      <c r="A325" s="8">
        <f>tur_thomson!A326</f>
        <v>41258</v>
      </c>
      <c r="B325">
        <f>tur_thomson!B326</f>
        <v>73.59</v>
      </c>
      <c r="C325">
        <f>tur_thomson!C326</f>
        <v>116.7118</v>
      </c>
      <c r="D325">
        <f>tur_thomson!D326</f>
        <v>97.46</v>
      </c>
      <c r="E325">
        <f>tur_thomson!E326</f>
        <v>24488</v>
      </c>
      <c r="F325">
        <f>tur_thomson!F326</f>
        <v>116.72</v>
      </c>
      <c r="G325">
        <f>tur_thomson!G326</f>
        <v>120.29</v>
      </c>
      <c r="I325"/>
      <c r="J325"/>
    </row>
    <row r="326" spans="1:10" s="9" customFormat="1" x14ac:dyDescent="0.25">
      <c r="A326" s="8">
        <f>tur_thomson!A327</f>
        <v>41289</v>
      </c>
      <c r="B326">
        <f>tur_thomson!B327</f>
        <v>75.790000000000006</v>
      </c>
      <c r="C326">
        <f>tur_thomson!C327</f>
        <v>113.93770000000001</v>
      </c>
      <c r="D326">
        <f>tur_thomson!D327</f>
        <v>99.02</v>
      </c>
      <c r="E326">
        <f>tur_thomson!E327</f>
        <v>24544</v>
      </c>
      <c r="F326">
        <f>tur_thomson!F327</f>
        <v>106.85</v>
      </c>
      <c r="G326">
        <f>tur_thomson!G327</f>
        <v>118.3</v>
      </c>
      <c r="I326"/>
      <c r="J326"/>
    </row>
    <row r="327" spans="1:10" s="9" customFormat="1" x14ac:dyDescent="0.25">
      <c r="A327" s="8">
        <f>tur_thomson!A328</f>
        <v>41320</v>
      </c>
      <c r="B327">
        <f>tur_thomson!B328</f>
        <v>76.66</v>
      </c>
      <c r="C327">
        <f>tur_thomson!C328</f>
        <v>116.3569</v>
      </c>
      <c r="D327">
        <f>tur_thomson!D328</f>
        <v>97.39</v>
      </c>
      <c r="E327">
        <f>tur_thomson!E328</f>
        <v>24483</v>
      </c>
      <c r="F327">
        <f>tur_thomson!F328</f>
        <v>104.4</v>
      </c>
      <c r="G327">
        <f>tur_thomson!G328</f>
        <v>124.01</v>
      </c>
      <c r="I327"/>
      <c r="J327"/>
    </row>
    <row r="328" spans="1:10" s="9" customFormat="1" x14ac:dyDescent="0.25">
      <c r="A328" s="8">
        <f>tur_thomson!A329</f>
        <v>41348</v>
      </c>
      <c r="B328">
        <f>tur_thomson!B329</f>
        <v>74.91</v>
      </c>
      <c r="C328">
        <f>tur_thomson!C329</f>
        <v>118.8865</v>
      </c>
      <c r="D328">
        <f>tur_thomson!D329</f>
        <v>97.59</v>
      </c>
      <c r="E328">
        <f>tur_thomson!E329</f>
        <v>24540</v>
      </c>
      <c r="F328">
        <f>tur_thomson!F329</f>
        <v>116.05</v>
      </c>
      <c r="G328">
        <f>tur_thomson!G329</f>
        <v>120.19</v>
      </c>
      <c r="I328"/>
      <c r="J328"/>
    </row>
    <row r="329" spans="1:10" s="9" customFormat="1" x14ac:dyDescent="0.25">
      <c r="A329" s="8">
        <f>tur_thomson!A330</f>
        <v>41379</v>
      </c>
      <c r="B329">
        <f>tur_thomson!B330</f>
        <v>75.62</v>
      </c>
      <c r="C329">
        <f>tur_thomson!C330</f>
        <v>116.8379</v>
      </c>
      <c r="D329">
        <f>tur_thomson!D330</f>
        <v>97.55</v>
      </c>
      <c r="E329">
        <f>tur_thomson!E330</f>
        <v>24671</v>
      </c>
      <c r="F329">
        <f>tur_thomson!F330</f>
        <v>115.26</v>
      </c>
      <c r="G329">
        <f>tur_thomson!G330</f>
        <v>117.01</v>
      </c>
      <c r="I329"/>
      <c r="J329"/>
    </row>
    <row r="330" spans="1:10" s="9" customFormat="1" x14ac:dyDescent="0.25">
      <c r="A330" s="8">
        <f>tur_thomson!A331</f>
        <v>41409</v>
      </c>
      <c r="B330">
        <f>tur_thomson!B331</f>
        <v>77.459999999999994</v>
      </c>
      <c r="C330">
        <f>tur_thomson!C331</f>
        <v>118.27509999999999</v>
      </c>
      <c r="D330">
        <f>tur_thomson!D331</f>
        <v>98.9</v>
      </c>
      <c r="E330">
        <f>tur_thomson!E331</f>
        <v>24658</v>
      </c>
      <c r="F330">
        <f>tur_thomson!F331</f>
        <v>120.53</v>
      </c>
      <c r="G330">
        <f>tur_thomson!G331</f>
        <v>122.17</v>
      </c>
      <c r="I330"/>
      <c r="J330"/>
    </row>
    <row r="331" spans="1:10" s="9" customFormat="1" x14ac:dyDescent="0.25">
      <c r="A331" s="8">
        <f>tur_thomson!A332</f>
        <v>41440</v>
      </c>
      <c r="B331">
        <f>tur_thomson!B332</f>
        <v>76.23</v>
      </c>
      <c r="C331">
        <f>tur_thomson!C332</f>
        <v>116.9357</v>
      </c>
      <c r="D331">
        <f>tur_thomson!D332</f>
        <v>99.81</v>
      </c>
      <c r="E331">
        <f>tur_thomson!E332</f>
        <v>24655</v>
      </c>
      <c r="F331">
        <f>tur_thomson!F332</f>
        <v>119.99</v>
      </c>
      <c r="G331">
        <f>tur_thomson!G332</f>
        <v>120.27</v>
      </c>
      <c r="I331"/>
      <c r="J331"/>
    </row>
    <row r="332" spans="1:10" s="9" customFormat="1" x14ac:dyDescent="0.25">
      <c r="A332" s="8">
        <f>tur_thomson!A333</f>
        <v>41470</v>
      </c>
      <c r="B332">
        <f>tur_thomson!B333</f>
        <v>78.47</v>
      </c>
      <c r="C332">
        <f>tur_thomson!C333</f>
        <v>118.41970000000001</v>
      </c>
      <c r="D332">
        <f>tur_thomson!D333</f>
        <v>100.01</v>
      </c>
      <c r="E332">
        <f>tur_thomson!E333</f>
        <v>24613</v>
      </c>
      <c r="F332">
        <f>tur_thomson!F333</f>
        <v>122.93</v>
      </c>
      <c r="G332">
        <f>tur_thomson!G333</f>
        <v>120.82</v>
      </c>
      <c r="I332"/>
      <c r="J332"/>
    </row>
    <row r="333" spans="1:10" s="9" customFormat="1" x14ac:dyDescent="0.25">
      <c r="A333" s="8">
        <f>tur_thomson!A334</f>
        <v>41501</v>
      </c>
      <c r="B333">
        <f>tur_thomson!B334</f>
        <v>77.180000000000007</v>
      </c>
      <c r="C333">
        <f>tur_thomson!C334</f>
        <v>123.2743</v>
      </c>
      <c r="D333">
        <f>tur_thomson!D334</f>
        <v>99.33</v>
      </c>
      <c r="E333">
        <f>tur_thomson!E334</f>
        <v>24674</v>
      </c>
      <c r="F333">
        <f>tur_thomson!F334</f>
        <v>102.09</v>
      </c>
      <c r="G333">
        <f>tur_thomson!G334</f>
        <v>120.13</v>
      </c>
      <c r="I333"/>
      <c r="J333"/>
    </row>
    <row r="334" spans="1:10" s="9" customFormat="1" x14ac:dyDescent="0.25">
      <c r="A334" s="8">
        <f>tur_thomson!A335</f>
        <v>41532</v>
      </c>
      <c r="B334">
        <f>tur_thomson!B335</f>
        <v>72.11</v>
      </c>
      <c r="C334">
        <f>tur_thomson!C335</f>
        <v>122.0351</v>
      </c>
      <c r="D334">
        <f>tur_thomson!D335</f>
        <v>98.73</v>
      </c>
      <c r="E334">
        <f>tur_thomson!E335</f>
        <v>24707</v>
      </c>
      <c r="F334">
        <f>tur_thomson!F335</f>
        <v>123.92</v>
      </c>
      <c r="G334">
        <f>tur_thomson!G335</f>
        <v>130.27000000000001</v>
      </c>
      <c r="I334"/>
      <c r="J334"/>
    </row>
    <row r="335" spans="1:10" s="9" customFormat="1" x14ac:dyDescent="0.25">
      <c r="A335" s="8">
        <f>tur_thomson!A336</f>
        <v>41562</v>
      </c>
      <c r="B335">
        <f>tur_thomson!B336</f>
        <v>75.540000000000006</v>
      </c>
      <c r="C335">
        <f>tur_thomson!C336</f>
        <v>123.6236</v>
      </c>
      <c r="D335">
        <f>tur_thomson!D336</f>
        <v>97.38</v>
      </c>
      <c r="E335">
        <f>tur_thomson!E336</f>
        <v>24721</v>
      </c>
      <c r="F335">
        <f>tur_thomson!F336</f>
        <v>111.75</v>
      </c>
      <c r="G335">
        <f>tur_thomson!G336</f>
        <v>125.77</v>
      </c>
      <c r="I335"/>
      <c r="J335"/>
    </row>
    <row r="336" spans="1:10" s="9" customFormat="1" x14ac:dyDescent="0.25">
      <c r="A336" s="8">
        <f>tur_thomson!A337</f>
        <v>41593</v>
      </c>
      <c r="B336">
        <f>tur_thomson!B337</f>
        <v>77.5</v>
      </c>
      <c r="C336">
        <f>tur_thomson!C337</f>
        <v>122.4438</v>
      </c>
      <c r="D336">
        <f>tur_thomson!D337</f>
        <v>98.77</v>
      </c>
      <c r="E336">
        <f>tur_thomson!E337</f>
        <v>24675</v>
      </c>
      <c r="F336">
        <f>tur_thomson!F337</f>
        <v>127.03</v>
      </c>
      <c r="G336">
        <f>tur_thomson!G337</f>
        <v>130.54</v>
      </c>
      <c r="I336"/>
      <c r="J336"/>
    </row>
    <row r="337" spans="1:10" s="9" customFormat="1" x14ac:dyDescent="0.25">
      <c r="A337" s="8">
        <f>tur_thomson!A338</f>
        <v>41623</v>
      </c>
      <c r="B337">
        <f>tur_thomson!B338</f>
        <v>74.97</v>
      </c>
      <c r="C337">
        <f>tur_thomson!C338</f>
        <v>121.5364</v>
      </c>
      <c r="D337">
        <f>tur_thomson!D338</f>
        <v>98.19</v>
      </c>
      <c r="E337">
        <f>tur_thomson!E338</f>
        <v>24890</v>
      </c>
      <c r="F337">
        <f>tur_thomson!F338</f>
        <v>124.8</v>
      </c>
      <c r="G337">
        <f>tur_thomson!G338</f>
        <v>127.58</v>
      </c>
      <c r="I337"/>
      <c r="J337"/>
    </row>
    <row r="338" spans="1:10" s="9" customFormat="1" x14ac:dyDescent="0.25">
      <c r="A338" s="8">
        <f>tur_thomson!A339</f>
        <v>41654</v>
      </c>
      <c r="B338">
        <f>tur_thomson!B339</f>
        <v>72.36</v>
      </c>
      <c r="C338">
        <f>tur_thomson!C339</f>
        <v>123.1164</v>
      </c>
      <c r="D338">
        <f>tur_thomson!D339</f>
        <v>100.36</v>
      </c>
      <c r="E338">
        <f>tur_thomson!E339</f>
        <v>25393</v>
      </c>
      <c r="F338">
        <f>tur_thomson!F339</f>
        <v>114.93</v>
      </c>
      <c r="G338">
        <f>tur_thomson!G339</f>
        <v>129.41</v>
      </c>
      <c r="I338"/>
      <c r="J338"/>
    </row>
    <row r="339" spans="1:10" s="9" customFormat="1" x14ac:dyDescent="0.25">
      <c r="A339" s="8">
        <f>tur_thomson!A340</f>
        <v>41685</v>
      </c>
      <c r="B339">
        <f>tur_thomson!B340</f>
        <v>69.239999999999995</v>
      </c>
      <c r="C339">
        <f>tur_thomson!C340</f>
        <v>122.5438</v>
      </c>
      <c r="D339">
        <f>tur_thomson!D340</f>
        <v>98.76</v>
      </c>
      <c r="E339">
        <f>tur_thomson!E340</f>
        <v>25789</v>
      </c>
      <c r="F339">
        <f>tur_thomson!F340</f>
        <v>109.69</v>
      </c>
      <c r="G339">
        <f>tur_thomson!G340</f>
        <v>133.83000000000001</v>
      </c>
      <c r="I339"/>
      <c r="J339"/>
    </row>
    <row r="340" spans="1:10" s="9" customFormat="1" x14ac:dyDescent="0.25">
      <c r="A340" s="8">
        <f>tur_thomson!A341</f>
        <v>41713</v>
      </c>
      <c r="B340">
        <f>tur_thomson!B341</f>
        <v>72.709999999999994</v>
      </c>
      <c r="C340">
        <f>tur_thomson!C341</f>
        <v>121.8845</v>
      </c>
      <c r="D340">
        <f>tur_thomson!D341</f>
        <v>97.59</v>
      </c>
      <c r="E340">
        <f>tur_thomson!E341</f>
        <v>25942</v>
      </c>
      <c r="F340">
        <f>tur_thomson!F341</f>
        <v>121.3</v>
      </c>
      <c r="G340">
        <f>tur_thomson!G341</f>
        <v>136.44999999999999</v>
      </c>
      <c r="I340"/>
      <c r="J340"/>
    </row>
    <row r="341" spans="1:10" s="9" customFormat="1" x14ac:dyDescent="0.25">
      <c r="A341" s="8">
        <f>tur_thomson!A342</f>
        <v>41744</v>
      </c>
      <c r="B341">
        <f>tur_thomson!B342</f>
        <v>78.48</v>
      </c>
      <c r="C341">
        <f>tur_thomson!C342</f>
        <v>122.35639999999999</v>
      </c>
      <c r="D341">
        <f>tur_thomson!D342</f>
        <v>98.61</v>
      </c>
      <c r="E341">
        <f>tur_thomson!E342</f>
        <v>25950</v>
      </c>
      <c r="F341">
        <f>tur_thomson!F342</f>
        <v>120.94</v>
      </c>
      <c r="G341">
        <f>tur_thomson!G342</f>
        <v>126.03</v>
      </c>
      <c r="I341"/>
      <c r="J341"/>
    </row>
    <row r="342" spans="1:10" s="9" customFormat="1" x14ac:dyDescent="0.25">
      <c r="A342" s="8">
        <f>tur_thomson!A343</f>
        <v>41774</v>
      </c>
      <c r="B342">
        <f>tur_thomson!B343</f>
        <v>76.010000000000005</v>
      </c>
      <c r="C342">
        <f>tur_thomson!C343</f>
        <v>123.5305</v>
      </c>
      <c r="D342">
        <f>tur_thomson!D343</f>
        <v>100.03</v>
      </c>
      <c r="E342">
        <f>tur_thomson!E343</f>
        <v>25945</v>
      </c>
      <c r="F342">
        <f>tur_thomson!F343</f>
        <v>122.7</v>
      </c>
      <c r="G342">
        <f>tur_thomson!G343</f>
        <v>126.08</v>
      </c>
      <c r="I342"/>
      <c r="J342"/>
    </row>
    <row r="343" spans="1:10" s="9" customFormat="1" x14ac:dyDescent="0.25">
      <c r="A343" s="8">
        <f>tur_thomson!A344</f>
        <v>41805</v>
      </c>
      <c r="B343">
        <f>tur_thomson!B344</f>
        <v>73.709999999999994</v>
      </c>
      <c r="C343">
        <f>tur_thomson!C344</f>
        <v>124.3017</v>
      </c>
      <c r="D343">
        <f>tur_thomson!D344</f>
        <v>100.22</v>
      </c>
      <c r="E343">
        <f>tur_thomson!E344</f>
        <v>25847</v>
      </c>
      <c r="F343">
        <f>tur_thomson!F344</f>
        <v>121.96</v>
      </c>
      <c r="G343">
        <f>tur_thomson!G344</f>
        <v>125</v>
      </c>
      <c r="I343"/>
      <c r="J343"/>
    </row>
    <row r="344" spans="1:10" s="9" customFormat="1" x14ac:dyDescent="0.25">
      <c r="A344" s="8">
        <f>tur_thomson!A345</f>
        <v>41835</v>
      </c>
      <c r="B344">
        <f>tur_thomson!B345</f>
        <v>73.91</v>
      </c>
      <c r="C344">
        <f>tur_thomson!C345</f>
        <v>124.0133</v>
      </c>
      <c r="D344">
        <f>tur_thomson!D345</f>
        <v>101.25</v>
      </c>
      <c r="E344">
        <f>tur_thomson!E345</f>
        <v>25780</v>
      </c>
      <c r="F344">
        <f>tur_thomson!F345</f>
        <v>117.44</v>
      </c>
      <c r="G344">
        <f>tur_thomson!G345</f>
        <v>134.01</v>
      </c>
      <c r="I344"/>
      <c r="J344"/>
    </row>
    <row r="345" spans="1:10" s="9" customFormat="1" x14ac:dyDescent="0.25">
      <c r="A345" s="8">
        <f>tur_thomson!A346</f>
        <v>41866</v>
      </c>
      <c r="B345">
        <f>tur_thomson!B346</f>
        <v>73.23</v>
      </c>
      <c r="C345">
        <f>tur_thomson!C346</f>
        <v>123.8742</v>
      </c>
      <c r="D345">
        <f>tur_thomson!D346</f>
        <v>99.89</v>
      </c>
      <c r="E345">
        <f>tur_thomson!E346</f>
        <v>25841</v>
      </c>
      <c r="F345">
        <f>tur_thomson!F346</f>
        <v>115</v>
      </c>
      <c r="G345">
        <f>tur_thomson!G346</f>
        <v>114.4</v>
      </c>
      <c r="I345"/>
      <c r="J345"/>
    </row>
    <row r="346" spans="1:10" s="9" customFormat="1" x14ac:dyDescent="0.25">
      <c r="A346" s="8">
        <f>tur_thomson!A347</f>
        <v>41897</v>
      </c>
      <c r="B346">
        <f>tur_thomson!B347</f>
        <v>73.959999999999994</v>
      </c>
      <c r="C346">
        <f>tur_thomson!C347</f>
        <v>125.7809</v>
      </c>
      <c r="D346">
        <f>tur_thomson!D347</f>
        <v>99.83</v>
      </c>
      <c r="E346">
        <f>tur_thomson!E347</f>
        <v>25947</v>
      </c>
      <c r="F346">
        <f>tur_thomson!F347</f>
        <v>129.44</v>
      </c>
      <c r="G346">
        <f>tur_thomson!G347</f>
        <v>133.41999999999999</v>
      </c>
      <c r="I346"/>
      <c r="J346"/>
    </row>
    <row r="347" spans="1:10" s="9" customFormat="1" x14ac:dyDescent="0.25">
      <c r="A347" s="8">
        <f>tur_thomson!A348</f>
        <v>41927</v>
      </c>
      <c r="B347">
        <f>tur_thomson!B348</f>
        <v>70.34</v>
      </c>
      <c r="C347">
        <f>tur_thomson!C348</f>
        <v>125.5478</v>
      </c>
      <c r="D347">
        <f>tur_thomson!D348</f>
        <v>100.9</v>
      </c>
      <c r="E347">
        <f>tur_thomson!E348</f>
        <v>26089</v>
      </c>
      <c r="F347">
        <f>tur_thomson!F348</f>
        <v>116.74</v>
      </c>
      <c r="G347">
        <f>tur_thomson!G348</f>
        <v>133.30000000000001</v>
      </c>
      <c r="I347"/>
      <c r="J347"/>
    </row>
    <row r="348" spans="1:10" s="9" customFormat="1" x14ac:dyDescent="0.25">
      <c r="A348" s="8">
        <f>tur_thomson!A349</f>
        <v>41958</v>
      </c>
      <c r="B348">
        <f>tur_thomson!B349</f>
        <v>68.67</v>
      </c>
      <c r="C348">
        <f>tur_thomson!C349</f>
        <v>126.345</v>
      </c>
      <c r="D348">
        <f>tur_thomson!D349</f>
        <v>101.04</v>
      </c>
      <c r="E348">
        <f>tur_thomson!E349</f>
        <v>26124</v>
      </c>
      <c r="F348">
        <f>tur_thomson!F349</f>
        <v>125.48</v>
      </c>
      <c r="G348">
        <f>tur_thomson!G349</f>
        <v>128.33000000000001</v>
      </c>
      <c r="I348"/>
      <c r="J348"/>
    </row>
    <row r="349" spans="1:10" s="8" customFormat="1" x14ac:dyDescent="0.25">
      <c r="A349" s="8">
        <f>tur_thomson!A350</f>
        <v>41988</v>
      </c>
      <c r="B349">
        <f>tur_thomson!B350</f>
        <v>67.75</v>
      </c>
      <c r="C349">
        <f>tur_thomson!C350</f>
        <v>126.3546</v>
      </c>
      <c r="D349">
        <f>tur_thomson!D350</f>
        <v>102.33</v>
      </c>
      <c r="E349">
        <f>tur_thomson!E350</f>
        <v>26223</v>
      </c>
      <c r="F349">
        <f>tur_thomson!F350</f>
        <v>130.30000000000001</v>
      </c>
      <c r="G349">
        <f>tur_thomson!G350</f>
        <v>130.30000000000001</v>
      </c>
      <c r="I349"/>
      <c r="J349"/>
    </row>
    <row r="350" spans="1:10" s="8" customFormat="1" x14ac:dyDescent="0.25">
      <c r="A350" s="8">
        <f>tur_thomson!A351</f>
        <v>42019</v>
      </c>
      <c r="B350">
        <f>tur_thomson!B351</f>
        <v>67.709999999999994</v>
      </c>
      <c r="C350">
        <f>tur_thomson!C351</f>
        <v>125.9179</v>
      </c>
      <c r="D350">
        <f>tur_thomson!D351</f>
        <v>105.58</v>
      </c>
      <c r="E350">
        <f>tur_thomson!E351</f>
        <v>26379</v>
      </c>
      <c r="F350">
        <f>tur_thomson!F351</f>
        <v>112.45</v>
      </c>
      <c r="G350">
        <f>tur_thomson!G351</f>
        <v>138.06</v>
      </c>
      <c r="I350"/>
      <c r="J350"/>
    </row>
    <row r="351" spans="1:10" s="8" customFormat="1" x14ac:dyDescent="0.25">
      <c r="A351" s="8">
        <f>tur_thomson!A352</f>
        <v>42050</v>
      </c>
      <c r="B351">
        <f>tur_thomson!B352</f>
        <v>68.06</v>
      </c>
      <c r="C351">
        <f>tur_thomson!C352</f>
        <v>124.98609999999999</v>
      </c>
      <c r="D351">
        <f>tur_thomson!D352</f>
        <v>105.24</v>
      </c>
      <c r="E351" t="str">
        <f>tur_thomson!E352</f>
        <v>NA</v>
      </c>
      <c r="F351">
        <f>tur_thomson!F352</f>
        <v>110.76</v>
      </c>
      <c r="G351">
        <f>tur_thomson!G352</f>
        <v>135.74</v>
      </c>
      <c r="I351"/>
      <c r="J351"/>
    </row>
    <row r="352" spans="1:10" s="8" customFormat="1" x14ac:dyDescent="0.25">
      <c r="A352" s="8">
        <f>tur_thomson!A353</f>
        <v>42078</v>
      </c>
      <c r="B352">
        <f>tur_thomson!B353</f>
        <v>64.39</v>
      </c>
      <c r="C352" t="str">
        <f>tur_thomson!C353</f>
        <v>NA</v>
      </c>
      <c r="D352" t="str">
        <f>tur_thomson!D353</f>
        <v>NA</v>
      </c>
      <c r="E352" t="str">
        <f>tur_thomson!E353</f>
        <v>NA</v>
      </c>
      <c r="F352" t="str">
        <f>tur_thomson!F353</f>
        <v>NA</v>
      </c>
      <c r="G352" t="str">
        <f>tur_thomson!G353</f>
        <v>NA</v>
      </c>
      <c r="I352"/>
      <c r="J352"/>
    </row>
    <row r="353" spans="1:10" s="9" customFormat="1" x14ac:dyDescent="0.25">
      <c r="A353" s="8">
        <f>tur_thomson!A354</f>
        <v>42109</v>
      </c>
      <c r="B353">
        <f>tur_thomson!B354</f>
        <v>65.349999999999994</v>
      </c>
      <c r="C353" t="str">
        <f>tur_thomson!C354</f>
        <v>NA</v>
      </c>
      <c r="D353" t="str">
        <f>tur_thomson!D354</f>
        <v>NA</v>
      </c>
      <c r="E353" t="str">
        <f>tur_thomson!E354</f>
        <v>NA</v>
      </c>
      <c r="F353" t="str">
        <f>tur_thomson!F354</f>
        <v>NA</v>
      </c>
      <c r="G353" t="str">
        <f>tur_thomson!G354</f>
        <v>NA</v>
      </c>
      <c r="I353"/>
      <c r="J353"/>
    </row>
    <row r="354" spans="1:10" s="9" customFormat="1" x14ac:dyDescent="0.25">
      <c r="A354" s="8">
        <f>tur_thomson!A355</f>
        <v>0</v>
      </c>
      <c r="B354">
        <f>tur_thomson!B355</f>
        <v>0</v>
      </c>
      <c r="C354">
        <f>tur_thomson!C355</f>
        <v>0</v>
      </c>
      <c r="D354">
        <f>tur_thomson!D355</f>
        <v>0</v>
      </c>
      <c r="E354">
        <f>tur_thomson!E355</f>
        <v>0</v>
      </c>
      <c r="F354">
        <f>tur_thomson!F355</f>
        <v>0</v>
      </c>
      <c r="G354">
        <f>tur_thomson!G355</f>
        <v>0</v>
      </c>
      <c r="I354"/>
      <c r="J354"/>
    </row>
    <row r="355" spans="1:10" x14ac:dyDescent="0.25">
      <c r="A355" s="8">
        <f>tur_thomson!A356</f>
        <v>0</v>
      </c>
      <c r="B355">
        <f>tur_thomson!B356</f>
        <v>0</v>
      </c>
      <c r="C355">
        <f>tur_thomson!C356</f>
        <v>0</v>
      </c>
      <c r="D355">
        <f>tur_thomson!D356</f>
        <v>0</v>
      </c>
      <c r="E355">
        <f>tur_thomson!E356</f>
        <v>0</v>
      </c>
      <c r="F355">
        <f>tur_thomson!F356</f>
        <v>0</v>
      </c>
      <c r="G355">
        <f>tur_thomson!G356</f>
        <v>0</v>
      </c>
    </row>
    <row r="356" spans="1:10" x14ac:dyDescent="0.25">
      <c r="A356" s="8">
        <f>tur_thomson!A357</f>
        <v>0</v>
      </c>
      <c r="B356">
        <f>tur_thomson!B357</f>
        <v>0</v>
      </c>
      <c r="C356">
        <f>tur_thomson!C357</f>
        <v>0</v>
      </c>
      <c r="D356">
        <f>tur_thomson!D357</f>
        <v>0</v>
      </c>
      <c r="E356">
        <f>tur_thomson!E357</f>
        <v>0</v>
      </c>
      <c r="F356">
        <f>tur_thomson!F357</f>
        <v>0</v>
      </c>
      <c r="G356">
        <f>tur_thomson!G357</f>
        <v>0</v>
      </c>
    </row>
    <row r="357" spans="1:10" x14ac:dyDescent="0.25">
      <c r="A357" s="8">
        <f>tur_thomson!A358</f>
        <v>0</v>
      </c>
      <c r="B357">
        <f>tur_thomson!B358</f>
        <v>0</v>
      </c>
      <c r="C357">
        <f>tur_thomson!C358</f>
        <v>0</v>
      </c>
      <c r="D357">
        <f>tur_thomson!D358</f>
        <v>0</v>
      </c>
      <c r="E357">
        <f>tur_thomson!E358</f>
        <v>0</v>
      </c>
      <c r="F357">
        <f>tur_thomson!F358</f>
        <v>0</v>
      </c>
      <c r="G357">
        <f>tur_thomson!G358</f>
        <v>0</v>
      </c>
    </row>
    <row r="358" spans="1:10" x14ac:dyDescent="0.25">
      <c r="A358" s="8">
        <f>tur_thomson!A359</f>
        <v>0</v>
      </c>
      <c r="B358">
        <f>tur_thomson!B359</f>
        <v>0</v>
      </c>
      <c r="C358">
        <f>tur_thomson!C359</f>
        <v>0</v>
      </c>
      <c r="D358">
        <f>tur_thomson!D359</f>
        <v>0</v>
      </c>
      <c r="E358">
        <f>tur_thomson!E359</f>
        <v>0</v>
      </c>
      <c r="F358">
        <f>tur_thomson!F359</f>
        <v>0</v>
      </c>
      <c r="G358">
        <f>tur_thomson!G359</f>
        <v>0</v>
      </c>
    </row>
    <row r="359" spans="1:10" x14ac:dyDescent="0.25">
      <c r="A359" s="8">
        <f>tur_thomson!A360</f>
        <v>0</v>
      </c>
      <c r="B359">
        <f>tur_thomson!B360</f>
        <v>0</v>
      </c>
      <c r="C359">
        <f>tur_thomson!C360</f>
        <v>0</v>
      </c>
      <c r="D359">
        <f>tur_thomson!D360</f>
        <v>0</v>
      </c>
      <c r="E359">
        <f>tur_thomson!E360</f>
        <v>0</v>
      </c>
      <c r="F359">
        <f>tur_thomson!F360</f>
        <v>0</v>
      </c>
      <c r="G359">
        <f>tur_thomson!G360</f>
        <v>0</v>
      </c>
    </row>
    <row r="360" spans="1:10" x14ac:dyDescent="0.25">
      <c r="A360" s="8">
        <f>tur_thomson!A361</f>
        <v>0</v>
      </c>
      <c r="B360">
        <f>tur_thomson!B361</f>
        <v>0</v>
      </c>
      <c r="C360">
        <f>tur_thomson!C361</f>
        <v>0</v>
      </c>
      <c r="D360">
        <f>tur_thomson!D361</f>
        <v>0</v>
      </c>
      <c r="E360">
        <f>tur_thomson!E361</f>
        <v>0</v>
      </c>
      <c r="F360">
        <f>tur_thomson!F361</f>
        <v>0</v>
      </c>
      <c r="G360">
        <f>tur_thomson!G361</f>
        <v>0</v>
      </c>
    </row>
    <row r="361" spans="1:10" x14ac:dyDescent="0.25">
      <c r="A361" s="8">
        <f>tur_thomson!A362</f>
        <v>0</v>
      </c>
      <c r="B361">
        <f>tur_thomson!B362</f>
        <v>0</v>
      </c>
      <c r="C361">
        <f>tur_thomson!C362</f>
        <v>0</v>
      </c>
      <c r="D361">
        <f>tur_thomson!D362</f>
        <v>0</v>
      </c>
      <c r="E361">
        <f>tur_thomson!E362</f>
        <v>0</v>
      </c>
      <c r="F361">
        <f>tur_thomson!F362</f>
        <v>0</v>
      </c>
      <c r="G361">
        <f>tur_thomson!G362</f>
        <v>0</v>
      </c>
    </row>
    <row r="362" spans="1:10" x14ac:dyDescent="0.25">
      <c r="A362" s="8">
        <f>tur_thomson!A363</f>
        <v>0</v>
      </c>
      <c r="B362">
        <f>tur_thomson!B363</f>
        <v>0</v>
      </c>
      <c r="C362">
        <f>tur_thomson!C363</f>
        <v>0</v>
      </c>
      <c r="D362">
        <f>tur_thomson!D363</f>
        <v>0</v>
      </c>
      <c r="E362">
        <f>tur_thomson!E363</f>
        <v>0</v>
      </c>
      <c r="F362">
        <f>tur_thomson!F363</f>
        <v>0</v>
      </c>
      <c r="G362">
        <f>tur_thomson!G363</f>
        <v>0</v>
      </c>
    </row>
    <row r="363" spans="1:10" x14ac:dyDescent="0.25">
      <c r="A363" s="8">
        <f>tur_thomson!A364</f>
        <v>0</v>
      </c>
      <c r="B363">
        <f>tur_thomson!B364</f>
        <v>0</v>
      </c>
      <c r="C363">
        <f>tur_thomson!C364</f>
        <v>0</v>
      </c>
      <c r="D363">
        <f>tur_thomson!D364</f>
        <v>0</v>
      </c>
      <c r="E363">
        <f>tur_thomson!E364</f>
        <v>0</v>
      </c>
      <c r="F363">
        <f>tur_thomson!F364</f>
        <v>0</v>
      </c>
      <c r="G363">
        <f>tur_thomson!G364</f>
        <v>0</v>
      </c>
    </row>
    <row r="364" spans="1:10" x14ac:dyDescent="0.25">
      <c r="A364" s="8">
        <f>tur_thomson!A365</f>
        <v>0</v>
      </c>
      <c r="B364">
        <f>tur_thomson!B365</f>
        <v>0</v>
      </c>
      <c r="C364">
        <f>tur_thomson!C365</f>
        <v>0</v>
      </c>
      <c r="D364">
        <f>tur_thomson!D365</f>
        <v>0</v>
      </c>
      <c r="E364">
        <f>tur_thomson!E365</f>
        <v>0</v>
      </c>
      <c r="F364">
        <f>tur_thomson!F365</f>
        <v>0</v>
      </c>
      <c r="G364">
        <f>tur_thomson!G365</f>
        <v>0</v>
      </c>
    </row>
    <row r="365" spans="1:10" x14ac:dyDescent="0.25">
      <c r="A365" s="8">
        <f>tur_thomson!A366</f>
        <v>0</v>
      </c>
      <c r="B365">
        <f>tur_thomson!B366</f>
        <v>0</v>
      </c>
      <c r="C365">
        <f>tur_thomson!C366</f>
        <v>0</v>
      </c>
      <c r="D365">
        <f>tur_thomson!D366</f>
        <v>0</v>
      </c>
      <c r="E365">
        <f>tur_thomson!E366</f>
        <v>0</v>
      </c>
      <c r="F365">
        <f>tur_thomson!F366</f>
        <v>0</v>
      </c>
      <c r="G365">
        <f>tur_thomson!G366</f>
        <v>0</v>
      </c>
    </row>
    <row r="366" spans="1:10" x14ac:dyDescent="0.25">
      <c r="A366" s="6"/>
    </row>
    <row r="367" spans="1:10" x14ac:dyDescent="0.25">
      <c r="A367" s="6"/>
    </row>
    <row r="368" spans="1:10" x14ac:dyDescent="0.25">
      <c r="A368" s="6"/>
    </row>
    <row r="369" spans="1:1" x14ac:dyDescent="0.25">
      <c r="A369" s="6"/>
    </row>
    <row r="370" spans="1:1" x14ac:dyDescent="0.25">
      <c r="A370" s="6"/>
    </row>
    <row r="371" spans="1:1" x14ac:dyDescent="0.25">
      <c r="A371" s="6"/>
    </row>
    <row r="372" spans="1:1" x14ac:dyDescent="0.25">
      <c r="A372" s="6"/>
    </row>
    <row r="373" spans="1:1" x14ac:dyDescent="0.25">
      <c r="A373" s="6"/>
    </row>
    <row r="374" spans="1:1" x14ac:dyDescent="0.25">
      <c r="A374" s="6"/>
    </row>
    <row r="375" spans="1:1" x14ac:dyDescent="0.25">
      <c r="A375" s="6"/>
    </row>
    <row r="376" spans="1:1" x14ac:dyDescent="0.25">
      <c r="A376" s="6"/>
    </row>
    <row r="377" spans="1:1" x14ac:dyDescent="0.25">
      <c r="A377" s="6"/>
    </row>
    <row r="378" spans="1:1" x14ac:dyDescent="0.25">
      <c r="A378" s="6"/>
    </row>
    <row r="379" spans="1:1" x14ac:dyDescent="0.25">
      <c r="A379" s="6"/>
    </row>
    <row r="380" spans="1:1" x14ac:dyDescent="0.25">
      <c r="A380" s="6"/>
    </row>
    <row r="381" spans="1:1" x14ac:dyDescent="0.25">
      <c r="A381" s="6"/>
    </row>
    <row r="382" spans="1:1" x14ac:dyDescent="0.25">
      <c r="A382" s="6"/>
    </row>
    <row r="383" spans="1:1" x14ac:dyDescent="0.25">
      <c r="A383" s="6"/>
    </row>
    <row r="384" spans="1:1" x14ac:dyDescent="0.25">
      <c r="A384" s="6"/>
    </row>
    <row r="385" spans="1:1" x14ac:dyDescent="0.25">
      <c r="A385" s="6"/>
    </row>
    <row r="386" spans="1:1" x14ac:dyDescent="0.25">
      <c r="A386" s="6"/>
    </row>
    <row r="387" spans="1:1" x14ac:dyDescent="0.25">
      <c r="A387" s="6"/>
    </row>
    <row r="388" spans="1:1" x14ac:dyDescent="0.25">
      <c r="A388" s="6"/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578"/>
  <sheetViews>
    <sheetView workbookViewId="0">
      <selection activeCell="G1" sqref="G1"/>
    </sheetView>
  </sheetViews>
  <sheetFormatPr defaultRowHeight="15" x14ac:dyDescent="0.25"/>
  <cols>
    <col min="1" max="1" width="10.7109375" bestFit="1" customWidth="1"/>
    <col min="3" max="3" width="37.28515625" bestFit="1" customWidth="1"/>
  </cols>
  <sheetData>
    <row r="1" spans="1:11" x14ac:dyDescent="0.25">
      <c r="A1" t="str">
        <f>_xll.Thomson.Reuters.AFOSpreadsheetFormulas.DSGRID("TKCNFCNSH,TKRETTOTG,TKTOTPRCF,TKEMPTOTO,TKIPTOT.H,TKEXVICAG"," ","1986-01-01","TIME","M","RowHeader=true;ColHeader=true;Code=true;SeriesMetaDataLink=true;DispSeriesDescription=false;YearlyTSFormat=false;QuarterlyTSFormat=false","")</f>
        <v>Application offline! Unable to process the request</v>
      </c>
      <c r="B1" s="2" t="s">
        <v>376</v>
      </c>
      <c r="C1" s="2" t="s">
        <v>377</v>
      </c>
      <c r="D1" s="2" t="s">
        <v>378</v>
      </c>
      <c r="E1" s="2" t="s">
        <v>379</v>
      </c>
      <c r="F1" s="2" t="s">
        <v>380</v>
      </c>
      <c r="G1" s="2" t="s">
        <v>381</v>
      </c>
      <c r="H1" s="2"/>
      <c r="J1" t="str">
        <f>_xll.Thomson.Reuters.AFOSpreadsheetFormulas.DSGRID("TKGDPCALD"," ","1986-01-01","-0D","Q","RowHeader=true;ColHeader=true;Code=true;SeriesMetaDataLink=true;DispSeriesDescription=false;YearlyTSFormat=false;QuarterlyTSFormat=false","")</f>
        <v>Application offline! Unable to process the request</v>
      </c>
      <c r="K1" s="2" t="s">
        <v>375</v>
      </c>
    </row>
    <row r="2" spans="1:11" x14ac:dyDescent="0.25">
      <c r="A2" s="2" t="s">
        <v>0</v>
      </c>
      <c r="B2" s="11" t="s">
        <v>369</v>
      </c>
      <c r="C2" s="7" t="s">
        <v>370</v>
      </c>
      <c r="D2" s="7" t="s">
        <v>371</v>
      </c>
      <c r="E2" s="7" t="s">
        <v>372</v>
      </c>
      <c r="F2" s="7" t="s">
        <v>373</v>
      </c>
      <c r="G2" s="7" t="s">
        <v>374</v>
      </c>
      <c r="H2" s="10"/>
      <c r="J2" s="2" t="s">
        <v>0</v>
      </c>
      <c r="K2" s="11" t="s">
        <v>368</v>
      </c>
    </row>
    <row r="3" spans="1:11" x14ac:dyDescent="0.25">
      <c r="A3" s="4">
        <v>31427</v>
      </c>
      <c r="B3" s="2" t="s">
        <v>1</v>
      </c>
      <c r="C3" s="2" t="s">
        <v>1</v>
      </c>
      <c r="D3" s="2">
        <v>109.63</v>
      </c>
      <c r="E3" s="2" t="s">
        <v>1</v>
      </c>
      <c r="F3" s="2" t="s">
        <v>1</v>
      </c>
      <c r="G3" s="2" t="s">
        <v>1</v>
      </c>
      <c r="H3" s="2"/>
      <c r="J3" s="2" t="s">
        <v>191</v>
      </c>
      <c r="K3" s="2" t="s">
        <v>1</v>
      </c>
    </row>
    <row r="4" spans="1:11" x14ac:dyDescent="0.25">
      <c r="A4" s="4">
        <v>31458</v>
      </c>
      <c r="B4" s="5" t="s">
        <v>1</v>
      </c>
      <c r="C4" s="2" t="s">
        <v>1</v>
      </c>
      <c r="D4" s="2">
        <v>116.4</v>
      </c>
      <c r="E4" s="2" t="s">
        <v>1</v>
      </c>
      <c r="F4" s="2" t="s">
        <v>1</v>
      </c>
      <c r="G4" s="2" t="s">
        <v>1</v>
      </c>
      <c r="H4" s="5"/>
      <c r="J4" s="2" t="s">
        <v>74</v>
      </c>
      <c r="K4" s="2" t="s">
        <v>1</v>
      </c>
    </row>
    <row r="5" spans="1:11" x14ac:dyDescent="0.25">
      <c r="A5" s="4">
        <v>31486</v>
      </c>
      <c r="B5" s="5" t="s">
        <v>1</v>
      </c>
      <c r="C5" s="2" t="s">
        <v>1</v>
      </c>
      <c r="D5" s="2">
        <v>124.88</v>
      </c>
      <c r="E5" s="2" t="s">
        <v>1</v>
      </c>
      <c r="F5" s="2" t="s">
        <v>1</v>
      </c>
      <c r="G5" s="2" t="s">
        <v>1</v>
      </c>
      <c r="H5" s="5"/>
      <c r="J5" s="2" t="s">
        <v>75</v>
      </c>
      <c r="K5" s="2" t="s">
        <v>1</v>
      </c>
    </row>
    <row r="6" spans="1:11" x14ac:dyDescent="0.25">
      <c r="A6" s="4">
        <v>31517</v>
      </c>
      <c r="B6" s="5" t="s">
        <v>1</v>
      </c>
      <c r="C6" s="2" t="s">
        <v>1</v>
      </c>
      <c r="D6" s="2">
        <v>133.44999999999999</v>
      </c>
      <c r="E6" s="2" t="s">
        <v>1</v>
      </c>
      <c r="F6" s="2" t="s">
        <v>1</v>
      </c>
      <c r="G6" s="2" t="s">
        <v>1</v>
      </c>
      <c r="H6" s="5"/>
      <c r="J6" s="2" t="s">
        <v>76</v>
      </c>
      <c r="K6" s="2" t="s">
        <v>1</v>
      </c>
    </row>
    <row r="7" spans="1:11" x14ac:dyDescent="0.25">
      <c r="A7" s="4">
        <v>31547</v>
      </c>
      <c r="B7" s="5" t="s">
        <v>1</v>
      </c>
      <c r="C7" s="2" t="s">
        <v>1</v>
      </c>
      <c r="D7" s="2">
        <v>132.15</v>
      </c>
      <c r="E7" s="2" t="s">
        <v>1</v>
      </c>
      <c r="F7" s="2" t="s">
        <v>1</v>
      </c>
      <c r="G7" s="2" t="s">
        <v>1</v>
      </c>
      <c r="H7" s="5"/>
      <c r="J7" s="2" t="s">
        <v>77</v>
      </c>
      <c r="K7" s="2" t="s">
        <v>1</v>
      </c>
    </row>
    <row r="8" spans="1:11" x14ac:dyDescent="0.25">
      <c r="A8" s="4">
        <v>31578</v>
      </c>
      <c r="B8" s="5" t="s">
        <v>1</v>
      </c>
      <c r="C8" s="2" t="s">
        <v>1</v>
      </c>
      <c r="D8" s="2">
        <v>139.43</v>
      </c>
      <c r="E8" s="2" t="s">
        <v>1</v>
      </c>
      <c r="F8" s="2" t="s">
        <v>1</v>
      </c>
      <c r="G8" s="2" t="s">
        <v>1</v>
      </c>
      <c r="H8" s="5"/>
      <c r="J8" s="2" t="s">
        <v>78</v>
      </c>
      <c r="K8" s="2" t="s">
        <v>1</v>
      </c>
    </row>
    <row r="9" spans="1:11" x14ac:dyDescent="0.25">
      <c r="A9" s="4">
        <v>31608</v>
      </c>
      <c r="B9" s="5" t="s">
        <v>1</v>
      </c>
      <c r="C9" s="2" t="s">
        <v>1</v>
      </c>
      <c r="D9" s="2">
        <v>141.88999999999999</v>
      </c>
      <c r="E9" s="2" t="s">
        <v>1</v>
      </c>
      <c r="F9" s="2" t="s">
        <v>1</v>
      </c>
      <c r="G9" s="2" t="s">
        <v>1</v>
      </c>
      <c r="H9" s="5"/>
      <c r="J9" s="2" t="s">
        <v>79</v>
      </c>
      <c r="K9" s="2" t="s">
        <v>1</v>
      </c>
    </row>
    <row r="10" spans="1:11" x14ac:dyDescent="0.25">
      <c r="A10" s="4">
        <v>31639</v>
      </c>
      <c r="B10" s="5" t="s">
        <v>1</v>
      </c>
      <c r="C10" s="2" t="s">
        <v>1</v>
      </c>
      <c r="D10" s="2">
        <v>125.45</v>
      </c>
      <c r="E10" s="2" t="s">
        <v>1</v>
      </c>
      <c r="F10" s="2" t="s">
        <v>1</v>
      </c>
      <c r="G10" s="2" t="s">
        <v>1</v>
      </c>
      <c r="H10" s="5"/>
      <c r="J10" s="2" t="s">
        <v>80</v>
      </c>
      <c r="K10" s="2" t="s">
        <v>1</v>
      </c>
    </row>
    <row r="11" spans="1:11" x14ac:dyDescent="0.25">
      <c r="A11" s="4">
        <v>31670</v>
      </c>
      <c r="B11" s="5" t="s">
        <v>1</v>
      </c>
      <c r="C11" s="2" t="s">
        <v>1</v>
      </c>
      <c r="D11" s="2">
        <v>119.73</v>
      </c>
      <c r="E11" s="2" t="s">
        <v>1</v>
      </c>
      <c r="F11" s="2" t="s">
        <v>1</v>
      </c>
      <c r="G11" s="2" t="s">
        <v>1</v>
      </c>
      <c r="H11" s="5"/>
      <c r="J11" s="2" t="s">
        <v>81</v>
      </c>
      <c r="K11" s="2" t="s">
        <v>1</v>
      </c>
    </row>
    <row r="12" spans="1:11" x14ac:dyDescent="0.25">
      <c r="A12" s="4">
        <v>31700</v>
      </c>
      <c r="B12" s="5" t="s">
        <v>1</v>
      </c>
      <c r="C12" s="2" t="s">
        <v>1</v>
      </c>
      <c r="D12" s="2">
        <v>127.52</v>
      </c>
      <c r="E12" s="2" t="s">
        <v>1</v>
      </c>
      <c r="F12" s="2" t="s">
        <v>1</v>
      </c>
      <c r="G12" s="2" t="s">
        <v>1</v>
      </c>
      <c r="H12" s="5"/>
      <c r="J12" s="2" t="s">
        <v>82</v>
      </c>
      <c r="K12" s="2" t="s">
        <v>1</v>
      </c>
    </row>
    <row r="13" spans="1:11" x14ac:dyDescent="0.25">
      <c r="A13" s="4">
        <v>31731</v>
      </c>
      <c r="B13" s="5" t="s">
        <v>1</v>
      </c>
      <c r="C13" s="2" t="s">
        <v>1</v>
      </c>
      <c r="D13" s="2">
        <v>128.46</v>
      </c>
      <c r="E13" s="2" t="s">
        <v>1</v>
      </c>
      <c r="F13" s="2" t="s">
        <v>1</v>
      </c>
      <c r="G13" s="2" t="s">
        <v>1</v>
      </c>
      <c r="H13" s="5"/>
      <c r="J13" s="2" t="s">
        <v>83</v>
      </c>
      <c r="K13" s="2" t="s">
        <v>1</v>
      </c>
    </row>
    <row r="14" spans="1:11" x14ac:dyDescent="0.25">
      <c r="A14" s="4">
        <v>31761</v>
      </c>
      <c r="B14" s="5" t="s">
        <v>1</v>
      </c>
      <c r="C14" s="2" t="s">
        <v>1</v>
      </c>
      <c r="D14" s="2">
        <v>120.83</v>
      </c>
      <c r="E14" s="2" t="s">
        <v>1</v>
      </c>
      <c r="F14" s="2" t="s">
        <v>1</v>
      </c>
      <c r="G14" s="2" t="s">
        <v>1</v>
      </c>
      <c r="H14" s="5"/>
      <c r="J14" s="2" t="s">
        <v>84</v>
      </c>
      <c r="K14" s="2" t="s">
        <v>1</v>
      </c>
    </row>
    <row r="15" spans="1:11" x14ac:dyDescent="0.25">
      <c r="A15" s="4">
        <v>31792</v>
      </c>
      <c r="B15" s="5" t="s">
        <v>1</v>
      </c>
      <c r="C15" s="2" t="s">
        <v>1</v>
      </c>
      <c r="D15" s="2">
        <v>127.12</v>
      </c>
      <c r="E15" s="2" t="s">
        <v>1</v>
      </c>
      <c r="F15" s="2" t="s">
        <v>1</v>
      </c>
      <c r="G15" s="2" t="s">
        <v>1</v>
      </c>
      <c r="H15" s="5"/>
      <c r="J15" s="2" t="s">
        <v>85</v>
      </c>
      <c r="K15" s="2" t="s">
        <v>1</v>
      </c>
    </row>
    <row r="16" spans="1:11" x14ac:dyDescent="0.25">
      <c r="A16" s="4">
        <v>31823</v>
      </c>
      <c r="B16" s="5" t="s">
        <v>1</v>
      </c>
      <c r="C16" s="2" t="s">
        <v>1</v>
      </c>
      <c r="D16" s="2">
        <v>128.28</v>
      </c>
      <c r="E16" s="2" t="s">
        <v>1</v>
      </c>
      <c r="F16" s="2" t="s">
        <v>1</v>
      </c>
      <c r="G16" s="2" t="s">
        <v>1</v>
      </c>
      <c r="H16" s="5"/>
      <c r="J16" s="2" t="s">
        <v>86</v>
      </c>
      <c r="K16" s="2" t="s">
        <v>1</v>
      </c>
    </row>
    <row r="17" spans="1:11" x14ac:dyDescent="0.25">
      <c r="A17" s="4">
        <v>31851</v>
      </c>
      <c r="B17" s="5" t="s">
        <v>1</v>
      </c>
      <c r="C17" s="2" t="s">
        <v>1</v>
      </c>
      <c r="D17" s="2">
        <v>117.62</v>
      </c>
      <c r="E17" s="2" t="s">
        <v>1</v>
      </c>
      <c r="F17" s="2" t="s">
        <v>1</v>
      </c>
      <c r="G17" s="2" t="s">
        <v>1</v>
      </c>
      <c r="H17" s="5"/>
      <c r="J17" s="2" t="s">
        <v>87</v>
      </c>
      <c r="K17" s="2" t="s">
        <v>1</v>
      </c>
    </row>
    <row r="18" spans="1:11" x14ac:dyDescent="0.25">
      <c r="A18" s="4">
        <v>31882</v>
      </c>
      <c r="B18" s="5" t="s">
        <v>1</v>
      </c>
      <c r="C18" s="2" t="s">
        <v>1</v>
      </c>
      <c r="D18" s="2">
        <v>122.54</v>
      </c>
      <c r="E18" s="2" t="s">
        <v>1</v>
      </c>
      <c r="F18" s="2" t="s">
        <v>1</v>
      </c>
      <c r="G18" s="2" t="s">
        <v>1</v>
      </c>
      <c r="H18" s="5"/>
      <c r="J18" s="2" t="s">
        <v>88</v>
      </c>
      <c r="K18" s="2" t="s">
        <v>1</v>
      </c>
    </row>
    <row r="19" spans="1:11" x14ac:dyDescent="0.25">
      <c r="A19" s="4">
        <v>31912</v>
      </c>
      <c r="B19" s="5" t="s">
        <v>1</v>
      </c>
      <c r="C19" s="2" t="s">
        <v>1</v>
      </c>
      <c r="D19" s="2">
        <v>145.19999999999999</v>
      </c>
      <c r="E19" s="2" t="s">
        <v>1</v>
      </c>
      <c r="F19" s="2" t="s">
        <v>1</v>
      </c>
      <c r="G19" s="2" t="s">
        <v>1</v>
      </c>
      <c r="H19" s="5"/>
      <c r="J19" s="2" t="s">
        <v>89</v>
      </c>
      <c r="K19" s="2" t="s">
        <v>1</v>
      </c>
    </row>
    <row r="20" spans="1:11" x14ac:dyDescent="0.25">
      <c r="A20" s="4">
        <v>31943</v>
      </c>
      <c r="B20" s="5" t="s">
        <v>1</v>
      </c>
      <c r="C20" s="2" t="s">
        <v>1</v>
      </c>
      <c r="D20" s="2">
        <v>138.97999999999999</v>
      </c>
      <c r="E20" s="2" t="s">
        <v>1</v>
      </c>
      <c r="F20" s="2" t="s">
        <v>1</v>
      </c>
      <c r="G20" s="2" t="s">
        <v>1</v>
      </c>
      <c r="H20" s="5"/>
      <c r="J20" s="2" t="s">
        <v>90</v>
      </c>
      <c r="K20" s="2" t="s">
        <v>1</v>
      </c>
    </row>
    <row r="21" spans="1:11" x14ac:dyDescent="0.25">
      <c r="A21" s="4">
        <v>31973</v>
      </c>
      <c r="B21" s="5" t="s">
        <v>1</v>
      </c>
      <c r="C21" s="2" t="s">
        <v>1</v>
      </c>
      <c r="D21" s="2">
        <v>143.72999999999999</v>
      </c>
      <c r="E21" s="2" t="s">
        <v>1</v>
      </c>
      <c r="F21" s="2" t="s">
        <v>1</v>
      </c>
      <c r="G21" s="2" t="s">
        <v>1</v>
      </c>
      <c r="H21" s="5"/>
      <c r="J21" s="2" t="s">
        <v>91</v>
      </c>
      <c r="K21" s="2" t="s">
        <v>1</v>
      </c>
    </row>
    <row r="22" spans="1:11" x14ac:dyDescent="0.25">
      <c r="A22" s="4">
        <v>32004</v>
      </c>
      <c r="B22" s="5" t="s">
        <v>1</v>
      </c>
      <c r="C22" s="2" t="s">
        <v>1</v>
      </c>
      <c r="D22" s="2">
        <v>142.96</v>
      </c>
      <c r="E22" s="2" t="s">
        <v>1</v>
      </c>
      <c r="F22" s="2" t="s">
        <v>1</v>
      </c>
      <c r="G22" s="2" t="s">
        <v>1</v>
      </c>
      <c r="H22" s="5"/>
      <c r="J22" s="2" t="s">
        <v>92</v>
      </c>
      <c r="K22" s="2" t="s">
        <v>1</v>
      </c>
    </row>
    <row r="23" spans="1:11" x14ac:dyDescent="0.25">
      <c r="A23" s="4">
        <v>32035</v>
      </c>
      <c r="B23" s="5" t="s">
        <v>1</v>
      </c>
      <c r="C23" s="2" t="s">
        <v>1</v>
      </c>
      <c r="D23" s="2">
        <v>147.63</v>
      </c>
      <c r="E23" s="2" t="s">
        <v>1</v>
      </c>
      <c r="F23" s="2" t="s">
        <v>1</v>
      </c>
      <c r="G23" s="2" t="s">
        <v>1</v>
      </c>
      <c r="H23" s="5"/>
      <c r="J23" s="2" t="s">
        <v>93</v>
      </c>
      <c r="K23" s="2" t="s">
        <v>1</v>
      </c>
    </row>
    <row r="24" spans="1:11" x14ac:dyDescent="0.25">
      <c r="A24" s="4">
        <v>32065</v>
      </c>
      <c r="B24" s="5" t="s">
        <v>1</v>
      </c>
      <c r="C24" s="2" t="s">
        <v>1</v>
      </c>
      <c r="D24" s="2">
        <v>141.5</v>
      </c>
      <c r="E24" s="2" t="s">
        <v>1</v>
      </c>
      <c r="F24" s="2" t="s">
        <v>1</v>
      </c>
      <c r="G24" s="2" t="s">
        <v>1</v>
      </c>
      <c r="H24" s="5"/>
      <c r="J24" s="2" t="s">
        <v>94</v>
      </c>
      <c r="K24" s="2" t="s">
        <v>1</v>
      </c>
    </row>
    <row r="25" spans="1:11" x14ac:dyDescent="0.25">
      <c r="A25" s="4">
        <v>32096</v>
      </c>
      <c r="B25" s="5" t="s">
        <v>1</v>
      </c>
      <c r="C25" s="2" t="s">
        <v>1</v>
      </c>
      <c r="D25" s="2">
        <v>125.71</v>
      </c>
      <c r="E25" s="2" t="s">
        <v>1</v>
      </c>
      <c r="F25" s="2" t="s">
        <v>1</v>
      </c>
      <c r="G25" s="2" t="s">
        <v>1</v>
      </c>
      <c r="H25" s="5"/>
      <c r="J25" s="2" t="s">
        <v>95</v>
      </c>
      <c r="K25" s="2" t="s">
        <v>1</v>
      </c>
    </row>
    <row r="26" spans="1:11" x14ac:dyDescent="0.25">
      <c r="A26" s="4">
        <v>32126</v>
      </c>
      <c r="B26" s="5" t="s">
        <v>1</v>
      </c>
      <c r="C26" s="2" t="s">
        <v>1</v>
      </c>
      <c r="D26" s="2">
        <v>124.48</v>
      </c>
      <c r="E26" s="2" t="s">
        <v>1</v>
      </c>
      <c r="F26" s="2" t="s">
        <v>1</v>
      </c>
      <c r="G26" s="2" t="s">
        <v>1</v>
      </c>
      <c r="H26" s="5"/>
      <c r="J26" s="2" t="s">
        <v>96</v>
      </c>
      <c r="K26" s="2" t="s">
        <v>1</v>
      </c>
    </row>
    <row r="27" spans="1:11" x14ac:dyDescent="0.25">
      <c r="A27" s="4">
        <v>32157</v>
      </c>
      <c r="B27" s="5" t="s">
        <v>1</v>
      </c>
      <c r="C27" s="2" t="s">
        <v>1</v>
      </c>
      <c r="D27" s="2">
        <v>137.41999999999999</v>
      </c>
      <c r="E27" s="2" t="s">
        <v>1</v>
      </c>
      <c r="F27" s="2" t="s">
        <v>1</v>
      </c>
      <c r="G27" s="2" t="s">
        <v>1</v>
      </c>
      <c r="H27" s="5"/>
      <c r="J27" s="2" t="s">
        <v>97</v>
      </c>
      <c r="K27" s="2" t="s">
        <v>1</v>
      </c>
    </row>
    <row r="28" spans="1:11" x14ac:dyDescent="0.25">
      <c r="A28" s="4">
        <v>32188</v>
      </c>
      <c r="B28" s="5" t="s">
        <v>1</v>
      </c>
      <c r="C28" s="2" t="s">
        <v>1</v>
      </c>
      <c r="D28" s="2">
        <v>125.86</v>
      </c>
      <c r="E28" s="2" t="s">
        <v>1</v>
      </c>
      <c r="F28" s="2" t="s">
        <v>1</v>
      </c>
      <c r="G28" s="2" t="s">
        <v>1</v>
      </c>
      <c r="H28" s="5"/>
      <c r="J28" s="2" t="s">
        <v>98</v>
      </c>
      <c r="K28" s="2" t="s">
        <v>1</v>
      </c>
    </row>
    <row r="29" spans="1:11" x14ac:dyDescent="0.25">
      <c r="A29" s="4">
        <v>32217</v>
      </c>
      <c r="B29" s="5" t="s">
        <v>1</v>
      </c>
      <c r="C29" s="2" t="s">
        <v>1</v>
      </c>
      <c r="D29" s="2">
        <v>139.61000000000001</v>
      </c>
      <c r="E29" s="2" t="s">
        <v>1</v>
      </c>
      <c r="F29" s="2" t="s">
        <v>1</v>
      </c>
      <c r="G29" s="2" t="s">
        <v>1</v>
      </c>
      <c r="H29" s="5"/>
      <c r="J29" s="2" t="s">
        <v>99</v>
      </c>
      <c r="K29" s="2" t="s">
        <v>1</v>
      </c>
    </row>
    <row r="30" spans="1:11" x14ac:dyDescent="0.25">
      <c r="A30" s="4">
        <v>32248</v>
      </c>
      <c r="B30" s="5" t="s">
        <v>1</v>
      </c>
      <c r="C30" s="2" t="s">
        <v>1</v>
      </c>
      <c r="D30" s="2">
        <v>130.79</v>
      </c>
      <c r="E30" s="2" t="s">
        <v>1</v>
      </c>
      <c r="F30" s="2" t="s">
        <v>1</v>
      </c>
      <c r="G30" s="2" t="s">
        <v>1</v>
      </c>
      <c r="H30" s="5"/>
      <c r="J30" s="2" t="s">
        <v>100</v>
      </c>
      <c r="K30" s="2" t="s">
        <v>1</v>
      </c>
    </row>
    <row r="31" spans="1:11" x14ac:dyDescent="0.25">
      <c r="A31" s="4">
        <v>32278</v>
      </c>
      <c r="B31" s="5" t="s">
        <v>1</v>
      </c>
      <c r="C31" s="2" t="s">
        <v>1</v>
      </c>
      <c r="D31" s="2">
        <v>145.1</v>
      </c>
      <c r="E31" s="2" t="s">
        <v>1</v>
      </c>
      <c r="F31" s="2" t="s">
        <v>1</v>
      </c>
      <c r="G31" s="2" t="s">
        <v>1</v>
      </c>
      <c r="H31" s="5"/>
      <c r="J31" s="2" t="s">
        <v>101</v>
      </c>
      <c r="K31" s="2" t="s">
        <v>1</v>
      </c>
    </row>
    <row r="32" spans="1:11" x14ac:dyDescent="0.25">
      <c r="A32" s="4">
        <v>32309</v>
      </c>
      <c r="B32" s="5" t="s">
        <v>1</v>
      </c>
      <c r="C32" s="2" t="s">
        <v>1</v>
      </c>
      <c r="D32" s="2">
        <v>132.91</v>
      </c>
      <c r="E32" s="2" t="s">
        <v>1</v>
      </c>
      <c r="F32" s="2" t="s">
        <v>1</v>
      </c>
      <c r="G32" s="2" t="s">
        <v>1</v>
      </c>
      <c r="H32" s="5"/>
      <c r="J32" s="2" t="s">
        <v>102</v>
      </c>
      <c r="K32" s="2" t="s">
        <v>1</v>
      </c>
    </row>
    <row r="33" spans="1:11" x14ac:dyDescent="0.25">
      <c r="A33" s="4">
        <v>32339</v>
      </c>
      <c r="B33" s="5" t="s">
        <v>1</v>
      </c>
      <c r="C33" s="2" t="s">
        <v>1</v>
      </c>
      <c r="D33" s="2">
        <v>129.52000000000001</v>
      </c>
      <c r="E33" s="2" t="s">
        <v>1</v>
      </c>
      <c r="F33" s="2" t="s">
        <v>1</v>
      </c>
      <c r="G33" s="2" t="s">
        <v>1</v>
      </c>
      <c r="H33" s="5"/>
      <c r="J33" s="2" t="s">
        <v>103</v>
      </c>
      <c r="K33" s="2" t="s">
        <v>1</v>
      </c>
    </row>
    <row r="34" spans="1:11" x14ac:dyDescent="0.25">
      <c r="A34" s="4">
        <v>32370</v>
      </c>
      <c r="B34" s="5" t="s">
        <v>1</v>
      </c>
      <c r="C34" s="2" t="s">
        <v>1</v>
      </c>
      <c r="D34" s="2">
        <v>124.77</v>
      </c>
      <c r="E34" s="2" t="s">
        <v>1</v>
      </c>
      <c r="F34" s="2" t="s">
        <v>1</v>
      </c>
      <c r="G34" s="2" t="s">
        <v>1</v>
      </c>
      <c r="H34" s="5"/>
      <c r="J34" s="2" t="s">
        <v>104</v>
      </c>
      <c r="K34" s="2" t="s">
        <v>1</v>
      </c>
    </row>
    <row r="35" spans="1:11" x14ac:dyDescent="0.25">
      <c r="A35" s="4">
        <v>32401</v>
      </c>
      <c r="B35" s="5" t="s">
        <v>1</v>
      </c>
      <c r="C35" s="2" t="s">
        <v>1</v>
      </c>
      <c r="D35" s="2">
        <v>126.66</v>
      </c>
      <c r="E35" s="2" t="s">
        <v>1</v>
      </c>
      <c r="F35" s="2" t="s">
        <v>1</v>
      </c>
      <c r="G35" s="2" t="s">
        <v>1</v>
      </c>
      <c r="H35" s="5"/>
      <c r="J35" s="2" t="s">
        <v>105</v>
      </c>
      <c r="K35" s="2" t="s">
        <v>1</v>
      </c>
    </row>
    <row r="36" spans="1:11" x14ac:dyDescent="0.25">
      <c r="A36" s="4">
        <v>32431</v>
      </c>
      <c r="B36" s="5" t="s">
        <v>1</v>
      </c>
      <c r="C36" s="2" t="s">
        <v>1</v>
      </c>
      <c r="D36" s="2">
        <v>125.22</v>
      </c>
      <c r="E36" s="2" t="s">
        <v>1</v>
      </c>
      <c r="F36" s="2" t="s">
        <v>1</v>
      </c>
      <c r="G36" s="2" t="s">
        <v>1</v>
      </c>
      <c r="H36" s="5"/>
      <c r="J36" s="2" t="s">
        <v>106</v>
      </c>
      <c r="K36" s="2" t="s">
        <v>1</v>
      </c>
    </row>
    <row r="37" spans="1:11" x14ac:dyDescent="0.25">
      <c r="A37" s="4">
        <v>32462</v>
      </c>
      <c r="B37" s="5" t="s">
        <v>1</v>
      </c>
      <c r="C37" s="2" t="s">
        <v>1</v>
      </c>
      <c r="D37" s="2">
        <v>126.63</v>
      </c>
      <c r="E37" s="2" t="s">
        <v>1</v>
      </c>
      <c r="F37" s="2" t="s">
        <v>1</v>
      </c>
      <c r="G37" s="2" t="s">
        <v>1</v>
      </c>
      <c r="H37" s="5"/>
      <c r="J37" s="2" t="s">
        <v>107</v>
      </c>
      <c r="K37" s="2" t="s">
        <v>1</v>
      </c>
    </row>
    <row r="38" spans="1:11" x14ac:dyDescent="0.25">
      <c r="A38" s="4">
        <v>32492</v>
      </c>
      <c r="B38" s="5" t="s">
        <v>1</v>
      </c>
      <c r="C38" s="2" t="s">
        <v>1</v>
      </c>
      <c r="D38" s="2">
        <v>116.78</v>
      </c>
      <c r="E38" s="2" t="s">
        <v>1</v>
      </c>
      <c r="F38" s="2" t="s">
        <v>1</v>
      </c>
      <c r="G38" s="2" t="s">
        <v>1</v>
      </c>
      <c r="H38" s="5"/>
      <c r="J38" s="2" t="s">
        <v>108</v>
      </c>
      <c r="K38" s="2" t="s">
        <v>1</v>
      </c>
    </row>
    <row r="39" spans="1:11" x14ac:dyDescent="0.25">
      <c r="A39" s="4">
        <v>32523</v>
      </c>
      <c r="B39" s="5" t="s">
        <v>1</v>
      </c>
      <c r="C39" s="2" t="s">
        <v>1</v>
      </c>
      <c r="D39" s="2">
        <v>119.13</v>
      </c>
      <c r="E39" s="2" t="s">
        <v>1</v>
      </c>
      <c r="F39" s="2" t="s">
        <v>1</v>
      </c>
      <c r="G39" s="2" t="s">
        <v>1</v>
      </c>
      <c r="H39" s="5"/>
      <c r="J39" s="2" t="s">
        <v>109</v>
      </c>
      <c r="K39" s="2" t="s">
        <v>1</v>
      </c>
    </row>
    <row r="40" spans="1:11" x14ac:dyDescent="0.25">
      <c r="A40" s="4">
        <v>32554</v>
      </c>
      <c r="B40" s="5" t="s">
        <v>1</v>
      </c>
      <c r="C40" s="2" t="s">
        <v>1</v>
      </c>
      <c r="D40" s="2">
        <v>114.9</v>
      </c>
      <c r="E40" s="2" t="s">
        <v>1</v>
      </c>
      <c r="F40" s="2" t="s">
        <v>1</v>
      </c>
      <c r="G40" s="2" t="s">
        <v>1</v>
      </c>
      <c r="H40" s="5"/>
      <c r="J40" s="2" t="s">
        <v>110</v>
      </c>
      <c r="K40" s="2" t="s">
        <v>1</v>
      </c>
    </row>
    <row r="41" spans="1:11" x14ac:dyDescent="0.25">
      <c r="A41" s="4">
        <v>32582</v>
      </c>
      <c r="B41" s="5" t="s">
        <v>1</v>
      </c>
      <c r="C41" s="2" t="s">
        <v>1</v>
      </c>
      <c r="D41" s="2">
        <v>117.08</v>
      </c>
      <c r="E41" s="2" t="s">
        <v>1</v>
      </c>
      <c r="F41" s="2" t="s">
        <v>1</v>
      </c>
      <c r="G41" s="2" t="s">
        <v>1</v>
      </c>
      <c r="H41" s="5"/>
      <c r="J41" s="2" t="s">
        <v>111</v>
      </c>
      <c r="K41" s="2" t="s">
        <v>1</v>
      </c>
    </row>
    <row r="42" spans="1:11" x14ac:dyDescent="0.25">
      <c r="A42" s="4">
        <v>32613</v>
      </c>
      <c r="B42" s="5" t="s">
        <v>1</v>
      </c>
      <c r="C42" s="2" t="s">
        <v>1</v>
      </c>
      <c r="D42" s="2">
        <v>112</v>
      </c>
      <c r="E42" s="2" t="s">
        <v>1</v>
      </c>
      <c r="F42" s="2" t="s">
        <v>1</v>
      </c>
      <c r="G42" s="2" t="s">
        <v>1</v>
      </c>
      <c r="H42" s="5"/>
      <c r="J42" s="2" t="s">
        <v>112</v>
      </c>
      <c r="K42" s="2" t="s">
        <v>1</v>
      </c>
    </row>
    <row r="43" spans="1:11" x14ac:dyDescent="0.25">
      <c r="A43" s="4">
        <v>32643</v>
      </c>
      <c r="B43" s="5" t="s">
        <v>1</v>
      </c>
      <c r="C43" s="2" t="s">
        <v>1</v>
      </c>
      <c r="D43" s="2">
        <v>114.01</v>
      </c>
      <c r="E43" s="2" t="s">
        <v>1</v>
      </c>
      <c r="F43" s="2" t="s">
        <v>1</v>
      </c>
      <c r="G43" s="2" t="s">
        <v>1</v>
      </c>
      <c r="H43" s="5"/>
      <c r="J43" s="2" t="s">
        <v>113</v>
      </c>
      <c r="K43" s="2" t="s">
        <v>1</v>
      </c>
    </row>
    <row r="44" spans="1:11" x14ac:dyDescent="0.25">
      <c r="A44" s="4">
        <v>32674</v>
      </c>
      <c r="B44" s="5" t="s">
        <v>1</v>
      </c>
      <c r="C44" s="2" t="s">
        <v>1</v>
      </c>
      <c r="D44" s="2">
        <v>120.23</v>
      </c>
      <c r="E44" s="2" t="s">
        <v>1</v>
      </c>
      <c r="F44" s="2" t="s">
        <v>1</v>
      </c>
      <c r="G44" s="2" t="s">
        <v>1</v>
      </c>
      <c r="H44" s="5"/>
      <c r="J44" s="2" t="s">
        <v>114</v>
      </c>
      <c r="K44" s="2" t="s">
        <v>1</v>
      </c>
    </row>
    <row r="45" spans="1:11" x14ac:dyDescent="0.25">
      <c r="A45" s="4">
        <v>32704</v>
      </c>
      <c r="B45" s="5" t="s">
        <v>1</v>
      </c>
      <c r="C45" s="2" t="s">
        <v>1</v>
      </c>
      <c r="D45" s="2">
        <v>118.99</v>
      </c>
      <c r="E45" s="2" t="s">
        <v>1</v>
      </c>
      <c r="F45" s="2" t="s">
        <v>1</v>
      </c>
      <c r="G45" s="2" t="s">
        <v>1</v>
      </c>
      <c r="H45" s="5"/>
      <c r="J45" s="2" t="s">
        <v>115</v>
      </c>
      <c r="K45" s="2" t="s">
        <v>1</v>
      </c>
    </row>
    <row r="46" spans="1:11" x14ac:dyDescent="0.25">
      <c r="A46" s="4">
        <v>32735</v>
      </c>
      <c r="B46" s="5" t="s">
        <v>1</v>
      </c>
      <c r="C46" s="2" t="s">
        <v>1</v>
      </c>
      <c r="D46" s="2">
        <v>119.37</v>
      </c>
      <c r="E46" s="2" t="s">
        <v>1</v>
      </c>
      <c r="F46" s="2" t="s">
        <v>1</v>
      </c>
      <c r="G46" s="2" t="s">
        <v>1</v>
      </c>
      <c r="H46" s="5"/>
      <c r="J46" s="2" t="s">
        <v>116</v>
      </c>
      <c r="K46" s="2" t="s">
        <v>1</v>
      </c>
    </row>
    <row r="47" spans="1:11" x14ac:dyDescent="0.25">
      <c r="A47" s="4">
        <v>32766</v>
      </c>
      <c r="B47" s="5" t="s">
        <v>1</v>
      </c>
      <c r="C47" s="2" t="s">
        <v>1</v>
      </c>
      <c r="D47" s="2">
        <v>120.1</v>
      </c>
      <c r="E47" s="2" t="s">
        <v>1</v>
      </c>
      <c r="F47" s="2" t="s">
        <v>1</v>
      </c>
      <c r="G47" s="2" t="s">
        <v>1</v>
      </c>
      <c r="H47" s="5"/>
      <c r="J47" s="2" t="s">
        <v>117</v>
      </c>
      <c r="K47" s="2" t="s">
        <v>1</v>
      </c>
    </row>
    <row r="48" spans="1:11" x14ac:dyDescent="0.25">
      <c r="A48" s="4">
        <v>32796</v>
      </c>
      <c r="B48" s="5" t="s">
        <v>1</v>
      </c>
      <c r="C48" s="2" t="s">
        <v>1</v>
      </c>
      <c r="D48" s="2">
        <v>120.92</v>
      </c>
      <c r="E48" s="2" t="s">
        <v>1</v>
      </c>
      <c r="F48" s="2" t="s">
        <v>1</v>
      </c>
      <c r="G48" s="2" t="s">
        <v>1</v>
      </c>
      <c r="H48" s="5"/>
      <c r="J48" s="2" t="s">
        <v>118</v>
      </c>
      <c r="K48" s="2" t="s">
        <v>1</v>
      </c>
    </row>
    <row r="49" spans="1:11" x14ac:dyDescent="0.25">
      <c r="A49" s="4">
        <v>32827</v>
      </c>
      <c r="B49" s="5" t="s">
        <v>1</v>
      </c>
      <c r="C49" s="2" t="s">
        <v>1</v>
      </c>
      <c r="D49" s="2">
        <v>119.43</v>
      </c>
      <c r="E49" s="2" t="s">
        <v>1</v>
      </c>
      <c r="F49" s="2" t="s">
        <v>1</v>
      </c>
      <c r="G49" s="2" t="s">
        <v>1</v>
      </c>
      <c r="H49" s="5"/>
      <c r="J49" s="2" t="s">
        <v>119</v>
      </c>
      <c r="K49" s="2" t="s">
        <v>1</v>
      </c>
    </row>
    <row r="50" spans="1:11" x14ac:dyDescent="0.25">
      <c r="A50" s="4">
        <v>32857</v>
      </c>
      <c r="B50" s="5" t="s">
        <v>1</v>
      </c>
      <c r="C50" s="2" t="s">
        <v>1</v>
      </c>
      <c r="D50" s="2">
        <v>118.73</v>
      </c>
      <c r="E50" s="2" t="s">
        <v>1</v>
      </c>
      <c r="F50" s="2" t="s">
        <v>1</v>
      </c>
      <c r="G50" s="2" t="s">
        <v>1</v>
      </c>
      <c r="H50" s="5"/>
      <c r="J50" s="2" t="s">
        <v>120</v>
      </c>
      <c r="K50" s="2" t="s">
        <v>1</v>
      </c>
    </row>
    <row r="51" spans="1:11" x14ac:dyDescent="0.25">
      <c r="A51" s="4">
        <v>32888</v>
      </c>
      <c r="B51" s="5" t="s">
        <v>1</v>
      </c>
      <c r="C51" s="2" t="s">
        <v>1</v>
      </c>
      <c r="D51" s="2">
        <v>123.47</v>
      </c>
      <c r="E51" s="2" t="s">
        <v>1</v>
      </c>
      <c r="F51" s="2" t="s">
        <v>1</v>
      </c>
      <c r="G51" s="2" t="s">
        <v>1</v>
      </c>
      <c r="H51" s="5"/>
      <c r="J51" s="2" t="s">
        <v>121</v>
      </c>
      <c r="K51" s="2">
        <v>17.46</v>
      </c>
    </row>
    <row r="52" spans="1:11" x14ac:dyDescent="0.25">
      <c r="A52" s="4">
        <v>32919</v>
      </c>
      <c r="B52" s="5" t="s">
        <v>1</v>
      </c>
      <c r="C52" s="2" t="s">
        <v>1</v>
      </c>
      <c r="D52" s="2">
        <v>126.43</v>
      </c>
      <c r="E52" s="2" t="s">
        <v>1</v>
      </c>
      <c r="F52" s="2" t="s">
        <v>1</v>
      </c>
      <c r="G52" s="2" t="s">
        <v>1</v>
      </c>
      <c r="H52" s="5"/>
      <c r="J52" s="2" t="s">
        <v>122</v>
      </c>
      <c r="K52" s="2">
        <v>17.664000000000001</v>
      </c>
    </row>
    <row r="53" spans="1:11" x14ac:dyDescent="0.25">
      <c r="A53" s="4">
        <v>32947</v>
      </c>
      <c r="B53" s="5" t="s">
        <v>1</v>
      </c>
      <c r="C53" s="2" t="s">
        <v>1</v>
      </c>
      <c r="D53" s="2">
        <v>123.2</v>
      </c>
      <c r="E53" s="2" t="s">
        <v>1</v>
      </c>
      <c r="F53" s="2" t="s">
        <v>1</v>
      </c>
      <c r="G53" s="2" t="s">
        <v>1</v>
      </c>
      <c r="H53" s="5"/>
      <c r="J53" s="2" t="s">
        <v>123</v>
      </c>
      <c r="K53" s="2">
        <v>17.635000000000002</v>
      </c>
    </row>
    <row r="54" spans="1:11" x14ac:dyDescent="0.25">
      <c r="A54" s="4">
        <v>32978</v>
      </c>
      <c r="B54" s="5" t="s">
        <v>1</v>
      </c>
      <c r="C54" s="2" t="s">
        <v>1</v>
      </c>
      <c r="D54" s="2">
        <v>124.82</v>
      </c>
      <c r="E54" s="2" t="s">
        <v>1</v>
      </c>
      <c r="F54" s="2" t="s">
        <v>1</v>
      </c>
      <c r="G54" s="2" t="s">
        <v>1</v>
      </c>
      <c r="H54" s="5"/>
      <c r="J54" s="2" t="s">
        <v>124</v>
      </c>
      <c r="K54" s="2">
        <v>17.443999999999999</v>
      </c>
    </row>
    <row r="55" spans="1:11" x14ac:dyDescent="0.25">
      <c r="A55" s="4">
        <v>33008</v>
      </c>
      <c r="B55" s="5" t="s">
        <v>1</v>
      </c>
      <c r="C55" s="2" t="s">
        <v>1</v>
      </c>
      <c r="D55" s="2">
        <v>129.41999999999999</v>
      </c>
      <c r="E55" s="2" t="s">
        <v>1</v>
      </c>
      <c r="F55" s="2" t="s">
        <v>1</v>
      </c>
      <c r="G55" s="2" t="s">
        <v>1</v>
      </c>
      <c r="H55" s="5"/>
      <c r="J55" s="2" t="s">
        <v>125</v>
      </c>
      <c r="K55" s="2">
        <v>16.956</v>
      </c>
    </row>
    <row r="56" spans="1:11" x14ac:dyDescent="0.25">
      <c r="A56" s="4">
        <v>33039</v>
      </c>
      <c r="B56" s="5" t="s">
        <v>1</v>
      </c>
      <c r="C56" s="2" t="s">
        <v>1</v>
      </c>
      <c r="D56" s="2">
        <v>132.44999999999999</v>
      </c>
      <c r="E56" s="2" t="s">
        <v>1</v>
      </c>
      <c r="F56" s="2" t="s">
        <v>1</v>
      </c>
      <c r="G56" s="2" t="s">
        <v>1</v>
      </c>
      <c r="H56" s="5"/>
      <c r="J56" s="2" t="s">
        <v>126</v>
      </c>
      <c r="K56" s="2">
        <v>16.940000000000001</v>
      </c>
    </row>
    <row r="57" spans="1:11" x14ac:dyDescent="0.25">
      <c r="A57" s="4">
        <v>33069</v>
      </c>
      <c r="B57" s="5" t="s">
        <v>1</v>
      </c>
      <c r="C57" s="2" t="s">
        <v>1</v>
      </c>
      <c r="D57" s="2">
        <v>134.82</v>
      </c>
      <c r="E57" s="2" t="s">
        <v>1</v>
      </c>
      <c r="F57" s="2" t="s">
        <v>1</v>
      </c>
      <c r="G57" s="2" t="s">
        <v>1</v>
      </c>
      <c r="H57" s="5"/>
      <c r="J57" s="2" t="s">
        <v>127</v>
      </c>
      <c r="K57" s="2">
        <v>16.832000000000001</v>
      </c>
    </row>
    <row r="58" spans="1:11" x14ac:dyDescent="0.25">
      <c r="A58" s="4">
        <v>33100</v>
      </c>
      <c r="B58" s="5" t="s">
        <v>1</v>
      </c>
      <c r="C58" s="2" t="s">
        <v>1</v>
      </c>
      <c r="D58" s="2">
        <v>126.46</v>
      </c>
      <c r="E58" s="2" t="s">
        <v>1</v>
      </c>
      <c r="F58" s="2" t="s">
        <v>1</v>
      </c>
      <c r="G58" s="2" t="s">
        <v>1</v>
      </c>
      <c r="H58" s="5"/>
      <c r="J58" s="2" t="s">
        <v>128</v>
      </c>
      <c r="K58" s="2">
        <v>17.113</v>
      </c>
    </row>
    <row r="59" spans="1:11" x14ac:dyDescent="0.25">
      <c r="A59" s="4">
        <v>33131</v>
      </c>
      <c r="B59" s="5" t="s">
        <v>1</v>
      </c>
      <c r="C59" s="2" t="s">
        <v>1</v>
      </c>
      <c r="D59" s="2">
        <v>118.39</v>
      </c>
      <c r="E59" s="2" t="s">
        <v>1</v>
      </c>
      <c r="F59" s="2" t="s">
        <v>1</v>
      </c>
      <c r="G59" s="2" t="s">
        <v>1</v>
      </c>
      <c r="H59" s="5"/>
      <c r="J59" s="2" t="s">
        <v>129</v>
      </c>
      <c r="K59" s="2">
        <v>17.62</v>
      </c>
    </row>
    <row r="60" spans="1:11" x14ac:dyDescent="0.25">
      <c r="A60" s="4">
        <v>33161</v>
      </c>
      <c r="B60" s="5" t="s">
        <v>1</v>
      </c>
      <c r="C60" s="2" t="s">
        <v>1</v>
      </c>
      <c r="D60" s="2">
        <v>113.25</v>
      </c>
      <c r="E60" s="2" t="s">
        <v>1</v>
      </c>
      <c r="F60" s="2" t="s">
        <v>1</v>
      </c>
      <c r="G60" s="2" t="s">
        <v>1</v>
      </c>
      <c r="H60" s="5"/>
      <c r="J60" s="2" t="s">
        <v>130</v>
      </c>
      <c r="K60" s="2">
        <v>18.009</v>
      </c>
    </row>
    <row r="61" spans="1:11" x14ac:dyDescent="0.25">
      <c r="A61" s="4">
        <v>33192</v>
      </c>
      <c r="B61" s="5" t="s">
        <v>1</v>
      </c>
      <c r="C61" s="2" t="s">
        <v>1</v>
      </c>
      <c r="D61" s="2">
        <v>115.67</v>
      </c>
      <c r="E61" s="2" t="s">
        <v>1</v>
      </c>
      <c r="F61" s="2" t="s">
        <v>1</v>
      </c>
      <c r="G61" s="2" t="s">
        <v>1</v>
      </c>
      <c r="H61" s="5"/>
      <c r="J61" s="2" t="s">
        <v>131</v>
      </c>
      <c r="K61" s="2">
        <v>18.300999999999998</v>
      </c>
    </row>
    <row r="62" spans="1:11" x14ac:dyDescent="0.25">
      <c r="A62" s="4">
        <v>33222</v>
      </c>
      <c r="B62" s="5" t="s">
        <v>1</v>
      </c>
      <c r="C62" s="2" t="s">
        <v>1</v>
      </c>
      <c r="D62" s="2">
        <v>117.57</v>
      </c>
      <c r="E62" s="2" t="s">
        <v>1</v>
      </c>
      <c r="F62" s="2" t="s">
        <v>1</v>
      </c>
      <c r="G62" s="2" t="s">
        <v>1</v>
      </c>
      <c r="H62" s="5"/>
      <c r="J62" s="2" t="s">
        <v>132</v>
      </c>
      <c r="K62" s="2">
        <v>18.507000000000001</v>
      </c>
    </row>
    <row r="63" spans="1:11" x14ac:dyDescent="0.25">
      <c r="A63" s="4">
        <v>33253</v>
      </c>
      <c r="B63" s="5" t="s">
        <v>1</v>
      </c>
      <c r="C63" s="2" t="s">
        <v>1</v>
      </c>
      <c r="D63" s="2">
        <v>126.76</v>
      </c>
      <c r="E63" s="2" t="s">
        <v>1</v>
      </c>
      <c r="F63" s="2" t="s">
        <v>1</v>
      </c>
      <c r="G63" s="2" t="s">
        <v>1</v>
      </c>
      <c r="H63" s="5"/>
      <c r="J63" s="2" t="s">
        <v>133</v>
      </c>
      <c r="K63" s="2">
        <v>17.501000000000001</v>
      </c>
    </row>
    <row r="64" spans="1:11" x14ac:dyDescent="0.25">
      <c r="A64" s="4">
        <v>33284</v>
      </c>
      <c r="B64" s="5" t="s">
        <v>1</v>
      </c>
      <c r="C64" s="2" t="s">
        <v>1</v>
      </c>
      <c r="D64" s="2">
        <v>128.16999999999999</v>
      </c>
      <c r="E64" s="2" t="s">
        <v>1</v>
      </c>
      <c r="F64" s="2" t="s">
        <v>1</v>
      </c>
      <c r="G64" s="2" t="s">
        <v>1</v>
      </c>
      <c r="H64" s="5"/>
      <c r="J64" s="2" t="s">
        <v>134</v>
      </c>
      <c r="K64" s="2">
        <v>16.928000000000001</v>
      </c>
    </row>
    <row r="65" spans="1:11" x14ac:dyDescent="0.25">
      <c r="A65" s="4">
        <v>33312</v>
      </c>
      <c r="B65" s="5" t="s">
        <v>1</v>
      </c>
      <c r="C65" s="2" t="s">
        <v>1</v>
      </c>
      <c r="D65" s="2">
        <v>123.51</v>
      </c>
      <c r="E65" s="2" t="s">
        <v>1</v>
      </c>
      <c r="F65" s="2" t="s">
        <v>1</v>
      </c>
      <c r="G65" s="2" t="s">
        <v>1</v>
      </c>
      <c r="H65" s="5"/>
      <c r="J65" s="2" t="s">
        <v>135</v>
      </c>
      <c r="K65" s="2">
        <v>17.155000000000001</v>
      </c>
    </row>
    <row r="66" spans="1:11" x14ac:dyDescent="0.25">
      <c r="A66" s="4">
        <v>33343</v>
      </c>
      <c r="B66" s="5" t="s">
        <v>1</v>
      </c>
      <c r="C66" s="2" t="s">
        <v>1</v>
      </c>
      <c r="D66" s="2">
        <v>124.7</v>
      </c>
      <c r="E66" s="2" t="s">
        <v>1</v>
      </c>
      <c r="F66" s="2" t="s">
        <v>1</v>
      </c>
      <c r="G66" s="2" t="s">
        <v>1</v>
      </c>
      <c r="H66" s="5"/>
      <c r="J66" s="2" t="s">
        <v>136</v>
      </c>
      <c r="K66" s="2">
        <v>16.725000000000001</v>
      </c>
    </row>
    <row r="67" spans="1:11" x14ac:dyDescent="0.25">
      <c r="A67" s="4">
        <v>33373</v>
      </c>
      <c r="B67" s="5" t="s">
        <v>1</v>
      </c>
      <c r="C67" s="2" t="s">
        <v>1</v>
      </c>
      <c r="D67" s="2">
        <v>126.4</v>
      </c>
      <c r="E67" s="2" t="s">
        <v>1</v>
      </c>
      <c r="F67" s="2" t="s">
        <v>1</v>
      </c>
      <c r="G67" s="2" t="s">
        <v>1</v>
      </c>
      <c r="H67" s="5"/>
      <c r="J67" s="2" t="s">
        <v>137</v>
      </c>
      <c r="K67" s="2">
        <v>17.582999999999998</v>
      </c>
    </row>
    <row r="68" spans="1:11" x14ac:dyDescent="0.25">
      <c r="A68" s="4">
        <v>33404</v>
      </c>
      <c r="B68" s="5" t="s">
        <v>1</v>
      </c>
      <c r="C68" s="2" t="s">
        <v>1</v>
      </c>
      <c r="D68" s="2">
        <v>125.58</v>
      </c>
      <c r="E68" s="2" t="s">
        <v>1</v>
      </c>
      <c r="F68" s="2" t="s">
        <v>1</v>
      </c>
      <c r="G68" s="2" t="s">
        <v>1</v>
      </c>
      <c r="H68" s="5"/>
      <c r="J68" s="2" t="s">
        <v>138</v>
      </c>
      <c r="K68" s="2">
        <v>18.001000000000001</v>
      </c>
    </row>
    <row r="69" spans="1:11" x14ac:dyDescent="0.25">
      <c r="A69" s="4">
        <v>33434</v>
      </c>
      <c r="B69" s="5" t="s">
        <v>1</v>
      </c>
      <c r="C69" s="2" t="s">
        <v>1</v>
      </c>
      <c r="D69" s="2">
        <v>126.11</v>
      </c>
      <c r="E69" s="2" t="s">
        <v>1</v>
      </c>
      <c r="F69" s="2" t="s">
        <v>1</v>
      </c>
      <c r="G69" s="2" t="s">
        <v>1</v>
      </c>
      <c r="H69" s="5"/>
      <c r="J69" s="2" t="s">
        <v>139</v>
      </c>
      <c r="K69" s="2">
        <v>18.273</v>
      </c>
    </row>
    <row r="70" spans="1:11" x14ac:dyDescent="0.25">
      <c r="A70" s="4">
        <v>33465</v>
      </c>
      <c r="B70" s="5" t="s">
        <v>1</v>
      </c>
      <c r="C70" s="2" t="s">
        <v>1</v>
      </c>
      <c r="D70" s="2">
        <v>128.01</v>
      </c>
      <c r="E70" s="2" t="s">
        <v>1</v>
      </c>
      <c r="F70" s="2" t="s">
        <v>1</v>
      </c>
      <c r="G70" s="2" t="s">
        <v>1</v>
      </c>
      <c r="H70" s="5"/>
      <c r="J70" s="2" t="s">
        <v>140</v>
      </c>
      <c r="K70" s="2">
        <v>18.663</v>
      </c>
    </row>
    <row r="71" spans="1:11" x14ac:dyDescent="0.25">
      <c r="A71" s="4">
        <v>33496</v>
      </c>
      <c r="B71" s="5" t="s">
        <v>1</v>
      </c>
      <c r="C71" s="2" t="s">
        <v>1</v>
      </c>
      <c r="D71" s="2">
        <v>127.75</v>
      </c>
      <c r="E71" s="2" t="s">
        <v>1</v>
      </c>
      <c r="F71" s="2" t="s">
        <v>1</v>
      </c>
      <c r="G71" s="2" t="s">
        <v>1</v>
      </c>
      <c r="H71" s="5"/>
      <c r="J71" s="2" t="s">
        <v>141</v>
      </c>
      <c r="K71" s="2">
        <v>18.853000000000002</v>
      </c>
    </row>
    <row r="72" spans="1:11" x14ac:dyDescent="0.25">
      <c r="A72" s="4">
        <v>33526</v>
      </c>
      <c r="B72" s="5" t="s">
        <v>1</v>
      </c>
      <c r="C72" s="2" t="s">
        <v>1</v>
      </c>
      <c r="D72" s="2">
        <v>127.13</v>
      </c>
      <c r="E72" s="2" t="s">
        <v>1</v>
      </c>
      <c r="F72" s="2" t="s">
        <v>1</v>
      </c>
      <c r="G72" s="2" t="s">
        <v>1</v>
      </c>
      <c r="H72" s="5"/>
      <c r="J72" s="2" t="s">
        <v>142</v>
      </c>
      <c r="K72" s="2">
        <v>18.623999999999999</v>
      </c>
    </row>
    <row r="73" spans="1:11" x14ac:dyDescent="0.25">
      <c r="A73" s="4">
        <v>33557</v>
      </c>
      <c r="B73" s="5" t="s">
        <v>1</v>
      </c>
      <c r="C73" s="2" t="s">
        <v>1</v>
      </c>
      <c r="D73" s="2">
        <v>119.72</v>
      </c>
      <c r="E73" s="2" t="s">
        <v>1</v>
      </c>
      <c r="F73" s="2" t="s">
        <v>1</v>
      </c>
      <c r="G73" s="2" t="s">
        <v>1</v>
      </c>
      <c r="H73" s="5"/>
      <c r="J73" s="2" t="s">
        <v>143</v>
      </c>
      <c r="K73" s="2">
        <v>19.236999999999998</v>
      </c>
    </row>
    <row r="74" spans="1:11" x14ac:dyDescent="0.25">
      <c r="A74" s="4">
        <v>33587</v>
      </c>
      <c r="B74" s="5" t="s">
        <v>1</v>
      </c>
      <c r="C74" s="2" t="s">
        <v>1</v>
      </c>
      <c r="D74" s="2">
        <v>130.72999999999999</v>
      </c>
      <c r="E74" s="2" t="s">
        <v>1</v>
      </c>
      <c r="F74" s="2" t="s">
        <v>1</v>
      </c>
      <c r="G74" s="2" t="s">
        <v>1</v>
      </c>
      <c r="H74" s="5"/>
      <c r="J74" s="2" t="s">
        <v>144</v>
      </c>
      <c r="K74" s="2">
        <v>19.623999999999999</v>
      </c>
    </row>
    <row r="75" spans="1:11" x14ac:dyDescent="0.25">
      <c r="A75" s="4">
        <v>33618</v>
      </c>
      <c r="B75" s="5" t="s">
        <v>1</v>
      </c>
      <c r="C75" s="2" t="s">
        <v>1</v>
      </c>
      <c r="D75" s="2">
        <v>130.24</v>
      </c>
      <c r="E75" s="2" t="s">
        <v>1</v>
      </c>
      <c r="F75" s="2" t="s">
        <v>1</v>
      </c>
      <c r="G75" s="2" t="s">
        <v>1</v>
      </c>
      <c r="H75" s="5"/>
      <c r="J75" s="2" t="s">
        <v>145</v>
      </c>
      <c r="K75" s="2">
        <v>20.402999999999999</v>
      </c>
    </row>
    <row r="76" spans="1:11" x14ac:dyDescent="0.25">
      <c r="A76" s="4">
        <v>33649</v>
      </c>
      <c r="B76" s="5" t="s">
        <v>1</v>
      </c>
      <c r="C76" s="2" t="s">
        <v>1</v>
      </c>
      <c r="D76" s="2">
        <v>139.57</v>
      </c>
      <c r="E76" s="2" t="s">
        <v>1</v>
      </c>
      <c r="F76" s="2" t="s">
        <v>1</v>
      </c>
      <c r="G76" s="2" t="s">
        <v>1</v>
      </c>
      <c r="H76" s="5"/>
      <c r="J76" s="2" t="s">
        <v>146</v>
      </c>
      <c r="K76" s="2">
        <v>20.77</v>
      </c>
    </row>
    <row r="77" spans="1:11" x14ac:dyDescent="0.25">
      <c r="A77" s="4">
        <v>33678</v>
      </c>
      <c r="B77" s="5" t="s">
        <v>1</v>
      </c>
      <c r="C77" s="2" t="s">
        <v>1</v>
      </c>
      <c r="D77" s="2">
        <v>134.18</v>
      </c>
      <c r="E77" s="2" t="s">
        <v>1</v>
      </c>
      <c r="F77" s="2" t="s">
        <v>1</v>
      </c>
      <c r="G77" s="2" t="s">
        <v>1</v>
      </c>
      <c r="H77" s="5"/>
      <c r="J77" s="2" t="s">
        <v>147</v>
      </c>
      <c r="K77" s="2">
        <v>21.081</v>
      </c>
    </row>
    <row r="78" spans="1:11" x14ac:dyDescent="0.25">
      <c r="A78" s="4">
        <v>33709</v>
      </c>
      <c r="B78" s="5" t="s">
        <v>1</v>
      </c>
      <c r="C78" s="2" t="s">
        <v>1</v>
      </c>
      <c r="D78" s="2">
        <v>127</v>
      </c>
      <c r="E78" s="2" t="s">
        <v>1</v>
      </c>
      <c r="F78" s="2" t="s">
        <v>1</v>
      </c>
      <c r="G78" s="2" t="s">
        <v>1</v>
      </c>
      <c r="H78" s="5"/>
      <c r="J78" s="2" t="s">
        <v>148</v>
      </c>
      <c r="K78" s="2">
        <v>21.231000000000002</v>
      </c>
    </row>
    <row r="79" spans="1:11" x14ac:dyDescent="0.25">
      <c r="A79" s="4">
        <v>33739</v>
      </c>
      <c r="B79" s="5" t="s">
        <v>1</v>
      </c>
      <c r="C79" s="2" t="s">
        <v>1</v>
      </c>
      <c r="D79" s="2">
        <v>131.38999999999999</v>
      </c>
      <c r="E79" s="2" t="s">
        <v>1</v>
      </c>
      <c r="F79" s="2" t="s">
        <v>1</v>
      </c>
      <c r="G79" s="2" t="s">
        <v>1</v>
      </c>
      <c r="H79" s="5"/>
      <c r="J79" s="2" t="s">
        <v>149</v>
      </c>
      <c r="K79" s="2">
        <v>22.198</v>
      </c>
    </row>
    <row r="80" spans="1:11" x14ac:dyDescent="0.25">
      <c r="A80" s="4">
        <v>33770</v>
      </c>
      <c r="B80" s="5" t="s">
        <v>1</v>
      </c>
      <c r="C80" s="2" t="s">
        <v>1</v>
      </c>
      <c r="D80" s="2">
        <v>128.31</v>
      </c>
      <c r="E80" s="2" t="s">
        <v>1</v>
      </c>
      <c r="F80" s="2" t="s">
        <v>1</v>
      </c>
      <c r="G80" s="2" t="s">
        <v>1</v>
      </c>
      <c r="H80" s="5"/>
      <c r="J80" s="2" t="s">
        <v>150</v>
      </c>
      <c r="K80" s="2">
        <v>22.277999999999999</v>
      </c>
    </row>
    <row r="81" spans="1:11" x14ac:dyDescent="0.25">
      <c r="A81" s="4">
        <v>33800</v>
      </c>
      <c r="B81" s="5" t="s">
        <v>1</v>
      </c>
      <c r="C81" s="2" t="s">
        <v>1</v>
      </c>
      <c r="D81" s="2">
        <v>127.86</v>
      </c>
      <c r="E81" s="2" t="s">
        <v>1</v>
      </c>
      <c r="F81" s="2" t="s">
        <v>1</v>
      </c>
      <c r="G81" s="2" t="s">
        <v>1</v>
      </c>
      <c r="H81" s="5"/>
      <c r="J81" s="2" t="s">
        <v>151</v>
      </c>
      <c r="K81" s="2">
        <v>22.716999999999999</v>
      </c>
    </row>
    <row r="82" spans="1:11" x14ac:dyDescent="0.25">
      <c r="A82" s="4">
        <v>33831</v>
      </c>
      <c r="B82" s="5" t="s">
        <v>1</v>
      </c>
      <c r="C82" s="2" t="s">
        <v>1</v>
      </c>
      <c r="D82" s="2">
        <v>131.07</v>
      </c>
      <c r="E82" s="2" t="s">
        <v>1</v>
      </c>
      <c r="F82" s="2" t="s">
        <v>1</v>
      </c>
      <c r="G82" s="2" t="s">
        <v>1</v>
      </c>
      <c r="H82" s="5"/>
      <c r="J82" s="2" t="s">
        <v>152</v>
      </c>
      <c r="K82" s="2">
        <v>23.306999999999999</v>
      </c>
    </row>
    <row r="83" spans="1:11" x14ac:dyDescent="0.25">
      <c r="A83" s="4">
        <v>33862</v>
      </c>
      <c r="B83" s="5" t="s">
        <v>1</v>
      </c>
      <c r="C83" s="2" t="s">
        <v>1</v>
      </c>
      <c r="D83" s="2">
        <v>131.63</v>
      </c>
      <c r="E83" s="2" t="s">
        <v>1</v>
      </c>
      <c r="F83" s="2" t="s">
        <v>1</v>
      </c>
      <c r="G83" s="2" t="s">
        <v>1</v>
      </c>
      <c r="H83" s="5"/>
      <c r="J83" s="2" t="s">
        <v>153</v>
      </c>
      <c r="K83" s="2">
        <v>23.419</v>
      </c>
    </row>
    <row r="84" spans="1:11" x14ac:dyDescent="0.25">
      <c r="A84" s="4">
        <v>33892</v>
      </c>
      <c r="B84" s="5" t="s">
        <v>1</v>
      </c>
      <c r="C84" s="2" t="s">
        <v>1</v>
      </c>
      <c r="D84" s="2">
        <v>125.92</v>
      </c>
      <c r="E84" s="2" t="s">
        <v>1</v>
      </c>
      <c r="F84" s="2" t="s">
        <v>1</v>
      </c>
      <c r="G84" s="2" t="s">
        <v>1</v>
      </c>
      <c r="H84" s="5"/>
      <c r="J84" s="2" t="s">
        <v>154</v>
      </c>
      <c r="K84" s="2">
        <v>24.321000000000002</v>
      </c>
    </row>
    <row r="85" spans="1:11" x14ac:dyDescent="0.25">
      <c r="A85" s="4">
        <v>33923</v>
      </c>
      <c r="B85" s="5" t="s">
        <v>1</v>
      </c>
      <c r="C85" s="2" t="s">
        <v>1</v>
      </c>
      <c r="D85" s="2">
        <v>129.76</v>
      </c>
      <c r="E85" s="2" t="s">
        <v>1</v>
      </c>
      <c r="F85" s="2" t="s">
        <v>1</v>
      </c>
      <c r="G85" s="2" t="s">
        <v>1</v>
      </c>
      <c r="H85" s="5"/>
      <c r="J85" s="2" t="s">
        <v>155</v>
      </c>
      <c r="K85" s="2">
        <v>24.34</v>
      </c>
    </row>
    <row r="86" spans="1:11" x14ac:dyDescent="0.25">
      <c r="A86" s="4">
        <v>33953</v>
      </c>
      <c r="B86" s="5" t="s">
        <v>1</v>
      </c>
      <c r="C86" s="2" t="s">
        <v>1</v>
      </c>
      <c r="D86" s="2">
        <v>128.01</v>
      </c>
      <c r="E86" s="2" t="s">
        <v>1</v>
      </c>
      <c r="F86" s="2" t="s">
        <v>1</v>
      </c>
      <c r="G86" s="2" t="s">
        <v>1</v>
      </c>
      <c r="H86" s="5"/>
      <c r="J86" s="2" t="s">
        <v>156</v>
      </c>
      <c r="K86" s="2">
        <v>24.658999999999999</v>
      </c>
    </row>
    <row r="87" spans="1:11" x14ac:dyDescent="0.25">
      <c r="A87" s="4">
        <v>33984</v>
      </c>
      <c r="B87" s="5" t="s">
        <v>1</v>
      </c>
      <c r="C87" s="2" t="s">
        <v>1</v>
      </c>
      <c r="D87" s="2">
        <v>132.57</v>
      </c>
      <c r="E87" s="2" t="s">
        <v>1</v>
      </c>
      <c r="F87" s="2" t="s">
        <v>1</v>
      </c>
      <c r="G87" s="2" t="s">
        <v>1</v>
      </c>
      <c r="H87" s="5"/>
      <c r="J87" s="2" t="s">
        <v>157</v>
      </c>
      <c r="K87" s="2">
        <v>24.879000000000001</v>
      </c>
    </row>
    <row r="88" spans="1:11" x14ac:dyDescent="0.25">
      <c r="A88" s="4">
        <v>34015</v>
      </c>
      <c r="B88" s="5" t="s">
        <v>1</v>
      </c>
      <c r="C88" s="2" t="s">
        <v>1</v>
      </c>
      <c r="D88" s="2">
        <v>136.80000000000001</v>
      </c>
      <c r="E88" s="2" t="s">
        <v>1</v>
      </c>
      <c r="F88" s="2" t="s">
        <v>1</v>
      </c>
      <c r="G88" s="2" t="s">
        <v>1</v>
      </c>
      <c r="H88" s="5"/>
      <c r="J88" s="2" t="s">
        <v>158</v>
      </c>
      <c r="K88" s="2">
        <v>25.106000000000002</v>
      </c>
    </row>
    <row r="89" spans="1:11" x14ac:dyDescent="0.25">
      <c r="A89" s="4">
        <v>34043</v>
      </c>
      <c r="B89" s="5" t="s">
        <v>1</v>
      </c>
      <c r="C89" s="2" t="s">
        <v>1</v>
      </c>
      <c r="D89" s="2">
        <v>133.01</v>
      </c>
      <c r="E89" s="2" t="s">
        <v>1</v>
      </c>
      <c r="F89" s="2" t="s">
        <v>1</v>
      </c>
      <c r="G89" s="2" t="s">
        <v>1</v>
      </c>
      <c r="H89" s="5"/>
      <c r="J89" s="2" t="s">
        <v>159</v>
      </c>
      <c r="K89" s="2">
        <v>25.364999999999998</v>
      </c>
    </row>
    <row r="90" spans="1:11" x14ac:dyDescent="0.25">
      <c r="A90" s="4">
        <v>34074</v>
      </c>
      <c r="B90" s="5" t="s">
        <v>1</v>
      </c>
      <c r="C90" s="2" t="s">
        <v>1</v>
      </c>
      <c r="D90" s="2">
        <v>130.41999999999999</v>
      </c>
      <c r="E90" s="2" t="s">
        <v>1</v>
      </c>
      <c r="F90" s="2" t="s">
        <v>1</v>
      </c>
      <c r="G90" s="2" t="s">
        <v>1</v>
      </c>
      <c r="H90" s="5"/>
      <c r="J90" s="2" t="s">
        <v>160</v>
      </c>
      <c r="K90" s="2">
        <v>25.905000000000001</v>
      </c>
    </row>
    <row r="91" spans="1:11" x14ac:dyDescent="0.25">
      <c r="A91" s="4">
        <v>34104</v>
      </c>
      <c r="B91" s="5" t="s">
        <v>1</v>
      </c>
      <c r="C91" s="2" t="s">
        <v>1</v>
      </c>
      <c r="D91" s="2">
        <v>139.26</v>
      </c>
      <c r="E91" s="2" t="s">
        <v>1</v>
      </c>
      <c r="F91" s="2" t="s">
        <v>1</v>
      </c>
      <c r="G91" s="2" t="s">
        <v>1</v>
      </c>
      <c r="H91" s="5"/>
      <c r="J91" s="2" t="s">
        <v>161</v>
      </c>
      <c r="K91" s="2">
        <v>26.257999999999999</v>
      </c>
    </row>
    <row r="92" spans="1:11" x14ac:dyDescent="0.25">
      <c r="A92" s="4">
        <v>34135</v>
      </c>
      <c r="B92" s="5" t="s">
        <v>1</v>
      </c>
      <c r="C92" s="2" t="s">
        <v>1</v>
      </c>
      <c r="D92" s="2">
        <v>140.27000000000001</v>
      </c>
      <c r="E92" s="2" t="s">
        <v>1</v>
      </c>
      <c r="F92" s="2" t="s">
        <v>1</v>
      </c>
      <c r="G92" s="2" t="s">
        <v>1</v>
      </c>
      <c r="H92" s="5"/>
      <c r="J92" s="2" t="s">
        <v>162</v>
      </c>
      <c r="K92" s="2">
        <v>25.795000000000002</v>
      </c>
    </row>
    <row r="93" spans="1:11" x14ac:dyDescent="0.25">
      <c r="A93" s="4">
        <v>34165</v>
      </c>
      <c r="B93" s="5" t="s">
        <v>1</v>
      </c>
      <c r="C93" s="2" t="s">
        <v>1</v>
      </c>
      <c r="D93" s="2">
        <v>143.21</v>
      </c>
      <c r="E93" s="2" t="s">
        <v>1</v>
      </c>
      <c r="F93" s="2" t="s">
        <v>1</v>
      </c>
      <c r="G93" s="2" t="s">
        <v>1</v>
      </c>
      <c r="H93" s="5"/>
      <c r="J93" s="2" t="s">
        <v>163</v>
      </c>
      <c r="K93" s="2">
        <v>25.693999999999999</v>
      </c>
    </row>
    <row r="94" spans="1:11" x14ac:dyDescent="0.25">
      <c r="A94" s="4">
        <v>34196</v>
      </c>
      <c r="B94" s="5" t="s">
        <v>1</v>
      </c>
      <c r="C94" s="2" t="s">
        <v>1</v>
      </c>
      <c r="D94" s="2">
        <v>139.52000000000001</v>
      </c>
      <c r="E94" s="2" t="s">
        <v>1</v>
      </c>
      <c r="F94" s="2" t="s">
        <v>1</v>
      </c>
      <c r="G94" s="2" t="s">
        <v>1</v>
      </c>
      <c r="H94" s="5"/>
      <c r="J94" s="2" t="s">
        <v>164</v>
      </c>
      <c r="K94" s="2">
        <v>24.175000000000001</v>
      </c>
    </row>
    <row r="95" spans="1:11" x14ac:dyDescent="0.25">
      <c r="A95" s="4">
        <v>34227</v>
      </c>
      <c r="B95" s="5" t="s">
        <v>1</v>
      </c>
      <c r="C95" s="2" t="s">
        <v>1</v>
      </c>
      <c r="D95" s="2">
        <v>133.5</v>
      </c>
      <c r="E95" s="2" t="s">
        <v>1</v>
      </c>
      <c r="F95" s="2" t="s">
        <v>1</v>
      </c>
      <c r="G95" s="2" t="s">
        <v>1</v>
      </c>
      <c r="H95" s="5"/>
      <c r="J95" s="2" t="s">
        <v>165</v>
      </c>
      <c r="K95" s="2">
        <v>22.82</v>
      </c>
    </row>
    <row r="96" spans="1:11" x14ac:dyDescent="0.25">
      <c r="A96" s="4">
        <v>34257</v>
      </c>
      <c r="B96" s="5" t="s">
        <v>1</v>
      </c>
      <c r="C96" s="2" t="s">
        <v>1</v>
      </c>
      <c r="D96" s="2">
        <v>133.16</v>
      </c>
      <c r="E96" s="2" t="s">
        <v>1</v>
      </c>
      <c r="F96" s="2" t="s">
        <v>1</v>
      </c>
      <c r="G96" s="2" t="s">
        <v>1</v>
      </c>
      <c r="H96" s="5"/>
      <c r="J96" s="2" t="s">
        <v>166</v>
      </c>
      <c r="K96" s="2">
        <v>23.92</v>
      </c>
    </row>
    <row r="97" spans="1:11" x14ac:dyDescent="0.25">
      <c r="A97" s="4">
        <v>34288</v>
      </c>
      <c r="B97" s="5" t="s">
        <v>1</v>
      </c>
      <c r="C97" s="2" t="s">
        <v>1</v>
      </c>
      <c r="D97" s="2">
        <v>131.94</v>
      </c>
      <c r="E97" s="2" t="s">
        <v>1</v>
      </c>
      <c r="F97" s="2" t="s">
        <v>1</v>
      </c>
      <c r="G97" s="2" t="s">
        <v>1</v>
      </c>
      <c r="H97" s="5"/>
      <c r="J97" s="2" t="s">
        <v>167</v>
      </c>
      <c r="K97" s="2">
        <v>24.99</v>
      </c>
    </row>
    <row r="98" spans="1:11" x14ac:dyDescent="0.25">
      <c r="A98" s="4">
        <v>34318</v>
      </c>
      <c r="B98" s="5" t="s">
        <v>1</v>
      </c>
      <c r="C98" s="2" t="s">
        <v>1</v>
      </c>
      <c r="D98" s="2">
        <v>128.82</v>
      </c>
      <c r="E98" s="2" t="s">
        <v>1</v>
      </c>
      <c r="F98" s="2" t="s">
        <v>1</v>
      </c>
      <c r="G98" s="2" t="s">
        <v>1</v>
      </c>
      <c r="H98" s="5"/>
      <c r="J98" s="2" t="s">
        <v>168</v>
      </c>
      <c r="K98" s="2">
        <v>25.273</v>
      </c>
    </row>
    <row r="99" spans="1:11" x14ac:dyDescent="0.25">
      <c r="A99" s="4">
        <v>34349</v>
      </c>
      <c r="B99" s="5" t="s">
        <v>1</v>
      </c>
      <c r="C99" s="2" t="s">
        <v>1</v>
      </c>
      <c r="D99" s="2">
        <v>139.16999999999999</v>
      </c>
      <c r="E99" s="2" t="s">
        <v>1</v>
      </c>
      <c r="F99" s="2" t="s">
        <v>1</v>
      </c>
      <c r="G99" s="2" t="s">
        <v>1</v>
      </c>
      <c r="H99" s="5"/>
      <c r="J99" s="2" t="s">
        <v>169</v>
      </c>
      <c r="K99" s="2">
        <v>25.411999999999999</v>
      </c>
    </row>
    <row r="100" spans="1:11" x14ac:dyDescent="0.25">
      <c r="A100" s="4">
        <v>34380</v>
      </c>
      <c r="B100" s="5" t="s">
        <v>1</v>
      </c>
      <c r="C100" s="2" t="s">
        <v>1</v>
      </c>
      <c r="D100" s="2">
        <v>140.71</v>
      </c>
      <c r="E100" s="2" t="s">
        <v>1</v>
      </c>
      <c r="F100" s="2" t="s">
        <v>1</v>
      </c>
      <c r="G100" s="2" t="s">
        <v>1</v>
      </c>
      <c r="H100" s="5"/>
      <c r="J100" s="2" t="s">
        <v>170</v>
      </c>
      <c r="K100" s="2">
        <v>26.212</v>
      </c>
    </row>
    <row r="101" spans="1:11" x14ac:dyDescent="0.25">
      <c r="A101" s="4">
        <v>34408</v>
      </c>
      <c r="B101" s="5" t="s">
        <v>1</v>
      </c>
      <c r="C101" s="2" t="s">
        <v>1</v>
      </c>
      <c r="D101" s="2">
        <v>141.30000000000001</v>
      </c>
      <c r="E101" s="2" t="s">
        <v>1</v>
      </c>
      <c r="F101" s="2" t="s">
        <v>1</v>
      </c>
      <c r="G101" s="2" t="s">
        <v>1</v>
      </c>
      <c r="H101" s="5"/>
      <c r="J101" s="2" t="s">
        <v>171</v>
      </c>
      <c r="K101" s="2">
        <v>26.523</v>
      </c>
    </row>
    <row r="102" spans="1:11" x14ac:dyDescent="0.25">
      <c r="A102" s="4">
        <v>34439</v>
      </c>
      <c r="B102" s="5" t="s">
        <v>1</v>
      </c>
      <c r="C102" s="2" t="s">
        <v>1</v>
      </c>
      <c r="D102" s="2">
        <v>128.83000000000001</v>
      </c>
      <c r="E102" s="2" t="s">
        <v>1</v>
      </c>
      <c r="F102" s="2" t="s">
        <v>1</v>
      </c>
      <c r="G102" s="2" t="s">
        <v>1</v>
      </c>
      <c r="H102" s="5"/>
      <c r="J102" s="2" t="s">
        <v>172</v>
      </c>
      <c r="K102" s="2">
        <v>27.739000000000001</v>
      </c>
    </row>
    <row r="103" spans="1:11" x14ac:dyDescent="0.25">
      <c r="A103" s="4">
        <v>34469</v>
      </c>
      <c r="B103" s="5" t="s">
        <v>1</v>
      </c>
      <c r="C103" s="2" t="s">
        <v>1</v>
      </c>
      <c r="D103" s="2">
        <v>127.28</v>
      </c>
      <c r="E103" s="2" t="s">
        <v>1</v>
      </c>
      <c r="F103" s="2" t="s">
        <v>1</v>
      </c>
      <c r="G103" s="2" t="s">
        <v>1</v>
      </c>
      <c r="H103" s="5"/>
      <c r="J103" s="2" t="s">
        <v>173</v>
      </c>
      <c r="K103" s="2">
        <v>28.44</v>
      </c>
    </row>
    <row r="104" spans="1:11" x14ac:dyDescent="0.25">
      <c r="A104" s="4">
        <v>34500</v>
      </c>
      <c r="B104" s="5" t="s">
        <v>1</v>
      </c>
      <c r="C104" s="2" t="s">
        <v>1</v>
      </c>
      <c r="D104" s="2">
        <v>132.86000000000001</v>
      </c>
      <c r="E104" s="2" t="s">
        <v>1</v>
      </c>
      <c r="F104" s="2" t="s">
        <v>1</v>
      </c>
      <c r="G104" s="2" t="s">
        <v>1</v>
      </c>
      <c r="H104" s="5"/>
      <c r="J104" s="2" t="s">
        <v>174</v>
      </c>
      <c r="K104" s="2">
        <v>28.599</v>
      </c>
    </row>
    <row r="105" spans="1:11" x14ac:dyDescent="0.25">
      <c r="A105" s="4">
        <v>34530</v>
      </c>
      <c r="B105" s="5" t="s">
        <v>1</v>
      </c>
      <c r="C105" s="2" t="s">
        <v>1</v>
      </c>
      <c r="D105" s="2">
        <v>128.59</v>
      </c>
      <c r="E105" s="2" t="s">
        <v>1</v>
      </c>
      <c r="F105" s="2" t="s">
        <v>1</v>
      </c>
      <c r="G105" s="2" t="s">
        <v>1</v>
      </c>
      <c r="H105" s="5"/>
      <c r="J105" s="2" t="s">
        <v>175</v>
      </c>
      <c r="K105" s="2">
        <v>28.951000000000001</v>
      </c>
    </row>
    <row r="106" spans="1:11" x14ac:dyDescent="0.25">
      <c r="A106" s="4">
        <v>34561</v>
      </c>
      <c r="B106" s="5" t="s">
        <v>1</v>
      </c>
      <c r="C106" s="2" t="s">
        <v>1</v>
      </c>
      <c r="D106" s="2">
        <v>126.8</v>
      </c>
      <c r="E106" s="2" t="s">
        <v>1</v>
      </c>
      <c r="F106" s="2" t="s">
        <v>1</v>
      </c>
      <c r="G106" s="2" t="s">
        <v>1</v>
      </c>
      <c r="H106" s="5"/>
      <c r="J106" s="2" t="s">
        <v>176</v>
      </c>
      <c r="K106" s="2">
        <v>29.184999999999999</v>
      </c>
    </row>
    <row r="107" spans="1:11" x14ac:dyDescent="0.25">
      <c r="A107" s="4">
        <v>34592</v>
      </c>
      <c r="B107" s="5" t="s">
        <v>1</v>
      </c>
      <c r="C107" s="2" t="s">
        <v>1</v>
      </c>
      <c r="D107" s="2">
        <v>123.93</v>
      </c>
      <c r="E107" s="2" t="s">
        <v>1</v>
      </c>
      <c r="F107" s="2" t="s">
        <v>1</v>
      </c>
      <c r="G107" s="2" t="s">
        <v>1</v>
      </c>
      <c r="H107" s="5"/>
      <c r="J107" s="2" t="s">
        <v>177</v>
      </c>
      <c r="K107" s="2">
        <v>29.109000000000002</v>
      </c>
    </row>
    <row r="108" spans="1:11" x14ac:dyDescent="0.25">
      <c r="A108" s="4">
        <v>34622</v>
      </c>
      <c r="B108" s="5" t="s">
        <v>1</v>
      </c>
      <c r="C108" s="2" t="s">
        <v>1</v>
      </c>
      <c r="D108" s="2">
        <v>122.65</v>
      </c>
      <c r="E108" s="2" t="s">
        <v>1</v>
      </c>
      <c r="F108" s="2" t="s">
        <v>1</v>
      </c>
      <c r="G108" s="2" t="s">
        <v>1</v>
      </c>
      <c r="H108" s="5"/>
      <c r="J108" s="2" t="s">
        <v>178</v>
      </c>
      <c r="K108" s="2">
        <v>29.42</v>
      </c>
    </row>
    <row r="109" spans="1:11" x14ac:dyDescent="0.25">
      <c r="A109" s="4">
        <v>34653</v>
      </c>
      <c r="B109" s="5" t="s">
        <v>1</v>
      </c>
      <c r="C109" s="2" t="s">
        <v>1</v>
      </c>
      <c r="D109" s="2">
        <v>116.72</v>
      </c>
      <c r="E109" s="2" t="s">
        <v>1</v>
      </c>
      <c r="F109" s="2" t="s">
        <v>1</v>
      </c>
      <c r="G109" s="2" t="s">
        <v>1</v>
      </c>
      <c r="H109" s="5"/>
      <c r="J109" s="2" t="s">
        <v>179</v>
      </c>
      <c r="K109" s="2">
        <v>29.498000000000001</v>
      </c>
    </row>
    <row r="110" spans="1:11" x14ac:dyDescent="0.25">
      <c r="A110" s="4">
        <v>34683</v>
      </c>
      <c r="B110" s="5" t="s">
        <v>1</v>
      </c>
      <c r="C110" s="2" t="s">
        <v>1</v>
      </c>
      <c r="D110" s="2">
        <v>123.98</v>
      </c>
      <c r="E110" s="2" t="s">
        <v>1</v>
      </c>
      <c r="F110" s="2" t="s">
        <v>1</v>
      </c>
      <c r="G110" s="2" t="s">
        <v>1</v>
      </c>
      <c r="H110" s="5"/>
      <c r="J110" s="2" t="s">
        <v>180</v>
      </c>
      <c r="K110" s="2">
        <v>29.597999999999999</v>
      </c>
    </row>
    <row r="111" spans="1:11" x14ac:dyDescent="0.25">
      <c r="A111" s="4">
        <v>34714</v>
      </c>
      <c r="B111" s="5" t="s">
        <v>1</v>
      </c>
      <c r="C111" s="2" t="s">
        <v>1</v>
      </c>
      <c r="D111" s="2">
        <v>130.47999999999999</v>
      </c>
      <c r="E111" s="2" t="s">
        <v>1</v>
      </c>
      <c r="F111" s="2" t="s">
        <v>1</v>
      </c>
      <c r="G111" s="2" t="s">
        <v>1</v>
      </c>
      <c r="H111" s="5"/>
      <c r="J111" s="2" t="s">
        <v>181</v>
      </c>
      <c r="K111" s="2">
        <v>30.143999999999998</v>
      </c>
    </row>
    <row r="112" spans="1:11" x14ac:dyDescent="0.25">
      <c r="A112" s="4">
        <v>34745</v>
      </c>
      <c r="B112" s="5" t="s">
        <v>1</v>
      </c>
      <c r="C112" s="2" t="s">
        <v>1</v>
      </c>
      <c r="D112" s="2">
        <v>125.9</v>
      </c>
      <c r="E112" s="2" t="s">
        <v>1</v>
      </c>
      <c r="F112" s="2" t="s">
        <v>1</v>
      </c>
      <c r="G112" s="2" t="s">
        <v>1</v>
      </c>
      <c r="H112" s="5"/>
      <c r="J112" s="2" t="s">
        <v>182</v>
      </c>
      <c r="K112" s="2">
        <v>30.645</v>
      </c>
    </row>
    <row r="113" spans="1:11" x14ac:dyDescent="0.25">
      <c r="A113" s="4">
        <v>34773</v>
      </c>
      <c r="B113" s="5" t="s">
        <v>1</v>
      </c>
      <c r="C113" s="2" t="s">
        <v>1</v>
      </c>
      <c r="D113" s="2">
        <v>126.25</v>
      </c>
      <c r="E113" s="2" t="s">
        <v>1</v>
      </c>
      <c r="F113" s="2" t="s">
        <v>1</v>
      </c>
      <c r="G113" s="2" t="s">
        <v>1</v>
      </c>
      <c r="H113" s="5"/>
      <c r="J113" s="2" t="s">
        <v>183</v>
      </c>
      <c r="K113" s="2">
        <v>30.77</v>
      </c>
    </row>
    <row r="114" spans="1:11" x14ac:dyDescent="0.25">
      <c r="A114" s="4">
        <v>34804</v>
      </c>
      <c r="B114" s="5" t="s">
        <v>1</v>
      </c>
      <c r="C114" s="2" t="s">
        <v>1</v>
      </c>
      <c r="D114" s="2">
        <v>123.83</v>
      </c>
      <c r="E114" s="2" t="s">
        <v>1</v>
      </c>
      <c r="F114" s="2" t="s">
        <v>1</v>
      </c>
      <c r="G114" s="2" t="s">
        <v>1</v>
      </c>
      <c r="H114" s="5"/>
      <c r="J114" s="2" t="s">
        <v>184</v>
      </c>
      <c r="K114" s="2">
        <v>30.995999999999999</v>
      </c>
    </row>
    <row r="115" spans="1:11" x14ac:dyDescent="0.25">
      <c r="A115" s="4">
        <v>34834</v>
      </c>
      <c r="B115" s="5" t="s">
        <v>1</v>
      </c>
      <c r="C115" s="2" t="s">
        <v>1</v>
      </c>
      <c r="D115" s="2">
        <v>122.83</v>
      </c>
      <c r="E115" s="2" t="s">
        <v>1</v>
      </c>
      <c r="F115" s="2" t="s">
        <v>1</v>
      </c>
      <c r="G115" s="2" t="s">
        <v>1</v>
      </c>
      <c r="H115" s="5"/>
      <c r="J115" s="2" t="s">
        <v>185</v>
      </c>
      <c r="K115" s="2">
        <v>31.484000000000002</v>
      </c>
    </row>
    <row r="116" spans="1:11" x14ac:dyDescent="0.25">
      <c r="A116" s="4">
        <v>34865</v>
      </c>
      <c r="B116" s="5" t="s">
        <v>1</v>
      </c>
      <c r="C116" s="2" t="s">
        <v>1</v>
      </c>
      <c r="D116" s="2">
        <v>115.78</v>
      </c>
      <c r="E116" s="2" t="s">
        <v>1</v>
      </c>
      <c r="F116" s="2" t="s">
        <v>1</v>
      </c>
      <c r="G116" s="2" t="s">
        <v>1</v>
      </c>
      <c r="H116" s="5"/>
      <c r="J116" s="2" t="s">
        <v>186</v>
      </c>
      <c r="K116" s="2">
        <v>31.341999999999999</v>
      </c>
    </row>
    <row r="117" spans="1:11" x14ac:dyDescent="0.25">
      <c r="A117" s="4">
        <v>34895</v>
      </c>
      <c r="B117" s="5" t="s">
        <v>1</v>
      </c>
      <c r="C117" s="2" t="s">
        <v>1</v>
      </c>
      <c r="D117" s="2">
        <v>120.92</v>
      </c>
      <c r="E117" s="2" t="s">
        <v>1</v>
      </c>
      <c r="F117" s="2" t="s">
        <v>1</v>
      </c>
      <c r="G117" s="2" t="s">
        <v>1</v>
      </c>
      <c r="H117" s="5"/>
      <c r="J117" s="2" t="s">
        <v>187</v>
      </c>
      <c r="K117" s="2">
        <v>31.513000000000002</v>
      </c>
    </row>
    <row r="118" spans="1:11" x14ac:dyDescent="0.25">
      <c r="A118" s="4">
        <v>34926</v>
      </c>
      <c r="B118" s="5" t="s">
        <v>1</v>
      </c>
      <c r="C118" s="2" t="s">
        <v>1</v>
      </c>
      <c r="D118" s="2">
        <v>124.77</v>
      </c>
      <c r="E118" s="2" t="s">
        <v>1</v>
      </c>
      <c r="F118" s="2" t="s">
        <v>1</v>
      </c>
      <c r="G118" s="2" t="s">
        <v>1</v>
      </c>
      <c r="H118" s="5"/>
      <c r="J118" s="2" t="s">
        <v>188</v>
      </c>
      <c r="K118" s="2">
        <v>31.73</v>
      </c>
    </row>
    <row r="119" spans="1:11" x14ac:dyDescent="0.25">
      <c r="A119" s="4">
        <v>34957</v>
      </c>
      <c r="B119" s="5" t="s">
        <v>1</v>
      </c>
      <c r="C119" s="2" t="s">
        <v>1</v>
      </c>
      <c r="D119" s="2">
        <v>122.77</v>
      </c>
      <c r="E119" s="2" t="s">
        <v>1</v>
      </c>
      <c r="F119" s="2" t="s">
        <v>1</v>
      </c>
      <c r="G119" s="2" t="s">
        <v>1</v>
      </c>
      <c r="H119" s="5"/>
      <c r="J119" s="2" t="s">
        <v>286</v>
      </c>
      <c r="K119" t="s">
        <v>1</v>
      </c>
    </row>
    <row r="120" spans="1:11" x14ac:dyDescent="0.25">
      <c r="A120" s="4">
        <v>34987</v>
      </c>
      <c r="B120" s="5" t="s">
        <v>1</v>
      </c>
      <c r="C120" s="2" t="s">
        <v>1</v>
      </c>
      <c r="D120" s="2">
        <v>129.94999999999999</v>
      </c>
      <c r="E120" s="2" t="s">
        <v>1</v>
      </c>
      <c r="F120" s="2" t="s">
        <v>1</v>
      </c>
      <c r="G120" s="2" t="s">
        <v>1</v>
      </c>
      <c r="H120" s="5"/>
      <c r="J120" s="2" t="s">
        <v>287</v>
      </c>
      <c r="K120" t="s">
        <v>1</v>
      </c>
    </row>
    <row r="121" spans="1:11" x14ac:dyDescent="0.25">
      <c r="A121" s="4">
        <v>35018</v>
      </c>
      <c r="B121" s="5" t="s">
        <v>1</v>
      </c>
      <c r="C121" s="2" t="s">
        <v>1</v>
      </c>
      <c r="D121" s="2">
        <v>137.13999999999999</v>
      </c>
      <c r="E121" s="2" t="s">
        <v>1</v>
      </c>
      <c r="F121" s="2" t="s">
        <v>1</v>
      </c>
      <c r="G121" s="2" t="s">
        <v>1</v>
      </c>
      <c r="H121" s="5"/>
    </row>
    <row r="122" spans="1:11" x14ac:dyDescent="0.25">
      <c r="A122" s="4">
        <v>35048</v>
      </c>
      <c r="B122" s="5" t="s">
        <v>1</v>
      </c>
      <c r="C122" s="2" t="s">
        <v>1</v>
      </c>
      <c r="D122" s="2">
        <v>123.5</v>
      </c>
      <c r="E122" s="2" t="s">
        <v>1</v>
      </c>
      <c r="F122" s="2" t="s">
        <v>1</v>
      </c>
      <c r="G122" s="2" t="s">
        <v>1</v>
      </c>
      <c r="H122" s="5"/>
    </row>
    <row r="123" spans="1:11" x14ac:dyDescent="0.25">
      <c r="A123" s="4">
        <v>35079</v>
      </c>
      <c r="B123" s="5" t="s">
        <v>1</v>
      </c>
      <c r="C123" s="2" t="s">
        <v>1</v>
      </c>
      <c r="D123" s="2">
        <v>123.52</v>
      </c>
      <c r="E123" s="2" t="s">
        <v>1</v>
      </c>
      <c r="F123" s="2" t="s">
        <v>1</v>
      </c>
      <c r="G123" s="2" t="s">
        <v>1</v>
      </c>
      <c r="H123" s="5"/>
    </row>
    <row r="124" spans="1:11" x14ac:dyDescent="0.25">
      <c r="A124" s="4">
        <v>35110</v>
      </c>
      <c r="B124" s="5" t="s">
        <v>1</v>
      </c>
      <c r="C124" s="2" t="s">
        <v>1</v>
      </c>
      <c r="D124" s="2">
        <v>118.49</v>
      </c>
      <c r="E124" s="2" t="s">
        <v>1</v>
      </c>
      <c r="F124" s="2" t="s">
        <v>1</v>
      </c>
      <c r="G124" s="2" t="s">
        <v>1</v>
      </c>
      <c r="H124" s="5"/>
    </row>
    <row r="125" spans="1:11" x14ac:dyDescent="0.25">
      <c r="A125" s="4">
        <v>35139</v>
      </c>
      <c r="B125" s="5" t="s">
        <v>1</v>
      </c>
      <c r="C125" s="2" t="s">
        <v>1</v>
      </c>
      <c r="D125" s="2">
        <v>121.69</v>
      </c>
      <c r="E125" s="2" t="s">
        <v>1</v>
      </c>
      <c r="F125" s="2" t="s">
        <v>1</v>
      </c>
      <c r="G125" s="2" t="s">
        <v>1</v>
      </c>
      <c r="H125" s="5"/>
    </row>
    <row r="126" spans="1:11" x14ac:dyDescent="0.25">
      <c r="A126" s="4">
        <v>35170</v>
      </c>
      <c r="B126" s="5" t="s">
        <v>1</v>
      </c>
      <c r="C126" s="2" t="s">
        <v>1</v>
      </c>
      <c r="D126" s="2">
        <v>110.56</v>
      </c>
      <c r="E126" s="2" t="s">
        <v>1</v>
      </c>
      <c r="F126" s="2" t="s">
        <v>1</v>
      </c>
      <c r="G126" s="2" t="s">
        <v>1</v>
      </c>
      <c r="H126" s="5"/>
    </row>
    <row r="127" spans="1:11" x14ac:dyDescent="0.25">
      <c r="A127" s="4">
        <v>35200</v>
      </c>
      <c r="B127" s="5" t="s">
        <v>1</v>
      </c>
      <c r="C127" s="2" t="s">
        <v>1</v>
      </c>
      <c r="D127" s="2">
        <v>118.81</v>
      </c>
      <c r="E127" s="2" t="s">
        <v>1</v>
      </c>
      <c r="F127" s="2" t="s">
        <v>1</v>
      </c>
      <c r="G127" s="2" t="s">
        <v>1</v>
      </c>
      <c r="H127" s="5"/>
    </row>
    <row r="128" spans="1:11" x14ac:dyDescent="0.25">
      <c r="A128" s="4">
        <v>35231</v>
      </c>
      <c r="B128" s="5" t="s">
        <v>1</v>
      </c>
      <c r="C128" s="2" t="s">
        <v>1</v>
      </c>
      <c r="D128" s="2">
        <v>123.01</v>
      </c>
      <c r="E128" s="2" t="s">
        <v>1</v>
      </c>
      <c r="F128" s="2" t="s">
        <v>1</v>
      </c>
      <c r="G128" s="2" t="s">
        <v>1</v>
      </c>
      <c r="H128" s="5"/>
    </row>
    <row r="129" spans="1:8" x14ac:dyDescent="0.25">
      <c r="A129" s="4">
        <v>35261</v>
      </c>
      <c r="B129" s="5" t="s">
        <v>1</v>
      </c>
      <c r="C129" s="2" t="s">
        <v>1</v>
      </c>
      <c r="D129" s="2">
        <v>119.68</v>
      </c>
      <c r="E129" s="2" t="s">
        <v>1</v>
      </c>
      <c r="F129" s="2" t="s">
        <v>1</v>
      </c>
      <c r="G129" s="2" t="s">
        <v>1</v>
      </c>
      <c r="H129" s="5"/>
    </row>
    <row r="130" spans="1:8" x14ac:dyDescent="0.25">
      <c r="A130" s="4">
        <v>35292</v>
      </c>
      <c r="B130" s="5" t="s">
        <v>1</v>
      </c>
      <c r="C130" s="2" t="s">
        <v>1</v>
      </c>
      <c r="D130" s="2">
        <v>120.3</v>
      </c>
      <c r="E130" s="2" t="s">
        <v>1</v>
      </c>
      <c r="F130" s="2" t="s">
        <v>1</v>
      </c>
      <c r="G130" s="2" t="s">
        <v>1</v>
      </c>
      <c r="H130" s="5"/>
    </row>
    <row r="131" spans="1:8" x14ac:dyDescent="0.25">
      <c r="A131" s="4">
        <v>35323</v>
      </c>
      <c r="B131" s="5" t="s">
        <v>1</v>
      </c>
      <c r="C131" s="2" t="s">
        <v>1</v>
      </c>
      <c r="D131" s="2">
        <v>115.51</v>
      </c>
      <c r="E131" s="2" t="s">
        <v>1</v>
      </c>
      <c r="F131" s="2" t="s">
        <v>1</v>
      </c>
      <c r="G131" s="2" t="s">
        <v>1</v>
      </c>
      <c r="H131" s="5"/>
    </row>
    <row r="132" spans="1:8" x14ac:dyDescent="0.25">
      <c r="A132" s="4">
        <v>35353</v>
      </c>
      <c r="B132" s="5" t="s">
        <v>1</v>
      </c>
      <c r="C132" s="2" t="s">
        <v>1</v>
      </c>
      <c r="D132" s="2">
        <v>117.85</v>
      </c>
      <c r="E132" s="2" t="s">
        <v>1</v>
      </c>
      <c r="F132" s="2" t="s">
        <v>1</v>
      </c>
      <c r="G132" s="2" t="s">
        <v>1</v>
      </c>
      <c r="H132" s="5"/>
    </row>
    <row r="133" spans="1:8" x14ac:dyDescent="0.25">
      <c r="A133" s="4">
        <v>35384</v>
      </c>
      <c r="B133" s="5" t="s">
        <v>1</v>
      </c>
      <c r="C133" s="2" t="s">
        <v>1</v>
      </c>
      <c r="D133" s="2">
        <v>118.18</v>
      </c>
      <c r="E133" s="2" t="s">
        <v>1</v>
      </c>
      <c r="F133" s="2" t="s">
        <v>1</v>
      </c>
      <c r="G133" s="2" t="s">
        <v>1</v>
      </c>
      <c r="H133" s="5"/>
    </row>
    <row r="134" spans="1:8" x14ac:dyDescent="0.25">
      <c r="A134" s="4">
        <v>35414</v>
      </c>
      <c r="B134" s="5" t="s">
        <v>1</v>
      </c>
      <c r="C134" s="2" t="s">
        <v>1</v>
      </c>
      <c r="D134" s="2">
        <v>114.59</v>
      </c>
      <c r="E134" s="2" t="s">
        <v>1</v>
      </c>
      <c r="F134" s="2" t="s">
        <v>1</v>
      </c>
      <c r="G134" s="2" t="s">
        <v>1</v>
      </c>
      <c r="H134" s="5"/>
    </row>
    <row r="135" spans="1:8" x14ac:dyDescent="0.25">
      <c r="A135" s="4">
        <v>35445</v>
      </c>
      <c r="B135" s="5" t="s">
        <v>1</v>
      </c>
      <c r="C135" s="2" t="s">
        <v>1</v>
      </c>
      <c r="D135" s="2">
        <v>114.88</v>
      </c>
      <c r="E135" s="2" t="s">
        <v>1</v>
      </c>
      <c r="F135" s="2" t="s">
        <v>1</v>
      </c>
      <c r="G135" s="2">
        <v>25.7</v>
      </c>
      <c r="H135" s="5"/>
    </row>
    <row r="136" spans="1:8" x14ac:dyDescent="0.25">
      <c r="A136" s="4">
        <v>35476</v>
      </c>
      <c r="B136" s="5" t="s">
        <v>1</v>
      </c>
      <c r="C136" s="2" t="s">
        <v>1</v>
      </c>
      <c r="D136" s="2">
        <v>124.31</v>
      </c>
      <c r="E136" s="2" t="s">
        <v>1</v>
      </c>
      <c r="F136" s="2" t="s">
        <v>1</v>
      </c>
      <c r="G136" s="2">
        <v>26.34</v>
      </c>
      <c r="H136" s="5"/>
    </row>
    <row r="137" spans="1:8" x14ac:dyDescent="0.25">
      <c r="A137" s="4">
        <v>35504</v>
      </c>
      <c r="B137" s="5" t="s">
        <v>1</v>
      </c>
      <c r="C137" s="2" t="s">
        <v>1</v>
      </c>
      <c r="D137" s="2">
        <v>124.04</v>
      </c>
      <c r="E137" s="2" t="s">
        <v>1</v>
      </c>
      <c r="F137" s="2" t="s">
        <v>1</v>
      </c>
      <c r="G137" s="2">
        <v>25.83</v>
      </c>
      <c r="H137" s="5"/>
    </row>
    <row r="138" spans="1:8" x14ac:dyDescent="0.25">
      <c r="A138" s="4">
        <v>35535</v>
      </c>
      <c r="B138" s="5" t="s">
        <v>1</v>
      </c>
      <c r="C138" s="2" t="s">
        <v>1</v>
      </c>
      <c r="D138" s="2">
        <v>114.99</v>
      </c>
      <c r="E138" s="2" t="s">
        <v>1</v>
      </c>
      <c r="F138" s="2" t="s">
        <v>1</v>
      </c>
      <c r="G138" s="2">
        <v>29.13</v>
      </c>
      <c r="H138" s="5"/>
    </row>
    <row r="139" spans="1:8" x14ac:dyDescent="0.25">
      <c r="A139" s="4">
        <v>35565</v>
      </c>
      <c r="B139" s="5" t="s">
        <v>1</v>
      </c>
      <c r="C139" s="2" t="s">
        <v>1</v>
      </c>
      <c r="D139" s="2">
        <v>126.69</v>
      </c>
      <c r="E139" s="2" t="s">
        <v>1</v>
      </c>
      <c r="F139" s="2" t="s">
        <v>1</v>
      </c>
      <c r="G139" s="2">
        <v>25.87</v>
      </c>
      <c r="H139" s="5"/>
    </row>
    <row r="140" spans="1:8" x14ac:dyDescent="0.25">
      <c r="A140" s="4">
        <v>35596</v>
      </c>
      <c r="B140" s="5" t="s">
        <v>1</v>
      </c>
      <c r="C140" s="2" t="s">
        <v>1</v>
      </c>
      <c r="D140" s="2">
        <v>123.11</v>
      </c>
      <c r="E140" s="2" t="s">
        <v>1</v>
      </c>
      <c r="F140" s="2" t="s">
        <v>1</v>
      </c>
      <c r="G140" s="2">
        <v>28.45</v>
      </c>
      <c r="H140" s="5"/>
    </row>
    <row r="141" spans="1:8" x14ac:dyDescent="0.25">
      <c r="A141" s="4">
        <v>35626</v>
      </c>
      <c r="B141" s="5" t="s">
        <v>1</v>
      </c>
      <c r="C141" s="2" t="s">
        <v>1</v>
      </c>
      <c r="D141" s="2">
        <v>121.88</v>
      </c>
      <c r="E141" s="2" t="s">
        <v>1</v>
      </c>
      <c r="F141" s="2" t="s">
        <v>1</v>
      </c>
      <c r="G141" s="2">
        <v>30.79</v>
      </c>
      <c r="H141" s="5"/>
    </row>
    <row r="142" spans="1:8" x14ac:dyDescent="0.25">
      <c r="A142" s="4">
        <v>35657</v>
      </c>
      <c r="B142" s="5" t="s">
        <v>1</v>
      </c>
      <c r="C142" s="2" t="s">
        <v>1</v>
      </c>
      <c r="D142" s="2">
        <v>126.45</v>
      </c>
      <c r="E142" s="2" t="s">
        <v>1</v>
      </c>
      <c r="F142" s="2" t="s">
        <v>1</v>
      </c>
      <c r="G142" s="2">
        <v>31.78</v>
      </c>
      <c r="H142" s="5"/>
    </row>
    <row r="143" spans="1:8" x14ac:dyDescent="0.25">
      <c r="A143" s="4">
        <v>35688</v>
      </c>
      <c r="B143" s="5" t="s">
        <v>1</v>
      </c>
      <c r="C143" s="2" t="s">
        <v>1</v>
      </c>
      <c r="D143" s="2">
        <v>117.77</v>
      </c>
      <c r="E143" s="2" t="s">
        <v>1</v>
      </c>
      <c r="F143" s="2" t="s">
        <v>1</v>
      </c>
      <c r="G143" s="2">
        <v>29.28</v>
      </c>
      <c r="H143" s="5"/>
    </row>
    <row r="144" spans="1:8" x14ac:dyDescent="0.25">
      <c r="A144" s="4">
        <v>35718</v>
      </c>
      <c r="B144" s="5" t="s">
        <v>1</v>
      </c>
      <c r="C144" s="2" t="s">
        <v>1</v>
      </c>
      <c r="D144" s="2">
        <v>115.74</v>
      </c>
      <c r="E144" s="2" t="s">
        <v>1</v>
      </c>
      <c r="F144" s="2" t="s">
        <v>1</v>
      </c>
      <c r="G144" s="2">
        <v>29.5</v>
      </c>
      <c r="H144" s="5"/>
    </row>
    <row r="145" spans="1:8" x14ac:dyDescent="0.25">
      <c r="A145" s="4">
        <v>35749</v>
      </c>
      <c r="B145" s="5" t="s">
        <v>1</v>
      </c>
      <c r="C145" s="2" t="s">
        <v>1</v>
      </c>
      <c r="D145" s="2">
        <v>117.73</v>
      </c>
      <c r="E145" s="2" t="s">
        <v>1</v>
      </c>
      <c r="F145" s="2" t="s">
        <v>1</v>
      </c>
      <c r="G145" s="2">
        <v>32.1</v>
      </c>
      <c r="H145" s="5"/>
    </row>
    <row r="146" spans="1:8" x14ac:dyDescent="0.25">
      <c r="A146" s="4">
        <v>35779</v>
      </c>
      <c r="B146" s="5" t="s">
        <v>1</v>
      </c>
      <c r="C146" s="2" t="s">
        <v>1</v>
      </c>
      <c r="D146" s="2">
        <v>121.02</v>
      </c>
      <c r="E146" s="2" t="s">
        <v>1</v>
      </c>
      <c r="F146" s="2" t="s">
        <v>1</v>
      </c>
      <c r="G146" s="2">
        <v>30.82</v>
      </c>
      <c r="H146" s="5"/>
    </row>
    <row r="147" spans="1:8" x14ac:dyDescent="0.25">
      <c r="A147" s="4">
        <v>35810</v>
      </c>
      <c r="B147" s="5" t="s">
        <v>1</v>
      </c>
      <c r="C147" s="2" t="s">
        <v>1</v>
      </c>
      <c r="D147" s="2">
        <v>120.1</v>
      </c>
      <c r="E147" s="2" t="s">
        <v>1</v>
      </c>
      <c r="F147" s="2" t="s">
        <v>1</v>
      </c>
      <c r="G147" s="2">
        <v>35.020000000000003</v>
      </c>
      <c r="H147" s="5"/>
    </row>
    <row r="148" spans="1:8" x14ac:dyDescent="0.25">
      <c r="A148" s="4">
        <v>35841</v>
      </c>
      <c r="B148" s="5" t="s">
        <v>1</v>
      </c>
      <c r="C148" s="2" t="s">
        <v>1</v>
      </c>
      <c r="D148" s="2">
        <v>117.67</v>
      </c>
      <c r="E148" s="2" t="s">
        <v>1</v>
      </c>
      <c r="F148" s="2" t="s">
        <v>1</v>
      </c>
      <c r="G148" s="2">
        <v>30.44</v>
      </c>
      <c r="H148" s="5"/>
    </row>
    <row r="149" spans="1:8" x14ac:dyDescent="0.25">
      <c r="A149" s="4">
        <v>35869</v>
      </c>
      <c r="B149" s="5" t="s">
        <v>1</v>
      </c>
      <c r="C149" s="2" t="s">
        <v>1</v>
      </c>
      <c r="D149" s="2">
        <v>118.15</v>
      </c>
      <c r="E149" s="2" t="s">
        <v>1</v>
      </c>
      <c r="F149" s="2" t="s">
        <v>1</v>
      </c>
      <c r="G149" s="2">
        <v>32.119999999999997</v>
      </c>
      <c r="H149" s="5"/>
    </row>
    <row r="150" spans="1:8" x14ac:dyDescent="0.25">
      <c r="A150" s="4">
        <v>35900</v>
      </c>
      <c r="B150" s="5" t="s">
        <v>1</v>
      </c>
      <c r="C150" s="2" t="s">
        <v>1</v>
      </c>
      <c r="D150" s="2">
        <v>113.7</v>
      </c>
      <c r="E150" s="2" t="s">
        <v>1</v>
      </c>
      <c r="F150" s="2" t="s">
        <v>1</v>
      </c>
      <c r="G150" s="2">
        <v>30.59</v>
      </c>
      <c r="H150" s="5"/>
    </row>
    <row r="151" spans="1:8" x14ac:dyDescent="0.25">
      <c r="A151" s="4">
        <v>35930</v>
      </c>
      <c r="B151" s="5" t="s">
        <v>1</v>
      </c>
      <c r="C151" s="2" t="s">
        <v>1</v>
      </c>
      <c r="D151" s="2">
        <v>122.59</v>
      </c>
      <c r="E151" s="2" t="s">
        <v>1</v>
      </c>
      <c r="F151" s="2" t="s">
        <v>1</v>
      </c>
      <c r="G151" s="2">
        <v>34.17</v>
      </c>
      <c r="H151" s="5"/>
    </row>
    <row r="152" spans="1:8" x14ac:dyDescent="0.25">
      <c r="A152" s="4">
        <v>35961</v>
      </c>
      <c r="B152" s="5" t="s">
        <v>1</v>
      </c>
      <c r="C152" s="2" t="s">
        <v>1</v>
      </c>
      <c r="D152" s="2">
        <v>119.76</v>
      </c>
      <c r="E152" s="2" t="s">
        <v>1</v>
      </c>
      <c r="F152" s="2" t="s">
        <v>1</v>
      </c>
      <c r="G152" s="2">
        <v>33.049999999999997</v>
      </c>
      <c r="H152" s="5"/>
    </row>
    <row r="153" spans="1:8" x14ac:dyDescent="0.25">
      <c r="A153" s="4">
        <v>35991</v>
      </c>
      <c r="B153" s="5" t="s">
        <v>1</v>
      </c>
      <c r="C153" s="2" t="s">
        <v>1</v>
      </c>
      <c r="D153" s="2">
        <v>124.13</v>
      </c>
      <c r="E153" s="2" t="s">
        <v>1</v>
      </c>
      <c r="F153" s="2" t="s">
        <v>1</v>
      </c>
      <c r="G153" s="2">
        <v>32.159999999999997</v>
      </c>
      <c r="H153" s="5"/>
    </row>
    <row r="154" spans="1:8" x14ac:dyDescent="0.25">
      <c r="A154" s="4">
        <v>36022</v>
      </c>
      <c r="B154" s="5" t="s">
        <v>1</v>
      </c>
      <c r="C154" s="2" t="s">
        <v>1</v>
      </c>
      <c r="D154" s="2">
        <v>120.1</v>
      </c>
      <c r="E154" s="2" t="s">
        <v>1</v>
      </c>
      <c r="F154" s="2" t="s">
        <v>1</v>
      </c>
      <c r="G154" s="2">
        <v>35.01</v>
      </c>
      <c r="H154" s="5"/>
    </row>
    <row r="155" spans="1:8" x14ac:dyDescent="0.25">
      <c r="A155" s="4">
        <v>36053</v>
      </c>
      <c r="B155" s="5" t="s">
        <v>1</v>
      </c>
      <c r="C155" s="2" t="s">
        <v>1</v>
      </c>
      <c r="D155" s="2">
        <v>122.99</v>
      </c>
      <c r="E155" s="2" t="s">
        <v>1</v>
      </c>
      <c r="F155" s="2" t="s">
        <v>1</v>
      </c>
      <c r="G155" s="2">
        <v>29.82</v>
      </c>
      <c r="H155" s="5"/>
    </row>
    <row r="156" spans="1:8" x14ac:dyDescent="0.25">
      <c r="A156" s="4">
        <v>36083</v>
      </c>
      <c r="B156" s="5" t="s">
        <v>1</v>
      </c>
      <c r="C156" s="2" t="s">
        <v>1</v>
      </c>
      <c r="D156" s="2">
        <v>121.3</v>
      </c>
      <c r="E156" s="2" t="s">
        <v>1</v>
      </c>
      <c r="F156" s="2" t="s">
        <v>1</v>
      </c>
      <c r="G156" s="2">
        <v>30.73</v>
      </c>
      <c r="H156" s="5"/>
    </row>
    <row r="157" spans="1:8" x14ac:dyDescent="0.25">
      <c r="A157" s="4">
        <v>36114</v>
      </c>
      <c r="B157" s="5" t="s">
        <v>1</v>
      </c>
      <c r="C157" s="2" t="s">
        <v>1</v>
      </c>
      <c r="D157" s="2">
        <v>123.94</v>
      </c>
      <c r="E157" s="2" t="s">
        <v>1</v>
      </c>
      <c r="F157" s="2" t="s">
        <v>1</v>
      </c>
      <c r="G157" s="2">
        <v>29.64</v>
      </c>
      <c r="H157" s="5"/>
    </row>
    <row r="158" spans="1:8" x14ac:dyDescent="0.25">
      <c r="A158" s="4">
        <v>36144</v>
      </c>
      <c r="B158" s="5" t="s">
        <v>1</v>
      </c>
      <c r="C158" s="2" t="s">
        <v>1</v>
      </c>
      <c r="D158" s="2">
        <v>124.62</v>
      </c>
      <c r="E158" s="2" t="s">
        <v>1</v>
      </c>
      <c r="F158" s="2" t="s">
        <v>1</v>
      </c>
      <c r="G158" s="2">
        <v>29.8</v>
      </c>
      <c r="H158" s="5"/>
    </row>
    <row r="159" spans="1:8" x14ac:dyDescent="0.25">
      <c r="A159" s="4">
        <v>36175</v>
      </c>
      <c r="B159" s="5" t="s">
        <v>1</v>
      </c>
      <c r="C159" s="2" t="s">
        <v>1</v>
      </c>
      <c r="D159" s="2">
        <v>127.41</v>
      </c>
      <c r="E159" s="2" t="s">
        <v>1</v>
      </c>
      <c r="F159" s="2" t="s">
        <v>1</v>
      </c>
      <c r="G159" s="2">
        <v>30.51</v>
      </c>
      <c r="H159" s="5"/>
    </row>
    <row r="160" spans="1:8" x14ac:dyDescent="0.25">
      <c r="A160" s="4">
        <v>36206</v>
      </c>
      <c r="B160" s="5" t="s">
        <v>1</v>
      </c>
      <c r="C160" s="2" t="s">
        <v>1</v>
      </c>
      <c r="D160" s="2">
        <v>128.49</v>
      </c>
      <c r="E160" s="2" t="s">
        <v>1</v>
      </c>
      <c r="F160" s="2" t="s">
        <v>1</v>
      </c>
      <c r="G160" s="2">
        <v>31.07</v>
      </c>
      <c r="H160" s="5"/>
    </row>
    <row r="161" spans="1:8" x14ac:dyDescent="0.25">
      <c r="A161" s="4">
        <v>36234</v>
      </c>
      <c r="B161" s="5" t="s">
        <v>1</v>
      </c>
      <c r="C161" s="2" t="s">
        <v>1</v>
      </c>
      <c r="D161" s="2">
        <v>127.83</v>
      </c>
      <c r="E161" s="2" t="s">
        <v>1</v>
      </c>
      <c r="F161" s="2" t="s">
        <v>1</v>
      </c>
      <c r="G161" s="2">
        <v>32.93</v>
      </c>
      <c r="H161" s="5"/>
    </row>
    <row r="162" spans="1:8" x14ac:dyDescent="0.25">
      <c r="A162" s="4">
        <v>36265</v>
      </c>
      <c r="B162" s="5" t="s">
        <v>1</v>
      </c>
      <c r="C162" s="2" t="s">
        <v>1</v>
      </c>
      <c r="D162" s="2">
        <v>118.9</v>
      </c>
      <c r="E162" s="2" t="s">
        <v>1</v>
      </c>
      <c r="F162" s="2" t="s">
        <v>1</v>
      </c>
      <c r="G162" s="2">
        <v>27.17</v>
      </c>
      <c r="H162" s="5"/>
    </row>
    <row r="163" spans="1:8" x14ac:dyDescent="0.25">
      <c r="A163" s="4">
        <v>36295</v>
      </c>
      <c r="B163" s="5" t="s">
        <v>1</v>
      </c>
      <c r="C163" s="2" t="s">
        <v>1</v>
      </c>
      <c r="D163" s="2">
        <v>122.54</v>
      </c>
      <c r="E163" s="2" t="s">
        <v>1</v>
      </c>
      <c r="F163" s="2" t="s">
        <v>1</v>
      </c>
      <c r="G163" s="2">
        <v>32.81</v>
      </c>
      <c r="H163" s="5"/>
    </row>
    <row r="164" spans="1:8" x14ac:dyDescent="0.25">
      <c r="A164" s="4">
        <v>36326</v>
      </c>
      <c r="B164" s="5" t="s">
        <v>1</v>
      </c>
      <c r="C164" s="2" t="s">
        <v>1</v>
      </c>
      <c r="D164" s="2">
        <v>121.92</v>
      </c>
      <c r="E164" s="2" t="s">
        <v>1</v>
      </c>
      <c r="F164" s="2" t="s">
        <v>1</v>
      </c>
      <c r="G164" s="2">
        <v>32.56</v>
      </c>
      <c r="H164" s="5"/>
    </row>
    <row r="165" spans="1:8" x14ac:dyDescent="0.25">
      <c r="A165" s="4">
        <v>36356</v>
      </c>
      <c r="B165" s="5" t="s">
        <v>1</v>
      </c>
      <c r="C165" s="2" t="s">
        <v>1</v>
      </c>
      <c r="D165" s="2">
        <v>122.02</v>
      </c>
      <c r="E165" s="2" t="s">
        <v>1</v>
      </c>
      <c r="F165" s="2" t="s">
        <v>1</v>
      </c>
      <c r="G165" s="2">
        <v>33.32</v>
      </c>
      <c r="H165" s="5"/>
    </row>
    <row r="166" spans="1:8" x14ac:dyDescent="0.25">
      <c r="A166" s="4">
        <v>36387</v>
      </c>
      <c r="B166" s="5" t="s">
        <v>1</v>
      </c>
      <c r="C166" s="2" t="s">
        <v>1</v>
      </c>
      <c r="D166" s="2">
        <v>116.58</v>
      </c>
      <c r="E166" s="2" t="s">
        <v>1</v>
      </c>
      <c r="F166" s="2" t="s">
        <v>1</v>
      </c>
      <c r="G166" s="2">
        <v>30.66</v>
      </c>
      <c r="H166" s="5"/>
    </row>
    <row r="167" spans="1:8" x14ac:dyDescent="0.25">
      <c r="A167" s="4">
        <v>36418</v>
      </c>
      <c r="B167" s="5" t="s">
        <v>1</v>
      </c>
      <c r="C167" s="2" t="s">
        <v>1</v>
      </c>
      <c r="D167" s="2">
        <v>110.86</v>
      </c>
      <c r="E167" s="2" t="s">
        <v>1</v>
      </c>
      <c r="F167" s="2" t="s">
        <v>1</v>
      </c>
      <c r="G167" s="2">
        <v>33.93</v>
      </c>
      <c r="H167" s="5"/>
    </row>
    <row r="168" spans="1:8" x14ac:dyDescent="0.25">
      <c r="A168" s="4">
        <v>36448</v>
      </c>
      <c r="B168" s="5" t="s">
        <v>1</v>
      </c>
      <c r="C168" s="2" t="s">
        <v>1</v>
      </c>
      <c r="D168" s="2">
        <v>113.26</v>
      </c>
      <c r="E168" s="2" t="s">
        <v>1</v>
      </c>
      <c r="F168" s="2" t="s">
        <v>1</v>
      </c>
      <c r="G168" s="2">
        <v>37.79</v>
      </c>
      <c r="H168" s="5"/>
    </row>
    <row r="169" spans="1:8" x14ac:dyDescent="0.25">
      <c r="A169" s="4">
        <v>36479</v>
      </c>
      <c r="B169" s="5" t="s">
        <v>1</v>
      </c>
      <c r="C169" s="2" t="s">
        <v>1</v>
      </c>
      <c r="D169" s="2">
        <v>111.01</v>
      </c>
      <c r="E169" s="2" t="s">
        <v>1</v>
      </c>
      <c r="F169" s="2" t="s">
        <v>1</v>
      </c>
      <c r="G169" s="2">
        <v>34.94</v>
      </c>
      <c r="H169" s="5"/>
    </row>
    <row r="170" spans="1:8" x14ac:dyDescent="0.25">
      <c r="A170" s="4">
        <v>36509</v>
      </c>
      <c r="B170" s="5" t="s">
        <v>1</v>
      </c>
      <c r="C170" s="2" t="s">
        <v>1</v>
      </c>
      <c r="D170" s="2">
        <v>110.05</v>
      </c>
      <c r="E170" s="2" t="s">
        <v>1</v>
      </c>
      <c r="F170" s="2" t="s">
        <v>1</v>
      </c>
      <c r="G170" s="2">
        <v>33.590000000000003</v>
      </c>
      <c r="H170" s="5"/>
    </row>
    <row r="171" spans="1:8" x14ac:dyDescent="0.25">
      <c r="A171" s="4">
        <v>36540</v>
      </c>
      <c r="B171" s="5" t="s">
        <v>1</v>
      </c>
      <c r="C171" s="2" t="s">
        <v>1</v>
      </c>
      <c r="D171" s="2">
        <v>111.9</v>
      </c>
      <c r="E171" s="2" t="s">
        <v>1</v>
      </c>
      <c r="F171" s="2" t="s">
        <v>1</v>
      </c>
      <c r="G171" s="2">
        <v>36.24</v>
      </c>
      <c r="H171" s="5"/>
    </row>
    <row r="172" spans="1:8" x14ac:dyDescent="0.25">
      <c r="A172" s="4">
        <v>36571</v>
      </c>
      <c r="B172" s="5" t="s">
        <v>1</v>
      </c>
      <c r="C172" s="2" t="s">
        <v>1</v>
      </c>
      <c r="D172" s="2">
        <v>111.63</v>
      </c>
      <c r="E172" s="2" t="s">
        <v>1</v>
      </c>
      <c r="F172" s="2" t="s">
        <v>1</v>
      </c>
      <c r="G172" s="2">
        <v>34.19</v>
      </c>
      <c r="H172" s="5"/>
    </row>
    <row r="173" spans="1:8" x14ac:dyDescent="0.25">
      <c r="A173" s="4">
        <v>36600</v>
      </c>
      <c r="B173" s="5" t="s">
        <v>1</v>
      </c>
      <c r="C173" s="2" t="s">
        <v>1</v>
      </c>
      <c r="D173" s="2">
        <v>111.86</v>
      </c>
      <c r="E173" s="2" t="s">
        <v>1</v>
      </c>
      <c r="F173" s="2" t="s">
        <v>1</v>
      </c>
      <c r="G173" s="2">
        <v>35.36</v>
      </c>
      <c r="H173" s="5"/>
    </row>
    <row r="174" spans="1:8" x14ac:dyDescent="0.25">
      <c r="A174" s="4">
        <v>36631</v>
      </c>
      <c r="B174" s="5" t="s">
        <v>1</v>
      </c>
      <c r="C174" s="2" t="s">
        <v>1</v>
      </c>
      <c r="D174" s="2">
        <v>107.71</v>
      </c>
      <c r="E174" s="2" t="s">
        <v>1</v>
      </c>
      <c r="F174" s="2" t="s">
        <v>1</v>
      </c>
      <c r="G174" s="2">
        <v>38.270000000000003</v>
      </c>
      <c r="H174" s="5"/>
    </row>
    <row r="175" spans="1:8" x14ac:dyDescent="0.25">
      <c r="A175" s="4">
        <v>36661</v>
      </c>
      <c r="B175" s="5" t="s">
        <v>1</v>
      </c>
      <c r="C175" s="2" t="s">
        <v>1</v>
      </c>
      <c r="D175" s="2">
        <v>112.78</v>
      </c>
      <c r="E175" s="2" t="s">
        <v>1</v>
      </c>
      <c r="F175" s="2" t="s">
        <v>1</v>
      </c>
      <c r="G175" s="2">
        <v>35.840000000000003</v>
      </c>
      <c r="H175" s="5"/>
    </row>
    <row r="176" spans="1:8" x14ac:dyDescent="0.25">
      <c r="A176" s="4">
        <v>36692</v>
      </c>
      <c r="B176" s="5" t="s">
        <v>1</v>
      </c>
      <c r="C176" s="2" t="s">
        <v>1</v>
      </c>
      <c r="D176" s="2">
        <v>108.73</v>
      </c>
      <c r="E176" s="2" t="s">
        <v>1</v>
      </c>
      <c r="F176" s="2" t="s">
        <v>1</v>
      </c>
      <c r="G176" s="2">
        <v>38.07</v>
      </c>
      <c r="H176" s="5"/>
    </row>
    <row r="177" spans="1:8" x14ac:dyDescent="0.25">
      <c r="A177" s="4">
        <v>36722</v>
      </c>
      <c r="B177" s="5" t="s">
        <v>1</v>
      </c>
      <c r="C177" s="2" t="s">
        <v>1</v>
      </c>
      <c r="D177" s="2">
        <v>111.39</v>
      </c>
      <c r="E177" s="2" t="s">
        <v>1</v>
      </c>
      <c r="F177" s="2" t="s">
        <v>1</v>
      </c>
      <c r="G177" s="2">
        <v>38.65</v>
      </c>
      <c r="H177" s="5"/>
    </row>
    <row r="178" spans="1:8" x14ac:dyDescent="0.25">
      <c r="A178" s="4">
        <v>36753</v>
      </c>
      <c r="B178" s="5" t="s">
        <v>1</v>
      </c>
      <c r="C178" s="2" t="s">
        <v>1</v>
      </c>
      <c r="D178" s="2">
        <v>107.2</v>
      </c>
      <c r="E178" s="2" t="s">
        <v>1</v>
      </c>
      <c r="F178" s="2" t="s">
        <v>1</v>
      </c>
      <c r="G178" s="2">
        <v>34.54</v>
      </c>
      <c r="H178" s="5"/>
    </row>
    <row r="179" spans="1:8" x14ac:dyDescent="0.25">
      <c r="A179" s="4">
        <v>36784</v>
      </c>
      <c r="B179" s="5" t="s">
        <v>1</v>
      </c>
      <c r="C179" s="2" t="s">
        <v>1</v>
      </c>
      <c r="D179" s="2">
        <v>104.55</v>
      </c>
      <c r="E179" s="2" t="s">
        <v>1</v>
      </c>
      <c r="F179" s="2" t="s">
        <v>1</v>
      </c>
      <c r="G179" s="2">
        <v>35.950000000000003</v>
      </c>
      <c r="H179" s="5"/>
    </row>
    <row r="180" spans="1:8" x14ac:dyDescent="0.25">
      <c r="A180" s="4">
        <v>36814</v>
      </c>
      <c r="B180" s="5" t="s">
        <v>1</v>
      </c>
      <c r="C180" s="2" t="s">
        <v>1</v>
      </c>
      <c r="D180" s="2">
        <v>104.27</v>
      </c>
      <c r="E180" s="2" t="s">
        <v>1</v>
      </c>
      <c r="F180" s="2" t="s">
        <v>1</v>
      </c>
      <c r="G180" s="2">
        <v>34.57</v>
      </c>
      <c r="H180" s="5"/>
    </row>
    <row r="181" spans="1:8" x14ac:dyDescent="0.25">
      <c r="A181" s="4">
        <v>36845</v>
      </c>
      <c r="B181" s="5" t="s">
        <v>1</v>
      </c>
      <c r="C181" s="2" t="s">
        <v>1</v>
      </c>
      <c r="D181" s="2">
        <v>107.33</v>
      </c>
      <c r="E181" s="2" t="s">
        <v>1</v>
      </c>
      <c r="F181" s="2" t="s">
        <v>1</v>
      </c>
      <c r="G181" s="2">
        <v>36.99</v>
      </c>
      <c r="H181" s="5"/>
    </row>
    <row r="182" spans="1:8" x14ac:dyDescent="0.25">
      <c r="A182" s="4">
        <v>36875</v>
      </c>
      <c r="B182" s="5" t="s">
        <v>1</v>
      </c>
      <c r="C182" s="2" t="s">
        <v>1</v>
      </c>
      <c r="D182" s="2">
        <v>108.74</v>
      </c>
      <c r="E182" s="2" t="s">
        <v>1</v>
      </c>
      <c r="F182" s="2" t="s">
        <v>1</v>
      </c>
      <c r="G182" s="2">
        <v>41.7</v>
      </c>
      <c r="H182" s="5"/>
    </row>
    <row r="183" spans="1:8" x14ac:dyDescent="0.25">
      <c r="A183" s="4">
        <v>36906</v>
      </c>
      <c r="B183" s="5" t="s">
        <v>1</v>
      </c>
      <c r="C183" s="2" t="s">
        <v>1</v>
      </c>
      <c r="D183" s="2">
        <v>110.26</v>
      </c>
      <c r="E183" s="2" t="s">
        <v>1</v>
      </c>
      <c r="F183" s="2" t="s">
        <v>1</v>
      </c>
      <c r="G183" s="2">
        <v>36.380000000000003</v>
      </c>
      <c r="H183" s="5"/>
    </row>
    <row r="184" spans="1:8" x14ac:dyDescent="0.25">
      <c r="A184" s="4">
        <v>36937</v>
      </c>
      <c r="B184" s="5" t="s">
        <v>1</v>
      </c>
      <c r="C184" s="2" t="s">
        <v>1</v>
      </c>
      <c r="D184" s="2">
        <v>107</v>
      </c>
      <c r="E184" s="2" t="s">
        <v>1</v>
      </c>
      <c r="F184" s="2" t="s">
        <v>1</v>
      </c>
      <c r="G184" s="2">
        <v>42.05</v>
      </c>
      <c r="H184" s="5"/>
    </row>
    <row r="185" spans="1:8" x14ac:dyDescent="0.25">
      <c r="A185" s="4">
        <v>36965</v>
      </c>
      <c r="B185" s="5" t="s">
        <v>1</v>
      </c>
      <c r="C185" s="2" t="s">
        <v>1</v>
      </c>
      <c r="D185" s="2">
        <v>104.93</v>
      </c>
      <c r="E185" s="2" t="s">
        <v>1</v>
      </c>
      <c r="F185" s="2" t="s">
        <v>1</v>
      </c>
      <c r="G185" s="2">
        <v>43.16</v>
      </c>
      <c r="H185" s="5"/>
    </row>
    <row r="186" spans="1:8" x14ac:dyDescent="0.25">
      <c r="A186" s="4">
        <v>36996</v>
      </c>
      <c r="B186" s="5" t="s">
        <v>1</v>
      </c>
      <c r="C186" s="2" t="s">
        <v>1</v>
      </c>
      <c r="D186" s="2">
        <v>101.48</v>
      </c>
      <c r="E186" s="2" t="s">
        <v>1</v>
      </c>
      <c r="F186" s="2" t="s">
        <v>1</v>
      </c>
      <c r="G186" s="2">
        <v>44.27</v>
      </c>
      <c r="H186" s="5"/>
    </row>
    <row r="187" spans="1:8" x14ac:dyDescent="0.25">
      <c r="A187" s="4">
        <v>37026</v>
      </c>
      <c r="B187" s="5" t="s">
        <v>1</v>
      </c>
      <c r="C187" s="2" t="s">
        <v>1</v>
      </c>
      <c r="D187" s="2">
        <v>105.82</v>
      </c>
      <c r="E187" s="2" t="s">
        <v>1</v>
      </c>
      <c r="F187" s="2" t="s">
        <v>1</v>
      </c>
      <c r="G187" s="2">
        <v>45.9</v>
      </c>
      <c r="H187" s="5"/>
    </row>
    <row r="188" spans="1:8" x14ac:dyDescent="0.25">
      <c r="A188" s="4">
        <v>37057</v>
      </c>
      <c r="B188" s="5" t="s">
        <v>1</v>
      </c>
      <c r="C188" s="2" t="s">
        <v>1</v>
      </c>
      <c r="D188" s="2">
        <v>107.45</v>
      </c>
      <c r="E188" s="2" t="s">
        <v>1</v>
      </c>
      <c r="F188" s="2" t="s">
        <v>1</v>
      </c>
      <c r="G188" s="2">
        <v>44.64</v>
      </c>
      <c r="H188" s="5"/>
    </row>
    <row r="189" spans="1:8" x14ac:dyDescent="0.25">
      <c r="A189" s="4">
        <v>37087</v>
      </c>
      <c r="B189" s="5" t="s">
        <v>1</v>
      </c>
      <c r="C189" s="2" t="s">
        <v>1</v>
      </c>
      <c r="D189" s="2">
        <v>111.26</v>
      </c>
      <c r="E189" s="2" t="s">
        <v>1</v>
      </c>
      <c r="F189" s="2" t="s">
        <v>1</v>
      </c>
      <c r="G189" s="2">
        <v>40.47</v>
      </c>
      <c r="H189" s="5"/>
    </row>
    <row r="190" spans="1:8" x14ac:dyDescent="0.25">
      <c r="A190" s="4">
        <v>37118</v>
      </c>
      <c r="B190" s="5" t="s">
        <v>1</v>
      </c>
      <c r="C190" s="2" t="s">
        <v>1</v>
      </c>
      <c r="D190" s="2">
        <v>107.28</v>
      </c>
      <c r="E190" s="2" t="s">
        <v>1</v>
      </c>
      <c r="F190" s="2" t="s">
        <v>1</v>
      </c>
      <c r="G190" s="2">
        <v>47.93</v>
      </c>
      <c r="H190" s="5"/>
    </row>
    <row r="191" spans="1:8" x14ac:dyDescent="0.25">
      <c r="A191" s="4">
        <v>37149</v>
      </c>
      <c r="B191" s="5" t="s">
        <v>1</v>
      </c>
      <c r="C191" s="2" t="s">
        <v>1</v>
      </c>
      <c r="D191" s="2">
        <v>102.13</v>
      </c>
      <c r="E191" s="2" t="s">
        <v>1</v>
      </c>
      <c r="F191" s="2" t="s">
        <v>1</v>
      </c>
      <c r="G191" s="2">
        <v>46.23</v>
      </c>
      <c r="H191" s="5"/>
    </row>
    <row r="192" spans="1:8" x14ac:dyDescent="0.25">
      <c r="A192" s="4">
        <v>37179</v>
      </c>
      <c r="B192" s="5" t="s">
        <v>1</v>
      </c>
      <c r="C192" s="2" t="s">
        <v>1</v>
      </c>
      <c r="D192" s="2">
        <v>103.45</v>
      </c>
      <c r="E192" s="2" t="s">
        <v>1</v>
      </c>
      <c r="F192" s="2" t="s">
        <v>1</v>
      </c>
      <c r="G192" s="2">
        <v>47.14</v>
      </c>
      <c r="H192" s="5"/>
    </row>
    <row r="193" spans="1:8" x14ac:dyDescent="0.25">
      <c r="A193" s="4">
        <v>37210</v>
      </c>
      <c r="B193" s="5" t="s">
        <v>1</v>
      </c>
      <c r="C193" s="2" t="s">
        <v>1</v>
      </c>
      <c r="D193" s="2">
        <v>107.63</v>
      </c>
      <c r="E193" s="2" t="s">
        <v>1</v>
      </c>
      <c r="F193" s="2" t="s">
        <v>1</v>
      </c>
      <c r="G193" s="2">
        <v>47.5</v>
      </c>
      <c r="H193" s="5"/>
    </row>
    <row r="194" spans="1:8" x14ac:dyDescent="0.25">
      <c r="A194" s="4">
        <v>37240</v>
      </c>
      <c r="B194" s="5" t="s">
        <v>1</v>
      </c>
      <c r="C194" s="2" t="s">
        <v>1</v>
      </c>
      <c r="D194" s="2">
        <v>109.64</v>
      </c>
      <c r="E194" s="2" t="s">
        <v>1</v>
      </c>
      <c r="F194" s="2" t="s">
        <v>1</v>
      </c>
      <c r="G194" s="2">
        <v>47.49</v>
      </c>
      <c r="H194" s="5"/>
    </row>
    <row r="195" spans="1:8" x14ac:dyDescent="0.25">
      <c r="A195" s="4">
        <v>37271</v>
      </c>
      <c r="B195" s="5" t="s">
        <v>1</v>
      </c>
      <c r="C195" s="2" t="s">
        <v>1</v>
      </c>
      <c r="D195" s="2">
        <v>109.7</v>
      </c>
      <c r="E195" s="2" t="s">
        <v>1</v>
      </c>
      <c r="F195" s="2" t="s">
        <v>1</v>
      </c>
      <c r="G195" s="2">
        <v>48.04</v>
      </c>
      <c r="H195" s="5"/>
    </row>
    <row r="196" spans="1:8" x14ac:dyDescent="0.25">
      <c r="A196" s="4">
        <v>37302</v>
      </c>
      <c r="B196" s="5" t="s">
        <v>1</v>
      </c>
      <c r="C196" s="2" t="s">
        <v>1</v>
      </c>
      <c r="D196" s="2">
        <v>109.97</v>
      </c>
      <c r="E196" s="2" t="s">
        <v>1</v>
      </c>
      <c r="F196" s="2" t="s">
        <v>1</v>
      </c>
      <c r="G196" s="2">
        <v>51.28</v>
      </c>
      <c r="H196" s="5"/>
    </row>
    <row r="197" spans="1:8" x14ac:dyDescent="0.25">
      <c r="A197" s="4">
        <v>37330</v>
      </c>
      <c r="B197" s="5" t="s">
        <v>1</v>
      </c>
      <c r="C197" s="2" t="s">
        <v>1</v>
      </c>
      <c r="D197" s="2">
        <v>108.09</v>
      </c>
      <c r="E197" s="2" t="s">
        <v>1</v>
      </c>
      <c r="F197" s="2" t="s">
        <v>1</v>
      </c>
      <c r="G197" s="2">
        <v>46.49</v>
      </c>
      <c r="H197" s="5"/>
    </row>
    <row r="198" spans="1:8" x14ac:dyDescent="0.25">
      <c r="A198" s="4">
        <v>37361</v>
      </c>
      <c r="B198" s="5" t="s">
        <v>1</v>
      </c>
      <c r="C198" s="2" t="s">
        <v>1</v>
      </c>
      <c r="D198" s="2">
        <v>102</v>
      </c>
      <c r="E198" s="2" t="s">
        <v>1</v>
      </c>
      <c r="F198" s="2" t="s">
        <v>1</v>
      </c>
      <c r="G198" s="2">
        <v>48.87</v>
      </c>
      <c r="H198" s="5"/>
    </row>
    <row r="199" spans="1:8" x14ac:dyDescent="0.25">
      <c r="A199" s="4">
        <v>37391</v>
      </c>
      <c r="B199" s="5" t="s">
        <v>1</v>
      </c>
      <c r="C199" s="2" t="s">
        <v>1</v>
      </c>
      <c r="D199" s="2">
        <v>106.8</v>
      </c>
      <c r="E199" s="2" t="s">
        <v>1</v>
      </c>
      <c r="F199" s="2" t="s">
        <v>1</v>
      </c>
      <c r="G199" s="2">
        <v>50.41</v>
      </c>
      <c r="H199" s="5"/>
    </row>
    <row r="200" spans="1:8" x14ac:dyDescent="0.25">
      <c r="A200" s="4">
        <v>37422</v>
      </c>
      <c r="B200" s="5" t="s">
        <v>1</v>
      </c>
      <c r="C200" s="2" t="s">
        <v>1</v>
      </c>
      <c r="D200" s="2">
        <v>107.14</v>
      </c>
      <c r="E200" s="2" t="s">
        <v>1</v>
      </c>
      <c r="F200" s="2" t="s">
        <v>1</v>
      </c>
      <c r="G200" s="2">
        <v>49.94</v>
      </c>
      <c r="H200" s="5"/>
    </row>
    <row r="201" spans="1:8" x14ac:dyDescent="0.25">
      <c r="A201" s="4">
        <v>37452</v>
      </c>
      <c r="B201" s="5" t="s">
        <v>1</v>
      </c>
      <c r="C201" s="2" t="s">
        <v>1</v>
      </c>
      <c r="D201" s="2">
        <v>106.89</v>
      </c>
      <c r="E201" s="2" t="s">
        <v>1</v>
      </c>
      <c r="F201" s="2" t="s">
        <v>1</v>
      </c>
      <c r="G201" s="2">
        <v>53.4</v>
      </c>
      <c r="H201" s="5"/>
    </row>
    <row r="202" spans="1:8" x14ac:dyDescent="0.25">
      <c r="A202" s="4">
        <v>37483</v>
      </c>
      <c r="B202" s="5" t="s">
        <v>1</v>
      </c>
      <c r="C202" s="2" t="s">
        <v>1</v>
      </c>
      <c r="D202" s="2">
        <v>105.37</v>
      </c>
      <c r="E202" s="2" t="s">
        <v>1</v>
      </c>
      <c r="F202" s="2" t="s">
        <v>1</v>
      </c>
      <c r="G202" s="2">
        <v>52.6</v>
      </c>
      <c r="H202" s="5"/>
    </row>
    <row r="203" spans="1:8" x14ac:dyDescent="0.25">
      <c r="A203" s="4">
        <v>37514</v>
      </c>
      <c r="B203" s="5" t="s">
        <v>1</v>
      </c>
      <c r="C203" s="2" t="s">
        <v>1</v>
      </c>
      <c r="D203" s="2">
        <v>102.67</v>
      </c>
      <c r="E203" s="2" t="s">
        <v>1</v>
      </c>
      <c r="F203" s="2" t="s">
        <v>1</v>
      </c>
      <c r="G203" s="2">
        <v>55.83</v>
      </c>
      <c r="H203" s="5"/>
    </row>
    <row r="204" spans="1:8" x14ac:dyDescent="0.25">
      <c r="A204" s="4">
        <v>37544</v>
      </c>
      <c r="B204" s="5" t="s">
        <v>1</v>
      </c>
      <c r="C204" s="2" t="s">
        <v>1</v>
      </c>
      <c r="D204" s="2">
        <v>102.89</v>
      </c>
      <c r="E204" s="2" t="s">
        <v>1</v>
      </c>
      <c r="F204" s="2" t="s">
        <v>1</v>
      </c>
      <c r="G204" s="2">
        <v>53.81</v>
      </c>
      <c r="H204" s="5"/>
    </row>
    <row r="205" spans="1:8" x14ac:dyDescent="0.25">
      <c r="A205" s="4">
        <v>37575</v>
      </c>
      <c r="B205" s="5" t="s">
        <v>1</v>
      </c>
      <c r="C205" s="2" t="s">
        <v>1</v>
      </c>
      <c r="D205" s="2">
        <v>104.75</v>
      </c>
      <c r="E205" s="2" t="s">
        <v>1</v>
      </c>
      <c r="F205" s="2" t="s">
        <v>1</v>
      </c>
      <c r="G205" s="2">
        <v>54.29</v>
      </c>
      <c r="H205" s="5"/>
    </row>
    <row r="206" spans="1:8" x14ac:dyDescent="0.25">
      <c r="A206" s="4">
        <v>37605</v>
      </c>
      <c r="B206" s="5" t="s">
        <v>1</v>
      </c>
      <c r="C206" s="2" t="s">
        <v>1</v>
      </c>
      <c r="D206" s="2">
        <v>104.95</v>
      </c>
      <c r="E206" s="2" t="s">
        <v>1</v>
      </c>
      <c r="F206" s="2" t="s">
        <v>1</v>
      </c>
      <c r="G206" s="2">
        <v>52.79</v>
      </c>
      <c r="H206" s="5"/>
    </row>
    <row r="207" spans="1:8" x14ac:dyDescent="0.25">
      <c r="A207" s="4">
        <v>37636</v>
      </c>
      <c r="B207" s="5" t="s">
        <v>1</v>
      </c>
      <c r="C207" s="2" t="s">
        <v>1</v>
      </c>
      <c r="D207" s="2">
        <v>106.61</v>
      </c>
      <c r="E207" s="2" t="s">
        <v>1</v>
      </c>
      <c r="F207" s="2" t="s">
        <v>1</v>
      </c>
      <c r="G207" s="2">
        <v>56.38</v>
      </c>
      <c r="H207" s="5"/>
    </row>
    <row r="208" spans="1:8" x14ac:dyDescent="0.25">
      <c r="A208" s="4">
        <v>37667</v>
      </c>
      <c r="B208" s="5" t="s">
        <v>1</v>
      </c>
      <c r="C208" s="2" t="s">
        <v>1</v>
      </c>
      <c r="D208" s="2">
        <v>106.32</v>
      </c>
      <c r="E208" s="2" t="s">
        <v>1</v>
      </c>
      <c r="F208" s="2" t="s">
        <v>1</v>
      </c>
      <c r="G208" s="2">
        <v>54.86</v>
      </c>
      <c r="H208" s="5"/>
    </row>
    <row r="209" spans="1:8" x14ac:dyDescent="0.25">
      <c r="A209" s="4">
        <v>37695</v>
      </c>
      <c r="B209" s="5" t="s">
        <v>1</v>
      </c>
      <c r="C209" s="2" t="s">
        <v>1</v>
      </c>
      <c r="D209" s="2">
        <v>105.73</v>
      </c>
      <c r="E209" s="2" t="s">
        <v>1</v>
      </c>
      <c r="F209" s="2" t="s">
        <v>1</v>
      </c>
      <c r="G209" s="2">
        <v>57</v>
      </c>
      <c r="H209" s="5"/>
    </row>
    <row r="210" spans="1:8" x14ac:dyDescent="0.25">
      <c r="A210" s="4">
        <v>37726</v>
      </c>
      <c r="B210" s="5" t="s">
        <v>1</v>
      </c>
      <c r="C210" s="2" t="s">
        <v>1</v>
      </c>
      <c r="D210" s="2">
        <v>100.05</v>
      </c>
      <c r="E210" s="2" t="s">
        <v>1</v>
      </c>
      <c r="F210" s="2" t="s">
        <v>1</v>
      </c>
      <c r="G210" s="2">
        <v>55.45</v>
      </c>
      <c r="H210" s="5"/>
    </row>
    <row r="211" spans="1:8" x14ac:dyDescent="0.25">
      <c r="A211" s="4">
        <v>37756</v>
      </c>
      <c r="B211" s="5" t="s">
        <v>1</v>
      </c>
      <c r="C211" s="2" t="s">
        <v>1</v>
      </c>
      <c r="D211" s="2">
        <v>106.84</v>
      </c>
      <c r="E211" s="2" t="s">
        <v>1</v>
      </c>
      <c r="F211" s="2" t="s">
        <v>1</v>
      </c>
      <c r="G211" s="2">
        <v>56.12</v>
      </c>
      <c r="H211" s="5"/>
    </row>
    <row r="212" spans="1:8" x14ac:dyDescent="0.25">
      <c r="A212" s="4">
        <v>37787</v>
      </c>
      <c r="B212" s="5" t="s">
        <v>1</v>
      </c>
      <c r="C212" s="2" t="s">
        <v>1</v>
      </c>
      <c r="D212" s="2">
        <v>109.35</v>
      </c>
      <c r="E212" s="2" t="s">
        <v>1</v>
      </c>
      <c r="F212" s="2" t="s">
        <v>1</v>
      </c>
      <c r="G212" s="2">
        <v>56.56</v>
      </c>
      <c r="H212" s="5"/>
    </row>
    <row r="213" spans="1:8" x14ac:dyDescent="0.25">
      <c r="A213" s="4">
        <v>37817</v>
      </c>
      <c r="B213" s="5" t="s">
        <v>1</v>
      </c>
      <c r="C213" s="2" t="s">
        <v>1</v>
      </c>
      <c r="D213" s="2">
        <v>107.8</v>
      </c>
      <c r="E213" s="2" t="s">
        <v>1</v>
      </c>
      <c r="F213" s="2" t="s">
        <v>1</v>
      </c>
      <c r="G213" s="2">
        <v>60.84</v>
      </c>
      <c r="H213" s="5"/>
    </row>
    <row r="214" spans="1:8" x14ac:dyDescent="0.25">
      <c r="A214" s="4">
        <v>37848</v>
      </c>
      <c r="B214" s="5" t="s">
        <v>1</v>
      </c>
      <c r="C214" s="2" t="s">
        <v>1</v>
      </c>
      <c r="D214" s="2">
        <v>108.09</v>
      </c>
      <c r="E214" s="2" t="s">
        <v>1</v>
      </c>
      <c r="F214" s="2" t="s">
        <v>1</v>
      </c>
      <c r="G214" s="2">
        <v>63.67</v>
      </c>
      <c r="H214" s="5"/>
    </row>
    <row r="215" spans="1:8" x14ac:dyDescent="0.25">
      <c r="A215" s="4">
        <v>37879</v>
      </c>
      <c r="B215" s="5" t="s">
        <v>1</v>
      </c>
      <c r="C215" s="2" t="s">
        <v>1</v>
      </c>
      <c r="D215" s="2">
        <v>107.3</v>
      </c>
      <c r="E215" s="2" t="s">
        <v>1</v>
      </c>
      <c r="F215" s="2" t="s">
        <v>1</v>
      </c>
      <c r="G215" s="2">
        <v>57.78</v>
      </c>
      <c r="H215" s="5"/>
    </row>
    <row r="216" spans="1:8" x14ac:dyDescent="0.25">
      <c r="A216" s="4">
        <v>37909</v>
      </c>
      <c r="B216" s="5" t="s">
        <v>1</v>
      </c>
      <c r="C216" s="2" t="s">
        <v>1</v>
      </c>
      <c r="D216" s="2">
        <v>107.61</v>
      </c>
      <c r="E216" s="2" t="s">
        <v>1</v>
      </c>
      <c r="F216" s="2" t="s">
        <v>1</v>
      </c>
      <c r="G216" s="2">
        <v>60.8</v>
      </c>
      <c r="H216" s="5"/>
    </row>
    <row r="217" spans="1:8" x14ac:dyDescent="0.25">
      <c r="A217" s="4">
        <v>37940</v>
      </c>
      <c r="B217" s="5" t="s">
        <v>1</v>
      </c>
      <c r="C217" s="2" t="s">
        <v>1</v>
      </c>
      <c r="D217" s="2">
        <v>110.09</v>
      </c>
      <c r="E217" s="2" t="s">
        <v>1</v>
      </c>
      <c r="F217" s="2" t="s">
        <v>1</v>
      </c>
      <c r="G217" s="2">
        <v>59.07</v>
      </c>
      <c r="H217" s="5"/>
    </row>
    <row r="218" spans="1:8" x14ac:dyDescent="0.25">
      <c r="A218" s="4">
        <v>37970</v>
      </c>
      <c r="B218" s="5" t="s">
        <v>1</v>
      </c>
      <c r="C218" s="2" t="s">
        <v>1</v>
      </c>
      <c r="D218" s="2">
        <v>109.49</v>
      </c>
      <c r="E218" s="2" t="s">
        <v>1</v>
      </c>
      <c r="F218" s="2" t="s">
        <v>1</v>
      </c>
      <c r="G218" s="2">
        <v>58.05</v>
      </c>
      <c r="H218" s="5"/>
    </row>
    <row r="219" spans="1:8" x14ac:dyDescent="0.25">
      <c r="A219" s="4">
        <v>38001</v>
      </c>
      <c r="B219" s="5">
        <v>98.18</v>
      </c>
      <c r="C219" s="2" t="s">
        <v>1</v>
      </c>
      <c r="D219" s="2">
        <v>110.64</v>
      </c>
      <c r="E219" s="2" t="s">
        <v>1</v>
      </c>
      <c r="F219" s="2" t="s">
        <v>1</v>
      </c>
      <c r="G219" s="2">
        <v>61.54</v>
      </c>
      <c r="H219" s="5"/>
    </row>
    <row r="220" spans="1:8" x14ac:dyDescent="0.25">
      <c r="A220" s="4">
        <v>38032</v>
      </c>
      <c r="B220" s="5">
        <v>98.68</v>
      </c>
      <c r="C220" s="2" t="s">
        <v>1</v>
      </c>
      <c r="D220" s="2">
        <v>111.16</v>
      </c>
      <c r="E220" s="2" t="s">
        <v>1</v>
      </c>
      <c r="F220" s="2" t="s">
        <v>1</v>
      </c>
      <c r="G220" s="2">
        <v>56.52</v>
      </c>
      <c r="H220" s="5"/>
    </row>
    <row r="221" spans="1:8" x14ac:dyDescent="0.25">
      <c r="A221" s="4">
        <v>38061</v>
      </c>
      <c r="B221" s="5">
        <v>97.78</v>
      </c>
      <c r="C221" s="2" t="s">
        <v>1</v>
      </c>
      <c r="D221" s="2">
        <v>108.06</v>
      </c>
      <c r="E221" s="2" t="s">
        <v>1</v>
      </c>
      <c r="F221" s="2" t="s">
        <v>1</v>
      </c>
      <c r="G221" s="2">
        <v>62.84</v>
      </c>
      <c r="H221" s="5"/>
    </row>
    <row r="222" spans="1:8" x14ac:dyDescent="0.25">
      <c r="A222" s="4">
        <v>38092</v>
      </c>
      <c r="B222" s="5">
        <v>97.78</v>
      </c>
      <c r="C222" s="2" t="s">
        <v>1</v>
      </c>
      <c r="D222" s="2">
        <v>103.37</v>
      </c>
      <c r="E222" s="2" t="s">
        <v>1</v>
      </c>
      <c r="F222" s="2" t="s">
        <v>1</v>
      </c>
      <c r="G222" s="2">
        <v>65.319999999999993</v>
      </c>
      <c r="H222" s="5"/>
    </row>
    <row r="223" spans="1:8" x14ac:dyDescent="0.25">
      <c r="A223" s="4">
        <v>38122</v>
      </c>
      <c r="B223" s="5">
        <v>94.03</v>
      </c>
      <c r="C223" s="2" t="s">
        <v>1</v>
      </c>
      <c r="D223" s="2">
        <v>111.24</v>
      </c>
      <c r="E223" s="2" t="s">
        <v>1</v>
      </c>
      <c r="F223" s="2" t="s">
        <v>1</v>
      </c>
      <c r="G223" s="2">
        <v>67.22</v>
      </c>
      <c r="H223" s="5"/>
    </row>
    <row r="224" spans="1:8" x14ac:dyDescent="0.25">
      <c r="A224" s="4">
        <v>38153</v>
      </c>
      <c r="B224" s="5">
        <v>93.4</v>
      </c>
      <c r="C224" s="2" t="s">
        <v>1</v>
      </c>
      <c r="D224" s="2">
        <v>111.62</v>
      </c>
      <c r="E224" s="2" t="s">
        <v>1</v>
      </c>
      <c r="F224" s="2" t="s">
        <v>1</v>
      </c>
      <c r="G224" s="2">
        <v>65.48</v>
      </c>
      <c r="H224" s="5"/>
    </row>
    <row r="225" spans="1:8" x14ac:dyDescent="0.25">
      <c r="A225" s="4">
        <v>38183</v>
      </c>
      <c r="B225" s="5">
        <v>92.17</v>
      </c>
      <c r="C225" s="2" t="s">
        <v>1</v>
      </c>
      <c r="D225" s="2">
        <v>108.53</v>
      </c>
      <c r="E225" s="2" t="s">
        <v>1</v>
      </c>
      <c r="F225" s="2" t="s">
        <v>1</v>
      </c>
      <c r="G225" s="2">
        <v>69.209999999999994</v>
      </c>
      <c r="H225" s="5"/>
    </row>
    <row r="226" spans="1:8" x14ac:dyDescent="0.25">
      <c r="A226" s="4">
        <v>38214</v>
      </c>
      <c r="B226" s="5">
        <v>88.02</v>
      </c>
      <c r="C226" s="2" t="s">
        <v>1</v>
      </c>
      <c r="D226" s="2">
        <v>106.29</v>
      </c>
      <c r="E226" s="2" t="s">
        <v>1</v>
      </c>
      <c r="F226" s="2" t="s">
        <v>1</v>
      </c>
      <c r="G226" s="2">
        <v>66.31</v>
      </c>
      <c r="H226" s="5"/>
    </row>
    <row r="227" spans="1:8" x14ac:dyDescent="0.25">
      <c r="A227" s="4">
        <v>38245</v>
      </c>
      <c r="B227" s="5">
        <v>89.63</v>
      </c>
      <c r="C227" s="2" t="s">
        <v>1</v>
      </c>
      <c r="D227" s="2">
        <v>105.6</v>
      </c>
      <c r="E227" s="2" t="s">
        <v>1</v>
      </c>
      <c r="F227" s="2" t="s">
        <v>1</v>
      </c>
      <c r="G227" s="2">
        <v>67.98</v>
      </c>
      <c r="H227" s="5"/>
    </row>
    <row r="228" spans="1:8" x14ac:dyDescent="0.25">
      <c r="A228" s="4">
        <v>38275</v>
      </c>
      <c r="B228" s="5">
        <v>90.48</v>
      </c>
      <c r="C228" s="2" t="s">
        <v>1</v>
      </c>
      <c r="D228" s="2">
        <v>104.16</v>
      </c>
      <c r="E228" s="2" t="s">
        <v>1</v>
      </c>
      <c r="F228" s="2" t="s">
        <v>1</v>
      </c>
      <c r="G228" s="2">
        <v>66.349999999999994</v>
      </c>
      <c r="H228" s="5"/>
    </row>
    <row r="229" spans="1:8" x14ac:dyDescent="0.25">
      <c r="A229" s="4">
        <v>38306</v>
      </c>
      <c r="B229" s="5">
        <v>89.48</v>
      </c>
      <c r="C229" s="2" t="s">
        <v>1</v>
      </c>
      <c r="D229" s="2">
        <v>105.99</v>
      </c>
      <c r="E229" s="2" t="s">
        <v>1</v>
      </c>
      <c r="F229" s="2" t="s">
        <v>1</v>
      </c>
      <c r="G229" s="2">
        <v>66.88</v>
      </c>
      <c r="H229" s="5"/>
    </row>
    <row r="230" spans="1:8" x14ac:dyDescent="0.25">
      <c r="A230" s="4">
        <v>38336</v>
      </c>
      <c r="B230" s="5">
        <v>91.94</v>
      </c>
      <c r="C230" s="2" t="s">
        <v>1</v>
      </c>
      <c r="D230" s="2">
        <v>106.88</v>
      </c>
      <c r="E230" s="2" t="s">
        <v>1</v>
      </c>
      <c r="F230" s="2" t="s">
        <v>1</v>
      </c>
      <c r="G230" s="2">
        <v>68.23</v>
      </c>
      <c r="H230" s="5"/>
    </row>
    <row r="231" spans="1:8" x14ac:dyDescent="0.25">
      <c r="A231" s="4">
        <v>38367</v>
      </c>
      <c r="B231" s="5">
        <v>92.2</v>
      </c>
      <c r="C231" s="2" t="s">
        <v>1</v>
      </c>
      <c r="D231" s="2">
        <v>107.56</v>
      </c>
      <c r="E231" s="2">
        <v>19349</v>
      </c>
      <c r="F231" s="2">
        <v>72.11</v>
      </c>
      <c r="G231" s="2">
        <v>70.510000000000005</v>
      </c>
      <c r="H231" s="5"/>
    </row>
    <row r="232" spans="1:8" x14ac:dyDescent="0.25">
      <c r="A232" s="4">
        <v>38398</v>
      </c>
      <c r="B232" s="5">
        <v>91.99</v>
      </c>
      <c r="C232" s="2" t="s">
        <v>1</v>
      </c>
      <c r="D232" s="2">
        <v>108.14</v>
      </c>
      <c r="E232" s="2">
        <v>19432</v>
      </c>
      <c r="F232" s="2">
        <v>74.05</v>
      </c>
      <c r="G232" s="2">
        <v>70.92</v>
      </c>
      <c r="H232" s="5"/>
    </row>
    <row r="233" spans="1:8" x14ac:dyDescent="0.25">
      <c r="A233" s="4">
        <v>38426</v>
      </c>
      <c r="B233" s="5">
        <v>88.83</v>
      </c>
      <c r="C233" s="2" t="s">
        <v>1</v>
      </c>
      <c r="D233" s="2">
        <v>108.36</v>
      </c>
      <c r="E233" s="2">
        <v>19437</v>
      </c>
      <c r="F233" s="2">
        <v>84.83</v>
      </c>
      <c r="G233" s="2">
        <v>71.08</v>
      </c>
      <c r="H233" s="5"/>
    </row>
    <row r="234" spans="1:8" x14ac:dyDescent="0.25">
      <c r="A234" s="4">
        <v>38457</v>
      </c>
      <c r="B234" s="5">
        <v>87.13</v>
      </c>
      <c r="C234" s="2" t="s">
        <v>1</v>
      </c>
      <c r="D234" s="2">
        <v>101.51</v>
      </c>
      <c r="E234" s="2">
        <v>19557</v>
      </c>
      <c r="F234" s="2">
        <v>81.819999999999993</v>
      </c>
      <c r="G234" s="2">
        <v>72.040000000000006</v>
      </c>
      <c r="H234" s="5"/>
    </row>
    <row r="235" spans="1:8" x14ac:dyDescent="0.25">
      <c r="A235" s="4">
        <v>38487</v>
      </c>
      <c r="B235" s="5">
        <v>87.12</v>
      </c>
      <c r="C235" s="2" t="s">
        <v>1</v>
      </c>
      <c r="D235" s="2">
        <v>107.91</v>
      </c>
      <c r="E235" s="2">
        <v>19656</v>
      </c>
      <c r="F235" s="2">
        <v>85.36</v>
      </c>
      <c r="G235" s="2">
        <v>72.209999999999994</v>
      </c>
      <c r="H235" s="5"/>
    </row>
    <row r="236" spans="1:8" x14ac:dyDescent="0.25">
      <c r="A236" s="4">
        <v>38518</v>
      </c>
      <c r="B236" s="5">
        <v>85.83</v>
      </c>
      <c r="C236" s="2" t="s">
        <v>1</v>
      </c>
      <c r="D236" s="2">
        <v>109.11</v>
      </c>
      <c r="E236" s="2">
        <v>19728</v>
      </c>
      <c r="F236" s="2">
        <v>88.12</v>
      </c>
      <c r="G236" s="2">
        <v>70.73</v>
      </c>
      <c r="H236" s="5"/>
    </row>
    <row r="237" spans="1:8" x14ac:dyDescent="0.25">
      <c r="A237" s="4">
        <v>38548</v>
      </c>
      <c r="B237" s="5">
        <v>86</v>
      </c>
      <c r="C237" s="2" t="s">
        <v>1</v>
      </c>
      <c r="D237" s="2">
        <v>108.52</v>
      </c>
      <c r="E237" s="2">
        <v>19867</v>
      </c>
      <c r="F237" s="2">
        <v>86.08</v>
      </c>
      <c r="G237" s="2">
        <v>70.05</v>
      </c>
      <c r="H237" s="5"/>
    </row>
    <row r="238" spans="1:8" x14ac:dyDescent="0.25">
      <c r="A238" s="4">
        <v>38579</v>
      </c>
      <c r="B238" s="5">
        <v>84.24</v>
      </c>
      <c r="C238" s="2" t="s">
        <v>1</v>
      </c>
      <c r="D238" s="2">
        <v>107.65</v>
      </c>
      <c r="E238" s="2">
        <v>19624</v>
      </c>
      <c r="F238" s="2">
        <v>86.01</v>
      </c>
      <c r="G238" s="2">
        <v>71.19</v>
      </c>
      <c r="H238" s="5"/>
    </row>
    <row r="239" spans="1:8" x14ac:dyDescent="0.25">
      <c r="A239" s="4">
        <v>38610</v>
      </c>
      <c r="B239" s="5">
        <v>82.28</v>
      </c>
      <c r="C239" s="2" t="s">
        <v>1</v>
      </c>
      <c r="D239" s="2">
        <v>106.96</v>
      </c>
      <c r="E239" s="2">
        <v>19604</v>
      </c>
      <c r="F239" s="2">
        <v>93.87</v>
      </c>
      <c r="G239" s="2">
        <v>76.42</v>
      </c>
      <c r="H239" s="5"/>
    </row>
    <row r="240" spans="1:8" x14ac:dyDescent="0.25">
      <c r="A240" s="4">
        <v>38640</v>
      </c>
      <c r="B240" s="5">
        <v>84.83</v>
      </c>
      <c r="C240" s="2" t="s">
        <v>1</v>
      </c>
      <c r="D240" s="2">
        <v>104.95</v>
      </c>
      <c r="E240" s="2">
        <v>19641</v>
      </c>
      <c r="F240" s="2">
        <v>95.98</v>
      </c>
      <c r="G240" s="2">
        <v>74.44</v>
      </c>
      <c r="H240" s="5"/>
    </row>
    <row r="241" spans="1:8" x14ac:dyDescent="0.25">
      <c r="A241" s="4">
        <v>38671</v>
      </c>
      <c r="B241" s="5">
        <v>86.31</v>
      </c>
      <c r="C241" s="2" t="s">
        <v>1</v>
      </c>
      <c r="D241" s="2">
        <v>105.73</v>
      </c>
      <c r="E241" s="2">
        <v>19743</v>
      </c>
      <c r="F241" s="2">
        <v>87.9</v>
      </c>
      <c r="G241" s="2">
        <v>72.739999999999995</v>
      </c>
      <c r="H241" s="5"/>
    </row>
    <row r="242" spans="1:8" x14ac:dyDescent="0.25">
      <c r="A242" s="4">
        <v>38701</v>
      </c>
      <c r="B242" s="5">
        <v>86.23</v>
      </c>
      <c r="C242" s="2" t="s">
        <v>1</v>
      </c>
      <c r="D242" s="2">
        <v>104.67</v>
      </c>
      <c r="E242" s="2">
        <v>19660</v>
      </c>
      <c r="F242" s="2">
        <v>97.35</v>
      </c>
      <c r="G242" s="2">
        <v>79.08</v>
      </c>
      <c r="H242" s="5"/>
    </row>
    <row r="243" spans="1:8" x14ac:dyDescent="0.25">
      <c r="A243" s="4">
        <v>38732</v>
      </c>
      <c r="B243" s="5">
        <v>88.52</v>
      </c>
      <c r="C243" s="2" t="s">
        <v>1</v>
      </c>
      <c r="D243" s="2">
        <v>104.88</v>
      </c>
      <c r="E243" s="2">
        <v>19583</v>
      </c>
      <c r="F243" s="2">
        <v>72.95</v>
      </c>
      <c r="G243" s="2">
        <v>75.819999999999993</v>
      </c>
      <c r="H243" s="5"/>
    </row>
    <row r="244" spans="1:8" x14ac:dyDescent="0.25">
      <c r="A244" s="4">
        <v>38763</v>
      </c>
      <c r="B244" s="5">
        <v>87.88</v>
      </c>
      <c r="C244" s="2" t="s">
        <v>1</v>
      </c>
      <c r="D244" s="2">
        <v>104.69</v>
      </c>
      <c r="E244" s="2">
        <v>19423</v>
      </c>
      <c r="F244" s="2">
        <v>80.64</v>
      </c>
      <c r="G244" s="2">
        <v>76.53</v>
      </c>
      <c r="H244" s="5"/>
    </row>
    <row r="245" spans="1:8" x14ac:dyDescent="0.25">
      <c r="A245" s="4">
        <v>38791</v>
      </c>
      <c r="B245" s="5">
        <v>88.47</v>
      </c>
      <c r="C245" s="2" t="s">
        <v>1</v>
      </c>
      <c r="D245" s="2">
        <v>105.06</v>
      </c>
      <c r="E245" s="2">
        <v>19602</v>
      </c>
      <c r="F245" s="2">
        <v>95.25</v>
      </c>
      <c r="G245" s="2">
        <v>81.05</v>
      </c>
      <c r="H245" s="5"/>
    </row>
    <row r="246" spans="1:8" x14ac:dyDescent="0.25">
      <c r="A246" s="4">
        <v>38822</v>
      </c>
      <c r="B246" s="5">
        <v>89.04</v>
      </c>
      <c r="C246" s="2" t="s">
        <v>1</v>
      </c>
      <c r="D246" s="2">
        <v>98.79</v>
      </c>
      <c r="E246" s="2">
        <v>19723</v>
      </c>
      <c r="F246" s="2">
        <v>90.29</v>
      </c>
      <c r="G246" s="2">
        <v>77.8</v>
      </c>
      <c r="H246" s="5"/>
    </row>
    <row r="247" spans="1:8" x14ac:dyDescent="0.25">
      <c r="A247" s="4">
        <v>38852</v>
      </c>
      <c r="B247" s="5">
        <v>86.85</v>
      </c>
      <c r="C247" s="2" t="s">
        <v>1</v>
      </c>
      <c r="D247" s="2">
        <v>102.68</v>
      </c>
      <c r="E247" s="2">
        <v>19828</v>
      </c>
      <c r="F247" s="2">
        <v>96.07</v>
      </c>
      <c r="G247" s="2">
        <v>78.239999999999995</v>
      </c>
      <c r="H247" s="5"/>
    </row>
    <row r="248" spans="1:8" x14ac:dyDescent="0.25">
      <c r="A248" s="4">
        <v>38883</v>
      </c>
      <c r="B248" s="5">
        <v>78.95</v>
      </c>
      <c r="C248" s="2" t="s">
        <v>1</v>
      </c>
      <c r="D248" s="2">
        <v>103.4</v>
      </c>
      <c r="E248" s="2">
        <v>19916</v>
      </c>
      <c r="F248" s="2">
        <v>97.54</v>
      </c>
      <c r="G248" s="2">
        <v>87.18</v>
      </c>
      <c r="H248" s="5"/>
    </row>
    <row r="249" spans="1:8" x14ac:dyDescent="0.25">
      <c r="A249" s="4">
        <v>38913</v>
      </c>
      <c r="B249" s="5">
        <v>75.38</v>
      </c>
      <c r="C249" s="2" t="s">
        <v>1</v>
      </c>
      <c r="D249" s="2">
        <v>101.58</v>
      </c>
      <c r="E249" s="2">
        <v>19957</v>
      </c>
      <c r="F249" s="2">
        <v>94.16</v>
      </c>
      <c r="G249" s="2">
        <v>80.989999999999995</v>
      </c>
      <c r="H249" s="5"/>
    </row>
    <row r="250" spans="1:8" x14ac:dyDescent="0.25">
      <c r="A250" s="4">
        <v>38944</v>
      </c>
      <c r="B250" s="5">
        <v>78.180000000000007</v>
      </c>
      <c r="C250" s="2" t="s">
        <v>1</v>
      </c>
      <c r="D250" s="2">
        <v>99.68</v>
      </c>
      <c r="E250" s="2">
        <v>20106</v>
      </c>
      <c r="F250" s="2">
        <v>91.62</v>
      </c>
      <c r="G250" s="2">
        <v>82.08</v>
      </c>
      <c r="H250" s="5"/>
    </row>
    <row r="251" spans="1:8" x14ac:dyDescent="0.25">
      <c r="A251" s="4">
        <v>38975</v>
      </c>
      <c r="B251" s="5">
        <v>78.14</v>
      </c>
      <c r="C251" s="2" t="s">
        <v>1</v>
      </c>
      <c r="D251" s="2">
        <v>99.1</v>
      </c>
      <c r="E251" s="2">
        <v>20194</v>
      </c>
      <c r="F251" s="2">
        <v>98.16</v>
      </c>
      <c r="G251" s="2">
        <v>83.16</v>
      </c>
      <c r="H251" s="5"/>
    </row>
    <row r="252" spans="1:8" x14ac:dyDescent="0.25">
      <c r="A252" s="4">
        <v>39005</v>
      </c>
      <c r="B252" s="5">
        <v>78.34</v>
      </c>
      <c r="C252" s="2" t="s">
        <v>1</v>
      </c>
      <c r="D252" s="2">
        <v>99.04</v>
      </c>
      <c r="E252" s="2">
        <v>20272</v>
      </c>
      <c r="F252" s="2">
        <v>92.24</v>
      </c>
      <c r="G252" s="2">
        <v>81.84</v>
      </c>
      <c r="H252" s="5"/>
    </row>
    <row r="253" spans="1:8" x14ac:dyDescent="0.25">
      <c r="A253" s="4">
        <v>39036</v>
      </c>
      <c r="B253" s="5">
        <v>80.12</v>
      </c>
      <c r="C253" s="2" t="s">
        <v>1</v>
      </c>
      <c r="D253" s="2">
        <v>100.92</v>
      </c>
      <c r="E253" s="2">
        <v>20403</v>
      </c>
      <c r="F253" s="2">
        <v>100.48</v>
      </c>
      <c r="G253" s="2">
        <v>88.2</v>
      </c>
      <c r="H253" s="5"/>
    </row>
    <row r="254" spans="1:8" x14ac:dyDescent="0.25">
      <c r="A254" s="4">
        <v>39066</v>
      </c>
      <c r="B254" s="5">
        <v>78.819999999999993</v>
      </c>
      <c r="C254" s="2" t="s">
        <v>1</v>
      </c>
      <c r="D254" s="2">
        <v>101.05</v>
      </c>
      <c r="E254" s="2">
        <v>20353</v>
      </c>
      <c r="F254" s="2">
        <v>99.79</v>
      </c>
      <c r="G254" s="2">
        <v>89.78</v>
      </c>
      <c r="H254" s="5"/>
    </row>
    <row r="255" spans="1:8" x14ac:dyDescent="0.25">
      <c r="A255" s="4">
        <v>39097</v>
      </c>
      <c r="B255" s="5">
        <v>78.58</v>
      </c>
      <c r="C255" s="2" t="s">
        <v>1</v>
      </c>
      <c r="D255" s="2">
        <v>105.5</v>
      </c>
      <c r="E255" s="2">
        <v>20329</v>
      </c>
      <c r="F255" s="2">
        <v>86.95</v>
      </c>
      <c r="G255" s="2">
        <v>83.39</v>
      </c>
      <c r="H255" s="5"/>
    </row>
    <row r="256" spans="1:8" x14ac:dyDescent="0.25">
      <c r="A256" s="4">
        <v>39128</v>
      </c>
      <c r="B256" s="5">
        <v>79.52</v>
      </c>
      <c r="C256" s="2" t="s">
        <v>1</v>
      </c>
      <c r="D256" s="2">
        <v>105.51</v>
      </c>
      <c r="E256" s="2">
        <v>20081</v>
      </c>
      <c r="F256" s="2">
        <v>87.83</v>
      </c>
      <c r="G256" s="2">
        <v>88.02</v>
      </c>
      <c r="H256" s="5"/>
    </row>
    <row r="257" spans="1:8" x14ac:dyDescent="0.25">
      <c r="A257" s="4">
        <v>39156</v>
      </c>
      <c r="B257" s="5">
        <v>79.22</v>
      </c>
      <c r="C257" s="2" t="s">
        <v>1</v>
      </c>
      <c r="D257" s="2">
        <v>104.93</v>
      </c>
      <c r="E257" s="2">
        <v>20192</v>
      </c>
      <c r="F257" s="2">
        <v>101.12</v>
      </c>
      <c r="G257" s="2">
        <v>89.56</v>
      </c>
      <c r="H257" s="5"/>
    </row>
    <row r="258" spans="1:8" x14ac:dyDescent="0.25">
      <c r="A258" s="4">
        <v>39187</v>
      </c>
      <c r="B258" s="5">
        <v>80.44</v>
      </c>
      <c r="C258" s="2" t="s">
        <v>1</v>
      </c>
      <c r="D258" s="2">
        <v>100.26</v>
      </c>
      <c r="E258" s="2">
        <v>20150</v>
      </c>
      <c r="F258" s="2">
        <v>95.69</v>
      </c>
      <c r="G258" s="2">
        <v>91.53</v>
      </c>
      <c r="H258" s="5"/>
    </row>
    <row r="259" spans="1:8" x14ac:dyDescent="0.25">
      <c r="A259" s="4">
        <v>39217</v>
      </c>
      <c r="B259" s="5">
        <v>81.73</v>
      </c>
      <c r="C259" s="2" t="s">
        <v>1</v>
      </c>
      <c r="D259" s="2">
        <v>104.89</v>
      </c>
      <c r="E259" s="2">
        <v>20237</v>
      </c>
      <c r="F259" s="2">
        <v>103.2</v>
      </c>
      <c r="G259" s="2">
        <v>93.6</v>
      </c>
      <c r="H259" s="5"/>
    </row>
    <row r="260" spans="1:8" x14ac:dyDescent="0.25">
      <c r="A260" s="4">
        <v>39248</v>
      </c>
      <c r="B260" s="5">
        <v>80.95</v>
      </c>
      <c r="C260" s="2" t="s">
        <v>1</v>
      </c>
      <c r="D260" s="2">
        <v>105.54</v>
      </c>
      <c r="E260" s="2">
        <v>20259</v>
      </c>
      <c r="F260" s="2">
        <v>102.17</v>
      </c>
      <c r="G260" s="2">
        <v>91.7</v>
      </c>
      <c r="H260" s="5"/>
    </row>
    <row r="261" spans="1:8" x14ac:dyDescent="0.25">
      <c r="A261" s="4">
        <v>39278</v>
      </c>
      <c r="B261" s="5">
        <v>82.27</v>
      </c>
      <c r="C261" s="2" t="s">
        <v>1</v>
      </c>
      <c r="D261" s="2">
        <v>105.41</v>
      </c>
      <c r="E261" s="2">
        <v>20289</v>
      </c>
      <c r="F261" s="2">
        <v>99.91</v>
      </c>
      <c r="G261" s="2">
        <v>91.63</v>
      </c>
      <c r="H261" s="5"/>
    </row>
    <row r="262" spans="1:8" x14ac:dyDescent="0.25">
      <c r="A262" s="4">
        <v>39309</v>
      </c>
      <c r="B262" s="5">
        <v>85.02</v>
      </c>
      <c r="C262" s="2" t="s">
        <v>1</v>
      </c>
      <c r="D262" s="2">
        <v>104.93</v>
      </c>
      <c r="E262" s="2">
        <v>20274</v>
      </c>
      <c r="F262" s="2">
        <v>98.9</v>
      </c>
      <c r="G262" s="2">
        <v>95.85</v>
      </c>
      <c r="H262" s="5"/>
    </row>
    <row r="263" spans="1:8" x14ac:dyDescent="0.25">
      <c r="A263" s="4">
        <v>39340</v>
      </c>
      <c r="B263" s="5">
        <v>83.89</v>
      </c>
      <c r="C263" s="2" t="s">
        <v>1</v>
      </c>
      <c r="D263" s="2">
        <v>104.59</v>
      </c>
      <c r="E263" s="2">
        <v>20349</v>
      </c>
      <c r="F263" s="2">
        <v>102.38</v>
      </c>
      <c r="G263" s="2">
        <v>89.77</v>
      </c>
      <c r="H263" s="5"/>
    </row>
    <row r="264" spans="1:8" x14ac:dyDescent="0.25">
      <c r="A264" s="4">
        <v>39370</v>
      </c>
      <c r="B264" s="5">
        <v>82.98</v>
      </c>
      <c r="C264" s="2" t="s">
        <v>1</v>
      </c>
      <c r="D264" s="2">
        <v>104.23</v>
      </c>
      <c r="E264" s="2">
        <v>20254</v>
      </c>
      <c r="F264" s="2">
        <v>101.63</v>
      </c>
      <c r="G264" s="2">
        <v>91.2</v>
      </c>
      <c r="H264" s="5"/>
    </row>
    <row r="265" spans="1:8" x14ac:dyDescent="0.25">
      <c r="A265" s="4">
        <v>39401</v>
      </c>
      <c r="B265" s="5">
        <v>79.3</v>
      </c>
      <c r="C265" s="2" t="s">
        <v>1</v>
      </c>
      <c r="D265" s="2">
        <v>103.98</v>
      </c>
      <c r="E265" s="2">
        <v>20225</v>
      </c>
      <c r="F265" s="2">
        <v>108.8</v>
      </c>
      <c r="G265" s="2">
        <v>95.27</v>
      </c>
      <c r="H265" s="5"/>
    </row>
    <row r="266" spans="1:8" x14ac:dyDescent="0.25">
      <c r="A266" s="4">
        <v>39431</v>
      </c>
      <c r="B266" s="5">
        <v>80.67</v>
      </c>
      <c r="C266" s="2" t="s">
        <v>1</v>
      </c>
      <c r="D266" s="2">
        <v>104.52</v>
      </c>
      <c r="E266" s="2">
        <v>20230</v>
      </c>
      <c r="F266" s="2">
        <v>98.22</v>
      </c>
      <c r="G266" s="2">
        <v>96.02</v>
      </c>
      <c r="H266" s="5"/>
    </row>
    <row r="267" spans="1:8" x14ac:dyDescent="0.25">
      <c r="A267" s="4">
        <v>39462</v>
      </c>
      <c r="B267" s="5">
        <v>78.89</v>
      </c>
      <c r="C267" s="2" t="s">
        <v>1</v>
      </c>
      <c r="D267" s="2">
        <v>103.36</v>
      </c>
      <c r="E267" s="2">
        <v>20266</v>
      </c>
      <c r="F267" s="2">
        <v>96.72</v>
      </c>
      <c r="G267" s="2">
        <v>100.9</v>
      </c>
      <c r="H267" s="5"/>
    </row>
    <row r="268" spans="1:8" x14ac:dyDescent="0.25">
      <c r="A268" s="4">
        <v>39493</v>
      </c>
      <c r="B268" s="5">
        <v>74.38</v>
      </c>
      <c r="C268" s="2" t="s">
        <v>1</v>
      </c>
      <c r="D268" s="2">
        <v>103.55</v>
      </c>
      <c r="E268" s="2">
        <v>20321</v>
      </c>
      <c r="F268" s="2">
        <v>95.88</v>
      </c>
      <c r="G268" s="2">
        <v>101.66</v>
      </c>
      <c r="H268" s="5"/>
    </row>
    <row r="269" spans="1:8" x14ac:dyDescent="0.25">
      <c r="A269" s="4">
        <v>39522</v>
      </c>
      <c r="B269" s="5">
        <v>68.739999999999995</v>
      </c>
      <c r="C269" s="2" t="s">
        <v>1</v>
      </c>
      <c r="D269" s="2">
        <v>103.82</v>
      </c>
      <c r="E269" s="2">
        <v>20421</v>
      </c>
      <c r="F269" s="2">
        <v>104.67</v>
      </c>
      <c r="G269" s="2">
        <v>96.4</v>
      </c>
      <c r="H269" s="5"/>
    </row>
    <row r="270" spans="1:8" x14ac:dyDescent="0.25">
      <c r="A270" s="4">
        <v>39553</v>
      </c>
      <c r="B270" s="5">
        <v>63.01</v>
      </c>
      <c r="C270" s="2" t="s">
        <v>1</v>
      </c>
      <c r="D270" s="2">
        <v>97.2</v>
      </c>
      <c r="E270" s="2">
        <v>20615</v>
      </c>
      <c r="F270" s="2">
        <v>102.87</v>
      </c>
      <c r="G270" s="2">
        <v>97.98</v>
      </c>
      <c r="H270" s="5"/>
    </row>
    <row r="271" spans="1:8" x14ac:dyDescent="0.25">
      <c r="A271" s="4">
        <v>39583</v>
      </c>
      <c r="B271" s="5">
        <v>62.14</v>
      </c>
      <c r="C271" s="2" t="s">
        <v>1</v>
      </c>
      <c r="D271" s="2">
        <v>101.62</v>
      </c>
      <c r="E271" s="2">
        <v>20692</v>
      </c>
      <c r="F271" s="2">
        <v>106.28</v>
      </c>
      <c r="G271" s="2">
        <v>104.62</v>
      </c>
      <c r="H271" s="5"/>
    </row>
    <row r="272" spans="1:8" x14ac:dyDescent="0.25">
      <c r="A272" s="4">
        <v>39614</v>
      </c>
      <c r="B272" s="5">
        <v>61.79</v>
      </c>
      <c r="C272" s="2" t="s">
        <v>1</v>
      </c>
      <c r="D272" s="2">
        <v>100.31</v>
      </c>
      <c r="E272" s="2">
        <v>20691</v>
      </c>
      <c r="F272" s="2">
        <v>104.55</v>
      </c>
      <c r="G272" s="2">
        <v>100.15</v>
      </c>
      <c r="H272" s="5"/>
    </row>
    <row r="273" spans="1:8" x14ac:dyDescent="0.25">
      <c r="A273" s="4">
        <v>39644</v>
      </c>
      <c r="B273" s="5">
        <v>63.79</v>
      </c>
      <c r="C273" s="2" t="s">
        <v>1</v>
      </c>
      <c r="D273" s="2">
        <v>100.56</v>
      </c>
      <c r="E273" s="2">
        <v>20677</v>
      </c>
      <c r="F273" s="2">
        <v>104.28</v>
      </c>
      <c r="G273" s="2">
        <v>98.04</v>
      </c>
      <c r="H273" s="5"/>
    </row>
    <row r="274" spans="1:8" x14ac:dyDescent="0.25">
      <c r="A274" s="4">
        <v>39675</v>
      </c>
      <c r="B274" s="5">
        <v>66.63</v>
      </c>
      <c r="C274" s="2" t="s">
        <v>1</v>
      </c>
      <c r="D274" s="2">
        <v>100.88</v>
      </c>
      <c r="E274" s="2">
        <v>20749</v>
      </c>
      <c r="F274" s="2">
        <v>95.54</v>
      </c>
      <c r="G274" s="2">
        <v>100.62</v>
      </c>
      <c r="H274" s="5"/>
    </row>
    <row r="275" spans="1:8" x14ac:dyDescent="0.25">
      <c r="A275" s="4">
        <v>39706</v>
      </c>
      <c r="B275" s="5">
        <v>67.5</v>
      </c>
      <c r="C275" s="2" t="s">
        <v>1</v>
      </c>
      <c r="D275" s="2">
        <v>101.76</v>
      </c>
      <c r="E275" s="2">
        <v>20756</v>
      </c>
      <c r="F275" s="2">
        <v>98.31</v>
      </c>
      <c r="G275" s="2">
        <v>105.25</v>
      </c>
      <c r="H275" s="5"/>
    </row>
    <row r="276" spans="1:8" x14ac:dyDescent="0.25">
      <c r="A276" s="4">
        <v>39736</v>
      </c>
      <c r="B276" s="5">
        <v>61.02</v>
      </c>
      <c r="C276" s="2" t="s">
        <v>1</v>
      </c>
      <c r="D276" s="2">
        <v>96.01</v>
      </c>
      <c r="E276" s="2">
        <v>20822</v>
      </c>
      <c r="F276" s="2">
        <v>95.18</v>
      </c>
      <c r="G276" s="2">
        <v>86.4</v>
      </c>
      <c r="H276" s="5"/>
    </row>
    <row r="277" spans="1:8" x14ac:dyDescent="0.25">
      <c r="A277" s="4">
        <v>39767</v>
      </c>
      <c r="B277" s="5">
        <v>55.66</v>
      </c>
      <c r="C277" s="2" t="s">
        <v>1</v>
      </c>
      <c r="D277" s="2">
        <v>96.81</v>
      </c>
      <c r="E277" s="2">
        <v>20625</v>
      </c>
      <c r="F277" s="2">
        <v>94.78</v>
      </c>
      <c r="G277" s="2">
        <v>88.91</v>
      </c>
      <c r="H277" s="5"/>
    </row>
    <row r="278" spans="1:8" x14ac:dyDescent="0.25">
      <c r="A278" s="4">
        <v>39797</v>
      </c>
      <c r="B278" s="5">
        <v>56.68</v>
      </c>
      <c r="C278" s="2" t="s">
        <v>1</v>
      </c>
      <c r="D278" s="2">
        <v>100.98</v>
      </c>
      <c r="E278" s="2">
        <v>20451</v>
      </c>
      <c r="F278" s="2">
        <v>81.12</v>
      </c>
      <c r="G278" s="2">
        <v>84.22</v>
      </c>
      <c r="H278" s="5"/>
    </row>
    <row r="279" spans="1:8" x14ac:dyDescent="0.25">
      <c r="A279" s="4">
        <v>39828</v>
      </c>
      <c r="B279" s="5">
        <v>58.33</v>
      </c>
      <c r="C279" s="2" t="s">
        <v>1</v>
      </c>
      <c r="D279" s="2">
        <v>102.94</v>
      </c>
      <c r="E279" s="2">
        <v>20278</v>
      </c>
      <c r="F279" s="2">
        <v>75.88</v>
      </c>
      <c r="G279" s="2">
        <v>87.2</v>
      </c>
      <c r="H279" s="5"/>
    </row>
    <row r="280" spans="1:8" x14ac:dyDescent="0.25">
      <c r="A280" s="4">
        <v>39859</v>
      </c>
      <c r="B280" s="5">
        <v>60.78</v>
      </c>
      <c r="C280" s="2" t="s">
        <v>1</v>
      </c>
      <c r="D280" s="2">
        <v>100.34</v>
      </c>
      <c r="E280" s="2">
        <v>20182</v>
      </c>
      <c r="F280" s="2">
        <v>72.89</v>
      </c>
      <c r="G280" s="2">
        <v>98.91</v>
      </c>
      <c r="H280" s="5"/>
    </row>
    <row r="281" spans="1:8" x14ac:dyDescent="0.25">
      <c r="A281" s="4">
        <v>39887</v>
      </c>
      <c r="B281" s="5">
        <v>61.55</v>
      </c>
      <c r="C281" s="2" t="s">
        <v>1</v>
      </c>
      <c r="D281" s="2">
        <v>99.64</v>
      </c>
      <c r="E281" s="2">
        <v>20140</v>
      </c>
      <c r="F281" s="2">
        <v>82.2</v>
      </c>
      <c r="G281" s="2">
        <v>89.44</v>
      </c>
      <c r="H281" s="5"/>
    </row>
    <row r="282" spans="1:8" x14ac:dyDescent="0.25">
      <c r="A282" s="4">
        <v>39918</v>
      </c>
      <c r="B282" s="5">
        <v>67.53</v>
      </c>
      <c r="C282" s="2" t="s">
        <v>1</v>
      </c>
      <c r="D282" s="2">
        <v>102.3</v>
      </c>
      <c r="E282" s="2">
        <v>20103</v>
      </c>
      <c r="F282" s="2">
        <v>83.49</v>
      </c>
      <c r="G282" s="2">
        <v>84.98</v>
      </c>
      <c r="H282" s="5"/>
    </row>
    <row r="283" spans="1:8" x14ac:dyDescent="0.25">
      <c r="A283" s="4">
        <v>39948</v>
      </c>
      <c r="B283" s="5">
        <v>70.05</v>
      </c>
      <c r="C283" s="2" t="s">
        <v>1</v>
      </c>
      <c r="D283" s="2">
        <v>108.59</v>
      </c>
      <c r="E283" s="2">
        <v>20307</v>
      </c>
      <c r="F283" s="2">
        <v>88.12</v>
      </c>
      <c r="G283" s="2">
        <v>82.55</v>
      </c>
      <c r="H283" s="5"/>
    </row>
    <row r="284" spans="1:8" x14ac:dyDescent="0.25">
      <c r="A284" s="4">
        <v>39979</v>
      </c>
      <c r="B284" s="5">
        <v>72.05</v>
      </c>
      <c r="C284" s="2" t="s">
        <v>1</v>
      </c>
      <c r="D284" s="2">
        <v>107.74</v>
      </c>
      <c r="E284" s="2">
        <v>20496</v>
      </c>
      <c r="F284" s="2">
        <v>94.19</v>
      </c>
      <c r="G284" s="2">
        <v>87.42</v>
      </c>
      <c r="H284" s="5"/>
    </row>
    <row r="285" spans="1:8" x14ac:dyDescent="0.25">
      <c r="A285" s="4">
        <v>40009</v>
      </c>
      <c r="B285" s="5">
        <v>69.150000000000006</v>
      </c>
      <c r="C285" s="2" t="s">
        <v>1</v>
      </c>
      <c r="D285" s="2">
        <v>107.73</v>
      </c>
      <c r="E285" s="2">
        <v>20724</v>
      </c>
      <c r="F285" s="2">
        <v>95.04</v>
      </c>
      <c r="G285" s="2">
        <v>93.02</v>
      </c>
      <c r="H285" s="5"/>
    </row>
    <row r="286" spans="1:8" x14ac:dyDescent="0.25">
      <c r="A286" s="4">
        <v>40040</v>
      </c>
      <c r="B286" s="5">
        <v>68.08</v>
      </c>
      <c r="C286" s="2" t="s">
        <v>1</v>
      </c>
      <c r="D286" s="2">
        <v>106.91</v>
      </c>
      <c r="E286" s="2">
        <v>20767</v>
      </c>
      <c r="F286" s="2">
        <v>89.34</v>
      </c>
      <c r="G286" s="2">
        <v>90.39</v>
      </c>
      <c r="H286" s="5"/>
    </row>
    <row r="287" spans="1:8" x14ac:dyDescent="0.25">
      <c r="A287" s="4">
        <v>40071</v>
      </c>
      <c r="B287" s="5">
        <v>68.7</v>
      </c>
      <c r="C287" s="2" t="s">
        <v>1</v>
      </c>
      <c r="D287" s="2">
        <v>107.36</v>
      </c>
      <c r="E287" s="2">
        <v>20931</v>
      </c>
      <c r="F287" s="2">
        <v>88.83</v>
      </c>
      <c r="G287" s="2">
        <v>88.11</v>
      </c>
      <c r="H287" s="5"/>
    </row>
    <row r="288" spans="1:8" x14ac:dyDescent="0.25">
      <c r="A288" s="4">
        <v>40101</v>
      </c>
      <c r="B288" s="5">
        <v>67.239999999999995</v>
      </c>
      <c r="C288" s="2" t="s">
        <v>1</v>
      </c>
      <c r="D288" s="2">
        <v>104.68</v>
      </c>
      <c r="E288" s="2">
        <v>21140</v>
      </c>
      <c r="F288" s="2">
        <v>101.09</v>
      </c>
      <c r="G288" s="2">
        <v>88.17</v>
      </c>
      <c r="H288" s="5"/>
    </row>
    <row r="289" spans="1:8" x14ac:dyDescent="0.25">
      <c r="A289" s="4">
        <v>40132</v>
      </c>
      <c r="B289" s="5">
        <v>65.16</v>
      </c>
      <c r="C289" s="2" t="s">
        <v>1</v>
      </c>
      <c r="D289" s="2">
        <v>104.7</v>
      </c>
      <c r="E289" s="2">
        <v>21282</v>
      </c>
      <c r="F289" s="2">
        <v>91.95</v>
      </c>
      <c r="G289" s="2">
        <v>91.26</v>
      </c>
      <c r="H289" s="5"/>
    </row>
    <row r="290" spans="1:8" x14ac:dyDescent="0.25">
      <c r="A290" s="4">
        <v>40162</v>
      </c>
      <c r="B290" s="5">
        <v>65.569999999999993</v>
      </c>
      <c r="C290" s="2" t="s">
        <v>1</v>
      </c>
      <c r="D290" s="2">
        <v>104.93</v>
      </c>
      <c r="E290" s="2">
        <v>21413</v>
      </c>
      <c r="F290" s="2">
        <v>100.52</v>
      </c>
      <c r="G290" s="2">
        <v>90.95</v>
      </c>
      <c r="H290" s="5"/>
    </row>
    <row r="291" spans="1:8" x14ac:dyDescent="0.25">
      <c r="A291" s="4">
        <v>40193</v>
      </c>
      <c r="B291" s="5">
        <v>66.010000000000005</v>
      </c>
      <c r="C291" s="2">
        <v>94.175600000000003</v>
      </c>
      <c r="D291" s="2">
        <v>103.16</v>
      </c>
      <c r="E291" s="2">
        <v>21489</v>
      </c>
      <c r="F291" s="2">
        <v>85.56</v>
      </c>
      <c r="G291" s="2">
        <v>92.47</v>
      </c>
      <c r="H291" s="5"/>
    </row>
    <row r="292" spans="1:8" x14ac:dyDescent="0.25">
      <c r="A292" s="4">
        <v>40224</v>
      </c>
      <c r="B292" s="5">
        <v>68.63</v>
      </c>
      <c r="C292" s="2">
        <v>95.606999999999999</v>
      </c>
      <c r="D292" s="2">
        <v>100.8</v>
      </c>
      <c r="E292" s="2">
        <v>21469</v>
      </c>
      <c r="F292" s="2">
        <v>85.44</v>
      </c>
      <c r="G292" s="2">
        <v>93.82</v>
      </c>
      <c r="H292" s="5"/>
    </row>
    <row r="293" spans="1:8" x14ac:dyDescent="0.25">
      <c r="A293" s="4">
        <v>40252</v>
      </c>
      <c r="B293" s="5">
        <v>71.52</v>
      </c>
      <c r="C293" s="2">
        <v>98.448999999999998</v>
      </c>
      <c r="D293" s="2">
        <v>100.16</v>
      </c>
      <c r="E293" s="2">
        <v>21533</v>
      </c>
      <c r="F293" s="2">
        <v>99.99</v>
      </c>
      <c r="G293" s="2">
        <v>97.49</v>
      </c>
      <c r="H293" s="5"/>
    </row>
    <row r="294" spans="1:8" x14ac:dyDescent="0.25">
      <c r="A294" s="4">
        <v>40283</v>
      </c>
      <c r="B294" s="5">
        <v>72.569999999999993</v>
      </c>
      <c r="C294" s="2">
        <v>99.275199999999998</v>
      </c>
      <c r="D294" s="2">
        <v>99.02</v>
      </c>
      <c r="E294" s="2">
        <v>21683</v>
      </c>
      <c r="F294" s="2">
        <v>97.73</v>
      </c>
      <c r="G294" s="2">
        <v>95.14</v>
      </c>
      <c r="H294" s="5"/>
    </row>
    <row r="295" spans="1:8" x14ac:dyDescent="0.25">
      <c r="A295" s="4">
        <v>40313</v>
      </c>
      <c r="B295" s="5">
        <v>73.36</v>
      </c>
      <c r="C295" s="2">
        <v>98.974900000000005</v>
      </c>
      <c r="D295" s="2">
        <v>98.92</v>
      </c>
      <c r="E295" s="2">
        <v>21733</v>
      </c>
      <c r="F295" s="2">
        <v>101.72</v>
      </c>
      <c r="G295" s="2">
        <v>103.09</v>
      </c>
      <c r="H295" s="5"/>
    </row>
    <row r="296" spans="1:8" x14ac:dyDescent="0.25">
      <c r="A296" s="4">
        <v>40344</v>
      </c>
      <c r="B296" s="5">
        <v>74.819999999999993</v>
      </c>
      <c r="C296" s="2">
        <v>98.388099999999994</v>
      </c>
      <c r="D296" s="2">
        <v>99.46</v>
      </c>
      <c r="E296" s="2">
        <v>21892</v>
      </c>
      <c r="F296" s="2">
        <v>103.86</v>
      </c>
      <c r="G296" s="2">
        <v>100.62</v>
      </c>
      <c r="H296" s="5"/>
    </row>
    <row r="297" spans="1:8" x14ac:dyDescent="0.25">
      <c r="A297" s="4">
        <v>40374</v>
      </c>
      <c r="B297" s="5">
        <v>74.25</v>
      </c>
      <c r="C297" s="2">
        <v>100.87690000000001</v>
      </c>
      <c r="D297" s="2">
        <v>101.82</v>
      </c>
      <c r="E297" s="2">
        <v>21960</v>
      </c>
      <c r="F297" s="2">
        <v>105.03</v>
      </c>
      <c r="G297" s="2">
        <v>96.77</v>
      </c>
      <c r="H297" s="5"/>
    </row>
    <row r="298" spans="1:8" x14ac:dyDescent="0.25">
      <c r="A298" s="4">
        <v>40405</v>
      </c>
      <c r="B298" s="5">
        <v>74.13</v>
      </c>
      <c r="C298" s="2">
        <v>100.5431</v>
      </c>
      <c r="D298" s="2">
        <v>99.74</v>
      </c>
      <c r="E298" s="2">
        <v>21871</v>
      </c>
      <c r="F298" s="2">
        <v>100.46</v>
      </c>
      <c r="G298" s="2">
        <v>92.43</v>
      </c>
      <c r="H298" s="5"/>
    </row>
    <row r="299" spans="1:8" x14ac:dyDescent="0.25">
      <c r="A299" s="4">
        <v>40436</v>
      </c>
      <c r="B299" s="5">
        <v>77.180000000000007</v>
      </c>
      <c r="C299" s="2">
        <v>100.01649999999999</v>
      </c>
      <c r="D299" s="2">
        <v>99.93</v>
      </c>
      <c r="E299" s="2">
        <v>21875</v>
      </c>
      <c r="F299" s="2">
        <v>97.15</v>
      </c>
      <c r="G299" s="2">
        <v>104.93</v>
      </c>
      <c r="H299" s="5"/>
    </row>
    <row r="300" spans="1:8" x14ac:dyDescent="0.25">
      <c r="A300" s="4">
        <v>40466</v>
      </c>
      <c r="B300" s="5">
        <v>75.790000000000006</v>
      </c>
      <c r="C300" s="2">
        <v>101.7544</v>
      </c>
      <c r="D300" s="2">
        <v>99.26</v>
      </c>
      <c r="E300" s="2">
        <v>22079</v>
      </c>
      <c r="F300" s="2">
        <v>108.62</v>
      </c>
      <c r="G300" s="2">
        <v>105.85</v>
      </c>
      <c r="H300" s="5"/>
    </row>
    <row r="301" spans="1:8" x14ac:dyDescent="0.25">
      <c r="A301" s="4">
        <v>40497</v>
      </c>
      <c r="B301" s="5">
        <v>78.12</v>
      </c>
      <c r="C301" s="2">
        <v>104.89660000000001</v>
      </c>
      <c r="D301" s="2">
        <v>98.97</v>
      </c>
      <c r="E301" s="2">
        <v>22383</v>
      </c>
      <c r="F301" s="2">
        <v>98.56</v>
      </c>
      <c r="G301" s="2">
        <v>103.68</v>
      </c>
      <c r="H301" s="5"/>
    </row>
    <row r="302" spans="1:8" x14ac:dyDescent="0.25">
      <c r="A302" s="4">
        <v>40527</v>
      </c>
      <c r="B302" s="5">
        <v>77.77</v>
      </c>
      <c r="C302" s="2">
        <v>106.0378</v>
      </c>
      <c r="D302" s="2">
        <v>99</v>
      </c>
      <c r="E302" s="2">
        <v>22631</v>
      </c>
      <c r="F302" s="2">
        <v>115.87</v>
      </c>
      <c r="G302" s="2">
        <v>113.97</v>
      </c>
      <c r="H302" s="5"/>
    </row>
    <row r="303" spans="1:8" x14ac:dyDescent="0.25">
      <c r="A303" s="4">
        <v>40558</v>
      </c>
      <c r="B303" s="5">
        <v>78.06</v>
      </c>
      <c r="C303" s="2">
        <v>108.8639</v>
      </c>
      <c r="D303" s="2">
        <v>99.36</v>
      </c>
      <c r="E303" s="2">
        <v>22717</v>
      </c>
      <c r="F303" s="2">
        <v>101.89</v>
      </c>
      <c r="G303" s="2">
        <v>106.58</v>
      </c>
      <c r="H303" s="5"/>
    </row>
    <row r="304" spans="1:8" x14ac:dyDescent="0.25">
      <c r="A304" s="4">
        <v>40589</v>
      </c>
      <c r="B304" s="5">
        <v>80.34</v>
      </c>
      <c r="C304" s="2">
        <v>107.9306</v>
      </c>
      <c r="D304" s="2">
        <v>98.87</v>
      </c>
      <c r="E304" s="2">
        <v>22897</v>
      </c>
      <c r="F304" s="2">
        <v>97.69</v>
      </c>
      <c r="G304" s="2">
        <v>102.82</v>
      </c>
      <c r="H304" s="5"/>
    </row>
    <row r="305" spans="1:8" x14ac:dyDescent="0.25">
      <c r="A305" s="4">
        <v>40617</v>
      </c>
      <c r="B305" s="5">
        <v>80.180000000000007</v>
      </c>
      <c r="C305" s="2">
        <v>107.7599</v>
      </c>
      <c r="D305" s="2">
        <v>98.43</v>
      </c>
      <c r="E305" s="2">
        <v>23029</v>
      </c>
      <c r="F305" s="2">
        <v>111.66</v>
      </c>
      <c r="G305" s="2">
        <v>102.33</v>
      </c>
      <c r="H305" s="5"/>
    </row>
    <row r="306" spans="1:8" x14ac:dyDescent="0.25">
      <c r="A306" s="4">
        <v>40648</v>
      </c>
      <c r="B306" s="5">
        <v>80.239999999999995</v>
      </c>
      <c r="C306" s="2">
        <v>105.3927</v>
      </c>
      <c r="D306" s="2">
        <v>97.52</v>
      </c>
      <c r="E306" s="2">
        <v>23092</v>
      </c>
      <c r="F306" s="2">
        <v>107.12</v>
      </c>
      <c r="G306" s="2">
        <v>104.66</v>
      </c>
      <c r="H306" s="5"/>
    </row>
    <row r="307" spans="1:8" x14ac:dyDescent="0.25">
      <c r="A307" s="4">
        <v>40678</v>
      </c>
      <c r="B307" s="5">
        <v>79.63</v>
      </c>
      <c r="C307" s="2">
        <v>106.06950000000001</v>
      </c>
      <c r="D307" s="2">
        <v>97.6</v>
      </c>
      <c r="E307" s="2">
        <v>23072</v>
      </c>
      <c r="F307" s="2">
        <v>111.55</v>
      </c>
      <c r="G307" s="2">
        <v>98.83</v>
      </c>
      <c r="H307" s="5"/>
    </row>
    <row r="308" spans="1:8" x14ac:dyDescent="0.25">
      <c r="A308" s="4">
        <v>40709</v>
      </c>
      <c r="B308" s="5">
        <v>83.19</v>
      </c>
      <c r="C308" s="2">
        <v>108.145</v>
      </c>
      <c r="D308" s="2">
        <v>98.27</v>
      </c>
      <c r="E308" s="2">
        <v>23174</v>
      </c>
      <c r="F308" s="2">
        <v>114.13</v>
      </c>
      <c r="G308" s="2">
        <v>100.32</v>
      </c>
      <c r="H308" s="5"/>
    </row>
    <row r="309" spans="1:8" x14ac:dyDescent="0.25">
      <c r="A309" s="4">
        <v>40739</v>
      </c>
      <c r="B309" s="5">
        <v>81.61</v>
      </c>
      <c r="C309" s="2">
        <v>109.2937</v>
      </c>
      <c r="D309" s="2">
        <v>98.15</v>
      </c>
      <c r="E309" s="2">
        <v>23312</v>
      </c>
      <c r="F309" s="2">
        <v>112.41</v>
      </c>
      <c r="G309" s="2">
        <v>106.23</v>
      </c>
      <c r="H309" s="5"/>
    </row>
    <row r="310" spans="1:8" x14ac:dyDescent="0.25">
      <c r="A310" s="4">
        <v>40770</v>
      </c>
      <c r="B310" s="5">
        <v>78.52</v>
      </c>
      <c r="C310" s="2">
        <v>107.8784</v>
      </c>
      <c r="D310" s="2">
        <v>95.64</v>
      </c>
      <c r="E310" s="2">
        <v>23440</v>
      </c>
      <c r="F310" s="2">
        <v>106.19</v>
      </c>
      <c r="G310" s="2">
        <v>110.1</v>
      </c>
      <c r="H310" s="5"/>
    </row>
    <row r="311" spans="1:8" x14ac:dyDescent="0.25">
      <c r="A311" s="4">
        <v>40801</v>
      </c>
      <c r="B311" s="5">
        <v>80.47</v>
      </c>
      <c r="C311" s="2">
        <v>111.73779999999999</v>
      </c>
      <c r="D311" s="2">
        <v>95.2</v>
      </c>
      <c r="E311" s="2">
        <v>23496</v>
      </c>
      <c r="F311" s="2">
        <v>110.98</v>
      </c>
      <c r="G311" s="2">
        <v>104.1</v>
      </c>
      <c r="H311" s="5"/>
    </row>
    <row r="312" spans="1:8" x14ac:dyDescent="0.25">
      <c r="A312" s="4">
        <v>40831</v>
      </c>
      <c r="B312" s="5">
        <v>76.510000000000005</v>
      </c>
      <c r="C312" s="2">
        <v>112.3152</v>
      </c>
      <c r="D312" s="2">
        <v>93.96</v>
      </c>
      <c r="E312" s="2">
        <v>23432</v>
      </c>
      <c r="F312" s="2">
        <v>119.86</v>
      </c>
      <c r="G312" s="2">
        <v>109.68</v>
      </c>
      <c r="H312" s="5"/>
    </row>
    <row r="313" spans="1:8" x14ac:dyDescent="0.25">
      <c r="A313" s="4">
        <v>40862</v>
      </c>
      <c r="B313" s="5">
        <v>77.819999999999993</v>
      </c>
      <c r="C313" s="2">
        <v>111.0091</v>
      </c>
      <c r="D313" s="2">
        <v>95.44</v>
      </c>
      <c r="E313" s="2">
        <v>23567</v>
      </c>
      <c r="F313" s="2">
        <v>107.15</v>
      </c>
      <c r="G313" s="2">
        <v>112.62</v>
      </c>
      <c r="H313" s="5"/>
    </row>
    <row r="314" spans="1:8" x14ac:dyDescent="0.25">
      <c r="A314" s="4">
        <v>40892</v>
      </c>
      <c r="B314" s="5">
        <v>78.819999999999993</v>
      </c>
      <c r="C314" s="2">
        <v>110.3497</v>
      </c>
      <c r="D314" s="2">
        <v>95.91</v>
      </c>
      <c r="E314" s="2">
        <v>23492</v>
      </c>
      <c r="F314" s="2">
        <v>120.13</v>
      </c>
      <c r="G314" s="2">
        <v>116.65</v>
      </c>
      <c r="H314" s="5"/>
    </row>
    <row r="315" spans="1:8" x14ac:dyDescent="0.25">
      <c r="A315" s="4">
        <v>40923</v>
      </c>
      <c r="B315" s="5">
        <v>79.03</v>
      </c>
      <c r="C315" s="2">
        <v>110.7015</v>
      </c>
      <c r="D315" s="2">
        <v>97.53</v>
      </c>
      <c r="E315" s="2">
        <v>23628</v>
      </c>
      <c r="F315" s="2">
        <v>104.53</v>
      </c>
      <c r="G315" s="2">
        <v>112.93</v>
      </c>
      <c r="H315" s="5"/>
    </row>
    <row r="316" spans="1:8" x14ac:dyDescent="0.25">
      <c r="A316" s="4">
        <v>40954</v>
      </c>
      <c r="B316" s="5">
        <v>79.650000000000006</v>
      </c>
      <c r="C316" s="2">
        <v>112.3092</v>
      </c>
      <c r="D316" s="2">
        <v>97.42</v>
      </c>
      <c r="E316" s="2">
        <v>23366</v>
      </c>
      <c r="F316" s="2">
        <v>102.92</v>
      </c>
      <c r="G316" s="2">
        <v>115.28</v>
      </c>
      <c r="H316" s="5"/>
    </row>
    <row r="317" spans="1:8" x14ac:dyDescent="0.25">
      <c r="A317" s="4">
        <v>40983</v>
      </c>
      <c r="B317" s="5">
        <v>79.34</v>
      </c>
      <c r="C317" s="2">
        <v>111.783</v>
      </c>
      <c r="D317" s="2">
        <v>95.43</v>
      </c>
      <c r="E317" s="2">
        <v>23488</v>
      </c>
      <c r="F317" s="2">
        <v>115.78</v>
      </c>
      <c r="G317" s="2">
        <v>117.08</v>
      </c>
      <c r="H317" s="5"/>
    </row>
    <row r="318" spans="1:8" x14ac:dyDescent="0.25">
      <c r="A318" s="4">
        <v>41014</v>
      </c>
      <c r="B318" s="5">
        <v>75.75</v>
      </c>
      <c r="C318" s="2">
        <v>115.9584</v>
      </c>
      <c r="D318" s="2">
        <v>94.82</v>
      </c>
      <c r="E318" s="2">
        <v>23713</v>
      </c>
      <c r="F318" s="2">
        <v>110.04</v>
      </c>
      <c r="G318" s="2">
        <v>121.41</v>
      </c>
      <c r="H318" s="5"/>
    </row>
    <row r="319" spans="1:8" x14ac:dyDescent="0.25">
      <c r="A319" s="4">
        <v>41044</v>
      </c>
      <c r="B319" s="5">
        <v>78.11</v>
      </c>
      <c r="C319" s="2">
        <v>115.7236</v>
      </c>
      <c r="D319" s="2">
        <v>95.59</v>
      </c>
      <c r="E319" s="2">
        <v>23878</v>
      </c>
      <c r="F319" s="2">
        <v>118.23</v>
      </c>
      <c r="G319" s="2">
        <v>121.34</v>
      </c>
      <c r="H319" s="5"/>
    </row>
    <row r="320" spans="1:8" x14ac:dyDescent="0.25">
      <c r="A320" s="4">
        <v>41075</v>
      </c>
      <c r="B320" s="5">
        <v>76.760000000000005</v>
      </c>
      <c r="C320" s="2">
        <v>118.5994</v>
      </c>
      <c r="D320" s="2">
        <v>96.52</v>
      </c>
      <c r="E320" s="2">
        <v>23903</v>
      </c>
      <c r="F320" s="2">
        <v>116.52</v>
      </c>
      <c r="G320" s="2">
        <v>126.52</v>
      </c>
      <c r="H320" s="5"/>
    </row>
    <row r="321" spans="1:8" x14ac:dyDescent="0.25">
      <c r="A321" s="4">
        <v>41105</v>
      </c>
      <c r="B321" s="5">
        <v>77.010000000000005</v>
      </c>
      <c r="C321" s="2">
        <v>114.6485</v>
      </c>
      <c r="D321" s="2">
        <v>98.23</v>
      </c>
      <c r="E321" s="2">
        <v>23977</v>
      </c>
      <c r="F321" s="2">
        <v>116.1</v>
      </c>
      <c r="G321" s="2">
        <v>123.58</v>
      </c>
      <c r="H321" s="5"/>
    </row>
    <row r="322" spans="1:8" x14ac:dyDescent="0.25">
      <c r="A322" s="4">
        <v>41136</v>
      </c>
      <c r="B322" s="5">
        <v>74.33</v>
      </c>
      <c r="C322" s="2">
        <v>112.9366</v>
      </c>
      <c r="D322" s="2">
        <v>98.19</v>
      </c>
      <c r="E322" s="2">
        <v>24021</v>
      </c>
      <c r="F322" s="2">
        <v>103.4</v>
      </c>
      <c r="G322" s="2">
        <v>134.18</v>
      </c>
      <c r="H322" s="5"/>
    </row>
    <row r="323" spans="1:8" x14ac:dyDescent="0.25">
      <c r="A323" s="4">
        <v>41167</v>
      </c>
      <c r="B323" s="5">
        <v>72.12</v>
      </c>
      <c r="C323" s="2">
        <v>114.1853</v>
      </c>
      <c r="D323" s="2">
        <v>97.23</v>
      </c>
      <c r="E323" s="2">
        <v>24204</v>
      </c>
      <c r="F323" s="2">
        <v>116.4</v>
      </c>
      <c r="G323" s="2">
        <v>127.93</v>
      </c>
      <c r="H323" s="5"/>
    </row>
    <row r="324" spans="1:8" x14ac:dyDescent="0.25">
      <c r="A324" s="4">
        <v>41197</v>
      </c>
      <c r="B324" s="5">
        <v>69.34</v>
      </c>
      <c r="C324" s="2">
        <v>113.0605</v>
      </c>
      <c r="D324" s="2">
        <v>97.36</v>
      </c>
      <c r="E324" s="2">
        <v>24349</v>
      </c>
      <c r="F324" s="2">
        <v>112.27</v>
      </c>
      <c r="G324" s="2">
        <v>131.51</v>
      </c>
      <c r="H324" s="5"/>
    </row>
    <row r="325" spans="1:8" x14ac:dyDescent="0.25">
      <c r="A325" s="4">
        <v>41228</v>
      </c>
      <c r="B325" s="5">
        <v>72.599999999999994</v>
      </c>
      <c r="C325" s="2">
        <v>114.97</v>
      </c>
      <c r="D325" s="2">
        <v>96.87</v>
      </c>
      <c r="E325" s="2">
        <v>24468</v>
      </c>
      <c r="F325" s="2">
        <v>121.38</v>
      </c>
      <c r="G325" s="2">
        <v>125.73</v>
      </c>
      <c r="H325" s="5"/>
    </row>
    <row r="326" spans="1:8" x14ac:dyDescent="0.25">
      <c r="A326" s="4">
        <v>41258</v>
      </c>
      <c r="B326" s="5">
        <v>73.59</v>
      </c>
      <c r="C326" s="2">
        <v>116.7118</v>
      </c>
      <c r="D326" s="2">
        <v>97.46</v>
      </c>
      <c r="E326" s="2">
        <v>24488</v>
      </c>
      <c r="F326" s="2">
        <v>116.72</v>
      </c>
      <c r="G326" s="2">
        <v>120.29</v>
      </c>
      <c r="H326" s="5"/>
    </row>
    <row r="327" spans="1:8" x14ac:dyDescent="0.25">
      <c r="A327" s="4">
        <v>41289</v>
      </c>
      <c r="B327" s="5">
        <v>75.790000000000006</v>
      </c>
      <c r="C327" s="2">
        <v>113.93770000000001</v>
      </c>
      <c r="D327" s="2">
        <v>99.02</v>
      </c>
      <c r="E327" s="2">
        <v>24544</v>
      </c>
      <c r="F327" s="2">
        <v>106.85</v>
      </c>
      <c r="G327" s="2">
        <v>118.3</v>
      </c>
      <c r="H327" s="5"/>
    </row>
    <row r="328" spans="1:8" x14ac:dyDescent="0.25">
      <c r="A328" s="4">
        <v>41320</v>
      </c>
      <c r="B328" s="5">
        <v>76.66</v>
      </c>
      <c r="C328" s="2">
        <v>116.3569</v>
      </c>
      <c r="D328" s="2">
        <v>97.39</v>
      </c>
      <c r="E328" s="2">
        <v>24483</v>
      </c>
      <c r="F328" s="2">
        <v>104.4</v>
      </c>
      <c r="G328" s="2">
        <v>124.01</v>
      </c>
      <c r="H328" s="5"/>
    </row>
    <row r="329" spans="1:8" x14ac:dyDescent="0.25">
      <c r="A329" s="4">
        <v>41348</v>
      </c>
      <c r="B329" s="5">
        <v>74.91</v>
      </c>
      <c r="C329" s="2">
        <v>118.8865</v>
      </c>
      <c r="D329" s="2">
        <v>97.59</v>
      </c>
      <c r="E329" s="2">
        <v>24540</v>
      </c>
      <c r="F329" s="2">
        <v>116.05</v>
      </c>
      <c r="G329" s="2">
        <v>120.19</v>
      </c>
      <c r="H329" s="5"/>
    </row>
    <row r="330" spans="1:8" x14ac:dyDescent="0.25">
      <c r="A330" s="4">
        <v>41379</v>
      </c>
      <c r="B330" s="5">
        <v>75.62</v>
      </c>
      <c r="C330" s="2">
        <v>116.8379</v>
      </c>
      <c r="D330" s="2">
        <v>97.55</v>
      </c>
      <c r="E330" s="2">
        <v>24671</v>
      </c>
      <c r="F330" s="2">
        <v>115.26</v>
      </c>
      <c r="G330" s="2">
        <v>117.01</v>
      </c>
      <c r="H330" s="5"/>
    </row>
    <row r="331" spans="1:8" x14ac:dyDescent="0.25">
      <c r="A331" s="4">
        <v>41409</v>
      </c>
      <c r="B331" s="5">
        <v>77.459999999999994</v>
      </c>
      <c r="C331" s="2">
        <v>118.27509999999999</v>
      </c>
      <c r="D331" s="2">
        <v>98.9</v>
      </c>
      <c r="E331" s="2">
        <v>24658</v>
      </c>
      <c r="F331" s="2">
        <v>120.53</v>
      </c>
      <c r="G331" s="2">
        <v>122.17</v>
      </c>
      <c r="H331" s="5"/>
    </row>
    <row r="332" spans="1:8" x14ac:dyDescent="0.25">
      <c r="A332" s="4">
        <v>41440</v>
      </c>
      <c r="B332" s="5">
        <v>76.23</v>
      </c>
      <c r="C332" s="2">
        <v>116.9357</v>
      </c>
      <c r="D332" s="2">
        <v>99.81</v>
      </c>
      <c r="E332" s="2">
        <v>24655</v>
      </c>
      <c r="F332" s="2">
        <v>119.99</v>
      </c>
      <c r="G332" s="2">
        <v>120.27</v>
      </c>
      <c r="H332" s="5"/>
    </row>
    <row r="333" spans="1:8" x14ac:dyDescent="0.25">
      <c r="A333" s="4">
        <v>41470</v>
      </c>
      <c r="B333" s="5">
        <v>78.47</v>
      </c>
      <c r="C333" s="2">
        <v>118.41970000000001</v>
      </c>
      <c r="D333" s="2">
        <v>100.01</v>
      </c>
      <c r="E333" s="2">
        <v>24613</v>
      </c>
      <c r="F333" s="2">
        <v>122.93</v>
      </c>
      <c r="G333" s="2">
        <v>120.82</v>
      </c>
      <c r="H333" s="5"/>
    </row>
    <row r="334" spans="1:8" x14ac:dyDescent="0.25">
      <c r="A334" s="4">
        <v>41501</v>
      </c>
      <c r="B334" s="5">
        <v>77.180000000000007</v>
      </c>
      <c r="C334" s="2">
        <v>123.2743</v>
      </c>
      <c r="D334" s="2">
        <v>99.33</v>
      </c>
      <c r="E334" s="2">
        <v>24674</v>
      </c>
      <c r="F334" s="2">
        <v>102.09</v>
      </c>
      <c r="G334" s="2">
        <v>120.13</v>
      </c>
      <c r="H334" s="5"/>
    </row>
    <row r="335" spans="1:8" x14ac:dyDescent="0.25">
      <c r="A335" s="4">
        <v>41532</v>
      </c>
      <c r="B335" s="5">
        <v>72.11</v>
      </c>
      <c r="C335" s="2">
        <v>122.0351</v>
      </c>
      <c r="D335" s="2">
        <v>98.73</v>
      </c>
      <c r="E335" s="2">
        <v>24707</v>
      </c>
      <c r="F335" s="2">
        <v>123.92</v>
      </c>
      <c r="G335" s="2">
        <v>130.27000000000001</v>
      </c>
      <c r="H335" s="5"/>
    </row>
    <row r="336" spans="1:8" x14ac:dyDescent="0.25">
      <c r="A336" s="4">
        <v>41562</v>
      </c>
      <c r="B336" s="5">
        <v>75.540000000000006</v>
      </c>
      <c r="C336" s="2">
        <v>123.6236</v>
      </c>
      <c r="D336" s="2">
        <v>97.38</v>
      </c>
      <c r="E336" s="2">
        <v>24721</v>
      </c>
      <c r="F336" s="2">
        <v>111.75</v>
      </c>
      <c r="G336" s="2">
        <v>125.77</v>
      </c>
      <c r="H336" s="5"/>
    </row>
    <row r="337" spans="1:8" x14ac:dyDescent="0.25">
      <c r="A337" s="4">
        <v>41593</v>
      </c>
      <c r="B337" s="5">
        <v>77.5</v>
      </c>
      <c r="C337" s="2">
        <v>122.4438</v>
      </c>
      <c r="D337" s="2">
        <v>98.77</v>
      </c>
      <c r="E337" s="2">
        <v>24675</v>
      </c>
      <c r="F337" s="2">
        <v>127.03</v>
      </c>
      <c r="G337" s="2">
        <v>130.54</v>
      </c>
      <c r="H337" s="5"/>
    </row>
    <row r="338" spans="1:8" x14ac:dyDescent="0.25">
      <c r="A338" s="4">
        <v>41623</v>
      </c>
      <c r="B338" s="5">
        <v>74.97</v>
      </c>
      <c r="C338" s="2">
        <v>121.5364</v>
      </c>
      <c r="D338" s="2">
        <v>98.19</v>
      </c>
      <c r="E338" s="2">
        <v>24890</v>
      </c>
      <c r="F338" s="2">
        <v>124.8</v>
      </c>
      <c r="G338" s="2">
        <v>127.58</v>
      </c>
      <c r="H338" s="5"/>
    </row>
    <row r="339" spans="1:8" x14ac:dyDescent="0.25">
      <c r="A339" s="4">
        <v>41654</v>
      </c>
      <c r="B339" s="5">
        <v>72.36</v>
      </c>
      <c r="C339" s="2">
        <v>123.1164</v>
      </c>
      <c r="D339" s="2">
        <v>100.36</v>
      </c>
      <c r="E339" s="2">
        <v>25393</v>
      </c>
      <c r="F339" s="2">
        <v>114.93</v>
      </c>
      <c r="G339" s="2">
        <v>129.41</v>
      </c>
      <c r="H339" s="5"/>
    </row>
    <row r="340" spans="1:8" x14ac:dyDescent="0.25">
      <c r="A340" s="4">
        <v>41685</v>
      </c>
      <c r="B340" s="5">
        <v>69.239999999999995</v>
      </c>
      <c r="C340" s="2">
        <v>122.5438</v>
      </c>
      <c r="D340" s="2">
        <v>98.76</v>
      </c>
      <c r="E340" s="2">
        <v>25789</v>
      </c>
      <c r="F340" s="2">
        <v>109.69</v>
      </c>
      <c r="G340" s="2">
        <v>133.83000000000001</v>
      </c>
      <c r="H340" s="5"/>
    </row>
    <row r="341" spans="1:8" x14ac:dyDescent="0.25">
      <c r="A341" s="4">
        <v>41713</v>
      </c>
      <c r="B341" s="5">
        <v>72.709999999999994</v>
      </c>
      <c r="C341" s="2">
        <v>121.8845</v>
      </c>
      <c r="D341" s="2">
        <v>97.59</v>
      </c>
      <c r="E341" s="2">
        <v>25942</v>
      </c>
      <c r="F341" s="2">
        <v>121.3</v>
      </c>
      <c r="G341" s="2">
        <v>136.44999999999999</v>
      </c>
      <c r="H341" s="5"/>
    </row>
    <row r="342" spans="1:8" x14ac:dyDescent="0.25">
      <c r="A342" s="4">
        <v>41744</v>
      </c>
      <c r="B342" s="5">
        <v>78.48</v>
      </c>
      <c r="C342" s="2">
        <v>122.35639999999999</v>
      </c>
      <c r="D342" s="2">
        <v>98.61</v>
      </c>
      <c r="E342" s="2">
        <v>25950</v>
      </c>
      <c r="F342" s="2">
        <v>120.94</v>
      </c>
      <c r="G342" s="2">
        <v>126.03</v>
      </c>
      <c r="H342" s="5"/>
    </row>
    <row r="343" spans="1:8" x14ac:dyDescent="0.25">
      <c r="A343" s="4">
        <v>41774</v>
      </c>
      <c r="B343" s="5">
        <v>76.010000000000005</v>
      </c>
      <c r="C343" s="2">
        <v>123.5305</v>
      </c>
      <c r="D343" s="2">
        <v>100.03</v>
      </c>
      <c r="E343" s="2">
        <v>25945</v>
      </c>
      <c r="F343" s="2">
        <v>122.7</v>
      </c>
      <c r="G343" s="2">
        <v>126.08</v>
      </c>
      <c r="H343" s="5"/>
    </row>
    <row r="344" spans="1:8" x14ac:dyDescent="0.25">
      <c r="A344" s="4">
        <v>41805</v>
      </c>
      <c r="B344" s="5">
        <v>73.709999999999994</v>
      </c>
      <c r="C344" s="2">
        <v>124.3017</v>
      </c>
      <c r="D344" s="2">
        <v>100.22</v>
      </c>
      <c r="E344" s="2">
        <v>25847</v>
      </c>
      <c r="F344" s="2">
        <v>121.96</v>
      </c>
      <c r="G344" s="2">
        <v>125</v>
      </c>
      <c r="H344" s="5"/>
    </row>
    <row r="345" spans="1:8" x14ac:dyDescent="0.25">
      <c r="A345" s="4">
        <v>41835</v>
      </c>
      <c r="B345" s="5">
        <v>73.91</v>
      </c>
      <c r="C345" s="2">
        <v>124.0133</v>
      </c>
      <c r="D345" s="2">
        <v>101.25</v>
      </c>
      <c r="E345" s="2">
        <v>25780</v>
      </c>
      <c r="F345" s="2">
        <v>117.44</v>
      </c>
      <c r="G345" s="2">
        <v>134.01</v>
      </c>
      <c r="H345" s="5"/>
    </row>
    <row r="346" spans="1:8" x14ac:dyDescent="0.25">
      <c r="A346" s="4">
        <v>41866</v>
      </c>
      <c r="B346" s="5">
        <v>73.23</v>
      </c>
      <c r="C346" s="2">
        <v>123.8742</v>
      </c>
      <c r="D346" s="2">
        <v>99.89</v>
      </c>
      <c r="E346" s="2">
        <v>25841</v>
      </c>
      <c r="F346" s="2">
        <v>115</v>
      </c>
      <c r="G346" s="2">
        <v>114.4</v>
      </c>
      <c r="H346" s="5"/>
    </row>
    <row r="347" spans="1:8" x14ac:dyDescent="0.25">
      <c r="A347" s="4">
        <v>41897</v>
      </c>
      <c r="B347" s="5">
        <v>73.959999999999994</v>
      </c>
      <c r="C347" s="2">
        <v>125.7809</v>
      </c>
      <c r="D347" s="2">
        <v>99.83</v>
      </c>
      <c r="E347" s="2">
        <v>25947</v>
      </c>
      <c r="F347" s="2">
        <v>129.44</v>
      </c>
      <c r="G347" s="2">
        <v>133.41999999999999</v>
      </c>
      <c r="H347" s="5"/>
    </row>
    <row r="348" spans="1:8" x14ac:dyDescent="0.25">
      <c r="A348" s="4">
        <v>41927</v>
      </c>
      <c r="B348" s="5">
        <v>70.34</v>
      </c>
      <c r="C348" s="2">
        <v>125.5478</v>
      </c>
      <c r="D348" s="2">
        <v>100.9</v>
      </c>
      <c r="E348" s="2">
        <v>26089</v>
      </c>
      <c r="F348" s="2">
        <v>116.74</v>
      </c>
      <c r="G348" s="2">
        <v>133.30000000000001</v>
      </c>
      <c r="H348" s="5"/>
    </row>
    <row r="349" spans="1:8" x14ac:dyDescent="0.25">
      <c r="A349" s="4">
        <v>41958</v>
      </c>
      <c r="B349" s="5">
        <v>68.67</v>
      </c>
      <c r="C349" s="2">
        <v>126.345</v>
      </c>
      <c r="D349" s="2">
        <v>101.04</v>
      </c>
      <c r="E349" s="2">
        <v>26124</v>
      </c>
      <c r="F349" s="2">
        <v>125.48</v>
      </c>
      <c r="G349" s="2">
        <v>128.33000000000001</v>
      </c>
      <c r="H349" s="5"/>
    </row>
    <row r="350" spans="1:8" x14ac:dyDescent="0.25">
      <c r="A350" s="4">
        <v>41988</v>
      </c>
      <c r="B350" s="5">
        <v>67.75</v>
      </c>
      <c r="C350" s="2">
        <v>126.3546</v>
      </c>
      <c r="D350" s="2">
        <v>102.33</v>
      </c>
      <c r="E350" s="2">
        <v>26223</v>
      </c>
      <c r="F350" s="2">
        <v>130.30000000000001</v>
      </c>
      <c r="G350" s="2">
        <v>130.30000000000001</v>
      </c>
      <c r="H350" s="5"/>
    </row>
    <row r="351" spans="1:8" x14ac:dyDescent="0.25">
      <c r="A351" s="4">
        <v>42019</v>
      </c>
      <c r="B351" s="5">
        <v>67.709999999999994</v>
      </c>
      <c r="C351" s="2">
        <v>125.9179</v>
      </c>
      <c r="D351" s="2">
        <v>105.58</v>
      </c>
      <c r="E351" s="2">
        <v>26379</v>
      </c>
      <c r="F351" s="2">
        <v>112.45</v>
      </c>
      <c r="G351" s="2">
        <v>138.06</v>
      </c>
      <c r="H351" s="5"/>
    </row>
    <row r="352" spans="1:8" x14ac:dyDescent="0.25">
      <c r="A352" s="4">
        <v>42050</v>
      </c>
      <c r="B352" s="5">
        <v>68.06</v>
      </c>
      <c r="C352" s="2">
        <v>124.98609999999999</v>
      </c>
      <c r="D352" s="2">
        <v>105.24</v>
      </c>
      <c r="E352" s="2" t="s">
        <v>1</v>
      </c>
      <c r="F352" s="2">
        <v>110.76</v>
      </c>
      <c r="G352" s="2">
        <v>135.74</v>
      </c>
      <c r="H352" s="5"/>
    </row>
    <row r="353" spans="1:8" x14ac:dyDescent="0.25">
      <c r="A353" s="4">
        <v>42078</v>
      </c>
      <c r="B353" s="5">
        <v>64.39</v>
      </c>
      <c r="C353" s="2" t="s">
        <v>1</v>
      </c>
      <c r="D353" s="2" t="s">
        <v>1</v>
      </c>
      <c r="E353" s="2" t="s">
        <v>1</v>
      </c>
      <c r="F353" s="2" t="s">
        <v>1</v>
      </c>
      <c r="G353" s="2" t="s">
        <v>1</v>
      </c>
      <c r="H353" s="5"/>
    </row>
    <row r="354" spans="1:8" x14ac:dyDescent="0.25">
      <c r="A354" s="4">
        <v>42109</v>
      </c>
      <c r="B354" s="2">
        <v>65.349999999999994</v>
      </c>
      <c r="C354" s="2" t="s">
        <v>1</v>
      </c>
      <c r="D354" s="2" t="s">
        <v>1</v>
      </c>
      <c r="E354" s="2" t="s">
        <v>1</v>
      </c>
      <c r="F354" s="2" t="s">
        <v>1</v>
      </c>
      <c r="G354" t="s">
        <v>1</v>
      </c>
    </row>
    <row r="355" spans="1:8" x14ac:dyDescent="0.25">
      <c r="A355" s="2"/>
      <c r="B355" s="2"/>
      <c r="C355" s="2"/>
      <c r="D355" s="2"/>
      <c r="E355" s="2"/>
      <c r="F355" s="2"/>
    </row>
    <row r="356" spans="1:8" x14ac:dyDescent="0.25">
      <c r="A356" s="2"/>
      <c r="B356" s="2"/>
      <c r="C356" s="2"/>
      <c r="D356" s="2"/>
      <c r="E356" s="2"/>
      <c r="F356" s="2"/>
    </row>
    <row r="357" spans="1:8" x14ac:dyDescent="0.25">
      <c r="A357" s="2"/>
      <c r="B357" s="2"/>
      <c r="C357" s="2"/>
      <c r="D357" s="2"/>
      <c r="E357" s="2"/>
      <c r="F357" s="2"/>
    </row>
    <row r="358" spans="1:8" x14ac:dyDescent="0.25">
      <c r="A358" s="2"/>
      <c r="B358" s="2"/>
      <c r="C358" s="2"/>
      <c r="D358" s="2"/>
      <c r="E358" s="2"/>
      <c r="F358" s="2"/>
    </row>
    <row r="359" spans="1:8" x14ac:dyDescent="0.25">
      <c r="A359" s="2"/>
      <c r="B359" s="2"/>
      <c r="C359" s="2"/>
      <c r="D359" s="2"/>
      <c r="E359" s="2"/>
      <c r="F359" s="2"/>
    </row>
    <row r="360" spans="1:8" x14ac:dyDescent="0.25">
      <c r="A360" s="2"/>
      <c r="B360" s="2"/>
      <c r="C360" s="2"/>
      <c r="D360" s="2"/>
      <c r="E360" s="2"/>
      <c r="F360" s="2"/>
    </row>
    <row r="361" spans="1:8" x14ac:dyDescent="0.25">
      <c r="A361" s="2"/>
      <c r="B361" s="2"/>
      <c r="C361" s="2"/>
      <c r="D361" s="2"/>
      <c r="E361" s="2"/>
      <c r="F361" s="2"/>
    </row>
    <row r="362" spans="1:8" x14ac:dyDescent="0.25">
      <c r="A362" s="2"/>
      <c r="B362" s="2"/>
      <c r="C362" s="2"/>
      <c r="D362" s="2"/>
      <c r="E362" s="2"/>
      <c r="F362" s="2"/>
    </row>
    <row r="363" spans="1:8" x14ac:dyDescent="0.25">
      <c r="A363" s="2"/>
      <c r="B363" s="2"/>
      <c r="C363" s="2"/>
      <c r="D363" s="2"/>
      <c r="E363" s="2"/>
      <c r="F363" s="2"/>
    </row>
    <row r="364" spans="1:8" x14ac:dyDescent="0.25">
      <c r="A364" s="2"/>
      <c r="B364" s="2"/>
      <c r="C364" s="2"/>
      <c r="D364" s="2"/>
      <c r="E364" s="2"/>
      <c r="F364" s="2"/>
    </row>
    <row r="365" spans="1:8" x14ac:dyDescent="0.25">
      <c r="A365" s="2"/>
      <c r="B365" s="2"/>
      <c r="C365" s="2"/>
      <c r="D365" s="2"/>
      <c r="E365" s="2"/>
      <c r="F365" s="2"/>
    </row>
    <row r="366" spans="1:8" x14ac:dyDescent="0.25">
      <c r="A366" s="2"/>
      <c r="B366" s="2"/>
      <c r="C366" s="2"/>
      <c r="D366" s="2"/>
      <c r="E366" s="2"/>
      <c r="F366" s="2"/>
    </row>
    <row r="367" spans="1:8" x14ac:dyDescent="0.25">
      <c r="A367" s="2"/>
      <c r="B367" s="2"/>
      <c r="C367" s="2"/>
      <c r="D367" s="2"/>
      <c r="E367" s="2"/>
      <c r="F367" s="2"/>
    </row>
    <row r="368" spans="1:8" x14ac:dyDescent="0.25">
      <c r="A368" s="2"/>
      <c r="B368" s="2"/>
      <c r="C368" s="2"/>
      <c r="D368" s="2"/>
      <c r="E368" s="2"/>
      <c r="F368" s="2"/>
    </row>
    <row r="369" spans="1:6" x14ac:dyDescent="0.25">
      <c r="A369" s="2"/>
      <c r="B369" s="2"/>
      <c r="C369" s="2"/>
      <c r="D369" s="2"/>
      <c r="E369" s="2"/>
      <c r="F369" s="2"/>
    </row>
    <row r="370" spans="1:6" x14ac:dyDescent="0.25">
      <c r="A370" s="2"/>
      <c r="B370" s="2"/>
      <c r="C370" s="2"/>
      <c r="D370" s="2"/>
      <c r="E370" s="2"/>
      <c r="F370" s="2"/>
    </row>
    <row r="371" spans="1:6" x14ac:dyDescent="0.25">
      <c r="A371" s="2"/>
      <c r="B371" s="2"/>
      <c r="C371" s="2"/>
      <c r="D371" s="2"/>
      <c r="E371" s="2"/>
      <c r="F371" s="2"/>
    </row>
    <row r="372" spans="1:6" x14ac:dyDescent="0.25">
      <c r="A372" s="2"/>
      <c r="B372" s="2"/>
      <c r="C372" s="2"/>
      <c r="D372" s="2"/>
      <c r="E372" s="2"/>
      <c r="F372" s="2"/>
    </row>
    <row r="373" spans="1:6" x14ac:dyDescent="0.25">
      <c r="A373" s="2"/>
      <c r="B373" s="2"/>
      <c r="C373" s="2"/>
      <c r="D373" s="2"/>
      <c r="E373" s="2"/>
      <c r="F373" s="2"/>
    </row>
    <row r="374" spans="1:6" x14ac:dyDescent="0.25">
      <c r="A374" s="2"/>
      <c r="B374" s="2"/>
      <c r="C374" s="2"/>
      <c r="D374" s="2"/>
      <c r="E374" s="2"/>
      <c r="F374" s="2"/>
    </row>
    <row r="375" spans="1:6" x14ac:dyDescent="0.25">
      <c r="A375" s="2"/>
      <c r="B375" s="2"/>
      <c r="C375" s="2"/>
      <c r="D375" s="2"/>
      <c r="E375" s="2"/>
      <c r="F375" s="2"/>
    </row>
    <row r="376" spans="1:6" x14ac:dyDescent="0.25">
      <c r="A376" s="2"/>
      <c r="B376" s="2"/>
      <c r="C376" s="2"/>
      <c r="D376" s="2"/>
      <c r="E376" s="2"/>
      <c r="F376" s="2"/>
    </row>
    <row r="377" spans="1:6" x14ac:dyDescent="0.25">
      <c r="A377" s="2"/>
      <c r="B377" s="2"/>
      <c r="C377" s="2"/>
      <c r="D377" s="2"/>
      <c r="E377" s="2"/>
      <c r="F377" s="2"/>
    </row>
    <row r="378" spans="1:6" x14ac:dyDescent="0.25">
      <c r="A378" s="2"/>
      <c r="B378" s="2"/>
      <c r="C378" s="2"/>
      <c r="D378" s="2"/>
      <c r="E378" s="2"/>
      <c r="F378" s="2"/>
    </row>
    <row r="379" spans="1:6" x14ac:dyDescent="0.25">
      <c r="A379" s="2"/>
      <c r="B379" s="2"/>
      <c r="C379" s="2"/>
      <c r="D379" s="2"/>
      <c r="E379" s="2"/>
      <c r="F379" s="2"/>
    </row>
    <row r="380" spans="1:6" x14ac:dyDescent="0.25">
      <c r="A380" s="2"/>
      <c r="B380" s="2"/>
      <c r="C380" s="2"/>
      <c r="D380" s="2"/>
      <c r="E380" s="2"/>
      <c r="F380" s="2"/>
    </row>
    <row r="381" spans="1:6" x14ac:dyDescent="0.25">
      <c r="A381" s="2"/>
      <c r="B381" s="2"/>
      <c r="C381" s="2"/>
      <c r="D381" s="2"/>
      <c r="E381" s="2"/>
      <c r="F381" s="2"/>
    </row>
    <row r="382" spans="1:6" x14ac:dyDescent="0.25">
      <c r="A382" s="2"/>
      <c r="B382" s="2"/>
      <c r="C382" s="2"/>
      <c r="D382" s="2"/>
      <c r="E382" s="2"/>
      <c r="F382" s="2"/>
    </row>
    <row r="383" spans="1:6" x14ac:dyDescent="0.25">
      <c r="A383" s="2"/>
      <c r="B383" s="2"/>
      <c r="C383" s="2"/>
      <c r="D383" s="2"/>
      <c r="E383" s="2"/>
      <c r="F383" s="2"/>
    </row>
    <row r="384" spans="1:6" x14ac:dyDescent="0.25">
      <c r="A384" s="2"/>
      <c r="B384" s="2"/>
      <c r="C384" s="2"/>
      <c r="D384" s="2"/>
      <c r="E384" s="2"/>
      <c r="F384" s="2"/>
    </row>
    <row r="385" spans="1:6" x14ac:dyDescent="0.25">
      <c r="A385" s="2"/>
      <c r="B385" s="2"/>
      <c r="C385" s="2"/>
      <c r="D385" s="2"/>
      <c r="E385" s="2"/>
      <c r="F385" s="2"/>
    </row>
    <row r="386" spans="1:6" x14ac:dyDescent="0.25">
      <c r="A386" s="2"/>
      <c r="B386" s="2"/>
      <c r="C386" s="2"/>
      <c r="D386" s="2"/>
      <c r="E386" s="2"/>
      <c r="F386" s="2"/>
    </row>
    <row r="387" spans="1:6" x14ac:dyDescent="0.25">
      <c r="A387" s="2"/>
      <c r="B387" s="2"/>
      <c r="C387" s="2"/>
      <c r="D387" s="2"/>
      <c r="E387" s="2"/>
      <c r="F387" s="2"/>
    </row>
    <row r="388" spans="1:6" x14ac:dyDescent="0.25">
      <c r="A388" s="2"/>
      <c r="B388" s="2"/>
      <c r="C388" s="2"/>
      <c r="D388" s="2"/>
      <c r="E388" s="2"/>
      <c r="F388" s="2"/>
    </row>
    <row r="389" spans="1:6" x14ac:dyDescent="0.25">
      <c r="A389" s="2"/>
      <c r="B389" s="2"/>
      <c r="C389" s="2"/>
      <c r="D389" s="2"/>
      <c r="E389" s="2"/>
      <c r="F389" s="2"/>
    </row>
    <row r="390" spans="1:6" x14ac:dyDescent="0.25">
      <c r="A390" s="2"/>
      <c r="B390" s="2"/>
      <c r="C390" s="2"/>
      <c r="D390" s="2"/>
      <c r="E390" s="2"/>
      <c r="F390" s="2"/>
    </row>
    <row r="391" spans="1:6" x14ac:dyDescent="0.25">
      <c r="A391" s="2"/>
      <c r="B391" s="2"/>
      <c r="C391" s="2"/>
      <c r="D391" s="2"/>
      <c r="E391" s="2"/>
      <c r="F391" s="2"/>
    </row>
    <row r="392" spans="1:6" x14ac:dyDescent="0.25">
      <c r="A392" s="2"/>
      <c r="B392" s="2"/>
      <c r="C392" s="2"/>
      <c r="D392" s="2"/>
      <c r="E392" s="2"/>
      <c r="F392" s="2"/>
    </row>
    <row r="393" spans="1:6" x14ac:dyDescent="0.25">
      <c r="A393" s="2"/>
      <c r="B393" s="2"/>
      <c r="C393" s="2"/>
      <c r="D393" s="2"/>
      <c r="E393" s="2"/>
      <c r="F393" s="2"/>
    </row>
    <row r="394" spans="1:6" x14ac:dyDescent="0.25">
      <c r="A394" s="2"/>
      <c r="B394" s="2"/>
      <c r="C394" s="2"/>
      <c r="D394" s="2"/>
      <c r="E394" s="2"/>
      <c r="F394" s="2"/>
    </row>
    <row r="395" spans="1:6" x14ac:dyDescent="0.25">
      <c r="A395" s="2"/>
      <c r="B395" s="2"/>
      <c r="C395" s="2"/>
      <c r="D395" s="2"/>
      <c r="E395" s="2"/>
      <c r="F395" s="2"/>
    </row>
    <row r="396" spans="1:6" x14ac:dyDescent="0.25">
      <c r="A396" s="2"/>
      <c r="B396" s="2"/>
      <c r="C396" s="2"/>
      <c r="D396" s="2"/>
      <c r="E396" s="2"/>
      <c r="F396" s="2"/>
    </row>
    <row r="397" spans="1:6" x14ac:dyDescent="0.25">
      <c r="A397" s="2"/>
      <c r="B397" s="2"/>
      <c r="C397" s="2"/>
      <c r="D397" s="2"/>
      <c r="E397" s="2"/>
      <c r="F397" s="2"/>
    </row>
    <row r="398" spans="1:6" x14ac:dyDescent="0.25">
      <c r="A398" s="2"/>
      <c r="B398" s="2"/>
      <c r="C398" s="2"/>
      <c r="D398" s="2"/>
      <c r="E398" s="2"/>
      <c r="F398" s="2"/>
    </row>
    <row r="399" spans="1:6" x14ac:dyDescent="0.25">
      <c r="A399" s="2"/>
      <c r="B399" s="2"/>
      <c r="C399" s="2"/>
      <c r="D399" s="2"/>
      <c r="E399" s="2"/>
      <c r="F399" s="2"/>
    </row>
    <row r="400" spans="1:6" x14ac:dyDescent="0.25">
      <c r="A400" s="2"/>
      <c r="B400" s="2"/>
      <c r="C400" s="2"/>
      <c r="D400" s="2"/>
      <c r="E400" s="2"/>
      <c r="F400" s="2"/>
    </row>
    <row r="401" spans="1:6" x14ac:dyDescent="0.25">
      <c r="A401" s="2"/>
      <c r="B401" s="2"/>
      <c r="C401" s="2"/>
      <c r="D401" s="2"/>
      <c r="E401" s="2"/>
      <c r="F401" s="2"/>
    </row>
    <row r="402" spans="1:6" x14ac:dyDescent="0.25">
      <c r="A402" s="2"/>
      <c r="B402" s="2"/>
      <c r="C402" s="2"/>
      <c r="D402" s="2"/>
      <c r="E402" s="2"/>
      <c r="F402" s="2"/>
    </row>
    <row r="403" spans="1:6" x14ac:dyDescent="0.25">
      <c r="A403" s="2"/>
      <c r="B403" s="2"/>
      <c r="C403" s="2"/>
      <c r="D403" s="2"/>
      <c r="E403" s="2"/>
      <c r="F403" s="2"/>
    </row>
    <row r="404" spans="1:6" x14ac:dyDescent="0.25">
      <c r="A404" s="2"/>
      <c r="B404" s="2"/>
      <c r="C404" s="2"/>
      <c r="D404" s="2"/>
      <c r="E404" s="2"/>
      <c r="F404" s="2"/>
    </row>
    <row r="405" spans="1:6" x14ac:dyDescent="0.25">
      <c r="A405" s="2"/>
      <c r="B405" s="2"/>
      <c r="C405" s="2"/>
      <c r="D405" s="2"/>
      <c r="E405" s="2"/>
      <c r="F405" s="2"/>
    </row>
    <row r="406" spans="1:6" x14ac:dyDescent="0.25">
      <c r="A406" s="2"/>
      <c r="B406" s="2"/>
      <c r="C406" s="2"/>
      <c r="D406" s="2"/>
      <c r="E406" s="2"/>
      <c r="F406" s="2"/>
    </row>
    <row r="407" spans="1:6" x14ac:dyDescent="0.25">
      <c r="A407" s="2"/>
      <c r="B407" s="2"/>
      <c r="C407" s="2"/>
      <c r="D407" s="2"/>
      <c r="E407" s="2"/>
      <c r="F407" s="2"/>
    </row>
    <row r="408" spans="1:6" x14ac:dyDescent="0.25">
      <c r="A408" s="2"/>
      <c r="B408" s="2"/>
      <c r="C408" s="2"/>
      <c r="D408" s="2"/>
      <c r="E408" s="2"/>
      <c r="F408" s="2"/>
    </row>
    <row r="409" spans="1:6" x14ac:dyDescent="0.25">
      <c r="A409" s="2"/>
      <c r="B409" s="2"/>
      <c r="C409" s="2"/>
      <c r="D409" s="2"/>
      <c r="E409" s="2"/>
      <c r="F409" s="2"/>
    </row>
    <row r="410" spans="1:6" x14ac:dyDescent="0.25">
      <c r="A410" s="2"/>
      <c r="B410" s="2"/>
      <c r="C410" s="2"/>
      <c r="D410" s="2"/>
      <c r="E410" s="2"/>
      <c r="F410" s="2"/>
    </row>
    <row r="411" spans="1:6" x14ac:dyDescent="0.25">
      <c r="A411" s="2"/>
      <c r="B411" s="2"/>
      <c r="C411" s="2"/>
      <c r="D411" s="2"/>
      <c r="E411" s="2"/>
      <c r="F411" s="2"/>
    </row>
    <row r="412" spans="1:6" x14ac:dyDescent="0.25">
      <c r="A412" s="2"/>
      <c r="B412" s="2"/>
      <c r="C412" s="2"/>
      <c r="D412" s="2"/>
      <c r="E412" s="2"/>
      <c r="F412" s="2"/>
    </row>
    <row r="413" spans="1:6" x14ac:dyDescent="0.25">
      <c r="A413" s="2"/>
      <c r="B413" s="2"/>
      <c r="C413" s="2"/>
      <c r="D413" s="2"/>
      <c r="E413" s="2"/>
      <c r="F413" s="2"/>
    </row>
    <row r="414" spans="1:6" x14ac:dyDescent="0.25">
      <c r="A414" s="2"/>
      <c r="B414" s="2"/>
      <c r="C414" s="2"/>
      <c r="D414" s="2"/>
      <c r="E414" s="2"/>
      <c r="F414" s="2"/>
    </row>
    <row r="415" spans="1:6" x14ac:dyDescent="0.25">
      <c r="A415" s="2"/>
      <c r="B415" s="2"/>
      <c r="C415" s="2"/>
      <c r="D415" s="2"/>
      <c r="E415" s="2"/>
      <c r="F415" s="2"/>
    </row>
    <row r="416" spans="1:6" x14ac:dyDescent="0.25">
      <c r="A416" s="2"/>
      <c r="B416" s="2"/>
      <c r="C416" s="2"/>
      <c r="D416" s="2"/>
      <c r="E416" s="2"/>
      <c r="F416" s="2"/>
    </row>
    <row r="417" spans="1:6" x14ac:dyDescent="0.25">
      <c r="A417" s="2"/>
      <c r="B417" s="2"/>
      <c r="C417" s="2"/>
      <c r="D417" s="2"/>
      <c r="E417" s="2"/>
      <c r="F417" s="2"/>
    </row>
    <row r="418" spans="1:6" x14ac:dyDescent="0.25">
      <c r="A418" s="2"/>
      <c r="B418" s="2"/>
      <c r="C418" s="2"/>
      <c r="D418" s="2"/>
      <c r="E418" s="2"/>
      <c r="F418" s="2"/>
    </row>
    <row r="419" spans="1:6" x14ac:dyDescent="0.25">
      <c r="A419" s="2"/>
      <c r="B419" s="2"/>
      <c r="C419" s="2"/>
      <c r="D419" s="2"/>
      <c r="E419" s="2"/>
      <c r="F419" s="2"/>
    </row>
    <row r="420" spans="1:6" x14ac:dyDescent="0.25">
      <c r="A420" s="2"/>
      <c r="B420" s="2"/>
      <c r="C420" s="2"/>
      <c r="D420" s="2"/>
      <c r="E420" s="2"/>
      <c r="F420" s="2"/>
    </row>
    <row r="421" spans="1:6" x14ac:dyDescent="0.25">
      <c r="A421" s="2"/>
      <c r="B421" s="2"/>
      <c r="C421" s="2"/>
      <c r="D421" s="2"/>
      <c r="E421" s="2"/>
      <c r="F421" s="2"/>
    </row>
    <row r="422" spans="1:6" x14ac:dyDescent="0.25">
      <c r="A422" s="2"/>
      <c r="B422" s="2"/>
      <c r="C422" s="2"/>
      <c r="D422" s="2"/>
      <c r="E422" s="2"/>
      <c r="F422" s="2"/>
    </row>
    <row r="423" spans="1:6" x14ac:dyDescent="0.25">
      <c r="A423" s="2"/>
      <c r="B423" s="2"/>
      <c r="C423" s="2"/>
      <c r="D423" s="2"/>
      <c r="E423" s="2"/>
      <c r="F423" s="2"/>
    </row>
    <row r="424" spans="1:6" x14ac:dyDescent="0.25">
      <c r="A424" s="2"/>
      <c r="B424" s="2"/>
      <c r="C424" s="2"/>
      <c r="D424" s="2"/>
      <c r="E424" s="2"/>
      <c r="F424" s="2"/>
    </row>
    <row r="425" spans="1:6" x14ac:dyDescent="0.25">
      <c r="A425" s="2"/>
      <c r="B425" s="2"/>
      <c r="C425" s="2"/>
      <c r="D425" s="2"/>
      <c r="E425" s="2"/>
      <c r="F425" s="2"/>
    </row>
    <row r="426" spans="1:6" x14ac:dyDescent="0.25">
      <c r="A426" s="2"/>
      <c r="B426" s="2"/>
      <c r="C426" s="2"/>
      <c r="D426" s="2"/>
      <c r="E426" s="2"/>
      <c r="F426" s="2"/>
    </row>
    <row r="427" spans="1:6" x14ac:dyDescent="0.25">
      <c r="A427" s="2"/>
      <c r="B427" s="2"/>
      <c r="C427" s="2"/>
      <c r="D427" s="2"/>
      <c r="E427" s="2"/>
      <c r="F427" s="2"/>
    </row>
    <row r="428" spans="1:6" x14ac:dyDescent="0.25">
      <c r="A428" s="2"/>
      <c r="B428" s="2"/>
      <c r="C428" s="2"/>
      <c r="D428" s="2"/>
      <c r="E428" s="2"/>
      <c r="F428" s="2"/>
    </row>
    <row r="429" spans="1:6" x14ac:dyDescent="0.25">
      <c r="A429" s="2"/>
      <c r="B429" s="2"/>
      <c r="C429" s="2"/>
      <c r="D429" s="2"/>
      <c r="E429" s="2"/>
      <c r="F429" s="2"/>
    </row>
    <row r="430" spans="1:6" x14ac:dyDescent="0.25">
      <c r="A430" s="2"/>
      <c r="B430" s="2"/>
      <c r="C430" s="2"/>
      <c r="D430" s="2"/>
      <c r="E430" s="2"/>
      <c r="F430" s="2"/>
    </row>
    <row r="431" spans="1:6" x14ac:dyDescent="0.25">
      <c r="A431" s="2"/>
      <c r="B431" s="2"/>
      <c r="C431" s="2"/>
      <c r="D431" s="2"/>
      <c r="E431" s="2"/>
      <c r="F431" s="2"/>
    </row>
    <row r="432" spans="1:6" x14ac:dyDescent="0.25">
      <c r="A432" s="2"/>
      <c r="B432" s="2"/>
      <c r="C432" s="2"/>
      <c r="D432" s="2"/>
      <c r="E432" s="2"/>
      <c r="F432" s="2"/>
    </row>
    <row r="433" spans="1:6" x14ac:dyDescent="0.25">
      <c r="A433" s="2"/>
      <c r="B433" s="2"/>
      <c r="C433" s="2"/>
      <c r="D433" s="2"/>
      <c r="E433" s="2"/>
      <c r="F433" s="2"/>
    </row>
    <row r="434" spans="1:6" x14ac:dyDescent="0.25">
      <c r="A434" s="2"/>
      <c r="B434" s="2"/>
      <c r="C434" s="2"/>
      <c r="D434" s="2"/>
      <c r="E434" s="2"/>
      <c r="F434" s="2"/>
    </row>
    <row r="435" spans="1:6" x14ac:dyDescent="0.25">
      <c r="A435" s="2"/>
      <c r="B435" s="2"/>
      <c r="C435" s="2"/>
      <c r="D435" s="2"/>
      <c r="E435" s="2"/>
      <c r="F435" s="2"/>
    </row>
    <row r="436" spans="1:6" x14ac:dyDescent="0.25">
      <c r="A436" s="2"/>
      <c r="B436" s="2"/>
      <c r="C436" s="2"/>
      <c r="D436" s="2"/>
      <c r="E436" s="2"/>
      <c r="F436" s="2"/>
    </row>
    <row r="437" spans="1:6" x14ac:dyDescent="0.25">
      <c r="A437" s="2"/>
      <c r="B437" s="2"/>
      <c r="C437" s="2"/>
      <c r="D437" s="2"/>
      <c r="E437" s="2"/>
      <c r="F437" s="2"/>
    </row>
    <row r="438" spans="1:6" x14ac:dyDescent="0.25">
      <c r="A438" s="2"/>
      <c r="B438" s="2"/>
      <c r="C438" s="2"/>
      <c r="D438" s="2"/>
      <c r="E438" s="2"/>
      <c r="F438" s="2"/>
    </row>
    <row r="439" spans="1:6" x14ac:dyDescent="0.25">
      <c r="A439" s="2"/>
      <c r="B439" s="2"/>
      <c r="C439" s="2"/>
      <c r="D439" s="2"/>
      <c r="E439" s="2"/>
      <c r="F439" s="2"/>
    </row>
    <row r="440" spans="1:6" x14ac:dyDescent="0.25">
      <c r="A440" s="2"/>
      <c r="B440" s="2"/>
      <c r="C440" s="2"/>
      <c r="D440" s="2"/>
      <c r="E440" s="2"/>
      <c r="F440" s="2"/>
    </row>
    <row r="441" spans="1:6" x14ac:dyDescent="0.25">
      <c r="A441" s="2"/>
      <c r="B441" s="2"/>
      <c r="C441" s="2"/>
      <c r="D441" s="2"/>
      <c r="E441" s="2"/>
      <c r="F441" s="2"/>
    </row>
    <row r="442" spans="1:6" x14ac:dyDescent="0.25">
      <c r="A442" s="2"/>
      <c r="B442" s="2"/>
      <c r="C442" s="2"/>
      <c r="D442" s="2"/>
      <c r="E442" s="2"/>
      <c r="F442" s="2"/>
    </row>
    <row r="443" spans="1:6" x14ac:dyDescent="0.25">
      <c r="A443" s="2"/>
      <c r="B443" s="2"/>
      <c r="C443" s="2"/>
      <c r="D443" s="2"/>
      <c r="E443" s="2"/>
      <c r="F443" s="2"/>
    </row>
    <row r="444" spans="1:6" x14ac:dyDescent="0.25">
      <c r="A444" s="2"/>
      <c r="B444" s="2"/>
      <c r="C444" s="2"/>
      <c r="D444" s="2"/>
      <c r="E444" s="2"/>
      <c r="F444" s="2"/>
    </row>
    <row r="445" spans="1:6" x14ac:dyDescent="0.25">
      <c r="A445" s="2"/>
      <c r="B445" s="2"/>
      <c r="C445" s="2"/>
      <c r="D445" s="2"/>
      <c r="E445" s="2"/>
      <c r="F445" s="2"/>
    </row>
    <row r="446" spans="1:6" x14ac:dyDescent="0.25">
      <c r="A446" s="2"/>
      <c r="B446" s="2"/>
      <c r="C446" s="2"/>
      <c r="D446" s="2"/>
      <c r="E446" s="2"/>
      <c r="F446" s="2"/>
    </row>
    <row r="447" spans="1:6" x14ac:dyDescent="0.25">
      <c r="A447" s="2"/>
      <c r="B447" s="2"/>
      <c r="C447" s="2"/>
      <c r="D447" s="2"/>
      <c r="E447" s="2"/>
      <c r="F447" s="2"/>
    </row>
    <row r="448" spans="1:6" x14ac:dyDescent="0.25">
      <c r="A448" s="2"/>
      <c r="B448" s="2"/>
      <c r="C448" s="2"/>
      <c r="D448" s="2"/>
      <c r="E448" s="2"/>
      <c r="F448" s="2"/>
    </row>
    <row r="449" spans="1:6" x14ac:dyDescent="0.25">
      <c r="A449" s="2"/>
      <c r="B449" s="2"/>
      <c r="C449" s="2"/>
      <c r="D449" s="2"/>
      <c r="E449" s="2"/>
      <c r="F449" s="2"/>
    </row>
    <row r="450" spans="1:6" x14ac:dyDescent="0.25">
      <c r="A450" s="2"/>
      <c r="B450" s="2"/>
      <c r="C450" s="2"/>
      <c r="D450" s="2"/>
      <c r="E450" s="2"/>
      <c r="F450" s="2"/>
    </row>
    <row r="451" spans="1:6" x14ac:dyDescent="0.25">
      <c r="A451" s="2"/>
      <c r="B451" s="2"/>
      <c r="C451" s="2"/>
      <c r="D451" s="2"/>
      <c r="E451" s="2"/>
      <c r="F451" s="2"/>
    </row>
    <row r="452" spans="1:6" x14ac:dyDescent="0.25">
      <c r="A452" s="2"/>
      <c r="B452" s="2"/>
      <c r="C452" s="2"/>
      <c r="D452" s="2"/>
      <c r="E452" s="2"/>
      <c r="F452" s="2"/>
    </row>
    <row r="453" spans="1:6" x14ac:dyDescent="0.25">
      <c r="A453" s="2"/>
      <c r="B453" s="2"/>
      <c r="C453" s="2"/>
      <c r="D453" s="2"/>
      <c r="E453" s="2"/>
      <c r="F453" s="2"/>
    </row>
    <row r="454" spans="1:6" x14ac:dyDescent="0.25">
      <c r="A454" s="2"/>
      <c r="B454" s="2"/>
      <c r="C454" s="2"/>
      <c r="D454" s="2"/>
      <c r="E454" s="2"/>
      <c r="F454" s="2"/>
    </row>
    <row r="455" spans="1:6" x14ac:dyDescent="0.25">
      <c r="A455" s="2"/>
      <c r="B455" s="2"/>
      <c r="C455" s="2"/>
      <c r="D455" s="2"/>
      <c r="E455" s="2"/>
      <c r="F455" s="2"/>
    </row>
    <row r="456" spans="1:6" x14ac:dyDescent="0.25">
      <c r="A456" s="2"/>
      <c r="B456" s="2"/>
      <c r="C456" s="2"/>
      <c r="D456" s="2"/>
      <c r="E456" s="2"/>
      <c r="F456" s="2"/>
    </row>
    <row r="457" spans="1:6" x14ac:dyDescent="0.25">
      <c r="A457" s="2"/>
      <c r="B457" s="2"/>
      <c r="C457" s="2"/>
      <c r="D457" s="2"/>
      <c r="E457" s="2"/>
      <c r="F457" s="2"/>
    </row>
    <row r="458" spans="1:6" x14ac:dyDescent="0.25">
      <c r="A458" s="2"/>
      <c r="B458" s="2"/>
      <c r="C458" s="2"/>
      <c r="D458" s="2"/>
      <c r="E458" s="2"/>
      <c r="F458" s="2"/>
    </row>
    <row r="459" spans="1:6" x14ac:dyDescent="0.25">
      <c r="A459" s="2"/>
      <c r="B459" s="2"/>
      <c r="C459" s="2"/>
      <c r="D459" s="2"/>
      <c r="E459" s="2"/>
      <c r="F459" s="2"/>
    </row>
    <row r="460" spans="1:6" x14ac:dyDescent="0.25">
      <c r="A460" s="2"/>
      <c r="B460" s="2"/>
      <c r="C460" s="2"/>
      <c r="D460" s="2"/>
      <c r="E460" s="2"/>
      <c r="F460" s="2"/>
    </row>
    <row r="461" spans="1:6" x14ac:dyDescent="0.25">
      <c r="A461" s="2"/>
      <c r="B461" s="2"/>
      <c r="C461" s="2"/>
      <c r="D461" s="2"/>
      <c r="E461" s="2"/>
      <c r="F461" s="2"/>
    </row>
    <row r="462" spans="1:6" x14ac:dyDescent="0.25">
      <c r="A462" s="2"/>
      <c r="B462" s="2"/>
      <c r="C462" s="2"/>
      <c r="D462" s="2"/>
      <c r="E462" s="2"/>
      <c r="F462" s="2"/>
    </row>
    <row r="463" spans="1:6" x14ac:dyDescent="0.25">
      <c r="A463" s="2"/>
      <c r="B463" s="2"/>
      <c r="C463" s="2"/>
      <c r="D463" s="2"/>
      <c r="E463" s="2"/>
      <c r="F463" s="2"/>
    </row>
    <row r="464" spans="1:6" x14ac:dyDescent="0.25">
      <c r="A464" s="2"/>
      <c r="B464" s="2"/>
      <c r="C464" s="2"/>
      <c r="D464" s="2"/>
      <c r="E464" s="2"/>
      <c r="F464" s="2"/>
    </row>
    <row r="465" spans="1:6" x14ac:dyDescent="0.25">
      <c r="A465" s="2"/>
      <c r="B465" s="2"/>
      <c r="C465" s="2"/>
      <c r="D465" s="2"/>
      <c r="E465" s="2"/>
      <c r="F465" s="2"/>
    </row>
    <row r="466" spans="1:6" x14ac:dyDescent="0.25">
      <c r="A466" s="2"/>
      <c r="B466" s="2"/>
      <c r="C466" s="2"/>
      <c r="D466" s="2"/>
      <c r="E466" s="2"/>
      <c r="F466" s="2"/>
    </row>
    <row r="467" spans="1:6" x14ac:dyDescent="0.25">
      <c r="A467" s="2"/>
      <c r="B467" s="2"/>
      <c r="C467" s="2"/>
      <c r="D467" s="2"/>
      <c r="E467" s="2"/>
      <c r="F467" s="2"/>
    </row>
    <row r="468" spans="1:6" x14ac:dyDescent="0.25">
      <c r="A468" s="2"/>
      <c r="B468" s="2"/>
      <c r="C468" s="2"/>
      <c r="D468" s="2"/>
      <c r="E468" s="2"/>
      <c r="F468" s="2"/>
    </row>
    <row r="469" spans="1:6" x14ac:dyDescent="0.25">
      <c r="A469" s="2"/>
      <c r="B469" s="2"/>
      <c r="C469" s="2"/>
      <c r="D469" s="2"/>
      <c r="E469" s="2"/>
      <c r="F469" s="2"/>
    </row>
    <row r="470" spans="1:6" x14ac:dyDescent="0.25">
      <c r="A470" s="2"/>
      <c r="B470" s="2"/>
      <c r="C470" s="2"/>
      <c r="D470" s="2"/>
      <c r="E470" s="2"/>
      <c r="F470" s="2"/>
    </row>
    <row r="471" spans="1:6" x14ac:dyDescent="0.25">
      <c r="A471" s="2"/>
      <c r="B471" s="2"/>
      <c r="C471" s="2"/>
      <c r="D471" s="2"/>
      <c r="E471" s="2"/>
      <c r="F471" s="2"/>
    </row>
    <row r="472" spans="1:6" x14ac:dyDescent="0.25">
      <c r="A472" s="2"/>
      <c r="B472" s="2"/>
      <c r="C472" s="2"/>
      <c r="D472" s="2"/>
      <c r="E472" s="2"/>
      <c r="F472" s="2"/>
    </row>
    <row r="473" spans="1:6" x14ac:dyDescent="0.25">
      <c r="A473" s="2"/>
      <c r="B473" s="2"/>
      <c r="C473" s="2"/>
      <c r="D473" s="2"/>
      <c r="E473" s="2"/>
      <c r="F473" s="2"/>
    </row>
    <row r="474" spans="1:6" x14ac:dyDescent="0.25">
      <c r="A474" s="2"/>
      <c r="B474" s="2"/>
      <c r="C474" s="2"/>
      <c r="D474" s="2"/>
      <c r="E474" s="2"/>
      <c r="F474" s="2"/>
    </row>
    <row r="475" spans="1:6" x14ac:dyDescent="0.25">
      <c r="A475" s="2"/>
      <c r="B475" s="2"/>
      <c r="C475" s="2"/>
      <c r="D475" s="2"/>
      <c r="E475" s="2"/>
      <c r="F475" s="2"/>
    </row>
    <row r="476" spans="1:6" x14ac:dyDescent="0.25">
      <c r="A476" s="2"/>
      <c r="B476" s="2"/>
      <c r="C476" s="2"/>
      <c r="D476" s="2"/>
      <c r="E476" s="2"/>
      <c r="F476" s="2"/>
    </row>
    <row r="477" spans="1:6" x14ac:dyDescent="0.25">
      <c r="A477" s="2"/>
      <c r="B477" s="2"/>
      <c r="C477" s="2"/>
      <c r="D477" s="2"/>
      <c r="E477" s="2"/>
      <c r="F477" s="2"/>
    </row>
    <row r="478" spans="1:6" x14ac:dyDescent="0.25">
      <c r="A478" s="2"/>
      <c r="B478" s="2"/>
      <c r="C478" s="2"/>
      <c r="D478" s="2"/>
      <c r="E478" s="2"/>
      <c r="F478" s="2"/>
    </row>
    <row r="479" spans="1:6" x14ac:dyDescent="0.25">
      <c r="A479" s="2"/>
      <c r="B479" s="2"/>
      <c r="C479" s="2"/>
      <c r="D479" s="2"/>
      <c r="E479" s="2"/>
      <c r="F479" s="2"/>
    </row>
    <row r="480" spans="1:6" x14ac:dyDescent="0.25">
      <c r="A480" s="2"/>
      <c r="B480" s="2"/>
      <c r="C480" s="2"/>
      <c r="D480" s="2"/>
      <c r="E480" s="2"/>
      <c r="F480" s="2"/>
    </row>
    <row r="481" spans="1:6" x14ac:dyDescent="0.25">
      <c r="A481" s="2"/>
      <c r="B481" s="2"/>
      <c r="C481" s="2"/>
      <c r="D481" s="2"/>
      <c r="E481" s="2"/>
      <c r="F481" s="2"/>
    </row>
    <row r="482" spans="1:6" x14ac:dyDescent="0.25">
      <c r="A482" s="2"/>
      <c r="B482" s="2"/>
      <c r="C482" s="2"/>
      <c r="D482" s="2"/>
      <c r="E482" s="2"/>
      <c r="F482" s="2"/>
    </row>
    <row r="483" spans="1:6" x14ac:dyDescent="0.25">
      <c r="A483" s="2"/>
      <c r="B483" s="2"/>
      <c r="C483" s="2"/>
      <c r="D483" s="2"/>
      <c r="E483" s="2"/>
      <c r="F483" s="2"/>
    </row>
    <row r="484" spans="1:6" x14ac:dyDescent="0.25">
      <c r="A484" s="2"/>
      <c r="B484" s="2"/>
      <c r="C484" s="2"/>
      <c r="D484" s="2"/>
      <c r="E484" s="2"/>
      <c r="F484" s="2"/>
    </row>
    <row r="485" spans="1:6" x14ac:dyDescent="0.25">
      <c r="A485" s="2"/>
      <c r="B485" s="2"/>
      <c r="C485" s="2"/>
      <c r="D485" s="2"/>
      <c r="E485" s="2"/>
      <c r="F485" s="2"/>
    </row>
    <row r="486" spans="1:6" x14ac:dyDescent="0.25">
      <c r="A486" s="2"/>
      <c r="B486" s="2"/>
      <c r="C486" s="2"/>
      <c r="D486" s="2"/>
      <c r="E486" s="2"/>
      <c r="F486" s="2"/>
    </row>
    <row r="487" spans="1:6" x14ac:dyDescent="0.25">
      <c r="A487" s="2"/>
      <c r="B487" s="2"/>
      <c r="C487" s="2"/>
      <c r="D487" s="2"/>
      <c r="E487" s="2"/>
      <c r="F487" s="2"/>
    </row>
    <row r="488" spans="1:6" x14ac:dyDescent="0.25">
      <c r="A488" s="2"/>
      <c r="B488" s="2"/>
      <c r="C488" s="2"/>
      <c r="D488" s="2"/>
      <c r="E488" s="2"/>
      <c r="F488" s="2"/>
    </row>
    <row r="489" spans="1:6" x14ac:dyDescent="0.25">
      <c r="A489" s="2"/>
      <c r="B489" s="2"/>
      <c r="C489" s="2"/>
      <c r="D489" s="2"/>
      <c r="E489" s="2"/>
      <c r="F489" s="2"/>
    </row>
    <row r="490" spans="1:6" x14ac:dyDescent="0.25">
      <c r="A490" s="2"/>
      <c r="B490" s="2"/>
      <c r="C490" s="2"/>
      <c r="D490" s="2"/>
      <c r="E490" s="2"/>
      <c r="F490" s="2"/>
    </row>
    <row r="491" spans="1:6" x14ac:dyDescent="0.25">
      <c r="A491" s="2"/>
      <c r="B491" s="2"/>
      <c r="C491" s="2"/>
      <c r="D491" s="2"/>
      <c r="E491" s="2"/>
      <c r="F491" s="2"/>
    </row>
    <row r="492" spans="1:6" x14ac:dyDescent="0.25">
      <c r="A492" s="2"/>
      <c r="B492" s="2"/>
      <c r="C492" s="2"/>
      <c r="D492" s="2"/>
      <c r="E492" s="2"/>
      <c r="F492" s="2"/>
    </row>
    <row r="493" spans="1:6" x14ac:dyDescent="0.25">
      <c r="A493" s="2"/>
      <c r="B493" s="2"/>
      <c r="C493" s="2"/>
      <c r="D493" s="2"/>
      <c r="E493" s="2"/>
      <c r="F493" s="2"/>
    </row>
    <row r="494" spans="1:6" x14ac:dyDescent="0.25">
      <c r="A494" s="2"/>
      <c r="B494" s="2"/>
      <c r="C494" s="2"/>
      <c r="D494" s="2"/>
      <c r="E494" s="2"/>
      <c r="F494" s="2"/>
    </row>
    <row r="495" spans="1:6" x14ac:dyDescent="0.25">
      <c r="A495" s="2"/>
      <c r="B495" s="2"/>
      <c r="C495" s="2"/>
      <c r="D495" s="2"/>
      <c r="E495" s="2"/>
      <c r="F495" s="2"/>
    </row>
    <row r="496" spans="1:6" x14ac:dyDescent="0.25">
      <c r="A496" s="2"/>
      <c r="B496" s="2"/>
      <c r="C496" s="2"/>
      <c r="D496" s="2"/>
      <c r="E496" s="2"/>
      <c r="F496" s="2"/>
    </row>
    <row r="497" spans="1:6" x14ac:dyDescent="0.25">
      <c r="A497" s="2"/>
      <c r="B497" s="2"/>
      <c r="C497" s="2"/>
      <c r="D497" s="2"/>
      <c r="E497" s="2"/>
      <c r="F497" s="2"/>
    </row>
    <row r="498" spans="1:6" x14ac:dyDescent="0.25">
      <c r="A498" s="2"/>
      <c r="B498" s="2"/>
      <c r="C498" s="2"/>
      <c r="D498" s="2"/>
      <c r="E498" s="2"/>
      <c r="F498" s="2"/>
    </row>
    <row r="499" spans="1:6" x14ac:dyDescent="0.25">
      <c r="A499" s="2"/>
      <c r="B499" s="2"/>
      <c r="C499" s="2"/>
      <c r="D499" s="2"/>
      <c r="E499" s="2"/>
      <c r="F499" s="2"/>
    </row>
    <row r="500" spans="1:6" x14ac:dyDescent="0.25">
      <c r="A500" s="2"/>
      <c r="B500" s="2"/>
      <c r="C500" s="2"/>
      <c r="D500" s="2"/>
      <c r="E500" s="2"/>
      <c r="F500" s="2"/>
    </row>
    <row r="501" spans="1:6" x14ac:dyDescent="0.25">
      <c r="A501" s="2"/>
      <c r="B501" s="2"/>
      <c r="C501" s="2"/>
      <c r="D501" s="2"/>
      <c r="E501" s="2"/>
      <c r="F501" s="2"/>
    </row>
    <row r="502" spans="1:6" x14ac:dyDescent="0.25">
      <c r="A502" s="2"/>
      <c r="B502" s="2"/>
      <c r="C502" s="2"/>
      <c r="D502" s="2"/>
      <c r="E502" s="2"/>
      <c r="F502" s="2"/>
    </row>
    <row r="503" spans="1:6" x14ac:dyDescent="0.25">
      <c r="A503" s="2"/>
      <c r="B503" s="2"/>
      <c r="C503" s="2"/>
      <c r="D503" s="2"/>
      <c r="E503" s="2"/>
      <c r="F503" s="2"/>
    </row>
    <row r="504" spans="1:6" x14ac:dyDescent="0.25">
      <c r="A504" s="2"/>
      <c r="B504" s="2"/>
      <c r="C504" s="2"/>
      <c r="D504" s="2"/>
      <c r="E504" s="2"/>
      <c r="F504" s="2"/>
    </row>
    <row r="505" spans="1:6" x14ac:dyDescent="0.25">
      <c r="A505" s="2"/>
      <c r="B505" s="2"/>
      <c r="C505" s="2"/>
      <c r="D505" s="2"/>
      <c r="E505" s="2"/>
      <c r="F505" s="2"/>
    </row>
    <row r="506" spans="1:6" x14ac:dyDescent="0.25">
      <c r="A506" s="2"/>
      <c r="B506" s="2"/>
      <c r="C506" s="2"/>
      <c r="D506" s="2"/>
      <c r="E506" s="2"/>
      <c r="F506" s="2"/>
    </row>
    <row r="507" spans="1:6" x14ac:dyDescent="0.25">
      <c r="A507" s="2"/>
      <c r="B507" s="2"/>
      <c r="C507" s="2"/>
      <c r="D507" s="2"/>
      <c r="E507" s="2"/>
      <c r="F507" s="2"/>
    </row>
    <row r="508" spans="1:6" x14ac:dyDescent="0.25">
      <c r="A508" s="2"/>
      <c r="B508" s="2"/>
      <c r="C508" s="2"/>
      <c r="D508" s="2"/>
      <c r="E508" s="2"/>
      <c r="F508" s="2"/>
    </row>
    <row r="509" spans="1:6" x14ac:dyDescent="0.25">
      <c r="A509" s="2"/>
      <c r="B509" s="2"/>
      <c r="C509" s="2"/>
      <c r="D509" s="2"/>
      <c r="E509" s="2"/>
      <c r="F509" s="2"/>
    </row>
    <row r="510" spans="1:6" x14ac:dyDescent="0.25">
      <c r="A510" s="2"/>
      <c r="B510" s="2"/>
      <c r="C510" s="2"/>
      <c r="D510" s="2"/>
      <c r="E510" s="2"/>
      <c r="F510" s="2"/>
    </row>
    <row r="511" spans="1:6" x14ac:dyDescent="0.25">
      <c r="A511" s="2"/>
      <c r="B511" s="2"/>
      <c r="C511" s="2"/>
      <c r="D511" s="2"/>
      <c r="E511" s="2"/>
      <c r="F511" s="2"/>
    </row>
    <row r="512" spans="1:6" x14ac:dyDescent="0.25">
      <c r="A512" s="2"/>
      <c r="B512" s="2"/>
      <c r="C512" s="2"/>
      <c r="D512" s="2"/>
      <c r="E512" s="2"/>
      <c r="F512" s="2"/>
    </row>
    <row r="513" spans="1:6" x14ac:dyDescent="0.25">
      <c r="A513" s="2"/>
      <c r="B513" s="2"/>
      <c r="C513" s="2"/>
      <c r="D513" s="2"/>
      <c r="E513" s="2"/>
      <c r="F513" s="2"/>
    </row>
    <row r="514" spans="1:6" x14ac:dyDescent="0.25">
      <c r="A514" s="2"/>
      <c r="B514" s="2"/>
      <c r="C514" s="2"/>
      <c r="D514" s="2"/>
      <c r="E514" s="2"/>
      <c r="F514" s="2"/>
    </row>
    <row r="515" spans="1:6" x14ac:dyDescent="0.25">
      <c r="A515" s="2"/>
      <c r="B515" s="2"/>
      <c r="C515" s="2"/>
      <c r="D515" s="2"/>
      <c r="E515" s="2"/>
      <c r="F515" s="2"/>
    </row>
    <row r="516" spans="1:6" x14ac:dyDescent="0.25">
      <c r="A516" s="2"/>
      <c r="B516" s="2"/>
      <c r="C516" s="2"/>
      <c r="D516" s="2"/>
      <c r="E516" s="2"/>
      <c r="F516" s="2"/>
    </row>
    <row r="517" spans="1:6" x14ac:dyDescent="0.25">
      <c r="A517" s="2"/>
      <c r="B517" s="2"/>
      <c r="C517" s="2"/>
      <c r="D517" s="2"/>
      <c r="E517" s="2"/>
      <c r="F517" s="2"/>
    </row>
    <row r="518" spans="1:6" x14ac:dyDescent="0.25">
      <c r="A518" s="2"/>
      <c r="B518" s="2"/>
      <c r="C518" s="2"/>
      <c r="D518" s="2"/>
      <c r="E518" s="2"/>
      <c r="F518" s="2"/>
    </row>
    <row r="519" spans="1:6" x14ac:dyDescent="0.25">
      <c r="A519" s="2"/>
      <c r="B519" s="2"/>
      <c r="C519" s="2"/>
      <c r="D519" s="2"/>
      <c r="E519" s="2"/>
      <c r="F519" s="2"/>
    </row>
    <row r="520" spans="1:6" x14ac:dyDescent="0.25">
      <c r="A520" s="2"/>
      <c r="B520" s="2"/>
      <c r="C520" s="2"/>
      <c r="D520" s="2"/>
      <c r="E520" s="2"/>
      <c r="F520" s="2"/>
    </row>
    <row r="521" spans="1:6" x14ac:dyDescent="0.25">
      <c r="A521" s="2"/>
      <c r="B521" s="2"/>
      <c r="C521" s="2"/>
      <c r="D521" s="2"/>
      <c r="E521" s="2"/>
      <c r="F521" s="2"/>
    </row>
    <row r="522" spans="1:6" x14ac:dyDescent="0.25">
      <c r="A522" s="2"/>
      <c r="B522" s="2"/>
      <c r="C522" s="2"/>
      <c r="D522" s="2"/>
      <c r="E522" s="2"/>
      <c r="F522" s="2"/>
    </row>
    <row r="523" spans="1:6" x14ac:dyDescent="0.25">
      <c r="A523" s="2"/>
      <c r="B523" s="2"/>
      <c r="C523" s="2"/>
      <c r="D523" s="2"/>
      <c r="E523" s="2"/>
      <c r="F523" s="2"/>
    </row>
    <row r="524" spans="1:6" x14ac:dyDescent="0.25">
      <c r="A524" s="2"/>
      <c r="B524" s="2"/>
      <c r="C524" s="2"/>
      <c r="D524" s="2"/>
      <c r="E524" s="2"/>
      <c r="F524" s="2"/>
    </row>
    <row r="525" spans="1:6" x14ac:dyDescent="0.25">
      <c r="A525" s="2"/>
      <c r="B525" s="2"/>
      <c r="C525" s="2"/>
      <c r="D525" s="2"/>
      <c r="E525" s="2"/>
      <c r="F525" s="2"/>
    </row>
    <row r="526" spans="1:6" x14ac:dyDescent="0.25">
      <c r="A526" s="2"/>
      <c r="B526" s="2"/>
      <c r="C526" s="2"/>
      <c r="D526" s="2"/>
      <c r="E526" s="2"/>
      <c r="F526" s="2"/>
    </row>
    <row r="527" spans="1:6" x14ac:dyDescent="0.25">
      <c r="A527" s="2"/>
      <c r="B527" s="2"/>
      <c r="C527" s="2"/>
      <c r="D527" s="2"/>
      <c r="E527" s="2"/>
      <c r="F527" s="2"/>
    </row>
    <row r="528" spans="1:6" x14ac:dyDescent="0.25">
      <c r="A528" s="2"/>
      <c r="B528" s="2"/>
      <c r="C528" s="2"/>
      <c r="D528" s="2"/>
      <c r="E528" s="2"/>
      <c r="F528" s="2"/>
    </row>
    <row r="529" spans="1:6" x14ac:dyDescent="0.25">
      <c r="A529" s="2"/>
      <c r="B529" s="2"/>
      <c r="C529" s="2"/>
      <c r="D529" s="2"/>
      <c r="E529" s="2"/>
      <c r="F529" s="2"/>
    </row>
    <row r="530" spans="1:6" x14ac:dyDescent="0.25">
      <c r="A530" s="2"/>
      <c r="B530" s="2"/>
      <c r="C530" s="2"/>
      <c r="D530" s="2"/>
      <c r="E530" s="2"/>
      <c r="F530" s="2"/>
    </row>
    <row r="531" spans="1:6" x14ac:dyDescent="0.25">
      <c r="A531" s="2"/>
      <c r="B531" s="2"/>
      <c r="C531" s="2"/>
      <c r="D531" s="2"/>
      <c r="E531" s="2"/>
      <c r="F531" s="2"/>
    </row>
    <row r="532" spans="1:6" x14ac:dyDescent="0.25">
      <c r="A532" s="2"/>
      <c r="B532" s="2"/>
      <c r="C532" s="2"/>
      <c r="D532" s="2"/>
      <c r="E532" s="2"/>
      <c r="F532" s="2"/>
    </row>
    <row r="533" spans="1:6" x14ac:dyDescent="0.25">
      <c r="A533" s="2"/>
      <c r="B533" s="2"/>
      <c r="C533" s="2"/>
      <c r="D533" s="2"/>
      <c r="E533" s="2"/>
      <c r="F533" s="2"/>
    </row>
    <row r="534" spans="1:6" x14ac:dyDescent="0.25">
      <c r="A534" s="2"/>
      <c r="B534" s="2"/>
      <c r="C534" s="2"/>
      <c r="D534" s="2"/>
      <c r="E534" s="2"/>
      <c r="F534" s="2"/>
    </row>
    <row r="535" spans="1:6" x14ac:dyDescent="0.25">
      <c r="A535" s="2"/>
      <c r="B535" s="2"/>
      <c r="C535" s="2"/>
      <c r="D535" s="2"/>
      <c r="E535" s="2"/>
      <c r="F535" s="2"/>
    </row>
    <row r="536" spans="1:6" x14ac:dyDescent="0.25">
      <c r="A536" s="2"/>
      <c r="B536" s="2"/>
      <c r="C536" s="2"/>
      <c r="D536" s="2"/>
      <c r="E536" s="2"/>
      <c r="F536" s="2"/>
    </row>
    <row r="537" spans="1:6" x14ac:dyDescent="0.25">
      <c r="A537" s="2"/>
      <c r="B537" s="2"/>
      <c r="C537" s="2"/>
      <c r="D537" s="2"/>
      <c r="E537" s="2"/>
      <c r="F537" s="2"/>
    </row>
    <row r="538" spans="1:6" x14ac:dyDescent="0.25">
      <c r="A538" s="2"/>
      <c r="B538" s="2"/>
      <c r="C538" s="2"/>
      <c r="D538" s="2"/>
      <c r="E538" s="2"/>
      <c r="F538" s="2"/>
    </row>
    <row r="539" spans="1:6" x14ac:dyDescent="0.25">
      <c r="A539" s="2"/>
      <c r="B539" s="2"/>
      <c r="C539" s="2"/>
      <c r="D539" s="2"/>
      <c r="E539" s="2"/>
      <c r="F539" s="2"/>
    </row>
    <row r="540" spans="1:6" x14ac:dyDescent="0.25">
      <c r="A540" s="2"/>
      <c r="B540" s="2"/>
      <c r="C540" s="2"/>
      <c r="D540" s="2"/>
      <c r="E540" s="2"/>
      <c r="F540" s="2"/>
    </row>
    <row r="541" spans="1:6" x14ac:dyDescent="0.25">
      <c r="A541" s="2"/>
      <c r="B541" s="2"/>
      <c r="C541" s="2"/>
      <c r="D541" s="2"/>
      <c r="E541" s="2"/>
      <c r="F541" s="2"/>
    </row>
    <row r="542" spans="1:6" x14ac:dyDescent="0.25">
      <c r="A542" s="2"/>
      <c r="B542" s="2"/>
      <c r="C542" s="2"/>
      <c r="D542" s="2"/>
      <c r="E542" s="2"/>
      <c r="F542" s="2"/>
    </row>
    <row r="543" spans="1:6" x14ac:dyDescent="0.25">
      <c r="A543" s="2"/>
      <c r="B543" s="2"/>
      <c r="C543" s="2"/>
      <c r="D543" s="2"/>
      <c r="E543" s="2"/>
      <c r="F543" s="2"/>
    </row>
    <row r="544" spans="1:6" x14ac:dyDescent="0.25">
      <c r="A544" s="2"/>
      <c r="B544" s="2"/>
      <c r="C544" s="2"/>
      <c r="D544" s="2"/>
      <c r="E544" s="2"/>
      <c r="F544" s="2"/>
    </row>
    <row r="545" spans="1:6" x14ac:dyDescent="0.25">
      <c r="A545" s="2"/>
      <c r="B545" s="2"/>
      <c r="C545" s="2"/>
      <c r="D545" s="2"/>
      <c r="E545" s="2"/>
      <c r="F545" s="2"/>
    </row>
    <row r="546" spans="1:6" x14ac:dyDescent="0.25">
      <c r="A546" s="2"/>
      <c r="B546" s="2"/>
      <c r="C546" s="2"/>
      <c r="D546" s="2"/>
      <c r="E546" s="2"/>
      <c r="F546" s="2"/>
    </row>
    <row r="547" spans="1:6" x14ac:dyDescent="0.25">
      <c r="A547" s="2"/>
      <c r="B547" s="2"/>
      <c r="C547" s="2"/>
      <c r="D547" s="2"/>
      <c r="E547" s="2"/>
      <c r="F547" s="2"/>
    </row>
    <row r="548" spans="1:6" x14ac:dyDescent="0.25">
      <c r="A548" s="2"/>
      <c r="B548" s="2"/>
      <c r="C548" s="2"/>
      <c r="D548" s="2"/>
      <c r="E548" s="2"/>
      <c r="F548" s="2"/>
    </row>
    <row r="549" spans="1:6" x14ac:dyDescent="0.25">
      <c r="A549" s="2"/>
      <c r="B549" s="2"/>
      <c r="C549" s="2"/>
      <c r="D549" s="2"/>
      <c r="E549" s="2"/>
      <c r="F549" s="2"/>
    </row>
    <row r="550" spans="1:6" x14ac:dyDescent="0.25">
      <c r="A550" s="2"/>
      <c r="B550" s="2"/>
      <c r="C550" s="2"/>
      <c r="D550" s="2"/>
      <c r="E550" s="2"/>
      <c r="F550" s="2"/>
    </row>
    <row r="551" spans="1:6" x14ac:dyDescent="0.25">
      <c r="A551" s="2"/>
      <c r="B551" s="2"/>
      <c r="C551" s="2"/>
      <c r="D551" s="2"/>
      <c r="E551" s="2"/>
      <c r="F551" s="2"/>
    </row>
    <row r="552" spans="1:6" x14ac:dyDescent="0.25">
      <c r="A552" s="2"/>
      <c r="B552" s="2"/>
      <c r="C552" s="2"/>
      <c r="D552" s="2"/>
      <c r="E552" s="2"/>
      <c r="F552" s="2"/>
    </row>
    <row r="553" spans="1:6" x14ac:dyDescent="0.25">
      <c r="A553" s="2"/>
      <c r="B553" s="2"/>
      <c r="C553" s="2"/>
      <c r="D553" s="2"/>
      <c r="E553" s="2"/>
      <c r="F553" s="2"/>
    </row>
    <row r="554" spans="1:6" x14ac:dyDescent="0.25">
      <c r="A554" s="2"/>
      <c r="B554" s="2"/>
      <c r="C554" s="2"/>
      <c r="D554" s="2"/>
      <c r="E554" s="2"/>
      <c r="F554" s="2"/>
    </row>
    <row r="555" spans="1:6" x14ac:dyDescent="0.25">
      <c r="A555" s="2"/>
      <c r="B555" s="2"/>
      <c r="C555" s="2"/>
      <c r="D555" s="2"/>
      <c r="E555" s="2"/>
      <c r="F555" s="2"/>
    </row>
    <row r="556" spans="1:6" x14ac:dyDescent="0.25">
      <c r="A556" s="2"/>
      <c r="B556" s="2"/>
      <c r="C556" s="2"/>
      <c r="D556" s="2"/>
      <c r="E556" s="2"/>
      <c r="F556" s="2"/>
    </row>
    <row r="557" spans="1:6" x14ac:dyDescent="0.25">
      <c r="A557" s="2"/>
      <c r="B557" s="2"/>
      <c r="C557" s="2"/>
      <c r="D557" s="2"/>
      <c r="E557" s="2"/>
      <c r="F557" s="2"/>
    </row>
    <row r="558" spans="1:6" x14ac:dyDescent="0.25">
      <c r="A558" s="2"/>
      <c r="B558" s="2"/>
      <c r="C558" s="2"/>
      <c r="D558" s="2"/>
      <c r="E558" s="2"/>
      <c r="F558" s="2"/>
    </row>
    <row r="559" spans="1:6" x14ac:dyDescent="0.25">
      <c r="A559" s="2"/>
      <c r="B559" s="2"/>
      <c r="C559" s="2"/>
      <c r="D559" s="2"/>
      <c r="E559" s="2"/>
      <c r="F559" s="2"/>
    </row>
    <row r="560" spans="1:6" x14ac:dyDescent="0.25">
      <c r="A560" s="2"/>
      <c r="B560" s="2"/>
      <c r="C560" s="2"/>
      <c r="D560" s="2"/>
      <c r="E560" s="2"/>
      <c r="F560" s="2"/>
    </row>
    <row r="561" spans="1:6" x14ac:dyDescent="0.25">
      <c r="A561" s="2"/>
      <c r="B561" s="2"/>
      <c r="C561" s="2"/>
      <c r="D561" s="2"/>
      <c r="E561" s="2"/>
      <c r="F561" s="2"/>
    </row>
    <row r="562" spans="1:6" x14ac:dyDescent="0.25">
      <c r="A562" s="2"/>
      <c r="B562" s="2"/>
      <c r="C562" s="2"/>
      <c r="D562" s="2"/>
      <c r="E562" s="2"/>
      <c r="F562" s="2"/>
    </row>
    <row r="563" spans="1:6" x14ac:dyDescent="0.25">
      <c r="A563" s="2"/>
      <c r="B563" s="2"/>
      <c r="C563" s="2"/>
      <c r="D563" s="2"/>
      <c r="E563" s="2"/>
      <c r="F563" s="2"/>
    </row>
    <row r="564" spans="1:6" x14ac:dyDescent="0.25">
      <c r="A564" s="2"/>
      <c r="B564" s="2"/>
      <c r="C564" s="2"/>
      <c r="D564" s="2"/>
      <c r="E564" s="2"/>
      <c r="F564" s="2"/>
    </row>
    <row r="565" spans="1:6" x14ac:dyDescent="0.25">
      <c r="A565" s="2"/>
      <c r="B565" s="2"/>
      <c r="C565" s="2"/>
      <c r="D565" s="2"/>
      <c r="E565" s="2"/>
      <c r="F565" s="2"/>
    </row>
    <row r="566" spans="1:6" x14ac:dyDescent="0.25">
      <c r="A566" s="2"/>
      <c r="B566" s="2"/>
      <c r="C566" s="2"/>
      <c r="D566" s="2"/>
      <c r="E566" s="2"/>
      <c r="F566" s="2"/>
    </row>
    <row r="567" spans="1:6" x14ac:dyDescent="0.25">
      <c r="A567" s="2"/>
      <c r="B567" s="2"/>
      <c r="C567" s="2"/>
      <c r="D567" s="2"/>
      <c r="E567" s="2"/>
      <c r="F567" s="2"/>
    </row>
    <row r="568" spans="1:6" x14ac:dyDescent="0.25">
      <c r="A568" s="2"/>
      <c r="B568" s="2"/>
      <c r="C568" s="2"/>
      <c r="D568" s="2"/>
      <c r="E568" s="2"/>
      <c r="F568" s="2"/>
    </row>
    <row r="569" spans="1:6" x14ac:dyDescent="0.25">
      <c r="A569" s="2"/>
      <c r="B569" s="2"/>
      <c r="C569" s="2"/>
      <c r="D569" s="2"/>
      <c r="E569" s="2"/>
      <c r="F569" s="2"/>
    </row>
    <row r="570" spans="1:6" x14ac:dyDescent="0.25">
      <c r="A570" s="2"/>
      <c r="B570" s="2"/>
      <c r="C570" s="2"/>
      <c r="D570" s="2"/>
      <c r="E570" s="2"/>
      <c r="F570" s="2"/>
    </row>
    <row r="571" spans="1:6" x14ac:dyDescent="0.25">
      <c r="A571" s="2"/>
      <c r="B571" s="2"/>
      <c r="C571" s="2"/>
      <c r="D571" s="2"/>
      <c r="E571" s="2"/>
      <c r="F571" s="2"/>
    </row>
    <row r="572" spans="1:6" x14ac:dyDescent="0.25">
      <c r="A572" s="2"/>
      <c r="B572" s="2"/>
      <c r="C572" s="2"/>
      <c r="D572" s="2"/>
      <c r="E572" s="2"/>
      <c r="F572" s="2"/>
    </row>
    <row r="573" spans="1:6" x14ac:dyDescent="0.25">
      <c r="A573" s="2"/>
      <c r="B573" s="2"/>
      <c r="C573" s="2"/>
      <c r="D573" s="2"/>
      <c r="E573" s="2"/>
      <c r="F573" s="2"/>
    </row>
    <row r="574" spans="1:6" x14ac:dyDescent="0.25">
      <c r="A574" s="2"/>
      <c r="B574" s="2"/>
      <c r="C574" s="2"/>
      <c r="D574" s="2"/>
      <c r="E574" s="2"/>
      <c r="F574" s="2"/>
    </row>
    <row r="575" spans="1:6" x14ac:dyDescent="0.25">
      <c r="A575" s="2"/>
      <c r="B575" s="2"/>
      <c r="C575" s="2"/>
      <c r="D575" s="2"/>
      <c r="E575" s="2"/>
      <c r="F575" s="2"/>
    </row>
    <row r="576" spans="1:6" x14ac:dyDescent="0.25">
      <c r="A576" s="2"/>
      <c r="B576" s="2"/>
      <c r="C576" s="2"/>
      <c r="D576" s="2"/>
      <c r="E576" s="2"/>
      <c r="F576" s="2"/>
    </row>
    <row r="577" spans="1:6" x14ac:dyDescent="0.25">
      <c r="A577" s="2"/>
      <c r="B577" s="2"/>
      <c r="C577" s="2"/>
      <c r="D577" s="2"/>
      <c r="E577" s="2"/>
      <c r="F577" s="2"/>
    </row>
    <row r="578" spans="1:6" x14ac:dyDescent="0.25">
      <c r="A578" s="2"/>
      <c r="B578" s="2"/>
      <c r="C578" s="2"/>
      <c r="D578" s="2"/>
      <c r="E578" s="2"/>
      <c r="F578" s="2"/>
    </row>
  </sheetData>
  <dataValidations count="2">
    <dataValidation allowBlank="1" showErrorMessage="1" promptTitle="TRAFO" prompt="$J$1:$K$120" sqref="J1"/>
    <dataValidation allowBlank="1" showErrorMessage="1" promptTitle="TRAFO" prompt="$A$1:$G$354" sqref="A1"/>
  </dataValidations>
  <hyperlinks>
    <hyperlink ref="K2" r:id="rId1" tooltip="Link to Datastream Navigator metadata for TKGDPCALD; right-click for more"/>
    <hyperlink ref="B2" r:id="rId2" tooltip="Link to Datastream Navigator metadata for TKCNFCNSH; right-click for more"/>
    <hyperlink ref="C2" r:id="rId3" tooltip="Link to Datastream Navigator metadata for TKRETTOTG; right-click for more"/>
    <hyperlink ref="D2" r:id="rId4" tooltip="Link to Datastream Navigator metadata for TKTOTPRCF; right-click for more"/>
    <hyperlink ref="E2" r:id="rId5" tooltip="Link to Datastream Navigator metadata for TKEMPTOTO; right-click for more"/>
    <hyperlink ref="F2" r:id="rId6" tooltip="Link to Datastream Navigator metadata for TKIPTOT.H; right-click for more"/>
    <hyperlink ref="G2" r:id="rId7" tooltip="Link to Datastream Navigator metadata for TKEXVICAG; right-click for more"/>
  </hyperlinks>
  <pageMargins left="0.7" right="0.7" top="0.75" bottom="0.75" header="0.3" footer="0.3"/>
  <pageSetup orientation="portrait" r:id="rId8"/>
  <legacyDrawing r:id="rId9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8"/>
  <sheetViews>
    <sheetView zoomScale="60" zoomScaleNormal="60" workbookViewId="0">
      <pane xSplit="1" ySplit="1" topLeftCell="B92" activePane="bottomRight" state="frozen"/>
      <selection activeCell="G2" sqref="G2:G352"/>
      <selection pane="topRight" activeCell="G2" sqref="G2:G352"/>
      <selection pane="bottomLeft" activeCell="G2" sqref="G2:G352"/>
      <selection pane="bottomRight" activeCell="I118" sqref="I118:J121"/>
    </sheetView>
  </sheetViews>
  <sheetFormatPr defaultRowHeight="15" x14ac:dyDescent="0.25"/>
  <cols>
    <col min="1" max="1" width="10.5703125" bestFit="1" customWidth="1"/>
    <col min="2" max="2" width="11.140625" bestFit="1" customWidth="1"/>
    <col min="3" max="3" width="15.42578125" customWidth="1"/>
    <col min="4" max="4" width="11.28515625" customWidth="1"/>
    <col min="5" max="5" width="14" customWidth="1"/>
    <col min="6" max="6" width="14.7109375" bestFit="1" customWidth="1"/>
    <col min="7" max="7" width="32.28515625" bestFit="1" customWidth="1"/>
    <col min="8" max="8" width="32.7109375" bestFit="1" customWidth="1"/>
  </cols>
  <sheetData>
    <row r="1" spans="1:13" x14ac:dyDescent="0.25">
      <c r="B1" t="s">
        <v>16</v>
      </c>
      <c r="C1" t="s">
        <v>17</v>
      </c>
      <c r="D1" t="s">
        <v>18</v>
      </c>
      <c r="E1" t="s">
        <v>279</v>
      </c>
      <c r="F1" t="s">
        <v>19</v>
      </c>
      <c r="G1" t="s">
        <v>70</v>
      </c>
      <c r="I1" s="2"/>
      <c r="J1" s="2" t="s">
        <v>194</v>
      </c>
    </row>
    <row r="2" spans="1:13" x14ac:dyDescent="0.25">
      <c r="A2" s="8">
        <f>idn_thomson!A3</f>
        <v>31427</v>
      </c>
      <c r="B2" t="str">
        <f>idn_thomson!B3</f>
        <v>NA</v>
      </c>
      <c r="C2" t="str">
        <f>idn_thomson!C3</f>
        <v>NA</v>
      </c>
      <c r="D2" t="str">
        <f>idn_thomson!D3</f>
        <v>NA</v>
      </c>
      <c r="E2" t="str">
        <f>idn_thomson!E3</f>
        <v>NA</v>
      </c>
      <c r="F2" t="str">
        <f>idn_thomson!F3</f>
        <v>NA</v>
      </c>
      <c r="G2">
        <f>idn_thomson!G3</f>
        <v>1749</v>
      </c>
      <c r="I2" s="2" t="str">
        <f>idn_thomson!J3</f>
        <v>Q1 1986</v>
      </c>
      <c r="J2" s="2" t="str">
        <f>idn_thomson!K3</f>
        <v>NA</v>
      </c>
    </row>
    <row r="3" spans="1:13" x14ac:dyDescent="0.25">
      <c r="A3" s="8">
        <f>idn_thomson!A4</f>
        <v>31458</v>
      </c>
      <c r="B3" t="str">
        <f>idn_thomson!B4</f>
        <v>NA</v>
      </c>
      <c r="C3" t="str">
        <f>idn_thomson!C4</f>
        <v>NA</v>
      </c>
      <c r="D3" t="str">
        <f>idn_thomson!D4</f>
        <v>NA</v>
      </c>
      <c r="E3" t="str">
        <f>idn_thomson!E4</f>
        <v>NA</v>
      </c>
      <c r="F3" t="str">
        <f>idn_thomson!F4</f>
        <v>NA</v>
      </c>
      <c r="G3">
        <f>idn_thomson!G4</f>
        <v>1400</v>
      </c>
      <c r="H3" s="2"/>
      <c r="I3" s="2" t="str">
        <f>idn_thomson!J4</f>
        <v>Q2 1986</v>
      </c>
      <c r="J3" s="2" t="str">
        <f>idn_thomson!K4</f>
        <v>NA</v>
      </c>
      <c r="K3" s="2"/>
      <c r="L3" s="2"/>
      <c r="M3" s="2"/>
    </row>
    <row r="4" spans="1:13" x14ac:dyDescent="0.25">
      <c r="A4" s="8">
        <f>idn_thomson!A5</f>
        <v>31486</v>
      </c>
      <c r="B4" t="str">
        <f>idn_thomson!B5</f>
        <v>NA</v>
      </c>
      <c r="C4" t="str">
        <f>idn_thomson!C5</f>
        <v>NA</v>
      </c>
      <c r="D4" t="str">
        <f>idn_thomson!D5</f>
        <v>NA</v>
      </c>
      <c r="E4" t="str">
        <f>idn_thomson!E5</f>
        <v>NA</v>
      </c>
      <c r="F4" t="str">
        <f>idn_thomson!F5</f>
        <v>NA</v>
      </c>
      <c r="G4">
        <f>idn_thomson!G5</f>
        <v>1232</v>
      </c>
      <c r="I4" s="2" t="str">
        <f>idn_thomson!J5</f>
        <v>Q3 1986</v>
      </c>
      <c r="J4" s="2" t="str">
        <f>idn_thomson!K5</f>
        <v>NA</v>
      </c>
    </row>
    <row r="5" spans="1:13" x14ac:dyDescent="0.25">
      <c r="A5" s="8">
        <f>idn_thomson!A6</f>
        <v>31517</v>
      </c>
      <c r="B5" t="str">
        <f>idn_thomson!B6</f>
        <v>NA</v>
      </c>
      <c r="C5" t="str">
        <f>idn_thomson!C6</f>
        <v>NA</v>
      </c>
      <c r="D5" t="str">
        <f>idn_thomson!D6</f>
        <v>NA</v>
      </c>
      <c r="E5" t="str">
        <f>idn_thomson!E6</f>
        <v>NA</v>
      </c>
      <c r="F5" t="str">
        <f>idn_thomson!F6</f>
        <v>NA</v>
      </c>
      <c r="G5">
        <f>idn_thomson!G6</f>
        <v>1152</v>
      </c>
      <c r="H5" s="2"/>
      <c r="I5" s="2" t="str">
        <f>idn_thomson!J6</f>
        <v>Q4 1986</v>
      </c>
      <c r="J5" s="2" t="str">
        <f>idn_thomson!K6</f>
        <v>NA</v>
      </c>
      <c r="K5" s="2"/>
      <c r="L5" s="2"/>
    </row>
    <row r="6" spans="1:13" x14ac:dyDescent="0.25">
      <c r="A6" s="8">
        <f>idn_thomson!A7</f>
        <v>31547</v>
      </c>
      <c r="B6" t="str">
        <f>idn_thomson!B7</f>
        <v>NA</v>
      </c>
      <c r="C6" t="str">
        <f>idn_thomson!C7</f>
        <v>NA</v>
      </c>
      <c r="D6" t="str">
        <f>idn_thomson!D7</f>
        <v>NA</v>
      </c>
      <c r="E6" t="str">
        <f>idn_thomson!E7</f>
        <v>NA</v>
      </c>
      <c r="F6" t="str">
        <f>idn_thomson!F7</f>
        <v>NA</v>
      </c>
      <c r="G6">
        <f>idn_thomson!G7</f>
        <v>1021</v>
      </c>
      <c r="I6" s="2" t="str">
        <f>idn_thomson!J7</f>
        <v>Q1 1987</v>
      </c>
      <c r="J6" s="2" t="str">
        <f>idn_thomson!K7</f>
        <v>NA</v>
      </c>
    </row>
    <row r="7" spans="1:13" x14ac:dyDescent="0.25">
      <c r="A7" s="8">
        <f>idn_thomson!A8</f>
        <v>31578</v>
      </c>
      <c r="B7" t="str">
        <f>idn_thomson!B8</f>
        <v>NA</v>
      </c>
      <c r="C7" t="str">
        <f>idn_thomson!C8</f>
        <v>NA</v>
      </c>
      <c r="D7" t="str">
        <f>idn_thomson!D8</f>
        <v>NA</v>
      </c>
      <c r="E7" t="str">
        <f>idn_thomson!E8</f>
        <v>NA</v>
      </c>
      <c r="F7" t="str">
        <f>idn_thomson!F8</f>
        <v>NA</v>
      </c>
      <c r="G7">
        <f>idn_thomson!G8</f>
        <v>1183</v>
      </c>
      <c r="I7" s="2" t="str">
        <f>idn_thomson!J8</f>
        <v>Q2 1987</v>
      </c>
      <c r="J7" s="2" t="str">
        <f>idn_thomson!K8</f>
        <v>NA</v>
      </c>
    </row>
    <row r="8" spans="1:13" x14ac:dyDescent="0.25">
      <c r="A8" s="8">
        <f>idn_thomson!A9</f>
        <v>31608</v>
      </c>
      <c r="B8" t="str">
        <f>idn_thomson!B9</f>
        <v>NA</v>
      </c>
      <c r="C8" t="str">
        <f>idn_thomson!C9</f>
        <v>NA</v>
      </c>
      <c r="D8" t="str">
        <f>idn_thomson!D9</f>
        <v>NA</v>
      </c>
      <c r="E8" t="str">
        <f>idn_thomson!E9</f>
        <v>NA</v>
      </c>
      <c r="F8" t="str">
        <f>idn_thomson!F9</f>
        <v>NA</v>
      </c>
      <c r="G8">
        <f>idn_thomson!G9</f>
        <v>1202</v>
      </c>
      <c r="I8" s="2" t="str">
        <f>idn_thomson!J9</f>
        <v>Q3 1987</v>
      </c>
      <c r="J8" s="2" t="str">
        <f>idn_thomson!K9</f>
        <v>NA</v>
      </c>
    </row>
    <row r="9" spans="1:13" x14ac:dyDescent="0.25">
      <c r="A9" s="8">
        <f>idn_thomson!A10</f>
        <v>31639</v>
      </c>
      <c r="B9" t="str">
        <f>idn_thomson!B10</f>
        <v>NA</v>
      </c>
      <c r="C9" t="str">
        <f>idn_thomson!C10</f>
        <v>NA</v>
      </c>
      <c r="D9" t="str">
        <f>idn_thomson!D10</f>
        <v>NA</v>
      </c>
      <c r="E9" t="str">
        <f>idn_thomson!E10</f>
        <v>NA</v>
      </c>
      <c r="F9" t="str">
        <f>idn_thomson!F10</f>
        <v>NA</v>
      </c>
      <c r="G9">
        <f>idn_thomson!G10</f>
        <v>1021</v>
      </c>
      <c r="I9" s="2" t="str">
        <f>idn_thomson!J10</f>
        <v>Q4 1987</v>
      </c>
      <c r="J9" s="2" t="str">
        <f>idn_thomson!K10</f>
        <v>NA</v>
      </c>
    </row>
    <row r="10" spans="1:13" x14ac:dyDescent="0.25">
      <c r="A10" s="8">
        <f>idn_thomson!A11</f>
        <v>31670</v>
      </c>
      <c r="B10" t="str">
        <f>idn_thomson!B11</f>
        <v>NA</v>
      </c>
      <c r="C10" t="str">
        <f>idn_thomson!C11</f>
        <v>NA</v>
      </c>
      <c r="D10" t="str">
        <f>idn_thomson!D11</f>
        <v>NA</v>
      </c>
      <c r="E10" t="str">
        <f>idn_thomson!E11</f>
        <v>NA</v>
      </c>
      <c r="F10" t="str">
        <f>idn_thomson!F11</f>
        <v>NA</v>
      </c>
      <c r="G10">
        <f>idn_thomson!G11</f>
        <v>1133</v>
      </c>
      <c r="I10" s="2" t="str">
        <f>idn_thomson!J11</f>
        <v>Q1 1988</v>
      </c>
      <c r="J10" s="2" t="str">
        <f>idn_thomson!K11</f>
        <v>NA</v>
      </c>
    </row>
    <row r="11" spans="1:13" x14ac:dyDescent="0.25">
      <c r="A11" s="8">
        <f>idn_thomson!A12</f>
        <v>31700</v>
      </c>
      <c r="B11" t="str">
        <f>idn_thomson!B12</f>
        <v>NA</v>
      </c>
      <c r="C11" t="str">
        <f>idn_thomson!C12</f>
        <v>NA</v>
      </c>
      <c r="D11" t="str">
        <f>idn_thomson!D12</f>
        <v>NA</v>
      </c>
      <c r="E11" t="str">
        <f>idn_thomson!E12</f>
        <v>NA</v>
      </c>
      <c r="F11" t="str">
        <f>idn_thomson!F12</f>
        <v>NA</v>
      </c>
      <c r="G11">
        <f>idn_thomson!G12</f>
        <v>1264</v>
      </c>
      <c r="I11" s="2" t="str">
        <f>idn_thomson!J12</f>
        <v>Q2 1988</v>
      </c>
      <c r="J11" s="2" t="str">
        <f>idn_thomson!K12</f>
        <v>NA</v>
      </c>
    </row>
    <row r="12" spans="1:13" x14ac:dyDescent="0.25">
      <c r="A12" s="8">
        <f>idn_thomson!A13</f>
        <v>31731</v>
      </c>
      <c r="B12" t="str">
        <f>idn_thomson!B13</f>
        <v>NA</v>
      </c>
      <c r="C12" t="str">
        <f>idn_thomson!C13</f>
        <v>NA</v>
      </c>
      <c r="D12" t="str">
        <f>idn_thomson!D13</f>
        <v>NA</v>
      </c>
      <c r="E12" t="str">
        <f>idn_thomson!E13</f>
        <v>NA</v>
      </c>
      <c r="F12" t="str">
        <f>idn_thomson!F13</f>
        <v>NA</v>
      </c>
      <c r="G12">
        <f>idn_thomson!G13</f>
        <v>1083</v>
      </c>
      <c r="I12" s="2" t="str">
        <f>idn_thomson!J13</f>
        <v>Q3 1988</v>
      </c>
      <c r="J12" s="2" t="str">
        <f>idn_thomson!K13</f>
        <v>NA</v>
      </c>
    </row>
    <row r="13" spans="1:13" x14ac:dyDescent="0.25">
      <c r="A13" s="8">
        <f>idn_thomson!A14</f>
        <v>31761</v>
      </c>
      <c r="B13" t="str">
        <f>idn_thomson!B14</f>
        <v>NA</v>
      </c>
      <c r="C13" t="str">
        <f>idn_thomson!C14</f>
        <v>NA</v>
      </c>
      <c r="D13" t="str">
        <f>idn_thomson!D14</f>
        <v>NA</v>
      </c>
      <c r="E13" t="str">
        <f>idn_thomson!E14</f>
        <v>NA</v>
      </c>
      <c r="F13" t="str">
        <f>idn_thomson!F14</f>
        <v>NA</v>
      </c>
      <c r="G13">
        <f>idn_thomson!G14</f>
        <v>1365</v>
      </c>
      <c r="I13" s="2" t="str">
        <f>idn_thomson!J14</f>
        <v>Q4 1988</v>
      </c>
      <c r="J13" s="2" t="str">
        <f>idn_thomson!K14</f>
        <v>NA</v>
      </c>
    </row>
    <row r="14" spans="1:13" x14ac:dyDescent="0.25">
      <c r="A14" s="8">
        <f>idn_thomson!A15</f>
        <v>31792</v>
      </c>
      <c r="B14" t="str">
        <f>idn_thomson!B15</f>
        <v>NA</v>
      </c>
      <c r="C14" t="str">
        <f>idn_thomson!C15</f>
        <v>NA</v>
      </c>
      <c r="D14" t="str">
        <f>idn_thomson!D15</f>
        <v>NA</v>
      </c>
      <c r="E14" t="str">
        <f>idn_thomson!E15</f>
        <v>NA</v>
      </c>
      <c r="F14" t="str">
        <f>idn_thomson!F15</f>
        <v>NA</v>
      </c>
      <c r="G14">
        <f>idn_thomson!G15</f>
        <v>1180</v>
      </c>
      <c r="I14" s="2" t="str">
        <f>idn_thomson!J15</f>
        <v>Q1 1989</v>
      </c>
      <c r="J14" s="2" t="str">
        <f>idn_thomson!K15</f>
        <v>NA</v>
      </c>
    </row>
    <row r="15" spans="1:13" x14ac:dyDescent="0.25">
      <c r="A15" s="8">
        <f>idn_thomson!A16</f>
        <v>31823</v>
      </c>
      <c r="B15" t="str">
        <f>idn_thomson!B16</f>
        <v>NA</v>
      </c>
      <c r="C15" t="str">
        <f>idn_thomson!C16</f>
        <v>NA</v>
      </c>
      <c r="D15" t="str">
        <f>idn_thomson!D16</f>
        <v>NA</v>
      </c>
      <c r="E15" t="str">
        <f>idn_thomson!E16</f>
        <v>NA</v>
      </c>
      <c r="F15" t="str">
        <f>idn_thomson!F16</f>
        <v>NA</v>
      </c>
      <c r="G15">
        <f>idn_thomson!G16</f>
        <v>1123</v>
      </c>
      <c r="I15" s="2" t="str">
        <f>idn_thomson!J16</f>
        <v>Q2 1989</v>
      </c>
      <c r="J15" s="2" t="str">
        <f>idn_thomson!K16</f>
        <v>NA</v>
      </c>
    </row>
    <row r="16" spans="1:13" x14ac:dyDescent="0.25">
      <c r="A16" s="8">
        <f>idn_thomson!A17</f>
        <v>31851</v>
      </c>
      <c r="B16" t="str">
        <f>idn_thomson!B17</f>
        <v>NA</v>
      </c>
      <c r="C16" t="str">
        <f>idn_thomson!C17</f>
        <v>NA</v>
      </c>
      <c r="D16" t="str">
        <f>idn_thomson!D17</f>
        <v>NA</v>
      </c>
      <c r="E16" t="str">
        <f>idn_thomson!E17</f>
        <v>NA</v>
      </c>
      <c r="F16" t="str">
        <f>idn_thomson!F17</f>
        <v>NA</v>
      </c>
      <c r="G16">
        <f>idn_thomson!G17</f>
        <v>1225</v>
      </c>
      <c r="I16" s="2" t="str">
        <f>idn_thomson!J17</f>
        <v>Q3 1989</v>
      </c>
      <c r="J16" s="2" t="str">
        <f>idn_thomson!K17</f>
        <v>NA</v>
      </c>
    </row>
    <row r="17" spans="1:10" x14ac:dyDescent="0.25">
      <c r="A17" s="8">
        <f>idn_thomson!A18</f>
        <v>31882</v>
      </c>
      <c r="B17" t="str">
        <f>idn_thomson!B18</f>
        <v>NA</v>
      </c>
      <c r="C17" t="str">
        <f>idn_thomson!C18</f>
        <v>NA</v>
      </c>
      <c r="D17" t="str">
        <f>idn_thomson!D18</f>
        <v>NA</v>
      </c>
      <c r="E17" t="str">
        <f>idn_thomson!E18</f>
        <v>NA</v>
      </c>
      <c r="F17" t="str">
        <f>idn_thomson!F18</f>
        <v>NA</v>
      </c>
      <c r="G17">
        <f>idn_thomson!G18</f>
        <v>1103</v>
      </c>
      <c r="I17" s="2" t="str">
        <f>idn_thomson!J18</f>
        <v>Q4 1989</v>
      </c>
      <c r="J17" s="2" t="str">
        <f>idn_thomson!K18</f>
        <v>NA</v>
      </c>
    </row>
    <row r="18" spans="1:10" x14ac:dyDescent="0.25">
      <c r="A18" s="8">
        <f>idn_thomson!A19</f>
        <v>31912</v>
      </c>
      <c r="B18" t="str">
        <f>idn_thomson!B19</f>
        <v>NA</v>
      </c>
      <c r="C18" t="str">
        <f>idn_thomson!C19</f>
        <v>NA</v>
      </c>
      <c r="D18" t="str">
        <f>idn_thomson!D19</f>
        <v>NA</v>
      </c>
      <c r="E18" t="str">
        <f>idn_thomson!E19</f>
        <v>NA</v>
      </c>
      <c r="F18" t="str">
        <f>idn_thomson!F19</f>
        <v>NA</v>
      </c>
      <c r="G18">
        <f>idn_thomson!G19</f>
        <v>1467</v>
      </c>
      <c r="I18" s="2" t="str">
        <f>idn_thomson!J19</f>
        <v>Q1 1990</v>
      </c>
      <c r="J18" s="2" t="str">
        <f>idn_thomson!K19</f>
        <v>NA</v>
      </c>
    </row>
    <row r="19" spans="1:10" x14ac:dyDescent="0.25">
      <c r="A19" s="8">
        <f>idn_thomson!A20</f>
        <v>31943</v>
      </c>
      <c r="B19" t="str">
        <f>idn_thomson!B20</f>
        <v>NA</v>
      </c>
      <c r="C19" t="str">
        <f>idn_thomson!C20</f>
        <v>NA</v>
      </c>
      <c r="D19" t="str">
        <f>idn_thomson!D20</f>
        <v>NA</v>
      </c>
      <c r="E19" t="str">
        <f>idn_thomson!E20</f>
        <v>NA</v>
      </c>
      <c r="F19" t="str">
        <f>idn_thomson!F20</f>
        <v>NA</v>
      </c>
      <c r="G19">
        <f>idn_thomson!G20</f>
        <v>1412</v>
      </c>
      <c r="I19" s="2" t="str">
        <f>idn_thomson!J20</f>
        <v>Q2 1990</v>
      </c>
      <c r="J19" s="2" t="str">
        <f>idn_thomson!K20</f>
        <v>NA</v>
      </c>
    </row>
    <row r="20" spans="1:10" x14ac:dyDescent="0.25">
      <c r="A20" s="8">
        <f>idn_thomson!A21</f>
        <v>31973</v>
      </c>
      <c r="B20" t="str">
        <f>idn_thomson!B21</f>
        <v>NA</v>
      </c>
      <c r="C20" t="str">
        <f>idn_thomson!C21</f>
        <v>NA</v>
      </c>
      <c r="D20" t="str">
        <f>idn_thomson!D21</f>
        <v>NA</v>
      </c>
      <c r="E20" t="str">
        <f>idn_thomson!E21</f>
        <v>NA</v>
      </c>
      <c r="F20" t="str">
        <f>idn_thomson!F21</f>
        <v>NA</v>
      </c>
      <c r="G20">
        <f>idn_thomson!G21</f>
        <v>1535</v>
      </c>
      <c r="I20" s="2" t="str">
        <f>idn_thomson!J21</f>
        <v>Q3 1990</v>
      </c>
      <c r="J20" s="2" t="str">
        <f>idn_thomson!K21</f>
        <v>NA</v>
      </c>
    </row>
    <row r="21" spans="1:10" x14ac:dyDescent="0.25">
      <c r="A21" s="8">
        <f>idn_thomson!A22</f>
        <v>32004</v>
      </c>
      <c r="B21" t="str">
        <f>idn_thomson!B22</f>
        <v>NA</v>
      </c>
      <c r="C21" t="str">
        <f>idn_thomson!C22</f>
        <v>NA</v>
      </c>
      <c r="D21" t="str">
        <f>idn_thomson!D22</f>
        <v>NA</v>
      </c>
      <c r="E21" t="str">
        <f>idn_thomson!E22</f>
        <v>NA</v>
      </c>
      <c r="F21" t="str">
        <f>idn_thomson!F22</f>
        <v>NA</v>
      </c>
      <c r="G21">
        <f>idn_thomson!G22</f>
        <v>1662</v>
      </c>
      <c r="I21" s="2" t="str">
        <f>idn_thomson!J22</f>
        <v>Q4 1990</v>
      </c>
      <c r="J21" s="2" t="str">
        <f>idn_thomson!K22</f>
        <v>NA</v>
      </c>
    </row>
    <row r="22" spans="1:10" x14ac:dyDescent="0.25">
      <c r="A22" s="8">
        <f>idn_thomson!A23</f>
        <v>32035</v>
      </c>
      <c r="B22" t="str">
        <f>idn_thomson!B23</f>
        <v>NA</v>
      </c>
      <c r="C22" t="str">
        <f>idn_thomson!C23</f>
        <v>NA</v>
      </c>
      <c r="D22" t="str">
        <f>idn_thomson!D23</f>
        <v>NA</v>
      </c>
      <c r="E22" t="str">
        <f>idn_thomson!E23</f>
        <v>NA</v>
      </c>
      <c r="F22" t="str">
        <f>idn_thomson!F23</f>
        <v>NA</v>
      </c>
      <c r="G22">
        <f>idn_thomson!G23</f>
        <v>1552</v>
      </c>
      <c r="I22" s="2" t="str">
        <f>idn_thomson!J23</f>
        <v>Q1 1991</v>
      </c>
      <c r="J22" s="2" t="str">
        <f>idn_thomson!K23</f>
        <v>NA</v>
      </c>
    </row>
    <row r="23" spans="1:10" x14ac:dyDescent="0.25">
      <c r="A23" s="8">
        <f>idn_thomson!A24</f>
        <v>32065</v>
      </c>
      <c r="B23" t="str">
        <f>idn_thomson!B24</f>
        <v>NA</v>
      </c>
      <c r="C23" t="str">
        <f>idn_thomson!C24</f>
        <v>NA</v>
      </c>
      <c r="D23" t="str">
        <f>idn_thomson!D24</f>
        <v>NA</v>
      </c>
      <c r="E23" t="str">
        <f>idn_thomson!E24</f>
        <v>NA</v>
      </c>
      <c r="F23" t="str">
        <f>idn_thomson!F24</f>
        <v>NA</v>
      </c>
      <c r="G23">
        <f>idn_thomson!G24</f>
        <v>1666</v>
      </c>
      <c r="I23" s="2" t="str">
        <f>idn_thomson!J24</f>
        <v>Q2 1991</v>
      </c>
      <c r="J23" s="2" t="str">
        <f>idn_thomson!K24</f>
        <v>NA</v>
      </c>
    </row>
    <row r="24" spans="1:10" x14ac:dyDescent="0.25">
      <c r="A24" s="8">
        <f>idn_thomson!A25</f>
        <v>32096</v>
      </c>
      <c r="B24" t="str">
        <f>idn_thomson!B25</f>
        <v>NA</v>
      </c>
      <c r="C24" t="str">
        <f>idn_thomson!C25</f>
        <v>NA</v>
      </c>
      <c r="D24" t="str">
        <f>idn_thomson!D25</f>
        <v>NA</v>
      </c>
      <c r="E24" t="str">
        <f>idn_thomson!E25</f>
        <v>NA</v>
      </c>
      <c r="F24" t="str">
        <f>idn_thomson!F25</f>
        <v>NA</v>
      </c>
      <c r="G24">
        <f>idn_thomson!G25</f>
        <v>1510</v>
      </c>
      <c r="I24" s="2" t="str">
        <f>idn_thomson!J25</f>
        <v>Q3 1991</v>
      </c>
      <c r="J24" s="2" t="str">
        <f>idn_thomson!K25</f>
        <v>NA</v>
      </c>
    </row>
    <row r="25" spans="1:10" x14ac:dyDescent="0.25">
      <c r="A25" s="8">
        <f>idn_thomson!A26</f>
        <v>32126</v>
      </c>
      <c r="B25" t="str">
        <f>idn_thomson!B26</f>
        <v>NA</v>
      </c>
      <c r="C25" t="str">
        <f>idn_thomson!C26</f>
        <v>NA</v>
      </c>
      <c r="D25" t="str">
        <f>idn_thomson!D26</f>
        <v>NA</v>
      </c>
      <c r="E25" t="str">
        <f>idn_thomson!E26</f>
        <v>NA</v>
      </c>
      <c r="F25" t="str">
        <f>idn_thomson!F26</f>
        <v>NA</v>
      </c>
      <c r="G25">
        <f>idn_thomson!G26</f>
        <v>1698</v>
      </c>
      <c r="I25" s="2" t="str">
        <f>idn_thomson!J26</f>
        <v>Q4 1991</v>
      </c>
      <c r="J25" s="2" t="str">
        <f>idn_thomson!K26</f>
        <v>NA</v>
      </c>
    </row>
    <row r="26" spans="1:10" x14ac:dyDescent="0.25">
      <c r="A26" s="8">
        <f>idn_thomson!A27</f>
        <v>32157</v>
      </c>
      <c r="B26" t="str">
        <f>idn_thomson!B27</f>
        <v>NA</v>
      </c>
      <c r="C26" t="str">
        <f>idn_thomson!C27</f>
        <v>NA</v>
      </c>
      <c r="D26" t="str">
        <f>idn_thomson!D27</f>
        <v>NA</v>
      </c>
      <c r="E26" t="str">
        <f>idn_thomson!E27</f>
        <v>NA</v>
      </c>
      <c r="F26" t="str">
        <f>idn_thomson!F27</f>
        <v>NA</v>
      </c>
      <c r="G26">
        <f>idn_thomson!G27</f>
        <v>1540</v>
      </c>
      <c r="I26" s="2" t="str">
        <f>idn_thomson!J27</f>
        <v>Q1 1992</v>
      </c>
      <c r="J26" s="2" t="str">
        <f>idn_thomson!K27</f>
        <v>NA</v>
      </c>
    </row>
    <row r="27" spans="1:10" x14ac:dyDescent="0.25">
      <c r="A27" s="8">
        <f>idn_thomson!A28</f>
        <v>32188</v>
      </c>
      <c r="B27" t="str">
        <f>idn_thomson!B28</f>
        <v>NA</v>
      </c>
      <c r="C27" t="str">
        <f>idn_thomson!C28</f>
        <v>NA</v>
      </c>
      <c r="D27" t="str">
        <f>idn_thomson!D28</f>
        <v>NA</v>
      </c>
      <c r="E27" t="str">
        <f>idn_thomson!E28</f>
        <v>NA</v>
      </c>
      <c r="F27" t="str">
        <f>idn_thomson!F28</f>
        <v>NA</v>
      </c>
      <c r="G27">
        <f>idn_thomson!G28</f>
        <v>1537</v>
      </c>
      <c r="I27" s="2" t="str">
        <f>idn_thomson!J28</f>
        <v>Q2 1992</v>
      </c>
      <c r="J27" s="2" t="str">
        <f>idn_thomson!K28</f>
        <v>NA</v>
      </c>
    </row>
    <row r="28" spans="1:10" x14ac:dyDescent="0.25">
      <c r="A28" s="8">
        <f>idn_thomson!A29</f>
        <v>32217</v>
      </c>
      <c r="B28" t="str">
        <f>idn_thomson!B29</f>
        <v>NA</v>
      </c>
      <c r="C28" t="str">
        <f>idn_thomson!C29</f>
        <v>NA</v>
      </c>
      <c r="D28" t="str">
        <f>idn_thomson!D29</f>
        <v>NA</v>
      </c>
      <c r="E28" t="str">
        <f>idn_thomson!E29</f>
        <v>NA</v>
      </c>
      <c r="F28" t="str">
        <f>idn_thomson!F29</f>
        <v>NA</v>
      </c>
      <c r="G28">
        <f>idn_thomson!G29</f>
        <v>1638</v>
      </c>
      <c r="I28" s="2" t="str">
        <f>idn_thomson!J29</f>
        <v>Q3 1992</v>
      </c>
      <c r="J28" s="2" t="str">
        <f>idn_thomson!K29</f>
        <v>NA</v>
      </c>
    </row>
    <row r="29" spans="1:10" x14ac:dyDescent="0.25">
      <c r="A29" s="8">
        <f>idn_thomson!A30</f>
        <v>32248</v>
      </c>
      <c r="B29" t="str">
        <f>idn_thomson!B30</f>
        <v>NA</v>
      </c>
      <c r="C29" t="str">
        <f>idn_thomson!C30</f>
        <v>NA</v>
      </c>
      <c r="D29" t="str">
        <f>idn_thomson!D30</f>
        <v>NA</v>
      </c>
      <c r="E29" t="str">
        <f>idn_thomson!E30</f>
        <v>NA</v>
      </c>
      <c r="F29" t="str">
        <f>idn_thomson!F30</f>
        <v>NA</v>
      </c>
      <c r="G29">
        <f>idn_thomson!G30</f>
        <v>1547</v>
      </c>
      <c r="I29" s="2" t="str">
        <f>idn_thomson!J30</f>
        <v>Q4 1992</v>
      </c>
      <c r="J29" s="2" t="str">
        <f>idn_thomson!K30</f>
        <v>NA</v>
      </c>
    </row>
    <row r="30" spans="1:10" x14ac:dyDescent="0.25">
      <c r="A30" s="8">
        <f>idn_thomson!A31</f>
        <v>32278</v>
      </c>
      <c r="B30" t="str">
        <f>idn_thomson!B31</f>
        <v>NA</v>
      </c>
      <c r="C30" t="str">
        <f>idn_thomson!C31</f>
        <v>NA</v>
      </c>
      <c r="D30" t="str">
        <f>idn_thomson!D31</f>
        <v>NA</v>
      </c>
      <c r="E30" t="str">
        <f>idn_thomson!E31</f>
        <v>NA</v>
      </c>
      <c r="F30" t="str">
        <f>idn_thomson!F31</f>
        <v>NA</v>
      </c>
      <c r="G30">
        <f>idn_thomson!G31</f>
        <v>1514</v>
      </c>
      <c r="I30" s="2" t="str">
        <f>idn_thomson!J31</f>
        <v>Q1 1993</v>
      </c>
      <c r="J30" s="2" t="str">
        <f>idn_thomson!K31</f>
        <v>NA</v>
      </c>
    </row>
    <row r="31" spans="1:10" x14ac:dyDescent="0.25">
      <c r="A31" s="8">
        <f>idn_thomson!A32</f>
        <v>32309</v>
      </c>
      <c r="B31" t="str">
        <f>idn_thomson!B32</f>
        <v>NA</v>
      </c>
      <c r="C31" t="str">
        <f>idn_thomson!C32</f>
        <v>NA</v>
      </c>
      <c r="D31" t="str">
        <f>idn_thomson!D32</f>
        <v>NA</v>
      </c>
      <c r="E31" t="str">
        <f>idn_thomson!E32</f>
        <v>NA</v>
      </c>
      <c r="F31" t="str">
        <f>idn_thomson!F32</f>
        <v>NA</v>
      </c>
      <c r="G31">
        <f>idn_thomson!G32</f>
        <v>1669</v>
      </c>
      <c r="I31" s="2" t="str">
        <f>idn_thomson!J32</f>
        <v>Q2 1993</v>
      </c>
      <c r="J31" s="2" t="str">
        <f>idn_thomson!K32</f>
        <v>NA</v>
      </c>
    </row>
    <row r="32" spans="1:10" x14ac:dyDescent="0.25">
      <c r="A32" s="8">
        <f>idn_thomson!A33</f>
        <v>32339</v>
      </c>
      <c r="B32" t="str">
        <f>idn_thomson!B33</f>
        <v>NA</v>
      </c>
      <c r="C32" t="str">
        <f>idn_thomson!C33</f>
        <v>NA</v>
      </c>
      <c r="D32" t="str">
        <f>idn_thomson!D33</f>
        <v>NA</v>
      </c>
      <c r="E32" t="str">
        <f>idn_thomson!E33</f>
        <v>NA</v>
      </c>
      <c r="F32" t="str">
        <f>idn_thomson!F33</f>
        <v>NA</v>
      </c>
      <c r="G32">
        <f>idn_thomson!G33</f>
        <v>1759</v>
      </c>
      <c r="I32" s="2" t="str">
        <f>idn_thomson!J33</f>
        <v>Q3 1993</v>
      </c>
      <c r="J32" s="2" t="str">
        <f>idn_thomson!K33</f>
        <v>NA</v>
      </c>
    </row>
    <row r="33" spans="1:10" x14ac:dyDescent="0.25">
      <c r="A33" s="8">
        <f>idn_thomson!A34</f>
        <v>32370</v>
      </c>
      <c r="B33" t="str">
        <f>idn_thomson!B34</f>
        <v>NA</v>
      </c>
      <c r="C33" t="str">
        <f>idn_thomson!C34</f>
        <v>NA</v>
      </c>
      <c r="D33" t="str">
        <f>idn_thomson!D34</f>
        <v>NA</v>
      </c>
      <c r="E33" t="str">
        <f>idn_thomson!E34</f>
        <v>NA</v>
      </c>
      <c r="F33" t="str">
        <f>idn_thomson!F34</f>
        <v>NA</v>
      </c>
      <c r="G33">
        <f>idn_thomson!G34</f>
        <v>1718</v>
      </c>
      <c r="I33" s="2" t="str">
        <f>idn_thomson!J34</f>
        <v>Q4 1993</v>
      </c>
      <c r="J33" s="2" t="str">
        <f>idn_thomson!K34</f>
        <v>NA</v>
      </c>
    </row>
    <row r="34" spans="1:10" x14ac:dyDescent="0.25">
      <c r="A34" s="8">
        <f>idn_thomson!A35</f>
        <v>32401</v>
      </c>
      <c r="B34" t="str">
        <f>idn_thomson!B35</f>
        <v>NA</v>
      </c>
      <c r="C34" t="str">
        <f>idn_thomson!C35</f>
        <v>NA</v>
      </c>
      <c r="D34" t="str">
        <f>idn_thomson!D35</f>
        <v>NA</v>
      </c>
      <c r="E34" t="str">
        <f>idn_thomson!E35</f>
        <v>NA</v>
      </c>
      <c r="F34" t="str">
        <f>idn_thomson!F35</f>
        <v>NA</v>
      </c>
      <c r="G34">
        <f>idn_thomson!G35</f>
        <v>1647</v>
      </c>
      <c r="I34" s="2" t="str">
        <f>idn_thomson!J35</f>
        <v>Q1 1994</v>
      </c>
      <c r="J34" s="2" t="str">
        <f>idn_thomson!K35</f>
        <v>NA</v>
      </c>
    </row>
    <row r="35" spans="1:10" x14ac:dyDescent="0.25">
      <c r="A35" s="8">
        <f>idn_thomson!A36</f>
        <v>32431</v>
      </c>
      <c r="B35" t="str">
        <f>idn_thomson!B36</f>
        <v>NA</v>
      </c>
      <c r="C35" t="str">
        <f>idn_thomson!C36</f>
        <v>NA</v>
      </c>
      <c r="D35" t="str">
        <f>idn_thomson!D36</f>
        <v>NA</v>
      </c>
      <c r="E35" t="str">
        <f>idn_thomson!E36</f>
        <v>NA</v>
      </c>
      <c r="F35" t="str">
        <f>idn_thomson!F36</f>
        <v>NA</v>
      </c>
      <c r="G35">
        <f>idn_thomson!G36</f>
        <v>1481</v>
      </c>
      <c r="I35" s="2" t="str">
        <f>idn_thomson!J36</f>
        <v>Q2 1994</v>
      </c>
      <c r="J35" s="2" t="str">
        <f>idn_thomson!K36</f>
        <v>NA</v>
      </c>
    </row>
    <row r="36" spans="1:10" x14ac:dyDescent="0.25">
      <c r="A36" s="8">
        <f>idn_thomson!A37</f>
        <v>32462</v>
      </c>
      <c r="B36" t="str">
        <f>idn_thomson!B37</f>
        <v>NA</v>
      </c>
      <c r="C36" t="str">
        <f>idn_thomson!C37</f>
        <v>NA</v>
      </c>
      <c r="D36" t="str">
        <f>idn_thomson!D37</f>
        <v>NA</v>
      </c>
      <c r="E36" t="str">
        <f>idn_thomson!E37</f>
        <v>NA</v>
      </c>
      <c r="F36" t="str">
        <f>idn_thomson!F37</f>
        <v>NA</v>
      </c>
      <c r="G36">
        <f>idn_thomson!G37</f>
        <v>1665</v>
      </c>
      <c r="I36" s="2" t="str">
        <f>idn_thomson!J37</f>
        <v>Q3 1994</v>
      </c>
      <c r="J36" s="2" t="str">
        <f>idn_thomson!K37</f>
        <v>NA</v>
      </c>
    </row>
    <row r="37" spans="1:10" x14ac:dyDescent="0.25">
      <c r="A37" s="8">
        <f>idn_thomson!A38</f>
        <v>32492</v>
      </c>
      <c r="B37" t="str">
        <f>idn_thomson!B38</f>
        <v>NA</v>
      </c>
      <c r="C37" t="str">
        <f>idn_thomson!C38</f>
        <v>NA</v>
      </c>
      <c r="D37" t="str">
        <f>idn_thomson!D38</f>
        <v>NA</v>
      </c>
      <c r="E37" t="str">
        <f>idn_thomson!E38</f>
        <v>NA</v>
      </c>
      <c r="F37" t="str">
        <f>idn_thomson!F38</f>
        <v>NA</v>
      </c>
      <c r="G37">
        <f>idn_thomson!G38</f>
        <v>1750</v>
      </c>
      <c r="I37" s="2" t="str">
        <f>idn_thomson!J38</f>
        <v>Q4 1994</v>
      </c>
      <c r="J37" s="2" t="str">
        <f>idn_thomson!K38</f>
        <v>NA</v>
      </c>
    </row>
    <row r="38" spans="1:10" x14ac:dyDescent="0.25">
      <c r="A38" s="8">
        <f>idn_thomson!A39</f>
        <v>32523</v>
      </c>
      <c r="B38" t="str">
        <f>idn_thomson!B39</f>
        <v>NA</v>
      </c>
      <c r="C38" t="str">
        <f>idn_thomson!C39</f>
        <v>NA</v>
      </c>
      <c r="D38" t="str">
        <f>idn_thomson!D39</f>
        <v>NA</v>
      </c>
      <c r="E38" t="str">
        <f>idn_thomson!E39</f>
        <v>NA</v>
      </c>
      <c r="F38" t="str">
        <f>idn_thomson!F39</f>
        <v>NA</v>
      </c>
      <c r="G38">
        <f>idn_thomson!G39</f>
        <v>1683.4</v>
      </c>
      <c r="I38" s="2" t="str">
        <f>idn_thomson!J39</f>
        <v>Q1 1995</v>
      </c>
      <c r="J38" s="2" t="str">
        <f>idn_thomson!K39</f>
        <v>NA</v>
      </c>
    </row>
    <row r="39" spans="1:10" x14ac:dyDescent="0.25">
      <c r="A39" s="8">
        <f>idn_thomson!A40</f>
        <v>32554</v>
      </c>
      <c r="B39" t="str">
        <f>idn_thomson!B40</f>
        <v>NA</v>
      </c>
      <c r="C39" t="str">
        <f>idn_thomson!C40</f>
        <v>NA</v>
      </c>
      <c r="D39" t="str">
        <f>idn_thomson!D40</f>
        <v>NA</v>
      </c>
      <c r="E39" t="str">
        <f>idn_thomson!E40</f>
        <v>NA</v>
      </c>
      <c r="F39" t="str">
        <f>idn_thomson!F40</f>
        <v>NA</v>
      </c>
      <c r="G39">
        <f>idn_thomson!G40</f>
        <v>1540</v>
      </c>
      <c r="I39" s="2" t="str">
        <f>idn_thomson!J40</f>
        <v>Q2 1995</v>
      </c>
      <c r="J39" s="2" t="str">
        <f>idn_thomson!K40</f>
        <v>NA</v>
      </c>
    </row>
    <row r="40" spans="1:10" x14ac:dyDescent="0.25">
      <c r="A40" s="8">
        <f>idn_thomson!A41</f>
        <v>32582</v>
      </c>
      <c r="B40" t="str">
        <f>idn_thomson!B41</f>
        <v>NA</v>
      </c>
      <c r="C40" t="str">
        <f>idn_thomson!C41</f>
        <v>NA</v>
      </c>
      <c r="D40" t="str">
        <f>idn_thomson!D41</f>
        <v>NA</v>
      </c>
      <c r="E40" t="str">
        <f>idn_thomson!E41</f>
        <v>NA</v>
      </c>
      <c r="F40" t="str">
        <f>idn_thomson!F41</f>
        <v>NA</v>
      </c>
      <c r="G40">
        <f>idn_thomson!G41</f>
        <v>1840.1</v>
      </c>
      <c r="I40" s="2" t="str">
        <f>idn_thomson!J41</f>
        <v>Q3 1995</v>
      </c>
      <c r="J40" s="2" t="str">
        <f>idn_thomson!K41</f>
        <v>NA</v>
      </c>
    </row>
    <row r="41" spans="1:10" x14ac:dyDescent="0.25">
      <c r="A41" s="8">
        <f>idn_thomson!A42</f>
        <v>32613</v>
      </c>
      <c r="B41" t="str">
        <f>idn_thomson!B42</f>
        <v>NA</v>
      </c>
      <c r="C41" t="str">
        <f>idn_thomson!C42</f>
        <v>NA</v>
      </c>
      <c r="D41" t="str">
        <f>idn_thomson!D42</f>
        <v>NA</v>
      </c>
      <c r="E41" t="str">
        <f>idn_thomson!E42</f>
        <v>NA</v>
      </c>
      <c r="F41" t="str">
        <f>idn_thomson!F42</f>
        <v>NA</v>
      </c>
      <c r="G41">
        <f>idn_thomson!G42</f>
        <v>1785</v>
      </c>
      <c r="I41" s="2" t="str">
        <f>idn_thomson!J42</f>
        <v>Q4 1995</v>
      </c>
      <c r="J41" s="2" t="str">
        <f>idn_thomson!K42</f>
        <v>NA</v>
      </c>
    </row>
    <row r="42" spans="1:10" x14ac:dyDescent="0.25">
      <c r="A42" s="8">
        <f>idn_thomson!A43</f>
        <v>32643</v>
      </c>
      <c r="B42" t="str">
        <f>idn_thomson!B43</f>
        <v>NA</v>
      </c>
      <c r="C42" t="str">
        <f>idn_thomson!C43</f>
        <v>NA</v>
      </c>
      <c r="D42" t="str">
        <f>idn_thomson!D43</f>
        <v>NA</v>
      </c>
      <c r="E42" t="str">
        <f>idn_thomson!E43</f>
        <v>NA</v>
      </c>
      <c r="F42" t="str">
        <f>idn_thomson!F43</f>
        <v>NA</v>
      </c>
      <c r="G42">
        <f>idn_thomson!G43</f>
        <v>1703</v>
      </c>
      <c r="I42" s="2" t="str">
        <f>idn_thomson!J43</f>
        <v>Q1 1996</v>
      </c>
      <c r="J42" s="2" t="str">
        <f>idn_thomson!K43</f>
        <v>NA</v>
      </c>
    </row>
    <row r="43" spans="1:10" x14ac:dyDescent="0.25">
      <c r="A43" s="8">
        <f>idn_thomson!A44</f>
        <v>32674</v>
      </c>
      <c r="B43" t="str">
        <f>idn_thomson!B44</f>
        <v>NA</v>
      </c>
      <c r="C43" t="str">
        <f>idn_thomson!C44</f>
        <v>NA</v>
      </c>
      <c r="D43" t="str">
        <f>idn_thomson!D44</f>
        <v>NA</v>
      </c>
      <c r="E43" t="str">
        <f>idn_thomson!E44</f>
        <v>NA</v>
      </c>
      <c r="F43" t="str">
        <f>idn_thomson!F44</f>
        <v>NA</v>
      </c>
      <c r="G43">
        <f>idn_thomson!G44</f>
        <v>1852</v>
      </c>
      <c r="I43" s="2" t="str">
        <f>idn_thomson!J44</f>
        <v>Q2 1996</v>
      </c>
      <c r="J43" s="2" t="str">
        <f>idn_thomson!K44</f>
        <v>NA</v>
      </c>
    </row>
    <row r="44" spans="1:10" x14ac:dyDescent="0.25">
      <c r="A44" s="8">
        <f>idn_thomson!A45</f>
        <v>32704</v>
      </c>
      <c r="B44" t="str">
        <f>idn_thomson!B45</f>
        <v>NA</v>
      </c>
      <c r="C44" t="str">
        <f>idn_thomson!C45</f>
        <v>NA</v>
      </c>
      <c r="D44" t="str">
        <f>idn_thomson!D45</f>
        <v>NA</v>
      </c>
      <c r="E44" t="str">
        <f>idn_thomson!E45</f>
        <v>NA</v>
      </c>
      <c r="F44" t="str">
        <f>idn_thomson!F45</f>
        <v>NA</v>
      </c>
      <c r="G44">
        <f>idn_thomson!G45</f>
        <v>1927</v>
      </c>
      <c r="I44" s="2" t="str">
        <f>idn_thomson!J45</f>
        <v>Q3 1996</v>
      </c>
      <c r="J44" s="2" t="str">
        <f>idn_thomson!K45</f>
        <v>NA</v>
      </c>
    </row>
    <row r="45" spans="1:10" x14ac:dyDescent="0.25">
      <c r="A45" s="8">
        <f>idn_thomson!A46</f>
        <v>32735</v>
      </c>
      <c r="B45" t="str">
        <f>idn_thomson!B46</f>
        <v>NA</v>
      </c>
      <c r="C45" t="str">
        <f>idn_thomson!C46</f>
        <v>NA</v>
      </c>
      <c r="D45" t="str">
        <f>idn_thomson!D46</f>
        <v>NA</v>
      </c>
      <c r="E45" t="str">
        <f>idn_thomson!E46</f>
        <v>NA</v>
      </c>
      <c r="F45" t="str">
        <f>idn_thomson!F46</f>
        <v>NA</v>
      </c>
      <c r="G45">
        <f>idn_thomson!G46</f>
        <v>1892</v>
      </c>
      <c r="I45" s="2" t="str">
        <f>idn_thomson!J46</f>
        <v>Q4 1996</v>
      </c>
      <c r="J45" s="2" t="str">
        <f>idn_thomson!K46</f>
        <v>NA</v>
      </c>
    </row>
    <row r="46" spans="1:10" x14ac:dyDescent="0.25">
      <c r="A46" s="8">
        <f>idn_thomson!A47</f>
        <v>32766</v>
      </c>
      <c r="B46" t="str">
        <f>idn_thomson!B47</f>
        <v>NA</v>
      </c>
      <c r="C46" t="str">
        <f>idn_thomson!C47</f>
        <v>NA</v>
      </c>
      <c r="D46" t="str">
        <f>idn_thomson!D47</f>
        <v>NA</v>
      </c>
      <c r="E46" t="str">
        <f>idn_thomson!E47</f>
        <v>NA</v>
      </c>
      <c r="F46" t="str">
        <f>idn_thomson!F47</f>
        <v>NA</v>
      </c>
      <c r="G46">
        <f>idn_thomson!G47</f>
        <v>1918</v>
      </c>
      <c r="I46" s="2" t="str">
        <f>idn_thomson!J47</f>
        <v>Q1 1997</v>
      </c>
      <c r="J46" s="2" t="str">
        <f>idn_thomson!K47</f>
        <v>NA</v>
      </c>
    </row>
    <row r="47" spans="1:10" x14ac:dyDescent="0.25">
      <c r="A47" s="8">
        <f>idn_thomson!A48</f>
        <v>32796</v>
      </c>
      <c r="B47" t="str">
        <f>idn_thomson!B48</f>
        <v>NA</v>
      </c>
      <c r="C47" t="str">
        <f>idn_thomson!C48</f>
        <v>NA</v>
      </c>
      <c r="D47" t="str">
        <f>idn_thomson!D48</f>
        <v>NA</v>
      </c>
      <c r="E47" t="str">
        <f>idn_thomson!E48</f>
        <v>NA</v>
      </c>
      <c r="F47" t="str">
        <f>idn_thomson!F48</f>
        <v>NA</v>
      </c>
      <c r="G47">
        <f>idn_thomson!G48</f>
        <v>1988</v>
      </c>
      <c r="I47" s="2" t="str">
        <f>idn_thomson!J48</f>
        <v>Q2 1997</v>
      </c>
      <c r="J47" s="2" t="str">
        <f>idn_thomson!K48</f>
        <v>NA</v>
      </c>
    </row>
    <row r="48" spans="1:10" x14ac:dyDescent="0.25">
      <c r="A48" s="8">
        <f>idn_thomson!A49</f>
        <v>32827</v>
      </c>
      <c r="B48" t="str">
        <f>idn_thomson!B49</f>
        <v>NA</v>
      </c>
      <c r="C48" t="str">
        <f>idn_thomson!C49</f>
        <v>NA</v>
      </c>
      <c r="D48" t="str">
        <f>idn_thomson!D49</f>
        <v>NA</v>
      </c>
      <c r="E48" t="str">
        <f>idn_thomson!E49</f>
        <v>NA</v>
      </c>
      <c r="F48" t="str">
        <f>idn_thomson!F49</f>
        <v>NA</v>
      </c>
      <c r="G48">
        <f>idn_thomson!G49</f>
        <v>1876</v>
      </c>
      <c r="I48" s="2" t="str">
        <f>idn_thomson!J49</f>
        <v>Q3 1997</v>
      </c>
      <c r="J48" s="2" t="str">
        <f>idn_thomson!K49</f>
        <v>NA</v>
      </c>
    </row>
    <row r="49" spans="1:10" x14ac:dyDescent="0.25">
      <c r="A49" s="8">
        <f>idn_thomson!A50</f>
        <v>32857</v>
      </c>
      <c r="B49" t="str">
        <f>idn_thomson!B50</f>
        <v>NA</v>
      </c>
      <c r="C49" t="str">
        <f>idn_thomson!C50</f>
        <v>NA</v>
      </c>
      <c r="D49" t="str">
        <f>idn_thomson!D50</f>
        <v>NA</v>
      </c>
      <c r="E49" t="str">
        <f>idn_thomson!E50</f>
        <v>NA</v>
      </c>
      <c r="F49" t="str">
        <f>idn_thomson!F50</f>
        <v>NA</v>
      </c>
      <c r="G49">
        <f>idn_thomson!G50</f>
        <v>2155</v>
      </c>
      <c r="I49" s="2" t="str">
        <f>idn_thomson!J50</f>
        <v>Q4 1997</v>
      </c>
      <c r="J49" s="2" t="str">
        <f>idn_thomson!K50</f>
        <v>NA</v>
      </c>
    </row>
    <row r="50" spans="1:10" x14ac:dyDescent="0.25">
      <c r="A50" s="8">
        <f>idn_thomson!A51</f>
        <v>32888</v>
      </c>
      <c r="B50" t="str">
        <f>idn_thomson!B51</f>
        <v>NA</v>
      </c>
      <c r="C50" t="str">
        <f>idn_thomson!C51</f>
        <v>NA</v>
      </c>
      <c r="D50" t="str">
        <f>idn_thomson!D51</f>
        <v>NA</v>
      </c>
      <c r="E50" t="str">
        <f>idn_thomson!E51</f>
        <v>NA</v>
      </c>
      <c r="F50" t="str">
        <f>idn_thomson!F51</f>
        <v>NA</v>
      </c>
      <c r="G50">
        <f>idn_thomson!G51</f>
        <v>1909</v>
      </c>
      <c r="I50" s="2" t="str">
        <f>idn_thomson!J51</f>
        <v>Q1 1998</v>
      </c>
      <c r="J50" s="2" t="str">
        <f>idn_thomson!K51</f>
        <v>NA</v>
      </c>
    </row>
    <row r="51" spans="1:10" x14ac:dyDescent="0.25">
      <c r="A51" s="8">
        <f>idn_thomson!A52</f>
        <v>32919</v>
      </c>
      <c r="B51" t="str">
        <f>idn_thomson!B52</f>
        <v>NA</v>
      </c>
      <c r="C51" t="str">
        <f>idn_thomson!C52</f>
        <v>NA</v>
      </c>
      <c r="D51" t="str">
        <f>idn_thomson!D52</f>
        <v>NA</v>
      </c>
      <c r="E51" t="str">
        <f>idn_thomson!E52</f>
        <v>NA</v>
      </c>
      <c r="F51" t="str">
        <f>idn_thomson!F52</f>
        <v>NA</v>
      </c>
      <c r="G51">
        <f>idn_thomson!G52</f>
        <v>1845.2</v>
      </c>
      <c r="I51" s="2" t="str">
        <f>idn_thomson!J52</f>
        <v>Q2 1998</v>
      </c>
      <c r="J51" s="2" t="str">
        <f>idn_thomson!K52</f>
        <v>NA</v>
      </c>
    </row>
    <row r="52" spans="1:10" x14ac:dyDescent="0.25">
      <c r="A52" s="8">
        <f>idn_thomson!A53</f>
        <v>32947</v>
      </c>
      <c r="B52" t="str">
        <f>idn_thomson!B53</f>
        <v>NA</v>
      </c>
      <c r="C52" t="str">
        <f>idn_thomson!C53</f>
        <v>NA</v>
      </c>
      <c r="D52" t="str">
        <f>idn_thomson!D53</f>
        <v>NA</v>
      </c>
      <c r="E52" t="str">
        <f>idn_thomson!E53</f>
        <v>NA</v>
      </c>
      <c r="F52" t="str">
        <f>idn_thomson!F53</f>
        <v>NA</v>
      </c>
      <c r="G52">
        <f>idn_thomson!G53</f>
        <v>2055</v>
      </c>
      <c r="I52" s="2" t="str">
        <f>idn_thomson!J53</f>
        <v>Q3 1998</v>
      </c>
      <c r="J52" s="2" t="str">
        <f>idn_thomson!K53</f>
        <v>NA</v>
      </c>
    </row>
    <row r="53" spans="1:10" x14ac:dyDescent="0.25">
      <c r="A53" s="8">
        <f>idn_thomson!A54</f>
        <v>32978</v>
      </c>
      <c r="B53" t="str">
        <f>idn_thomson!B54</f>
        <v>NA</v>
      </c>
      <c r="C53" t="str">
        <f>idn_thomson!C54</f>
        <v>NA</v>
      </c>
      <c r="D53" t="str">
        <f>idn_thomson!D54</f>
        <v>NA</v>
      </c>
      <c r="E53" t="str">
        <f>idn_thomson!E54</f>
        <v>NA</v>
      </c>
      <c r="F53" t="str">
        <f>idn_thomson!F54</f>
        <v>NA</v>
      </c>
      <c r="G53">
        <f>idn_thomson!G54</f>
        <v>1803</v>
      </c>
      <c r="I53" s="2" t="str">
        <f>idn_thomson!J54</f>
        <v>Q4 1998</v>
      </c>
      <c r="J53" s="2" t="str">
        <f>idn_thomson!K54</f>
        <v>NA</v>
      </c>
    </row>
    <row r="54" spans="1:10" x14ac:dyDescent="0.25">
      <c r="A54" s="8">
        <f>idn_thomson!A55</f>
        <v>33008</v>
      </c>
      <c r="B54" t="str">
        <f>idn_thomson!B55</f>
        <v>NA</v>
      </c>
      <c r="C54" t="str">
        <f>idn_thomson!C55</f>
        <v>NA</v>
      </c>
      <c r="D54" t="str">
        <f>idn_thomson!D55</f>
        <v>NA</v>
      </c>
      <c r="E54" t="str">
        <f>idn_thomson!E55</f>
        <v>NA</v>
      </c>
      <c r="F54" t="str">
        <f>idn_thomson!F55</f>
        <v>NA</v>
      </c>
      <c r="G54">
        <f>idn_thomson!G55</f>
        <v>1802</v>
      </c>
      <c r="I54" s="2" t="str">
        <f>idn_thomson!J55</f>
        <v>Q1 1999</v>
      </c>
      <c r="J54" s="2" t="str">
        <f>idn_thomson!K55</f>
        <v>NA</v>
      </c>
    </row>
    <row r="55" spans="1:10" x14ac:dyDescent="0.25">
      <c r="A55" s="8">
        <f>idn_thomson!A56</f>
        <v>33039</v>
      </c>
      <c r="B55" t="str">
        <f>idn_thomson!B56</f>
        <v>NA</v>
      </c>
      <c r="C55" t="str">
        <f>idn_thomson!C56</f>
        <v>NA</v>
      </c>
      <c r="D55" t="str">
        <f>idn_thomson!D56</f>
        <v>NA</v>
      </c>
      <c r="E55" t="str">
        <f>idn_thomson!E56</f>
        <v>NA</v>
      </c>
      <c r="F55" t="str">
        <f>idn_thomson!F56</f>
        <v>NA</v>
      </c>
      <c r="G55">
        <f>idn_thomson!G56</f>
        <v>1750</v>
      </c>
      <c r="I55" s="2" t="str">
        <f>idn_thomson!J56</f>
        <v>Q2 1999</v>
      </c>
      <c r="J55" s="2" t="str">
        <f>idn_thomson!K56</f>
        <v>NA</v>
      </c>
    </row>
    <row r="56" spans="1:10" x14ac:dyDescent="0.25">
      <c r="A56" s="8">
        <f>idn_thomson!A57</f>
        <v>33069</v>
      </c>
      <c r="B56" t="str">
        <f>idn_thomson!B57</f>
        <v>NA</v>
      </c>
      <c r="C56" t="str">
        <f>idn_thomson!C57</f>
        <v>NA</v>
      </c>
      <c r="D56" t="str">
        <f>idn_thomson!D57</f>
        <v>NA</v>
      </c>
      <c r="E56" t="str">
        <f>idn_thomson!E57</f>
        <v>NA</v>
      </c>
      <c r="F56" t="str">
        <f>idn_thomson!F57</f>
        <v>NA</v>
      </c>
      <c r="G56">
        <f>idn_thomson!G57</f>
        <v>1812</v>
      </c>
      <c r="I56" s="2" t="str">
        <f>idn_thomson!J57</f>
        <v>Q3 1999</v>
      </c>
      <c r="J56" s="2" t="str">
        <f>idn_thomson!K57</f>
        <v>NA</v>
      </c>
    </row>
    <row r="57" spans="1:10" x14ac:dyDescent="0.25">
      <c r="A57" s="8">
        <f>idn_thomson!A58</f>
        <v>33100</v>
      </c>
      <c r="B57" t="str">
        <f>idn_thomson!B58</f>
        <v>NA</v>
      </c>
      <c r="C57" t="str">
        <f>idn_thomson!C58</f>
        <v>NA</v>
      </c>
      <c r="D57" t="str">
        <f>idn_thomson!D58</f>
        <v>NA</v>
      </c>
      <c r="E57" t="str">
        <f>idn_thomson!E58</f>
        <v>NA</v>
      </c>
      <c r="F57" t="str">
        <f>idn_thomson!F58</f>
        <v>NA</v>
      </c>
      <c r="G57">
        <f>idn_thomson!G58</f>
        <v>2124</v>
      </c>
      <c r="I57" s="2" t="str">
        <f>idn_thomson!J58</f>
        <v>Q4 1999</v>
      </c>
      <c r="J57" s="2" t="str">
        <f>idn_thomson!K58</f>
        <v>NA</v>
      </c>
    </row>
    <row r="58" spans="1:10" x14ac:dyDescent="0.25">
      <c r="A58" s="8">
        <f>idn_thomson!A59</f>
        <v>33131</v>
      </c>
      <c r="B58" t="str">
        <f>idn_thomson!B59</f>
        <v>NA</v>
      </c>
      <c r="C58" t="str">
        <f>idn_thomson!C59</f>
        <v>NA</v>
      </c>
      <c r="D58" t="str">
        <f>idn_thomson!D59</f>
        <v>NA</v>
      </c>
      <c r="E58" t="str">
        <f>idn_thomson!E59</f>
        <v>NA</v>
      </c>
      <c r="F58" t="str">
        <f>idn_thomson!F59</f>
        <v>NA</v>
      </c>
      <c r="G58">
        <f>idn_thomson!G59</f>
        <v>2603</v>
      </c>
      <c r="I58" s="2" t="str">
        <f>idn_thomson!J59</f>
        <v>Q1 2000</v>
      </c>
      <c r="J58" s="2">
        <f>idn_thomson!K59</f>
        <v>1012908548.698</v>
      </c>
    </row>
    <row r="59" spans="1:10" x14ac:dyDescent="0.25">
      <c r="A59" s="8">
        <f>idn_thomson!A60</f>
        <v>33161</v>
      </c>
      <c r="B59" t="str">
        <f>idn_thomson!B60</f>
        <v>NA</v>
      </c>
      <c r="C59" t="str">
        <f>idn_thomson!C60</f>
        <v>NA</v>
      </c>
      <c r="D59" t="str">
        <f>idn_thomson!D60</f>
        <v>NA</v>
      </c>
      <c r="E59" t="str">
        <f>idn_thomson!E60</f>
        <v>NA</v>
      </c>
      <c r="F59" t="str">
        <f>idn_thomson!F60</f>
        <v>NA</v>
      </c>
      <c r="G59">
        <f>idn_thomson!G60</f>
        <v>2639</v>
      </c>
      <c r="I59" s="2" t="str">
        <f>idn_thomson!J60</f>
        <v>Q2 2000</v>
      </c>
      <c r="J59" s="2">
        <f>idn_thomson!K60</f>
        <v>1007085097.2079999</v>
      </c>
    </row>
    <row r="60" spans="1:10" x14ac:dyDescent="0.25">
      <c r="A60" s="8">
        <f>idn_thomson!A61</f>
        <v>33192</v>
      </c>
      <c r="B60" t="str">
        <f>idn_thomson!B61</f>
        <v>NA</v>
      </c>
      <c r="C60" t="str">
        <f>idn_thomson!C61</f>
        <v>NA</v>
      </c>
      <c r="D60" t="str">
        <f>idn_thomson!D61</f>
        <v>NA</v>
      </c>
      <c r="E60" t="str">
        <f>idn_thomson!E61</f>
        <v>NA</v>
      </c>
      <c r="F60" t="str">
        <f>idn_thomson!F61</f>
        <v>NA</v>
      </c>
      <c r="G60">
        <f>idn_thomson!G61</f>
        <v>2681.2</v>
      </c>
      <c r="I60" s="2" t="str">
        <f>idn_thomson!J61</f>
        <v>Q3 2000</v>
      </c>
      <c r="J60" s="2">
        <f>idn_thomson!K61</f>
        <v>1031621787.2460001</v>
      </c>
    </row>
    <row r="61" spans="1:10" x14ac:dyDescent="0.25">
      <c r="A61" s="8">
        <f>idn_thomson!A62</f>
        <v>33222</v>
      </c>
      <c r="B61" t="str">
        <f>idn_thomson!B62</f>
        <v>NA</v>
      </c>
      <c r="C61" t="str">
        <f>idn_thomson!C62</f>
        <v>NA</v>
      </c>
      <c r="D61" t="str">
        <f>idn_thomson!D62</f>
        <v>NA</v>
      </c>
      <c r="E61" t="str">
        <f>idn_thomson!E62</f>
        <v>NA</v>
      </c>
      <c r="F61" t="str">
        <f>idn_thomson!F62</f>
        <v>NA</v>
      </c>
      <c r="G61">
        <f>idn_thomson!G62</f>
        <v>2650.5</v>
      </c>
      <c r="I61" s="2" t="str">
        <f>idn_thomson!J62</f>
        <v>Q4 2000</v>
      </c>
      <c r="J61" s="2">
        <f>idn_thomson!K62</f>
        <v>1061287238.313</v>
      </c>
    </row>
    <row r="62" spans="1:10" x14ac:dyDescent="0.25">
      <c r="A62" s="8">
        <f>idn_thomson!A63</f>
        <v>33253</v>
      </c>
      <c r="B62" t="str">
        <f>idn_thomson!B63</f>
        <v>NA</v>
      </c>
      <c r="C62" t="str">
        <f>idn_thomson!C63</f>
        <v>NA</v>
      </c>
      <c r="D62" t="str">
        <f>idn_thomson!D63</f>
        <v>NA</v>
      </c>
      <c r="E62" t="str">
        <f>idn_thomson!E63</f>
        <v>NA</v>
      </c>
      <c r="F62" t="str">
        <f>idn_thomson!F63</f>
        <v>NA</v>
      </c>
      <c r="G62">
        <f>idn_thomson!G63</f>
        <v>2554</v>
      </c>
      <c r="I62" s="2" t="str">
        <f>idn_thomson!J63</f>
        <v>Q1 2001</v>
      </c>
      <c r="J62" s="2">
        <f>idn_thomson!K63</f>
        <v>1053724548.5700001</v>
      </c>
    </row>
    <row r="63" spans="1:10" x14ac:dyDescent="0.25">
      <c r="A63" s="8">
        <f>idn_thomson!A64</f>
        <v>33284</v>
      </c>
      <c r="B63" t="str">
        <f>idn_thomson!B64</f>
        <v>NA</v>
      </c>
      <c r="C63" t="str">
        <f>idn_thomson!C64</f>
        <v>NA</v>
      </c>
      <c r="D63" t="str">
        <f>idn_thomson!D64</f>
        <v>NA</v>
      </c>
      <c r="E63" t="str">
        <f>idn_thomson!E64</f>
        <v>NA</v>
      </c>
      <c r="F63" t="str">
        <f>idn_thomson!F64</f>
        <v>NA</v>
      </c>
      <c r="G63">
        <f>idn_thomson!G64</f>
        <v>2361</v>
      </c>
      <c r="I63" s="2" t="str">
        <f>idn_thomson!J64</f>
        <v>Q2 2001</v>
      </c>
      <c r="J63" s="2">
        <f>idn_thomson!K64</f>
        <v>1064503041.492</v>
      </c>
    </row>
    <row r="64" spans="1:10" x14ac:dyDescent="0.25">
      <c r="A64" s="8">
        <f>idn_thomson!A65</f>
        <v>33312</v>
      </c>
      <c r="B64" t="str">
        <f>idn_thomson!B65</f>
        <v>NA</v>
      </c>
      <c r="C64" t="str">
        <f>idn_thomson!C65</f>
        <v>NA</v>
      </c>
      <c r="D64" t="str">
        <f>idn_thomson!D65</f>
        <v>NA</v>
      </c>
      <c r="E64" t="str">
        <f>idn_thomson!E65</f>
        <v>NA</v>
      </c>
      <c r="F64" t="str">
        <f>idn_thomson!F65</f>
        <v>NA</v>
      </c>
      <c r="G64">
        <f>idn_thomson!G65</f>
        <v>2115</v>
      </c>
      <c r="I64" s="2" t="str">
        <f>idn_thomson!J65</f>
        <v>Q3 2001</v>
      </c>
      <c r="J64" s="2">
        <f>idn_thomson!K65</f>
        <v>1064723806.28</v>
      </c>
    </row>
    <row r="65" spans="1:10" x14ac:dyDescent="0.25">
      <c r="A65" s="8">
        <f>idn_thomson!A66</f>
        <v>33343</v>
      </c>
      <c r="B65" t="str">
        <f>idn_thomson!B66</f>
        <v>NA</v>
      </c>
      <c r="C65" t="str">
        <f>idn_thomson!C66</f>
        <v>NA</v>
      </c>
      <c r="D65" t="str">
        <f>idn_thomson!D66</f>
        <v>NA</v>
      </c>
      <c r="E65" t="str">
        <f>idn_thomson!E66</f>
        <v>NA</v>
      </c>
      <c r="F65" t="str">
        <f>idn_thomson!F66</f>
        <v>NA</v>
      </c>
      <c r="G65">
        <f>idn_thomson!G66</f>
        <v>2667</v>
      </c>
      <c r="I65" s="2" t="str">
        <f>idn_thomson!J66</f>
        <v>Q4 2001</v>
      </c>
      <c r="J65" s="2">
        <f>idn_thomson!K66</f>
        <v>1079803503.9760001</v>
      </c>
    </row>
    <row r="66" spans="1:10" x14ac:dyDescent="0.25">
      <c r="A66" s="8">
        <f>idn_thomson!A67</f>
        <v>33373</v>
      </c>
      <c r="B66" t="str">
        <f>idn_thomson!B67</f>
        <v>NA</v>
      </c>
      <c r="C66" t="str">
        <f>idn_thomson!C67</f>
        <v>NA</v>
      </c>
      <c r="D66" t="str">
        <f>idn_thomson!D67</f>
        <v>NA</v>
      </c>
      <c r="E66" t="str">
        <f>idn_thomson!E67</f>
        <v>NA</v>
      </c>
      <c r="F66" t="str">
        <f>idn_thomson!F67</f>
        <v>NA</v>
      </c>
      <c r="G66">
        <f>idn_thomson!G67</f>
        <v>2378</v>
      </c>
      <c r="I66" s="2" t="str">
        <f>idn_thomson!J67</f>
        <v>Q1 2002</v>
      </c>
      <c r="J66" s="2">
        <f>idn_thomson!K67</f>
        <v>1092967373.1930001</v>
      </c>
    </row>
    <row r="67" spans="1:10" x14ac:dyDescent="0.25">
      <c r="A67" s="8">
        <f>idn_thomson!A68</f>
        <v>33404</v>
      </c>
      <c r="B67" t="str">
        <f>idn_thomson!B68</f>
        <v>NA</v>
      </c>
      <c r="C67" t="str">
        <f>idn_thomson!C68</f>
        <v>NA</v>
      </c>
      <c r="D67" t="str">
        <f>idn_thomson!D68</f>
        <v>NA</v>
      </c>
      <c r="E67" t="str">
        <f>idn_thomson!E68</f>
        <v>NA</v>
      </c>
      <c r="F67" t="str">
        <f>idn_thomson!F68</f>
        <v>NA</v>
      </c>
      <c r="G67">
        <f>idn_thomson!G68</f>
        <v>2433</v>
      </c>
      <c r="I67" s="2" t="str">
        <f>idn_thomson!J68</f>
        <v>Q2 2002</v>
      </c>
      <c r="J67" s="2">
        <f>idn_thomson!K68</f>
        <v>1107016689.2149999</v>
      </c>
    </row>
    <row r="68" spans="1:10" x14ac:dyDescent="0.25">
      <c r="A68" s="8">
        <f>idn_thomson!A69</f>
        <v>33434</v>
      </c>
      <c r="B68" t="str">
        <f>idn_thomson!B69</f>
        <v>NA</v>
      </c>
      <c r="C68" t="str">
        <f>idn_thomson!C69</f>
        <v>NA</v>
      </c>
      <c r="D68" t="str">
        <f>idn_thomson!D69</f>
        <v>NA</v>
      </c>
      <c r="E68" t="str">
        <f>idn_thomson!E69</f>
        <v>NA</v>
      </c>
      <c r="F68" t="str">
        <f>idn_thomson!F69</f>
        <v>NA</v>
      </c>
      <c r="G68">
        <f>idn_thomson!G69</f>
        <v>2538</v>
      </c>
      <c r="I68" s="2" t="str">
        <f>idn_thomson!J69</f>
        <v>Q3 2002</v>
      </c>
      <c r="J68" s="2">
        <f>idn_thomson!K69</f>
        <v>1121225595.4130001</v>
      </c>
    </row>
    <row r="69" spans="1:10" x14ac:dyDescent="0.25">
      <c r="A69" s="8">
        <f>idn_thomson!A70</f>
        <v>33465</v>
      </c>
      <c r="B69" t="str">
        <f>idn_thomson!B70</f>
        <v>NA</v>
      </c>
      <c r="C69" t="str">
        <f>idn_thomson!C70</f>
        <v>NA</v>
      </c>
      <c r="D69" t="str">
        <f>idn_thomson!D70</f>
        <v>NA</v>
      </c>
      <c r="E69" t="str">
        <f>idn_thomson!E70</f>
        <v>NA</v>
      </c>
      <c r="F69" t="str">
        <f>idn_thomson!F70</f>
        <v>NA</v>
      </c>
      <c r="G69">
        <f>idn_thomson!G70</f>
        <v>2414</v>
      </c>
      <c r="I69" s="2" t="str">
        <f>idn_thomson!J70</f>
        <v>Q4 2002</v>
      </c>
      <c r="J69" s="2">
        <f>idn_thomson!K70</f>
        <v>1133346850.5190001</v>
      </c>
    </row>
    <row r="70" spans="1:10" x14ac:dyDescent="0.25">
      <c r="A70" s="8">
        <f>idn_thomson!A71</f>
        <v>33496</v>
      </c>
      <c r="B70" t="str">
        <f>idn_thomson!B71</f>
        <v>NA</v>
      </c>
      <c r="C70" t="str">
        <f>idn_thomson!C71</f>
        <v>NA</v>
      </c>
      <c r="D70" t="str">
        <f>idn_thomson!D71</f>
        <v>NA</v>
      </c>
      <c r="E70" t="str">
        <f>idn_thomson!E71</f>
        <v>NA</v>
      </c>
      <c r="F70" t="str">
        <f>idn_thomson!F71</f>
        <v>NA</v>
      </c>
      <c r="G70">
        <f>idn_thomson!G71</f>
        <v>2441</v>
      </c>
      <c r="I70" s="2" t="str">
        <f>idn_thomson!J71</f>
        <v>Q1 2003</v>
      </c>
      <c r="J70" s="2">
        <f>idn_thomson!K71</f>
        <v>1148138310.5940001</v>
      </c>
    </row>
    <row r="71" spans="1:10" x14ac:dyDescent="0.25">
      <c r="A71" s="8">
        <f>idn_thomson!A72</f>
        <v>33526</v>
      </c>
      <c r="B71" t="str">
        <f>idn_thomson!B72</f>
        <v>NA</v>
      </c>
      <c r="C71" t="str">
        <f>idn_thomson!C72</f>
        <v>NA</v>
      </c>
      <c r="D71" t="str">
        <f>idn_thomson!D72</f>
        <v>NA</v>
      </c>
      <c r="E71" t="str">
        <f>idn_thomson!E72</f>
        <v>NA</v>
      </c>
      <c r="F71" t="str">
        <f>idn_thomson!F72</f>
        <v>NA</v>
      </c>
      <c r="G71">
        <f>idn_thomson!G72</f>
        <v>2544</v>
      </c>
      <c r="I71" s="2" t="str">
        <f>idn_thomson!J72</f>
        <v>Q2 2003</v>
      </c>
      <c r="J71" s="2">
        <f>idn_thomson!K72</f>
        <v>1161156638.5580001</v>
      </c>
    </row>
    <row r="72" spans="1:10" x14ac:dyDescent="0.25">
      <c r="A72" s="8">
        <f>idn_thomson!A73</f>
        <v>33557</v>
      </c>
      <c r="B72" t="str">
        <f>idn_thomson!B73</f>
        <v>NA</v>
      </c>
      <c r="C72" t="str">
        <f>idn_thomson!C73</f>
        <v>NA</v>
      </c>
      <c r="D72" t="str">
        <f>idn_thomson!D73</f>
        <v>NA</v>
      </c>
      <c r="E72" t="str">
        <f>idn_thomson!E73</f>
        <v>NA</v>
      </c>
      <c r="F72" t="str">
        <f>idn_thomson!F73</f>
        <v>NA</v>
      </c>
      <c r="G72">
        <f>idn_thomson!G73</f>
        <v>2409</v>
      </c>
      <c r="I72" s="2" t="str">
        <f>idn_thomson!J73</f>
        <v>Q3 2003</v>
      </c>
      <c r="J72" s="2">
        <f>idn_thomson!K73</f>
        <v>1173320795.382</v>
      </c>
    </row>
    <row r="73" spans="1:10" x14ac:dyDescent="0.25">
      <c r="A73" s="8">
        <f>idn_thomson!A74</f>
        <v>33587</v>
      </c>
      <c r="B73" t="str">
        <f>idn_thomson!B74</f>
        <v>NA</v>
      </c>
      <c r="C73" t="str">
        <f>idn_thomson!C74</f>
        <v>NA</v>
      </c>
      <c r="D73" t="str">
        <f>idn_thomson!D74</f>
        <v>NA</v>
      </c>
      <c r="E73" t="str">
        <f>idn_thomson!E74</f>
        <v>NA</v>
      </c>
      <c r="F73" t="str">
        <f>idn_thomson!F74</f>
        <v>NA</v>
      </c>
      <c r="G73">
        <f>idn_thomson!G74</f>
        <v>2689</v>
      </c>
      <c r="I73" s="2" t="str">
        <f>idn_thomson!J74</f>
        <v>Q4 2003</v>
      </c>
      <c r="J73" s="2">
        <f>idn_thomson!K74</f>
        <v>1184885007.6370001</v>
      </c>
    </row>
    <row r="74" spans="1:10" x14ac:dyDescent="0.25">
      <c r="A74" s="8">
        <f>idn_thomson!A75</f>
        <v>33618</v>
      </c>
      <c r="B74" t="str">
        <f>idn_thomson!B75</f>
        <v>NA</v>
      </c>
      <c r="C74" t="str">
        <f>idn_thomson!C75</f>
        <v>NA</v>
      </c>
      <c r="D74" t="str">
        <f>idn_thomson!D75</f>
        <v>NA</v>
      </c>
      <c r="E74" t="str">
        <f>idn_thomson!E75</f>
        <v>NA</v>
      </c>
      <c r="F74" t="str">
        <f>idn_thomson!F75</f>
        <v>NA</v>
      </c>
      <c r="G74">
        <f>idn_thomson!G75</f>
        <v>2358</v>
      </c>
      <c r="I74" s="2" t="str">
        <f>idn_thomson!J75</f>
        <v>Q1 2004</v>
      </c>
      <c r="J74" s="2">
        <f>idn_thomson!K75</f>
        <v>1198807260.388</v>
      </c>
    </row>
    <row r="75" spans="1:10" x14ac:dyDescent="0.25">
      <c r="A75" s="8">
        <f>idn_thomson!A76</f>
        <v>33649</v>
      </c>
      <c r="B75" t="str">
        <f>idn_thomson!B76</f>
        <v>NA</v>
      </c>
      <c r="C75" t="str">
        <f>idn_thomson!C76</f>
        <v>NA</v>
      </c>
      <c r="D75" t="str">
        <f>idn_thomson!D76</f>
        <v>NA</v>
      </c>
      <c r="E75" t="str">
        <f>idn_thomson!E76</f>
        <v>NA</v>
      </c>
      <c r="F75" t="str">
        <f>idn_thomson!F76</f>
        <v>NA</v>
      </c>
      <c r="G75">
        <f>idn_thomson!G76</f>
        <v>2487</v>
      </c>
      <c r="I75" s="2" t="str">
        <f>idn_thomson!J76</f>
        <v>Q2 2004</v>
      </c>
      <c r="J75" s="2">
        <f>idn_thomson!K76</f>
        <v>1213143896.6129999</v>
      </c>
    </row>
    <row r="76" spans="1:10" x14ac:dyDescent="0.25">
      <c r="A76" s="8">
        <f>idn_thomson!A77</f>
        <v>33678</v>
      </c>
      <c r="B76" t="str">
        <f>idn_thomson!B77</f>
        <v>NA</v>
      </c>
      <c r="C76" t="str">
        <f>idn_thomson!C77</f>
        <v>NA</v>
      </c>
      <c r="D76" t="str">
        <f>idn_thomson!D77</f>
        <v>NA</v>
      </c>
      <c r="E76" t="str">
        <f>idn_thomson!E77</f>
        <v>NA</v>
      </c>
      <c r="F76" t="str">
        <f>idn_thomson!F77</f>
        <v>NA</v>
      </c>
      <c r="G76">
        <f>idn_thomson!G77</f>
        <v>2627</v>
      </c>
      <c r="I76" s="2" t="str">
        <f>idn_thomson!J77</f>
        <v>Q3 2004</v>
      </c>
      <c r="J76" s="2">
        <f>idn_thomson!K77</f>
        <v>1227905795.115</v>
      </c>
    </row>
    <row r="77" spans="1:10" x14ac:dyDescent="0.25">
      <c r="A77" s="8">
        <f>idn_thomson!A78</f>
        <v>33709</v>
      </c>
      <c r="B77" t="str">
        <f>idn_thomson!B78</f>
        <v>NA</v>
      </c>
      <c r="C77" t="str">
        <f>idn_thomson!C78</f>
        <v>NA</v>
      </c>
      <c r="D77" t="str">
        <f>idn_thomson!D78</f>
        <v>NA</v>
      </c>
      <c r="E77" t="str">
        <f>idn_thomson!E78</f>
        <v>NA</v>
      </c>
      <c r="F77" t="str">
        <f>idn_thomson!F78</f>
        <v>NA</v>
      </c>
      <c r="G77">
        <f>idn_thomson!G78</f>
        <v>2390</v>
      </c>
      <c r="I77" s="2" t="str">
        <f>idn_thomson!J78</f>
        <v>Q4 2004</v>
      </c>
      <c r="J77" s="2">
        <f>idn_thomson!K78</f>
        <v>1262459879.576</v>
      </c>
    </row>
    <row r="78" spans="1:10" x14ac:dyDescent="0.25">
      <c r="A78" s="8">
        <f>idn_thomson!A79</f>
        <v>33739</v>
      </c>
      <c r="B78" t="str">
        <f>idn_thomson!B79</f>
        <v>NA</v>
      </c>
      <c r="C78" t="str">
        <f>idn_thomson!C79</f>
        <v>NA</v>
      </c>
      <c r="D78" t="str">
        <f>idn_thomson!D79</f>
        <v>NA</v>
      </c>
      <c r="E78" t="str">
        <f>idn_thomson!E79</f>
        <v>NA</v>
      </c>
      <c r="F78" t="str">
        <f>idn_thomson!F79</f>
        <v>NA</v>
      </c>
      <c r="G78">
        <f>idn_thomson!G79</f>
        <v>2703</v>
      </c>
      <c r="I78" s="2" t="str">
        <f>idn_thomson!J79</f>
        <v>Q1 2005</v>
      </c>
      <c r="J78" s="2">
        <f>idn_thomson!K79</f>
        <v>1272698656.7119999</v>
      </c>
    </row>
    <row r="79" spans="1:10" x14ac:dyDescent="0.25">
      <c r="A79" s="8">
        <f>idn_thomson!A80</f>
        <v>33770</v>
      </c>
      <c r="B79" t="str">
        <f>idn_thomson!B80</f>
        <v>NA</v>
      </c>
      <c r="C79" t="str">
        <f>idn_thomson!C80</f>
        <v>NA</v>
      </c>
      <c r="D79" t="str">
        <f>idn_thomson!D80</f>
        <v>NA</v>
      </c>
      <c r="E79" t="str">
        <f>idn_thomson!E80</f>
        <v>NA</v>
      </c>
      <c r="F79" t="str">
        <f>idn_thomson!F80</f>
        <v>NA</v>
      </c>
      <c r="G79">
        <f>idn_thomson!G80</f>
        <v>2694</v>
      </c>
      <c r="I79" s="2" t="str">
        <f>idn_thomson!J80</f>
        <v>Q2 2005</v>
      </c>
      <c r="J79" s="2">
        <f>idn_thomson!K80</f>
        <v>1287273733.1140001</v>
      </c>
    </row>
    <row r="80" spans="1:10" x14ac:dyDescent="0.25">
      <c r="A80" s="8">
        <f>idn_thomson!A81</f>
        <v>33800</v>
      </c>
      <c r="B80" t="str">
        <f>idn_thomson!B81</f>
        <v>NA</v>
      </c>
      <c r="C80" t="str">
        <f>idn_thomson!C81</f>
        <v>NA</v>
      </c>
      <c r="D80" t="str">
        <f>idn_thomson!D81</f>
        <v>NA</v>
      </c>
      <c r="E80" t="str">
        <f>idn_thomson!E81</f>
        <v>NA</v>
      </c>
      <c r="F80" t="str">
        <f>idn_thomson!F81</f>
        <v>NA</v>
      </c>
      <c r="G80">
        <f>idn_thomson!G81</f>
        <v>2844</v>
      </c>
      <c r="I80" s="2" t="str">
        <f>idn_thomson!J81</f>
        <v>Q3 2005</v>
      </c>
      <c r="J80" s="2">
        <f>idn_thomson!K81</f>
        <v>1301458227.7090001</v>
      </c>
    </row>
    <row r="81" spans="1:10" x14ac:dyDescent="0.25">
      <c r="A81" s="8">
        <f>idn_thomson!A82</f>
        <v>33831</v>
      </c>
      <c r="B81" t="str">
        <f>idn_thomson!B82</f>
        <v>NA</v>
      </c>
      <c r="C81" t="str">
        <f>idn_thomson!C82</f>
        <v>NA</v>
      </c>
      <c r="D81" t="str">
        <f>idn_thomson!D82</f>
        <v>NA</v>
      </c>
      <c r="E81" t="str">
        <f>idn_thomson!E82</f>
        <v>NA</v>
      </c>
      <c r="F81" t="str">
        <f>idn_thomson!F82</f>
        <v>NA</v>
      </c>
      <c r="G81">
        <f>idn_thomson!G82</f>
        <v>2017</v>
      </c>
      <c r="I81" s="2" t="str">
        <f>idn_thomson!J82</f>
        <v>Q4 2005</v>
      </c>
      <c r="J81" s="2">
        <f>idn_thomson!K82</f>
        <v>1319954094.7320001</v>
      </c>
    </row>
    <row r="82" spans="1:10" x14ac:dyDescent="0.25">
      <c r="A82" s="8">
        <f>idn_thomson!A83</f>
        <v>33862</v>
      </c>
      <c r="B82" t="str">
        <f>idn_thomson!B83</f>
        <v>NA</v>
      </c>
      <c r="C82" t="str">
        <f>idn_thomson!C83</f>
        <v>NA</v>
      </c>
      <c r="D82" t="str">
        <f>idn_thomson!D83</f>
        <v>NA</v>
      </c>
      <c r="E82" t="str">
        <f>idn_thomson!E83</f>
        <v>NA</v>
      </c>
      <c r="F82" t="str">
        <f>idn_thomson!F83</f>
        <v>NA</v>
      </c>
      <c r="G82">
        <f>idn_thomson!G83</f>
        <v>2851</v>
      </c>
      <c r="I82" s="2" t="str">
        <f>idn_thomson!J83</f>
        <v>Q1 2006</v>
      </c>
      <c r="J82" s="2">
        <f>idn_thomson!K83</f>
        <v>1337393578.089</v>
      </c>
    </row>
    <row r="83" spans="1:10" x14ac:dyDescent="0.25">
      <c r="A83" s="8">
        <f>idn_thomson!A84</f>
        <v>33892</v>
      </c>
      <c r="B83" t="str">
        <f>idn_thomson!B84</f>
        <v>NA</v>
      </c>
      <c r="C83" t="str">
        <f>idn_thomson!C84</f>
        <v>NA</v>
      </c>
      <c r="D83" t="str">
        <f>idn_thomson!D84</f>
        <v>NA</v>
      </c>
      <c r="E83" t="str">
        <f>idn_thomson!E84</f>
        <v>NA</v>
      </c>
      <c r="F83" t="str">
        <f>idn_thomson!F84</f>
        <v>NA</v>
      </c>
      <c r="G83">
        <f>idn_thomson!G84</f>
        <v>3453</v>
      </c>
      <c r="I83" s="2" t="str">
        <f>idn_thomson!J84</f>
        <v>Q2 2006</v>
      </c>
      <c r="J83" s="2">
        <f>idn_thomson!K84</f>
        <v>1354469278.01</v>
      </c>
    </row>
    <row r="84" spans="1:10" x14ac:dyDescent="0.25">
      <c r="A84" s="8">
        <f>idn_thomson!A85</f>
        <v>33923</v>
      </c>
      <c r="B84" t="str">
        <f>idn_thomson!B85</f>
        <v>NA</v>
      </c>
      <c r="C84" t="str">
        <f>idn_thomson!C85</f>
        <v>NA</v>
      </c>
      <c r="D84" t="str">
        <f>idn_thomson!D85</f>
        <v>NA</v>
      </c>
      <c r="E84" t="str">
        <f>idn_thomson!E85</f>
        <v>NA</v>
      </c>
      <c r="F84" t="str">
        <f>idn_thomson!F85</f>
        <v>NA</v>
      </c>
      <c r="G84">
        <f>idn_thomson!G85</f>
        <v>3313</v>
      </c>
      <c r="I84" s="2" t="str">
        <f>idn_thomson!J85</f>
        <v>Q3 2006</v>
      </c>
      <c r="J84" s="2">
        <f>idn_thomson!K85</f>
        <v>1376301897.0409999</v>
      </c>
    </row>
    <row r="85" spans="1:10" x14ac:dyDescent="0.25">
      <c r="A85" s="8">
        <f>idn_thomson!A86</f>
        <v>33953</v>
      </c>
      <c r="B85" t="str">
        <f>idn_thomson!B86</f>
        <v>NA</v>
      </c>
      <c r="C85" t="str">
        <f>idn_thomson!C86</f>
        <v>NA</v>
      </c>
      <c r="D85" t="str">
        <f>idn_thomson!D86</f>
        <v>NA</v>
      </c>
      <c r="E85" t="str">
        <f>idn_thomson!E86</f>
        <v>NA</v>
      </c>
      <c r="F85" t="str">
        <f>idn_thomson!F86</f>
        <v>NA</v>
      </c>
      <c r="G85">
        <f>idn_thomson!G86</f>
        <v>3351</v>
      </c>
      <c r="I85" s="2" t="str">
        <f>idn_thomson!J86</f>
        <v>Q4 2006</v>
      </c>
      <c r="J85" s="2">
        <f>idn_thomson!K86</f>
        <v>1398245433.971</v>
      </c>
    </row>
    <row r="86" spans="1:10" x14ac:dyDescent="0.25">
      <c r="A86" s="8">
        <f>idn_thomson!A87</f>
        <v>33984</v>
      </c>
      <c r="B86" t="str">
        <f>idn_thomson!B87</f>
        <v>NA</v>
      </c>
      <c r="C86" t="str">
        <f>idn_thomson!C87</f>
        <v>NA</v>
      </c>
      <c r="D86" t="str">
        <f>idn_thomson!D87</f>
        <v>NA</v>
      </c>
      <c r="E86" t="str">
        <f>idn_thomson!E87</f>
        <v>NA</v>
      </c>
      <c r="F86" t="str">
        <f>idn_thomson!F87</f>
        <v>NA</v>
      </c>
      <c r="G86">
        <f>idn_thomson!G87</f>
        <v>3002</v>
      </c>
      <c r="I86" s="2" t="str">
        <f>idn_thomson!J87</f>
        <v>Q1 2007</v>
      </c>
      <c r="J86" s="2">
        <f>idn_thomson!K87</f>
        <v>1420985933.931</v>
      </c>
    </row>
    <row r="87" spans="1:10" x14ac:dyDescent="0.25">
      <c r="A87" s="8">
        <f>idn_thomson!A88</f>
        <v>34015</v>
      </c>
      <c r="B87" t="str">
        <f>idn_thomson!B88</f>
        <v>NA</v>
      </c>
      <c r="C87" t="str">
        <f>idn_thomson!C88</f>
        <v>NA</v>
      </c>
      <c r="D87" t="str">
        <f>idn_thomson!D88</f>
        <v>NA</v>
      </c>
      <c r="E87" t="str">
        <f>idn_thomson!E88</f>
        <v>NA</v>
      </c>
      <c r="F87" t="str">
        <f>idn_thomson!F88</f>
        <v>NA</v>
      </c>
      <c r="G87">
        <f>idn_thomson!G88</f>
        <v>2893</v>
      </c>
      <c r="I87" s="2" t="str">
        <f>idn_thomson!J88</f>
        <v>Q2 2007</v>
      </c>
      <c r="J87" s="2">
        <f>idn_thomson!K88</f>
        <v>1444669538.342</v>
      </c>
    </row>
    <row r="88" spans="1:10" x14ac:dyDescent="0.25">
      <c r="A88" s="8">
        <f>idn_thomson!A89</f>
        <v>34043</v>
      </c>
      <c r="B88" t="str">
        <f>idn_thomson!B89</f>
        <v>NA</v>
      </c>
      <c r="C88" t="str">
        <f>idn_thomson!C89</f>
        <v>NA</v>
      </c>
      <c r="D88" t="str">
        <f>idn_thomson!D89</f>
        <v>NA</v>
      </c>
      <c r="E88" t="str">
        <f>idn_thomson!E89</f>
        <v>NA</v>
      </c>
      <c r="F88" t="str">
        <f>idn_thomson!F89</f>
        <v>NA</v>
      </c>
      <c r="G88">
        <f>idn_thomson!G89</f>
        <v>3009</v>
      </c>
      <c r="I88" s="2" t="str">
        <f>idn_thomson!J89</f>
        <v>Q3 2007</v>
      </c>
      <c r="J88" s="2">
        <f>idn_thomson!K89</f>
        <v>1467445668.743</v>
      </c>
    </row>
    <row r="89" spans="1:10" x14ac:dyDescent="0.25">
      <c r="A89" s="8">
        <f>idn_thomson!A90</f>
        <v>34074</v>
      </c>
      <c r="B89" t="str">
        <f>idn_thomson!B90</f>
        <v>NA</v>
      </c>
      <c r="C89" t="str">
        <f>idn_thomson!C90</f>
        <v>NA</v>
      </c>
      <c r="D89" t="str">
        <f>idn_thomson!D90</f>
        <v>NA</v>
      </c>
      <c r="E89" t="str">
        <f>idn_thomson!E90</f>
        <v>NA</v>
      </c>
      <c r="F89" t="str">
        <f>idn_thomson!F90</f>
        <v>NA</v>
      </c>
      <c r="G89">
        <f>idn_thomson!G90</f>
        <v>2958</v>
      </c>
      <c r="I89" s="2" t="str">
        <f>idn_thomson!J90</f>
        <v>Q4 2007</v>
      </c>
      <c r="J89" s="2">
        <f>idn_thomson!K90</f>
        <v>1480153988.7590001</v>
      </c>
    </row>
    <row r="90" spans="1:10" x14ac:dyDescent="0.25">
      <c r="A90" s="8">
        <f>idn_thomson!A91</f>
        <v>34104</v>
      </c>
      <c r="B90" t="str">
        <f>idn_thomson!B91</f>
        <v>NA</v>
      </c>
      <c r="C90" t="str">
        <f>idn_thomson!C91</f>
        <v>NA</v>
      </c>
      <c r="D90" t="str">
        <f>idn_thomson!D91</f>
        <v>NA</v>
      </c>
      <c r="E90" t="str">
        <f>idn_thomson!E91</f>
        <v>NA</v>
      </c>
      <c r="F90" t="str">
        <f>idn_thomson!F91</f>
        <v>NA</v>
      </c>
      <c r="G90">
        <f>idn_thomson!G91</f>
        <v>3118</v>
      </c>
      <c r="I90" s="2" t="str">
        <f>idn_thomson!J91</f>
        <v>Q1 2008</v>
      </c>
      <c r="J90" s="2">
        <f>idn_thomson!K91</f>
        <v>1510862254</v>
      </c>
    </row>
    <row r="91" spans="1:10" x14ac:dyDescent="0.25">
      <c r="A91" s="8">
        <f>idn_thomson!A92</f>
        <v>34135</v>
      </c>
      <c r="B91" t="str">
        <f>idn_thomson!B92</f>
        <v>NA</v>
      </c>
      <c r="C91" t="str">
        <f>idn_thomson!C92</f>
        <v>NA</v>
      </c>
      <c r="D91" t="str">
        <f>idn_thomson!D92</f>
        <v>NA</v>
      </c>
      <c r="E91" t="str">
        <f>idn_thomson!E92</f>
        <v>NA</v>
      </c>
      <c r="F91" t="str">
        <f>idn_thomson!F92</f>
        <v>NA</v>
      </c>
      <c r="G91">
        <f>idn_thomson!G92</f>
        <v>2981</v>
      </c>
      <c r="I91" s="2" t="str">
        <f>idn_thomson!J92</f>
        <v>Q2 2008</v>
      </c>
      <c r="J91" s="2">
        <f>idn_thomson!K92</f>
        <v>1533275784</v>
      </c>
    </row>
    <row r="92" spans="1:10" x14ac:dyDescent="0.25">
      <c r="A92" s="8">
        <f>idn_thomson!A93</f>
        <v>34165</v>
      </c>
      <c r="B92" t="str">
        <f>idn_thomson!B93</f>
        <v>NA</v>
      </c>
      <c r="C92" t="str">
        <f>idn_thomson!C93</f>
        <v>NA</v>
      </c>
      <c r="D92" t="str">
        <f>idn_thomson!D93</f>
        <v>NA</v>
      </c>
      <c r="E92" t="str">
        <f>idn_thomson!E93</f>
        <v>NA</v>
      </c>
      <c r="F92" t="str">
        <f>idn_thomson!F93</f>
        <v>NA</v>
      </c>
      <c r="G92">
        <f>idn_thomson!G93</f>
        <v>3026</v>
      </c>
      <c r="I92" s="2" t="str">
        <f>idn_thomson!J93</f>
        <v>Q3 2008</v>
      </c>
      <c r="J92" s="2">
        <f>idn_thomson!K93</f>
        <v>1556684590</v>
      </c>
    </row>
    <row r="93" spans="1:10" x14ac:dyDescent="0.25">
      <c r="A93" s="8">
        <f>idn_thomson!A94</f>
        <v>34196</v>
      </c>
      <c r="B93" t="str">
        <f>idn_thomson!B94</f>
        <v>NA</v>
      </c>
      <c r="C93" t="str">
        <f>idn_thomson!C94</f>
        <v>NA</v>
      </c>
      <c r="D93" t="str">
        <f>idn_thomson!D94</f>
        <v>NA</v>
      </c>
      <c r="E93" t="str">
        <f>idn_thomson!E94</f>
        <v>NA</v>
      </c>
      <c r="F93" t="str">
        <f>idn_thomson!F94</f>
        <v>NA</v>
      </c>
      <c r="G93">
        <f>idn_thomson!G94</f>
        <v>3128</v>
      </c>
      <c r="I93" s="2" t="str">
        <f>idn_thomson!J94</f>
        <v>Q4 2008</v>
      </c>
      <c r="J93" s="2">
        <f>idn_thomson!K94</f>
        <v>1562024371</v>
      </c>
    </row>
    <row r="94" spans="1:10" x14ac:dyDescent="0.25">
      <c r="A94" s="8">
        <f>idn_thomson!A95</f>
        <v>34227</v>
      </c>
      <c r="B94" t="str">
        <f>idn_thomson!B95</f>
        <v>NA</v>
      </c>
      <c r="C94" t="str">
        <f>idn_thomson!C95</f>
        <v>NA</v>
      </c>
      <c r="D94" t="str">
        <f>idn_thomson!D95</f>
        <v>NA</v>
      </c>
      <c r="E94" t="str">
        <f>idn_thomson!E95</f>
        <v>NA</v>
      </c>
      <c r="F94" t="str">
        <f>idn_thomson!F95</f>
        <v>NA</v>
      </c>
      <c r="G94">
        <f>idn_thomson!G95</f>
        <v>3084</v>
      </c>
      <c r="I94" s="2" t="str">
        <f>idn_thomson!J95</f>
        <v>Q1 2009</v>
      </c>
      <c r="J94" s="2">
        <f>idn_thomson!K95</f>
        <v>1583911184</v>
      </c>
    </row>
    <row r="95" spans="1:10" x14ac:dyDescent="0.25">
      <c r="A95" s="8">
        <f>idn_thomson!A96</f>
        <v>34257</v>
      </c>
      <c r="B95" t="str">
        <f>idn_thomson!B96</f>
        <v>NA</v>
      </c>
      <c r="C95" t="str">
        <f>idn_thomson!C96</f>
        <v>NA</v>
      </c>
      <c r="D95" t="str">
        <f>idn_thomson!D96</f>
        <v>NA</v>
      </c>
      <c r="E95" t="str">
        <f>idn_thomson!E96</f>
        <v>NA</v>
      </c>
      <c r="F95" t="str">
        <f>idn_thomson!F96</f>
        <v>NA</v>
      </c>
      <c r="G95">
        <f>idn_thomson!G96</f>
        <v>3219</v>
      </c>
      <c r="I95" s="2" t="str">
        <f>idn_thomson!J96</f>
        <v>Q2 2009</v>
      </c>
      <c r="J95" s="2">
        <f>idn_thomson!K96</f>
        <v>1596039007</v>
      </c>
    </row>
    <row r="96" spans="1:10" x14ac:dyDescent="0.25">
      <c r="A96" s="8">
        <f>idn_thomson!A97</f>
        <v>34288</v>
      </c>
      <c r="B96" t="str">
        <f>idn_thomson!B97</f>
        <v>NA</v>
      </c>
      <c r="C96" t="str">
        <f>idn_thomson!C97</f>
        <v>NA</v>
      </c>
      <c r="D96" t="str">
        <f>idn_thomson!D97</f>
        <v>NA</v>
      </c>
      <c r="E96" t="str">
        <f>idn_thomson!E97</f>
        <v>NA</v>
      </c>
      <c r="F96" t="str">
        <f>idn_thomson!F97</f>
        <v>NA</v>
      </c>
      <c r="G96">
        <f>idn_thomson!G97</f>
        <v>3212</v>
      </c>
      <c r="I96" s="2" t="str">
        <f>idn_thomson!J97</f>
        <v>Q3 2009</v>
      </c>
      <c r="J96" s="2">
        <f>idn_thomson!K97</f>
        <v>1623373728</v>
      </c>
    </row>
    <row r="97" spans="1:10" x14ac:dyDescent="0.25">
      <c r="A97" s="8">
        <f>idn_thomson!A98</f>
        <v>34318</v>
      </c>
      <c r="B97" t="str">
        <f>idn_thomson!B98</f>
        <v>NA</v>
      </c>
      <c r="C97" t="str">
        <f>idn_thomson!C98</f>
        <v>NA</v>
      </c>
      <c r="D97" t="str">
        <f>idn_thomson!D98</f>
        <v>NA</v>
      </c>
      <c r="E97" t="str">
        <f>idn_thomson!E98</f>
        <v>NA</v>
      </c>
      <c r="F97" t="str">
        <f>idn_thomson!F98</f>
        <v>NA</v>
      </c>
      <c r="G97">
        <f>idn_thomson!G98</f>
        <v>3195</v>
      </c>
      <c r="I97" s="2" t="str">
        <f>idn_thomson!J98</f>
        <v>Q4 2009</v>
      </c>
      <c r="J97" s="2">
        <f>idn_thomson!K98</f>
        <v>1649285881</v>
      </c>
    </row>
    <row r="98" spans="1:10" x14ac:dyDescent="0.25">
      <c r="A98" s="8">
        <f>idn_thomson!A99</f>
        <v>34349</v>
      </c>
      <c r="B98" t="str">
        <f>idn_thomson!B99</f>
        <v>NA</v>
      </c>
      <c r="C98" t="str">
        <f>idn_thomson!C99</f>
        <v>NA</v>
      </c>
      <c r="D98" t="str">
        <f>idn_thomson!D99</f>
        <v>NA</v>
      </c>
      <c r="E98" t="str">
        <f>idn_thomson!E99</f>
        <v>NA</v>
      </c>
      <c r="F98" t="str">
        <f>idn_thomson!F99</f>
        <v>NA</v>
      </c>
      <c r="G98">
        <f>idn_thomson!G99</f>
        <v>2666</v>
      </c>
      <c r="I98" s="2" t="str">
        <f>idn_thomson!J99</f>
        <v>Q1 2010</v>
      </c>
      <c r="J98" s="2">
        <f>idn_thomson!K99</f>
        <v>1676560853</v>
      </c>
    </row>
    <row r="99" spans="1:10" x14ac:dyDescent="0.25">
      <c r="A99" s="8">
        <f>idn_thomson!A100</f>
        <v>34380</v>
      </c>
      <c r="B99" t="str">
        <f>idn_thomson!B100</f>
        <v>NA</v>
      </c>
      <c r="C99" t="str">
        <f>idn_thomson!C100</f>
        <v>NA</v>
      </c>
      <c r="D99" t="str">
        <f>idn_thomson!D100</f>
        <v>NA</v>
      </c>
      <c r="E99" t="str">
        <f>idn_thomson!E100</f>
        <v>NA</v>
      </c>
      <c r="F99" t="str">
        <f>idn_thomson!F100</f>
        <v>NA</v>
      </c>
      <c r="G99">
        <f>idn_thomson!G100</f>
        <v>2800</v>
      </c>
      <c r="I99" s="2" t="str">
        <f>idn_thomson!J100</f>
        <v>Q2 2010</v>
      </c>
      <c r="J99" s="2">
        <f>idn_thomson!K100</f>
        <v>1702808781</v>
      </c>
    </row>
    <row r="100" spans="1:10" x14ac:dyDescent="0.25">
      <c r="A100" s="8">
        <f>idn_thomson!A101</f>
        <v>34408</v>
      </c>
      <c r="B100" t="str">
        <f>idn_thomson!B101</f>
        <v>NA</v>
      </c>
      <c r="C100" t="str">
        <f>idn_thomson!C101</f>
        <v>NA</v>
      </c>
      <c r="D100" t="str">
        <f>idn_thomson!D101</f>
        <v>NA</v>
      </c>
      <c r="E100" t="str">
        <f>idn_thomson!E101</f>
        <v>NA</v>
      </c>
      <c r="F100" t="str">
        <f>idn_thomson!F101</f>
        <v>NA</v>
      </c>
      <c r="G100">
        <f>idn_thomson!G101</f>
        <v>3032</v>
      </c>
      <c r="I100" s="2" t="str">
        <f>idn_thomson!J101</f>
        <v>Q3 2010</v>
      </c>
      <c r="J100" s="2">
        <f>idn_thomson!K101</f>
        <v>1728601600</v>
      </c>
    </row>
    <row r="101" spans="1:10" x14ac:dyDescent="0.25">
      <c r="A101" s="8">
        <f>idn_thomson!A102</f>
        <v>34439</v>
      </c>
      <c r="B101" t="str">
        <f>idn_thomson!B102</f>
        <v>NA</v>
      </c>
      <c r="C101" t="str">
        <f>idn_thomson!C102</f>
        <v>NA</v>
      </c>
      <c r="D101" t="str">
        <f>idn_thomson!D102</f>
        <v>NA</v>
      </c>
      <c r="E101" t="str">
        <f>idn_thomson!E102</f>
        <v>NA</v>
      </c>
      <c r="F101" t="str">
        <f>idn_thomson!F102</f>
        <v>NA</v>
      </c>
      <c r="G101">
        <f>idn_thomson!G102</f>
        <v>3134</v>
      </c>
      <c r="I101" s="2" t="str">
        <f>idn_thomson!J102</f>
        <v>Q4 2010</v>
      </c>
      <c r="J101" s="2">
        <f>idn_thomson!K102</f>
        <v>1756161866</v>
      </c>
    </row>
    <row r="102" spans="1:10" x14ac:dyDescent="0.25">
      <c r="A102" s="8">
        <f>idn_thomson!A103</f>
        <v>34469</v>
      </c>
      <c r="B102" t="str">
        <f>idn_thomson!B103</f>
        <v>NA</v>
      </c>
      <c r="C102" t="str">
        <f>idn_thomson!C103</f>
        <v>NA</v>
      </c>
      <c r="D102" t="str">
        <f>idn_thomson!D103</f>
        <v>NA</v>
      </c>
      <c r="E102" t="str">
        <f>idn_thomson!E103</f>
        <v>NA</v>
      </c>
      <c r="F102" t="str">
        <f>idn_thomson!F103</f>
        <v>NA</v>
      </c>
      <c r="G102">
        <f>idn_thomson!G103</f>
        <v>3191</v>
      </c>
      <c r="I102" s="2" t="str">
        <f>idn_thomson!J103</f>
        <v>Q1 2011</v>
      </c>
      <c r="J102" s="2">
        <f>idn_thomson!K103</f>
        <v>1782211081</v>
      </c>
    </row>
    <row r="103" spans="1:10" x14ac:dyDescent="0.25">
      <c r="A103" s="8">
        <f>idn_thomson!A104</f>
        <v>34500</v>
      </c>
      <c r="B103" t="str">
        <f>idn_thomson!B104</f>
        <v>NA</v>
      </c>
      <c r="C103" t="str">
        <f>idn_thomson!C104</f>
        <v>NA</v>
      </c>
      <c r="D103" t="str">
        <f>idn_thomson!D104</f>
        <v>NA</v>
      </c>
      <c r="E103" t="str">
        <f>idn_thomson!E104</f>
        <v>NA</v>
      </c>
      <c r="F103" t="str">
        <f>idn_thomson!F104</f>
        <v>NA</v>
      </c>
      <c r="G103">
        <f>idn_thomson!G104</f>
        <v>3555</v>
      </c>
      <c r="I103" s="2" t="str">
        <f>idn_thomson!J104</f>
        <v>Q2 2011</v>
      </c>
      <c r="J103" s="2">
        <f>idn_thomson!K104</f>
        <v>1808083161</v>
      </c>
    </row>
    <row r="104" spans="1:10" x14ac:dyDescent="0.25">
      <c r="A104" s="8">
        <f>idn_thomson!A105</f>
        <v>34530</v>
      </c>
      <c r="B104" t="str">
        <f>idn_thomson!B105</f>
        <v>NA</v>
      </c>
      <c r="C104" t="str">
        <f>idn_thomson!C105</f>
        <v>NA</v>
      </c>
      <c r="D104" t="str">
        <f>idn_thomson!D105</f>
        <v>NA</v>
      </c>
      <c r="E104" t="str">
        <f>idn_thomson!E105</f>
        <v>NA</v>
      </c>
      <c r="F104" t="str">
        <f>idn_thomson!F105</f>
        <v>NA</v>
      </c>
      <c r="G104">
        <f>idn_thomson!G105</f>
        <v>3515</v>
      </c>
      <c r="I104" s="2" t="str">
        <f>idn_thomson!J105</f>
        <v>Q3 2011</v>
      </c>
      <c r="J104" s="2">
        <f>idn_thomson!K105</f>
        <v>1835059594</v>
      </c>
    </row>
    <row r="105" spans="1:10" x14ac:dyDescent="0.25">
      <c r="A105" s="8">
        <f>idn_thomson!A106</f>
        <v>34561</v>
      </c>
      <c r="B105" t="str">
        <f>idn_thomson!B106</f>
        <v>NA</v>
      </c>
      <c r="C105" t="str">
        <f>idn_thomson!C106</f>
        <v>NA</v>
      </c>
      <c r="D105" t="str">
        <f>idn_thomson!D106</f>
        <v>NA</v>
      </c>
      <c r="E105" t="str">
        <f>idn_thomson!E106</f>
        <v>NA</v>
      </c>
      <c r="F105" t="str">
        <f>idn_thomson!F106</f>
        <v>NA</v>
      </c>
      <c r="G105">
        <f>idn_thomson!G106</f>
        <v>3568</v>
      </c>
      <c r="I105" s="2" t="str">
        <f>idn_thomson!J106</f>
        <v>Q4 2011</v>
      </c>
      <c r="J105" s="2">
        <f>idn_thomson!K106</f>
        <v>1862281464</v>
      </c>
    </row>
    <row r="106" spans="1:10" x14ac:dyDescent="0.25">
      <c r="A106" s="8">
        <f>idn_thomson!A107</f>
        <v>34592</v>
      </c>
      <c r="B106" t="str">
        <f>idn_thomson!B107</f>
        <v>NA</v>
      </c>
      <c r="C106" t="str">
        <f>idn_thomson!C107</f>
        <v>NA</v>
      </c>
      <c r="D106" t="str">
        <f>idn_thomson!D107</f>
        <v>NA</v>
      </c>
      <c r="E106" t="str">
        <f>idn_thomson!E107</f>
        <v>NA</v>
      </c>
      <c r="F106" t="str">
        <f>idn_thomson!F107</f>
        <v>NA</v>
      </c>
      <c r="G106">
        <f>idn_thomson!G107</f>
        <v>3469.5</v>
      </c>
      <c r="I106" s="2" t="str">
        <f>idn_thomson!J107</f>
        <v>Q1 2012</v>
      </c>
      <c r="J106" s="2">
        <f>idn_thomson!K107</f>
        <v>1890936899</v>
      </c>
    </row>
    <row r="107" spans="1:10" x14ac:dyDescent="0.25">
      <c r="A107" s="8">
        <f>idn_thomson!A108</f>
        <v>34622</v>
      </c>
      <c r="B107" t="str">
        <f>idn_thomson!B108</f>
        <v>NA</v>
      </c>
      <c r="C107" t="str">
        <f>idn_thomson!C108</f>
        <v>NA</v>
      </c>
      <c r="D107" t="str">
        <f>idn_thomson!D108</f>
        <v>NA</v>
      </c>
      <c r="E107" t="str">
        <f>idn_thomson!E108</f>
        <v>NA</v>
      </c>
      <c r="F107" t="str">
        <f>idn_thomson!F108</f>
        <v>NA</v>
      </c>
      <c r="G107">
        <f>idn_thomson!G108</f>
        <v>3646</v>
      </c>
      <c r="I107" s="2" t="str">
        <f>idn_thomson!J108</f>
        <v>Q2 2012</v>
      </c>
      <c r="J107" s="2">
        <f>idn_thomson!K108</f>
        <v>1918680994</v>
      </c>
    </row>
    <row r="108" spans="1:10" s="1" customFormat="1" x14ac:dyDescent="0.25">
      <c r="A108" s="8">
        <f>idn_thomson!A109</f>
        <v>34653</v>
      </c>
      <c r="B108" t="str">
        <f>idn_thomson!B109</f>
        <v>NA</v>
      </c>
      <c r="C108" t="str">
        <f>idn_thomson!C109</f>
        <v>NA</v>
      </c>
      <c r="D108" t="str">
        <f>idn_thomson!D109</f>
        <v>NA</v>
      </c>
      <c r="E108" t="str">
        <f>idn_thomson!E109</f>
        <v>NA</v>
      </c>
      <c r="F108" t="str">
        <f>idn_thomson!F109</f>
        <v>NA</v>
      </c>
      <c r="G108">
        <f>idn_thomson!G109</f>
        <v>3646</v>
      </c>
      <c r="I108" s="2" t="str">
        <f>idn_thomson!J109</f>
        <v>Q3 2012</v>
      </c>
      <c r="J108" s="2">
        <f>idn_thomson!K109</f>
        <v>1945445648</v>
      </c>
    </row>
    <row r="109" spans="1:10" x14ac:dyDescent="0.25">
      <c r="A109" s="8">
        <f>idn_thomson!A110</f>
        <v>34683</v>
      </c>
      <c r="B109" t="str">
        <f>idn_thomson!B110</f>
        <v>NA</v>
      </c>
      <c r="C109" t="str">
        <f>idn_thomson!C110</f>
        <v>NA</v>
      </c>
      <c r="D109" t="str">
        <f>idn_thomson!D110</f>
        <v>NA</v>
      </c>
      <c r="E109" t="str">
        <f>idn_thomson!E110</f>
        <v>NA</v>
      </c>
      <c r="F109" t="str">
        <f>idn_thomson!F110</f>
        <v>NA</v>
      </c>
      <c r="G109">
        <f>idn_thomson!G110</f>
        <v>3768</v>
      </c>
      <c r="I109" s="2" t="str">
        <f>idn_thomson!J110</f>
        <v>Q4 2012</v>
      </c>
      <c r="J109" s="2">
        <f>idn_thomson!K110</f>
        <v>1972019859</v>
      </c>
    </row>
    <row r="110" spans="1:10" x14ac:dyDescent="0.25">
      <c r="A110" s="8">
        <f>idn_thomson!A111</f>
        <v>34714</v>
      </c>
      <c r="B110" t="str">
        <f>idn_thomson!B111</f>
        <v>NA</v>
      </c>
      <c r="C110" t="str">
        <f>idn_thomson!C111</f>
        <v>NA</v>
      </c>
      <c r="D110" t="str">
        <f>idn_thomson!D111</f>
        <v>NA</v>
      </c>
      <c r="E110" t="str">
        <f>idn_thomson!E111</f>
        <v>NA</v>
      </c>
      <c r="F110" t="str">
        <f>idn_thomson!F111</f>
        <v>NA</v>
      </c>
      <c r="G110">
        <f>idn_thomson!G111</f>
        <v>3259</v>
      </c>
      <c r="I110" s="2" t="str">
        <f>idn_thomson!J111</f>
        <v>Q1 2013</v>
      </c>
      <c r="J110" s="2">
        <f>idn_thomson!K111</f>
        <v>1999584362</v>
      </c>
    </row>
    <row r="111" spans="1:10" x14ac:dyDescent="0.25">
      <c r="A111" s="8">
        <f>idn_thomson!A112</f>
        <v>34745</v>
      </c>
      <c r="B111" t="str">
        <f>idn_thomson!B112</f>
        <v>NA</v>
      </c>
      <c r="C111" t="str">
        <f>idn_thomson!C112</f>
        <v>NA</v>
      </c>
      <c r="D111" t="str">
        <f>idn_thomson!D112</f>
        <v>NA</v>
      </c>
      <c r="E111" t="str">
        <f>idn_thomson!E112</f>
        <v>NA</v>
      </c>
      <c r="F111" t="str">
        <f>idn_thomson!F112</f>
        <v>NA</v>
      </c>
      <c r="G111">
        <f>idn_thomson!G112</f>
        <v>3412</v>
      </c>
      <c r="I111" s="2" t="str">
        <f>idn_thomson!J112</f>
        <v>Q2 2013</v>
      </c>
      <c r="J111" s="2">
        <f>idn_thomson!K112</f>
        <v>2026571169</v>
      </c>
    </row>
    <row r="112" spans="1:10" x14ac:dyDescent="0.25">
      <c r="A112" s="8">
        <f>idn_thomson!A113</f>
        <v>34773</v>
      </c>
      <c r="B112" t="str">
        <f>idn_thomson!B113</f>
        <v>NA</v>
      </c>
      <c r="C112" t="str">
        <f>idn_thomson!C113</f>
        <v>NA</v>
      </c>
      <c r="D112" t="str">
        <f>idn_thomson!D113</f>
        <v>NA</v>
      </c>
      <c r="E112" t="str">
        <f>idn_thomson!E113</f>
        <v>NA</v>
      </c>
      <c r="F112" t="str">
        <f>idn_thomson!F113</f>
        <v>NA</v>
      </c>
      <c r="G112">
        <f>idn_thomson!G113</f>
        <v>3485</v>
      </c>
      <c r="I112" s="2" t="str">
        <f>idn_thomson!J113</f>
        <v>Q3 2013</v>
      </c>
      <c r="J112" s="2">
        <f>idn_thomson!K113</f>
        <v>2052974351</v>
      </c>
    </row>
    <row r="113" spans="1:10" x14ac:dyDescent="0.25">
      <c r="A113" s="8">
        <f>idn_thomson!A114</f>
        <v>34804</v>
      </c>
      <c r="B113" t="str">
        <f>idn_thomson!B114</f>
        <v>NA</v>
      </c>
      <c r="C113" t="str">
        <f>idn_thomson!C114</f>
        <v>NA</v>
      </c>
      <c r="D113" t="str">
        <f>idn_thomson!D114</f>
        <v>NA</v>
      </c>
      <c r="E113" t="str">
        <f>idn_thomson!E114</f>
        <v>NA</v>
      </c>
      <c r="F113" t="str">
        <f>idn_thomson!F114</f>
        <v>NA</v>
      </c>
      <c r="G113">
        <f>idn_thomson!G114</f>
        <v>3414</v>
      </c>
      <c r="I113" s="2" t="str">
        <f>idn_thomson!J114</f>
        <v>Q4 2013</v>
      </c>
      <c r="J113" s="2">
        <f>idn_thomson!K114</f>
        <v>2079063818</v>
      </c>
    </row>
    <row r="114" spans="1:10" x14ac:dyDescent="0.25">
      <c r="A114" s="8">
        <f>idn_thomson!A115</f>
        <v>34834</v>
      </c>
      <c r="B114" t="str">
        <f>idn_thomson!B115</f>
        <v>NA</v>
      </c>
      <c r="C114" t="str">
        <f>idn_thomson!C115</f>
        <v>NA</v>
      </c>
      <c r="D114" t="str">
        <f>idn_thomson!D115</f>
        <v>NA</v>
      </c>
      <c r="E114" t="str">
        <f>idn_thomson!E115</f>
        <v>NA</v>
      </c>
      <c r="F114" t="str">
        <f>idn_thomson!F115</f>
        <v>NA</v>
      </c>
      <c r="G114">
        <f>idn_thomson!G115</f>
        <v>3821</v>
      </c>
      <c r="I114" s="2" t="str">
        <f>idn_thomson!J115</f>
        <v>Q1 2014</v>
      </c>
      <c r="J114" s="2">
        <f>idn_thomson!K115</f>
        <v>2103308098</v>
      </c>
    </row>
    <row r="115" spans="1:10" x14ac:dyDescent="0.25">
      <c r="A115" s="8">
        <f>idn_thomson!A116</f>
        <v>34865</v>
      </c>
      <c r="B115" t="str">
        <f>idn_thomson!B116</f>
        <v>NA</v>
      </c>
      <c r="C115" t="str">
        <f>idn_thomson!C116</f>
        <v>NA</v>
      </c>
      <c r="D115" t="str">
        <f>idn_thomson!D116</f>
        <v>NA</v>
      </c>
      <c r="E115" t="str">
        <f>idn_thomson!E116</f>
        <v>NA</v>
      </c>
      <c r="F115" t="str">
        <f>idn_thomson!F116</f>
        <v>NA</v>
      </c>
      <c r="G115">
        <f>idn_thomson!G116</f>
        <v>3834</v>
      </c>
      <c r="I115" s="2" t="str">
        <f>idn_thomson!J116</f>
        <v>Q2 2014</v>
      </c>
      <c r="J115" s="2">
        <f>idn_thomson!K116</f>
        <v>2128801177</v>
      </c>
    </row>
    <row r="116" spans="1:10" x14ac:dyDescent="0.25">
      <c r="A116" s="8">
        <f>idn_thomson!A117</f>
        <v>34895</v>
      </c>
      <c r="B116" t="str">
        <f>idn_thomson!B117</f>
        <v>NA</v>
      </c>
      <c r="C116" t="str">
        <f>idn_thomson!C117</f>
        <v>NA</v>
      </c>
      <c r="D116" t="str">
        <f>idn_thomson!D117</f>
        <v>NA</v>
      </c>
      <c r="E116" t="str">
        <f>idn_thomson!E117</f>
        <v>NA</v>
      </c>
      <c r="F116" t="str">
        <f>idn_thomson!F117</f>
        <v>NA</v>
      </c>
      <c r="G116">
        <f>idn_thomson!G117</f>
        <v>3776</v>
      </c>
      <c r="I116" s="2" t="str">
        <f>idn_thomson!J117</f>
        <v>Q3 2014</v>
      </c>
      <c r="J116" s="2">
        <f>idn_thomson!K117</f>
        <v>2154597966</v>
      </c>
    </row>
    <row r="117" spans="1:10" x14ac:dyDescent="0.25">
      <c r="A117" s="8">
        <f>idn_thomson!A118</f>
        <v>34926</v>
      </c>
      <c r="B117" t="str">
        <f>idn_thomson!B118</f>
        <v>NA</v>
      </c>
      <c r="C117" t="str">
        <f>idn_thomson!C118</f>
        <v>NA</v>
      </c>
      <c r="D117" t="str">
        <f>idn_thomson!D118</f>
        <v>NA</v>
      </c>
      <c r="E117" t="str">
        <f>idn_thomson!E118</f>
        <v>NA</v>
      </c>
      <c r="F117" t="str">
        <f>idn_thomson!F118</f>
        <v>NA</v>
      </c>
      <c r="G117">
        <f>idn_thomson!G118</f>
        <v>3940</v>
      </c>
      <c r="I117" s="2" t="str">
        <f>idn_thomson!J118</f>
        <v>Q4 2014</v>
      </c>
      <c r="J117" s="2">
        <f>idn_thomson!K118</f>
        <v>2181408359</v>
      </c>
    </row>
    <row r="118" spans="1:10" x14ac:dyDescent="0.25">
      <c r="A118" s="8">
        <f>idn_thomson!A119</f>
        <v>34957</v>
      </c>
      <c r="B118" t="str">
        <f>idn_thomson!B119</f>
        <v>NA</v>
      </c>
      <c r="C118" t="str">
        <f>idn_thomson!C119</f>
        <v>NA</v>
      </c>
      <c r="D118" t="str">
        <f>idn_thomson!D119</f>
        <v>NA</v>
      </c>
      <c r="E118" t="str">
        <f>idn_thomson!E119</f>
        <v>NA</v>
      </c>
      <c r="F118" t="str">
        <f>idn_thomson!F119</f>
        <v>NA</v>
      </c>
      <c r="G118">
        <f>idn_thomson!G119</f>
        <v>3940</v>
      </c>
      <c r="I118" s="2"/>
      <c r="J118" s="2"/>
    </row>
    <row r="119" spans="1:10" x14ac:dyDescent="0.25">
      <c r="A119" s="8">
        <f>idn_thomson!A120</f>
        <v>34987</v>
      </c>
      <c r="B119" t="str">
        <f>idn_thomson!B120</f>
        <v>NA</v>
      </c>
      <c r="C119" t="str">
        <f>idn_thomson!C120</f>
        <v>NA</v>
      </c>
      <c r="D119" t="str">
        <f>idn_thomson!D120</f>
        <v>NA</v>
      </c>
      <c r="E119" t="str">
        <f>idn_thomson!E120</f>
        <v>NA</v>
      </c>
      <c r="F119" t="str">
        <f>idn_thomson!F120</f>
        <v>NA</v>
      </c>
      <c r="G119">
        <f>idn_thomson!G120</f>
        <v>3900</v>
      </c>
      <c r="I119" s="2"/>
      <c r="J119" s="2"/>
    </row>
    <row r="120" spans="1:10" x14ac:dyDescent="0.25">
      <c r="A120" s="8">
        <f>idn_thomson!A121</f>
        <v>35018</v>
      </c>
      <c r="B120" t="str">
        <f>idn_thomson!B121</f>
        <v>NA</v>
      </c>
      <c r="C120" t="str">
        <f>idn_thomson!C121</f>
        <v>NA</v>
      </c>
      <c r="D120" t="str">
        <f>idn_thomson!D121</f>
        <v>NA</v>
      </c>
      <c r="E120" t="str">
        <f>idn_thomson!E121</f>
        <v>NA</v>
      </c>
      <c r="F120" t="str">
        <f>idn_thomson!F121</f>
        <v>NA</v>
      </c>
      <c r="G120">
        <f>idn_thomson!G121</f>
        <v>3988</v>
      </c>
      <c r="I120" s="2"/>
      <c r="J120" s="2"/>
    </row>
    <row r="121" spans="1:10" x14ac:dyDescent="0.25">
      <c r="A121" s="8">
        <f>idn_thomson!A122</f>
        <v>35048</v>
      </c>
      <c r="B121" t="str">
        <f>idn_thomson!B122</f>
        <v>NA</v>
      </c>
      <c r="C121" t="str">
        <f>idn_thomson!C122</f>
        <v>NA</v>
      </c>
      <c r="D121" t="str">
        <f>idn_thomson!D122</f>
        <v>NA</v>
      </c>
      <c r="E121" t="str">
        <f>idn_thomson!E122</f>
        <v>NA</v>
      </c>
      <c r="F121" t="str">
        <f>idn_thomson!F122</f>
        <v>NA</v>
      </c>
      <c r="G121">
        <f>idn_thomson!G122</f>
        <v>4524</v>
      </c>
      <c r="I121" s="2"/>
      <c r="J121" s="2"/>
    </row>
    <row r="122" spans="1:10" x14ac:dyDescent="0.25">
      <c r="A122" s="8">
        <f>idn_thomson!A123</f>
        <v>35079</v>
      </c>
      <c r="B122" t="str">
        <f>idn_thomson!B123</f>
        <v>NA</v>
      </c>
      <c r="C122" t="str">
        <f>idn_thomson!C123</f>
        <v>NA</v>
      </c>
      <c r="D122" t="str">
        <f>idn_thomson!D123</f>
        <v>NA</v>
      </c>
      <c r="E122" t="str">
        <f>idn_thomson!E123</f>
        <v>NA</v>
      </c>
      <c r="F122" t="str">
        <f>idn_thomson!F123</f>
        <v>NA</v>
      </c>
      <c r="G122">
        <f>idn_thomson!G123</f>
        <v>3601</v>
      </c>
    </row>
    <row r="123" spans="1:10" x14ac:dyDescent="0.25">
      <c r="A123" s="8">
        <f>idn_thomson!A124</f>
        <v>35110</v>
      </c>
      <c r="B123" t="str">
        <f>idn_thomson!B124</f>
        <v>NA</v>
      </c>
      <c r="C123" t="str">
        <f>idn_thomson!C124</f>
        <v>NA</v>
      </c>
      <c r="D123" t="str">
        <f>idn_thomson!D124</f>
        <v>NA</v>
      </c>
      <c r="E123" t="str">
        <f>idn_thomson!E124</f>
        <v>NA</v>
      </c>
      <c r="F123" t="str">
        <f>idn_thomson!F124</f>
        <v>NA</v>
      </c>
      <c r="G123">
        <f>idn_thomson!G124</f>
        <v>3685</v>
      </c>
    </row>
    <row r="124" spans="1:10" x14ac:dyDescent="0.25">
      <c r="A124" s="8">
        <f>idn_thomson!A125</f>
        <v>35139</v>
      </c>
      <c r="B124" t="str">
        <f>idn_thomson!B125</f>
        <v>NA</v>
      </c>
      <c r="C124" t="str">
        <f>idn_thomson!C125</f>
        <v>NA</v>
      </c>
      <c r="D124" t="str">
        <f>idn_thomson!D125</f>
        <v>NA</v>
      </c>
      <c r="E124" t="str">
        <f>idn_thomson!E125</f>
        <v>NA</v>
      </c>
      <c r="F124" t="str">
        <f>idn_thomson!F125</f>
        <v>NA</v>
      </c>
      <c r="G124">
        <f>idn_thomson!G125</f>
        <v>3951</v>
      </c>
    </row>
    <row r="125" spans="1:10" x14ac:dyDescent="0.25">
      <c r="A125" s="8">
        <f>idn_thomson!A126</f>
        <v>35170</v>
      </c>
      <c r="B125" t="str">
        <f>idn_thomson!B126</f>
        <v>NA</v>
      </c>
      <c r="C125" t="str">
        <f>idn_thomson!C126</f>
        <v>NA</v>
      </c>
      <c r="D125" t="str">
        <f>idn_thomson!D126</f>
        <v>NA</v>
      </c>
      <c r="E125" t="str">
        <f>idn_thomson!E126</f>
        <v>NA</v>
      </c>
      <c r="F125" t="str">
        <f>idn_thomson!F126</f>
        <v>NA</v>
      </c>
      <c r="G125">
        <f>idn_thomson!G126</f>
        <v>4030</v>
      </c>
    </row>
    <row r="126" spans="1:10" x14ac:dyDescent="0.25">
      <c r="A126" s="8">
        <f>idn_thomson!A127</f>
        <v>35200</v>
      </c>
      <c r="B126" t="str">
        <f>idn_thomson!B127</f>
        <v>NA</v>
      </c>
      <c r="C126" t="str">
        <f>idn_thomson!C127</f>
        <v>NA</v>
      </c>
      <c r="D126" t="str">
        <f>idn_thomson!D127</f>
        <v>NA</v>
      </c>
      <c r="E126" t="str">
        <f>idn_thomson!E127</f>
        <v>NA</v>
      </c>
      <c r="F126" t="str">
        <f>idn_thomson!F127</f>
        <v>NA</v>
      </c>
      <c r="G126">
        <f>idn_thomson!G127</f>
        <v>4075</v>
      </c>
    </row>
    <row r="127" spans="1:10" x14ac:dyDescent="0.25">
      <c r="A127" s="8">
        <f>idn_thomson!A128</f>
        <v>35231</v>
      </c>
      <c r="B127" t="str">
        <f>idn_thomson!B128</f>
        <v>NA</v>
      </c>
      <c r="C127" t="str">
        <f>idn_thomson!C128</f>
        <v>NA</v>
      </c>
      <c r="D127" t="str">
        <f>idn_thomson!D128</f>
        <v>NA</v>
      </c>
      <c r="E127" t="str">
        <f>idn_thomson!E128</f>
        <v>NA</v>
      </c>
      <c r="F127" t="str">
        <f>idn_thomson!F128</f>
        <v>NA</v>
      </c>
      <c r="G127">
        <f>idn_thomson!G128</f>
        <v>4136</v>
      </c>
    </row>
    <row r="128" spans="1:10" x14ac:dyDescent="0.25">
      <c r="A128" s="8">
        <f>idn_thomson!A129</f>
        <v>35261</v>
      </c>
      <c r="B128" t="str">
        <f>idn_thomson!B129</f>
        <v>NA</v>
      </c>
      <c r="C128" t="str">
        <f>idn_thomson!C129</f>
        <v>NA</v>
      </c>
      <c r="D128" t="str">
        <f>idn_thomson!D129</f>
        <v>NA</v>
      </c>
      <c r="E128" t="str">
        <f>idn_thomson!E129</f>
        <v>NA</v>
      </c>
      <c r="F128" t="str">
        <f>idn_thomson!F129</f>
        <v>NA</v>
      </c>
      <c r="G128">
        <f>idn_thomson!G129</f>
        <v>4069</v>
      </c>
    </row>
    <row r="129" spans="1:7" x14ac:dyDescent="0.25">
      <c r="A129" s="8">
        <f>idn_thomson!A130</f>
        <v>35292</v>
      </c>
      <c r="B129" t="str">
        <f>idn_thomson!B130</f>
        <v>NA</v>
      </c>
      <c r="C129" t="str">
        <f>idn_thomson!C130</f>
        <v>NA</v>
      </c>
      <c r="D129" t="str">
        <f>idn_thomson!D130</f>
        <v>NA</v>
      </c>
      <c r="E129" t="str">
        <f>idn_thomson!E130</f>
        <v>NA</v>
      </c>
      <c r="F129" t="str">
        <f>idn_thomson!F130</f>
        <v>NA</v>
      </c>
      <c r="G129">
        <f>idn_thomson!G130</f>
        <v>4321.3999999999996</v>
      </c>
    </row>
    <row r="130" spans="1:7" x14ac:dyDescent="0.25">
      <c r="A130" s="8">
        <f>idn_thomson!A131</f>
        <v>35323</v>
      </c>
      <c r="B130" t="str">
        <f>idn_thomson!B131</f>
        <v>NA</v>
      </c>
      <c r="C130" t="str">
        <f>idn_thomson!C131</f>
        <v>NA</v>
      </c>
      <c r="D130" t="str">
        <f>idn_thomson!D131</f>
        <v>NA</v>
      </c>
      <c r="E130" t="str">
        <f>idn_thomson!E131</f>
        <v>NA</v>
      </c>
      <c r="F130" t="str">
        <f>idn_thomson!F131</f>
        <v>NA</v>
      </c>
      <c r="G130">
        <f>idn_thomson!G131</f>
        <v>4331</v>
      </c>
    </row>
    <row r="131" spans="1:7" x14ac:dyDescent="0.25">
      <c r="A131" s="8">
        <f>idn_thomson!A132</f>
        <v>35353</v>
      </c>
      <c r="B131" t="str">
        <f>idn_thomson!B132</f>
        <v>NA</v>
      </c>
      <c r="C131" t="str">
        <f>idn_thomson!C132</f>
        <v>NA</v>
      </c>
      <c r="D131" t="str">
        <f>idn_thomson!D132</f>
        <v>NA</v>
      </c>
      <c r="E131" t="str">
        <f>idn_thomson!E132</f>
        <v>NA</v>
      </c>
      <c r="F131" t="str">
        <f>idn_thomson!F132</f>
        <v>NA</v>
      </c>
      <c r="G131">
        <f>idn_thomson!G132</f>
        <v>4464</v>
      </c>
    </row>
    <row r="132" spans="1:7" x14ac:dyDescent="0.25">
      <c r="A132" s="8">
        <f>idn_thomson!A133</f>
        <v>35384</v>
      </c>
      <c r="B132" t="str">
        <f>idn_thomson!B133</f>
        <v>NA</v>
      </c>
      <c r="C132" t="str">
        <f>idn_thomson!C133</f>
        <v>NA</v>
      </c>
      <c r="D132" t="str">
        <f>idn_thomson!D133</f>
        <v>NA</v>
      </c>
      <c r="E132" t="str">
        <f>idn_thomson!E133</f>
        <v>NA</v>
      </c>
      <c r="F132" t="str">
        <f>idn_thomson!F133</f>
        <v>NA</v>
      </c>
      <c r="G132">
        <f>idn_thomson!G133</f>
        <v>4556.2</v>
      </c>
    </row>
    <row r="133" spans="1:7" x14ac:dyDescent="0.25">
      <c r="A133" s="8">
        <f>idn_thomson!A134</f>
        <v>35414</v>
      </c>
      <c r="B133" t="str">
        <f>idn_thomson!B134</f>
        <v>NA</v>
      </c>
      <c r="C133" t="str">
        <f>idn_thomson!C134</f>
        <v>NA</v>
      </c>
      <c r="D133" t="str">
        <f>idn_thomson!D134</f>
        <v>NA</v>
      </c>
      <c r="E133" t="str">
        <f>idn_thomson!E134</f>
        <v>NA</v>
      </c>
      <c r="F133" t="str">
        <f>idn_thomson!F134</f>
        <v>NA</v>
      </c>
      <c r="G133">
        <f>idn_thomson!G134</f>
        <v>4683</v>
      </c>
    </row>
    <row r="134" spans="1:7" x14ac:dyDescent="0.25">
      <c r="A134" s="8">
        <f>idn_thomson!A135</f>
        <v>35445</v>
      </c>
      <c r="B134" t="str">
        <f>idn_thomson!B135</f>
        <v>NA</v>
      </c>
      <c r="C134" t="str">
        <f>idn_thomson!C135</f>
        <v>NA</v>
      </c>
      <c r="D134" t="str">
        <f>idn_thomson!D135</f>
        <v>NA</v>
      </c>
      <c r="E134" t="str">
        <f>idn_thomson!E135</f>
        <v>NA</v>
      </c>
      <c r="F134" t="str">
        <f>idn_thomson!F135</f>
        <v>NA</v>
      </c>
      <c r="G134">
        <f>idn_thomson!G135</f>
        <v>4243.6000000000004</v>
      </c>
    </row>
    <row r="135" spans="1:7" x14ac:dyDescent="0.25">
      <c r="A135" s="8">
        <f>idn_thomson!A136</f>
        <v>35476</v>
      </c>
      <c r="B135" t="str">
        <f>idn_thomson!B136</f>
        <v>NA</v>
      </c>
      <c r="C135" t="str">
        <f>idn_thomson!C136</f>
        <v>NA</v>
      </c>
      <c r="D135" t="str">
        <f>idn_thomson!D136</f>
        <v>NA</v>
      </c>
      <c r="E135" t="str">
        <f>idn_thomson!E136</f>
        <v>NA</v>
      </c>
      <c r="F135" t="str">
        <f>idn_thomson!F136</f>
        <v>NA</v>
      </c>
      <c r="G135">
        <f>idn_thomson!G136</f>
        <v>4078</v>
      </c>
    </row>
    <row r="136" spans="1:7" x14ac:dyDescent="0.25">
      <c r="A136" s="8">
        <f>idn_thomson!A137</f>
        <v>35504</v>
      </c>
      <c r="B136" t="str">
        <f>idn_thomson!B137</f>
        <v>NA</v>
      </c>
      <c r="C136" t="str">
        <f>idn_thomson!C137</f>
        <v>NA</v>
      </c>
      <c r="D136" t="str">
        <f>idn_thomson!D137</f>
        <v>NA</v>
      </c>
      <c r="E136" t="str">
        <f>idn_thomson!E137</f>
        <v>NA</v>
      </c>
      <c r="F136" t="str">
        <f>idn_thomson!F137</f>
        <v>NA</v>
      </c>
      <c r="G136">
        <f>idn_thomson!G137</f>
        <v>4083.7</v>
      </c>
    </row>
    <row r="137" spans="1:7" x14ac:dyDescent="0.25">
      <c r="A137" s="8">
        <f>idn_thomson!A138</f>
        <v>35535</v>
      </c>
      <c r="B137" t="str">
        <f>idn_thomson!B138</f>
        <v>NA</v>
      </c>
      <c r="C137" t="str">
        <f>idn_thomson!C138</f>
        <v>NA</v>
      </c>
      <c r="D137" t="str">
        <f>idn_thomson!D138</f>
        <v>NA</v>
      </c>
      <c r="E137" t="str">
        <f>idn_thomson!E138</f>
        <v>NA</v>
      </c>
      <c r="F137" t="str">
        <f>idn_thomson!F138</f>
        <v>NA</v>
      </c>
      <c r="G137">
        <f>idn_thomson!G138</f>
        <v>4231</v>
      </c>
    </row>
    <row r="138" spans="1:7" x14ac:dyDescent="0.25">
      <c r="A138" s="8">
        <f>idn_thomson!A139</f>
        <v>35565</v>
      </c>
      <c r="B138" t="str">
        <f>idn_thomson!B139</f>
        <v>NA</v>
      </c>
      <c r="C138" t="str">
        <f>idn_thomson!C139</f>
        <v>NA</v>
      </c>
      <c r="D138" t="str">
        <f>idn_thomson!D139</f>
        <v>NA</v>
      </c>
      <c r="E138" t="str">
        <f>idn_thomson!E139</f>
        <v>NA</v>
      </c>
      <c r="F138" t="str">
        <f>idn_thomson!F139</f>
        <v>NA</v>
      </c>
      <c r="G138">
        <f>idn_thomson!G139</f>
        <v>4588</v>
      </c>
    </row>
    <row r="139" spans="1:7" x14ac:dyDescent="0.25">
      <c r="A139" s="8">
        <f>idn_thomson!A140</f>
        <v>35596</v>
      </c>
      <c r="B139" t="str">
        <f>idn_thomson!B140</f>
        <v>NA</v>
      </c>
      <c r="C139" t="str">
        <f>idn_thomson!C140</f>
        <v>NA</v>
      </c>
      <c r="D139" t="str">
        <f>idn_thomson!D140</f>
        <v>NA</v>
      </c>
      <c r="E139" t="str">
        <f>idn_thomson!E140</f>
        <v>NA</v>
      </c>
      <c r="F139" t="str">
        <f>idn_thomson!F140</f>
        <v>NA</v>
      </c>
      <c r="G139">
        <f>idn_thomson!G140</f>
        <v>4381.7</v>
      </c>
    </row>
    <row r="140" spans="1:7" x14ac:dyDescent="0.25">
      <c r="A140" s="8">
        <f>idn_thomson!A141</f>
        <v>35626</v>
      </c>
      <c r="B140" t="str">
        <f>idn_thomson!B141</f>
        <v>NA</v>
      </c>
      <c r="C140" t="str">
        <f>idn_thomson!C141</f>
        <v>NA</v>
      </c>
      <c r="D140" t="str">
        <f>idn_thomson!D141</f>
        <v>NA</v>
      </c>
      <c r="E140" t="str">
        <f>idn_thomson!E141</f>
        <v>NA</v>
      </c>
      <c r="F140" t="str">
        <f>idn_thomson!F141</f>
        <v>NA</v>
      </c>
      <c r="G140">
        <f>idn_thomson!G141</f>
        <v>4585</v>
      </c>
    </row>
    <row r="141" spans="1:7" x14ac:dyDescent="0.25">
      <c r="A141" s="8">
        <f>idn_thomson!A142</f>
        <v>35657</v>
      </c>
      <c r="B141" t="str">
        <f>idn_thomson!B142</f>
        <v>NA</v>
      </c>
      <c r="C141" t="str">
        <f>idn_thomson!C142</f>
        <v>NA</v>
      </c>
      <c r="D141" t="str">
        <f>idn_thomson!D142</f>
        <v>NA</v>
      </c>
      <c r="E141" t="str">
        <f>idn_thomson!E142</f>
        <v>NA</v>
      </c>
      <c r="F141" t="str">
        <f>idn_thomson!F142</f>
        <v>NA</v>
      </c>
      <c r="G141">
        <f>idn_thomson!G142</f>
        <v>4699.8</v>
      </c>
    </row>
    <row r="142" spans="1:7" x14ac:dyDescent="0.25">
      <c r="A142" s="8">
        <f>idn_thomson!A143</f>
        <v>35688</v>
      </c>
      <c r="B142" t="str">
        <f>idn_thomson!B143</f>
        <v>NA</v>
      </c>
      <c r="C142" t="str">
        <f>idn_thomson!C143</f>
        <v>NA</v>
      </c>
      <c r="D142" t="str">
        <f>idn_thomson!D143</f>
        <v>NA</v>
      </c>
      <c r="E142" t="str">
        <f>idn_thomson!E143</f>
        <v>NA</v>
      </c>
      <c r="F142" t="str">
        <f>idn_thomson!F143</f>
        <v>NA</v>
      </c>
      <c r="G142">
        <f>idn_thomson!G143</f>
        <v>4707</v>
      </c>
    </row>
    <row r="143" spans="1:7" x14ac:dyDescent="0.25">
      <c r="A143" s="8">
        <f>idn_thomson!A144</f>
        <v>35718</v>
      </c>
      <c r="B143" t="str">
        <f>idn_thomson!B144</f>
        <v>NA</v>
      </c>
      <c r="C143" t="str">
        <f>idn_thomson!C144</f>
        <v>NA</v>
      </c>
      <c r="D143" t="str">
        <f>idn_thomson!D144</f>
        <v>NA</v>
      </c>
      <c r="E143" t="str">
        <f>idn_thomson!E144</f>
        <v>NA</v>
      </c>
      <c r="F143" t="str">
        <f>idn_thomson!F144</f>
        <v>NA</v>
      </c>
      <c r="G143">
        <f>idn_thomson!G144</f>
        <v>4557.8999999999996</v>
      </c>
    </row>
    <row r="144" spans="1:7" x14ac:dyDescent="0.25">
      <c r="A144" s="8">
        <f>idn_thomson!A145</f>
        <v>35749</v>
      </c>
      <c r="B144" t="str">
        <f>idn_thomson!B145</f>
        <v>NA</v>
      </c>
      <c r="C144" t="str">
        <f>idn_thomson!C145</f>
        <v>NA</v>
      </c>
      <c r="D144" t="str">
        <f>idn_thomson!D145</f>
        <v>NA</v>
      </c>
      <c r="E144" t="str">
        <f>idn_thomson!E145</f>
        <v>NA</v>
      </c>
      <c r="F144" t="str">
        <f>idn_thomson!F145</f>
        <v>NA</v>
      </c>
      <c r="G144">
        <f>idn_thomson!G145</f>
        <v>4679</v>
      </c>
    </row>
    <row r="145" spans="1:7" x14ac:dyDescent="0.25">
      <c r="A145" s="8">
        <f>idn_thomson!A146</f>
        <v>35779</v>
      </c>
      <c r="B145" t="str">
        <f>idn_thomson!B146</f>
        <v>NA</v>
      </c>
      <c r="C145" t="str">
        <f>idn_thomson!C146</f>
        <v>NA</v>
      </c>
      <c r="D145" t="str">
        <f>idn_thomson!D146</f>
        <v>NA</v>
      </c>
      <c r="E145" t="str">
        <f>idn_thomson!E146</f>
        <v>NA</v>
      </c>
      <c r="F145" t="str">
        <f>idn_thomson!F146</f>
        <v>NA</v>
      </c>
      <c r="G145">
        <f>idn_thomson!G146</f>
        <v>4704.3999999999996</v>
      </c>
    </row>
    <row r="146" spans="1:7" x14ac:dyDescent="0.25">
      <c r="A146" s="8">
        <f>idn_thomson!A147</f>
        <v>35810</v>
      </c>
      <c r="B146" t="str">
        <f>idn_thomson!B147</f>
        <v>NA</v>
      </c>
      <c r="C146" t="str">
        <f>idn_thomson!C147</f>
        <v>NA</v>
      </c>
      <c r="D146">
        <f>idn_thomson!D147</f>
        <v>117.03</v>
      </c>
      <c r="E146" t="str">
        <f>idn_thomson!E147</f>
        <v>NA</v>
      </c>
      <c r="F146" t="str">
        <f>idn_thomson!F147</f>
        <v>NA</v>
      </c>
      <c r="G146">
        <f>idn_thomson!G147</f>
        <v>4149</v>
      </c>
    </row>
    <row r="147" spans="1:7" x14ac:dyDescent="0.25">
      <c r="A147" s="8">
        <f>idn_thomson!A148</f>
        <v>35841</v>
      </c>
      <c r="B147" t="str">
        <f>idn_thomson!B148</f>
        <v>NA</v>
      </c>
      <c r="C147" t="str">
        <f>idn_thomson!C148</f>
        <v>NA</v>
      </c>
      <c r="D147">
        <f>idn_thomson!D148</f>
        <v>114.44</v>
      </c>
      <c r="E147" t="str">
        <f>idn_thomson!E148</f>
        <v>NA</v>
      </c>
      <c r="F147" t="str">
        <f>idn_thomson!F148</f>
        <v>NA</v>
      </c>
      <c r="G147">
        <f>idn_thomson!G148</f>
        <v>3812.2</v>
      </c>
    </row>
    <row r="148" spans="1:7" x14ac:dyDescent="0.25">
      <c r="A148" s="8">
        <f>idn_thomson!A149</f>
        <v>35869</v>
      </c>
      <c r="B148" t="str">
        <f>idn_thomson!B149</f>
        <v>NA</v>
      </c>
      <c r="C148" t="str">
        <f>idn_thomson!C149</f>
        <v>NA</v>
      </c>
      <c r="D148">
        <f>idn_thomson!D149</f>
        <v>107.6</v>
      </c>
      <c r="E148" t="str">
        <f>idn_thomson!E149</f>
        <v>NA</v>
      </c>
      <c r="F148" t="str">
        <f>idn_thomson!F149</f>
        <v>NA</v>
      </c>
      <c r="G148">
        <f>idn_thomson!G149</f>
        <v>4554.7</v>
      </c>
    </row>
    <row r="149" spans="1:7" x14ac:dyDescent="0.25">
      <c r="A149" s="8">
        <f>idn_thomson!A150</f>
        <v>35900</v>
      </c>
      <c r="B149" t="str">
        <f>idn_thomson!B150</f>
        <v>NA</v>
      </c>
      <c r="C149" t="str">
        <f>idn_thomson!C150</f>
        <v>NA</v>
      </c>
      <c r="D149">
        <f>idn_thomson!D150</f>
        <v>104.05</v>
      </c>
      <c r="E149" t="str">
        <f>idn_thomson!E150</f>
        <v>NA</v>
      </c>
      <c r="F149" t="str">
        <f>idn_thomson!F150</f>
        <v>NA</v>
      </c>
      <c r="G149">
        <f>idn_thomson!G150</f>
        <v>3652.1</v>
      </c>
    </row>
    <row r="150" spans="1:7" x14ac:dyDescent="0.25">
      <c r="A150" s="8">
        <f>idn_thomson!A151</f>
        <v>35930</v>
      </c>
      <c r="B150" t="str">
        <f>idn_thomson!B151</f>
        <v>NA</v>
      </c>
      <c r="C150" t="str">
        <f>idn_thomson!C151</f>
        <v>NA</v>
      </c>
      <c r="D150">
        <f>idn_thomson!D151</f>
        <v>114.41</v>
      </c>
      <c r="E150" t="str">
        <f>idn_thomson!E151</f>
        <v>NA</v>
      </c>
      <c r="F150" t="str">
        <f>idn_thomson!F151</f>
        <v>NA</v>
      </c>
      <c r="G150">
        <f>idn_thomson!G151</f>
        <v>3919.7</v>
      </c>
    </row>
    <row r="151" spans="1:7" x14ac:dyDescent="0.25">
      <c r="A151" s="8">
        <f>idn_thomson!A152</f>
        <v>35961</v>
      </c>
      <c r="B151" t="str">
        <f>idn_thomson!B152</f>
        <v>NA</v>
      </c>
      <c r="C151" t="str">
        <f>idn_thomson!C152</f>
        <v>NA</v>
      </c>
      <c r="D151">
        <f>idn_thomson!D152</f>
        <v>126.22</v>
      </c>
      <c r="E151" t="str">
        <f>idn_thomson!E152</f>
        <v>NA</v>
      </c>
      <c r="F151" t="str">
        <f>idn_thomson!F152</f>
        <v>NA</v>
      </c>
      <c r="G151">
        <f>idn_thomson!G152</f>
        <v>4466.5</v>
      </c>
    </row>
    <row r="152" spans="1:7" x14ac:dyDescent="0.25">
      <c r="A152" s="8">
        <f>idn_thomson!A153</f>
        <v>35991</v>
      </c>
      <c r="B152" t="str">
        <f>idn_thomson!B153</f>
        <v>NA</v>
      </c>
      <c r="C152" t="str">
        <f>idn_thomson!C153</f>
        <v>NA</v>
      </c>
      <c r="D152">
        <f>idn_thomson!D153</f>
        <v>120.46</v>
      </c>
      <c r="E152" t="str">
        <f>idn_thomson!E153</f>
        <v>NA</v>
      </c>
      <c r="F152" t="str">
        <f>idn_thomson!F153</f>
        <v>NA</v>
      </c>
      <c r="G152">
        <f>idn_thomson!G153</f>
        <v>4578.8999999999996</v>
      </c>
    </row>
    <row r="153" spans="1:7" x14ac:dyDescent="0.25">
      <c r="A153" s="8">
        <f>idn_thomson!A154</f>
        <v>36022</v>
      </c>
      <c r="B153" t="str">
        <f>idn_thomson!B154</f>
        <v>NA</v>
      </c>
      <c r="C153" t="str">
        <f>idn_thomson!C154</f>
        <v>NA</v>
      </c>
      <c r="D153">
        <f>idn_thomson!D154</f>
        <v>111.62</v>
      </c>
      <c r="E153" t="str">
        <f>idn_thomson!E154</f>
        <v>NA</v>
      </c>
      <c r="F153" t="str">
        <f>idn_thomson!F154</f>
        <v>NA</v>
      </c>
      <c r="G153">
        <f>idn_thomson!G154</f>
        <v>4091.8</v>
      </c>
    </row>
    <row r="154" spans="1:7" x14ac:dyDescent="0.25">
      <c r="A154" s="8">
        <f>idn_thomson!A155</f>
        <v>36053</v>
      </c>
      <c r="B154" t="str">
        <f>idn_thomson!B155</f>
        <v>NA</v>
      </c>
      <c r="C154" t="str">
        <f>idn_thomson!C155</f>
        <v>NA</v>
      </c>
      <c r="D154">
        <f>idn_thomson!D155</f>
        <v>102.71</v>
      </c>
      <c r="E154" t="str">
        <f>idn_thomson!E155</f>
        <v>NA</v>
      </c>
      <c r="F154" t="str">
        <f>idn_thomson!F155</f>
        <v>NA</v>
      </c>
      <c r="G154">
        <f>idn_thomson!G155</f>
        <v>4009.4</v>
      </c>
    </row>
    <row r="155" spans="1:7" x14ac:dyDescent="0.25">
      <c r="A155" s="8">
        <f>idn_thomson!A156</f>
        <v>36083</v>
      </c>
      <c r="B155" t="str">
        <f>idn_thomson!B156</f>
        <v>NA</v>
      </c>
      <c r="C155" t="str">
        <f>idn_thomson!C156</f>
        <v>NA</v>
      </c>
      <c r="D155">
        <f>idn_thomson!D156</f>
        <v>92.98</v>
      </c>
      <c r="E155" t="str">
        <f>idn_thomson!E156</f>
        <v>NA</v>
      </c>
      <c r="F155" t="str">
        <f>idn_thomson!F156</f>
        <v>NA</v>
      </c>
      <c r="G155">
        <f>idn_thomson!G156</f>
        <v>3826.5</v>
      </c>
    </row>
    <row r="156" spans="1:7" x14ac:dyDescent="0.25">
      <c r="A156" s="8">
        <f>idn_thomson!A157</f>
        <v>36114</v>
      </c>
      <c r="B156" t="str">
        <f>idn_thomson!B157</f>
        <v>NA</v>
      </c>
      <c r="C156" t="str">
        <f>idn_thomson!C157</f>
        <v>NA</v>
      </c>
      <c r="D156">
        <f>idn_thomson!D157</f>
        <v>90.23</v>
      </c>
      <c r="E156" t="str">
        <f>idn_thomson!E157</f>
        <v>NA</v>
      </c>
      <c r="F156" t="str">
        <f>idn_thomson!F157</f>
        <v>NA</v>
      </c>
      <c r="G156">
        <f>idn_thomson!G157</f>
        <v>3900.9</v>
      </c>
    </row>
    <row r="157" spans="1:7" x14ac:dyDescent="0.25">
      <c r="A157" s="8">
        <f>idn_thomson!A158</f>
        <v>36144</v>
      </c>
      <c r="B157" t="str">
        <f>idn_thomson!B158</f>
        <v>NA</v>
      </c>
      <c r="C157" t="str">
        <f>idn_thomson!C158</f>
        <v>NA</v>
      </c>
      <c r="D157">
        <f>idn_thomson!D158</f>
        <v>86.08</v>
      </c>
      <c r="E157" t="str">
        <f>idn_thomson!E158</f>
        <v>NA</v>
      </c>
      <c r="F157" t="str">
        <f>idn_thomson!F158</f>
        <v>NA</v>
      </c>
      <c r="G157">
        <f>idn_thomson!G158</f>
        <v>3937.2</v>
      </c>
    </row>
    <row r="158" spans="1:7" x14ac:dyDescent="0.25">
      <c r="A158" s="8">
        <f>idn_thomson!A159</f>
        <v>36175</v>
      </c>
      <c r="B158" t="str">
        <f>idn_thomson!B159</f>
        <v>NA</v>
      </c>
      <c r="C158" t="str">
        <f>idn_thomson!C159</f>
        <v>NA</v>
      </c>
      <c r="D158">
        <f>idn_thomson!D159</f>
        <v>92.24</v>
      </c>
      <c r="E158" t="str">
        <f>idn_thomson!E159</f>
        <v>NA</v>
      </c>
      <c r="F158" t="str">
        <f>idn_thomson!F159</f>
        <v>NA</v>
      </c>
      <c r="G158">
        <f>idn_thomson!G159</f>
        <v>3017.8515080000002</v>
      </c>
    </row>
    <row r="159" spans="1:7" x14ac:dyDescent="0.25">
      <c r="A159" s="8">
        <f>idn_thomson!A160</f>
        <v>36206</v>
      </c>
      <c r="B159" t="str">
        <f>idn_thomson!B160</f>
        <v>NA</v>
      </c>
      <c r="C159" t="str">
        <f>idn_thomson!C160</f>
        <v>NA</v>
      </c>
      <c r="D159">
        <f>idn_thomson!D160</f>
        <v>93.82</v>
      </c>
      <c r="E159" t="str">
        <f>idn_thomson!E160</f>
        <v>NA</v>
      </c>
      <c r="F159" t="str">
        <f>idn_thomson!F160</f>
        <v>NA</v>
      </c>
      <c r="G159">
        <f>idn_thomson!G160</f>
        <v>3194.9886590000001</v>
      </c>
    </row>
    <row r="160" spans="1:7" x14ac:dyDescent="0.25">
      <c r="A160" s="8">
        <f>idn_thomson!A161</f>
        <v>36234</v>
      </c>
      <c r="B160" t="str">
        <f>idn_thomson!B161</f>
        <v>NA</v>
      </c>
      <c r="C160" t="str">
        <f>idn_thomson!C161</f>
        <v>NA</v>
      </c>
      <c r="D160">
        <f>idn_thomson!D161</f>
        <v>94.44</v>
      </c>
      <c r="E160" t="str">
        <f>idn_thomson!E161</f>
        <v>NA</v>
      </c>
      <c r="F160" t="str">
        <f>idn_thomson!F161</f>
        <v>NA</v>
      </c>
      <c r="G160">
        <f>idn_thomson!G161</f>
        <v>3952.970335</v>
      </c>
    </row>
    <row r="161" spans="1:7" x14ac:dyDescent="0.25">
      <c r="A161" s="8">
        <f>idn_thomson!A162</f>
        <v>36265</v>
      </c>
      <c r="B161" t="str">
        <f>idn_thomson!B162</f>
        <v>NA</v>
      </c>
      <c r="C161" t="str">
        <f>idn_thomson!C162</f>
        <v>NA</v>
      </c>
      <c r="D161">
        <f>idn_thomson!D162</f>
        <v>95.44</v>
      </c>
      <c r="E161" t="str">
        <f>idn_thomson!E162</f>
        <v>NA</v>
      </c>
      <c r="F161" t="str">
        <f>idn_thomson!F162</f>
        <v>NA</v>
      </c>
      <c r="G161">
        <f>idn_thomson!G162</f>
        <v>3886.1159520000001</v>
      </c>
    </row>
    <row r="162" spans="1:7" x14ac:dyDescent="0.25">
      <c r="A162" s="8">
        <f>idn_thomson!A163</f>
        <v>36295</v>
      </c>
      <c r="B162" t="str">
        <f>idn_thomson!B163</f>
        <v>NA</v>
      </c>
      <c r="C162" t="str">
        <f>idn_thomson!C163</f>
        <v>NA</v>
      </c>
      <c r="D162">
        <f>idn_thomson!D163</f>
        <v>91.61</v>
      </c>
      <c r="E162" t="str">
        <f>idn_thomson!E163</f>
        <v>NA</v>
      </c>
      <c r="F162" t="str">
        <f>idn_thomson!F163</f>
        <v>NA</v>
      </c>
      <c r="G162">
        <f>idn_thomson!G163</f>
        <v>4041.270849</v>
      </c>
    </row>
    <row r="163" spans="1:7" x14ac:dyDescent="0.25">
      <c r="A163" s="8">
        <f>idn_thomson!A164</f>
        <v>36326</v>
      </c>
      <c r="B163" t="str">
        <f>idn_thomson!B164</f>
        <v>NA</v>
      </c>
      <c r="C163" t="str">
        <f>idn_thomson!C164</f>
        <v>NA</v>
      </c>
      <c r="D163">
        <f>idn_thomson!D164</f>
        <v>88.26</v>
      </c>
      <c r="E163" t="str">
        <f>idn_thomson!E164</f>
        <v>NA</v>
      </c>
      <c r="F163" t="str">
        <f>idn_thomson!F164</f>
        <v>NA</v>
      </c>
      <c r="G163">
        <f>idn_thomson!G164</f>
        <v>3595.0366140000001</v>
      </c>
    </row>
    <row r="164" spans="1:7" x14ac:dyDescent="0.25">
      <c r="A164" s="8">
        <f>idn_thomson!A165</f>
        <v>36356</v>
      </c>
      <c r="B164" t="str">
        <f>idn_thomson!B165</f>
        <v>NA</v>
      </c>
      <c r="C164" t="str">
        <f>idn_thomson!C165</f>
        <v>NA</v>
      </c>
      <c r="D164">
        <f>idn_thomson!D165</f>
        <v>84.89</v>
      </c>
      <c r="E164" t="str">
        <f>idn_thomson!E165</f>
        <v>NA</v>
      </c>
      <c r="F164" t="str">
        <f>idn_thomson!F165</f>
        <v>NA</v>
      </c>
      <c r="G164">
        <f>idn_thomson!G165</f>
        <v>4233.8399230000005</v>
      </c>
    </row>
    <row r="165" spans="1:7" x14ac:dyDescent="0.25">
      <c r="A165" s="8">
        <f>idn_thomson!A166</f>
        <v>36387</v>
      </c>
      <c r="B165" t="str">
        <f>idn_thomson!B166</f>
        <v>NA</v>
      </c>
      <c r="C165" t="str">
        <f>idn_thomson!C166</f>
        <v>NA</v>
      </c>
      <c r="D165">
        <f>idn_thomson!D166</f>
        <v>92.05</v>
      </c>
      <c r="E165" t="str">
        <f>idn_thomson!E166</f>
        <v>NA</v>
      </c>
      <c r="F165" t="str">
        <f>idn_thomson!F166</f>
        <v>NA</v>
      </c>
      <c r="G165">
        <f>idn_thomson!G166</f>
        <v>4623.8162199999997</v>
      </c>
    </row>
    <row r="166" spans="1:7" x14ac:dyDescent="0.25">
      <c r="A166" s="8">
        <f>idn_thomson!A167</f>
        <v>36418</v>
      </c>
      <c r="B166" t="str">
        <f>idn_thomson!B167</f>
        <v>NA</v>
      </c>
      <c r="C166" t="str">
        <f>idn_thomson!C167</f>
        <v>NA</v>
      </c>
      <c r="D166">
        <f>idn_thomson!D167</f>
        <v>101.09</v>
      </c>
      <c r="E166" t="str">
        <f>idn_thomson!E167</f>
        <v>NA</v>
      </c>
      <c r="F166" t="str">
        <f>idn_thomson!F167</f>
        <v>NA</v>
      </c>
      <c r="G166">
        <f>idn_thomson!G167</f>
        <v>4537.1161110000003</v>
      </c>
    </row>
    <row r="167" spans="1:7" x14ac:dyDescent="0.25">
      <c r="A167" s="8">
        <f>idn_thomson!A168</f>
        <v>36448</v>
      </c>
      <c r="B167" t="str">
        <f>idn_thomson!B168</f>
        <v>NA</v>
      </c>
      <c r="C167" t="str">
        <f>idn_thomson!C168</f>
        <v>NA</v>
      </c>
      <c r="D167">
        <f>idn_thomson!D168</f>
        <v>95.74</v>
      </c>
      <c r="E167" t="str">
        <f>idn_thomson!E168</f>
        <v>NA</v>
      </c>
      <c r="F167" t="str">
        <f>idn_thomson!F168</f>
        <v>NA</v>
      </c>
      <c r="G167">
        <f>idn_thomson!G168</f>
        <v>4638.1905839999999</v>
      </c>
    </row>
    <row r="168" spans="1:7" x14ac:dyDescent="0.25">
      <c r="A168" s="8">
        <f>idn_thomson!A169</f>
        <v>36479</v>
      </c>
      <c r="B168" t="str">
        <f>idn_thomson!B169</f>
        <v>NA</v>
      </c>
      <c r="C168" t="str">
        <f>idn_thomson!C169</f>
        <v>NA</v>
      </c>
      <c r="D168">
        <f>idn_thomson!D169</f>
        <v>91.92</v>
      </c>
      <c r="E168" t="str">
        <f>idn_thomson!E169</f>
        <v>NA</v>
      </c>
      <c r="F168" t="str">
        <f>idn_thomson!F169</f>
        <v>NA</v>
      </c>
      <c r="G168">
        <f>idn_thomson!G169</f>
        <v>4457.0853020000004</v>
      </c>
    </row>
    <row r="169" spans="1:7" x14ac:dyDescent="0.25">
      <c r="A169" s="8">
        <f>idn_thomson!A170</f>
        <v>36509</v>
      </c>
      <c r="B169" t="str">
        <f>idn_thomson!B170</f>
        <v>NA</v>
      </c>
      <c r="C169" t="str">
        <f>idn_thomson!C170</f>
        <v>NA</v>
      </c>
      <c r="D169">
        <f>idn_thomson!D170</f>
        <v>95.23</v>
      </c>
      <c r="E169" t="str">
        <f>idn_thomson!E170</f>
        <v>NA</v>
      </c>
      <c r="F169" t="str">
        <f>idn_thomson!F170</f>
        <v>NA</v>
      </c>
      <c r="G169">
        <f>idn_thomson!G170</f>
        <v>4487.1704609999997</v>
      </c>
    </row>
    <row r="170" spans="1:7" x14ac:dyDescent="0.25">
      <c r="A170" s="8">
        <f>idn_thomson!A171</f>
        <v>36540</v>
      </c>
      <c r="B170" t="str">
        <f>idn_thomson!B171</f>
        <v>NA</v>
      </c>
      <c r="C170" t="str">
        <f>idn_thomson!C171</f>
        <v>NA</v>
      </c>
      <c r="D170">
        <f>idn_thomson!D171</f>
        <v>96.95</v>
      </c>
      <c r="E170" t="str">
        <f>idn_thomson!E171</f>
        <v>NA</v>
      </c>
      <c r="F170">
        <f>idn_thomson!F171</f>
        <v>52.66</v>
      </c>
      <c r="G170">
        <f>idn_thomson!G171</f>
        <v>4394.0071099999996</v>
      </c>
    </row>
    <row r="171" spans="1:7" x14ac:dyDescent="0.25">
      <c r="A171" s="8">
        <f>idn_thomson!A172</f>
        <v>36571</v>
      </c>
      <c r="B171" t="str">
        <f>idn_thomson!B172</f>
        <v>NA</v>
      </c>
      <c r="C171" t="str">
        <f>idn_thomson!C172</f>
        <v>NA</v>
      </c>
      <c r="D171">
        <f>idn_thomson!D172</f>
        <v>100.03</v>
      </c>
      <c r="E171" t="str">
        <f>idn_thomson!E172</f>
        <v>NA</v>
      </c>
      <c r="F171">
        <f>idn_thomson!F172</f>
        <v>68.02</v>
      </c>
      <c r="G171">
        <f>idn_thomson!G172</f>
        <v>4793.8207979999997</v>
      </c>
    </row>
    <row r="172" spans="1:7" x14ac:dyDescent="0.25">
      <c r="A172" s="8">
        <f>idn_thomson!A173</f>
        <v>36600</v>
      </c>
      <c r="B172" t="str">
        <f>idn_thomson!B173</f>
        <v>NA</v>
      </c>
      <c r="C172" t="str">
        <f>idn_thomson!C173</f>
        <v>NA</v>
      </c>
      <c r="D172">
        <f>idn_thomson!D173</f>
        <v>101.65</v>
      </c>
      <c r="E172" t="str">
        <f>idn_thomson!E173</f>
        <v>NA</v>
      </c>
      <c r="F172">
        <f>idn_thomson!F173</f>
        <v>73.05</v>
      </c>
      <c r="G172">
        <f>idn_thomson!G173</f>
        <v>4951.4534789999998</v>
      </c>
    </row>
    <row r="173" spans="1:7" x14ac:dyDescent="0.25">
      <c r="A173" s="8">
        <f>idn_thomson!A174</f>
        <v>36631</v>
      </c>
      <c r="B173" t="str">
        <f>idn_thomson!B174</f>
        <v>NA</v>
      </c>
      <c r="C173" t="str">
        <f>idn_thomson!C174</f>
        <v>NA</v>
      </c>
      <c r="D173">
        <f>idn_thomson!D174</f>
        <v>100.97</v>
      </c>
      <c r="E173" t="str">
        <f>idn_thomson!E174</f>
        <v>NA</v>
      </c>
      <c r="F173">
        <f>idn_thomson!F174</f>
        <v>68.849999999999994</v>
      </c>
      <c r="G173">
        <f>idn_thomson!G174</f>
        <v>5011.9849480000003</v>
      </c>
    </row>
    <row r="174" spans="1:7" x14ac:dyDescent="0.25">
      <c r="A174" s="8">
        <f>idn_thomson!A175</f>
        <v>36661</v>
      </c>
      <c r="B174" t="str">
        <f>idn_thomson!B175</f>
        <v>NA</v>
      </c>
      <c r="C174" t="str">
        <f>idn_thomson!C175</f>
        <v>NA</v>
      </c>
      <c r="D174">
        <f>idn_thomson!D175</f>
        <v>106.35</v>
      </c>
      <c r="E174" t="str">
        <f>idn_thomson!E175</f>
        <v>NA</v>
      </c>
      <c r="F174">
        <f>idn_thomson!F175</f>
        <v>76.150000000000006</v>
      </c>
      <c r="G174">
        <f>idn_thomson!G175</f>
        <v>4857.9444469999999</v>
      </c>
    </row>
    <row r="175" spans="1:7" x14ac:dyDescent="0.25">
      <c r="A175" s="8">
        <f>idn_thomson!A176</f>
        <v>36692</v>
      </c>
      <c r="B175" t="str">
        <f>idn_thomson!B176</f>
        <v>NA</v>
      </c>
      <c r="C175" t="str">
        <f>idn_thomson!C176</f>
        <v>NA</v>
      </c>
      <c r="D175">
        <f>idn_thomson!D176</f>
        <v>109.46</v>
      </c>
      <c r="E175" t="str">
        <f>idn_thomson!E176</f>
        <v>NA</v>
      </c>
      <c r="F175">
        <f>idn_thomson!F176</f>
        <v>75.819999999999993</v>
      </c>
      <c r="G175">
        <f>idn_thomson!G176</f>
        <v>5346.1964770000004</v>
      </c>
    </row>
    <row r="176" spans="1:7" x14ac:dyDescent="0.25">
      <c r="A176" s="8">
        <f>idn_thomson!A177</f>
        <v>36722</v>
      </c>
      <c r="B176" t="str">
        <f>idn_thomson!B177</f>
        <v>NA</v>
      </c>
      <c r="C176" t="str">
        <f>idn_thomson!C177</f>
        <v>NA</v>
      </c>
      <c r="D176">
        <f>idn_thomson!D177</f>
        <v>113.2</v>
      </c>
      <c r="E176" t="str">
        <f>idn_thomson!E177</f>
        <v>NA</v>
      </c>
      <c r="F176">
        <f>idn_thomson!F177</f>
        <v>79.5</v>
      </c>
      <c r="G176">
        <f>idn_thomson!G177</f>
        <v>5390.9872379999997</v>
      </c>
    </row>
    <row r="177" spans="1:7" x14ac:dyDescent="0.25">
      <c r="A177" s="8">
        <f>idn_thomson!A178</f>
        <v>36753</v>
      </c>
      <c r="B177" t="str">
        <f>idn_thomson!B178</f>
        <v>NA</v>
      </c>
      <c r="C177" t="str">
        <f>idn_thomson!C178</f>
        <v>NA</v>
      </c>
      <c r="D177">
        <f>idn_thomson!D178</f>
        <v>108.1</v>
      </c>
      <c r="E177" t="str">
        <f>idn_thomson!E178</f>
        <v>NA</v>
      </c>
      <c r="F177">
        <f>idn_thomson!F178</f>
        <v>81.8</v>
      </c>
      <c r="G177">
        <f>idn_thomson!G178</f>
        <v>5576.0159659999999</v>
      </c>
    </row>
    <row r="178" spans="1:7" x14ac:dyDescent="0.25">
      <c r="A178" s="8">
        <f>idn_thomson!A179</f>
        <v>36784</v>
      </c>
      <c r="B178" t="str">
        <f>idn_thomson!B179</f>
        <v>NA</v>
      </c>
      <c r="C178" t="str">
        <f>idn_thomson!C179</f>
        <v>NA</v>
      </c>
      <c r="D178">
        <f>idn_thomson!D179</f>
        <v>111.74</v>
      </c>
      <c r="E178" t="str">
        <f>idn_thomson!E179</f>
        <v>NA</v>
      </c>
      <c r="F178">
        <f>idn_thomson!F179</f>
        <v>81.06</v>
      </c>
      <c r="G178">
        <f>idn_thomson!G179</f>
        <v>5772.9178949999996</v>
      </c>
    </row>
    <row r="179" spans="1:7" x14ac:dyDescent="0.25">
      <c r="A179" s="8">
        <f>idn_thomson!A180</f>
        <v>36814</v>
      </c>
      <c r="B179" t="str">
        <f>idn_thomson!B180</f>
        <v>NA</v>
      </c>
      <c r="C179" t="str">
        <f>idn_thomson!C180</f>
        <v>NA</v>
      </c>
      <c r="D179">
        <f>idn_thomson!D180</f>
        <v>112.05</v>
      </c>
      <c r="E179" t="str">
        <f>idn_thomson!E180</f>
        <v>NA</v>
      </c>
      <c r="F179">
        <f>idn_thomson!F180</f>
        <v>82.33</v>
      </c>
      <c r="G179">
        <f>idn_thomson!G180</f>
        <v>5563.3381429999999</v>
      </c>
    </row>
    <row r="180" spans="1:7" x14ac:dyDescent="0.25">
      <c r="A180" s="8">
        <f>idn_thomson!A181</f>
        <v>36845</v>
      </c>
      <c r="B180" t="str">
        <f>idn_thomson!B181</f>
        <v>NA</v>
      </c>
      <c r="C180" t="str">
        <f>idn_thomson!C181</f>
        <v>NA</v>
      </c>
      <c r="D180">
        <f>idn_thomson!D181</f>
        <v>114.98</v>
      </c>
      <c r="E180" t="str">
        <f>idn_thomson!E181</f>
        <v>NA</v>
      </c>
      <c r="F180">
        <f>idn_thomson!F181</f>
        <v>80.790000000000006</v>
      </c>
      <c r="G180">
        <f>idn_thomson!G181</f>
        <v>5239.3263200000001</v>
      </c>
    </row>
    <row r="181" spans="1:7" x14ac:dyDescent="0.25">
      <c r="A181" s="8">
        <f>idn_thomson!A182</f>
        <v>36875</v>
      </c>
      <c r="B181" t="str">
        <f>idn_thomson!B182</f>
        <v>NA</v>
      </c>
      <c r="C181" t="str">
        <f>idn_thomson!C182</f>
        <v>NA</v>
      </c>
      <c r="D181">
        <f>idn_thomson!D182</f>
        <v>109.51</v>
      </c>
      <c r="E181" t="str">
        <f>idn_thomson!E182</f>
        <v>NA</v>
      </c>
      <c r="F181">
        <f>idn_thomson!F182</f>
        <v>69.08</v>
      </c>
      <c r="G181">
        <f>idn_thomson!G182</f>
        <v>5226.0233609999996</v>
      </c>
    </row>
    <row r="182" spans="1:7" x14ac:dyDescent="0.25">
      <c r="A182" s="8">
        <f>idn_thomson!A183</f>
        <v>36906</v>
      </c>
      <c r="B182" t="str">
        <f>idn_thomson!B183</f>
        <v>NA</v>
      </c>
      <c r="C182" t="str">
        <f>idn_thomson!C183</f>
        <v>NA</v>
      </c>
      <c r="D182">
        <f>idn_thomson!D183</f>
        <v>108.32</v>
      </c>
      <c r="E182" t="str">
        <f>idn_thomson!E183</f>
        <v>NA</v>
      </c>
      <c r="F182">
        <f>idn_thomson!F183</f>
        <v>70.83</v>
      </c>
      <c r="G182">
        <f>idn_thomson!G183</f>
        <v>4890.3408520000003</v>
      </c>
    </row>
    <row r="183" spans="1:7" x14ac:dyDescent="0.25">
      <c r="A183" s="8">
        <f>idn_thomson!A184</f>
        <v>36937</v>
      </c>
      <c r="B183" t="str">
        <f>idn_thomson!B184</f>
        <v>NA</v>
      </c>
      <c r="C183" t="str">
        <f>idn_thomson!C184</f>
        <v>NA</v>
      </c>
      <c r="D183">
        <f>idn_thomson!D184</f>
        <v>109.2</v>
      </c>
      <c r="E183" t="str">
        <f>idn_thomson!E184</f>
        <v>NA</v>
      </c>
      <c r="F183">
        <f>idn_thomson!F184</f>
        <v>72.260000000000005</v>
      </c>
      <c r="G183">
        <f>idn_thomson!G184</f>
        <v>4738.518881</v>
      </c>
    </row>
    <row r="184" spans="1:7" x14ac:dyDescent="0.25">
      <c r="A184" s="8">
        <f>idn_thomson!A185</f>
        <v>36965</v>
      </c>
      <c r="B184" t="str">
        <f>idn_thomson!B185</f>
        <v>NA</v>
      </c>
      <c r="C184" t="str">
        <f>idn_thomson!C185</f>
        <v>NA</v>
      </c>
      <c r="D184">
        <f>idn_thomson!D185</f>
        <v>112.08</v>
      </c>
      <c r="E184" t="str">
        <f>idn_thomson!E185</f>
        <v>NA</v>
      </c>
      <c r="F184">
        <f>idn_thomson!F185</f>
        <v>75.92</v>
      </c>
      <c r="G184">
        <f>idn_thomson!G185</f>
        <v>5238.0457809999998</v>
      </c>
    </row>
    <row r="185" spans="1:7" x14ac:dyDescent="0.25">
      <c r="A185" s="8">
        <f>idn_thomson!A186</f>
        <v>36996</v>
      </c>
      <c r="B185">
        <f>idn_thomson!B186</f>
        <v>73.5</v>
      </c>
      <c r="C185" t="str">
        <f>idn_thomson!C186</f>
        <v>NA</v>
      </c>
      <c r="D185">
        <f>idn_thomson!D186</f>
        <v>112.95</v>
      </c>
      <c r="E185">
        <f>idn_thomson!E186</f>
        <v>22.4</v>
      </c>
      <c r="F185">
        <f>idn_thomson!F186</f>
        <v>75.290000000000006</v>
      </c>
      <c r="G185">
        <f>idn_thomson!G186</f>
        <v>4785.7042789999996</v>
      </c>
    </row>
    <row r="186" spans="1:7" x14ac:dyDescent="0.25">
      <c r="A186" s="8">
        <f>idn_thomson!A187</f>
        <v>37026</v>
      </c>
      <c r="B186">
        <f>idn_thomson!B187</f>
        <v>79.2</v>
      </c>
      <c r="C186" t="str">
        <f>idn_thomson!C187</f>
        <v>NA</v>
      </c>
      <c r="D186">
        <f>idn_thomson!D187</f>
        <v>114.61</v>
      </c>
      <c r="E186">
        <f>idn_thomson!E187</f>
        <v>32.299999999999997</v>
      </c>
      <c r="F186">
        <f>idn_thomson!F187</f>
        <v>80.260000000000005</v>
      </c>
      <c r="G186">
        <f>idn_thomson!G187</f>
        <v>4850.6105900000002</v>
      </c>
    </row>
    <row r="187" spans="1:7" x14ac:dyDescent="0.25">
      <c r="A187" s="8">
        <f>idn_thomson!A188</f>
        <v>37057</v>
      </c>
      <c r="B187">
        <f>idn_thomson!B188</f>
        <v>76.2</v>
      </c>
      <c r="C187" t="str">
        <f>idn_thomson!C188</f>
        <v>NA</v>
      </c>
      <c r="D187">
        <f>idn_thomson!D188</f>
        <v>113.17</v>
      </c>
      <c r="E187">
        <f>idn_thomson!E188</f>
        <v>21.3</v>
      </c>
      <c r="F187">
        <f>idn_thomson!F188</f>
        <v>80.86</v>
      </c>
      <c r="G187">
        <f>idn_thomson!G188</f>
        <v>4846.6587550000004</v>
      </c>
    </row>
    <row r="188" spans="1:7" x14ac:dyDescent="0.25">
      <c r="A188" s="8">
        <f>idn_thomson!A189</f>
        <v>37087</v>
      </c>
      <c r="B188">
        <f>idn_thomson!B189</f>
        <v>81.099999999999994</v>
      </c>
      <c r="C188" t="str">
        <f>idn_thomson!C189</f>
        <v>NA</v>
      </c>
      <c r="D188">
        <f>idn_thomson!D189</f>
        <v>107.99</v>
      </c>
      <c r="E188">
        <f>idn_thomson!E189</f>
        <v>16.2</v>
      </c>
      <c r="F188">
        <f>idn_thomson!F189</f>
        <v>81.89</v>
      </c>
      <c r="G188">
        <f>idn_thomson!G189</f>
        <v>4865.7407979999998</v>
      </c>
    </row>
    <row r="189" spans="1:7" x14ac:dyDescent="0.25">
      <c r="A189" s="8">
        <f>idn_thomson!A190</f>
        <v>37118</v>
      </c>
      <c r="B189">
        <f>idn_thomson!B190</f>
        <v>133.6</v>
      </c>
      <c r="C189" t="str">
        <f>idn_thomson!C190</f>
        <v>NA</v>
      </c>
      <c r="D189">
        <f>idn_thomson!D190</f>
        <v>101.72</v>
      </c>
      <c r="E189">
        <f>idn_thomson!E190</f>
        <v>34.4</v>
      </c>
      <c r="F189">
        <f>idn_thomson!F190</f>
        <v>83.09</v>
      </c>
      <c r="G189">
        <f>idn_thomson!G190</f>
        <v>5123.7973890000003</v>
      </c>
    </row>
    <row r="190" spans="1:7" x14ac:dyDescent="0.25">
      <c r="A190" s="8">
        <f>idn_thomson!A191</f>
        <v>37149</v>
      </c>
      <c r="B190">
        <f>idn_thomson!B191</f>
        <v>127.7</v>
      </c>
      <c r="C190" t="str">
        <f>idn_thomson!C191</f>
        <v>NA</v>
      </c>
      <c r="D190">
        <f>idn_thomson!D191</f>
        <v>103.61</v>
      </c>
      <c r="E190">
        <f>idn_thomson!E191</f>
        <v>46.6</v>
      </c>
      <c r="F190">
        <f>idn_thomson!F191</f>
        <v>81.19</v>
      </c>
      <c r="G190">
        <f>idn_thomson!G191</f>
        <v>4350.1043760000002</v>
      </c>
    </row>
    <row r="191" spans="1:7" x14ac:dyDescent="0.25">
      <c r="A191" s="8">
        <f>idn_thomson!A192</f>
        <v>37179</v>
      </c>
      <c r="B191">
        <f>idn_thomson!B192</f>
        <v>103.8</v>
      </c>
      <c r="C191" t="str">
        <f>idn_thomson!C192</f>
        <v>NA</v>
      </c>
      <c r="D191">
        <f>idn_thomson!D192</f>
        <v>102.99</v>
      </c>
      <c r="E191">
        <f>idn_thomson!E192</f>
        <v>31.2</v>
      </c>
      <c r="F191">
        <f>idn_thomson!F192</f>
        <v>83.63</v>
      </c>
      <c r="G191">
        <f>idn_thomson!G192</f>
        <v>4519.4554870000002</v>
      </c>
    </row>
    <row r="192" spans="1:7" x14ac:dyDescent="0.25">
      <c r="A192" s="8">
        <f>idn_thomson!A193</f>
        <v>37210</v>
      </c>
      <c r="B192">
        <f>idn_thomson!B193</f>
        <v>90.9</v>
      </c>
      <c r="C192" t="str">
        <f>idn_thomson!C193</f>
        <v>NA</v>
      </c>
      <c r="D192">
        <f>idn_thomson!D193</f>
        <v>103.8</v>
      </c>
      <c r="E192">
        <f>idn_thomson!E193</f>
        <v>21.1</v>
      </c>
      <c r="F192">
        <f>idn_thomson!F193</f>
        <v>80.89</v>
      </c>
      <c r="G192">
        <f>idn_thomson!G193</f>
        <v>3894.7020670000002</v>
      </c>
    </row>
    <row r="193" spans="1:7" x14ac:dyDescent="0.25">
      <c r="A193" s="8">
        <f>idn_thomson!A194</f>
        <v>37240</v>
      </c>
      <c r="B193">
        <f>idn_thomson!B194</f>
        <v>94.9</v>
      </c>
      <c r="C193" t="str">
        <f>idn_thomson!C194</f>
        <v>NA</v>
      </c>
      <c r="D193">
        <f>idn_thomson!D194</f>
        <v>102.2</v>
      </c>
      <c r="E193">
        <f>idn_thomson!E194</f>
        <v>19.100000000000001</v>
      </c>
      <c r="F193">
        <f>idn_thomson!F194</f>
        <v>60.95</v>
      </c>
      <c r="G193">
        <f>idn_thomson!G194</f>
        <v>4217.225649</v>
      </c>
    </row>
    <row r="194" spans="1:7" x14ac:dyDescent="0.25">
      <c r="A194" s="8">
        <f>idn_thomson!A195</f>
        <v>37271</v>
      </c>
      <c r="B194">
        <f>idn_thomson!B195</f>
        <v>81.599999999999994</v>
      </c>
      <c r="C194" t="str">
        <f>idn_thomson!C195</f>
        <v>NA</v>
      </c>
      <c r="D194">
        <f>idn_thomson!D195</f>
        <v>102.24</v>
      </c>
      <c r="E194">
        <f>idn_thomson!E195</f>
        <v>22.6</v>
      </c>
      <c r="F194">
        <f>idn_thomson!F195</f>
        <v>73.84</v>
      </c>
      <c r="G194">
        <f>idn_thomson!G195</f>
        <v>4087.603533</v>
      </c>
    </row>
    <row r="195" spans="1:7" x14ac:dyDescent="0.25">
      <c r="A195" s="8">
        <f>idn_thomson!A196</f>
        <v>37302</v>
      </c>
      <c r="B195">
        <f>idn_thomson!B196</f>
        <v>75.5</v>
      </c>
      <c r="C195" t="str">
        <f>idn_thomson!C196</f>
        <v>NA</v>
      </c>
      <c r="D195">
        <f>idn_thomson!D196</f>
        <v>102.36</v>
      </c>
      <c r="E195">
        <f>idn_thomson!E196</f>
        <v>17.7</v>
      </c>
      <c r="F195">
        <f>idn_thomson!F196</f>
        <v>67.849999999999994</v>
      </c>
      <c r="G195">
        <f>idn_thomson!G196</f>
        <v>4197.0380740000001</v>
      </c>
    </row>
    <row r="196" spans="1:7" x14ac:dyDescent="0.25">
      <c r="A196" s="8">
        <f>idn_thomson!A197</f>
        <v>37330</v>
      </c>
      <c r="B196">
        <f>idn_thomson!B197</f>
        <v>84.8</v>
      </c>
      <c r="C196" t="str">
        <f>idn_thomson!C197</f>
        <v>NA</v>
      </c>
      <c r="D196">
        <f>idn_thomson!D197</f>
        <v>103.63</v>
      </c>
      <c r="E196">
        <f>idn_thomson!E197</f>
        <v>21.6</v>
      </c>
      <c r="F196">
        <f>idn_thomson!F197</f>
        <v>75.39</v>
      </c>
      <c r="G196">
        <f>idn_thomson!G197</f>
        <v>4554.9473029999999</v>
      </c>
    </row>
    <row r="197" spans="1:7" x14ac:dyDescent="0.25">
      <c r="A197" s="8">
        <f>idn_thomson!A198</f>
        <v>37361</v>
      </c>
      <c r="B197">
        <f>idn_thomson!B198</f>
        <v>85.1</v>
      </c>
      <c r="C197" t="str">
        <f>idn_thomson!C198</f>
        <v>NA</v>
      </c>
      <c r="D197">
        <f>idn_thomson!D198</f>
        <v>105.16</v>
      </c>
      <c r="E197">
        <f>idn_thomson!E198</f>
        <v>17.7</v>
      </c>
      <c r="F197">
        <f>idn_thomson!F198</f>
        <v>80.58</v>
      </c>
      <c r="G197">
        <f>idn_thomson!G198</f>
        <v>4801.3074429999997</v>
      </c>
    </row>
    <row r="198" spans="1:7" x14ac:dyDescent="0.25">
      <c r="A198" s="8">
        <f>idn_thomson!A199</f>
        <v>37391</v>
      </c>
      <c r="B198">
        <f>idn_thomson!B199</f>
        <v>83.3</v>
      </c>
      <c r="C198" t="str">
        <f>idn_thomson!C199</f>
        <v>NA</v>
      </c>
      <c r="D198">
        <f>idn_thomson!D199</f>
        <v>107.23</v>
      </c>
      <c r="E198">
        <f>idn_thomson!E199</f>
        <v>20.100000000000001</v>
      </c>
      <c r="F198">
        <f>idn_thomson!F199</f>
        <v>81.680000000000007</v>
      </c>
      <c r="G198">
        <f>idn_thomson!G199</f>
        <v>4725.1402230000003</v>
      </c>
    </row>
    <row r="199" spans="1:7" x14ac:dyDescent="0.25">
      <c r="A199" s="8">
        <f>idn_thomson!A200</f>
        <v>37422</v>
      </c>
      <c r="B199">
        <f>idn_thomson!B200</f>
        <v>93.6</v>
      </c>
      <c r="C199" t="str">
        <f>idn_thomson!C200</f>
        <v>NA</v>
      </c>
      <c r="D199">
        <f>idn_thomson!D200</f>
        <v>103.73</v>
      </c>
      <c r="E199">
        <f>idn_thomson!E200</f>
        <v>21.1</v>
      </c>
      <c r="F199">
        <f>idn_thomson!F200</f>
        <v>81.489999999999995</v>
      </c>
      <c r="G199">
        <f>idn_thomson!G200</f>
        <v>5094.9307250000002</v>
      </c>
    </row>
    <row r="200" spans="1:7" x14ac:dyDescent="0.25">
      <c r="A200" s="8">
        <f>idn_thomson!A201</f>
        <v>37452</v>
      </c>
      <c r="B200">
        <f>idn_thomson!B201</f>
        <v>93.9</v>
      </c>
      <c r="C200" t="str">
        <f>idn_thomson!C201</f>
        <v>NA</v>
      </c>
      <c r="D200">
        <f>idn_thomson!D201</f>
        <v>105.72</v>
      </c>
      <c r="E200">
        <f>idn_thomson!E201</f>
        <v>20.6</v>
      </c>
      <c r="F200">
        <f>idn_thomson!F201</f>
        <v>86.55</v>
      </c>
      <c r="G200">
        <f>idn_thomson!G201</f>
        <v>5001.7741130000004</v>
      </c>
    </row>
    <row r="201" spans="1:7" x14ac:dyDescent="0.25">
      <c r="A201" s="8">
        <f>idn_thomson!A202</f>
        <v>37483</v>
      </c>
      <c r="B201">
        <f>idn_thomson!B202</f>
        <v>88.2</v>
      </c>
      <c r="C201" t="str">
        <f>idn_thomson!C202</f>
        <v>NA</v>
      </c>
      <c r="D201">
        <f>idn_thomson!D202</f>
        <v>106.34</v>
      </c>
      <c r="E201">
        <f>idn_thomson!E202</f>
        <v>16</v>
      </c>
      <c r="F201">
        <f>idn_thomson!F202</f>
        <v>86.26</v>
      </c>
      <c r="G201">
        <f>idn_thomson!G202</f>
        <v>4927.543361</v>
      </c>
    </row>
    <row r="202" spans="1:7" x14ac:dyDescent="0.25">
      <c r="A202" s="8">
        <f>idn_thomson!A203</f>
        <v>37514</v>
      </c>
      <c r="B202">
        <f>idn_thomson!B203</f>
        <v>89.8</v>
      </c>
      <c r="C202" t="str">
        <f>idn_thomson!C203</f>
        <v>NA</v>
      </c>
      <c r="D202">
        <f>idn_thomson!D203</f>
        <v>107.38</v>
      </c>
      <c r="E202">
        <f>idn_thomson!E203</f>
        <v>12.1</v>
      </c>
      <c r="F202">
        <f>idn_thomson!F203</f>
        <v>85.03</v>
      </c>
      <c r="G202">
        <f>idn_thomson!G203</f>
        <v>5142.2919149999998</v>
      </c>
    </row>
    <row r="203" spans="1:7" x14ac:dyDescent="0.25">
      <c r="A203" s="8">
        <f>idn_thomson!A204</f>
        <v>37544</v>
      </c>
      <c r="B203">
        <f>idn_thomson!B204</f>
        <v>85.7</v>
      </c>
      <c r="C203" t="str">
        <f>idn_thomson!C204</f>
        <v>NA</v>
      </c>
      <c r="D203">
        <f>idn_thomson!D204</f>
        <v>110</v>
      </c>
      <c r="E203">
        <f>idn_thomson!E204</f>
        <v>12.4</v>
      </c>
      <c r="F203">
        <f>idn_thomson!F204</f>
        <v>87.77</v>
      </c>
      <c r="G203">
        <f>idn_thomson!G204</f>
        <v>5328.4017020000001</v>
      </c>
    </row>
    <row r="204" spans="1:7" x14ac:dyDescent="0.25">
      <c r="A204" s="8">
        <f>idn_thomson!A205</f>
        <v>37575</v>
      </c>
      <c r="B204">
        <f>idn_thomson!B205</f>
        <v>81.3</v>
      </c>
      <c r="C204" t="str">
        <f>idn_thomson!C205</f>
        <v>NA</v>
      </c>
      <c r="D204">
        <f>idn_thomson!D205</f>
        <v>108.78</v>
      </c>
      <c r="E204">
        <f>idn_thomson!E205</f>
        <v>12.9</v>
      </c>
      <c r="F204">
        <f>idn_thomson!F205</f>
        <v>86.13</v>
      </c>
      <c r="G204">
        <f>idn_thomson!G205</f>
        <v>4437.1948220000004</v>
      </c>
    </row>
    <row r="205" spans="1:7" x14ac:dyDescent="0.25">
      <c r="A205" s="8">
        <f>idn_thomson!A206</f>
        <v>37605</v>
      </c>
      <c r="B205">
        <f>idn_thomson!B206</f>
        <v>83.7</v>
      </c>
      <c r="C205" t="str">
        <f>idn_thomson!C206</f>
        <v>NA</v>
      </c>
      <c r="D205">
        <f>idn_thomson!D206</f>
        <v>109.92</v>
      </c>
      <c r="E205">
        <f>idn_thomson!E206</f>
        <v>13.1</v>
      </c>
      <c r="F205">
        <f>idn_thomson!F206</f>
        <v>64.77</v>
      </c>
      <c r="G205">
        <f>idn_thomson!G206</f>
        <v>4860.5984019999996</v>
      </c>
    </row>
    <row r="206" spans="1:7" x14ac:dyDescent="0.25">
      <c r="A206" s="8">
        <f>idn_thomson!A207</f>
        <v>37636</v>
      </c>
      <c r="B206">
        <f>idn_thomson!B207</f>
        <v>64.3</v>
      </c>
      <c r="C206">
        <f>idn_thomson!C207</f>
        <v>50.26</v>
      </c>
      <c r="D206">
        <f>idn_thomson!D207</f>
        <v>111.9</v>
      </c>
      <c r="E206">
        <f>idn_thomson!E207</f>
        <v>13.6</v>
      </c>
      <c r="F206">
        <f>idn_thomson!F207</f>
        <v>79.48</v>
      </c>
      <c r="G206">
        <f>idn_thomson!G207</f>
        <v>4997.4340350000002</v>
      </c>
    </row>
    <row r="207" spans="1:7" x14ac:dyDescent="0.25">
      <c r="A207" s="8">
        <f>idn_thomson!A208</f>
        <v>37667</v>
      </c>
      <c r="B207">
        <f>idn_thomson!B208</f>
        <v>73.599999999999994</v>
      </c>
      <c r="C207">
        <f>idn_thomson!C208</f>
        <v>49.21</v>
      </c>
      <c r="D207">
        <f>idn_thomson!D208</f>
        <v>111.63</v>
      </c>
      <c r="E207">
        <f>idn_thomson!E208</f>
        <v>27.3</v>
      </c>
      <c r="F207">
        <f>idn_thomson!F208</f>
        <v>78.400000000000006</v>
      </c>
      <c r="G207">
        <f>idn_thomson!G208</f>
        <v>4980.868297</v>
      </c>
    </row>
    <row r="208" spans="1:7" x14ac:dyDescent="0.25">
      <c r="A208" s="8">
        <f>idn_thomson!A209</f>
        <v>37695</v>
      </c>
      <c r="B208">
        <f>idn_thomson!B209</f>
        <v>75.2</v>
      </c>
      <c r="C208">
        <f>idn_thomson!C209</f>
        <v>49.78</v>
      </c>
      <c r="D208">
        <f>idn_thomson!D209</f>
        <v>110.66</v>
      </c>
      <c r="E208">
        <f>idn_thomson!E209</f>
        <v>12.8</v>
      </c>
      <c r="F208">
        <f>idn_thomson!F209</f>
        <v>84.85</v>
      </c>
      <c r="G208">
        <f>idn_thomson!G209</f>
        <v>5161.8754209999997</v>
      </c>
    </row>
    <row r="209" spans="1:7" x14ac:dyDescent="0.25">
      <c r="A209" s="8">
        <f>idn_thomson!A210</f>
        <v>37726</v>
      </c>
      <c r="B209">
        <f>idn_thomson!B210</f>
        <v>79.8</v>
      </c>
      <c r="C209">
        <f>idn_thomson!C210</f>
        <v>51.62</v>
      </c>
      <c r="D209">
        <f>idn_thomson!D210</f>
        <v>108.77</v>
      </c>
      <c r="E209">
        <f>idn_thomson!E210</f>
        <v>18.2</v>
      </c>
      <c r="F209">
        <f>idn_thomson!F210</f>
        <v>79.87</v>
      </c>
      <c r="G209">
        <f>idn_thomson!G210</f>
        <v>5057.0766050000002</v>
      </c>
    </row>
    <row r="210" spans="1:7" x14ac:dyDescent="0.25">
      <c r="A210" s="8">
        <f>idn_thomson!A211</f>
        <v>37756</v>
      </c>
      <c r="B210">
        <f>idn_thomson!B211</f>
        <v>87.9</v>
      </c>
      <c r="C210">
        <f>idn_thomson!C211</f>
        <v>52.85</v>
      </c>
      <c r="D210">
        <f>idn_thomson!D211</f>
        <v>104.12</v>
      </c>
      <c r="E210">
        <f>idn_thomson!E211</f>
        <v>23.2</v>
      </c>
      <c r="F210">
        <f>idn_thomson!F211</f>
        <v>81.99</v>
      </c>
      <c r="G210">
        <f>idn_thomson!G211</f>
        <v>4960.5621369999999</v>
      </c>
    </row>
    <row r="211" spans="1:7" x14ac:dyDescent="0.25">
      <c r="A211" s="8">
        <f>idn_thomson!A212</f>
        <v>37787</v>
      </c>
      <c r="B211">
        <f>idn_thomson!B212</f>
        <v>88.4</v>
      </c>
      <c r="C211">
        <f>idn_thomson!C212</f>
        <v>54.21</v>
      </c>
      <c r="D211">
        <f>idn_thomson!D212</f>
        <v>103.66</v>
      </c>
      <c r="E211">
        <f>idn_thomson!E212</f>
        <v>17.7</v>
      </c>
      <c r="F211">
        <f>idn_thomson!F212</f>
        <v>86.23</v>
      </c>
      <c r="G211">
        <f>idn_thomson!G212</f>
        <v>5295.2975319999996</v>
      </c>
    </row>
    <row r="212" spans="1:7" x14ac:dyDescent="0.25">
      <c r="A212" s="8">
        <f>idn_thomson!A213</f>
        <v>37817</v>
      </c>
      <c r="B212">
        <f>idn_thomson!B213</f>
        <v>92.2</v>
      </c>
      <c r="C212">
        <f>idn_thomson!C213</f>
        <v>56.31</v>
      </c>
      <c r="D212">
        <f>idn_thomson!D213</f>
        <v>104.55</v>
      </c>
      <c r="E212">
        <f>idn_thomson!E213</f>
        <v>19.399999999999999</v>
      </c>
      <c r="F212">
        <f>idn_thomson!F213</f>
        <v>89.25</v>
      </c>
      <c r="G212">
        <f>idn_thomson!G213</f>
        <v>5271.0354150000003</v>
      </c>
    </row>
    <row r="213" spans="1:7" x14ac:dyDescent="0.25">
      <c r="A213" s="8">
        <f>idn_thomson!A214</f>
        <v>37848</v>
      </c>
      <c r="B213">
        <f>idn_thomson!B214</f>
        <v>85.2</v>
      </c>
      <c r="C213">
        <f>idn_thomson!C214</f>
        <v>57.62</v>
      </c>
      <c r="D213">
        <f>idn_thomson!D214</f>
        <v>105.03</v>
      </c>
      <c r="E213">
        <f>idn_thomson!E214</f>
        <v>19.7</v>
      </c>
      <c r="F213">
        <f>idn_thomson!F214</f>
        <v>88.61</v>
      </c>
      <c r="G213">
        <f>idn_thomson!G214</f>
        <v>5023.686987</v>
      </c>
    </row>
    <row r="214" spans="1:7" x14ac:dyDescent="0.25">
      <c r="A214" s="8">
        <f>idn_thomson!A215</f>
        <v>37879</v>
      </c>
      <c r="B214">
        <f>idn_thomson!B215</f>
        <v>88.4</v>
      </c>
      <c r="C214">
        <f>idn_thomson!C215</f>
        <v>57.93</v>
      </c>
      <c r="D214">
        <f>idn_thomson!D215</f>
        <v>105.51</v>
      </c>
      <c r="E214">
        <f>idn_thomson!E215</f>
        <v>17.8</v>
      </c>
      <c r="F214">
        <f>idn_thomson!F215</f>
        <v>90.06</v>
      </c>
      <c r="G214">
        <f>idn_thomson!G215</f>
        <v>5056.8441050000001</v>
      </c>
    </row>
    <row r="215" spans="1:7" x14ac:dyDescent="0.25">
      <c r="A215" s="8">
        <f>idn_thomson!A216</f>
        <v>37909</v>
      </c>
      <c r="B215">
        <f>idn_thomson!B216</f>
        <v>90</v>
      </c>
      <c r="C215">
        <f>idn_thomson!C216</f>
        <v>58.94</v>
      </c>
      <c r="D215">
        <f>idn_thomson!D216</f>
        <v>107.1</v>
      </c>
      <c r="E215">
        <f>idn_thomson!E216</f>
        <v>16.600000000000001</v>
      </c>
      <c r="F215">
        <f>idn_thomson!F216</f>
        <v>89.9</v>
      </c>
      <c r="G215">
        <f>idn_thomson!G216</f>
        <v>5056.9774450000004</v>
      </c>
    </row>
    <row r="216" spans="1:7" x14ac:dyDescent="0.25">
      <c r="A216" s="8">
        <f>idn_thomson!A217</f>
        <v>37940</v>
      </c>
      <c r="B216">
        <f>idn_thomson!B217</f>
        <v>92.1</v>
      </c>
      <c r="C216">
        <f>idn_thomson!C217</f>
        <v>63.45</v>
      </c>
      <c r="D216">
        <f>idn_thomson!D217</f>
        <v>107.41</v>
      </c>
      <c r="E216">
        <f>idn_thomson!E217</f>
        <v>24.1</v>
      </c>
      <c r="F216">
        <f>idn_thomson!F217</f>
        <v>74.39</v>
      </c>
      <c r="G216">
        <f>idn_thomson!G217</f>
        <v>4961.120073</v>
      </c>
    </row>
    <row r="217" spans="1:7" x14ac:dyDescent="0.25">
      <c r="A217" s="8">
        <f>idn_thomson!A218</f>
        <v>37970</v>
      </c>
      <c r="B217">
        <f>idn_thomson!B218</f>
        <v>92.2</v>
      </c>
      <c r="C217">
        <f>idn_thomson!C218</f>
        <v>68.36</v>
      </c>
      <c r="D217">
        <f>idn_thomson!D218</f>
        <v>108.04</v>
      </c>
      <c r="E217">
        <f>idn_thomson!E218</f>
        <v>20.5</v>
      </c>
      <c r="F217">
        <f>idn_thomson!F218</f>
        <v>86.63</v>
      </c>
      <c r="G217">
        <f>idn_thomson!G218</f>
        <v>5235.4689429999999</v>
      </c>
    </row>
    <row r="218" spans="1:7" x14ac:dyDescent="0.25">
      <c r="A218" s="8">
        <f>idn_thomson!A219</f>
        <v>38001</v>
      </c>
      <c r="B218">
        <f>idn_thomson!B219</f>
        <v>91.3</v>
      </c>
      <c r="C218">
        <f>idn_thomson!C219</f>
        <v>58.89</v>
      </c>
      <c r="D218">
        <f>idn_thomson!D219</f>
        <v>108.37</v>
      </c>
      <c r="E218">
        <f>idn_thomson!E219</f>
        <v>21.7</v>
      </c>
      <c r="F218">
        <f>idn_thomson!F219</f>
        <v>85.41</v>
      </c>
      <c r="G218">
        <f>idn_thomson!G219</f>
        <v>5043.1049350000003</v>
      </c>
    </row>
    <row r="219" spans="1:7" x14ac:dyDescent="0.25">
      <c r="A219" s="8">
        <f>idn_thomson!A220</f>
        <v>38032</v>
      </c>
      <c r="B219">
        <f>idn_thomson!B220</f>
        <v>92.7</v>
      </c>
      <c r="C219">
        <f>idn_thomson!C220</f>
        <v>57.32</v>
      </c>
      <c r="D219">
        <f>idn_thomson!D220</f>
        <v>108.72</v>
      </c>
      <c r="E219">
        <f>idn_thomson!E220</f>
        <v>19</v>
      </c>
      <c r="F219">
        <f>idn_thomson!F220</f>
        <v>78.260000000000005</v>
      </c>
      <c r="G219">
        <f>idn_thomson!G220</f>
        <v>4907.6575009999997</v>
      </c>
    </row>
    <row r="220" spans="1:7" x14ac:dyDescent="0.25">
      <c r="A220" s="8">
        <f>idn_thomson!A221</f>
        <v>38061</v>
      </c>
      <c r="B220">
        <f>idn_thomson!B221</f>
        <v>93.2</v>
      </c>
      <c r="C220">
        <f>idn_thomson!C221</f>
        <v>58.76</v>
      </c>
      <c r="D220">
        <f>idn_thomson!D221</f>
        <v>109.3</v>
      </c>
      <c r="E220">
        <f>idn_thomson!E221</f>
        <v>18.5</v>
      </c>
      <c r="F220">
        <f>idn_thomson!F221</f>
        <v>84.22</v>
      </c>
      <c r="G220">
        <f>idn_thomson!G221</f>
        <v>5086.8793939999996</v>
      </c>
    </row>
    <row r="221" spans="1:7" x14ac:dyDescent="0.25">
      <c r="A221" s="8">
        <f>idn_thomson!A222</f>
        <v>38092</v>
      </c>
      <c r="B221">
        <f>idn_thomson!B222</f>
        <v>108</v>
      </c>
      <c r="C221">
        <f>idn_thomson!C222</f>
        <v>59.03</v>
      </c>
      <c r="D221">
        <f>idn_thomson!D222</f>
        <v>108.26</v>
      </c>
      <c r="E221">
        <f>idn_thomson!E222</f>
        <v>25.9</v>
      </c>
      <c r="F221">
        <f>idn_thomson!F222</f>
        <v>82.14</v>
      </c>
      <c r="G221">
        <f>idn_thomson!G222</f>
        <v>5275.3754840000001</v>
      </c>
    </row>
    <row r="222" spans="1:7" x14ac:dyDescent="0.25">
      <c r="A222" s="8">
        <f>idn_thomson!A223</f>
        <v>38122</v>
      </c>
      <c r="B222">
        <f>idn_thomson!B223</f>
        <v>108.4</v>
      </c>
      <c r="C222">
        <f>idn_thomson!C223</f>
        <v>57.45</v>
      </c>
      <c r="D222">
        <f>idn_thomson!D223</f>
        <v>113.65</v>
      </c>
      <c r="E222">
        <f>idn_thomson!E223</f>
        <v>26.1</v>
      </c>
      <c r="F222">
        <f>idn_thomson!F223</f>
        <v>84.55</v>
      </c>
      <c r="G222">
        <f>idn_thomson!G223</f>
        <v>5590.6982440000002</v>
      </c>
    </row>
    <row r="223" spans="1:7" x14ac:dyDescent="0.25">
      <c r="A223" s="8">
        <f>idn_thomson!A224</f>
        <v>38153</v>
      </c>
      <c r="B223">
        <f>idn_thomson!B224</f>
        <v>110.2</v>
      </c>
      <c r="C223">
        <f>idn_thomson!C224</f>
        <v>56.27</v>
      </c>
      <c r="D223">
        <f>idn_thomson!D224</f>
        <v>115.85</v>
      </c>
      <c r="E223">
        <f>idn_thomson!E224</f>
        <v>27.1</v>
      </c>
      <c r="F223">
        <f>idn_thomson!F224</f>
        <v>86.14</v>
      </c>
      <c r="G223">
        <f>idn_thomson!G224</f>
        <v>5930.9640479999998</v>
      </c>
    </row>
    <row r="224" spans="1:7" x14ac:dyDescent="0.25">
      <c r="A224" s="8">
        <f>idn_thomson!A225</f>
        <v>38183</v>
      </c>
      <c r="B224">
        <f>idn_thomson!B225</f>
        <v>118</v>
      </c>
      <c r="C224">
        <f>idn_thomson!C225</f>
        <v>56.97</v>
      </c>
      <c r="D224">
        <f>idn_thomson!D225</f>
        <v>114.04</v>
      </c>
      <c r="E224">
        <f>idn_thomson!E225</f>
        <v>37.799999999999997</v>
      </c>
      <c r="F224">
        <f>idn_thomson!F225</f>
        <v>90.81</v>
      </c>
      <c r="G224">
        <f>idn_thomson!G225</f>
        <v>5968.1539780000003</v>
      </c>
    </row>
    <row r="225" spans="1:7" x14ac:dyDescent="0.25">
      <c r="A225" s="8">
        <f>idn_thomson!A226</f>
        <v>38214</v>
      </c>
      <c r="B225">
        <f>idn_thomson!B226</f>
        <v>116.4</v>
      </c>
      <c r="C225">
        <f>idn_thomson!C226</f>
        <v>58.72</v>
      </c>
      <c r="D225">
        <f>idn_thomson!D226</f>
        <v>118.07</v>
      </c>
      <c r="E225">
        <f>idn_thomson!E226</f>
        <v>28.8</v>
      </c>
      <c r="F225">
        <f>idn_thomson!F226</f>
        <v>91.62</v>
      </c>
      <c r="G225">
        <f>idn_thomson!G226</f>
        <v>6391.0290370000002</v>
      </c>
    </row>
    <row r="226" spans="1:7" x14ac:dyDescent="0.25">
      <c r="A226" s="8">
        <f>idn_thomson!A227</f>
        <v>38245</v>
      </c>
      <c r="B226">
        <f>idn_thomson!B227</f>
        <v>120.2</v>
      </c>
      <c r="C226">
        <f>idn_thomson!C227</f>
        <v>59.86</v>
      </c>
      <c r="D226">
        <f>idn_thomson!D227</f>
        <v>120.75</v>
      </c>
      <c r="E226">
        <f>idn_thomson!E227</f>
        <v>31.3</v>
      </c>
      <c r="F226">
        <f>idn_thomson!F227</f>
        <v>94.3</v>
      </c>
      <c r="G226">
        <f>idn_thomson!G227</f>
        <v>7240.0303970000004</v>
      </c>
    </row>
    <row r="227" spans="1:7" x14ac:dyDescent="0.25">
      <c r="A227" s="8">
        <f>idn_thomson!A228</f>
        <v>38275</v>
      </c>
      <c r="B227">
        <f>idn_thomson!B228</f>
        <v>139.5</v>
      </c>
      <c r="C227">
        <f>idn_thomson!C228</f>
        <v>61.74</v>
      </c>
      <c r="D227">
        <f>idn_thomson!D228</f>
        <v>121.88</v>
      </c>
      <c r="E227">
        <f>idn_thomson!E228</f>
        <v>73.099999999999994</v>
      </c>
      <c r="F227">
        <f>idn_thomson!F228</f>
        <v>97.72</v>
      </c>
      <c r="G227">
        <f>idn_thomson!G228</f>
        <v>7404.5938999999998</v>
      </c>
    </row>
    <row r="228" spans="1:7" x14ac:dyDescent="0.25">
      <c r="A228" s="8">
        <f>idn_thomson!A229</f>
        <v>38306</v>
      </c>
      <c r="B228">
        <f>idn_thomson!B229</f>
        <v>143.4</v>
      </c>
      <c r="C228">
        <f>idn_thomson!C229</f>
        <v>65.42</v>
      </c>
      <c r="D228">
        <f>idn_thomson!D229</f>
        <v>117.91</v>
      </c>
      <c r="E228">
        <f>idn_thomson!E229</f>
        <v>94.8</v>
      </c>
      <c r="F228">
        <f>idn_thomson!F229</f>
        <v>78.540000000000006</v>
      </c>
      <c r="G228">
        <f>idn_thomson!G229</f>
        <v>6119.8182889999998</v>
      </c>
    </row>
    <row r="229" spans="1:7" x14ac:dyDescent="0.25">
      <c r="A229" s="8">
        <f>idn_thomson!A230</f>
        <v>38336</v>
      </c>
      <c r="B229">
        <f>idn_thomson!B230</f>
        <v>136.30000000000001</v>
      </c>
      <c r="C229">
        <f>idn_thomson!C230</f>
        <v>69.72</v>
      </c>
      <c r="D229">
        <f>idn_thomson!D230</f>
        <v>114.14</v>
      </c>
      <c r="E229">
        <f>idn_thomson!E230</f>
        <v>96.1</v>
      </c>
      <c r="F229">
        <f>idn_thomson!F230</f>
        <v>89.51</v>
      </c>
      <c r="G229">
        <f>idn_thomson!G230</f>
        <v>6626.3035890000001</v>
      </c>
    </row>
    <row r="230" spans="1:7" x14ac:dyDescent="0.25">
      <c r="A230" s="8">
        <f>idn_thomson!A231</f>
        <v>38367</v>
      </c>
      <c r="B230">
        <f>idn_thomson!B231</f>
        <v>122.6</v>
      </c>
      <c r="C230">
        <f>idn_thomson!C231</f>
        <v>77.739999999999995</v>
      </c>
      <c r="D230">
        <f>idn_thomson!D231</f>
        <v>116.39</v>
      </c>
      <c r="E230">
        <f>idn_thomson!E231</f>
        <v>88</v>
      </c>
      <c r="F230">
        <f>idn_thomson!F231</f>
        <v>87.12</v>
      </c>
      <c r="G230">
        <f>idn_thomson!G231</f>
        <v>6132.2812729999996</v>
      </c>
    </row>
    <row r="231" spans="1:7" x14ac:dyDescent="0.25">
      <c r="A231" s="8">
        <f>idn_thomson!A232</f>
        <v>38398</v>
      </c>
      <c r="B231">
        <f>idn_thomson!B232</f>
        <v>119.9</v>
      </c>
      <c r="C231">
        <f>idn_thomson!C232</f>
        <v>72.87</v>
      </c>
      <c r="D231">
        <f>idn_thomson!D232</f>
        <v>118.16</v>
      </c>
      <c r="E231">
        <f>idn_thomson!E232</f>
        <v>80.2</v>
      </c>
      <c r="F231">
        <f>idn_thomson!F232</f>
        <v>86.58</v>
      </c>
      <c r="G231">
        <f>idn_thomson!G232</f>
        <v>6381.5818220000001</v>
      </c>
    </row>
    <row r="232" spans="1:7" x14ac:dyDescent="0.25">
      <c r="A232" s="8">
        <f>idn_thomson!A233</f>
        <v>38426</v>
      </c>
      <c r="B232">
        <f>idn_thomson!B233</f>
        <v>103.8</v>
      </c>
      <c r="C232">
        <f>idn_thomson!C233</f>
        <v>72.48</v>
      </c>
      <c r="D232">
        <f>idn_thomson!D233</f>
        <v>123.71</v>
      </c>
      <c r="E232">
        <f>idn_thomson!E233</f>
        <v>72.5</v>
      </c>
      <c r="F232">
        <f>idn_thomson!F233</f>
        <v>90.28</v>
      </c>
      <c r="G232">
        <f>idn_thomson!G233</f>
        <v>7364.7226449999998</v>
      </c>
    </row>
    <row r="233" spans="1:7" x14ac:dyDescent="0.25">
      <c r="A233" s="8">
        <f>idn_thomson!A234</f>
        <v>38457</v>
      </c>
      <c r="B233">
        <f>idn_thomson!B234</f>
        <v>101.7</v>
      </c>
      <c r="C233">
        <f>idn_thomson!C234</f>
        <v>79.14</v>
      </c>
      <c r="D233">
        <f>idn_thomson!D234</f>
        <v>127.3</v>
      </c>
      <c r="E233">
        <f>idn_thomson!E234</f>
        <v>62.1</v>
      </c>
      <c r="F233">
        <f>idn_thomson!F234</f>
        <v>85.02</v>
      </c>
      <c r="G233">
        <f>idn_thomson!G234</f>
        <v>6790.6681589999998</v>
      </c>
    </row>
    <row r="234" spans="1:7" x14ac:dyDescent="0.25">
      <c r="A234" s="8">
        <f>idn_thomson!A235</f>
        <v>38487</v>
      </c>
      <c r="B234">
        <f>idn_thomson!B235</f>
        <v>110.9</v>
      </c>
      <c r="C234">
        <f>idn_thomson!C235</f>
        <v>70.86</v>
      </c>
      <c r="D234">
        <f>idn_thomson!D235</f>
        <v>128.13999999999999</v>
      </c>
      <c r="E234">
        <f>idn_thomson!E235</f>
        <v>72.8</v>
      </c>
      <c r="F234">
        <f>idn_thomson!F235</f>
        <v>88.54</v>
      </c>
      <c r="G234">
        <f>idn_thomson!G235</f>
        <v>7185.2909550000004</v>
      </c>
    </row>
    <row r="235" spans="1:7" x14ac:dyDescent="0.25">
      <c r="A235" s="8">
        <f>idn_thomson!A236</f>
        <v>38518</v>
      </c>
      <c r="B235">
        <f>idn_thomson!B236</f>
        <v>116.2</v>
      </c>
      <c r="C235">
        <f>idn_thomson!C236</f>
        <v>69.099999999999994</v>
      </c>
      <c r="D235">
        <f>idn_thomson!D236</f>
        <v>125.51</v>
      </c>
      <c r="E235">
        <f>idn_thomson!E236</f>
        <v>75.5</v>
      </c>
      <c r="F235">
        <f>idn_thomson!F236</f>
        <v>88.9</v>
      </c>
      <c r="G235">
        <f>idn_thomson!G236</f>
        <v>6894.0982839999997</v>
      </c>
    </row>
    <row r="236" spans="1:7" x14ac:dyDescent="0.25">
      <c r="A236" s="8">
        <f>idn_thomson!A237</f>
        <v>38548</v>
      </c>
      <c r="B236">
        <f>idn_thomson!B237</f>
        <v>111.2</v>
      </c>
      <c r="C236">
        <f>idn_thomson!C237</f>
        <v>67</v>
      </c>
      <c r="D236">
        <f>idn_thomson!D237</f>
        <v>125.6</v>
      </c>
      <c r="E236">
        <f>idn_thomson!E237</f>
        <v>72.400000000000006</v>
      </c>
      <c r="F236">
        <f>idn_thomson!F237</f>
        <v>90.08</v>
      </c>
      <c r="G236">
        <f>idn_thomson!G237</f>
        <v>7153.9192999999996</v>
      </c>
    </row>
    <row r="237" spans="1:7" x14ac:dyDescent="0.25">
      <c r="A237" s="8">
        <f>idn_thomson!A238</f>
        <v>38579</v>
      </c>
      <c r="B237">
        <f>idn_thomson!B238</f>
        <v>114.5</v>
      </c>
      <c r="C237">
        <f>idn_thomson!C238</f>
        <v>66.69</v>
      </c>
      <c r="D237">
        <f>idn_thomson!D238</f>
        <v>126.49</v>
      </c>
      <c r="E237">
        <f>idn_thomson!E238</f>
        <v>71.099999999999994</v>
      </c>
      <c r="F237">
        <f>idn_thomson!F238</f>
        <v>93.15</v>
      </c>
      <c r="G237">
        <f>idn_thomson!G238</f>
        <v>7274.8252929999999</v>
      </c>
    </row>
    <row r="238" spans="1:7" x14ac:dyDescent="0.25">
      <c r="A238" s="8">
        <f>idn_thomson!A239</f>
        <v>38610</v>
      </c>
      <c r="B238">
        <f>idn_thomson!B239</f>
        <v>101.8</v>
      </c>
      <c r="C238">
        <f>idn_thomson!C239</f>
        <v>60.43</v>
      </c>
      <c r="D238">
        <f>idn_thomson!D239</f>
        <v>128.21</v>
      </c>
      <c r="E238">
        <f>idn_thomson!E239</f>
        <v>64.900000000000006</v>
      </c>
      <c r="F238">
        <f>idn_thomson!F239</f>
        <v>93.22</v>
      </c>
      <c r="G238">
        <f>idn_thomson!G239</f>
        <v>7521.9722899999997</v>
      </c>
    </row>
    <row r="239" spans="1:7" x14ac:dyDescent="0.25">
      <c r="A239" s="8">
        <f>idn_thomson!A240</f>
        <v>38640</v>
      </c>
      <c r="B239">
        <f>idn_thomson!B240</f>
        <v>89.4</v>
      </c>
      <c r="C239">
        <f>idn_thomson!C240</f>
        <v>65.73</v>
      </c>
      <c r="D239">
        <f>idn_thomson!D240</f>
        <v>127.4</v>
      </c>
      <c r="E239">
        <f>idn_thomson!E240</f>
        <v>49.7</v>
      </c>
      <c r="F239">
        <f>idn_thomson!F240</f>
        <v>92.43</v>
      </c>
      <c r="G239">
        <f>idn_thomson!G240</f>
        <v>7951.458987</v>
      </c>
    </row>
    <row r="240" spans="1:7" x14ac:dyDescent="0.25">
      <c r="A240" s="8">
        <f>idn_thomson!A241</f>
        <v>38671</v>
      </c>
      <c r="B240">
        <f>idn_thomson!B241</f>
        <v>91.9</v>
      </c>
      <c r="C240">
        <f>idn_thomson!C241</f>
        <v>65.38</v>
      </c>
      <c r="D240">
        <f>idn_thomson!D241</f>
        <v>129.04</v>
      </c>
      <c r="E240">
        <f>idn_thomson!E241</f>
        <v>56.1</v>
      </c>
      <c r="F240">
        <f>idn_thomson!F241</f>
        <v>78.66</v>
      </c>
      <c r="G240">
        <f>idn_thomson!G241</f>
        <v>6885.5321020000001</v>
      </c>
    </row>
    <row r="241" spans="1:7" x14ac:dyDescent="0.25">
      <c r="A241" s="8">
        <f>idn_thomson!A242</f>
        <v>38701</v>
      </c>
      <c r="B241">
        <f>idn_thomson!B242</f>
        <v>101.2</v>
      </c>
      <c r="C241">
        <f>idn_thomson!C242</f>
        <v>66.69</v>
      </c>
      <c r="D241">
        <f>idn_thomson!D242</f>
        <v>122.47</v>
      </c>
      <c r="E241">
        <f>idn_thomson!E242</f>
        <v>58.1</v>
      </c>
      <c r="F241">
        <f>idn_thomson!F242</f>
        <v>82.72</v>
      </c>
      <c r="G241">
        <f>idn_thomson!G242</f>
        <v>8123.6015049999996</v>
      </c>
    </row>
    <row r="242" spans="1:7" x14ac:dyDescent="0.25">
      <c r="A242" s="8">
        <f>idn_thomson!A243</f>
        <v>38732</v>
      </c>
      <c r="B242">
        <f>idn_thomson!B243</f>
        <v>102.6</v>
      </c>
      <c r="C242">
        <f>idn_thomson!C243</f>
        <v>59.29</v>
      </c>
      <c r="D242">
        <f>idn_thomson!D243</f>
        <v>120.77</v>
      </c>
      <c r="E242">
        <f>idn_thomson!E243</f>
        <v>57.7</v>
      </c>
      <c r="F242">
        <f>idn_thomson!F243</f>
        <v>81.42</v>
      </c>
      <c r="G242">
        <f>idn_thomson!G243</f>
        <v>7558.5937320000003</v>
      </c>
    </row>
    <row r="243" spans="1:7" x14ac:dyDescent="0.25">
      <c r="A243" s="8">
        <f>idn_thomson!A244</f>
        <v>38763</v>
      </c>
      <c r="B243">
        <f>idn_thomson!B244</f>
        <v>95.2</v>
      </c>
      <c r="C243">
        <f>idn_thomson!C244</f>
        <v>55.91</v>
      </c>
      <c r="D243">
        <f>idn_thomson!D244</f>
        <v>123.21</v>
      </c>
      <c r="E243">
        <f>idn_thomson!E244</f>
        <v>64.3</v>
      </c>
      <c r="F243">
        <f>idn_thomson!F244</f>
        <v>80.569999999999993</v>
      </c>
      <c r="G243">
        <f>idn_thomson!G244</f>
        <v>7397.538689</v>
      </c>
    </row>
    <row r="244" spans="1:7" x14ac:dyDescent="0.25">
      <c r="A244" s="8">
        <f>idn_thomson!A245</f>
        <v>38791</v>
      </c>
      <c r="B244">
        <f>idn_thomson!B245</f>
        <v>103.3</v>
      </c>
      <c r="C244">
        <f>idn_thomson!C245</f>
        <v>60.95</v>
      </c>
      <c r="D244">
        <f>idn_thomson!D245</f>
        <v>121.63</v>
      </c>
      <c r="E244">
        <f>idn_thomson!E245</f>
        <v>67.3</v>
      </c>
      <c r="F244">
        <f>idn_thomson!F245</f>
        <v>81.64</v>
      </c>
      <c r="G244">
        <f>idn_thomson!G245</f>
        <v>7495.9140010000001</v>
      </c>
    </row>
    <row r="245" spans="1:7" x14ac:dyDescent="0.25">
      <c r="A245" s="8">
        <f>idn_thomson!A246</f>
        <v>38822</v>
      </c>
      <c r="B245">
        <f>idn_thomson!B246</f>
        <v>102.7</v>
      </c>
      <c r="C245">
        <f>idn_thomson!C246</f>
        <v>60.25</v>
      </c>
      <c r="D245">
        <f>idn_thomson!D246</f>
        <v>120.67</v>
      </c>
      <c r="E245">
        <f>idn_thomson!E246</f>
        <v>63.1</v>
      </c>
      <c r="F245">
        <f>idn_thomson!F246</f>
        <v>81.77</v>
      </c>
      <c r="G245">
        <f>idn_thomson!G246</f>
        <v>7641.3089490000002</v>
      </c>
    </row>
    <row r="246" spans="1:7" x14ac:dyDescent="0.25">
      <c r="A246" s="8">
        <f>idn_thomson!A247</f>
        <v>38852</v>
      </c>
      <c r="B246">
        <f>idn_thomson!B247</f>
        <v>102.2</v>
      </c>
      <c r="C246">
        <f>idn_thomson!C247</f>
        <v>63.98</v>
      </c>
      <c r="D246">
        <f>idn_thomson!D247</f>
        <v>123.29</v>
      </c>
      <c r="E246">
        <f>idn_thomson!E247</f>
        <v>65.099999999999994</v>
      </c>
      <c r="F246">
        <f>idn_thomson!F247</f>
        <v>85.01</v>
      </c>
      <c r="G246">
        <f>idn_thomson!G247</f>
        <v>8369.6634859999995</v>
      </c>
    </row>
    <row r="247" spans="1:7" x14ac:dyDescent="0.25">
      <c r="A247" s="8">
        <f>idn_thomson!A248</f>
        <v>38883</v>
      </c>
      <c r="B247">
        <f>idn_thomson!B248</f>
        <v>105.4</v>
      </c>
      <c r="C247">
        <f>idn_thomson!C248</f>
        <v>65.47</v>
      </c>
      <c r="D247">
        <f>idn_thomson!D248</f>
        <v>125.47</v>
      </c>
      <c r="E247">
        <f>idn_thomson!E248</f>
        <v>67.8</v>
      </c>
      <c r="F247">
        <f>idn_thomson!F248</f>
        <v>88.26</v>
      </c>
      <c r="G247">
        <f>idn_thomson!G248</f>
        <v>8454.1305549999997</v>
      </c>
    </row>
    <row r="248" spans="1:7" x14ac:dyDescent="0.25">
      <c r="A248" s="8">
        <f>idn_thomson!A249</f>
        <v>38913</v>
      </c>
      <c r="B248">
        <f>idn_thomson!B249</f>
        <v>111</v>
      </c>
      <c r="C248">
        <f>idn_thomson!C249</f>
        <v>69.63</v>
      </c>
      <c r="D248">
        <f>idn_thomson!D249</f>
        <v>125.2</v>
      </c>
      <c r="E248">
        <f>idn_thomson!E249</f>
        <v>73.099999999999994</v>
      </c>
      <c r="F248">
        <f>idn_thomson!F249</f>
        <v>90.41</v>
      </c>
      <c r="G248">
        <f>idn_thomson!G249</f>
        <v>8880.8275219999996</v>
      </c>
    </row>
    <row r="249" spans="1:7" x14ac:dyDescent="0.25">
      <c r="A249" s="8">
        <f>idn_thomson!A250</f>
        <v>38944</v>
      </c>
      <c r="B249">
        <f>idn_thomson!B250</f>
        <v>107.8</v>
      </c>
      <c r="C249">
        <f>idn_thomson!C250</f>
        <v>65.86</v>
      </c>
      <c r="D249">
        <f>idn_thomson!D250</f>
        <v>126.81</v>
      </c>
      <c r="E249">
        <f>idn_thomson!E250</f>
        <v>67.5</v>
      </c>
      <c r="F249">
        <f>idn_thomson!F250</f>
        <v>90.46</v>
      </c>
      <c r="G249">
        <f>idn_thomson!G250</f>
        <v>8911.2376920000006</v>
      </c>
    </row>
    <row r="250" spans="1:7" x14ac:dyDescent="0.25">
      <c r="A250" s="8">
        <f>idn_thomson!A251</f>
        <v>38975</v>
      </c>
      <c r="B250">
        <f>idn_thomson!B251</f>
        <v>110.5</v>
      </c>
      <c r="C250">
        <f>idn_thomson!C251</f>
        <v>69.89</v>
      </c>
      <c r="D250">
        <f>idn_thomson!D251</f>
        <v>124.91</v>
      </c>
      <c r="E250">
        <f>idn_thomson!E251</f>
        <v>71.400000000000006</v>
      </c>
      <c r="F250">
        <f>idn_thomson!F251</f>
        <v>94.49</v>
      </c>
      <c r="G250">
        <f>idn_thomson!G251</f>
        <v>8843.8749650000009</v>
      </c>
    </row>
    <row r="251" spans="1:7" x14ac:dyDescent="0.25">
      <c r="A251" s="8">
        <f>idn_thomson!A252</f>
        <v>39005</v>
      </c>
      <c r="B251">
        <f>idn_thomson!B252</f>
        <v>113.9</v>
      </c>
      <c r="C251">
        <f>idn_thomson!C252</f>
        <v>88.03</v>
      </c>
      <c r="D251">
        <f>idn_thomson!D252</f>
        <v>119.96</v>
      </c>
      <c r="E251">
        <f>idn_thomson!E252</f>
        <v>71</v>
      </c>
      <c r="F251">
        <f>idn_thomson!F252</f>
        <v>84.03</v>
      </c>
      <c r="G251">
        <f>idn_thomson!G252</f>
        <v>8717.138637</v>
      </c>
    </row>
    <row r="252" spans="1:7" x14ac:dyDescent="0.25">
      <c r="A252" s="8">
        <f>idn_thomson!A253</f>
        <v>39036</v>
      </c>
      <c r="B252">
        <f>idn_thomson!B253</f>
        <v>117.4</v>
      </c>
      <c r="C252">
        <f>idn_thomson!C253</f>
        <v>68.400000000000006</v>
      </c>
      <c r="D252">
        <f>idn_thomson!D253</f>
        <v>117.48</v>
      </c>
      <c r="E252">
        <f>idn_thomson!E253</f>
        <v>76.599999999999994</v>
      </c>
      <c r="F252">
        <f>idn_thomson!F253</f>
        <v>89.8</v>
      </c>
      <c r="G252">
        <f>idn_thomson!G253</f>
        <v>8918.0950080000002</v>
      </c>
    </row>
    <row r="253" spans="1:7" x14ac:dyDescent="0.25">
      <c r="A253" s="8">
        <f>idn_thomson!A254</f>
        <v>39066</v>
      </c>
      <c r="B253">
        <f>idn_thomson!B254</f>
        <v>114.2</v>
      </c>
      <c r="C253">
        <f>idn_thomson!C254</f>
        <v>73.27</v>
      </c>
      <c r="D253">
        <f>idn_thomson!D254</f>
        <v>116.31</v>
      </c>
      <c r="E253">
        <f>idn_thomson!E254</f>
        <v>73.400000000000006</v>
      </c>
      <c r="F253">
        <f>idn_thomson!F254</f>
        <v>91.64</v>
      </c>
      <c r="G253">
        <f>idn_thomson!G254</f>
        <v>9610.3010439999998</v>
      </c>
    </row>
    <row r="254" spans="1:7" x14ac:dyDescent="0.25">
      <c r="A254" s="8">
        <f>idn_thomson!A255</f>
        <v>39097</v>
      </c>
      <c r="B254">
        <f>idn_thomson!B255</f>
        <v>109.3</v>
      </c>
      <c r="C254">
        <f>idn_thomson!C255</f>
        <v>67.53</v>
      </c>
      <c r="D254">
        <f>idn_thomson!D255</f>
        <v>117.05</v>
      </c>
      <c r="E254">
        <f>idn_thomson!E255</f>
        <v>66.5</v>
      </c>
      <c r="F254">
        <f>idn_thomson!F255</f>
        <v>88.4</v>
      </c>
      <c r="G254">
        <f>idn_thomson!G255</f>
        <v>8322.4235160000007</v>
      </c>
    </row>
    <row r="255" spans="1:7" x14ac:dyDescent="0.25">
      <c r="A255" s="8">
        <f>idn_thomson!A256</f>
        <v>39128</v>
      </c>
      <c r="B255">
        <f>idn_thomson!B256</f>
        <v>105.6</v>
      </c>
      <c r="C255">
        <f>idn_thomson!C256</f>
        <v>63.28</v>
      </c>
      <c r="D255">
        <f>idn_thomson!D256</f>
        <v>114.3</v>
      </c>
      <c r="E255">
        <f>idn_thomson!E256</f>
        <v>58.6</v>
      </c>
      <c r="F255">
        <f>idn_thomson!F256</f>
        <v>83.45</v>
      </c>
      <c r="G255">
        <f>idn_thomson!G256</f>
        <v>8194.5804250000001</v>
      </c>
    </row>
    <row r="256" spans="1:7" x14ac:dyDescent="0.25">
      <c r="A256" s="8">
        <f>idn_thomson!A257</f>
        <v>39156</v>
      </c>
      <c r="B256">
        <f>idn_thomson!B257</f>
        <v>105.1</v>
      </c>
      <c r="C256">
        <f>idn_thomson!C257</f>
        <v>67.48</v>
      </c>
      <c r="D256">
        <f>idn_thomson!D257</f>
        <v>115.67</v>
      </c>
      <c r="E256">
        <f>idn_thomson!E257</f>
        <v>59.7</v>
      </c>
      <c r="F256">
        <f>idn_thomson!F257</f>
        <v>89.24</v>
      </c>
      <c r="G256">
        <f>idn_thomson!G257</f>
        <v>9064.849483</v>
      </c>
    </row>
    <row r="257" spans="1:7" x14ac:dyDescent="0.25">
      <c r="A257" s="8">
        <f>idn_thomson!A258</f>
        <v>39187</v>
      </c>
      <c r="B257">
        <f>idn_thomson!B258</f>
        <v>106.4</v>
      </c>
      <c r="C257">
        <f>idn_thomson!C258</f>
        <v>65.599999999999994</v>
      </c>
      <c r="D257">
        <f>idn_thomson!D258</f>
        <v>115.75</v>
      </c>
      <c r="E257">
        <f>idn_thomson!E258</f>
        <v>61.7</v>
      </c>
      <c r="F257">
        <f>idn_thomson!F258</f>
        <v>89.33</v>
      </c>
      <c r="G257">
        <f>idn_thomson!G258</f>
        <v>8913.1153460000005</v>
      </c>
    </row>
    <row r="258" spans="1:7" x14ac:dyDescent="0.25">
      <c r="A258" s="8">
        <f>idn_thomson!A259</f>
        <v>39217</v>
      </c>
      <c r="B258">
        <f>idn_thomson!B259</f>
        <v>109.4</v>
      </c>
      <c r="C258">
        <f>idn_thomson!C259</f>
        <v>69.89</v>
      </c>
      <c r="D258">
        <f>idn_thomson!D259</f>
        <v>117.13</v>
      </c>
      <c r="E258">
        <f>idn_thomson!E259</f>
        <v>65.5</v>
      </c>
      <c r="F258">
        <f>idn_thomson!F259</f>
        <v>90.61</v>
      </c>
      <c r="G258">
        <f>idn_thomson!G259</f>
        <v>9807.7558160000008</v>
      </c>
    </row>
    <row r="259" spans="1:7" x14ac:dyDescent="0.25">
      <c r="A259" s="8">
        <f>idn_thomson!A260</f>
        <v>39248</v>
      </c>
      <c r="B259">
        <f>idn_thomson!B260</f>
        <v>106.6</v>
      </c>
      <c r="C259">
        <f>idn_thomson!C260</f>
        <v>72.569999999999993</v>
      </c>
      <c r="D259">
        <f>idn_thomson!D260</f>
        <v>116.93</v>
      </c>
      <c r="E259">
        <f>idn_thomson!E260</f>
        <v>63.5</v>
      </c>
      <c r="F259">
        <f>idn_thomson!F260</f>
        <v>92.73</v>
      </c>
      <c r="G259">
        <f>idn_thomson!G260</f>
        <v>9557.1785170000003</v>
      </c>
    </row>
    <row r="260" spans="1:7" x14ac:dyDescent="0.25">
      <c r="A260" s="8">
        <f>idn_thomson!A261</f>
        <v>39278</v>
      </c>
      <c r="B260">
        <f>idn_thomson!B261</f>
        <v>107.2</v>
      </c>
      <c r="C260">
        <f>idn_thomson!C261</f>
        <v>76.069999999999993</v>
      </c>
      <c r="D260">
        <f>idn_thomson!D261</f>
        <v>116.9</v>
      </c>
      <c r="E260">
        <f>idn_thomson!E261</f>
        <v>64.2</v>
      </c>
      <c r="F260">
        <f>idn_thomson!F261</f>
        <v>94.7</v>
      </c>
      <c r="G260">
        <f>idn_thomson!G261</f>
        <v>10039.761436000001</v>
      </c>
    </row>
    <row r="261" spans="1:7" x14ac:dyDescent="0.25">
      <c r="A261" s="8">
        <f>idn_thomson!A262</f>
        <v>39309</v>
      </c>
      <c r="B261">
        <f>idn_thomson!B262</f>
        <v>109.6</v>
      </c>
      <c r="C261">
        <f>idn_thomson!C262</f>
        <v>71.510000000000005</v>
      </c>
      <c r="D261">
        <f>idn_thomson!D262</f>
        <v>118.45</v>
      </c>
      <c r="E261">
        <f>idn_thomson!E262</f>
        <v>64</v>
      </c>
      <c r="F261">
        <f>idn_thomson!F262</f>
        <v>94.94</v>
      </c>
      <c r="G261">
        <f>idn_thomson!G262</f>
        <v>9595.5683580000004</v>
      </c>
    </row>
    <row r="262" spans="1:7" x14ac:dyDescent="0.25">
      <c r="A262" s="8">
        <f>idn_thomson!A263</f>
        <v>39340</v>
      </c>
      <c r="B262">
        <f>idn_thomson!B263</f>
        <v>108.1</v>
      </c>
      <c r="C262">
        <f>idn_thomson!C263</f>
        <v>81.64</v>
      </c>
      <c r="D262">
        <f>idn_thomson!D263</f>
        <v>115.42</v>
      </c>
      <c r="E262">
        <f>idn_thomson!E263</f>
        <v>64.400000000000006</v>
      </c>
      <c r="F262">
        <f>idn_thomson!F263</f>
        <v>96.78</v>
      </c>
      <c r="G262">
        <f>idn_thomson!G263</f>
        <v>9515.6558829999994</v>
      </c>
    </row>
    <row r="263" spans="1:7" x14ac:dyDescent="0.25">
      <c r="A263" s="8">
        <f>idn_thomson!A264</f>
        <v>39370</v>
      </c>
      <c r="B263">
        <f>idn_thomson!B264</f>
        <v>112.2</v>
      </c>
      <c r="C263">
        <f>idn_thomson!C264</f>
        <v>83.21</v>
      </c>
      <c r="D263">
        <f>idn_thomson!D264</f>
        <v>114.24</v>
      </c>
      <c r="E263">
        <f>idn_thomson!E264</f>
        <v>69.099999999999994</v>
      </c>
      <c r="F263">
        <f>idn_thomson!F264</f>
        <v>88.74</v>
      </c>
      <c r="G263">
        <f>idn_thomson!G264</f>
        <v>10303.974686</v>
      </c>
    </row>
    <row r="264" spans="1:7" x14ac:dyDescent="0.25">
      <c r="A264" s="8">
        <f>idn_thomson!A265</f>
        <v>39401</v>
      </c>
      <c r="B264">
        <f>idn_thomson!B265</f>
        <v>112</v>
      </c>
      <c r="C264">
        <f>idn_thomson!C265</f>
        <v>91.93</v>
      </c>
      <c r="D264">
        <f>idn_thomson!D265</f>
        <v>112.19</v>
      </c>
      <c r="E264">
        <f>idn_thomson!E265</f>
        <v>72.599999999999994</v>
      </c>
      <c r="F264">
        <f>idn_thomson!F265</f>
        <v>93.9</v>
      </c>
      <c r="G264">
        <f>idn_thomson!G265</f>
        <v>9844.031825</v>
      </c>
    </row>
    <row r="265" spans="1:7" x14ac:dyDescent="0.25">
      <c r="A265" s="8">
        <f>idn_thomson!A266</f>
        <v>39431</v>
      </c>
      <c r="B265">
        <f>idn_thomson!B266</f>
        <v>107.2</v>
      </c>
      <c r="C265">
        <f>idn_thomson!C266</f>
        <v>74.89</v>
      </c>
      <c r="D265">
        <f>idn_thomson!D266</f>
        <v>114.11</v>
      </c>
      <c r="E265">
        <f>idn_thomson!E266</f>
        <v>72.599999999999994</v>
      </c>
      <c r="F265">
        <f>idn_thomson!F266</f>
        <v>94.67</v>
      </c>
      <c r="G265">
        <f>idn_thomson!G266</f>
        <v>10941.99546</v>
      </c>
    </row>
    <row r="266" spans="1:7" x14ac:dyDescent="0.25">
      <c r="A266" s="8">
        <f>idn_thomson!A267</f>
        <v>39462</v>
      </c>
      <c r="B266">
        <f>idn_thomson!B267</f>
        <v>103</v>
      </c>
      <c r="C266">
        <f>idn_thomson!C267</f>
        <v>64.989999999999995</v>
      </c>
      <c r="D266">
        <f>idn_thomson!D267</f>
        <v>113.98</v>
      </c>
      <c r="E266">
        <f>idn_thomson!E267</f>
        <v>64.2</v>
      </c>
      <c r="F266">
        <f>idn_thomson!F267</f>
        <v>93.56</v>
      </c>
      <c r="G266">
        <f>idn_thomson!G267</f>
        <v>11191.584172000001</v>
      </c>
    </row>
    <row r="267" spans="1:7" x14ac:dyDescent="0.25">
      <c r="A267" s="8">
        <f>idn_thomson!A268</f>
        <v>39493</v>
      </c>
      <c r="B267">
        <f>idn_thomson!B268</f>
        <v>102.2</v>
      </c>
      <c r="C267">
        <f>idn_thomson!C268</f>
        <v>70.680000000000007</v>
      </c>
      <c r="D267">
        <f>idn_thomson!D268</f>
        <v>113.93</v>
      </c>
      <c r="E267">
        <f>idn_thomson!E268</f>
        <v>62.5</v>
      </c>
      <c r="F267">
        <f>idn_thomson!F268</f>
        <v>91.35</v>
      </c>
      <c r="G267">
        <f>idn_thomson!G268</f>
        <v>10545.539897000001</v>
      </c>
    </row>
    <row r="268" spans="1:7" x14ac:dyDescent="0.25">
      <c r="A268" s="8">
        <f>idn_thomson!A269</f>
        <v>39522</v>
      </c>
      <c r="B268">
        <f>idn_thomson!B269</f>
        <v>99</v>
      </c>
      <c r="C268">
        <f>idn_thomson!C269</f>
        <v>68.62</v>
      </c>
      <c r="D268">
        <f>idn_thomson!D269</f>
        <v>113.17</v>
      </c>
      <c r="E268">
        <f>idn_thomson!E269</f>
        <v>61.6</v>
      </c>
      <c r="F268">
        <f>idn_thomson!F269</f>
        <v>91.44</v>
      </c>
      <c r="G268">
        <f>idn_thomson!G269</f>
        <v>12008.883718999999</v>
      </c>
    </row>
    <row r="269" spans="1:7" x14ac:dyDescent="0.25">
      <c r="A269" s="8">
        <f>idn_thomson!A270</f>
        <v>39553</v>
      </c>
      <c r="B269">
        <f>idn_thomson!B270</f>
        <v>94.1</v>
      </c>
      <c r="C269">
        <f>idn_thomson!C270</f>
        <v>72.349999999999994</v>
      </c>
      <c r="D269">
        <f>idn_thomson!D270</f>
        <v>111.58</v>
      </c>
      <c r="E269">
        <f>idn_thomson!E270</f>
        <v>58.4</v>
      </c>
      <c r="F269">
        <f>idn_thomson!F270</f>
        <v>92.49</v>
      </c>
      <c r="G269">
        <f>idn_thomson!G270</f>
        <v>10921.678332</v>
      </c>
    </row>
    <row r="270" spans="1:7" x14ac:dyDescent="0.25">
      <c r="A270" s="8">
        <f>idn_thomson!A271</f>
        <v>39583</v>
      </c>
      <c r="B270">
        <f>idn_thomson!B271</f>
        <v>86</v>
      </c>
      <c r="C270">
        <f>idn_thomson!C271</f>
        <v>75.150000000000006</v>
      </c>
      <c r="D270">
        <f>idn_thomson!D271</f>
        <v>111.19</v>
      </c>
      <c r="E270">
        <f>idn_thomson!E271</f>
        <v>57.2</v>
      </c>
      <c r="F270">
        <f>idn_thomson!F271</f>
        <v>94.26</v>
      </c>
      <c r="G270">
        <f>idn_thomson!G271</f>
        <v>12910.251507999999</v>
      </c>
    </row>
    <row r="271" spans="1:7" x14ac:dyDescent="0.25">
      <c r="A271" s="8">
        <f>idn_thomson!A272</f>
        <v>39614</v>
      </c>
      <c r="B271">
        <f>idn_thomson!B272</f>
        <v>85.2</v>
      </c>
      <c r="C271">
        <f>idn_thomson!C272</f>
        <v>77.959999999999994</v>
      </c>
      <c r="D271">
        <f>idn_thomson!D272</f>
        <v>112.32</v>
      </c>
      <c r="E271">
        <f>idn_thomson!E272</f>
        <v>51.3</v>
      </c>
      <c r="F271">
        <f>idn_thomson!F272</f>
        <v>94.91</v>
      </c>
      <c r="G271">
        <f>idn_thomson!G272</f>
        <v>12818.440339999999</v>
      </c>
    </row>
    <row r="272" spans="1:7" x14ac:dyDescent="0.25">
      <c r="A272" s="8">
        <f>idn_thomson!A273</f>
        <v>39644</v>
      </c>
      <c r="B272">
        <f>idn_thomson!B273</f>
        <v>91.3</v>
      </c>
      <c r="C272">
        <f>idn_thomson!C273</f>
        <v>80.98</v>
      </c>
      <c r="D272">
        <f>idn_thomson!D273</f>
        <v>111.51</v>
      </c>
      <c r="E272">
        <f>idn_thomson!E273</f>
        <v>53.3</v>
      </c>
      <c r="F272">
        <f>idn_thomson!F273</f>
        <v>97.33</v>
      </c>
      <c r="G272">
        <f>idn_thomson!G273</f>
        <v>12527.861831</v>
      </c>
    </row>
    <row r="273" spans="1:7" x14ac:dyDescent="0.25">
      <c r="A273" s="8">
        <f>idn_thomson!A274</f>
        <v>39675</v>
      </c>
      <c r="B273">
        <f>idn_thomson!B274</f>
        <v>97.8</v>
      </c>
      <c r="C273">
        <f>idn_thomson!C274</f>
        <v>81.290000000000006</v>
      </c>
      <c r="D273">
        <f>idn_thomson!D274</f>
        <v>116.57</v>
      </c>
      <c r="E273">
        <f>idn_thomson!E274</f>
        <v>63.3</v>
      </c>
      <c r="F273">
        <f>idn_thomson!F274</f>
        <v>97.67</v>
      </c>
      <c r="G273">
        <f>idn_thomson!G274</f>
        <v>12466.885808999999</v>
      </c>
    </row>
    <row r="274" spans="1:7" x14ac:dyDescent="0.25">
      <c r="A274" s="8">
        <f>idn_thomson!A275</f>
        <v>39706</v>
      </c>
      <c r="B274">
        <f>idn_thomson!B275</f>
        <v>103.2</v>
      </c>
      <c r="C274">
        <f>idn_thomson!C275</f>
        <v>84.22</v>
      </c>
      <c r="D274">
        <f>idn_thomson!D275</f>
        <v>116.6</v>
      </c>
      <c r="E274">
        <f>idn_thomson!E275</f>
        <v>67.400000000000006</v>
      </c>
      <c r="F274">
        <f>idn_thomson!F275</f>
        <v>95.99</v>
      </c>
      <c r="G274">
        <f>idn_thomson!G275</f>
        <v>12277.178043</v>
      </c>
    </row>
    <row r="275" spans="1:7" x14ac:dyDescent="0.25">
      <c r="A275" s="8">
        <f>idn_thomson!A276</f>
        <v>39736</v>
      </c>
      <c r="B275">
        <f>idn_thomson!B276</f>
        <v>103.7</v>
      </c>
      <c r="C275">
        <f>idn_thomson!C276</f>
        <v>70.290000000000006</v>
      </c>
      <c r="D275">
        <f>idn_thomson!D276</f>
        <v>123.89</v>
      </c>
      <c r="E275">
        <f>idn_thomson!E276</f>
        <v>70</v>
      </c>
      <c r="F275">
        <f>idn_thomson!F276</f>
        <v>94.13</v>
      </c>
      <c r="G275">
        <f>idn_thomson!G276</f>
        <v>10789.914257</v>
      </c>
    </row>
    <row r="276" spans="1:7" x14ac:dyDescent="0.25">
      <c r="A276" s="8">
        <f>idn_thomson!A277</f>
        <v>39767</v>
      </c>
      <c r="B276">
        <f>idn_thomson!B277</f>
        <v>108.7</v>
      </c>
      <c r="C276">
        <f>idn_thomson!C277</f>
        <v>67.75</v>
      </c>
      <c r="D276">
        <f>idn_thomson!D277</f>
        <v>121.39</v>
      </c>
      <c r="E276">
        <f>idn_thomson!E277</f>
        <v>68.400000000000006</v>
      </c>
      <c r="F276">
        <f>idn_thomson!F277</f>
        <v>94.5</v>
      </c>
      <c r="G276">
        <f>idn_thomson!G277</f>
        <v>9665.7081820000003</v>
      </c>
    </row>
    <row r="277" spans="1:7" x14ac:dyDescent="0.25">
      <c r="A277" s="8">
        <f>idn_thomson!A278</f>
        <v>39797</v>
      </c>
      <c r="B277">
        <f>idn_thomson!B278</f>
        <v>102.9</v>
      </c>
      <c r="C277">
        <f>idn_thomson!C278</f>
        <v>71.12</v>
      </c>
      <c r="D277">
        <f>idn_thomson!D278</f>
        <v>114.37</v>
      </c>
      <c r="E277">
        <f>idn_thomson!E278</f>
        <v>60.2</v>
      </c>
      <c r="F277">
        <f>idn_thomson!F278</f>
        <v>92.87</v>
      </c>
      <c r="G277">
        <f>idn_thomson!G278</f>
        <v>8896.4983119999997</v>
      </c>
    </row>
    <row r="278" spans="1:7" x14ac:dyDescent="0.25">
      <c r="A278" s="8">
        <f>idn_thomson!A279</f>
        <v>39828</v>
      </c>
      <c r="B278">
        <f>idn_thomson!B279</f>
        <v>105.9</v>
      </c>
      <c r="C278">
        <f>idn_thomson!C279</f>
        <v>66.69</v>
      </c>
      <c r="D278">
        <f>idn_thomson!D279</f>
        <v>112.23</v>
      </c>
      <c r="E278">
        <f>idn_thomson!E279</f>
        <v>62.4</v>
      </c>
      <c r="F278">
        <f>idn_thomson!F279</f>
        <v>92</v>
      </c>
      <c r="G278">
        <f>idn_thomson!G279</f>
        <v>7280.1096459999999</v>
      </c>
    </row>
    <row r="279" spans="1:7" x14ac:dyDescent="0.25">
      <c r="A279" s="8">
        <f>idn_thomson!A280</f>
        <v>39859</v>
      </c>
      <c r="B279">
        <f>idn_thomson!B280</f>
        <v>110</v>
      </c>
      <c r="C279">
        <f>idn_thomson!C280</f>
        <v>64.900000000000006</v>
      </c>
      <c r="D279">
        <f>idn_thomson!D280</f>
        <v>111.79</v>
      </c>
      <c r="E279">
        <f>idn_thomson!E280</f>
        <v>64.8</v>
      </c>
      <c r="F279">
        <f>idn_thomson!F280</f>
        <v>92.15</v>
      </c>
      <c r="G279">
        <f>idn_thomson!G280</f>
        <v>7134.3192730000001</v>
      </c>
    </row>
    <row r="280" spans="1:7" x14ac:dyDescent="0.25">
      <c r="A280" s="8">
        <f>idn_thomson!A281</f>
        <v>39887</v>
      </c>
      <c r="B280">
        <f>idn_thomson!B281</f>
        <v>111</v>
      </c>
      <c r="C280">
        <f>idn_thomson!C281</f>
        <v>72.650000000000006</v>
      </c>
      <c r="D280">
        <f>idn_thomson!D281</f>
        <v>111.29</v>
      </c>
      <c r="E280">
        <f>idn_thomson!E281</f>
        <v>67.2</v>
      </c>
      <c r="F280">
        <f>idn_thomson!F281</f>
        <v>92.71</v>
      </c>
      <c r="G280">
        <f>idn_thomson!G281</f>
        <v>8614.7258710000006</v>
      </c>
    </row>
    <row r="281" spans="1:7" x14ac:dyDescent="0.25">
      <c r="A281" s="8">
        <f>idn_thomson!A282</f>
        <v>39918</v>
      </c>
      <c r="B281">
        <f>idn_thomson!B282</f>
        <v>116.8</v>
      </c>
      <c r="C281">
        <f>idn_thomson!C282</f>
        <v>75.41</v>
      </c>
      <c r="D281">
        <f>idn_thomson!D282</f>
        <v>109.92</v>
      </c>
      <c r="E281">
        <f>idn_thomson!E282</f>
        <v>70.5</v>
      </c>
      <c r="F281">
        <f>idn_thomson!F282</f>
        <v>93.62</v>
      </c>
      <c r="G281">
        <f>idn_thomson!G282</f>
        <v>8453.9570569999996</v>
      </c>
    </row>
    <row r="282" spans="1:7" x14ac:dyDescent="0.25">
      <c r="A282" s="8">
        <f>idn_thomson!A283</f>
        <v>39948</v>
      </c>
      <c r="B282">
        <f>idn_thomson!B283</f>
        <v>120.9</v>
      </c>
      <c r="C282">
        <f>idn_thomson!C283</f>
        <v>78.739999999999995</v>
      </c>
      <c r="D282">
        <f>idn_thomson!D283</f>
        <v>109.72</v>
      </c>
      <c r="E282">
        <f>idn_thomson!E283</f>
        <v>75.3</v>
      </c>
      <c r="F282">
        <f>idn_thomson!F283</f>
        <v>94.4</v>
      </c>
      <c r="G282">
        <f>idn_thomson!G283</f>
        <v>9208.7740589999994</v>
      </c>
    </row>
    <row r="283" spans="1:7" x14ac:dyDescent="0.25">
      <c r="A283" s="8">
        <f>idn_thomson!A284</f>
        <v>39979</v>
      </c>
      <c r="B283">
        <f>idn_thomson!B284</f>
        <v>123.7</v>
      </c>
      <c r="C283">
        <f>idn_thomson!C284</f>
        <v>81.02</v>
      </c>
      <c r="D283">
        <f>idn_thomson!D284</f>
        <v>109.8</v>
      </c>
      <c r="E283">
        <f>idn_thomson!E284</f>
        <v>81.2</v>
      </c>
      <c r="F283">
        <f>idn_thomson!F284</f>
        <v>95.44</v>
      </c>
      <c r="G283">
        <f>idn_thomson!G284</f>
        <v>9381.4790709999997</v>
      </c>
    </row>
    <row r="284" spans="1:7" x14ac:dyDescent="0.25">
      <c r="A284" s="8">
        <f>idn_thomson!A285</f>
        <v>40009</v>
      </c>
      <c r="B284">
        <f>idn_thomson!B285</f>
        <v>132.30000000000001</v>
      </c>
      <c r="C284">
        <f>idn_thomson!C285</f>
        <v>84.7</v>
      </c>
      <c r="D284">
        <f>idn_thomson!D285</f>
        <v>107.49</v>
      </c>
      <c r="E284">
        <f>idn_thomson!E285</f>
        <v>82.5</v>
      </c>
      <c r="F284">
        <f>idn_thomson!F285</f>
        <v>97.1</v>
      </c>
      <c r="G284">
        <f>idn_thomson!G285</f>
        <v>9684.1458789999997</v>
      </c>
    </row>
    <row r="285" spans="1:7" x14ac:dyDescent="0.25">
      <c r="A285" s="8">
        <f>idn_thomson!A286</f>
        <v>40040</v>
      </c>
      <c r="B285">
        <f>idn_thomson!B286</f>
        <v>128.19999999999999</v>
      </c>
      <c r="C285">
        <f>idn_thomson!C286</f>
        <v>85.62</v>
      </c>
      <c r="D285">
        <f>idn_thomson!D286</f>
        <v>106.62</v>
      </c>
      <c r="E285">
        <f>idn_thomson!E286</f>
        <v>86.3</v>
      </c>
      <c r="F285">
        <f>idn_thomson!F286</f>
        <v>98.33</v>
      </c>
      <c r="G285">
        <f>idn_thomson!G286</f>
        <v>10543.777892</v>
      </c>
    </row>
    <row r="286" spans="1:7" x14ac:dyDescent="0.25">
      <c r="A286" s="8">
        <f>idn_thomson!A287</f>
        <v>40071</v>
      </c>
      <c r="B286">
        <f>idn_thomson!B287</f>
        <v>125.1</v>
      </c>
      <c r="C286">
        <f>idn_thomson!C287</f>
        <v>95.22</v>
      </c>
      <c r="D286">
        <f>idn_thomson!D287</f>
        <v>107.05</v>
      </c>
      <c r="E286">
        <f>idn_thomson!E287</f>
        <v>84.5</v>
      </c>
      <c r="F286">
        <f>idn_thomson!F287</f>
        <v>95.81</v>
      </c>
      <c r="G286">
        <f>idn_thomson!G287</f>
        <v>9842.5716819999998</v>
      </c>
    </row>
    <row r="287" spans="1:7" x14ac:dyDescent="0.25">
      <c r="A287" s="8">
        <f>idn_thomson!A288</f>
        <v>40101</v>
      </c>
      <c r="B287">
        <f>idn_thomson!B288</f>
        <v>123.2</v>
      </c>
      <c r="C287">
        <f>idn_thomson!C288</f>
        <v>89.79</v>
      </c>
      <c r="D287">
        <f>idn_thomson!D288</f>
        <v>105.81</v>
      </c>
      <c r="E287">
        <f>idn_thomson!E288</f>
        <v>83.2</v>
      </c>
      <c r="F287">
        <f>idn_thomson!F288</f>
        <v>98.56</v>
      </c>
      <c r="G287">
        <f>idn_thomson!G288</f>
        <v>12242.672525</v>
      </c>
    </row>
    <row r="288" spans="1:7" x14ac:dyDescent="0.25">
      <c r="A288" s="8">
        <f>idn_thomson!A289</f>
        <v>40132</v>
      </c>
      <c r="B288">
        <f>idn_thomson!B289</f>
        <v>124.3</v>
      </c>
      <c r="C288">
        <f>idn_thomson!C289</f>
        <v>90.66</v>
      </c>
      <c r="D288">
        <f>idn_thomson!D289</f>
        <v>107.11</v>
      </c>
      <c r="E288">
        <f>idn_thomson!E289</f>
        <v>84.1</v>
      </c>
      <c r="F288">
        <f>idn_thomson!F289</f>
        <v>98.09</v>
      </c>
      <c r="G288">
        <f>idn_thomson!G289</f>
        <v>10775.361672000001</v>
      </c>
    </row>
    <row r="289" spans="1:7" x14ac:dyDescent="0.25">
      <c r="A289" s="8">
        <f>idn_thomson!A290</f>
        <v>40162</v>
      </c>
      <c r="B289">
        <f>idn_thomson!B290</f>
        <v>120.7</v>
      </c>
      <c r="C289">
        <f>idn_thomson!C290</f>
        <v>97.06</v>
      </c>
      <c r="D289">
        <f>idn_thomson!D290</f>
        <v>108.41</v>
      </c>
      <c r="E289">
        <f>idn_thomson!E290</f>
        <v>85.8</v>
      </c>
      <c r="F289">
        <f>idn_thomson!F290</f>
        <v>97.39</v>
      </c>
      <c r="G289">
        <f>idn_thomson!G290</f>
        <v>13348.131454</v>
      </c>
    </row>
    <row r="290" spans="1:7" x14ac:dyDescent="0.25">
      <c r="A290" s="8">
        <f>idn_thomson!A291</f>
        <v>40193</v>
      </c>
      <c r="B290">
        <f>idn_thomson!B291</f>
        <v>119.9</v>
      </c>
      <c r="C290">
        <f>idn_thomson!C291</f>
        <v>93.6</v>
      </c>
      <c r="D290">
        <f>idn_thomson!D291</f>
        <v>108.01</v>
      </c>
      <c r="E290">
        <f>idn_thomson!E291</f>
        <v>80.400000000000006</v>
      </c>
      <c r="F290">
        <f>idn_thomson!F291</f>
        <v>96.59</v>
      </c>
      <c r="G290">
        <f>idn_thomson!G291</f>
        <v>11595.867120000001</v>
      </c>
    </row>
    <row r="291" spans="1:7" x14ac:dyDescent="0.25">
      <c r="A291" s="8">
        <f>idn_thomson!A292</f>
        <v>40224</v>
      </c>
      <c r="B291">
        <f>idn_thomson!B292</f>
        <v>113.6</v>
      </c>
      <c r="C291">
        <f>idn_thomson!C292</f>
        <v>90.6</v>
      </c>
      <c r="D291">
        <f>idn_thomson!D292</f>
        <v>108.64</v>
      </c>
      <c r="E291">
        <f>idn_thomson!E292</f>
        <v>75.900000000000006</v>
      </c>
      <c r="F291">
        <f>idn_thomson!F292</f>
        <v>97.28</v>
      </c>
      <c r="G291">
        <f>idn_thomson!G292</f>
        <v>11166.450435999999</v>
      </c>
    </row>
    <row r="292" spans="1:7" x14ac:dyDescent="0.25">
      <c r="A292" s="8">
        <f>idn_thomson!A293</f>
        <v>40252</v>
      </c>
      <c r="B292">
        <f>idn_thomson!B293</f>
        <v>113.5</v>
      </c>
      <c r="C292">
        <f>idn_thomson!C293</f>
        <v>94.4</v>
      </c>
      <c r="D292">
        <f>idn_thomson!D293</f>
        <v>108.46</v>
      </c>
      <c r="E292">
        <f>idn_thomson!E293</f>
        <v>75.3</v>
      </c>
      <c r="F292">
        <f>idn_thomson!F293</f>
        <v>101.37</v>
      </c>
      <c r="G292">
        <f>idn_thomson!G293</f>
        <v>12774.365884000001</v>
      </c>
    </row>
    <row r="293" spans="1:7" x14ac:dyDescent="0.25">
      <c r="A293" s="8">
        <f>idn_thomson!A294</f>
        <v>40283</v>
      </c>
      <c r="B293">
        <f>idn_thomson!B294</f>
        <v>117.2</v>
      </c>
      <c r="C293">
        <f>idn_thomson!C294</f>
        <v>94.2</v>
      </c>
      <c r="D293">
        <f>idn_thomson!D294</f>
        <v>108.59</v>
      </c>
      <c r="E293">
        <f>idn_thomson!E294</f>
        <v>80.3</v>
      </c>
      <c r="F293">
        <f>idn_thomson!F294</f>
        <v>101.44</v>
      </c>
      <c r="G293">
        <f>idn_thomson!G294</f>
        <v>12035.247590999999</v>
      </c>
    </row>
    <row r="294" spans="1:7" x14ac:dyDescent="0.25">
      <c r="A294" s="8">
        <f>idn_thomson!A295</f>
        <v>40313</v>
      </c>
      <c r="B294">
        <f>idn_thomson!B295</f>
        <v>116.8</v>
      </c>
      <c r="C294">
        <f>idn_thomson!C295</f>
        <v>100</v>
      </c>
      <c r="D294">
        <f>idn_thomson!D295</f>
        <v>109.7</v>
      </c>
      <c r="E294">
        <f>idn_thomson!E295</f>
        <v>81.099999999999994</v>
      </c>
      <c r="F294">
        <f>idn_thomson!F295</f>
        <v>100.9</v>
      </c>
      <c r="G294">
        <f>idn_thomson!G295</f>
        <v>12619.125276999999</v>
      </c>
    </row>
    <row r="295" spans="1:7" x14ac:dyDescent="0.25">
      <c r="A295" s="8">
        <f>idn_thomson!A296</f>
        <v>40344</v>
      </c>
      <c r="B295">
        <f>idn_thomson!B296</f>
        <v>115.7</v>
      </c>
      <c r="C295">
        <f>idn_thomson!C296</f>
        <v>96</v>
      </c>
      <c r="D295">
        <f>idn_thomson!D296</f>
        <v>110.63</v>
      </c>
      <c r="E295">
        <f>idn_thomson!E296</f>
        <v>78</v>
      </c>
      <c r="F295">
        <f>idn_thomson!F296</f>
        <v>104.72</v>
      </c>
      <c r="G295">
        <f>idn_thomson!G296</f>
        <v>12330.114498999999</v>
      </c>
    </row>
    <row r="296" spans="1:7" x14ac:dyDescent="0.25">
      <c r="A296" s="8">
        <f>idn_thomson!A297</f>
        <v>40374</v>
      </c>
      <c r="B296">
        <f>idn_thomson!B297</f>
        <v>109.9</v>
      </c>
      <c r="C296">
        <f>idn_thomson!C297</f>
        <v>99.6</v>
      </c>
      <c r="D296">
        <f>idn_thomson!D297</f>
        <v>109.02</v>
      </c>
      <c r="E296">
        <f>idn_thomson!E297</f>
        <v>73.2</v>
      </c>
      <c r="F296">
        <f>idn_thomson!F297</f>
        <v>100.93</v>
      </c>
      <c r="G296">
        <f>idn_thomson!G297</f>
        <v>12486.972905000001</v>
      </c>
    </row>
    <row r="297" spans="1:7" x14ac:dyDescent="0.25">
      <c r="A297" s="8">
        <f>idn_thomson!A298</f>
        <v>40405</v>
      </c>
      <c r="B297">
        <f>idn_thomson!B298</f>
        <v>110.4</v>
      </c>
      <c r="C297">
        <f>idn_thomson!C298</f>
        <v>114.6</v>
      </c>
      <c r="D297">
        <f>idn_thomson!D298</f>
        <v>109.14</v>
      </c>
      <c r="E297">
        <f>idn_thomson!E298</f>
        <v>72.2</v>
      </c>
      <c r="F297">
        <f>idn_thomson!F298</f>
        <v>101.12</v>
      </c>
      <c r="G297">
        <f>idn_thomson!G298</f>
        <v>13726.521967999999</v>
      </c>
    </row>
    <row r="298" spans="1:7" x14ac:dyDescent="0.25">
      <c r="A298" s="8">
        <f>idn_thomson!A299</f>
        <v>40436</v>
      </c>
      <c r="B298">
        <f>idn_thomson!B299</f>
        <v>113.5</v>
      </c>
      <c r="C298">
        <f>idn_thomson!C299</f>
        <v>113.3</v>
      </c>
      <c r="D298">
        <f>idn_thomson!D299</f>
        <v>109.37</v>
      </c>
      <c r="E298">
        <f>idn_thomson!E299</f>
        <v>75.3</v>
      </c>
      <c r="F298">
        <f>idn_thomson!F299</f>
        <v>92.32</v>
      </c>
      <c r="G298">
        <f>idn_thomson!G299</f>
        <v>12181.628291999999</v>
      </c>
    </row>
    <row r="299" spans="1:7" x14ac:dyDescent="0.25">
      <c r="A299" s="8">
        <f>idn_thomson!A300</f>
        <v>40466</v>
      </c>
      <c r="B299">
        <f>idn_thomson!B300</f>
        <v>117.8</v>
      </c>
      <c r="C299">
        <f>idn_thomson!C300</f>
        <v>100.4</v>
      </c>
      <c r="D299">
        <f>idn_thomson!D300</f>
        <v>108.35</v>
      </c>
      <c r="E299">
        <f>idn_thomson!E300</f>
        <v>82.6</v>
      </c>
      <c r="F299">
        <f>idn_thomson!F300</f>
        <v>100.77</v>
      </c>
      <c r="G299">
        <f>idn_thomson!G300</f>
        <v>14399.644856999999</v>
      </c>
    </row>
    <row r="300" spans="1:7" x14ac:dyDescent="0.25">
      <c r="A300" s="8">
        <f>idn_thomson!A301</f>
        <v>40497</v>
      </c>
      <c r="B300">
        <f>idn_thomson!B301</f>
        <v>113</v>
      </c>
      <c r="C300">
        <f>idn_thomson!C301</f>
        <v>97.9</v>
      </c>
      <c r="D300">
        <f>idn_thomson!D301</f>
        <v>108.82</v>
      </c>
      <c r="E300">
        <f>idn_thomson!E301</f>
        <v>79.2</v>
      </c>
      <c r="F300">
        <f>idn_thomson!F301</f>
        <v>101.72</v>
      </c>
      <c r="G300">
        <f>idn_thomson!G301</f>
        <v>15633.275868000001</v>
      </c>
    </row>
    <row r="301" spans="1:7" x14ac:dyDescent="0.25">
      <c r="A301" s="8">
        <f>idn_thomson!A302</f>
        <v>40527</v>
      </c>
      <c r="B301">
        <f>idn_thomson!B302</f>
        <v>113.9</v>
      </c>
      <c r="C301">
        <f>idn_thomson!C302</f>
        <v>105.1</v>
      </c>
      <c r="D301">
        <f>idn_thomson!D302</f>
        <v>108.46</v>
      </c>
      <c r="E301">
        <f>idn_thomson!E302</f>
        <v>79.400000000000006</v>
      </c>
      <c r="F301">
        <f>idn_thomson!F302</f>
        <v>100.83</v>
      </c>
      <c r="G301">
        <f>idn_thomson!G302</f>
        <v>16829.888772999999</v>
      </c>
    </row>
    <row r="302" spans="1:7" x14ac:dyDescent="0.25">
      <c r="A302" s="8">
        <f>idn_thomson!A303</f>
        <v>40558</v>
      </c>
      <c r="B302">
        <f>idn_thomson!B303</f>
        <v>117.7</v>
      </c>
      <c r="C302">
        <f>idn_thomson!C303</f>
        <v>101</v>
      </c>
      <c r="D302">
        <f>idn_thomson!D303</f>
        <v>108.88</v>
      </c>
      <c r="E302">
        <f>idn_thomson!E303</f>
        <v>83.3</v>
      </c>
      <c r="F302">
        <f>idn_thomson!F303</f>
        <v>101.66</v>
      </c>
      <c r="G302">
        <f>idn_thomson!G303</f>
        <v>14606.249454000001</v>
      </c>
    </row>
    <row r="303" spans="1:7" x14ac:dyDescent="0.25">
      <c r="A303" s="8">
        <f>idn_thomson!A304</f>
        <v>40589</v>
      </c>
      <c r="B303">
        <f>idn_thomson!B304</f>
        <v>118.5</v>
      </c>
      <c r="C303">
        <f>idn_thomson!C304</f>
        <v>98.6</v>
      </c>
      <c r="D303">
        <f>idn_thomson!D304</f>
        <v>108.91</v>
      </c>
      <c r="E303">
        <f>idn_thomson!E304</f>
        <v>83.1</v>
      </c>
      <c r="F303">
        <f>idn_thomson!F304</f>
        <v>98.06</v>
      </c>
      <c r="G303">
        <f>idn_thomson!G304</f>
        <v>14415.278398</v>
      </c>
    </row>
    <row r="304" spans="1:7" x14ac:dyDescent="0.25">
      <c r="A304" s="8">
        <f>idn_thomson!A305</f>
        <v>40617</v>
      </c>
      <c r="B304">
        <f>idn_thomson!B305</f>
        <v>120.1</v>
      </c>
      <c r="C304">
        <f>idn_thomson!C305</f>
        <v>102.4</v>
      </c>
      <c r="D304">
        <f>idn_thomson!D305</f>
        <v>108.53</v>
      </c>
      <c r="E304">
        <f>idn_thomson!E305</f>
        <v>82.9</v>
      </c>
      <c r="F304">
        <f>idn_thomson!F305</f>
        <v>105.86</v>
      </c>
      <c r="G304">
        <f>idn_thomson!G305</f>
        <v>16365.953469</v>
      </c>
    </row>
    <row r="305" spans="1:7" x14ac:dyDescent="0.25">
      <c r="A305" s="8">
        <f>idn_thomson!A306</f>
        <v>40648</v>
      </c>
      <c r="B305">
        <f>idn_thomson!B306</f>
        <v>118.2</v>
      </c>
      <c r="C305">
        <f>idn_thomson!C306</f>
        <v>101.6</v>
      </c>
      <c r="D305">
        <f>idn_thomson!D306</f>
        <v>110.12</v>
      </c>
      <c r="E305">
        <f>idn_thomson!E306</f>
        <v>84.5</v>
      </c>
      <c r="F305">
        <f>idn_thomson!F306</f>
        <v>102.19</v>
      </c>
      <c r="G305">
        <f>idn_thomson!G306</f>
        <v>16554.240766999999</v>
      </c>
    </row>
    <row r="306" spans="1:7" x14ac:dyDescent="0.25">
      <c r="A306" s="8">
        <f>idn_thomson!A307</f>
        <v>40678</v>
      </c>
      <c r="B306">
        <f>idn_thomson!B307</f>
        <v>115.9</v>
      </c>
      <c r="C306">
        <f>idn_thomson!C307</f>
        <v>108</v>
      </c>
      <c r="D306">
        <f>idn_thomson!D307</f>
        <v>110.85</v>
      </c>
      <c r="E306">
        <f>idn_thomson!E307</f>
        <v>81.099999999999994</v>
      </c>
      <c r="F306">
        <f>idn_thomson!F307</f>
        <v>105.63</v>
      </c>
      <c r="G306">
        <f>idn_thomson!G307</f>
        <v>18287.435825</v>
      </c>
    </row>
    <row r="307" spans="1:7" x14ac:dyDescent="0.25">
      <c r="A307" s="8">
        <f>idn_thomson!A308</f>
        <v>40709</v>
      </c>
      <c r="B307">
        <f>idn_thomson!B308</f>
        <v>119.1</v>
      </c>
      <c r="C307">
        <f>idn_thomson!C308</f>
        <v>107.8</v>
      </c>
      <c r="D307">
        <f>idn_thomson!D308</f>
        <v>111.51</v>
      </c>
      <c r="E307">
        <f>idn_thomson!E308</f>
        <v>85.9</v>
      </c>
      <c r="F307">
        <f>idn_thomson!F308</f>
        <v>107.23</v>
      </c>
      <c r="G307">
        <f>idn_thomson!G308</f>
        <v>18386.855403000001</v>
      </c>
    </row>
    <row r="308" spans="1:7" x14ac:dyDescent="0.25">
      <c r="A308" s="8">
        <f>idn_thomson!A309</f>
        <v>40739</v>
      </c>
      <c r="B308">
        <f>idn_thomson!B309</f>
        <v>121.1</v>
      </c>
      <c r="C308">
        <f>idn_thomson!C309</f>
        <v>114.3</v>
      </c>
      <c r="D308">
        <f>idn_thomson!D309</f>
        <v>111.71</v>
      </c>
      <c r="E308">
        <f>idn_thomson!E309</f>
        <v>91.7</v>
      </c>
      <c r="F308">
        <f>idn_thomson!F309</f>
        <v>109.45</v>
      </c>
      <c r="G308">
        <f>idn_thomson!G309</f>
        <v>17418.472565</v>
      </c>
    </row>
    <row r="309" spans="1:7" x14ac:dyDescent="0.25">
      <c r="A309" s="8">
        <f>idn_thomson!A310</f>
        <v>40770</v>
      </c>
      <c r="B309">
        <f>idn_thomson!B310</f>
        <v>120.3</v>
      </c>
      <c r="C309">
        <f>idn_thomson!C310</f>
        <v>136.5</v>
      </c>
      <c r="D309">
        <f>idn_thomson!D310</f>
        <v>112.15</v>
      </c>
      <c r="E309">
        <f>idn_thomson!E310</f>
        <v>89.7</v>
      </c>
      <c r="F309">
        <f>idn_thomson!F310</f>
        <v>103.1</v>
      </c>
      <c r="G309">
        <f>idn_thomson!G310</f>
        <v>18647.825151000001</v>
      </c>
    </row>
    <row r="310" spans="1:7" x14ac:dyDescent="0.25">
      <c r="A310" s="8">
        <f>idn_thomson!A311</f>
        <v>40801</v>
      </c>
      <c r="B310">
        <f>idn_thomson!B311</f>
        <v>124.1</v>
      </c>
      <c r="C310">
        <f>idn_thomson!C311</f>
        <v>106.6</v>
      </c>
      <c r="D310">
        <f>idn_thomson!D311</f>
        <v>111.32</v>
      </c>
      <c r="E310">
        <f>idn_thomson!E311</f>
        <v>92.3</v>
      </c>
      <c r="F310">
        <f>idn_thomson!F311</f>
        <v>104.12</v>
      </c>
      <c r="G310">
        <f>idn_thomson!G311</f>
        <v>17543.408243000002</v>
      </c>
    </row>
    <row r="311" spans="1:7" x14ac:dyDescent="0.25">
      <c r="A311" s="8">
        <f>idn_thomson!A312</f>
        <v>40831</v>
      </c>
      <c r="B311">
        <f>idn_thomson!B312</f>
        <v>125.7</v>
      </c>
      <c r="C311">
        <f>idn_thomson!C312</f>
        <v>106.4</v>
      </c>
      <c r="D311">
        <f>idn_thomson!D312</f>
        <v>110.85</v>
      </c>
      <c r="E311">
        <f>idn_thomson!E312</f>
        <v>93.2</v>
      </c>
      <c r="F311">
        <f>idn_thomson!F312</f>
        <v>107.59</v>
      </c>
      <c r="G311">
        <f>idn_thomson!G312</f>
        <v>16957.743283</v>
      </c>
    </row>
    <row r="312" spans="1:7" x14ac:dyDescent="0.25">
      <c r="A312" s="8">
        <f>idn_thomson!A313</f>
        <v>40862</v>
      </c>
      <c r="B312">
        <f>idn_thomson!B313</f>
        <v>124.2</v>
      </c>
      <c r="C312">
        <f>idn_thomson!C313</f>
        <v>108.8</v>
      </c>
      <c r="D312">
        <f>idn_thomson!D313</f>
        <v>110.51</v>
      </c>
      <c r="E312">
        <f>idn_thomson!E313</f>
        <v>91.5</v>
      </c>
      <c r="F312">
        <f>idn_thomson!F313</f>
        <v>101.35</v>
      </c>
      <c r="G312">
        <f>idn_thomson!G313</f>
        <v>17235.463273000001</v>
      </c>
    </row>
    <row r="313" spans="1:7" x14ac:dyDescent="0.25">
      <c r="A313" s="8">
        <f>idn_thomson!A314</f>
        <v>40892</v>
      </c>
      <c r="B313">
        <f>idn_thomson!B314</f>
        <v>127.9</v>
      </c>
      <c r="C313">
        <f>idn_thomson!C314</f>
        <v>115.7</v>
      </c>
      <c r="D313">
        <f>idn_thomson!D314</f>
        <v>110.7</v>
      </c>
      <c r="E313">
        <f>idn_thomson!E314</f>
        <v>96.3</v>
      </c>
      <c r="F313">
        <f>idn_thomson!F314</f>
        <v>102.89</v>
      </c>
      <c r="G313">
        <f>idn_thomson!G314</f>
        <v>17077.694229000001</v>
      </c>
    </row>
    <row r="314" spans="1:7" x14ac:dyDescent="0.25">
      <c r="A314" s="8">
        <f>idn_thomson!A315</f>
        <v>40923</v>
      </c>
      <c r="B314">
        <f>idn_thomson!B315</f>
        <v>127.5</v>
      </c>
      <c r="C314">
        <f>idn_thomson!C315</f>
        <v>116.3</v>
      </c>
      <c r="D314">
        <f>idn_thomson!D315</f>
        <v>110.65</v>
      </c>
      <c r="E314">
        <f>idn_thomson!E315</f>
        <v>97.7</v>
      </c>
      <c r="F314">
        <f>idn_thomson!F315</f>
        <v>102.76</v>
      </c>
      <c r="G314">
        <f>idn_thomson!G315</f>
        <v>15570.069320000001</v>
      </c>
    </row>
    <row r="315" spans="1:7" x14ac:dyDescent="0.25">
      <c r="A315" s="8">
        <f>idn_thomson!A316</f>
        <v>40954</v>
      </c>
      <c r="B315">
        <f>idn_thomson!B316</f>
        <v>120</v>
      </c>
      <c r="C315">
        <f>idn_thomson!C316</f>
        <v>110</v>
      </c>
      <c r="D315">
        <f>idn_thomson!D316</f>
        <v>110.9</v>
      </c>
      <c r="E315">
        <f>idn_thomson!E316</f>
        <v>87.6</v>
      </c>
      <c r="F315">
        <f>idn_thomson!F316</f>
        <v>105.63</v>
      </c>
      <c r="G315">
        <f>idn_thomson!G316</f>
        <v>15695.443241999999</v>
      </c>
    </row>
    <row r="316" spans="1:7" x14ac:dyDescent="0.25">
      <c r="A316" s="8">
        <f>idn_thomson!A317</f>
        <v>40983</v>
      </c>
      <c r="B316">
        <f>idn_thomson!B317</f>
        <v>112.1</v>
      </c>
      <c r="C316">
        <f>idn_thomson!C317</f>
        <v>115.2</v>
      </c>
      <c r="D316">
        <f>idn_thomson!D317</f>
        <v>111.03</v>
      </c>
      <c r="E316">
        <f>idn_thomson!E317</f>
        <v>82.9</v>
      </c>
      <c r="F316">
        <f>idn_thomson!F317</f>
        <v>102.46</v>
      </c>
      <c r="G316">
        <f>idn_thomson!G317</f>
        <v>17251.519436999999</v>
      </c>
    </row>
    <row r="317" spans="1:7" x14ac:dyDescent="0.25">
      <c r="A317" s="8">
        <f>idn_thomson!A318</f>
        <v>41014</v>
      </c>
      <c r="B317">
        <f>idn_thomson!B318</f>
        <v>107.5</v>
      </c>
      <c r="C317">
        <f>idn_thomson!C318</f>
        <v>113.5</v>
      </c>
      <c r="D317">
        <f>idn_thomson!D318</f>
        <v>112.72</v>
      </c>
      <c r="E317">
        <f>idn_thomson!E318</f>
        <v>82</v>
      </c>
      <c r="F317">
        <f>idn_thomson!F318</f>
        <v>103.38</v>
      </c>
      <c r="G317">
        <f>idn_thomson!G318</f>
        <v>16173.190978000001</v>
      </c>
    </row>
    <row r="318" spans="1:7" x14ac:dyDescent="0.25">
      <c r="A318" s="8">
        <f>idn_thomson!A319</f>
        <v>41044</v>
      </c>
      <c r="B318">
        <f>idn_thomson!B319</f>
        <v>114.3</v>
      </c>
      <c r="C318">
        <f>idn_thomson!C319</f>
        <v>116.7</v>
      </c>
      <c r="D318">
        <f>idn_thomson!D319</f>
        <v>112.91</v>
      </c>
      <c r="E318">
        <f>idn_thomson!E319</f>
        <v>84</v>
      </c>
      <c r="F318">
        <f>idn_thomson!F319</f>
        <v>108.31</v>
      </c>
      <c r="G318">
        <f>idn_thomson!G319</f>
        <v>16829.545549999999</v>
      </c>
    </row>
    <row r="319" spans="1:7" x14ac:dyDescent="0.25">
      <c r="A319" s="8">
        <f>idn_thomson!A320</f>
        <v>41075</v>
      </c>
      <c r="B319">
        <f>idn_thomson!B320</f>
        <v>121.2</v>
      </c>
      <c r="C319">
        <f>idn_thomson!C320</f>
        <v>123.2</v>
      </c>
      <c r="D319">
        <f>idn_thomson!D320</f>
        <v>112.26</v>
      </c>
      <c r="E319">
        <f>idn_thomson!E320</f>
        <v>91.9</v>
      </c>
      <c r="F319">
        <f>idn_thomson!F320</f>
        <v>109.79</v>
      </c>
      <c r="G319">
        <f>idn_thomson!G320</f>
        <v>15441.457938</v>
      </c>
    </row>
    <row r="320" spans="1:7" x14ac:dyDescent="0.25">
      <c r="A320" s="8">
        <f>idn_thomson!A321</f>
        <v>41105</v>
      </c>
      <c r="B320">
        <f>idn_thomson!B321</f>
        <v>122</v>
      </c>
      <c r="C320">
        <f>idn_thomson!C321</f>
        <v>137.1</v>
      </c>
      <c r="D320">
        <f>idn_thomson!D321</f>
        <v>111.22</v>
      </c>
      <c r="E320">
        <f>idn_thomson!E321</f>
        <v>87.6</v>
      </c>
      <c r="F320">
        <f>idn_thomson!F321</f>
        <v>111.41</v>
      </c>
      <c r="G320">
        <f>idn_thomson!G321</f>
        <v>16090.595299000001</v>
      </c>
    </row>
    <row r="321" spans="1:10" x14ac:dyDescent="0.25">
      <c r="A321" s="8">
        <f>idn_thomson!A322</f>
        <v>41136</v>
      </c>
      <c r="B321">
        <f>idn_thomson!B322</f>
        <v>124.3</v>
      </c>
      <c r="C321">
        <f>idn_thomson!C322</f>
        <v>151</v>
      </c>
      <c r="D321">
        <f>idn_thomson!D322</f>
        <v>107.38</v>
      </c>
      <c r="E321">
        <f>idn_thomson!E322</f>
        <v>92.4</v>
      </c>
      <c r="F321">
        <f>idn_thomson!F322</f>
        <v>100.78</v>
      </c>
      <c r="G321">
        <f>idn_thomson!G322</f>
        <v>14047.007385000001</v>
      </c>
    </row>
    <row r="322" spans="1:10" x14ac:dyDescent="0.25">
      <c r="A322" s="8">
        <f>idn_thomson!A323</f>
        <v>41167</v>
      </c>
      <c r="B322">
        <f>idn_thomson!B323</f>
        <v>125.3</v>
      </c>
      <c r="C322">
        <f>idn_thomson!C323</f>
        <v>127.1</v>
      </c>
      <c r="D322">
        <f>idn_thomson!D323</f>
        <v>107.75</v>
      </c>
      <c r="E322">
        <f>idn_thomson!E323</f>
        <v>95.7</v>
      </c>
      <c r="F322">
        <f>idn_thomson!F323</f>
        <v>109.61</v>
      </c>
      <c r="G322">
        <f>idn_thomson!G323</f>
        <v>15898.115717000001</v>
      </c>
    </row>
    <row r="323" spans="1:10" x14ac:dyDescent="0.25">
      <c r="A323" s="8">
        <f>idn_thomson!A324</f>
        <v>41197</v>
      </c>
      <c r="B323">
        <f>idn_thomson!B324</f>
        <v>127.3</v>
      </c>
      <c r="C323">
        <f>idn_thomson!C324</f>
        <v>126.9</v>
      </c>
      <c r="D323">
        <f>idn_thomson!D324</f>
        <v>107.14</v>
      </c>
      <c r="E323">
        <f>idn_thomson!E324</f>
        <v>99.2</v>
      </c>
      <c r="F323">
        <f>idn_thomson!F324</f>
        <v>118.17</v>
      </c>
      <c r="G323">
        <f>idn_thomson!G324</f>
        <v>15324.042715</v>
      </c>
    </row>
    <row r="324" spans="1:10" s="9" customFormat="1" x14ac:dyDescent="0.25">
      <c r="A324" s="8">
        <f>idn_thomson!A325</f>
        <v>41228</v>
      </c>
      <c r="B324">
        <f>idn_thomson!B325</f>
        <v>127.2</v>
      </c>
      <c r="C324">
        <f>idn_thomson!C325</f>
        <v>127.6</v>
      </c>
      <c r="D324">
        <f>idn_thomson!D325</f>
        <v>106.74</v>
      </c>
      <c r="E324">
        <f>idn_thomson!E325</f>
        <v>95.7</v>
      </c>
      <c r="F324">
        <f>idn_thomson!F325</f>
        <v>114.13</v>
      </c>
      <c r="G324">
        <f>idn_thomson!G325</f>
        <v>16316.911273</v>
      </c>
      <c r="I324"/>
      <c r="J324"/>
    </row>
    <row r="325" spans="1:10" s="9" customFormat="1" x14ac:dyDescent="0.25">
      <c r="A325" s="8">
        <f>idn_thomson!A326</f>
        <v>41258</v>
      </c>
      <c r="B325">
        <f>idn_thomson!B326</f>
        <v>122.6</v>
      </c>
      <c r="C325">
        <f>idn_thomson!C326</f>
        <v>133.19999999999999</v>
      </c>
      <c r="D325">
        <f>idn_thomson!D326</f>
        <v>106.26</v>
      </c>
      <c r="E325">
        <f>idn_thomson!E326</f>
        <v>94.1</v>
      </c>
      <c r="F325">
        <f>idn_thomson!F326</f>
        <v>114.12</v>
      </c>
      <c r="G325">
        <f>idn_thomson!G326</f>
        <v>15393.946389999999</v>
      </c>
      <c r="I325"/>
      <c r="J325"/>
    </row>
    <row r="326" spans="1:10" s="9" customFormat="1" x14ac:dyDescent="0.25">
      <c r="A326" s="8">
        <f>idn_thomson!A327</f>
        <v>41289</v>
      </c>
      <c r="B326">
        <f>idn_thomson!B327</f>
        <v>124.1</v>
      </c>
      <c r="C326">
        <f>idn_thomson!C327</f>
        <v>125.5</v>
      </c>
      <c r="D326">
        <f>idn_thomson!D327</f>
        <v>106.62</v>
      </c>
      <c r="E326">
        <f>idn_thomson!E327</f>
        <v>96.2</v>
      </c>
      <c r="F326">
        <f>idn_thomson!F327</f>
        <v>113.91</v>
      </c>
      <c r="G326">
        <f>idn_thomson!G327</f>
        <v>15375.487902000001</v>
      </c>
      <c r="I326"/>
      <c r="J326"/>
    </row>
    <row r="327" spans="1:10" s="9" customFormat="1" x14ac:dyDescent="0.25">
      <c r="A327" s="8">
        <f>idn_thomson!A328</f>
        <v>41320</v>
      </c>
      <c r="B327">
        <f>idn_thomson!B328</f>
        <v>123.8</v>
      </c>
      <c r="C327">
        <f>idn_thomson!C328</f>
        <v>124.7</v>
      </c>
      <c r="D327">
        <f>idn_thomson!D328</f>
        <v>107.18</v>
      </c>
      <c r="E327">
        <f>idn_thomson!E328</f>
        <v>94.4</v>
      </c>
      <c r="F327">
        <f>idn_thomson!F328</f>
        <v>112.31</v>
      </c>
      <c r="G327">
        <f>idn_thomson!G328</f>
        <v>15015.627735</v>
      </c>
      <c r="I327"/>
      <c r="J327"/>
    </row>
    <row r="328" spans="1:10" s="9" customFormat="1" x14ac:dyDescent="0.25">
      <c r="A328" s="8">
        <f>idn_thomson!A329</f>
        <v>41348</v>
      </c>
      <c r="B328">
        <f>idn_thomson!B329</f>
        <v>124.3</v>
      </c>
      <c r="C328">
        <f>idn_thomson!C329</f>
        <v>125.9</v>
      </c>
      <c r="D328">
        <f>idn_thomson!D329</f>
        <v>107.53</v>
      </c>
      <c r="E328">
        <f>idn_thomson!E329</f>
        <v>93.4</v>
      </c>
      <c r="F328">
        <f>idn_thomson!F329</f>
        <v>112.58</v>
      </c>
      <c r="G328">
        <f>idn_thomson!G329</f>
        <v>15024.577683</v>
      </c>
      <c r="I328"/>
      <c r="J328"/>
    </row>
    <row r="329" spans="1:10" s="9" customFormat="1" x14ac:dyDescent="0.25">
      <c r="A329" s="8">
        <f>idn_thomson!A330</f>
        <v>41379</v>
      </c>
      <c r="B329">
        <f>idn_thomson!B330</f>
        <v>121.2</v>
      </c>
      <c r="C329">
        <f>idn_thomson!C330</f>
        <v>124.8</v>
      </c>
      <c r="D329">
        <f>idn_thomson!D330</f>
        <v>107.48</v>
      </c>
      <c r="E329">
        <f>idn_thomson!E330</f>
        <v>90.6</v>
      </c>
      <c r="F329">
        <f>idn_thomson!F330</f>
        <v>114.12</v>
      </c>
      <c r="G329">
        <f>idn_thomson!G330</f>
        <v>14760.892129</v>
      </c>
      <c r="I329"/>
      <c r="J329"/>
    </row>
    <row r="330" spans="1:10" s="9" customFormat="1" x14ac:dyDescent="0.25">
      <c r="A330" s="8">
        <f>idn_thomson!A331</f>
        <v>41409</v>
      </c>
      <c r="B330">
        <f>idn_thomson!B331</f>
        <v>117.2</v>
      </c>
      <c r="C330">
        <f>idn_thomson!C331</f>
        <v>130.66</v>
      </c>
      <c r="D330">
        <f>idn_thomson!D331</f>
        <v>107.65</v>
      </c>
      <c r="E330">
        <f>idn_thomson!E331</f>
        <v>91.7</v>
      </c>
      <c r="F330">
        <f>idn_thomson!F331</f>
        <v>115.78</v>
      </c>
      <c r="G330">
        <f>idn_thomson!G331</f>
        <v>16133.358194</v>
      </c>
      <c r="I330"/>
      <c r="J330"/>
    </row>
    <row r="331" spans="1:10" s="9" customFormat="1" x14ac:dyDescent="0.25">
      <c r="A331" s="8">
        <f>idn_thomson!A332</f>
        <v>41440</v>
      </c>
      <c r="B331">
        <f>idn_thomson!B332</f>
        <v>122</v>
      </c>
      <c r="C331">
        <f>idn_thomson!C332</f>
        <v>141.5</v>
      </c>
      <c r="D331">
        <f>idn_thomson!D332</f>
        <v>107.2</v>
      </c>
      <c r="E331">
        <f>idn_thomson!E332</f>
        <v>97.4</v>
      </c>
      <c r="F331">
        <f>idn_thomson!F332</f>
        <v>113.34</v>
      </c>
      <c r="G331">
        <f>idn_thomson!G332</f>
        <v>14758.819151</v>
      </c>
      <c r="I331"/>
      <c r="J331"/>
    </row>
    <row r="332" spans="1:10" s="9" customFormat="1" x14ac:dyDescent="0.25">
      <c r="A332" s="8">
        <f>idn_thomson!A333</f>
        <v>41470</v>
      </c>
      <c r="B332">
        <f>idn_thomson!B333</f>
        <v>111.4</v>
      </c>
      <c r="C332">
        <f>idn_thomson!C333</f>
        <v>158</v>
      </c>
      <c r="D332">
        <f>idn_thomson!D333</f>
        <v>106.63</v>
      </c>
      <c r="E332">
        <f>idn_thomson!E333</f>
        <v>89</v>
      </c>
      <c r="F332">
        <f>idn_thomson!F333</f>
        <v>115.28</v>
      </c>
      <c r="G332">
        <f>idn_thomson!G333</f>
        <v>15087.863565</v>
      </c>
      <c r="I332"/>
      <c r="J332"/>
    </row>
    <row r="333" spans="1:10" s="9" customFormat="1" x14ac:dyDescent="0.25">
      <c r="A333" s="8">
        <f>idn_thomson!A334</f>
        <v>41501</v>
      </c>
      <c r="B333">
        <f>idn_thomson!B334</f>
        <v>110.8</v>
      </c>
      <c r="C333">
        <f>idn_thomson!C334</f>
        <v>154.1</v>
      </c>
      <c r="D333">
        <f>idn_thomson!D334</f>
        <v>107.78</v>
      </c>
      <c r="E333">
        <f>idn_thomson!E334</f>
        <v>83.8</v>
      </c>
      <c r="F333">
        <f>idn_thomson!F334</f>
        <v>113.37</v>
      </c>
      <c r="G333">
        <f>idn_thomson!G334</f>
        <v>13083.707039000001</v>
      </c>
      <c r="I333"/>
      <c r="J333"/>
    </row>
    <row r="334" spans="1:10" s="9" customFormat="1" x14ac:dyDescent="0.25">
      <c r="A334" s="8">
        <f>idn_thomson!A335</f>
        <v>41532</v>
      </c>
      <c r="B334">
        <f>idn_thomson!B335</f>
        <v>108.6</v>
      </c>
      <c r="C334">
        <f>idn_thomson!C335</f>
        <v>141.5</v>
      </c>
      <c r="D334">
        <f>idn_thomson!D335</f>
        <v>109.55</v>
      </c>
      <c r="E334">
        <f>idn_thomson!E335</f>
        <v>84.5</v>
      </c>
      <c r="F334">
        <f>idn_thomson!F335</f>
        <v>116.36</v>
      </c>
      <c r="G334">
        <f>idn_thomson!G335</f>
        <v>14706.775079999999</v>
      </c>
      <c r="I334"/>
      <c r="J334"/>
    </row>
    <row r="335" spans="1:10" s="9" customFormat="1" x14ac:dyDescent="0.25">
      <c r="A335" s="8">
        <f>idn_thomson!A336</f>
        <v>41562</v>
      </c>
      <c r="B335">
        <f>idn_thomson!B336</f>
        <v>113.7</v>
      </c>
      <c r="C335">
        <f>idn_thomson!C336</f>
        <v>143.19999999999999</v>
      </c>
      <c r="D335">
        <f>idn_thomson!D336</f>
        <v>109.11</v>
      </c>
      <c r="E335">
        <f>idn_thomson!E336</f>
        <v>86.8</v>
      </c>
      <c r="F335">
        <f>idn_thomson!F336</f>
        <v>118.05</v>
      </c>
      <c r="G335">
        <f>idn_thomson!G336</f>
        <v>15698.330394000001</v>
      </c>
      <c r="I335"/>
      <c r="J335"/>
    </row>
    <row r="336" spans="1:10" s="9" customFormat="1" x14ac:dyDescent="0.25">
      <c r="A336" s="8">
        <f>idn_thomson!A337</f>
        <v>41593</v>
      </c>
      <c r="B336">
        <f>idn_thomson!B337</f>
        <v>121.4</v>
      </c>
      <c r="C336">
        <f>idn_thomson!C337</f>
        <v>150.1</v>
      </c>
      <c r="D336">
        <f>idn_thomson!D337</f>
        <v>109.03</v>
      </c>
      <c r="E336">
        <f>idn_thomson!E337</f>
        <v>90.2</v>
      </c>
      <c r="F336">
        <f>idn_thomson!F337</f>
        <v>116.2</v>
      </c>
      <c r="G336">
        <f>idn_thomson!G337</f>
        <v>15938.557640999999</v>
      </c>
      <c r="I336"/>
      <c r="J336"/>
    </row>
    <row r="337" spans="1:10" s="9" customFormat="1" x14ac:dyDescent="0.25">
      <c r="A337" s="8">
        <f>idn_thomson!A338</f>
        <v>41623</v>
      </c>
      <c r="B337">
        <f>idn_thomson!B338</f>
        <v>121.3</v>
      </c>
      <c r="C337">
        <f>idn_thomson!C338</f>
        <v>170.7</v>
      </c>
      <c r="D337">
        <f>idn_thomson!D338</f>
        <v>107.98</v>
      </c>
      <c r="E337">
        <f>idn_thomson!E338</f>
        <v>98.5</v>
      </c>
      <c r="F337">
        <f>idn_thomson!F338</f>
        <v>117.36</v>
      </c>
      <c r="G337">
        <f>idn_thomson!G338</f>
        <v>16967.798188000001</v>
      </c>
      <c r="I337"/>
      <c r="J337"/>
    </row>
    <row r="338" spans="1:10" s="9" customFormat="1" x14ac:dyDescent="0.25">
      <c r="A338" s="8">
        <f>idn_thomson!A339</f>
        <v>41654</v>
      </c>
      <c r="B338">
        <f>idn_thomson!B339</f>
        <v>122.4</v>
      </c>
      <c r="C338">
        <f>idn_thomson!C339</f>
        <v>155.69999999999999</v>
      </c>
      <c r="D338">
        <f>idn_thomson!D339</f>
        <v>106.51</v>
      </c>
      <c r="E338">
        <f>idn_thomson!E339</f>
        <v>93.8</v>
      </c>
      <c r="F338">
        <f>idn_thomson!F339</f>
        <v>117.32</v>
      </c>
      <c r="G338">
        <f>idn_thomson!G339</f>
        <v>14472.285647999999</v>
      </c>
      <c r="I338"/>
      <c r="J338"/>
    </row>
    <row r="339" spans="1:10" s="9" customFormat="1" x14ac:dyDescent="0.25">
      <c r="A339" s="8">
        <f>idn_thomson!A340</f>
        <v>41685</v>
      </c>
      <c r="B339">
        <f>idn_thomson!B340</f>
        <v>120.7</v>
      </c>
      <c r="C339">
        <f>idn_thomson!C340</f>
        <v>148.1</v>
      </c>
      <c r="D339">
        <f>idn_thomson!D340</f>
        <v>104.96</v>
      </c>
      <c r="E339">
        <f>idn_thomson!E340</f>
        <v>95.3</v>
      </c>
      <c r="F339">
        <f>idn_thomson!F340</f>
        <v>116.6</v>
      </c>
      <c r="G339">
        <f>idn_thomson!G340</f>
        <v>14634.090389999999</v>
      </c>
      <c r="I339"/>
      <c r="J339"/>
    </row>
    <row r="340" spans="1:10" s="9" customFormat="1" x14ac:dyDescent="0.25">
      <c r="A340" s="8">
        <f>idn_thomson!A341</f>
        <v>41713</v>
      </c>
      <c r="B340">
        <f>idn_thomson!B341</f>
        <v>123.9</v>
      </c>
      <c r="C340">
        <f>idn_thomson!C341</f>
        <v>147.19999999999999</v>
      </c>
      <c r="D340">
        <f>idn_thomson!D341</f>
        <v>104.11</v>
      </c>
      <c r="E340">
        <f>idn_thomson!E341</f>
        <v>97.6</v>
      </c>
      <c r="F340">
        <f>idn_thomson!F341</f>
        <v>116.8</v>
      </c>
      <c r="G340">
        <f>idn_thomson!G341</f>
        <v>15192.634701000001</v>
      </c>
      <c r="I340"/>
      <c r="J340"/>
    </row>
    <row r="341" spans="1:10" s="9" customFormat="1" x14ac:dyDescent="0.25">
      <c r="A341" s="8">
        <f>idn_thomson!A342</f>
        <v>41744</v>
      </c>
      <c r="B341">
        <f>idn_thomson!B342</f>
        <v>118.9</v>
      </c>
      <c r="C341">
        <f>idn_thomson!C342</f>
        <v>144.69999999999999</v>
      </c>
      <c r="D341">
        <f>idn_thomson!D342</f>
        <v>104.81</v>
      </c>
      <c r="E341">
        <f>idn_thomson!E342</f>
        <v>93</v>
      </c>
      <c r="F341">
        <f>idn_thomson!F342</f>
        <v>117.25</v>
      </c>
      <c r="G341">
        <f>idn_thomson!G342</f>
        <v>14292.472554</v>
      </c>
      <c r="I341"/>
      <c r="J341"/>
    </row>
    <row r="342" spans="1:10" s="9" customFormat="1" x14ac:dyDescent="0.25">
      <c r="A342" s="8">
        <f>idn_thomson!A343</f>
        <v>41774</v>
      </c>
      <c r="B342">
        <f>idn_thomson!B343</f>
        <v>121.5</v>
      </c>
      <c r="C342">
        <f>idn_thomson!C343</f>
        <v>150</v>
      </c>
      <c r="D342">
        <f>idn_thomson!D343</f>
        <v>101.81</v>
      </c>
      <c r="E342">
        <f>idn_thomson!E343</f>
        <v>98.9</v>
      </c>
      <c r="F342">
        <f>idn_thomson!F343</f>
        <v>120.16</v>
      </c>
      <c r="G342">
        <f>idn_thomson!G343</f>
        <v>14823.602661000001</v>
      </c>
      <c r="I342"/>
      <c r="J342"/>
    </row>
    <row r="343" spans="1:10" s="9" customFormat="1" x14ac:dyDescent="0.25">
      <c r="A343" s="8">
        <f>idn_thomson!A344</f>
        <v>41805</v>
      </c>
      <c r="B343">
        <f>idn_thomson!B344</f>
        <v>121.4</v>
      </c>
      <c r="C343">
        <f>idn_thomson!C344</f>
        <v>153.80000000000001</v>
      </c>
      <c r="D343">
        <f>idn_thomson!D344</f>
        <v>100.58</v>
      </c>
      <c r="E343">
        <f>idn_thomson!E344</f>
        <v>96.7</v>
      </c>
      <c r="F343">
        <f>idn_thomson!F344</f>
        <v>120.22</v>
      </c>
      <c r="G343">
        <f>idn_thomson!G344</f>
        <v>15409.451765</v>
      </c>
      <c r="I343"/>
      <c r="J343"/>
    </row>
    <row r="344" spans="1:10" s="9" customFormat="1" x14ac:dyDescent="0.25">
      <c r="A344" s="8">
        <f>idn_thomson!A345</f>
        <v>41835</v>
      </c>
      <c r="B344">
        <f>idn_thomson!B345</f>
        <v>125.7</v>
      </c>
      <c r="C344">
        <f>idn_thomson!C345</f>
        <v>188.3</v>
      </c>
      <c r="D344">
        <f>idn_thomson!D345</f>
        <v>100.65</v>
      </c>
      <c r="E344">
        <f>idn_thomson!E345</f>
        <v>97.5</v>
      </c>
      <c r="F344">
        <f>idn_thomson!F345</f>
        <v>117.05</v>
      </c>
      <c r="G344">
        <f>idn_thomson!G345</f>
        <v>14124.129298</v>
      </c>
      <c r="I344"/>
      <c r="J344"/>
    </row>
    <row r="345" spans="1:10" s="9" customFormat="1" x14ac:dyDescent="0.25">
      <c r="A345" s="8">
        <f>idn_thomson!A346</f>
        <v>41866</v>
      </c>
      <c r="B345">
        <f>idn_thomson!B346</f>
        <v>124.8</v>
      </c>
      <c r="C345">
        <f>idn_thomson!C346</f>
        <v>167.7</v>
      </c>
      <c r="D345">
        <f>idn_thomson!D346</f>
        <v>99.48</v>
      </c>
      <c r="E345">
        <f>idn_thomson!E346</f>
        <v>103.2</v>
      </c>
      <c r="F345">
        <f>idn_thomson!F346</f>
        <v>120.13</v>
      </c>
      <c r="G345">
        <f>idn_thomson!G346</f>
        <v>14481.642319</v>
      </c>
      <c r="I345"/>
      <c r="J345"/>
    </row>
    <row r="346" spans="1:10" s="9" customFormat="1" x14ac:dyDescent="0.25">
      <c r="A346" s="8">
        <f>idn_thomson!A347</f>
        <v>41897</v>
      </c>
      <c r="B346">
        <f>idn_thomson!B347</f>
        <v>123.7</v>
      </c>
      <c r="C346">
        <f>idn_thomson!C347</f>
        <v>166.8</v>
      </c>
      <c r="D346">
        <f>idn_thomson!D347</f>
        <v>98.72</v>
      </c>
      <c r="E346">
        <f>idn_thomson!E347</f>
        <v>104.3</v>
      </c>
      <c r="F346">
        <f>idn_thomson!F347</f>
        <v>127.74</v>
      </c>
      <c r="G346">
        <f>idn_thomson!G347</f>
        <v>15275.846089000001</v>
      </c>
      <c r="I346"/>
      <c r="J346"/>
    </row>
    <row r="347" spans="1:10" s="9" customFormat="1" x14ac:dyDescent="0.25">
      <c r="A347" s="8">
        <f>idn_thomson!A348</f>
        <v>41927</v>
      </c>
      <c r="B347">
        <f>idn_thomson!B348</f>
        <v>128</v>
      </c>
      <c r="C347">
        <f>idn_thomson!C348</f>
        <v>168.5</v>
      </c>
      <c r="D347">
        <f>idn_thomson!D348</f>
        <v>96.4</v>
      </c>
      <c r="E347">
        <f>idn_thomson!E348</f>
        <v>99.5</v>
      </c>
      <c r="F347">
        <f>idn_thomson!F348</f>
        <v>124.37</v>
      </c>
      <c r="G347">
        <f>idn_thomson!G348</f>
        <v>15348.970137</v>
      </c>
      <c r="I347"/>
      <c r="J347"/>
    </row>
    <row r="348" spans="1:10" s="9" customFormat="1" x14ac:dyDescent="0.25">
      <c r="A348" s="8">
        <f>idn_thomson!A349</f>
        <v>41958</v>
      </c>
      <c r="B348">
        <f>idn_thomson!B349</f>
        <v>126.1</v>
      </c>
      <c r="C348">
        <f>idn_thomson!C349</f>
        <v>167.3</v>
      </c>
      <c r="D348">
        <f>idn_thomson!D349</f>
        <v>96.78</v>
      </c>
      <c r="E348">
        <f>idn_thomson!E349</f>
        <v>103.2</v>
      </c>
      <c r="F348">
        <f>idn_thomson!F349</f>
        <v>121.73</v>
      </c>
      <c r="G348">
        <f>idn_thomson!G349</f>
        <v>13616.232861</v>
      </c>
      <c r="I348"/>
      <c r="J348"/>
    </row>
    <row r="349" spans="1:10" s="8" customFormat="1" x14ac:dyDescent="0.25">
      <c r="A349" s="8">
        <f>idn_thomson!A350</f>
        <v>41988</v>
      </c>
      <c r="B349">
        <f>idn_thomson!B350</f>
        <v>122.8</v>
      </c>
      <c r="C349">
        <f>idn_thomson!C350</f>
        <v>177.2</v>
      </c>
      <c r="D349">
        <f>idn_thomson!D350</f>
        <v>97.35</v>
      </c>
      <c r="E349">
        <f>idn_thomson!E350</f>
        <v>100.5</v>
      </c>
      <c r="F349">
        <f>idn_thomson!F350</f>
        <v>123.95</v>
      </c>
      <c r="G349">
        <f>idn_thomson!G350</f>
        <v>14621.101116</v>
      </c>
      <c r="I349"/>
      <c r="J349"/>
    </row>
    <row r="350" spans="1:10" s="8" customFormat="1" x14ac:dyDescent="0.25">
      <c r="A350" s="8">
        <f>idn_thomson!A351</f>
        <v>42019</v>
      </c>
      <c r="B350">
        <f>idn_thomson!B351</f>
        <v>130.69999999999999</v>
      </c>
      <c r="C350">
        <f>idn_thomson!C351</f>
        <v>172.6</v>
      </c>
      <c r="D350">
        <f>idn_thomson!D351</f>
        <v>95.4</v>
      </c>
      <c r="E350">
        <f>idn_thomson!E351</f>
        <v>96.5</v>
      </c>
      <c r="F350">
        <f>idn_thomson!F351</f>
        <v>123.18</v>
      </c>
      <c r="G350">
        <f>idn_thomson!G351</f>
        <v>13355.835335</v>
      </c>
      <c r="I350"/>
      <c r="J350"/>
    </row>
    <row r="351" spans="1:10" s="8" customFormat="1" x14ac:dyDescent="0.25">
      <c r="A351" s="8">
        <f>idn_thomson!A352</f>
        <v>42050</v>
      </c>
      <c r="B351">
        <f>idn_thomson!B352</f>
        <v>130.19999999999999</v>
      </c>
      <c r="C351">
        <f>idn_thomson!C352</f>
        <v>172.5</v>
      </c>
      <c r="D351">
        <f>idn_thomson!D352</f>
        <v>97.27</v>
      </c>
      <c r="E351">
        <f>idn_thomson!E352</f>
        <v>95.6</v>
      </c>
      <c r="F351">
        <f>idn_thomson!F352</f>
        <v>119.24</v>
      </c>
      <c r="G351">
        <f>idn_thomson!G352</f>
        <v>12172.8</v>
      </c>
      <c r="I351"/>
      <c r="J351"/>
    </row>
    <row r="352" spans="1:10" s="8" customFormat="1" x14ac:dyDescent="0.25">
      <c r="A352" s="8">
        <f>idn_thomson!A353</f>
        <v>42078</v>
      </c>
      <c r="B352">
        <f>idn_thomson!B353</f>
        <v>126.2</v>
      </c>
      <c r="C352">
        <f>idn_thomson!C353</f>
        <v>176.5</v>
      </c>
      <c r="D352" t="str">
        <f>idn_thomson!D353</f>
        <v>NA</v>
      </c>
      <c r="E352">
        <f>idn_thomson!E353</f>
        <v>93.5</v>
      </c>
      <c r="F352" t="str">
        <f>idn_thomson!F353</f>
        <v>NA</v>
      </c>
      <c r="G352">
        <f>idn_thomson!G353</f>
        <v>13710.8</v>
      </c>
      <c r="I352"/>
      <c r="J352"/>
    </row>
    <row r="353" spans="1:10" s="9" customFormat="1" x14ac:dyDescent="0.25">
      <c r="A353" s="8">
        <f>idn_thomson!A354</f>
        <v>0</v>
      </c>
      <c r="B353">
        <f>idn_thomson!B354</f>
        <v>0</v>
      </c>
      <c r="C353">
        <f>idn_thomson!C354</f>
        <v>0</v>
      </c>
      <c r="D353">
        <f>idn_thomson!D354</f>
        <v>0</v>
      </c>
      <c r="E353">
        <f>idn_thomson!E354</f>
        <v>0</v>
      </c>
      <c r="F353">
        <f>idn_thomson!F354</f>
        <v>0</v>
      </c>
      <c r="G353">
        <f>idn_thomson!G354</f>
        <v>0</v>
      </c>
      <c r="I353"/>
      <c r="J353"/>
    </row>
    <row r="354" spans="1:10" s="9" customFormat="1" x14ac:dyDescent="0.25">
      <c r="A354" s="8">
        <f>idn_thomson!A355</f>
        <v>0</v>
      </c>
      <c r="B354">
        <f>idn_thomson!B355</f>
        <v>0</v>
      </c>
      <c r="C354">
        <f>idn_thomson!C355</f>
        <v>0</v>
      </c>
      <c r="D354">
        <f>idn_thomson!D355</f>
        <v>0</v>
      </c>
      <c r="E354">
        <f>idn_thomson!E355</f>
        <v>0</v>
      </c>
      <c r="F354">
        <f>idn_thomson!F355</f>
        <v>0</v>
      </c>
      <c r="G354">
        <f>idn_thomson!G355</f>
        <v>0</v>
      </c>
      <c r="I354"/>
      <c r="J354"/>
    </row>
    <row r="355" spans="1:10" x14ac:dyDescent="0.25">
      <c r="A355" s="8">
        <f>idn_thomson!A356</f>
        <v>0</v>
      </c>
      <c r="B355">
        <f>idn_thomson!B356</f>
        <v>0</v>
      </c>
      <c r="C355">
        <f>idn_thomson!C356</f>
        <v>0</v>
      </c>
      <c r="D355">
        <f>idn_thomson!D356</f>
        <v>0</v>
      </c>
      <c r="E355">
        <f>idn_thomson!E356</f>
        <v>0</v>
      </c>
      <c r="F355">
        <f>idn_thomson!F356</f>
        <v>0</v>
      </c>
      <c r="G355">
        <f>idn_thomson!G356</f>
        <v>0</v>
      </c>
    </row>
    <row r="356" spans="1:10" x14ac:dyDescent="0.25">
      <c r="A356" s="8">
        <f>idn_thomson!A357</f>
        <v>0</v>
      </c>
      <c r="B356">
        <f>idn_thomson!B357</f>
        <v>0</v>
      </c>
      <c r="C356">
        <f>idn_thomson!C357</f>
        <v>0</v>
      </c>
      <c r="D356">
        <f>idn_thomson!D357</f>
        <v>0</v>
      </c>
      <c r="E356">
        <f>idn_thomson!E357</f>
        <v>0</v>
      </c>
      <c r="F356">
        <f>idn_thomson!F357</f>
        <v>0</v>
      </c>
      <c r="G356">
        <f>idn_thomson!G357</f>
        <v>0</v>
      </c>
    </row>
    <row r="357" spans="1:10" x14ac:dyDescent="0.25">
      <c r="A357" s="8">
        <f>idn_thomson!A358</f>
        <v>0</v>
      </c>
      <c r="B357">
        <f>idn_thomson!B358</f>
        <v>0</v>
      </c>
      <c r="C357">
        <f>idn_thomson!C358</f>
        <v>0</v>
      </c>
      <c r="D357">
        <f>idn_thomson!D358</f>
        <v>0</v>
      </c>
      <c r="E357">
        <f>idn_thomson!E358</f>
        <v>0</v>
      </c>
      <c r="F357">
        <f>idn_thomson!F358</f>
        <v>0</v>
      </c>
      <c r="G357">
        <f>idn_thomson!G358</f>
        <v>0</v>
      </c>
    </row>
    <row r="358" spans="1:10" x14ac:dyDescent="0.25">
      <c r="A358" s="8">
        <f>idn_thomson!A359</f>
        <v>0</v>
      </c>
      <c r="B358">
        <f>idn_thomson!B359</f>
        <v>0</v>
      </c>
      <c r="C358">
        <f>idn_thomson!C359</f>
        <v>0</v>
      </c>
      <c r="D358">
        <f>idn_thomson!D359</f>
        <v>0</v>
      </c>
      <c r="E358">
        <f>idn_thomson!E359</f>
        <v>0</v>
      </c>
      <c r="F358">
        <f>idn_thomson!F359</f>
        <v>0</v>
      </c>
      <c r="G358">
        <f>idn_thomson!G359</f>
        <v>0</v>
      </c>
    </row>
    <row r="359" spans="1:10" x14ac:dyDescent="0.25">
      <c r="A359" s="8">
        <f>idn_thomson!A360</f>
        <v>0</v>
      </c>
      <c r="B359">
        <f>idn_thomson!B360</f>
        <v>0</v>
      </c>
      <c r="C359">
        <f>idn_thomson!C360</f>
        <v>0</v>
      </c>
      <c r="D359">
        <f>idn_thomson!D360</f>
        <v>0</v>
      </c>
      <c r="E359">
        <f>idn_thomson!E360</f>
        <v>0</v>
      </c>
      <c r="F359">
        <f>idn_thomson!F360</f>
        <v>0</v>
      </c>
      <c r="G359">
        <f>idn_thomson!G360</f>
        <v>0</v>
      </c>
    </row>
    <row r="360" spans="1:10" x14ac:dyDescent="0.25">
      <c r="A360" s="8">
        <f>idn_thomson!A361</f>
        <v>0</v>
      </c>
      <c r="B360">
        <f>idn_thomson!B361</f>
        <v>0</v>
      </c>
      <c r="C360">
        <f>idn_thomson!C361</f>
        <v>0</v>
      </c>
      <c r="D360">
        <f>idn_thomson!D361</f>
        <v>0</v>
      </c>
      <c r="E360">
        <f>idn_thomson!E361</f>
        <v>0</v>
      </c>
      <c r="F360">
        <f>idn_thomson!F361</f>
        <v>0</v>
      </c>
      <c r="G360">
        <f>idn_thomson!G361</f>
        <v>0</v>
      </c>
    </row>
    <row r="361" spans="1:10" x14ac:dyDescent="0.25">
      <c r="A361" s="8">
        <f>idn_thomson!A362</f>
        <v>0</v>
      </c>
      <c r="B361">
        <f>idn_thomson!B362</f>
        <v>0</v>
      </c>
      <c r="C361">
        <f>idn_thomson!C362</f>
        <v>0</v>
      </c>
      <c r="D361">
        <f>idn_thomson!D362</f>
        <v>0</v>
      </c>
      <c r="E361">
        <f>idn_thomson!E362</f>
        <v>0</v>
      </c>
      <c r="F361">
        <f>idn_thomson!F362</f>
        <v>0</v>
      </c>
      <c r="G361">
        <f>idn_thomson!G362</f>
        <v>0</v>
      </c>
    </row>
    <row r="362" spans="1:10" x14ac:dyDescent="0.25">
      <c r="A362" s="8">
        <f>idn_thomson!A363</f>
        <v>0</v>
      </c>
      <c r="B362">
        <f>idn_thomson!B363</f>
        <v>0</v>
      </c>
      <c r="C362">
        <f>idn_thomson!C363</f>
        <v>0</v>
      </c>
      <c r="D362">
        <f>idn_thomson!D363</f>
        <v>0</v>
      </c>
      <c r="E362">
        <f>idn_thomson!E363</f>
        <v>0</v>
      </c>
      <c r="F362">
        <f>idn_thomson!F363</f>
        <v>0</v>
      </c>
      <c r="G362">
        <f>idn_thomson!G363</f>
        <v>0</v>
      </c>
    </row>
    <row r="363" spans="1:10" x14ac:dyDescent="0.25">
      <c r="A363" s="8">
        <f>idn_thomson!A364</f>
        <v>0</v>
      </c>
      <c r="B363">
        <f>idn_thomson!B364</f>
        <v>0</v>
      </c>
      <c r="C363">
        <f>idn_thomson!C364</f>
        <v>0</v>
      </c>
      <c r="D363">
        <f>idn_thomson!D364</f>
        <v>0</v>
      </c>
      <c r="E363">
        <f>idn_thomson!E364</f>
        <v>0</v>
      </c>
      <c r="F363">
        <f>idn_thomson!F364</f>
        <v>0</v>
      </c>
      <c r="G363">
        <f>idn_thomson!G364</f>
        <v>0</v>
      </c>
    </row>
    <row r="364" spans="1:10" x14ac:dyDescent="0.25">
      <c r="A364" s="8">
        <f>idn_thomson!A365</f>
        <v>0</v>
      </c>
      <c r="B364">
        <f>idn_thomson!B365</f>
        <v>0</v>
      </c>
      <c r="C364">
        <f>idn_thomson!C365</f>
        <v>0</v>
      </c>
      <c r="D364">
        <f>idn_thomson!D365</f>
        <v>0</v>
      </c>
      <c r="E364">
        <f>idn_thomson!E365</f>
        <v>0</v>
      </c>
      <c r="F364">
        <f>idn_thomson!F365</f>
        <v>0</v>
      </c>
      <c r="G364">
        <f>idn_thomson!G365</f>
        <v>0</v>
      </c>
    </row>
    <row r="365" spans="1:10" x14ac:dyDescent="0.25">
      <c r="A365" s="8">
        <f>idn_thomson!A366</f>
        <v>0</v>
      </c>
      <c r="B365">
        <f>idn_thomson!B366</f>
        <v>0</v>
      </c>
      <c r="C365">
        <f>idn_thomson!C366</f>
        <v>0</v>
      </c>
      <c r="D365">
        <f>idn_thomson!D366</f>
        <v>0</v>
      </c>
      <c r="E365">
        <f>idn_thomson!E366</f>
        <v>0</v>
      </c>
      <c r="F365">
        <f>idn_thomson!F366</f>
        <v>0</v>
      </c>
      <c r="G365">
        <f>idn_thomson!G366</f>
        <v>0</v>
      </c>
    </row>
    <row r="366" spans="1:10" x14ac:dyDescent="0.25">
      <c r="A366" s="8">
        <f>idn_thomson!A367</f>
        <v>0</v>
      </c>
      <c r="B366">
        <f>idn_thomson!B367</f>
        <v>0</v>
      </c>
      <c r="C366">
        <f>idn_thomson!C367</f>
        <v>0</v>
      </c>
      <c r="D366">
        <f>idn_thomson!D367</f>
        <v>0</v>
      </c>
      <c r="E366">
        <f>idn_thomson!E367</f>
        <v>0</v>
      </c>
      <c r="F366">
        <f>idn_thomson!F367</f>
        <v>0</v>
      </c>
      <c r="G366">
        <f>idn_thomson!G367</f>
        <v>0</v>
      </c>
    </row>
    <row r="367" spans="1:10" x14ac:dyDescent="0.25">
      <c r="A367" s="8">
        <f>idn_thomson!A368</f>
        <v>0</v>
      </c>
      <c r="B367">
        <f>idn_thomson!B368</f>
        <v>0</v>
      </c>
      <c r="C367">
        <f>idn_thomson!C368</f>
        <v>0</v>
      </c>
      <c r="D367">
        <f>idn_thomson!D368</f>
        <v>0</v>
      </c>
      <c r="E367">
        <f>idn_thomson!E368</f>
        <v>0</v>
      </c>
      <c r="F367">
        <f>idn_thomson!F368</f>
        <v>0</v>
      </c>
      <c r="G367">
        <f>idn_thomson!G368</f>
        <v>0</v>
      </c>
    </row>
    <row r="368" spans="1:10" x14ac:dyDescent="0.25">
      <c r="A368" s="8">
        <f>idn_thomson!A369</f>
        <v>0</v>
      </c>
      <c r="B368">
        <f>idn_thomson!B369</f>
        <v>0</v>
      </c>
      <c r="C368">
        <f>idn_thomson!C369</f>
        <v>0</v>
      </c>
      <c r="D368">
        <f>idn_thomson!D369</f>
        <v>0</v>
      </c>
      <c r="E368">
        <f>idn_thomson!E369</f>
        <v>0</v>
      </c>
      <c r="F368">
        <f>idn_thomson!F369</f>
        <v>0</v>
      </c>
      <c r="G368">
        <f>idn_thomson!G369</f>
        <v>0</v>
      </c>
    </row>
    <row r="369" spans="1:7" x14ac:dyDescent="0.25">
      <c r="A369" s="8">
        <f>idn_thomson!A370</f>
        <v>0</v>
      </c>
      <c r="B369">
        <f>idn_thomson!B370</f>
        <v>0</v>
      </c>
      <c r="C369">
        <f>idn_thomson!C370</f>
        <v>0</v>
      </c>
      <c r="D369">
        <f>idn_thomson!D370</f>
        <v>0</v>
      </c>
      <c r="E369">
        <f>idn_thomson!E370</f>
        <v>0</v>
      </c>
      <c r="F369">
        <f>idn_thomson!F370</f>
        <v>0</v>
      </c>
      <c r="G369">
        <f>idn_thomson!G370</f>
        <v>0</v>
      </c>
    </row>
    <row r="370" spans="1:7" x14ac:dyDescent="0.25">
      <c r="A370" s="8">
        <f>idn_thomson!A371</f>
        <v>0</v>
      </c>
      <c r="B370">
        <f>idn_thomson!B371</f>
        <v>0</v>
      </c>
      <c r="C370">
        <f>idn_thomson!C371</f>
        <v>0</v>
      </c>
      <c r="D370">
        <f>idn_thomson!D371</f>
        <v>0</v>
      </c>
      <c r="E370">
        <f>idn_thomson!E371</f>
        <v>0</v>
      </c>
      <c r="F370">
        <f>idn_thomson!F371</f>
        <v>0</v>
      </c>
      <c r="G370">
        <f>idn_thomson!G371</f>
        <v>0</v>
      </c>
    </row>
    <row r="371" spans="1:7" x14ac:dyDescent="0.25">
      <c r="A371" s="6"/>
    </row>
    <row r="372" spans="1:7" x14ac:dyDescent="0.25">
      <c r="A372" s="6"/>
    </row>
    <row r="373" spans="1:7" x14ac:dyDescent="0.25">
      <c r="A373" s="6"/>
    </row>
    <row r="374" spans="1:7" x14ac:dyDescent="0.25">
      <c r="A374" s="6"/>
    </row>
    <row r="375" spans="1:7" x14ac:dyDescent="0.25">
      <c r="A375" s="6"/>
    </row>
    <row r="376" spans="1:7" x14ac:dyDescent="0.25">
      <c r="A376" s="6"/>
    </row>
    <row r="377" spans="1:7" x14ac:dyDescent="0.25">
      <c r="A377" s="6"/>
    </row>
    <row r="378" spans="1:7" x14ac:dyDescent="0.25">
      <c r="A378" s="6"/>
    </row>
    <row r="379" spans="1:7" x14ac:dyDescent="0.25">
      <c r="A379" s="6"/>
    </row>
    <row r="380" spans="1:7" x14ac:dyDescent="0.25">
      <c r="A380" s="6"/>
    </row>
    <row r="381" spans="1:7" x14ac:dyDescent="0.25">
      <c r="A381" s="6"/>
    </row>
    <row r="382" spans="1:7" x14ac:dyDescent="0.25">
      <c r="A382" s="6"/>
    </row>
    <row r="383" spans="1:7" x14ac:dyDescent="0.25">
      <c r="A383" s="6"/>
    </row>
    <row r="384" spans="1:7" x14ac:dyDescent="0.25">
      <c r="A384" s="6"/>
    </row>
    <row r="385" spans="1:1" x14ac:dyDescent="0.25">
      <c r="A385" s="6"/>
    </row>
    <row r="386" spans="1:1" x14ac:dyDescent="0.25">
      <c r="A386" s="6"/>
    </row>
    <row r="387" spans="1:1" x14ac:dyDescent="0.25">
      <c r="A387" s="6"/>
    </row>
    <row r="388" spans="1:1" x14ac:dyDescent="0.25">
      <c r="A388" s="6"/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578"/>
  <sheetViews>
    <sheetView workbookViewId="0">
      <selection activeCell="B2" sqref="B2"/>
    </sheetView>
  </sheetViews>
  <sheetFormatPr defaultRowHeight="15" x14ac:dyDescent="0.25"/>
  <cols>
    <col min="1" max="1" width="10.7109375" bestFit="1" customWidth="1"/>
    <col min="3" max="3" width="9.140625" customWidth="1"/>
    <col min="10" max="10" width="10.7109375" bestFit="1" customWidth="1"/>
    <col min="11" max="11" width="11" bestFit="1" customWidth="1"/>
  </cols>
  <sheetData>
    <row r="1" spans="1:11" x14ac:dyDescent="0.25">
      <c r="A1" t="str">
        <f>_xll.Thomson.Reuters.AFOSpreadsheetFormulas.DSGRID("IDCNECONR,idrettoth,idtotprcf,IDAPSEMCR,IDIPTOT.H,IDEXPGDSA,IDEXPPRCF"," ","1986-01-01","TIME","M","RowHeader=true;ColHeader=true;Code=true;SeriesMetaDataLink=true;DispSeriesDescription=false;YearlyTSFormat=false;QuarterlyTSFormat=false","")</f>
        <v>Application offline! Unable to process the request</v>
      </c>
      <c r="B1" s="2" t="s">
        <v>353</v>
      </c>
      <c r="C1" s="2" t="s">
        <v>333</v>
      </c>
      <c r="D1" s="2" t="s">
        <v>335</v>
      </c>
      <c r="E1" s="2" t="s">
        <v>336</v>
      </c>
      <c r="F1" s="2" t="s">
        <v>339</v>
      </c>
      <c r="G1" s="2" t="s">
        <v>341</v>
      </c>
      <c r="H1" s="2" t="s">
        <v>337</v>
      </c>
      <c r="J1" t="str">
        <f>_xll.Thomson.Reuters.AFOSpreadsheetFormulas.DSGRID("IDOEXP03D"," ","1986-01-01","TIME","Q","RowHeader=true;ColHeader=true;Code=true;SeriesMetaDataLink=true;DispSeriesDescription=false;YearlyTSFormat=false;QuarterlyTSFormat=false","")</f>
        <v>Application offline! Unable to process the request</v>
      </c>
      <c r="K1" s="2" t="s">
        <v>351</v>
      </c>
    </row>
    <row r="2" spans="1:11" x14ac:dyDescent="0.25">
      <c r="A2" s="2" t="s">
        <v>0</v>
      </c>
      <c r="B2" s="11" t="s">
        <v>352</v>
      </c>
      <c r="C2" s="7" t="s">
        <v>332</v>
      </c>
      <c r="D2" s="7" t="s">
        <v>334</v>
      </c>
      <c r="E2" s="7" t="s">
        <v>330</v>
      </c>
      <c r="F2" s="7" t="s">
        <v>338</v>
      </c>
      <c r="G2" s="11" t="s">
        <v>340</v>
      </c>
      <c r="H2" s="11" t="s">
        <v>331</v>
      </c>
      <c r="J2" s="2" t="s">
        <v>0</v>
      </c>
      <c r="K2" s="11" t="s">
        <v>350</v>
      </c>
    </row>
    <row r="3" spans="1:11" x14ac:dyDescent="0.25">
      <c r="A3" s="4">
        <v>31427</v>
      </c>
      <c r="B3" s="2" t="s">
        <v>1</v>
      </c>
      <c r="C3" s="2" t="s">
        <v>1</v>
      </c>
      <c r="D3" s="2" t="s">
        <v>1</v>
      </c>
      <c r="E3" s="2" t="s">
        <v>1</v>
      </c>
      <c r="F3" s="2" t="s">
        <v>1</v>
      </c>
      <c r="G3" s="2">
        <v>1749</v>
      </c>
      <c r="H3" s="2" t="s">
        <v>1</v>
      </c>
      <c r="J3" s="2" t="s">
        <v>191</v>
      </c>
      <c r="K3" s="2" t="s">
        <v>1</v>
      </c>
    </row>
    <row r="4" spans="1:11" x14ac:dyDescent="0.25">
      <c r="A4" s="4">
        <v>31458</v>
      </c>
      <c r="B4" s="5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5">
        <v>1400</v>
      </c>
      <c r="H4" s="5" t="s">
        <v>1</v>
      </c>
      <c r="J4" s="2" t="s">
        <v>74</v>
      </c>
      <c r="K4" s="2" t="s">
        <v>1</v>
      </c>
    </row>
    <row r="5" spans="1:11" x14ac:dyDescent="0.25">
      <c r="A5" s="4">
        <v>31486</v>
      </c>
      <c r="B5" s="5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5">
        <v>1232</v>
      </c>
      <c r="H5" s="5" t="s">
        <v>1</v>
      </c>
      <c r="J5" s="2" t="s">
        <v>75</v>
      </c>
      <c r="K5" s="2" t="s">
        <v>1</v>
      </c>
    </row>
    <row r="6" spans="1:11" x14ac:dyDescent="0.25">
      <c r="A6" s="4">
        <v>31517</v>
      </c>
      <c r="B6" s="5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5">
        <v>1152</v>
      </c>
      <c r="H6" s="5" t="s">
        <v>1</v>
      </c>
      <c r="J6" s="2" t="s">
        <v>76</v>
      </c>
      <c r="K6" s="2" t="s">
        <v>1</v>
      </c>
    </row>
    <row r="7" spans="1:11" x14ac:dyDescent="0.25">
      <c r="A7" s="4">
        <v>31547</v>
      </c>
      <c r="B7" s="5" t="s">
        <v>1</v>
      </c>
      <c r="C7" s="2" t="s">
        <v>1</v>
      </c>
      <c r="D7" s="2" t="s">
        <v>1</v>
      </c>
      <c r="E7" s="2" t="s">
        <v>1</v>
      </c>
      <c r="F7" s="2" t="s">
        <v>1</v>
      </c>
      <c r="G7" s="5">
        <v>1021</v>
      </c>
      <c r="H7" s="5" t="s">
        <v>1</v>
      </c>
      <c r="J7" s="2" t="s">
        <v>77</v>
      </c>
      <c r="K7" s="2" t="s">
        <v>1</v>
      </c>
    </row>
    <row r="8" spans="1:11" x14ac:dyDescent="0.25">
      <c r="A8" s="4">
        <v>31578</v>
      </c>
      <c r="B8" s="5" t="s">
        <v>1</v>
      </c>
      <c r="C8" s="2" t="s">
        <v>1</v>
      </c>
      <c r="D8" s="2" t="s">
        <v>1</v>
      </c>
      <c r="E8" s="2" t="s">
        <v>1</v>
      </c>
      <c r="F8" s="2" t="s">
        <v>1</v>
      </c>
      <c r="G8" s="5">
        <v>1183</v>
      </c>
      <c r="H8" s="5" t="s">
        <v>1</v>
      </c>
      <c r="J8" s="2" t="s">
        <v>78</v>
      </c>
      <c r="K8" s="2" t="s">
        <v>1</v>
      </c>
    </row>
    <row r="9" spans="1:11" x14ac:dyDescent="0.25">
      <c r="A9" s="4">
        <v>31608</v>
      </c>
      <c r="B9" s="5" t="s">
        <v>1</v>
      </c>
      <c r="C9" s="2" t="s">
        <v>1</v>
      </c>
      <c r="D9" s="2" t="s">
        <v>1</v>
      </c>
      <c r="E9" s="2" t="s">
        <v>1</v>
      </c>
      <c r="F9" s="2" t="s">
        <v>1</v>
      </c>
      <c r="G9" s="5">
        <v>1202</v>
      </c>
      <c r="H9" s="5" t="s">
        <v>1</v>
      </c>
      <c r="J9" s="2" t="s">
        <v>79</v>
      </c>
      <c r="K9" s="2" t="s">
        <v>1</v>
      </c>
    </row>
    <row r="10" spans="1:11" x14ac:dyDescent="0.25">
      <c r="A10" s="4">
        <v>31639</v>
      </c>
      <c r="B10" s="5" t="s">
        <v>1</v>
      </c>
      <c r="C10" s="2" t="s">
        <v>1</v>
      </c>
      <c r="D10" s="2" t="s">
        <v>1</v>
      </c>
      <c r="E10" s="2" t="s">
        <v>1</v>
      </c>
      <c r="F10" s="2" t="s">
        <v>1</v>
      </c>
      <c r="G10" s="5">
        <v>1021</v>
      </c>
      <c r="H10" s="5" t="s">
        <v>1</v>
      </c>
      <c r="J10" s="2" t="s">
        <v>80</v>
      </c>
      <c r="K10" s="2" t="s">
        <v>1</v>
      </c>
    </row>
    <row r="11" spans="1:11" x14ac:dyDescent="0.25">
      <c r="A11" s="4">
        <v>31670</v>
      </c>
      <c r="B11" s="5" t="s">
        <v>1</v>
      </c>
      <c r="C11" s="2" t="s">
        <v>1</v>
      </c>
      <c r="D11" s="2" t="s">
        <v>1</v>
      </c>
      <c r="E11" s="2" t="s">
        <v>1</v>
      </c>
      <c r="F11" s="2" t="s">
        <v>1</v>
      </c>
      <c r="G11" s="5">
        <v>1133</v>
      </c>
      <c r="H11" s="5" t="s">
        <v>1</v>
      </c>
      <c r="J11" s="2" t="s">
        <v>81</v>
      </c>
      <c r="K11" s="2" t="s">
        <v>1</v>
      </c>
    </row>
    <row r="12" spans="1:11" x14ac:dyDescent="0.25">
      <c r="A12" s="4">
        <v>31700</v>
      </c>
      <c r="B12" s="5" t="s">
        <v>1</v>
      </c>
      <c r="C12" s="2" t="s">
        <v>1</v>
      </c>
      <c r="D12" s="2" t="s">
        <v>1</v>
      </c>
      <c r="E12" s="2" t="s">
        <v>1</v>
      </c>
      <c r="F12" s="2" t="s">
        <v>1</v>
      </c>
      <c r="G12" s="5">
        <v>1264</v>
      </c>
      <c r="H12" s="5" t="s">
        <v>1</v>
      </c>
      <c r="J12" s="2" t="s">
        <v>82</v>
      </c>
      <c r="K12" s="2" t="s">
        <v>1</v>
      </c>
    </row>
    <row r="13" spans="1:11" x14ac:dyDescent="0.25">
      <c r="A13" s="4">
        <v>31731</v>
      </c>
      <c r="B13" s="5" t="s">
        <v>1</v>
      </c>
      <c r="C13" s="2" t="s">
        <v>1</v>
      </c>
      <c r="D13" s="2" t="s">
        <v>1</v>
      </c>
      <c r="E13" s="2" t="s">
        <v>1</v>
      </c>
      <c r="F13" s="2" t="s">
        <v>1</v>
      </c>
      <c r="G13" s="5">
        <v>1083</v>
      </c>
      <c r="H13" s="5" t="s">
        <v>1</v>
      </c>
      <c r="J13" s="2" t="s">
        <v>83</v>
      </c>
      <c r="K13" s="2" t="s">
        <v>1</v>
      </c>
    </row>
    <row r="14" spans="1:11" x14ac:dyDescent="0.25">
      <c r="A14" s="4">
        <v>31761</v>
      </c>
      <c r="B14" s="5" t="s">
        <v>1</v>
      </c>
      <c r="C14" s="2" t="s">
        <v>1</v>
      </c>
      <c r="D14" s="2" t="s">
        <v>1</v>
      </c>
      <c r="E14" s="2" t="s">
        <v>1</v>
      </c>
      <c r="F14" s="2" t="s">
        <v>1</v>
      </c>
      <c r="G14" s="5">
        <v>1365</v>
      </c>
      <c r="H14" s="5" t="s">
        <v>1</v>
      </c>
      <c r="J14" s="2" t="s">
        <v>84</v>
      </c>
      <c r="K14" s="2" t="s">
        <v>1</v>
      </c>
    </row>
    <row r="15" spans="1:11" x14ac:dyDescent="0.25">
      <c r="A15" s="4">
        <v>31792</v>
      </c>
      <c r="B15" s="5" t="s">
        <v>1</v>
      </c>
      <c r="C15" s="2" t="s">
        <v>1</v>
      </c>
      <c r="D15" s="2" t="s">
        <v>1</v>
      </c>
      <c r="E15" s="2" t="s">
        <v>1</v>
      </c>
      <c r="F15" s="2" t="s">
        <v>1</v>
      </c>
      <c r="G15" s="5">
        <v>1180</v>
      </c>
      <c r="H15" s="5" t="s">
        <v>1</v>
      </c>
      <c r="J15" s="2" t="s">
        <v>85</v>
      </c>
      <c r="K15" s="2" t="s">
        <v>1</v>
      </c>
    </row>
    <row r="16" spans="1:11" x14ac:dyDescent="0.25">
      <c r="A16" s="4">
        <v>31823</v>
      </c>
      <c r="B16" s="5" t="s">
        <v>1</v>
      </c>
      <c r="C16" s="2" t="s">
        <v>1</v>
      </c>
      <c r="D16" s="2" t="s">
        <v>1</v>
      </c>
      <c r="E16" s="2" t="s">
        <v>1</v>
      </c>
      <c r="F16" s="2" t="s">
        <v>1</v>
      </c>
      <c r="G16" s="5">
        <v>1123</v>
      </c>
      <c r="H16" s="5" t="s">
        <v>1</v>
      </c>
      <c r="J16" s="2" t="s">
        <v>86</v>
      </c>
      <c r="K16" s="2" t="s">
        <v>1</v>
      </c>
    </row>
    <row r="17" spans="1:11" x14ac:dyDescent="0.25">
      <c r="A17" s="4">
        <v>31851</v>
      </c>
      <c r="B17" s="5" t="s">
        <v>1</v>
      </c>
      <c r="C17" s="2" t="s">
        <v>1</v>
      </c>
      <c r="D17" s="2" t="s">
        <v>1</v>
      </c>
      <c r="E17" s="2" t="s">
        <v>1</v>
      </c>
      <c r="F17" s="2" t="s">
        <v>1</v>
      </c>
      <c r="G17" s="5">
        <v>1225</v>
      </c>
      <c r="H17" s="5" t="s">
        <v>1</v>
      </c>
      <c r="J17" s="2" t="s">
        <v>87</v>
      </c>
      <c r="K17" s="2" t="s">
        <v>1</v>
      </c>
    </row>
    <row r="18" spans="1:11" x14ac:dyDescent="0.25">
      <c r="A18" s="4">
        <v>31882</v>
      </c>
      <c r="B18" s="5" t="s">
        <v>1</v>
      </c>
      <c r="C18" s="2" t="s">
        <v>1</v>
      </c>
      <c r="D18" s="2" t="s">
        <v>1</v>
      </c>
      <c r="E18" s="2" t="s">
        <v>1</v>
      </c>
      <c r="F18" s="2" t="s">
        <v>1</v>
      </c>
      <c r="G18" s="5">
        <v>1103</v>
      </c>
      <c r="H18" s="5" t="s">
        <v>1</v>
      </c>
      <c r="J18" s="2" t="s">
        <v>88</v>
      </c>
      <c r="K18" s="2" t="s">
        <v>1</v>
      </c>
    </row>
    <row r="19" spans="1:11" x14ac:dyDescent="0.25">
      <c r="A19" s="4">
        <v>31912</v>
      </c>
      <c r="B19" s="5" t="s">
        <v>1</v>
      </c>
      <c r="C19" s="2" t="s">
        <v>1</v>
      </c>
      <c r="D19" s="2" t="s">
        <v>1</v>
      </c>
      <c r="E19" s="2" t="s">
        <v>1</v>
      </c>
      <c r="F19" s="2" t="s">
        <v>1</v>
      </c>
      <c r="G19" s="5">
        <v>1467</v>
      </c>
      <c r="H19" s="5" t="s">
        <v>1</v>
      </c>
      <c r="J19" s="2" t="s">
        <v>89</v>
      </c>
      <c r="K19" s="2" t="s">
        <v>1</v>
      </c>
    </row>
    <row r="20" spans="1:11" x14ac:dyDescent="0.25">
      <c r="A20" s="4">
        <v>31943</v>
      </c>
      <c r="B20" s="5" t="s">
        <v>1</v>
      </c>
      <c r="C20" s="2" t="s">
        <v>1</v>
      </c>
      <c r="D20" s="2" t="s">
        <v>1</v>
      </c>
      <c r="E20" s="2" t="s">
        <v>1</v>
      </c>
      <c r="F20" s="2" t="s">
        <v>1</v>
      </c>
      <c r="G20" s="5">
        <v>1412</v>
      </c>
      <c r="H20" s="5" t="s">
        <v>1</v>
      </c>
      <c r="J20" s="2" t="s">
        <v>90</v>
      </c>
      <c r="K20" s="2" t="s">
        <v>1</v>
      </c>
    </row>
    <row r="21" spans="1:11" x14ac:dyDescent="0.25">
      <c r="A21" s="4">
        <v>31973</v>
      </c>
      <c r="B21" s="5" t="s">
        <v>1</v>
      </c>
      <c r="C21" s="2" t="s">
        <v>1</v>
      </c>
      <c r="D21" s="2" t="s">
        <v>1</v>
      </c>
      <c r="E21" s="2" t="s">
        <v>1</v>
      </c>
      <c r="F21" s="2" t="s">
        <v>1</v>
      </c>
      <c r="G21" s="5">
        <v>1535</v>
      </c>
      <c r="H21" s="5" t="s">
        <v>1</v>
      </c>
      <c r="J21" s="2" t="s">
        <v>91</v>
      </c>
      <c r="K21" s="2" t="s">
        <v>1</v>
      </c>
    </row>
    <row r="22" spans="1:11" x14ac:dyDescent="0.25">
      <c r="A22" s="4">
        <v>32004</v>
      </c>
      <c r="B22" s="5" t="s">
        <v>1</v>
      </c>
      <c r="C22" s="2" t="s">
        <v>1</v>
      </c>
      <c r="D22" s="2" t="s">
        <v>1</v>
      </c>
      <c r="E22" s="2" t="s">
        <v>1</v>
      </c>
      <c r="F22" s="2" t="s">
        <v>1</v>
      </c>
      <c r="G22" s="5">
        <v>1662</v>
      </c>
      <c r="H22" s="5" t="s">
        <v>1</v>
      </c>
      <c r="J22" s="2" t="s">
        <v>92</v>
      </c>
      <c r="K22" s="2" t="s">
        <v>1</v>
      </c>
    </row>
    <row r="23" spans="1:11" x14ac:dyDescent="0.25">
      <c r="A23" s="4">
        <v>32035</v>
      </c>
      <c r="B23" s="5" t="s">
        <v>1</v>
      </c>
      <c r="C23" s="2" t="s">
        <v>1</v>
      </c>
      <c r="D23" s="2" t="s">
        <v>1</v>
      </c>
      <c r="E23" s="2" t="s">
        <v>1</v>
      </c>
      <c r="F23" s="2" t="s">
        <v>1</v>
      </c>
      <c r="G23" s="5">
        <v>1552</v>
      </c>
      <c r="H23" s="5" t="s">
        <v>1</v>
      </c>
      <c r="J23" s="2" t="s">
        <v>93</v>
      </c>
      <c r="K23" s="2" t="s">
        <v>1</v>
      </c>
    </row>
    <row r="24" spans="1:11" x14ac:dyDescent="0.25">
      <c r="A24" s="4">
        <v>32065</v>
      </c>
      <c r="B24" s="5" t="s">
        <v>1</v>
      </c>
      <c r="C24" s="2" t="s">
        <v>1</v>
      </c>
      <c r="D24" s="2" t="s">
        <v>1</v>
      </c>
      <c r="E24" s="2" t="s">
        <v>1</v>
      </c>
      <c r="F24" s="2" t="s">
        <v>1</v>
      </c>
      <c r="G24" s="5">
        <v>1666</v>
      </c>
      <c r="H24" s="5" t="s">
        <v>1</v>
      </c>
      <c r="J24" s="2" t="s">
        <v>94</v>
      </c>
      <c r="K24" s="2" t="s">
        <v>1</v>
      </c>
    </row>
    <row r="25" spans="1:11" x14ac:dyDescent="0.25">
      <c r="A25" s="4">
        <v>32096</v>
      </c>
      <c r="B25" s="5" t="s">
        <v>1</v>
      </c>
      <c r="C25" s="2" t="s">
        <v>1</v>
      </c>
      <c r="D25" s="2" t="s">
        <v>1</v>
      </c>
      <c r="E25" s="2" t="s">
        <v>1</v>
      </c>
      <c r="F25" s="2" t="s">
        <v>1</v>
      </c>
      <c r="G25" s="5">
        <v>1510</v>
      </c>
      <c r="H25" s="5" t="s">
        <v>1</v>
      </c>
      <c r="J25" s="2" t="s">
        <v>95</v>
      </c>
      <c r="K25" s="2" t="s">
        <v>1</v>
      </c>
    </row>
    <row r="26" spans="1:11" x14ac:dyDescent="0.25">
      <c r="A26" s="4">
        <v>32126</v>
      </c>
      <c r="B26" s="5" t="s">
        <v>1</v>
      </c>
      <c r="C26" s="2" t="s">
        <v>1</v>
      </c>
      <c r="D26" s="2" t="s">
        <v>1</v>
      </c>
      <c r="E26" s="2" t="s">
        <v>1</v>
      </c>
      <c r="F26" s="2" t="s">
        <v>1</v>
      </c>
      <c r="G26" s="5">
        <v>1698</v>
      </c>
      <c r="H26" s="5" t="s">
        <v>1</v>
      </c>
      <c r="J26" s="2" t="s">
        <v>96</v>
      </c>
      <c r="K26" s="2" t="s">
        <v>1</v>
      </c>
    </row>
    <row r="27" spans="1:11" x14ac:dyDescent="0.25">
      <c r="A27" s="4">
        <v>32157</v>
      </c>
      <c r="B27" s="5" t="s">
        <v>1</v>
      </c>
      <c r="C27" s="2" t="s">
        <v>1</v>
      </c>
      <c r="D27" s="2" t="s">
        <v>1</v>
      </c>
      <c r="E27" s="2" t="s">
        <v>1</v>
      </c>
      <c r="F27" s="2" t="s">
        <v>1</v>
      </c>
      <c r="G27" s="5">
        <v>1540</v>
      </c>
      <c r="H27" s="5" t="s">
        <v>1</v>
      </c>
      <c r="J27" s="2" t="s">
        <v>97</v>
      </c>
      <c r="K27" s="2" t="s">
        <v>1</v>
      </c>
    </row>
    <row r="28" spans="1:11" x14ac:dyDescent="0.25">
      <c r="A28" s="4">
        <v>32188</v>
      </c>
      <c r="B28" s="5" t="s">
        <v>1</v>
      </c>
      <c r="C28" s="2" t="s">
        <v>1</v>
      </c>
      <c r="D28" s="2" t="s">
        <v>1</v>
      </c>
      <c r="E28" s="2" t="s">
        <v>1</v>
      </c>
      <c r="F28" s="2" t="s">
        <v>1</v>
      </c>
      <c r="G28" s="5">
        <v>1537</v>
      </c>
      <c r="H28" s="5" t="s">
        <v>1</v>
      </c>
      <c r="J28" s="2" t="s">
        <v>98</v>
      </c>
      <c r="K28" s="2" t="s">
        <v>1</v>
      </c>
    </row>
    <row r="29" spans="1:11" x14ac:dyDescent="0.25">
      <c r="A29" s="4">
        <v>32217</v>
      </c>
      <c r="B29" s="5" t="s">
        <v>1</v>
      </c>
      <c r="C29" s="2" t="s">
        <v>1</v>
      </c>
      <c r="D29" s="2" t="s">
        <v>1</v>
      </c>
      <c r="E29" s="2" t="s">
        <v>1</v>
      </c>
      <c r="F29" s="2" t="s">
        <v>1</v>
      </c>
      <c r="G29" s="5">
        <v>1638</v>
      </c>
      <c r="H29" s="5" t="s">
        <v>1</v>
      </c>
      <c r="J29" s="2" t="s">
        <v>99</v>
      </c>
      <c r="K29" s="2" t="s">
        <v>1</v>
      </c>
    </row>
    <row r="30" spans="1:11" x14ac:dyDescent="0.25">
      <c r="A30" s="4">
        <v>32248</v>
      </c>
      <c r="B30" s="5" t="s">
        <v>1</v>
      </c>
      <c r="C30" s="2" t="s">
        <v>1</v>
      </c>
      <c r="D30" s="2" t="s">
        <v>1</v>
      </c>
      <c r="E30" s="2" t="s">
        <v>1</v>
      </c>
      <c r="F30" s="2" t="s">
        <v>1</v>
      </c>
      <c r="G30" s="5">
        <v>1547</v>
      </c>
      <c r="H30" s="5" t="s">
        <v>1</v>
      </c>
      <c r="J30" s="2" t="s">
        <v>100</v>
      </c>
      <c r="K30" s="2" t="s">
        <v>1</v>
      </c>
    </row>
    <row r="31" spans="1:11" x14ac:dyDescent="0.25">
      <c r="A31" s="4">
        <v>32278</v>
      </c>
      <c r="B31" s="5" t="s">
        <v>1</v>
      </c>
      <c r="C31" s="2" t="s">
        <v>1</v>
      </c>
      <c r="D31" s="2" t="s">
        <v>1</v>
      </c>
      <c r="E31" s="2" t="s">
        <v>1</v>
      </c>
      <c r="F31" s="2" t="s">
        <v>1</v>
      </c>
      <c r="G31" s="5">
        <v>1514</v>
      </c>
      <c r="H31" s="5" t="s">
        <v>1</v>
      </c>
      <c r="J31" s="2" t="s">
        <v>101</v>
      </c>
      <c r="K31" s="2" t="s">
        <v>1</v>
      </c>
    </row>
    <row r="32" spans="1:11" x14ac:dyDescent="0.25">
      <c r="A32" s="4">
        <v>32309</v>
      </c>
      <c r="B32" s="5" t="s">
        <v>1</v>
      </c>
      <c r="C32" s="2" t="s">
        <v>1</v>
      </c>
      <c r="D32" s="2" t="s">
        <v>1</v>
      </c>
      <c r="E32" s="2" t="s">
        <v>1</v>
      </c>
      <c r="F32" s="2" t="s">
        <v>1</v>
      </c>
      <c r="G32" s="5">
        <v>1669</v>
      </c>
      <c r="H32" s="5" t="s">
        <v>1</v>
      </c>
      <c r="J32" s="2" t="s">
        <v>102</v>
      </c>
      <c r="K32" s="2" t="s">
        <v>1</v>
      </c>
    </row>
    <row r="33" spans="1:11" x14ac:dyDescent="0.25">
      <c r="A33" s="4">
        <v>32339</v>
      </c>
      <c r="B33" s="5" t="s">
        <v>1</v>
      </c>
      <c r="C33" s="2" t="s">
        <v>1</v>
      </c>
      <c r="D33" s="2" t="s">
        <v>1</v>
      </c>
      <c r="E33" s="2" t="s">
        <v>1</v>
      </c>
      <c r="F33" s="2" t="s">
        <v>1</v>
      </c>
      <c r="G33" s="5">
        <v>1759</v>
      </c>
      <c r="H33" s="5" t="s">
        <v>1</v>
      </c>
      <c r="J33" s="2" t="s">
        <v>103</v>
      </c>
      <c r="K33" s="2" t="s">
        <v>1</v>
      </c>
    </row>
    <row r="34" spans="1:11" x14ac:dyDescent="0.25">
      <c r="A34" s="4">
        <v>32370</v>
      </c>
      <c r="B34" s="5" t="s">
        <v>1</v>
      </c>
      <c r="C34" s="2" t="s">
        <v>1</v>
      </c>
      <c r="D34" s="2" t="s">
        <v>1</v>
      </c>
      <c r="E34" s="2" t="s">
        <v>1</v>
      </c>
      <c r="F34" s="2" t="s">
        <v>1</v>
      </c>
      <c r="G34" s="5">
        <v>1718</v>
      </c>
      <c r="H34" s="5" t="s">
        <v>1</v>
      </c>
      <c r="J34" s="2" t="s">
        <v>104</v>
      </c>
      <c r="K34" s="2" t="s">
        <v>1</v>
      </c>
    </row>
    <row r="35" spans="1:11" x14ac:dyDescent="0.25">
      <c r="A35" s="4">
        <v>32401</v>
      </c>
      <c r="B35" s="5" t="s">
        <v>1</v>
      </c>
      <c r="C35" s="2" t="s">
        <v>1</v>
      </c>
      <c r="D35" s="2" t="s">
        <v>1</v>
      </c>
      <c r="E35" s="2" t="s">
        <v>1</v>
      </c>
      <c r="F35" s="2" t="s">
        <v>1</v>
      </c>
      <c r="G35" s="5">
        <v>1647</v>
      </c>
      <c r="H35" s="5" t="s">
        <v>1</v>
      </c>
      <c r="J35" s="2" t="s">
        <v>105</v>
      </c>
      <c r="K35" s="2" t="s">
        <v>1</v>
      </c>
    </row>
    <row r="36" spans="1:11" x14ac:dyDescent="0.25">
      <c r="A36" s="4">
        <v>32431</v>
      </c>
      <c r="B36" s="5" t="s">
        <v>1</v>
      </c>
      <c r="C36" s="2" t="s">
        <v>1</v>
      </c>
      <c r="D36" s="2" t="s">
        <v>1</v>
      </c>
      <c r="E36" s="2" t="s">
        <v>1</v>
      </c>
      <c r="F36" s="2" t="s">
        <v>1</v>
      </c>
      <c r="G36" s="5">
        <v>1481</v>
      </c>
      <c r="H36" s="5" t="s">
        <v>1</v>
      </c>
      <c r="J36" s="2" t="s">
        <v>106</v>
      </c>
      <c r="K36" s="2" t="s">
        <v>1</v>
      </c>
    </row>
    <row r="37" spans="1:11" x14ac:dyDescent="0.25">
      <c r="A37" s="4">
        <v>32462</v>
      </c>
      <c r="B37" s="5" t="s">
        <v>1</v>
      </c>
      <c r="C37" s="2" t="s">
        <v>1</v>
      </c>
      <c r="D37" s="2" t="s">
        <v>1</v>
      </c>
      <c r="E37" s="2" t="s">
        <v>1</v>
      </c>
      <c r="F37" s="2" t="s">
        <v>1</v>
      </c>
      <c r="G37" s="5">
        <v>1665</v>
      </c>
      <c r="H37" s="5" t="s">
        <v>1</v>
      </c>
      <c r="J37" s="2" t="s">
        <v>107</v>
      </c>
      <c r="K37" s="2" t="s">
        <v>1</v>
      </c>
    </row>
    <row r="38" spans="1:11" x14ac:dyDescent="0.25">
      <c r="A38" s="4">
        <v>32492</v>
      </c>
      <c r="B38" s="5" t="s">
        <v>1</v>
      </c>
      <c r="C38" s="2" t="s">
        <v>1</v>
      </c>
      <c r="D38" s="2" t="s">
        <v>1</v>
      </c>
      <c r="E38" s="2" t="s">
        <v>1</v>
      </c>
      <c r="F38" s="2" t="s">
        <v>1</v>
      </c>
      <c r="G38" s="5">
        <v>1750</v>
      </c>
      <c r="H38" s="5" t="s">
        <v>1</v>
      </c>
      <c r="J38" s="2" t="s">
        <v>108</v>
      </c>
      <c r="K38" s="2" t="s">
        <v>1</v>
      </c>
    </row>
    <row r="39" spans="1:11" x14ac:dyDescent="0.25">
      <c r="A39" s="4">
        <v>32523</v>
      </c>
      <c r="B39" s="5" t="s">
        <v>1</v>
      </c>
      <c r="C39" s="2" t="s">
        <v>1</v>
      </c>
      <c r="D39" s="2" t="s">
        <v>1</v>
      </c>
      <c r="E39" s="2" t="s">
        <v>1</v>
      </c>
      <c r="F39" s="2" t="s">
        <v>1</v>
      </c>
      <c r="G39" s="5">
        <v>1683.4</v>
      </c>
      <c r="H39" s="5" t="s">
        <v>1</v>
      </c>
      <c r="J39" s="2" t="s">
        <v>109</v>
      </c>
      <c r="K39" s="2" t="s">
        <v>1</v>
      </c>
    </row>
    <row r="40" spans="1:11" x14ac:dyDescent="0.25">
      <c r="A40" s="4">
        <v>32554</v>
      </c>
      <c r="B40" s="5" t="s">
        <v>1</v>
      </c>
      <c r="C40" s="2" t="s">
        <v>1</v>
      </c>
      <c r="D40" s="2" t="s">
        <v>1</v>
      </c>
      <c r="E40" s="2" t="s">
        <v>1</v>
      </c>
      <c r="F40" s="2" t="s">
        <v>1</v>
      </c>
      <c r="G40" s="5">
        <v>1540</v>
      </c>
      <c r="H40" s="5" t="s">
        <v>1</v>
      </c>
      <c r="J40" s="2" t="s">
        <v>110</v>
      </c>
      <c r="K40" s="2" t="s">
        <v>1</v>
      </c>
    </row>
    <row r="41" spans="1:11" x14ac:dyDescent="0.25">
      <c r="A41" s="4">
        <v>32582</v>
      </c>
      <c r="B41" s="5" t="s">
        <v>1</v>
      </c>
      <c r="C41" s="2" t="s">
        <v>1</v>
      </c>
      <c r="D41" s="2" t="s">
        <v>1</v>
      </c>
      <c r="E41" s="2" t="s">
        <v>1</v>
      </c>
      <c r="F41" s="2" t="s">
        <v>1</v>
      </c>
      <c r="G41" s="5">
        <v>1840.1</v>
      </c>
      <c r="H41" s="5" t="s">
        <v>1</v>
      </c>
      <c r="J41" s="2" t="s">
        <v>111</v>
      </c>
      <c r="K41" s="2" t="s">
        <v>1</v>
      </c>
    </row>
    <row r="42" spans="1:11" x14ac:dyDescent="0.25">
      <c r="A42" s="4">
        <v>32613</v>
      </c>
      <c r="B42" s="5" t="s">
        <v>1</v>
      </c>
      <c r="C42" s="2" t="s">
        <v>1</v>
      </c>
      <c r="D42" s="2" t="s">
        <v>1</v>
      </c>
      <c r="E42" s="2" t="s">
        <v>1</v>
      </c>
      <c r="F42" s="2" t="s">
        <v>1</v>
      </c>
      <c r="G42" s="5">
        <v>1785</v>
      </c>
      <c r="H42" s="5" t="s">
        <v>1</v>
      </c>
      <c r="J42" s="2" t="s">
        <v>112</v>
      </c>
      <c r="K42" s="2" t="s">
        <v>1</v>
      </c>
    </row>
    <row r="43" spans="1:11" x14ac:dyDescent="0.25">
      <c r="A43" s="4">
        <v>32643</v>
      </c>
      <c r="B43" s="5" t="s">
        <v>1</v>
      </c>
      <c r="C43" s="2" t="s">
        <v>1</v>
      </c>
      <c r="D43" s="2" t="s">
        <v>1</v>
      </c>
      <c r="E43" s="2" t="s">
        <v>1</v>
      </c>
      <c r="F43" s="2" t="s">
        <v>1</v>
      </c>
      <c r="G43" s="5">
        <v>1703</v>
      </c>
      <c r="H43" s="5" t="s">
        <v>1</v>
      </c>
      <c r="J43" s="2" t="s">
        <v>113</v>
      </c>
      <c r="K43" s="2" t="s">
        <v>1</v>
      </c>
    </row>
    <row r="44" spans="1:11" x14ac:dyDescent="0.25">
      <c r="A44" s="4">
        <v>32674</v>
      </c>
      <c r="B44" s="5" t="s">
        <v>1</v>
      </c>
      <c r="C44" s="2" t="s">
        <v>1</v>
      </c>
      <c r="D44" s="2" t="s">
        <v>1</v>
      </c>
      <c r="E44" s="2" t="s">
        <v>1</v>
      </c>
      <c r="F44" s="2" t="s">
        <v>1</v>
      </c>
      <c r="G44" s="5">
        <v>1852</v>
      </c>
      <c r="H44" s="5" t="s">
        <v>1</v>
      </c>
      <c r="J44" s="2" t="s">
        <v>114</v>
      </c>
      <c r="K44" s="2" t="s">
        <v>1</v>
      </c>
    </row>
    <row r="45" spans="1:11" x14ac:dyDescent="0.25">
      <c r="A45" s="4">
        <v>32704</v>
      </c>
      <c r="B45" s="5" t="s">
        <v>1</v>
      </c>
      <c r="C45" s="2" t="s">
        <v>1</v>
      </c>
      <c r="D45" s="2" t="s">
        <v>1</v>
      </c>
      <c r="E45" s="2" t="s">
        <v>1</v>
      </c>
      <c r="F45" s="2" t="s">
        <v>1</v>
      </c>
      <c r="G45" s="5">
        <v>1927</v>
      </c>
      <c r="H45" s="5" t="s">
        <v>1</v>
      </c>
      <c r="J45" s="2" t="s">
        <v>115</v>
      </c>
      <c r="K45" s="2" t="s">
        <v>1</v>
      </c>
    </row>
    <row r="46" spans="1:11" x14ac:dyDescent="0.25">
      <c r="A46" s="4">
        <v>32735</v>
      </c>
      <c r="B46" s="5" t="s">
        <v>1</v>
      </c>
      <c r="C46" s="2" t="s">
        <v>1</v>
      </c>
      <c r="D46" s="2" t="s">
        <v>1</v>
      </c>
      <c r="E46" s="2" t="s">
        <v>1</v>
      </c>
      <c r="F46" s="2" t="s">
        <v>1</v>
      </c>
      <c r="G46" s="5">
        <v>1892</v>
      </c>
      <c r="H46" s="5" t="s">
        <v>1</v>
      </c>
      <c r="J46" s="2" t="s">
        <v>116</v>
      </c>
      <c r="K46" s="2" t="s">
        <v>1</v>
      </c>
    </row>
    <row r="47" spans="1:11" x14ac:dyDescent="0.25">
      <c r="A47" s="4">
        <v>32766</v>
      </c>
      <c r="B47" s="5" t="s">
        <v>1</v>
      </c>
      <c r="C47" s="2" t="s">
        <v>1</v>
      </c>
      <c r="D47" s="2" t="s">
        <v>1</v>
      </c>
      <c r="E47" s="2" t="s">
        <v>1</v>
      </c>
      <c r="F47" s="2" t="s">
        <v>1</v>
      </c>
      <c r="G47" s="5">
        <v>1918</v>
      </c>
      <c r="H47" s="5" t="s">
        <v>1</v>
      </c>
      <c r="J47" s="2" t="s">
        <v>117</v>
      </c>
      <c r="K47" s="2" t="s">
        <v>1</v>
      </c>
    </row>
    <row r="48" spans="1:11" x14ac:dyDescent="0.25">
      <c r="A48" s="4">
        <v>32796</v>
      </c>
      <c r="B48" s="5" t="s">
        <v>1</v>
      </c>
      <c r="C48" s="2" t="s">
        <v>1</v>
      </c>
      <c r="D48" s="2" t="s">
        <v>1</v>
      </c>
      <c r="E48" s="2" t="s">
        <v>1</v>
      </c>
      <c r="F48" s="2" t="s">
        <v>1</v>
      </c>
      <c r="G48" s="5">
        <v>1988</v>
      </c>
      <c r="H48" s="5" t="s">
        <v>1</v>
      </c>
      <c r="J48" s="2" t="s">
        <v>118</v>
      </c>
      <c r="K48" s="2" t="s">
        <v>1</v>
      </c>
    </row>
    <row r="49" spans="1:11" x14ac:dyDescent="0.25">
      <c r="A49" s="4">
        <v>32827</v>
      </c>
      <c r="B49" s="5" t="s">
        <v>1</v>
      </c>
      <c r="C49" s="2" t="s">
        <v>1</v>
      </c>
      <c r="D49" s="2" t="s">
        <v>1</v>
      </c>
      <c r="E49" s="2" t="s">
        <v>1</v>
      </c>
      <c r="F49" s="2" t="s">
        <v>1</v>
      </c>
      <c r="G49" s="5">
        <v>1876</v>
      </c>
      <c r="H49" s="5" t="s">
        <v>1</v>
      </c>
      <c r="J49" s="2" t="s">
        <v>119</v>
      </c>
      <c r="K49" s="2" t="s">
        <v>1</v>
      </c>
    </row>
    <row r="50" spans="1:11" x14ac:dyDescent="0.25">
      <c r="A50" s="4">
        <v>32857</v>
      </c>
      <c r="B50" s="5" t="s">
        <v>1</v>
      </c>
      <c r="C50" s="2" t="s">
        <v>1</v>
      </c>
      <c r="D50" s="2" t="s">
        <v>1</v>
      </c>
      <c r="E50" s="2" t="s">
        <v>1</v>
      </c>
      <c r="F50" s="2" t="s">
        <v>1</v>
      </c>
      <c r="G50" s="5">
        <v>2155</v>
      </c>
      <c r="H50" s="5" t="s">
        <v>1</v>
      </c>
      <c r="J50" s="2" t="s">
        <v>120</v>
      </c>
      <c r="K50" s="2" t="s">
        <v>1</v>
      </c>
    </row>
    <row r="51" spans="1:11" x14ac:dyDescent="0.25">
      <c r="A51" s="4">
        <v>32888</v>
      </c>
      <c r="B51" s="5" t="s">
        <v>1</v>
      </c>
      <c r="C51" s="2" t="s">
        <v>1</v>
      </c>
      <c r="D51" s="2" t="s">
        <v>1</v>
      </c>
      <c r="E51" s="2" t="s">
        <v>1</v>
      </c>
      <c r="F51" s="2" t="s">
        <v>1</v>
      </c>
      <c r="G51" s="5">
        <v>1909</v>
      </c>
      <c r="H51" s="5" t="s">
        <v>1</v>
      </c>
      <c r="J51" s="2" t="s">
        <v>121</v>
      </c>
      <c r="K51" s="2" t="s">
        <v>1</v>
      </c>
    </row>
    <row r="52" spans="1:11" x14ac:dyDescent="0.25">
      <c r="A52" s="4">
        <v>32919</v>
      </c>
      <c r="B52" s="5" t="s">
        <v>1</v>
      </c>
      <c r="C52" s="2" t="s">
        <v>1</v>
      </c>
      <c r="D52" s="2" t="s">
        <v>1</v>
      </c>
      <c r="E52" s="2" t="s">
        <v>1</v>
      </c>
      <c r="F52" s="2" t="s">
        <v>1</v>
      </c>
      <c r="G52" s="5">
        <v>1845.2</v>
      </c>
      <c r="H52" s="5" t="s">
        <v>1</v>
      </c>
      <c r="J52" s="2" t="s">
        <v>122</v>
      </c>
      <c r="K52" s="2" t="s">
        <v>1</v>
      </c>
    </row>
    <row r="53" spans="1:11" x14ac:dyDescent="0.25">
      <c r="A53" s="4">
        <v>32947</v>
      </c>
      <c r="B53" s="5" t="s">
        <v>1</v>
      </c>
      <c r="C53" s="2" t="s">
        <v>1</v>
      </c>
      <c r="D53" s="2" t="s">
        <v>1</v>
      </c>
      <c r="E53" s="2" t="s">
        <v>1</v>
      </c>
      <c r="F53" s="2" t="s">
        <v>1</v>
      </c>
      <c r="G53" s="5">
        <v>2055</v>
      </c>
      <c r="H53" s="5" t="s">
        <v>1</v>
      </c>
      <c r="J53" s="2" t="s">
        <v>123</v>
      </c>
      <c r="K53" s="2" t="s">
        <v>1</v>
      </c>
    </row>
    <row r="54" spans="1:11" x14ac:dyDescent="0.25">
      <c r="A54" s="4">
        <v>32978</v>
      </c>
      <c r="B54" s="5" t="s">
        <v>1</v>
      </c>
      <c r="C54" s="2" t="s">
        <v>1</v>
      </c>
      <c r="D54" s="2" t="s">
        <v>1</v>
      </c>
      <c r="E54" s="2" t="s">
        <v>1</v>
      </c>
      <c r="F54" s="2" t="s">
        <v>1</v>
      </c>
      <c r="G54" s="5">
        <v>1803</v>
      </c>
      <c r="H54" s="5" t="s">
        <v>1</v>
      </c>
      <c r="J54" s="2" t="s">
        <v>124</v>
      </c>
      <c r="K54" s="2" t="s">
        <v>1</v>
      </c>
    </row>
    <row r="55" spans="1:11" x14ac:dyDescent="0.25">
      <c r="A55" s="4">
        <v>33008</v>
      </c>
      <c r="B55" s="5" t="s">
        <v>1</v>
      </c>
      <c r="C55" s="2" t="s">
        <v>1</v>
      </c>
      <c r="D55" s="2" t="s">
        <v>1</v>
      </c>
      <c r="E55" s="2" t="s">
        <v>1</v>
      </c>
      <c r="F55" s="2" t="s">
        <v>1</v>
      </c>
      <c r="G55" s="5">
        <v>1802</v>
      </c>
      <c r="H55" s="5" t="s">
        <v>1</v>
      </c>
      <c r="J55" s="2" t="s">
        <v>125</v>
      </c>
      <c r="K55" s="2" t="s">
        <v>1</v>
      </c>
    </row>
    <row r="56" spans="1:11" x14ac:dyDescent="0.25">
      <c r="A56" s="4">
        <v>33039</v>
      </c>
      <c r="B56" s="5" t="s">
        <v>1</v>
      </c>
      <c r="C56" s="2" t="s">
        <v>1</v>
      </c>
      <c r="D56" s="2" t="s">
        <v>1</v>
      </c>
      <c r="E56" s="2" t="s">
        <v>1</v>
      </c>
      <c r="F56" s="2" t="s">
        <v>1</v>
      </c>
      <c r="G56" s="5">
        <v>1750</v>
      </c>
      <c r="H56" s="5" t="s">
        <v>1</v>
      </c>
      <c r="J56" s="2" t="s">
        <v>126</v>
      </c>
      <c r="K56" s="2" t="s">
        <v>1</v>
      </c>
    </row>
    <row r="57" spans="1:11" x14ac:dyDescent="0.25">
      <c r="A57" s="4">
        <v>33069</v>
      </c>
      <c r="B57" s="5" t="s">
        <v>1</v>
      </c>
      <c r="C57" s="2" t="s">
        <v>1</v>
      </c>
      <c r="D57" s="2" t="s">
        <v>1</v>
      </c>
      <c r="E57" s="2" t="s">
        <v>1</v>
      </c>
      <c r="F57" s="2" t="s">
        <v>1</v>
      </c>
      <c r="G57" s="5">
        <v>1812</v>
      </c>
      <c r="H57" s="5" t="s">
        <v>1</v>
      </c>
      <c r="J57" s="2" t="s">
        <v>127</v>
      </c>
      <c r="K57" s="2" t="s">
        <v>1</v>
      </c>
    </row>
    <row r="58" spans="1:11" x14ac:dyDescent="0.25">
      <c r="A58" s="4">
        <v>33100</v>
      </c>
      <c r="B58" s="5" t="s">
        <v>1</v>
      </c>
      <c r="C58" s="2" t="s">
        <v>1</v>
      </c>
      <c r="D58" s="2" t="s">
        <v>1</v>
      </c>
      <c r="E58" s="2" t="s">
        <v>1</v>
      </c>
      <c r="F58" s="2" t="s">
        <v>1</v>
      </c>
      <c r="G58" s="5">
        <v>2124</v>
      </c>
      <c r="H58" s="5" t="s">
        <v>1</v>
      </c>
      <c r="J58" s="2" t="s">
        <v>128</v>
      </c>
      <c r="K58" s="2" t="s">
        <v>1</v>
      </c>
    </row>
    <row r="59" spans="1:11" x14ac:dyDescent="0.25">
      <c r="A59" s="4">
        <v>33131</v>
      </c>
      <c r="B59" s="5" t="s">
        <v>1</v>
      </c>
      <c r="C59" s="2" t="s">
        <v>1</v>
      </c>
      <c r="D59" s="2" t="s">
        <v>1</v>
      </c>
      <c r="E59" s="2" t="s">
        <v>1</v>
      </c>
      <c r="F59" s="2" t="s">
        <v>1</v>
      </c>
      <c r="G59" s="5">
        <v>2603</v>
      </c>
      <c r="H59" s="5" t="s">
        <v>1</v>
      </c>
      <c r="J59" s="2" t="s">
        <v>129</v>
      </c>
      <c r="K59" s="2">
        <v>1012908548.698</v>
      </c>
    </row>
    <row r="60" spans="1:11" x14ac:dyDescent="0.25">
      <c r="A60" s="4">
        <v>33161</v>
      </c>
      <c r="B60" s="5" t="s">
        <v>1</v>
      </c>
      <c r="C60" s="2" t="s">
        <v>1</v>
      </c>
      <c r="D60" s="2" t="s">
        <v>1</v>
      </c>
      <c r="E60" s="2" t="s">
        <v>1</v>
      </c>
      <c r="F60" s="2" t="s">
        <v>1</v>
      </c>
      <c r="G60" s="5">
        <v>2639</v>
      </c>
      <c r="H60" s="5" t="s">
        <v>1</v>
      </c>
      <c r="J60" s="2" t="s">
        <v>130</v>
      </c>
      <c r="K60" s="2">
        <v>1007085097.2079999</v>
      </c>
    </row>
    <row r="61" spans="1:11" x14ac:dyDescent="0.25">
      <c r="A61" s="4">
        <v>33192</v>
      </c>
      <c r="B61" s="5" t="s">
        <v>1</v>
      </c>
      <c r="C61" s="2" t="s">
        <v>1</v>
      </c>
      <c r="D61" s="2" t="s">
        <v>1</v>
      </c>
      <c r="E61" s="2" t="s">
        <v>1</v>
      </c>
      <c r="F61" s="2" t="s">
        <v>1</v>
      </c>
      <c r="G61" s="5">
        <v>2681.2</v>
      </c>
      <c r="H61" s="5" t="s">
        <v>1</v>
      </c>
      <c r="J61" s="2" t="s">
        <v>131</v>
      </c>
      <c r="K61" s="2">
        <v>1031621787.2460001</v>
      </c>
    </row>
    <row r="62" spans="1:11" x14ac:dyDescent="0.25">
      <c r="A62" s="4">
        <v>33222</v>
      </c>
      <c r="B62" s="5" t="s">
        <v>1</v>
      </c>
      <c r="C62" s="2" t="s">
        <v>1</v>
      </c>
      <c r="D62" s="2" t="s">
        <v>1</v>
      </c>
      <c r="E62" s="2" t="s">
        <v>1</v>
      </c>
      <c r="F62" s="2" t="s">
        <v>1</v>
      </c>
      <c r="G62" s="5">
        <v>2650.5</v>
      </c>
      <c r="H62" s="5" t="s">
        <v>1</v>
      </c>
      <c r="J62" s="2" t="s">
        <v>132</v>
      </c>
      <c r="K62" s="2">
        <v>1061287238.313</v>
      </c>
    </row>
    <row r="63" spans="1:11" x14ac:dyDescent="0.25">
      <c r="A63" s="4">
        <v>33253</v>
      </c>
      <c r="B63" s="5" t="s">
        <v>1</v>
      </c>
      <c r="C63" s="2" t="s">
        <v>1</v>
      </c>
      <c r="D63" s="2" t="s">
        <v>1</v>
      </c>
      <c r="E63" s="2" t="s">
        <v>1</v>
      </c>
      <c r="F63" s="2" t="s">
        <v>1</v>
      </c>
      <c r="G63" s="5">
        <v>2554</v>
      </c>
      <c r="H63" s="5" t="s">
        <v>1</v>
      </c>
      <c r="J63" s="2" t="s">
        <v>133</v>
      </c>
      <c r="K63" s="2">
        <v>1053724548.5700001</v>
      </c>
    </row>
    <row r="64" spans="1:11" x14ac:dyDescent="0.25">
      <c r="A64" s="4">
        <v>33284</v>
      </c>
      <c r="B64" s="5" t="s">
        <v>1</v>
      </c>
      <c r="C64" s="2" t="s">
        <v>1</v>
      </c>
      <c r="D64" s="2" t="s">
        <v>1</v>
      </c>
      <c r="E64" s="2" t="s">
        <v>1</v>
      </c>
      <c r="F64" s="2" t="s">
        <v>1</v>
      </c>
      <c r="G64" s="5">
        <v>2361</v>
      </c>
      <c r="H64" s="5" t="s">
        <v>1</v>
      </c>
      <c r="J64" s="2" t="s">
        <v>134</v>
      </c>
      <c r="K64" s="2">
        <v>1064503041.492</v>
      </c>
    </row>
    <row r="65" spans="1:11" x14ac:dyDescent="0.25">
      <c r="A65" s="4">
        <v>33312</v>
      </c>
      <c r="B65" s="5" t="s">
        <v>1</v>
      </c>
      <c r="C65" s="2" t="s">
        <v>1</v>
      </c>
      <c r="D65" s="2" t="s">
        <v>1</v>
      </c>
      <c r="E65" s="2" t="s">
        <v>1</v>
      </c>
      <c r="F65" s="2" t="s">
        <v>1</v>
      </c>
      <c r="G65" s="5">
        <v>2115</v>
      </c>
      <c r="H65" s="5" t="s">
        <v>1</v>
      </c>
      <c r="J65" s="2" t="s">
        <v>135</v>
      </c>
      <c r="K65" s="2">
        <v>1064723806.28</v>
      </c>
    </row>
    <row r="66" spans="1:11" x14ac:dyDescent="0.25">
      <c r="A66" s="4">
        <v>33343</v>
      </c>
      <c r="B66" s="5" t="s">
        <v>1</v>
      </c>
      <c r="C66" s="2" t="s">
        <v>1</v>
      </c>
      <c r="D66" s="2" t="s">
        <v>1</v>
      </c>
      <c r="E66" s="2" t="s">
        <v>1</v>
      </c>
      <c r="F66" s="2" t="s">
        <v>1</v>
      </c>
      <c r="G66" s="5">
        <v>2667</v>
      </c>
      <c r="H66" s="5" t="s">
        <v>1</v>
      </c>
      <c r="J66" s="2" t="s">
        <v>136</v>
      </c>
      <c r="K66" s="2">
        <v>1079803503.9760001</v>
      </c>
    </row>
    <row r="67" spans="1:11" x14ac:dyDescent="0.25">
      <c r="A67" s="4">
        <v>33373</v>
      </c>
      <c r="B67" s="5" t="s">
        <v>1</v>
      </c>
      <c r="C67" s="2" t="s">
        <v>1</v>
      </c>
      <c r="D67" s="2" t="s">
        <v>1</v>
      </c>
      <c r="E67" s="2" t="s">
        <v>1</v>
      </c>
      <c r="F67" s="2" t="s">
        <v>1</v>
      </c>
      <c r="G67" s="5">
        <v>2378</v>
      </c>
      <c r="H67" s="5" t="s">
        <v>1</v>
      </c>
      <c r="J67" s="2" t="s">
        <v>137</v>
      </c>
      <c r="K67" s="2">
        <v>1092967373.1930001</v>
      </c>
    </row>
    <row r="68" spans="1:11" x14ac:dyDescent="0.25">
      <c r="A68" s="4">
        <v>33404</v>
      </c>
      <c r="B68" s="5" t="s">
        <v>1</v>
      </c>
      <c r="C68" s="2" t="s">
        <v>1</v>
      </c>
      <c r="D68" s="2" t="s">
        <v>1</v>
      </c>
      <c r="E68" s="2" t="s">
        <v>1</v>
      </c>
      <c r="F68" s="2" t="s">
        <v>1</v>
      </c>
      <c r="G68" s="5">
        <v>2433</v>
      </c>
      <c r="H68" s="5" t="s">
        <v>1</v>
      </c>
      <c r="J68" s="2" t="s">
        <v>138</v>
      </c>
      <c r="K68" s="2">
        <v>1107016689.2149999</v>
      </c>
    </row>
    <row r="69" spans="1:11" x14ac:dyDescent="0.25">
      <c r="A69" s="4">
        <v>33434</v>
      </c>
      <c r="B69" s="5" t="s">
        <v>1</v>
      </c>
      <c r="C69" s="2" t="s">
        <v>1</v>
      </c>
      <c r="D69" s="2" t="s">
        <v>1</v>
      </c>
      <c r="E69" s="2" t="s">
        <v>1</v>
      </c>
      <c r="F69" s="2" t="s">
        <v>1</v>
      </c>
      <c r="G69" s="5">
        <v>2538</v>
      </c>
      <c r="H69" s="5" t="s">
        <v>1</v>
      </c>
      <c r="J69" s="2" t="s">
        <v>139</v>
      </c>
      <c r="K69" s="2">
        <v>1121225595.4130001</v>
      </c>
    </row>
    <row r="70" spans="1:11" x14ac:dyDescent="0.25">
      <c r="A70" s="4">
        <v>33465</v>
      </c>
      <c r="B70" s="5" t="s">
        <v>1</v>
      </c>
      <c r="C70" s="2" t="s">
        <v>1</v>
      </c>
      <c r="D70" s="2" t="s">
        <v>1</v>
      </c>
      <c r="E70" s="2" t="s">
        <v>1</v>
      </c>
      <c r="F70" s="2" t="s">
        <v>1</v>
      </c>
      <c r="G70" s="5">
        <v>2414</v>
      </c>
      <c r="H70" s="5" t="s">
        <v>1</v>
      </c>
      <c r="J70" s="2" t="s">
        <v>140</v>
      </c>
      <c r="K70" s="2">
        <v>1133346850.5190001</v>
      </c>
    </row>
    <row r="71" spans="1:11" x14ac:dyDescent="0.25">
      <c r="A71" s="4">
        <v>33496</v>
      </c>
      <c r="B71" s="5" t="s">
        <v>1</v>
      </c>
      <c r="C71" s="2" t="s">
        <v>1</v>
      </c>
      <c r="D71" s="2" t="s">
        <v>1</v>
      </c>
      <c r="E71" s="2" t="s">
        <v>1</v>
      </c>
      <c r="F71" s="2" t="s">
        <v>1</v>
      </c>
      <c r="G71" s="5">
        <v>2441</v>
      </c>
      <c r="H71" s="5" t="s">
        <v>1</v>
      </c>
      <c r="J71" s="2" t="s">
        <v>141</v>
      </c>
      <c r="K71" s="2">
        <v>1148138310.5940001</v>
      </c>
    </row>
    <row r="72" spans="1:11" x14ac:dyDescent="0.25">
      <c r="A72" s="4">
        <v>33526</v>
      </c>
      <c r="B72" s="5" t="s">
        <v>1</v>
      </c>
      <c r="C72" s="2" t="s">
        <v>1</v>
      </c>
      <c r="D72" s="2" t="s">
        <v>1</v>
      </c>
      <c r="E72" s="2" t="s">
        <v>1</v>
      </c>
      <c r="F72" s="2" t="s">
        <v>1</v>
      </c>
      <c r="G72" s="5">
        <v>2544</v>
      </c>
      <c r="H72" s="5" t="s">
        <v>1</v>
      </c>
      <c r="J72" s="2" t="s">
        <v>142</v>
      </c>
      <c r="K72" s="2">
        <v>1161156638.5580001</v>
      </c>
    </row>
    <row r="73" spans="1:11" x14ac:dyDescent="0.25">
      <c r="A73" s="4">
        <v>33557</v>
      </c>
      <c r="B73" s="5" t="s">
        <v>1</v>
      </c>
      <c r="C73" s="2" t="s">
        <v>1</v>
      </c>
      <c r="D73" s="2" t="s">
        <v>1</v>
      </c>
      <c r="E73" s="2" t="s">
        <v>1</v>
      </c>
      <c r="F73" s="2" t="s">
        <v>1</v>
      </c>
      <c r="G73" s="5">
        <v>2409</v>
      </c>
      <c r="H73" s="5" t="s">
        <v>1</v>
      </c>
      <c r="J73" s="2" t="s">
        <v>143</v>
      </c>
      <c r="K73" s="2">
        <v>1173320795.382</v>
      </c>
    </row>
    <row r="74" spans="1:11" x14ac:dyDescent="0.25">
      <c r="A74" s="4">
        <v>33587</v>
      </c>
      <c r="B74" s="5" t="s">
        <v>1</v>
      </c>
      <c r="C74" s="2" t="s">
        <v>1</v>
      </c>
      <c r="D74" s="2" t="s">
        <v>1</v>
      </c>
      <c r="E74" s="2" t="s">
        <v>1</v>
      </c>
      <c r="F74" s="2" t="s">
        <v>1</v>
      </c>
      <c r="G74" s="5">
        <v>2689</v>
      </c>
      <c r="H74" s="5" t="s">
        <v>1</v>
      </c>
      <c r="J74" s="2" t="s">
        <v>144</v>
      </c>
      <c r="K74" s="2">
        <v>1184885007.6370001</v>
      </c>
    </row>
    <row r="75" spans="1:11" x14ac:dyDescent="0.25">
      <c r="A75" s="4">
        <v>33618</v>
      </c>
      <c r="B75" s="5" t="s">
        <v>1</v>
      </c>
      <c r="C75" s="2" t="s">
        <v>1</v>
      </c>
      <c r="D75" s="2" t="s">
        <v>1</v>
      </c>
      <c r="E75" s="2" t="s">
        <v>1</v>
      </c>
      <c r="F75" s="2" t="s">
        <v>1</v>
      </c>
      <c r="G75" s="5">
        <v>2358</v>
      </c>
      <c r="H75" s="5" t="s">
        <v>1</v>
      </c>
      <c r="J75" s="2" t="s">
        <v>145</v>
      </c>
      <c r="K75" s="2">
        <v>1198807260.388</v>
      </c>
    </row>
    <row r="76" spans="1:11" x14ac:dyDescent="0.25">
      <c r="A76" s="4">
        <v>33649</v>
      </c>
      <c r="B76" s="5" t="s">
        <v>1</v>
      </c>
      <c r="C76" s="2" t="s">
        <v>1</v>
      </c>
      <c r="D76" s="2" t="s">
        <v>1</v>
      </c>
      <c r="E76" s="2" t="s">
        <v>1</v>
      </c>
      <c r="F76" s="2" t="s">
        <v>1</v>
      </c>
      <c r="G76" s="5">
        <v>2487</v>
      </c>
      <c r="H76" s="5" t="s">
        <v>1</v>
      </c>
      <c r="J76" s="2" t="s">
        <v>146</v>
      </c>
      <c r="K76" s="2">
        <v>1213143896.6129999</v>
      </c>
    </row>
    <row r="77" spans="1:11" x14ac:dyDescent="0.25">
      <c r="A77" s="4">
        <v>33678</v>
      </c>
      <c r="B77" s="5" t="s">
        <v>1</v>
      </c>
      <c r="C77" s="2" t="s">
        <v>1</v>
      </c>
      <c r="D77" s="2" t="s">
        <v>1</v>
      </c>
      <c r="E77" s="2" t="s">
        <v>1</v>
      </c>
      <c r="F77" s="2" t="s">
        <v>1</v>
      </c>
      <c r="G77" s="5">
        <v>2627</v>
      </c>
      <c r="H77" s="5" t="s">
        <v>1</v>
      </c>
      <c r="J77" s="2" t="s">
        <v>147</v>
      </c>
      <c r="K77" s="2">
        <v>1227905795.115</v>
      </c>
    </row>
    <row r="78" spans="1:11" x14ac:dyDescent="0.25">
      <c r="A78" s="4">
        <v>33709</v>
      </c>
      <c r="B78" s="5" t="s">
        <v>1</v>
      </c>
      <c r="C78" s="2" t="s">
        <v>1</v>
      </c>
      <c r="D78" s="2" t="s">
        <v>1</v>
      </c>
      <c r="E78" s="2" t="s">
        <v>1</v>
      </c>
      <c r="F78" s="2" t="s">
        <v>1</v>
      </c>
      <c r="G78" s="5">
        <v>2390</v>
      </c>
      <c r="H78" s="5" t="s">
        <v>1</v>
      </c>
      <c r="J78" s="2" t="s">
        <v>148</v>
      </c>
      <c r="K78" s="2">
        <v>1262459879.576</v>
      </c>
    </row>
    <row r="79" spans="1:11" x14ac:dyDescent="0.25">
      <c r="A79" s="4">
        <v>33739</v>
      </c>
      <c r="B79" s="5" t="s">
        <v>1</v>
      </c>
      <c r="C79" s="2" t="s">
        <v>1</v>
      </c>
      <c r="D79" s="2" t="s">
        <v>1</v>
      </c>
      <c r="E79" s="2" t="s">
        <v>1</v>
      </c>
      <c r="F79" s="2" t="s">
        <v>1</v>
      </c>
      <c r="G79" s="5">
        <v>2703</v>
      </c>
      <c r="H79" s="5" t="s">
        <v>1</v>
      </c>
      <c r="J79" s="2" t="s">
        <v>149</v>
      </c>
      <c r="K79" s="2">
        <v>1272698656.7119999</v>
      </c>
    </row>
    <row r="80" spans="1:11" x14ac:dyDescent="0.25">
      <c r="A80" s="4">
        <v>33770</v>
      </c>
      <c r="B80" s="5" t="s">
        <v>1</v>
      </c>
      <c r="C80" s="2" t="s">
        <v>1</v>
      </c>
      <c r="D80" s="2" t="s">
        <v>1</v>
      </c>
      <c r="E80" s="2" t="s">
        <v>1</v>
      </c>
      <c r="F80" s="2" t="s">
        <v>1</v>
      </c>
      <c r="G80" s="5">
        <v>2694</v>
      </c>
      <c r="H80" s="5" t="s">
        <v>1</v>
      </c>
      <c r="J80" s="2" t="s">
        <v>150</v>
      </c>
      <c r="K80" s="2">
        <v>1287273733.1140001</v>
      </c>
    </row>
    <row r="81" spans="1:11" x14ac:dyDescent="0.25">
      <c r="A81" s="4">
        <v>33800</v>
      </c>
      <c r="B81" s="5" t="s">
        <v>1</v>
      </c>
      <c r="C81" s="2" t="s">
        <v>1</v>
      </c>
      <c r="D81" s="2" t="s">
        <v>1</v>
      </c>
      <c r="E81" s="2" t="s">
        <v>1</v>
      </c>
      <c r="F81" s="2" t="s">
        <v>1</v>
      </c>
      <c r="G81" s="5">
        <v>2844</v>
      </c>
      <c r="H81" s="5" t="s">
        <v>1</v>
      </c>
      <c r="J81" s="2" t="s">
        <v>151</v>
      </c>
      <c r="K81" s="2">
        <v>1301458227.7090001</v>
      </c>
    </row>
    <row r="82" spans="1:11" x14ac:dyDescent="0.25">
      <c r="A82" s="4">
        <v>33831</v>
      </c>
      <c r="B82" s="5" t="s">
        <v>1</v>
      </c>
      <c r="C82" s="2" t="s">
        <v>1</v>
      </c>
      <c r="D82" s="2" t="s">
        <v>1</v>
      </c>
      <c r="E82" s="2" t="s">
        <v>1</v>
      </c>
      <c r="F82" s="2" t="s">
        <v>1</v>
      </c>
      <c r="G82" s="5">
        <v>2017</v>
      </c>
      <c r="H82" s="5" t="s">
        <v>1</v>
      </c>
      <c r="J82" s="2" t="s">
        <v>152</v>
      </c>
      <c r="K82" s="2">
        <v>1319954094.7320001</v>
      </c>
    </row>
    <row r="83" spans="1:11" x14ac:dyDescent="0.25">
      <c r="A83" s="4">
        <v>33862</v>
      </c>
      <c r="B83" s="5" t="s">
        <v>1</v>
      </c>
      <c r="C83" s="2" t="s">
        <v>1</v>
      </c>
      <c r="D83" s="2" t="s">
        <v>1</v>
      </c>
      <c r="E83" s="2" t="s">
        <v>1</v>
      </c>
      <c r="F83" s="2" t="s">
        <v>1</v>
      </c>
      <c r="G83" s="5">
        <v>2851</v>
      </c>
      <c r="H83" s="5" t="s">
        <v>1</v>
      </c>
      <c r="J83" s="2" t="s">
        <v>153</v>
      </c>
      <c r="K83" s="2">
        <v>1337393578.089</v>
      </c>
    </row>
    <row r="84" spans="1:11" x14ac:dyDescent="0.25">
      <c r="A84" s="4">
        <v>33892</v>
      </c>
      <c r="B84" s="5" t="s">
        <v>1</v>
      </c>
      <c r="C84" s="2" t="s">
        <v>1</v>
      </c>
      <c r="D84" s="2" t="s">
        <v>1</v>
      </c>
      <c r="E84" s="2" t="s">
        <v>1</v>
      </c>
      <c r="F84" s="2" t="s">
        <v>1</v>
      </c>
      <c r="G84" s="5">
        <v>3453</v>
      </c>
      <c r="H84" s="5" t="s">
        <v>1</v>
      </c>
      <c r="J84" s="2" t="s">
        <v>154</v>
      </c>
      <c r="K84" s="2">
        <v>1354469278.01</v>
      </c>
    </row>
    <row r="85" spans="1:11" x14ac:dyDescent="0.25">
      <c r="A85" s="4">
        <v>33923</v>
      </c>
      <c r="B85" s="5" t="s">
        <v>1</v>
      </c>
      <c r="C85" s="2" t="s">
        <v>1</v>
      </c>
      <c r="D85" s="2" t="s">
        <v>1</v>
      </c>
      <c r="E85" s="2" t="s">
        <v>1</v>
      </c>
      <c r="F85" s="2" t="s">
        <v>1</v>
      </c>
      <c r="G85" s="5">
        <v>3313</v>
      </c>
      <c r="H85" s="5" t="s">
        <v>1</v>
      </c>
      <c r="J85" s="2" t="s">
        <v>155</v>
      </c>
      <c r="K85" s="2">
        <v>1376301897.0409999</v>
      </c>
    </row>
    <row r="86" spans="1:11" x14ac:dyDescent="0.25">
      <c r="A86" s="4">
        <v>33953</v>
      </c>
      <c r="B86" s="5" t="s">
        <v>1</v>
      </c>
      <c r="C86" s="2" t="s">
        <v>1</v>
      </c>
      <c r="D86" s="2" t="s">
        <v>1</v>
      </c>
      <c r="E86" s="2" t="s">
        <v>1</v>
      </c>
      <c r="F86" s="2" t="s">
        <v>1</v>
      </c>
      <c r="G86" s="5">
        <v>3351</v>
      </c>
      <c r="H86" s="5" t="s">
        <v>1</v>
      </c>
      <c r="J86" s="2" t="s">
        <v>156</v>
      </c>
      <c r="K86" s="2">
        <v>1398245433.971</v>
      </c>
    </row>
    <row r="87" spans="1:11" x14ac:dyDescent="0.25">
      <c r="A87" s="4">
        <v>33984</v>
      </c>
      <c r="B87" s="5" t="s">
        <v>1</v>
      </c>
      <c r="C87" s="2" t="s">
        <v>1</v>
      </c>
      <c r="D87" s="2" t="s">
        <v>1</v>
      </c>
      <c r="E87" s="2" t="s">
        <v>1</v>
      </c>
      <c r="F87" s="2" t="s">
        <v>1</v>
      </c>
      <c r="G87" s="5">
        <v>3002</v>
      </c>
      <c r="H87" s="5" t="s">
        <v>1</v>
      </c>
      <c r="J87" s="2" t="s">
        <v>157</v>
      </c>
      <c r="K87" s="2">
        <v>1420985933.931</v>
      </c>
    </row>
    <row r="88" spans="1:11" x14ac:dyDescent="0.25">
      <c r="A88" s="4">
        <v>34015</v>
      </c>
      <c r="B88" s="5" t="s">
        <v>1</v>
      </c>
      <c r="C88" s="2" t="s">
        <v>1</v>
      </c>
      <c r="D88" s="2" t="s">
        <v>1</v>
      </c>
      <c r="E88" s="2" t="s">
        <v>1</v>
      </c>
      <c r="F88" s="2" t="s">
        <v>1</v>
      </c>
      <c r="G88" s="5">
        <v>2893</v>
      </c>
      <c r="H88" s="5" t="s">
        <v>1</v>
      </c>
      <c r="J88" s="2" t="s">
        <v>158</v>
      </c>
      <c r="K88" s="2">
        <v>1444669538.342</v>
      </c>
    </row>
    <row r="89" spans="1:11" x14ac:dyDescent="0.25">
      <c r="A89" s="4">
        <v>34043</v>
      </c>
      <c r="B89" s="5" t="s">
        <v>1</v>
      </c>
      <c r="C89" s="2" t="s">
        <v>1</v>
      </c>
      <c r="D89" s="2" t="s">
        <v>1</v>
      </c>
      <c r="E89" s="2" t="s">
        <v>1</v>
      </c>
      <c r="F89" s="2" t="s">
        <v>1</v>
      </c>
      <c r="G89" s="5">
        <v>3009</v>
      </c>
      <c r="H89" s="5" t="s">
        <v>1</v>
      </c>
      <c r="J89" s="2" t="s">
        <v>159</v>
      </c>
      <c r="K89" s="2">
        <v>1467445668.743</v>
      </c>
    </row>
    <row r="90" spans="1:11" x14ac:dyDescent="0.25">
      <c r="A90" s="4">
        <v>34074</v>
      </c>
      <c r="B90" s="5" t="s">
        <v>1</v>
      </c>
      <c r="C90" s="2" t="s">
        <v>1</v>
      </c>
      <c r="D90" s="2" t="s">
        <v>1</v>
      </c>
      <c r="E90" s="2" t="s">
        <v>1</v>
      </c>
      <c r="F90" s="2" t="s">
        <v>1</v>
      </c>
      <c r="G90" s="5">
        <v>2958</v>
      </c>
      <c r="H90" s="5" t="s">
        <v>1</v>
      </c>
      <c r="J90" s="2" t="s">
        <v>160</v>
      </c>
      <c r="K90" s="2">
        <v>1480153988.7590001</v>
      </c>
    </row>
    <row r="91" spans="1:11" x14ac:dyDescent="0.25">
      <c r="A91" s="4">
        <v>34104</v>
      </c>
      <c r="B91" s="5" t="s">
        <v>1</v>
      </c>
      <c r="C91" s="2" t="s">
        <v>1</v>
      </c>
      <c r="D91" s="2" t="s">
        <v>1</v>
      </c>
      <c r="E91" s="2" t="s">
        <v>1</v>
      </c>
      <c r="F91" s="2" t="s">
        <v>1</v>
      </c>
      <c r="G91" s="5">
        <v>3118</v>
      </c>
      <c r="H91" s="5" t="s">
        <v>1</v>
      </c>
      <c r="J91" s="2" t="s">
        <v>161</v>
      </c>
      <c r="K91" s="2">
        <v>1510862254</v>
      </c>
    </row>
    <row r="92" spans="1:11" x14ac:dyDescent="0.25">
      <c r="A92" s="4">
        <v>34135</v>
      </c>
      <c r="B92" s="5" t="s">
        <v>1</v>
      </c>
      <c r="C92" s="2" t="s">
        <v>1</v>
      </c>
      <c r="D92" s="2" t="s">
        <v>1</v>
      </c>
      <c r="E92" s="2" t="s">
        <v>1</v>
      </c>
      <c r="F92" s="2" t="s">
        <v>1</v>
      </c>
      <c r="G92" s="5">
        <v>2981</v>
      </c>
      <c r="H92" s="5" t="s">
        <v>1</v>
      </c>
      <c r="J92" s="2" t="s">
        <v>162</v>
      </c>
      <c r="K92" s="2">
        <v>1533275784</v>
      </c>
    </row>
    <row r="93" spans="1:11" x14ac:dyDescent="0.25">
      <c r="A93" s="4">
        <v>34165</v>
      </c>
      <c r="B93" s="5" t="s">
        <v>1</v>
      </c>
      <c r="C93" s="2" t="s">
        <v>1</v>
      </c>
      <c r="D93" s="2" t="s">
        <v>1</v>
      </c>
      <c r="E93" s="2" t="s">
        <v>1</v>
      </c>
      <c r="F93" s="2" t="s">
        <v>1</v>
      </c>
      <c r="G93" s="5">
        <v>3026</v>
      </c>
      <c r="H93" s="5" t="s">
        <v>1</v>
      </c>
      <c r="J93" s="2" t="s">
        <v>163</v>
      </c>
      <c r="K93" s="2">
        <v>1556684590</v>
      </c>
    </row>
    <row r="94" spans="1:11" x14ac:dyDescent="0.25">
      <c r="A94" s="4">
        <v>34196</v>
      </c>
      <c r="B94" s="5" t="s">
        <v>1</v>
      </c>
      <c r="C94" s="2" t="s">
        <v>1</v>
      </c>
      <c r="D94" s="2" t="s">
        <v>1</v>
      </c>
      <c r="E94" s="2" t="s">
        <v>1</v>
      </c>
      <c r="F94" s="2" t="s">
        <v>1</v>
      </c>
      <c r="G94" s="5">
        <v>3128</v>
      </c>
      <c r="H94" s="5" t="s">
        <v>1</v>
      </c>
      <c r="J94" s="2" t="s">
        <v>164</v>
      </c>
      <c r="K94" s="2">
        <v>1562024371</v>
      </c>
    </row>
    <row r="95" spans="1:11" x14ac:dyDescent="0.25">
      <c r="A95" s="4">
        <v>34227</v>
      </c>
      <c r="B95" s="5" t="s">
        <v>1</v>
      </c>
      <c r="C95" s="2" t="s">
        <v>1</v>
      </c>
      <c r="D95" s="2" t="s">
        <v>1</v>
      </c>
      <c r="E95" s="2" t="s">
        <v>1</v>
      </c>
      <c r="F95" s="2" t="s">
        <v>1</v>
      </c>
      <c r="G95" s="5">
        <v>3084</v>
      </c>
      <c r="H95" s="5" t="s">
        <v>1</v>
      </c>
      <c r="J95" s="2" t="s">
        <v>165</v>
      </c>
      <c r="K95" s="2">
        <v>1583911184</v>
      </c>
    </row>
    <row r="96" spans="1:11" x14ac:dyDescent="0.25">
      <c r="A96" s="4">
        <v>34257</v>
      </c>
      <c r="B96" s="5" t="s">
        <v>1</v>
      </c>
      <c r="C96" s="2" t="s">
        <v>1</v>
      </c>
      <c r="D96" s="2" t="s">
        <v>1</v>
      </c>
      <c r="E96" s="2" t="s">
        <v>1</v>
      </c>
      <c r="F96" s="2" t="s">
        <v>1</v>
      </c>
      <c r="G96" s="5">
        <v>3219</v>
      </c>
      <c r="H96" s="5" t="s">
        <v>1</v>
      </c>
      <c r="J96" s="2" t="s">
        <v>166</v>
      </c>
      <c r="K96" s="2">
        <v>1596039007</v>
      </c>
    </row>
    <row r="97" spans="1:11" x14ac:dyDescent="0.25">
      <c r="A97" s="4">
        <v>34288</v>
      </c>
      <c r="B97" s="5" t="s">
        <v>1</v>
      </c>
      <c r="C97" s="2" t="s">
        <v>1</v>
      </c>
      <c r="D97" s="2" t="s">
        <v>1</v>
      </c>
      <c r="E97" s="2" t="s">
        <v>1</v>
      </c>
      <c r="F97" s="2" t="s">
        <v>1</v>
      </c>
      <c r="G97" s="5">
        <v>3212</v>
      </c>
      <c r="H97" s="5" t="s">
        <v>1</v>
      </c>
      <c r="J97" s="2" t="s">
        <v>167</v>
      </c>
      <c r="K97" s="2">
        <v>1623373728</v>
      </c>
    </row>
    <row r="98" spans="1:11" x14ac:dyDescent="0.25">
      <c r="A98" s="4">
        <v>34318</v>
      </c>
      <c r="B98" s="5" t="s">
        <v>1</v>
      </c>
      <c r="C98" s="2" t="s">
        <v>1</v>
      </c>
      <c r="D98" s="2" t="s">
        <v>1</v>
      </c>
      <c r="E98" s="2" t="s">
        <v>1</v>
      </c>
      <c r="F98" s="2" t="s">
        <v>1</v>
      </c>
      <c r="G98" s="5">
        <v>3195</v>
      </c>
      <c r="H98" s="5" t="s">
        <v>1</v>
      </c>
      <c r="J98" s="2" t="s">
        <v>168</v>
      </c>
      <c r="K98" s="2">
        <v>1649285881</v>
      </c>
    </row>
    <row r="99" spans="1:11" x14ac:dyDescent="0.25">
      <c r="A99" s="4">
        <v>34349</v>
      </c>
      <c r="B99" s="5" t="s">
        <v>1</v>
      </c>
      <c r="C99" s="2" t="s">
        <v>1</v>
      </c>
      <c r="D99" s="2" t="s">
        <v>1</v>
      </c>
      <c r="E99" s="2" t="s">
        <v>1</v>
      </c>
      <c r="F99" s="2" t="s">
        <v>1</v>
      </c>
      <c r="G99" s="5">
        <v>2666</v>
      </c>
      <c r="H99" s="5" t="s">
        <v>1</v>
      </c>
      <c r="J99" s="2" t="s">
        <v>169</v>
      </c>
      <c r="K99" s="2">
        <v>1676560853</v>
      </c>
    </row>
    <row r="100" spans="1:11" x14ac:dyDescent="0.25">
      <c r="A100" s="4">
        <v>34380</v>
      </c>
      <c r="B100" s="5" t="s">
        <v>1</v>
      </c>
      <c r="C100" s="2" t="s">
        <v>1</v>
      </c>
      <c r="D100" s="2" t="s">
        <v>1</v>
      </c>
      <c r="E100" s="2" t="s">
        <v>1</v>
      </c>
      <c r="F100" s="2" t="s">
        <v>1</v>
      </c>
      <c r="G100" s="5">
        <v>2800</v>
      </c>
      <c r="H100" s="5" t="s">
        <v>1</v>
      </c>
      <c r="J100" s="2" t="s">
        <v>170</v>
      </c>
      <c r="K100" s="2">
        <v>1702808781</v>
      </c>
    </row>
    <row r="101" spans="1:11" x14ac:dyDescent="0.25">
      <c r="A101" s="4">
        <v>34408</v>
      </c>
      <c r="B101" s="5" t="s">
        <v>1</v>
      </c>
      <c r="C101" s="2" t="s">
        <v>1</v>
      </c>
      <c r="D101" s="2" t="s">
        <v>1</v>
      </c>
      <c r="E101" s="2" t="s">
        <v>1</v>
      </c>
      <c r="F101" s="2" t="s">
        <v>1</v>
      </c>
      <c r="G101" s="5">
        <v>3032</v>
      </c>
      <c r="H101" s="5" t="s">
        <v>1</v>
      </c>
      <c r="J101" s="2" t="s">
        <v>171</v>
      </c>
      <c r="K101" s="2">
        <v>1728601600</v>
      </c>
    </row>
    <row r="102" spans="1:11" x14ac:dyDescent="0.25">
      <c r="A102" s="4">
        <v>34439</v>
      </c>
      <c r="B102" s="5" t="s">
        <v>1</v>
      </c>
      <c r="C102" s="2" t="s">
        <v>1</v>
      </c>
      <c r="D102" s="2" t="s">
        <v>1</v>
      </c>
      <c r="E102" s="2" t="s">
        <v>1</v>
      </c>
      <c r="F102" s="2" t="s">
        <v>1</v>
      </c>
      <c r="G102" s="5">
        <v>3134</v>
      </c>
      <c r="H102" s="5" t="s">
        <v>1</v>
      </c>
      <c r="J102" s="2" t="s">
        <v>172</v>
      </c>
      <c r="K102" s="2">
        <v>1756161866</v>
      </c>
    </row>
    <row r="103" spans="1:11" x14ac:dyDescent="0.25">
      <c r="A103" s="4">
        <v>34469</v>
      </c>
      <c r="B103" s="5" t="s">
        <v>1</v>
      </c>
      <c r="C103" s="2" t="s">
        <v>1</v>
      </c>
      <c r="D103" s="2" t="s">
        <v>1</v>
      </c>
      <c r="E103" s="2" t="s">
        <v>1</v>
      </c>
      <c r="F103" s="2" t="s">
        <v>1</v>
      </c>
      <c r="G103" s="5">
        <v>3191</v>
      </c>
      <c r="H103" s="5" t="s">
        <v>1</v>
      </c>
      <c r="J103" s="2" t="s">
        <v>173</v>
      </c>
      <c r="K103" s="2">
        <v>1782211081</v>
      </c>
    </row>
    <row r="104" spans="1:11" x14ac:dyDescent="0.25">
      <c r="A104" s="4">
        <v>34500</v>
      </c>
      <c r="B104" s="5" t="s">
        <v>1</v>
      </c>
      <c r="C104" s="2" t="s">
        <v>1</v>
      </c>
      <c r="D104" s="2" t="s">
        <v>1</v>
      </c>
      <c r="E104" s="2" t="s">
        <v>1</v>
      </c>
      <c r="F104" s="2" t="s">
        <v>1</v>
      </c>
      <c r="G104" s="5">
        <v>3555</v>
      </c>
      <c r="H104" s="5" t="s">
        <v>1</v>
      </c>
      <c r="J104" s="2" t="s">
        <v>174</v>
      </c>
      <c r="K104" s="2">
        <v>1808083161</v>
      </c>
    </row>
    <row r="105" spans="1:11" x14ac:dyDescent="0.25">
      <c r="A105" s="4">
        <v>34530</v>
      </c>
      <c r="B105" s="5" t="s">
        <v>1</v>
      </c>
      <c r="C105" s="2" t="s">
        <v>1</v>
      </c>
      <c r="D105" s="2" t="s">
        <v>1</v>
      </c>
      <c r="E105" s="2" t="s">
        <v>1</v>
      </c>
      <c r="F105" s="2" t="s">
        <v>1</v>
      </c>
      <c r="G105" s="5">
        <v>3515</v>
      </c>
      <c r="H105" s="5" t="s">
        <v>1</v>
      </c>
      <c r="J105" s="2" t="s">
        <v>175</v>
      </c>
      <c r="K105" s="2">
        <v>1835059594</v>
      </c>
    </row>
    <row r="106" spans="1:11" x14ac:dyDescent="0.25">
      <c r="A106" s="4">
        <v>34561</v>
      </c>
      <c r="B106" s="5" t="s">
        <v>1</v>
      </c>
      <c r="C106" s="2" t="s">
        <v>1</v>
      </c>
      <c r="D106" s="2" t="s">
        <v>1</v>
      </c>
      <c r="E106" s="2" t="s">
        <v>1</v>
      </c>
      <c r="F106" s="2" t="s">
        <v>1</v>
      </c>
      <c r="G106" s="5">
        <v>3568</v>
      </c>
      <c r="H106" s="5" t="s">
        <v>1</v>
      </c>
      <c r="J106" s="2" t="s">
        <v>176</v>
      </c>
      <c r="K106" s="2">
        <v>1862281464</v>
      </c>
    </row>
    <row r="107" spans="1:11" x14ac:dyDescent="0.25">
      <c r="A107" s="4">
        <v>34592</v>
      </c>
      <c r="B107" s="5" t="s">
        <v>1</v>
      </c>
      <c r="C107" s="2" t="s">
        <v>1</v>
      </c>
      <c r="D107" s="2" t="s">
        <v>1</v>
      </c>
      <c r="E107" s="2" t="s">
        <v>1</v>
      </c>
      <c r="F107" s="2" t="s">
        <v>1</v>
      </c>
      <c r="G107" s="5">
        <v>3469.5</v>
      </c>
      <c r="H107" s="5" t="s">
        <v>1</v>
      </c>
      <c r="J107" s="2" t="s">
        <v>177</v>
      </c>
      <c r="K107" s="2">
        <v>1890936899</v>
      </c>
    </row>
    <row r="108" spans="1:11" x14ac:dyDescent="0.25">
      <c r="A108" s="4">
        <v>34622</v>
      </c>
      <c r="B108" s="5" t="s">
        <v>1</v>
      </c>
      <c r="C108" s="2" t="s">
        <v>1</v>
      </c>
      <c r="D108" s="2" t="s">
        <v>1</v>
      </c>
      <c r="E108" s="2" t="s">
        <v>1</v>
      </c>
      <c r="F108" s="2" t="s">
        <v>1</v>
      </c>
      <c r="G108" s="5">
        <v>3646</v>
      </c>
      <c r="H108" s="5" t="s">
        <v>1</v>
      </c>
      <c r="J108" s="2" t="s">
        <v>178</v>
      </c>
      <c r="K108" s="2">
        <v>1918680994</v>
      </c>
    </row>
    <row r="109" spans="1:11" x14ac:dyDescent="0.25">
      <c r="A109" s="4">
        <v>34653</v>
      </c>
      <c r="B109" s="5" t="s">
        <v>1</v>
      </c>
      <c r="C109" s="2" t="s">
        <v>1</v>
      </c>
      <c r="D109" s="2" t="s">
        <v>1</v>
      </c>
      <c r="E109" s="2" t="s">
        <v>1</v>
      </c>
      <c r="F109" s="2" t="s">
        <v>1</v>
      </c>
      <c r="G109" s="5">
        <v>3646</v>
      </c>
      <c r="H109" s="5" t="s">
        <v>1</v>
      </c>
      <c r="J109" s="2" t="s">
        <v>179</v>
      </c>
      <c r="K109" s="2">
        <v>1945445648</v>
      </c>
    </row>
    <row r="110" spans="1:11" x14ac:dyDescent="0.25">
      <c r="A110" s="4">
        <v>34683</v>
      </c>
      <c r="B110" s="5" t="s">
        <v>1</v>
      </c>
      <c r="C110" s="2" t="s">
        <v>1</v>
      </c>
      <c r="D110" s="2" t="s">
        <v>1</v>
      </c>
      <c r="E110" s="2" t="s">
        <v>1</v>
      </c>
      <c r="F110" s="2" t="s">
        <v>1</v>
      </c>
      <c r="G110" s="5">
        <v>3768</v>
      </c>
      <c r="H110" s="5" t="s">
        <v>1</v>
      </c>
      <c r="J110" s="2" t="s">
        <v>180</v>
      </c>
      <c r="K110" s="2">
        <v>1972019859</v>
      </c>
    </row>
    <row r="111" spans="1:11" x14ac:dyDescent="0.25">
      <c r="A111" s="4">
        <v>34714</v>
      </c>
      <c r="B111" s="5" t="s">
        <v>1</v>
      </c>
      <c r="C111" s="2" t="s">
        <v>1</v>
      </c>
      <c r="D111" s="2" t="s">
        <v>1</v>
      </c>
      <c r="E111" s="2" t="s">
        <v>1</v>
      </c>
      <c r="F111" s="2" t="s">
        <v>1</v>
      </c>
      <c r="G111" s="5">
        <v>3259</v>
      </c>
      <c r="H111" s="5" t="s">
        <v>1</v>
      </c>
      <c r="J111" s="2" t="s">
        <v>181</v>
      </c>
      <c r="K111" s="2">
        <v>1999584362</v>
      </c>
    </row>
    <row r="112" spans="1:11" x14ac:dyDescent="0.25">
      <c r="A112" s="4">
        <v>34745</v>
      </c>
      <c r="B112" s="5" t="s">
        <v>1</v>
      </c>
      <c r="C112" s="2" t="s">
        <v>1</v>
      </c>
      <c r="D112" s="2" t="s">
        <v>1</v>
      </c>
      <c r="E112" s="2" t="s">
        <v>1</v>
      </c>
      <c r="F112" s="2" t="s">
        <v>1</v>
      </c>
      <c r="G112" s="5">
        <v>3412</v>
      </c>
      <c r="H112" s="5" t="s">
        <v>1</v>
      </c>
      <c r="J112" s="2" t="s">
        <v>182</v>
      </c>
      <c r="K112" s="2">
        <v>2026571169</v>
      </c>
    </row>
    <row r="113" spans="1:11" x14ac:dyDescent="0.25">
      <c r="A113" s="4">
        <v>34773</v>
      </c>
      <c r="B113" s="5" t="s">
        <v>1</v>
      </c>
      <c r="C113" s="2" t="s">
        <v>1</v>
      </c>
      <c r="D113" s="2" t="s">
        <v>1</v>
      </c>
      <c r="E113" s="2" t="s">
        <v>1</v>
      </c>
      <c r="F113" s="2" t="s">
        <v>1</v>
      </c>
      <c r="G113" s="5">
        <v>3485</v>
      </c>
      <c r="H113" s="5" t="s">
        <v>1</v>
      </c>
      <c r="J113" s="2" t="s">
        <v>183</v>
      </c>
      <c r="K113" s="2">
        <v>2052974351</v>
      </c>
    </row>
    <row r="114" spans="1:11" x14ac:dyDescent="0.25">
      <c r="A114" s="4">
        <v>34804</v>
      </c>
      <c r="B114" s="5" t="s">
        <v>1</v>
      </c>
      <c r="C114" s="2" t="s">
        <v>1</v>
      </c>
      <c r="D114" s="2" t="s">
        <v>1</v>
      </c>
      <c r="E114" s="2" t="s">
        <v>1</v>
      </c>
      <c r="F114" s="2" t="s">
        <v>1</v>
      </c>
      <c r="G114" s="5">
        <v>3414</v>
      </c>
      <c r="H114" s="5" t="s">
        <v>1</v>
      </c>
      <c r="J114" s="2" t="s">
        <v>184</v>
      </c>
      <c r="K114" s="2">
        <v>2079063818</v>
      </c>
    </row>
    <row r="115" spans="1:11" x14ac:dyDescent="0.25">
      <c r="A115" s="4">
        <v>34834</v>
      </c>
      <c r="B115" s="5" t="s">
        <v>1</v>
      </c>
      <c r="C115" s="2" t="s">
        <v>1</v>
      </c>
      <c r="D115" s="2" t="s">
        <v>1</v>
      </c>
      <c r="E115" s="2" t="s">
        <v>1</v>
      </c>
      <c r="F115" s="2" t="s">
        <v>1</v>
      </c>
      <c r="G115" s="5">
        <v>3821</v>
      </c>
      <c r="H115" s="5" t="s">
        <v>1</v>
      </c>
      <c r="J115" s="2" t="s">
        <v>185</v>
      </c>
      <c r="K115" s="2">
        <v>2103308098</v>
      </c>
    </row>
    <row r="116" spans="1:11" x14ac:dyDescent="0.25">
      <c r="A116" s="4">
        <v>34865</v>
      </c>
      <c r="B116" s="5" t="s">
        <v>1</v>
      </c>
      <c r="C116" s="2" t="s">
        <v>1</v>
      </c>
      <c r="D116" s="2" t="s">
        <v>1</v>
      </c>
      <c r="E116" s="2" t="s">
        <v>1</v>
      </c>
      <c r="F116" s="2" t="s">
        <v>1</v>
      </c>
      <c r="G116" s="5">
        <v>3834</v>
      </c>
      <c r="H116" s="5" t="s">
        <v>1</v>
      </c>
      <c r="J116" s="2" t="s">
        <v>186</v>
      </c>
      <c r="K116" s="2">
        <v>2128801177</v>
      </c>
    </row>
    <row r="117" spans="1:11" x14ac:dyDescent="0.25">
      <c r="A117" s="4">
        <v>34895</v>
      </c>
      <c r="B117" s="5" t="s">
        <v>1</v>
      </c>
      <c r="C117" s="2" t="s">
        <v>1</v>
      </c>
      <c r="D117" s="2" t="s">
        <v>1</v>
      </c>
      <c r="E117" s="2" t="s">
        <v>1</v>
      </c>
      <c r="F117" s="2" t="s">
        <v>1</v>
      </c>
      <c r="G117" s="5">
        <v>3776</v>
      </c>
      <c r="H117" s="5" t="s">
        <v>1</v>
      </c>
      <c r="J117" s="2" t="s">
        <v>187</v>
      </c>
      <c r="K117" s="2">
        <v>2154597966</v>
      </c>
    </row>
    <row r="118" spans="1:11" x14ac:dyDescent="0.25">
      <c r="A118" s="4">
        <v>34926</v>
      </c>
      <c r="B118" s="5" t="s">
        <v>1</v>
      </c>
      <c r="C118" s="2" t="s">
        <v>1</v>
      </c>
      <c r="D118" s="2" t="s">
        <v>1</v>
      </c>
      <c r="E118" s="2" t="s">
        <v>1</v>
      </c>
      <c r="F118" s="2" t="s">
        <v>1</v>
      </c>
      <c r="G118" s="5">
        <v>3940</v>
      </c>
      <c r="H118" s="5" t="s">
        <v>1</v>
      </c>
      <c r="J118" s="2" t="s">
        <v>188</v>
      </c>
      <c r="K118" s="2">
        <v>2181408359</v>
      </c>
    </row>
    <row r="119" spans="1:11" x14ac:dyDescent="0.25">
      <c r="A119" s="4">
        <v>34957</v>
      </c>
      <c r="B119" s="5" t="s">
        <v>1</v>
      </c>
      <c r="C119" s="2" t="s">
        <v>1</v>
      </c>
      <c r="D119" s="2" t="s">
        <v>1</v>
      </c>
      <c r="E119" s="2" t="s">
        <v>1</v>
      </c>
      <c r="F119" s="2" t="s">
        <v>1</v>
      </c>
      <c r="G119" s="5">
        <v>3940</v>
      </c>
      <c r="H119" s="5" t="s">
        <v>1</v>
      </c>
      <c r="J119" s="2"/>
      <c r="K119" s="2"/>
    </row>
    <row r="120" spans="1:11" x14ac:dyDescent="0.25">
      <c r="A120" s="4">
        <v>34987</v>
      </c>
      <c r="B120" s="5" t="s">
        <v>1</v>
      </c>
      <c r="C120" s="2" t="s">
        <v>1</v>
      </c>
      <c r="D120" s="2" t="s">
        <v>1</v>
      </c>
      <c r="E120" s="2" t="s">
        <v>1</v>
      </c>
      <c r="F120" s="2" t="s">
        <v>1</v>
      </c>
      <c r="G120" s="5">
        <v>3900</v>
      </c>
      <c r="H120" s="5" t="s">
        <v>1</v>
      </c>
      <c r="J120" s="2"/>
      <c r="K120" s="2"/>
    </row>
    <row r="121" spans="1:11" x14ac:dyDescent="0.25">
      <c r="A121" s="4">
        <v>35018</v>
      </c>
      <c r="B121" s="5" t="s">
        <v>1</v>
      </c>
      <c r="C121" s="2" t="s">
        <v>1</v>
      </c>
      <c r="D121" s="2" t="s">
        <v>1</v>
      </c>
      <c r="E121" s="2" t="s">
        <v>1</v>
      </c>
      <c r="F121" s="2" t="s">
        <v>1</v>
      </c>
      <c r="G121" s="5">
        <v>3988</v>
      </c>
      <c r="H121" s="5" t="s">
        <v>1</v>
      </c>
    </row>
    <row r="122" spans="1:11" x14ac:dyDescent="0.25">
      <c r="A122" s="4">
        <v>35048</v>
      </c>
      <c r="B122" s="5" t="s">
        <v>1</v>
      </c>
      <c r="C122" s="2" t="s">
        <v>1</v>
      </c>
      <c r="D122" s="2" t="s">
        <v>1</v>
      </c>
      <c r="E122" s="2" t="s">
        <v>1</v>
      </c>
      <c r="F122" s="2" t="s">
        <v>1</v>
      </c>
      <c r="G122" s="5">
        <v>4524</v>
      </c>
      <c r="H122" s="5" t="s">
        <v>1</v>
      </c>
    </row>
    <row r="123" spans="1:11" x14ac:dyDescent="0.25">
      <c r="A123" s="4">
        <v>35079</v>
      </c>
      <c r="B123" s="5" t="s">
        <v>1</v>
      </c>
      <c r="C123" s="2" t="s">
        <v>1</v>
      </c>
      <c r="D123" s="2" t="s">
        <v>1</v>
      </c>
      <c r="E123" s="2" t="s">
        <v>1</v>
      </c>
      <c r="F123" s="2" t="s">
        <v>1</v>
      </c>
      <c r="G123" s="5">
        <v>3601</v>
      </c>
      <c r="H123" s="5" t="s">
        <v>1</v>
      </c>
    </row>
    <row r="124" spans="1:11" x14ac:dyDescent="0.25">
      <c r="A124" s="4">
        <v>35110</v>
      </c>
      <c r="B124" s="5" t="s">
        <v>1</v>
      </c>
      <c r="C124" s="2" t="s">
        <v>1</v>
      </c>
      <c r="D124" s="2" t="s">
        <v>1</v>
      </c>
      <c r="E124" s="2" t="s">
        <v>1</v>
      </c>
      <c r="F124" s="2" t="s">
        <v>1</v>
      </c>
      <c r="G124" s="5">
        <v>3685</v>
      </c>
      <c r="H124" s="5" t="s">
        <v>1</v>
      </c>
    </row>
    <row r="125" spans="1:11" x14ac:dyDescent="0.25">
      <c r="A125" s="4">
        <v>35139</v>
      </c>
      <c r="B125" s="5" t="s">
        <v>1</v>
      </c>
      <c r="C125" s="2" t="s">
        <v>1</v>
      </c>
      <c r="D125" s="2" t="s">
        <v>1</v>
      </c>
      <c r="E125" s="2" t="s">
        <v>1</v>
      </c>
      <c r="F125" s="2" t="s">
        <v>1</v>
      </c>
      <c r="G125" s="5">
        <v>3951</v>
      </c>
      <c r="H125" s="5" t="s">
        <v>1</v>
      </c>
    </row>
    <row r="126" spans="1:11" x14ac:dyDescent="0.25">
      <c r="A126" s="4">
        <v>35170</v>
      </c>
      <c r="B126" s="5" t="s">
        <v>1</v>
      </c>
      <c r="C126" s="2" t="s">
        <v>1</v>
      </c>
      <c r="D126" s="2" t="s">
        <v>1</v>
      </c>
      <c r="E126" s="2" t="s">
        <v>1</v>
      </c>
      <c r="F126" s="2" t="s">
        <v>1</v>
      </c>
      <c r="G126" s="5">
        <v>4030</v>
      </c>
      <c r="H126" s="5" t="s">
        <v>1</v>
      </c>
    </row>
    <row r="127" spans="1:11" x14ac:dyDescent="0.25">
      <c r="A127" s="4">
        <v>35200</v>
      </c>
      <c r="B127" s="5" t="s">
        <v>1</v>
      </c>
      <c r="C127" s="2" t="s">
        <v>1</v>
      </c>
      <c r="D127" s="2" t="s">
        <v>1</v>
      </c>
      <c r="E127" s="2" t="s">
        <v>1</v>
      </c>
      <c r="F127" s="2" t="s">
        <v>1</v>
      </c>
      <c r="G127" s="5">
        <v>4075</v>
      </c>
      <c r="H127" s="5" t="s">
        <v>1</v>
      </c>
    </row>
    <row r="128" spans="1:11" x14ac:dyDescent="0.25">
      <c r="A128" s="4">
        <v>35231</v>
      </c>
      <c r="B128" s="5" t="s">
        <v>1</v>
      </c>
      <c r="C128" s="2" t="s">
        <v>1</v>
      </c>
      <c r="D128" s="2" t="s">
        <v>1</v>
      </c>
      <c r="E128" s="2" t="s">
        <v>1</v>
      </c>
      <c r="F128" s="2" t="s">
        <v>1</v>
      </c>
      <c r="G128" s="5">
        <v>4136</v>
      </c>
      <c r="H128" s="5" t="s">
        <v>1</v>
      </c>
    </row>
    <row r="129" spans="1:8" x14ac:dyDescent="0.25">
      <c r="A129" s="4">
        <v>35261</v>
      </c>
      <c r="B129" s="5" t="s">
        <v>1</v>
      </c>
      <c r="C129" s="2" t="s">
        <v>1</v>
      </c>
      <c r="D129" s="2" t="s">
        <v>1</v>
      </c>
      <c r="E129" s="2" t="s">
        <v>1</v>
      </c>
      <c r="F129" s="2" t="s">
        <v>1</v>
      </c>
      <c r="G129" s="5">
        <v>4069</v>
      </c>
      <c r="H129" s="5" t="s">
        <v>1</v>
      </c>
    </row>
    <row r="130" spans="1:8" x14ac:dyDescent="0.25">
      <c r="A130" s="4">
        <v>35292</v>
      </c>
      <c r="B130" s="5" t="s">
        <v>1</v>
      </c>
      <c r="C130" s="2" t="s">
        <v>1</v>
      </c>
      <c r="D130" s="2" t="s">
        <v>1</v>
      </c>
      <c r="E130" s="2" t="s">
        <v>1</v>
      </c>
      <c r="F130" s="2" t="s">
        <v>1</v>
      </c>
      <c r="G130" s="5">
        <v>4321.3999999999996</v>
      </c>
      <c r="H130" s="5" t="s">
        <v>1</v>
      </c>
    </row>
    <row r="131" spans="1:8" x14ac:dyDescent="0.25">
      <c r="A131" s="4">
        <v>35323</v>
      </c>
      <c r="B131" s="5" t="s">
        <v>1</v>
      </c>
      <c r="C131" s="2" t="s">
        <v>1</v>
      </c>
      <c r="D131" s="2" t="s">
        <v>1</v>
      </c>
      <c r="E131" s="2" t="s">
        <v>1</v>
      </c>
      <c r="F131" s="2" t="s">
        <v>1</v>
      </c>
      <c r="G131" s="5">
        <v>4331</v>
      </c>
      <c r="H131" s="5" t="s">
        <v>1</v>
      </c>
    </row>
    <row r="132" spans="1:8" x14ac:dyDescent="0.25">
      <c r="A132" s="4">
        <v>35353</v>
      </c>
      <c r="B132" s="5" t="s">
        <v>1</v>
      </c>
      <c r="C132" s="2" t="s">
        <v>1</v>
      </c>
      <c r="D132" s="2" t="s">
        <v>1</v>
      </c>
      <c r="E132" s="2" t="s">
        <v>1</v>
      </c>
      <c r="F132" s="2" t="s">
        <v>1</v>
      </c>
      <c r="G132" s="5">
        <v>4464</v>
      </c>
      <c r="H132" s="5" t="s">
        <v>1</v>
      </c>
    </row>
    <row r="133" spans="1:8" x14ac:dyDescent="0.25">
      <c r="A133" s="4">
        <v>35384</v>
      </c>
      <c r="B133" s="5" t="s">
        <v>1</v>
      </c>
      <c r="C133" s="2" t="s">
        <v>1</v>
      </c>
      <c r="D133" s="2" t="s">
        <v>1</v>
      </c>
      <c r="E133" s="2" t="s">
        <v>1</v>
      </c>
      <c r="F133" s="2" t="s">
        <v>1</v>
      </c>
      <c r="G133" s="5">
        <v>4556.2</v>
      </c>
      <c r="H133" s="5" t="s">
        <v>1</v>
      </c>
    </row>
    <row r="134" spans="1:8" x14ac:dyDescent="0.25">
      <c r="A134" s="4">
        <v>35414</v>
      </c>
      <c r="B134" s="5" t="s">
        <v>1</v>
      </c>
      <c r="C134" s="2" t="s">
        <v>1</v>
      </c>
      <c r="D134" s="2" t="s">
        <v>1</v>
      </c>
      <c r="E134" s="2" t="s">
        <v>1</v>
      </c>
      <c r="F134" s="2" t="s">
        <v>1</v>
      </c>
      <c r="G134" s="5">
        <v>4683</v>
      </c>
      <c r="H134" s="5" t="s">
        <v>1</v>
      </c>
    </row>
    <row r="135" spans="1:8" x14ac:dyDescent="0.25">
      <c r="A135" s="4">
        <v>35445</v>
      </c>
      <c r="B135" s="5" t="s">
        <v>1</v>
      </c>
      <c r="C135" s="2" t="s">
        <v>1</v>
      </c>
      <c r="D135" s="2" t="s">
        <v>1</v>
      </c>
      <c r="E135" s="2" t="s">
        <v>1</v>
      </c>
      <c r="F135" s="2" t="s">
        <v>1</v>
      </c>
      <c r="G135" s="5">
        <v>4243.6000000000004</v>
      </c>
      <c r="H135" s="5" t="s">
        <v>1</v>
      </c>
    </row>
    <row r="136" spans="1:8" x14ac:dyDescent="0.25">
      <c r="A136" s="4">
        <v>35476</v>
      </c>
      <c r="B136" s="5" t="s">
        <v>1</v>
      </c>
      <c r="C136" s="2" t="s">
        <v>1</v>
      </c>
      <c r="D136" s="2" t="s">
        <v>1</v>
      </c>
      <c r="E136" s="2" t="s">
        <v>1</v>
      </c>
      <c r="F136" s="2" t="s">
        <v>1</v>
      </c>
      <c r="G136" s="5">
        <v>4078</v>
      </c>
      <c r="H136" s="5" t="s">
        <v>1</v>
      </c>
    </row>
    <row r="137" spans="1:8" x14ac:dyDescent="0.25">
      <c r="A137" s="4">
        <v>35504</v>
      </c>
      <c r="B137" s="5" t="s">
        <v>1</v>
      </c>
      <c r="C137" s="2" t="s">
        <v>1</v>
      </c>
      <c r="D137" s="2" t="s">
        <v>1</v>
      </c>
      <c r="E137" s="2" t="s">
        <v>1</v>
      </c>
      <c r="F137" s="2" t="s">
        <v>1</v>
      </c>
      <c r="G137" s="5">
        <v>4083.7</v>
      </c>
      <c r="H137" s="5" t="s">
        <v>1</v>
      </c>
    </row>
    <row r="138" spans="1:8" x14ac:dyDescent="0.25">
      <c r="A138" s="4">
        <v>35535</v>
      </c>
      <c r="B138" s="5" t="s">
        <v>1</v>
      </c>
      <c r="C138" s="2" t="s">
        <v>1</v>
      </c>
      <c r="D138" s="2" t="s">
        <v>1</v>
      </c>
      <c r="E138" s="2" t="s">
        <v>1</v>
      </c>
      <c r="F138" s="2" t="s">
        <v>1</v>
      </c>
      <c r="G138" s="5">
        <v>4231</v>
      </c>
      <c r="H138" s="5" t="s">
        <v>1</v>
      </c>
    </row>
    <row r="139" spans="1:8" x14ac:dyDescent="0.25">
      <c r="A139" s="4">
        <v>35565</v>
      </c>
      <c r="B139" s="5" t="s">
        <v>1</v>
      </c>
      <c r="C139" s="2" t="s">
        <v>1</v>
      </c>
      <c r="D139" s="2" t="s">
        <v>1</v>
      </c>
      <c r="E139" s="2" t="s">
        <v>1</v>
      </c>
      <c r="F139" s="2" t="s">
        <v>1</v>
      </c>
      <c r="G139" s="5">
        <v>4588</v>
      </c>
      <c r="H139" s="5" t="s">
        <v>1</v>
      </c>
    </row>
    <row r="140" spans="1:8" x14ac:dyDescent="0.25">
      <c r="A140" s="4">
        <v>35596</v>
      </c>
      <c r="B140" s="5" t="s">
        <v>1</v>
      </c>
      <c r="C140" s="2" t="s">
        <v>1</v>
      </c>
      <c r="D140" s="2" t="s">
        <v>1</v>
      </c>
      <c r="E140" s="2" t="s">
        <v>1</v>
      </c>
      <c r="F140" s="2" t="s">
        <v>1</v>
      </c>
      <c r="G140" s="5">
        <v>4381.7</v>
      </c>
      <c r="H140" s="5" t="s">
        <v>1</v>
      </c>
    </row>
    <row r="141" spans="1:8" x14ac:dyDescent="0.25">
      <c r="A141" s="4">
        <v>35626</v>
      </c>
      <c r="B141" s="5" t="s">
        <v>1</v>
      </c>
      <c r="C141" s="2" t="s">
        <v>1</v>
      </c>
      <c r="D141" s="2" t="s">
        <v>1</v>
      </c>
      <c r="E141" s="2" t="s">
        <v>1</v>
      </c>
      <c r="F141" s="2" t="s">
        <v>1</v>
      </c>
      <c r="G141" s="5">
        <v>4585</v>
      </c>
      <c r="H141" s="5" t="s">
        <v>1</v>
      </c>
    </row>
    <row r="142" spans="1:8" x14ac:dyDescent="0.25">
      <c r="A142" s="4">
        <v>35657</v>
      </c>
      <c r="B142" s="5" t="s">
        <v>1</v>
      </c>
      <c r="C142" s="2" t="s">
        <v>1</v>
      </c>
      <c r="D142" s="2" t="s">
        <v>1</v>
      </c>
      <c r="E142" s="2" t="s">
        <v>1</v>
      </c>
      <c r="F142" s="2" t="s">
        <v>1</v>
      </c>
      <c r="G142" s="5">
        <v>4699.8</v>
      </c>
      <c r="H142" s="5" t="s">
        <v>1</v>
      </c>
    </row>
    <row r="143" spans="1:8" x14ac:dyDescent="0.25">
      <c r="A143" s="4">
        <v>35688</v>
      </c>
      <c r="B143" s="5" t="s">
        <v>1</v>
      </c>
      <c r="C143" s="2" t="s">
        <v>1</v>
      </c>
      <c r="D143" s="2" t="s">
        <v>1</v>
      </c>
      <c r="E143" s="2" t="s">
        <v>1</v>
      </c>
      <c r="F143" s="2" t="s">
        <v>1</v>
      </c>
      <c r="G143" s="5">
        <v>4707</v>
      </c>
      <c r="H143" s="5" t="s">
        <v>1</v>
      </c>
    </row>
    <row r="144" spans="1:8" x14ac:dyDescent="0.25">
      <c r="A144" s="4">
        <v>35718</v>
      </c>
      <c r="B144" s="5" t="s">
        <v>1</v>
      </c>
      <c r="C144" s="2" t="s">
        <v>1</v>
      </c>
      <c r="D144" s="2" t="s">
        <v>1</v>
      </c>
      <c r="E144" s="2" t="s">
        <v>1</v>
      </c>
      <c r="F144" s="2" t="s">
        <v>1</v>
      </c>
      <c r="G144" s="5">
        <v>4557.8999999999996</v>
      </c>
      <c r="H144" s="5" t="s">
        <v>1</v>
      </c>
    </row>
    <row r="145" spans="1:8" x14ac:dyDescent="0.25">
      <c r="A145" s="4">
        <v>35749</v>
      </c>
      <c r="B145" s="5" t="s">
        <v>1</v>
      </c>
      <c r="C145" s="2" t="s">
        <v>1</v>
      </c>
      <c r="D145" s="2" t="s">
        <v>1</v>
      </c>
      <c r="E145" s="2" t="s">
        <v>1</v>
      </c>
      <c r="F145" s="2" t="s">
        <v>1</v>
      </c>
      <c r="G145" s="5">
        <v>4679</v>
      </c>
      <c r="H145" s="5" t="s">
        <v>1</v>
      </c>
    </row>
    <row r="146" spans="1:8" x14ac:dyDescent="0.25">
      <c r="A146" s="4">
        <v>35779</v>
      </c>
      <c r="B146" s="5" t="s">
        <v>1</v>
      </c>
      <c r="C146" s="2" t="s">
        <v>1</v>
      </c>
      <c r="D146" s="2" t="s">
        <v>1</v>
      </c>
      <c r="E146" s="2" t="s">
        <v>1</v>
      </c>
      <c r="F146" s="2" t="s">
        <v>1</v>
      </c>
      <c r="G146" s="5">
        <v>4704.3999999999996</v>
      </c>
      <c r="H146" s="5" t="s">
        <v>1</v>
      </c>
    </row>
    <row r="147" spans="1:8" x14ac:dyDescent="0.25">
      <c r="A147" s="4">
        <v>35810</v>
      </c>
      <c r="B147" s="5" t="s">
        <v>1</v>
      </c>
      <c r="C147" s="2" t="s">
        <v>1</v>
      </c>
      <c r="D147" s="2">
        <v>117.03</v>
      </c>
      <c r="E147" s="2" t="s">
        <v>1</v>
      </c>
      <c r="F147" s="2" t="s">
        <v>1</v>
      </c>
      <c r="G147" s="5">
        <v>4149</v>
      </c>
      <c r="H147" s="5">
        <v>39.9</v>
      </c>
    </row>
    <row r="148" spans="1:8" x14ac:dyDescent="0.25">
      <c r="A148" s="4">
        <v>35841</v>
      </c>
      <c r="B148" s="5" t="s">
        <v>1</v>
      </c>
      <c r="C148" s="2" t="s">
        <v>1</v>
      </c>
      <c r="D148" s="2">
        <v>114.44</v>
      </c>
      <c r="E148" s="2" t="s">
        <v>1</v>
      </c>
      <c r="F148" s="2" t="s">
        <v>1</v>
      </c>
      <c r="G148" s="5">
        <v>3812.2</v>
      </c>
      <c r="H148" s="5">
        <v>42.1</v>
      </c>
    </row>
    <row r="149" spans="1:8" x14ac:dyDescent="0.25">
      <c r="A149" s="4">
        <v>35869</v>
      </c>
      <c r="B149" s="5" t="s">
        <v>1</v>
      </c>
      <c r="C149" s="2" t="s">
        <v>1</v>
      </c>
      <c r="D149" s="2">
        <v>107.6</v>
      </c>
      <c r="E149" s="2" t="s">
        <v>1</v>
      </c>
      <c r="F149" s="2" t="s">
        <v>1</v>
      </c>
      <c r="G149" s="5">
        <v>4554.7</v>
      </c>
      <c r="H149" s="5">
        <v>42.7</v>
      </c>
    </row>
    <row r="150" spans="1:8" x14ac:dyDescent="0.25">
      <c r="A150" s="4">
        <v>35900</v>
      </c>
      <c r="B150" s="5" t="s">
        <v>1</v>
      </c>
      <c r="C150" s="2" t="s">
        <v>1</v>
      </c>
      <c r="D150" s="2">
        <v>104.05</v>
      </c>
      <c r="E150" s="2" t="s">
        <v>1</v>
      </c>
      <c r="F150" s="2" t="s">
        <v>1</v>
      </c>
      <c r="G150" s="5">
        <v>3652.1</v>
      </c>
      <c r="H150" s="5">
        <v>38.1</v>
      </c>
    </row>
    <row r="151" spans="1:8" x14ac:dyDescent="0.25">
      <c r="A151" s="4">
        <v>35930</v>
      </c>
      <c r="B151" s="5" t="s">
        <v>1</v>
      </c>
      <c r="C151" s="2" t="s">
        <v>1</v>
      </c>
      <c r="D151" s="2">
        <v>114.41</v>
      </c>
      <c r="E151" s="2" t="s">
        <v>1</v>
      </c>
      <c r="F151" s="2" t="s">
        <v>1</v>
      </c>
      <c r="G151" s="5">
        <v>3919.7</v>
      </c>
      <c r="H151" s="5">
        <v>47.1</v>
      </c>
    </row>
    <row r="152" spans="1:8" x14ac:dyDescent="0.25">
      <c r="A152" s="4">
        <v>35961</v>
      </c>
      <c r="B152" s="5" t="s">
        <v>1</v>
      </c>
      <c r="C152" s="2" t="s">
        <v>1</v>
      </c>
      <c r="D152" s="2">
        <v>126.22</v>
      </c>
      <c r="E152" s="2" t="s">
        <v>1</v>
      </c>
      <c r="F152" s="2" t="s">
        <v>1</v>
      </c>
      <c r="G152" s="5">
        <v>4466.5</v>
      </c>
      <c r="H152" s="5">
        <v>59.9</v>
      </c>
    </row>
    <row r="153" spans="1:8" x14ac:dyDescent="0.25">
      <c r="A153" s="4">
        <v>35991</v>
      </c>
      <c r="B153" s="5" t="s">
        <v>1</v>
      </c>
      <c r="C153" s="2" t="s">
        <v>1</v>
      </c>
      <c r="D153" s="2">
        <v>120.46</v>
      </c>
      <c r="E153" s="2" t="s">
        <v>1</v>
      </c>
      <c r="F153" s="2" t="s">
        <v>1</v>
      </c>
      <c r="G153" s="5">
        <v>4578.8999999999996</v>
      </c>
      <c r="H153" s="5">
        <v>62.8</v>
      </c>
    </row>
    <row r="154" spans="1:8" x14ac:dyDescent="0.25">
      <c r="A154" s="4">
        <v>36022</v>
      </c>
      <c r="B154" s="5" t="s">
        <v>1</v>
      </c>
      <c r="C154" s="2" t="s">
        <v>1</v>
      </c>
      <c r="D154" s="2">
        <v>111.62</v>
      </c>
      <c r="E154" s="2" t="s">
        <v>1</v>
      </c>
      <c r="F154" s="2" t="s">
        <v>1</v>
      </c>
      <c r="G154" s="5">
        <v>4091.8</v>
      </c>
      <c r="H154" s="5">
        <v>54.8</v>
      </c>
    </row>
    <row r="155" spans="1:8" x14ac:dyDescent="0.25">
      <c r="A155" s="4">
        <v>36053</v>
      </c>
      <c r="B155" s="5" t="s">
        <v>1</v>
      </c>
      <c r="C155" s="2" t="s">
        <v>1</v>
      </c>
      <c r="D155" s="2">
        <v>102.71</v>
      </c>
      <c r="E155" s="2" t="s">
        <v>1</v>
      </c>
      <c r="F155" s="2" t="s">
        <v>1</v>
      </c>
      <c r="G155" s="5">
        <v>4009.4</v>
      </c>
      <c r="H155" s="5">
        <v>50.3</v>
      </c>
    </row>
    <row r="156" spans="1:8" x14ac:dyDescent="0.25">
      <c r="A156" s="4">
        <v>36083</v>
      </c>
      <c r="B156" s="5" t="s">
        <v>1</v>
      </c>
      <c r="C156" s="2" t="s">
        <v>1</v>
      </c>
      <c r="D156" s="2">
        <v>92.98</v>
      </c>
      <c r="E156" s="2" t="s">
        <v>1</v>
      </c>
      <c r="F156" s="2" t="s">
        <v>1</v>
      </c>
      <c r="G156" s="5">
        <v>3826.5</v>
      </c>
      <c r="H156" s="5">
        <v>41.3</v>
      </c>
    </row>
    <row r="157" spans="1:8" x14ac:dyDescent="0.25">
      <c r="A157" s="4">
        <v>36114</v>
      </c>
      <c r="B157" s="5" t="s">
        <v>1</v>
      </c>
      <c r="C157" s="2" t="s">
        <v>1</v>
      </c>
      <c r="D157" s="2">
        <v>90.23</v>
      </c>
      <c r="E157" s="2" t="s">
        <v>1</v>
      </c>
      <c r="F157" s="2" t="s">
        <v>1</v>
      </c>
      <c r="G157" s="5">
        <v>3900.9</v>
      </c>
      <c r="H157" s="5">
        <v>38.299999999999997</v>
      </c>
    </row>
    <row r="158" spans="1:8" x14ac:dyDescent="0.25">
      <c r="A158" s="4">
        <v>36144</v>
      </c>
      <c r="B158" s="5" t="s">
        <v>1</v>
      </c>
      <c r="C158" s="2" t="s">
        <v>1</v>
      </c>
      <c r="D158" s="2">
        <v>86.08</v>
      </c>
      <c r="E158" s="2" t="s">
        <v>1</v>
      </c>
      <c r="F158" s="2" t="s">
        <v>1</v>
      </c>
      <c r="G158" s="5">
        <v>3937.2</v>
      </c>
      <c r="H158" s="5">
        <v>35.799999999999997</v>
      </c>
    </row>
    <row r="159" spans="1:8" x14ac:dyDescent="0.25">
      <c r="A159" s="4">
        <v>36175</v>
      </c>
      <c r="B159" s="5" t="s">
        <v>1</v>
      </c>
      <c r="C159" s="2" t="s">
        <v>1</v>
      </c>
      <c r="D159" s="2">
        <v>92.24</v>
      </c>
      <c r="E159" s="2" t="s">
        <v>1</v>
      </c>
      <c r="F159" s="2" t="s">
        <v>1</v>
      </c>
      <c r="G159" s="5">
        <v>3017.8515080000002</v>
      </c>
      <c r="H159" s="5">
        <v>39.9</v>
      </c>
    </row>
    <row r="160" spans="1:8" x14ac:dyDescent="0.25">
      <c r="A160" s="4">
        <v>36206</v>
      </c>
      <c r="B160" s="5" t="s">
        <v>1</v>
      </c>
      <c r="C160" s="2" t="s">
        <v>1</v>
      </c>
      <c r="D160" s="2">
        <v>93.82</v>
      </c>
      <c r="E160" s="2" t="s">
        <v>1</v>
      </c>
      <c r="F160" s="2" t="s">
        <v>1</v>
      </c>
      <c r="G160" s="5">
        <v>3194.9886590000001</v>
      </c>
      <c r="H160" s="5">
        <v>41</v>
      </c>
    </row>
    <row r="161" spans="1:8" x14ac:dyDescent="0.25">
      <c r="A161" s="4">
        <v>36234</v>
      </c>
      <c r="B161" s="5" t="s">
        <v>1</v>
      </c>
      <c r="C161" s="2" t="s">
        <v>1</v>
      </c>
      <c r="D161" s="2">
        <v>94.44</v>
      </c>
      <c r="E161" s="2" t="s">
        <v>1</v>
      </c>
      <c r="F161" s="2" t="s">
        <v>1</v>
      </c>
      <c r="G161" s="5">
        <v>3952.970335</v>
      </c>
      <c r="H161" s="5">
        <v>41.5</v>
      </c>
    </row>
    <row r="162" spans="1:8" x14ac:dyDescent="0.25">
      <c r="A162" s="4">
        <v>36265</v>
      </c>
      <c r="B162" s="5" t="s">
        <v>1</v>
      </c>
      <c r="C162" s="2" t="s">
        <v>1</v>
      </c>
      <c r="D162" s="2">
        <v>95.44</v>
      </c>
      <c r="E162" s="2" t="s">
        <v>1</v>
      </c>
      <c r="F162" s="2" t="s">
        <v>1</v>
      </c>
      <c r="G162" s="5">
        <v>3886.1159520000001</v>
      </c>
      <c r="H162" s="5">
        <v>42</v>
      </c>
    </row>
    <row r="163" spans="1:8" x14ac:dyDescent="0.25">
      <c r="A163" s="4">
        <v>36295</v>
      </c>
      <c r="B163" s="5" t="s">
        <v>1</v>
      </c>
      <c r="C163" s="2" t="s">
        <v>1</v>
      </c>
      <c r="D163" s="2">
        <v>91.61</v>
      </c>
      <c r="E163" s="2" t="s">
        <v>1</v>
      </c>
      <c r="F163" s="2" t="s">
        <v>1</v>
      </c>
      <c r="G163" s="5">
        <v>4041.270849</v>
      </c>
      <c r="H163" s="5">
        <v>39.9</v>
      </c>
    </row>
    <row r="164" spans="1:8" x14ac:dyDescent="0.25">
      <c r="A164" s="4">
        <v>36326</v>
      </c>
      <c r="B164" s="5" t="s">
        <v>1</v>
      </c>
      <c r="C164" s="2" t="s">
        <v>1</v>
      </c>
      <c r="D164" s="2">
        <v>88.26</v>
      </c>
      <c r="E164" s="2" t="s">
        <v>1</v>
      </c>
      <c r="F164" s="2" t="s">
        <v>1</v>
      </c>
      <c r="G164" s="5">
        <v>3595.0366140000001</v>
      </c>
      <c r="H164" s="5">
        <v>37.9</v>
      </c>
    </row>
    <row r="165" spans="1:8" x14ac:dyDescent="0.25">
      <c r="A165" s="4">
        <v>36356</v>
      </c>
      <c r="B165" s="5" t="s">
        <v>1</v>
      </c>
      <c r="C165" s="2" t="s">
        <v>1</v>
      </c>
      <c r="D165" s="2">
        <v>84.89</v>
      </c>
      <c r="E165" s="2" t="s">
        <v>1</v>
      </c>
      <c r="F165" s="2" t="s">
        <v>1</v>
      </c>
      <c r="G165" s="5">
        <v>4233.8399230000005</v>
      </c>
      <c r="H165" s="5">
        <v>35.700000000000003</v>
      </c>
    </row>
    <row r="166" spans="1:8" x14ac:dyDescent="0.25">
      <c r="A166" s="4">
        <v>36387</v>
      </c>
      <c r="B166" s="5" t="s">
        <v>1</v>
      </c>
      <c r="C166" s="2" t="s">
        <v>1</v>
      </c>
      <c r="D166" s="2">
        <v>92.05</v>
      </c>
      <c r="E166" s="2" t="s">
        <v>1</v>
      </c>
      <c r="F166" s="2" t="s">
        <v>1</v>
      </c>
      <c r="G166" s="5">
        <v>4623.8162199999997</v>
      </c>
      <c r="H166" s="5">
        <v>39.700000000000003</v>
      </c>
    </row>
    <row r="167" spans="1:8" x14ac:dyDescent="0.25">
      <c r="A167" s="4">
        <v>36418</v>
      </c>
      <c r="B167" s="5" t="s">
        <v>1</v>
      </c>
      <c r="C167" s="2" t="s">
        <v>1</v>
      </c>
      <c r="D167" s="2">
        <v>101.09</v>
      </c>
      <c r="E167" s="2" t="s">
        <v>1</v>
      </c>
      <c r="F167" s="2" t="s">
        <v>1</v>
      </c>
      <c r="G167" s="5">
        <v>4537.1161110000003</v>
      </c>
      <c r="H167" s="5">
        <v>45.1</v>
      </c>
    </row>
    <row r="168" spans="1:8" x14ac:dyDescent="0.25">
      <c r="A168" s="4">
        <v>36448</v>
      </c>
      <c r="B168" s="5" t="s">
        <v>1</v>
      </c>
      <c r="C168" s="2" t="s">
        <v>1</v>
      </c>
      <c r="D168" s="2">
        <v>95.74</v>
      </c>
      <c r="E168" s="2" t="s">
        <v>1</v>
      </c>
      <c r="F168" s="2" t="s">
        <v>1</v>
      </c>
      <c r="G168" s="5">
        <v>4638.1905839999999</v>
      </c>
      <c r="H168" s="5">
        <v>41.5</v>
      </c>
    </row>
    <row r="169" spans="1:8" x14ac:dyDescent="0.25">
      <c r="A169" s="4">
        <v>36479</v>
      </c>
      <c r="B169" s="5" t="s">
        <v>1</v>
      </c>
      <c r="C169" s="2" t="s">
        <v>1</v>
      </c>
      <c r="D169" s="2">
        <v>91.92</v>
      </c>
      <c r="E169" s="2" t="s">
        <v>1</v>
      </c>
      <c r="F169" s="2" t="s">
        <v>1</v>
      </c>
      <c r="G169" s="5">
        <v>4457.0853020000004</v>
      </c>
      <c r="H169" s="5">
        <v>39.299999999999997</v>
      </c>
    </row>
    <row r="170" spans="1:8" x14ac:dyDescent="0.25">
      <c r="A170" s="4">
        <v>36509</v>
      </c>
      <c r="B170" s="5" t="s">
        <v>1</v>
      </c>
      <c r="C170" s="2" t="s">
        <v>1</v>
      </c>
      <c r="D170" s="2">
        <v>95.23</v>
      </c>
      <c r="E170" s="2" t="s">
        <v>1</v>
      </c>
      <c r="F170" s="2" t="s">
        <v>1</v>
      </c>
      <c r="G170" s="5">
        <v>4487.1704609999997</v>
      </c>
      <c r="H170" s="5">
        <v>41.3</v>
      </c>
    </row>
    <row r="171" spans="1:8" x14ac:dyDescent="0.25">
      <c r="A171" s="4">
        <v>36540</v>
      </c>
      <c r="B171" s="5" t="s">
        <v>1</v>
      </c>
      <c r="C171" s="2" t="s">
        <v>1</v>
      </c>
      <c r="D171" s="2">
        <v>96.95</v>
      </c>
      <c r="E171" s="2" t="s">
        <v>1</v>
      </c>
      <c r="F171" s="2">
        <v>52.66</v>
      </c>
      <c r="G171" s="5">
        <v>4394.0071099999996</v>
      </c>
      <c r="H171" s="5">
        <v>42.7</v>
      </c>
    </row>
    <row r="172" spans="1:8" x14ac:dyDescent="0.25">
      <c r="A172" s="4">
        <v>36571</v>
      </c>
      <c r="B172" s="5" t="s">
        <v>1</v>
      </c>
      <c r="C172" s="2" t="s">
        <v>1</v>
      </c>
      <c r="D172" s="2">
        <v>100.03</v>
      </c>
      <c r="E172" s="2" t="s">
        <v>1</v>
      </c>
      <c r="F172" s="2">
        <v>68.02</v>
      </c>
      <c r="G172" s="5">
        <v>4793.8207979999997</v>
      </c>
      <c r="H172" s="5">
        <v>44.3</v>
      </c>
    </row>
    <row r="173" spans="1:8" x14ac:dyDescent="0.25">
      <c r="A173" s="4">
        <v>36600</v>
      </c>
      <c r="B173" s="5" t="s">
        <v>1</v>
      </c>
      <c r="C173" s="2" t="s">
        <v>1</v>
      </c>
      <c r="D173" s="2">
        <v>101.65</v>
      </c>
      <c r="E173" s="2" t="s">
        <v>1</v>
      </c>
      <c r="F173" s="2">
        <v>73.05</v>
      </c>
      <c r="G173" s="5">
        <v>4951.4534789999998</v>
      </c>
      <c r="H173" s="5">
        <v>45.6</v>
      </c>
    </row>
    <row r="174" spans="1:8" x14ac:dyDescent="0.25">
      <c r="A174" s="4">
        <v>36631</v>
      </c>
      <c r="B174" s="5" t="s">
        <v>1</v>
      </c>
      <c r="C174" s="2" t="s">
        <v>1</v>
      </c>
      <c r="D174" s="2">
        <v>100.97</v>
      </c>
      <c r="E174" s="2" t="s">
        <v>1</v>
      </c>
      <c r="F174" s="2">
        <v>68.849999999999994</v>
      </c>
      <c r="G174" s="5">
        <v>5011.9849480000003</v>
      </c>
      <c r="H174" s="5">
        <v>45.6</v>
      </c>
    </row>
    <row r="175" spans="1:8" x14ac:dyDescent="0.25">
      <c r="A175" s="4">
        <v>36661</v>
      </c>
      <c r="B175" s="5" t="s">
        <v>1</v>
      </c>
      <c r="C175" s="2" t="s">
        <v>1</v>
      </c>
      <c r="D175" s="2">
        <v>106.35</v>
      </c>
      <c r="E175" s="2" t="s">
        <v>1</v>
      </c>
      <c r="F175" s="2">
        <v>76.150000000000006</v>
      </c>
      <c r="G175" s="5">
        <v>4857.9444469999999</v>
      </c>
      <c r="H175" s="5">
        <v>49.5</v>
      </c>
    </row>
    <row r="176" spans="1:8" x14ac:dyDescent="0.25">
      <c r="A176" s="4">
        <v>36692</v>
      </c>
      <c r="B176" s="5" t="s">
        <v>1</v>
      </c>
      <c r="C176" s="2" t="s">
        <v>1</v>
      </c>
      <c r="D176" s="2">
        <v>109.46</v>
      </c>
      <c r="E176" s="2" t="s">
        <v>1</v>
      </c>
      <c r="F176" s="2">
        <v>75.819999999999993</v>
      </c>
      <c r="G176" s="5">
        <v>5346.1964770000004</v>
      </c>
      <c r="H176" s="5">
        <v>52.3</v>
      </c>
    </row>
    <row r="177" spans="1:8" x14ac:dyDescent="0.25">
      <c r="A177" s="4">
        <v>36722</v>
      </c>
      <c r="B177" s="5" t="s">
        <v>1</v>
      </c>
      <c r="C177" s="2" t="s">
        <v>1</v>
      </c>
      <c r="D177" s="2">
        <v>113.2</v>
      </c>
      <c r="E177" s="2" t="s">
        <v>1</v>
      </c>
      <c r="F177" s="2">
        <v>79.5</v>
      </c>
      <c r="G177" s="5">
        <v>5390.9872379999997</v>
      </c>
      <c r="H177" s="5">
        <v>55.6</v>
      </c>
    </row>
    <row r="178" spans="1:8" x14ac:dyDescent="0.25">
      <c r="A178" s="4">
        <v>36753</v>
      </c>
      <c r="B178" s="5" t="s">
        <v>1</v>
      </c>
      <c r="C178" s="2" t="s">
        <v>1</v>
      </c>
      <c r="D178" s="2">
        <v>108.1</v>
      </c>
      <c r="E178" s="2" t="s">
        <v>1</v>
      </c>
      <c r="F178" s="2">
        <v>81.8</v>
      </c>
      <c r="G178" s="5">
        <v>5576.0159659999999</v>
      </c>
      <c r="H178" s="5">
        <v>52.3</v>
      </c>
    </row>
    <row r="179" spans="1:8" x14ac:dyDescent="0.25">
      <c r="A179" s="4">
        <v>36784</v>
      </c>
      <c r="B179" s="5" t="s">
        <v>1</v>
      </c>
      <c r="C179" s="2" t="s">
        <v>1</v>
      </c>
      <c r="D179" s="2">
        <v>111.74</v>
      </c>
      <c r="E179" s="2" t="s">
        <v>1</v>
      </c>
      <c r="F179" s="2">
        <v>81.06</v>
      </c>
      <c r="G179" s="5">
        <v>5772.9178949999996</v>
      </c>
      <c r="H179" s="5">
        <v>54.7</v>
      </c>
    </row>
    <row r="180" spans="1:8" x14ac:dyDescent="0.25">
      <c r="A180" s="4">
        <v>36814</v>
      </c>
      <c r="B180" s="5" t="s">
        <v>1</v>
      </c>
      <c r="C180" s="2" t="s">
        <v>1</v>
      </c>
      <c r="D180" s="2">
        <v>112.05</v>
      </c>
      <c r="E180" s="2" t="s">
        <v>1</v>
      </c>
      <c r="F180" s="2">
        <v>82.33</v>
      </c>
      <c r="G180" s="5">
        <v>5563.3381429999999</v>
      </c>
      <c r="H180" s="5">
        <v>55.7</v>
      </c>
    </row>
    <row r="181" spans="1:8" x14ac:dyDescent="0.25">
      <c r="A181" s="4">
        <v>36845</v>
      </c>
      <c r="B181" s="5" t="s">
        <v>1</v>
      </c>
      <c r="C181" s="2" t="s">
        <v>1</v>
      </c>
      <c r="D181" s="2">
        <v>114.98</v>
      </c>
      <c r="E181" s="2" t="s">
        <v>1</v>
      </c>
      <c r="F181" s="2">
        <v>80.790000000000006</v>
      </c>
      <c r="G181" s="5">
        <v>5239.3263200000001</v>
      </c>
      <c r="H181" s="5">
        <v>58</v>
      </c>
    </row>
    <row r="182" spans="1:8" x14ac:dyDescent="0.25">
      <c r="A182" s="4">
        <v>36875</v>
      </c>
      <c r="B182" s="5" t="s">
        <v>1</v>
      </c>
      <c r="C182" s="2" t="s">
        <v>1</v>
      </c>
      <c r="D182" s="2">
        <v>109.51</v>
      </c>
      <c r="E182" s="2" t="s">
        <v>1</v>
      </c>
      <c r="F182" s="2">
        <v>69.08</v>
      </c>
      <c r="G182" s="5">
        <v>5226.0233609999996</v>
      </c>
      <c r="H182" s="5">
        <v>55.6</v>
      </c>
    </row>
    <row r="183" spans="1:8" x14ac:dyDescent="0.25">
      <c r="A183" s="4">
        <v>36906</v>
      </c>
      <c r="B183" s="5" t="s">
        <v>1</v>
      </c>
      <c r="C183" s="2" t="s">
        <v>1</v>
      </c>
      <c r="D183" s="2">
        <v>108.32</v>
      </c>
      <c r="E183" s="2" t="s">
        <v>1</v>
      </c>
      <c r="F183" s="2">
        <v>70.83</v>
      </c>
      <c r="G183" s="5">
        <v>4890.3408520000003</v>
      </c>
      <c r="H183" s="5">
        <v>55.1</v>
      </c>
    </row>
    <row r="184" spans="1:8" x14ac:dyDescent="0.25">
      <c r="A184" s="4">
        <v>36937</v>
      </c>
      <c r="B184" s="5" t="s">
        <v>1</v>
      </c>
      <c r="C184" s="2" t="s">
        <v>1</v>
      </c>
      <c r="D184" s="2">
        <v>109.2</v>
      </c>
      <c r="E184" s="2" t="s">
        <v>1</v>
      </c>
      <c r="F184" s="2">
        <v>72.260000000000005</v>
      </c>
      <c r="G184" s="5">
        <v>4738.518881</v>
      </c>
      <c r="H184" s="5">
        <v>55.9</v>
      </c>
    </row>
    <row r="185" spans="1:8" x14ac:dyDescent="0.25">
      <c r="A185" s="4">
        <v>36965</v>
      </c>
      <c r="B185" s="5" t="s">
        <v>1</v>
      </c>
      <c r="C185" s="2" t="s">
        <v>1</v>
      </c>
      <c r="D185" s="2">
        <v>112.08</v>
      </c>
      <c r="E185" s="2" t="s">
        <v>1</v>
      </c>
      <c r="F185" s="2">
        <v>75.92</v>
      </c>
      <c r="G185" s="5">
        <v>5238.0457809999998</v>
      </c>
      <c r="H185" s="5">
        <v>58.6</v>
      </c>
    </row>
    <row r="186" spans="1:8" x14ac:dyDescent="0.25">
      <c r="A186" s="4">
        <v>36996</v>
      </c>
      <c r="B186" s="5">
        <v>73.5</v>
      </c>
      <c r="C186" s="2" t="s">
        <v>1</v>
      </c>
      <c r="D186" s="2">
        <v>112.95</v>
      </c>
      <c r="E186" s="2">
        <v>22.4</v>
      </c>
      <c r="F186" s="2">
        <v>75.290000000000006</v>
      </c>
      <c r="G186" s="5">
        <v>4785.7042789999996</v>
      </c>
      <c r="H186" s="5">
        <v>60.9</v>
      </c>
    </row>
    <row r="187" spans="1:8" x14ac:dyDescent="0.25">
      <c r="A187" s="4">
        <v>37026</v>
      </c>
      <c r="B187" s="5">
        <v>79.2</v>
      </c>
      <c r="C187" s="2" t="s">
        <v>1</v>
      </c>
      <c r="D187" s="2">
        <v>114.61</v>
      </c>
      <c r="E187" s="2">
        <v>32.299999999999997</v>
      </c>
      <c r="F187" s="2">
        <v>80.260000000000005</v>
      </c>
      <c r="G187" s="5">
        <v>4850.6105900000002</v>
      </c>
      <c r="H187" s="5">
        <v>63</v>
      </c>
    </row>
    <row r="188" spans="1:8" x14ac:dyDescent="0.25">
      <c r="A188" s="4">
        <v>37057</v>
      </c>
      <c r="B188" s="5">
        <v>76.2</v>
      </c>
      <c r="C188" s="2" t="s">
        <v>1</v>
      </c>
      <c r="D188" s="2">
        <v>113.17</v>
      </c>
      <c r="E188" s="2">
        <v>21.3</v>
      </c>
      <c r="F188" s="2">
        <v>80.86</v>
      </c>
      <c r="G188" s="5">
        <v>4846.6587550000004</v>
      </c>
      <c r="H188" s="5">
        <v>62.9</v>
      </c>
    </row>
    <row r="189" spans="1:8" x14ac:dyDescent="0.25">
      <c r="A189" s="4">
        <v>37087</v>
      </c>
      <c r="B189" s="5">
        <v>81.099999999999994</v>
      </c>
      <c r="C189" s="2" t="s">
        <v>1</v>
      </c>
      <c r="D189" s="2">
        <v>107.99</v>
      </c>
      <c r="E189" s="2">
        <v>16.2</v>
      </c>
      <c r="F189" s="2">
        <v>81.89</v>
      </c>
      <c r="G189" s="5">
        <v>4865.7407979999998</v>
      </c>
      <c r="H189" s="5">
        <v>59.7</v>
      </c>
    </row>
    <row r="190" spans="1:8" x14ac:dyDescent="0.25">
      <c r="A190" s="4">
        <v>37118</v>
      </c>
      <c r="B190" s="5">
        <v>133.6</v>
      </c>
      <c r="C190" s="2" t="s">
        <v>1</v>
      </c>
      <c r="D190" s="2">
        <v>101.72</v>
      </c>
      <c r="E190" s="2">
        <v>34.4</v>
      </c>
      <c r="F190" s="2">
        <v>83.09</v>
      </c>
      <c r="G190" s="5">
        <v>5123.7973890000003</v>
      </c>
      <c r="H190" s="5">
        <v>53.2</v>
      </c>
    </row>
    <row r="191" spans="1:8" x14ac:dyDescent="0.25">
      <c r="A191" s="4">
        <v>37149</v>
      </c>
      <c r="B191" s="5">
        <v>127.7</v>
      </c>
      <c r="C191" s="2" t="s">
        <v>1</v>
      </c>
      <c r="D191" s="2">
        <v>103.61</v>
      </c>
      <c r="E191" s="2">
        <v>46.6</v>
      </c>
      <c r="F191" s="2">
        <v>81.19</v>
      </c>
      <c r="G191" s="5">
        <v>4350.1043760000002</v>
      </c>
      <c r="H191" s="5">
        <v>54.9</v>
      </c>
    </row>
    <row r="192" spans="1:8" x14ac:dyDescent="0.25">
      <c r="A192" s="4">
        <v>37179</v>
      </c>
      <c r="B192" s="5">
        <v>103.8</v>
      </c>
      <c r="C192" s="2" t="s">
        <v>1</v>
      </c>
      <c r="D192" s="2">
        <v>102.99</v>
      </c>
      <c r="E192" s="2">
        <v>31.2</v>
      </c>
      <c r="F192" s="2">
        <v>83.63</v>
      </c>
      <c r="G192" s="5">
        <v>4519.4554870000002</v>
      </c>
      <c r="H192" s="5">
        <v>55.4</v>
      </c>
    </row>
    <row r="193" spans="1:8" x14ac:dyDescent="0.25">
      <c r="A193" s="4">
        <v>37210</v>
      </c>
      <c r="B193" s="5">
        <v>90.9</v>
      </c>
      <c r="C193" s="2" t="s">
        <v>1</v>
      </c>
      <c r="D193" s="2">
        <v>103.8</v>
      </c>
      <c r="E193" s="2">
        <v>21.1</v>
      </c>
      <c r="F193" s="2">
        <v>80.89</v>
      </c>
      <c r="G193" s="5">
        <v>3894.7020670000002</v>
      </c>
      <c r="H193" s="5">
        <v>56.6</v>
      </c>
    </row>
    <row r="194" spans="1:8" x14ac:dyDescent="0.25">
      <c r="A194" s="4">
        <v>37240</v>
      </c>
      <c r="B194" s="5">
        <v>94.9</v>
      </c>
      <c r="C194" s="2" t="s">
        <v>1</v>
      </c>
      <c r="D194" s="2">
        <v>102.2</v>
      </c>
      <c r="E194" s="2">
        <v>19.100000000000001</v>
      </c>
      <c r="F194" s="2">
        <v>60.95</v>
      </c>
      <c r="G194" s="5">
        <v>4217.225649</v>
      </c>
      <c r="H194" s="5">
        <v>54.5</v>
      </c>
    </row>
    <row r="195" spans="1:8" x14ac:dyDescent="0.25">
      <c r="A195" s="4">
        <v>37271</v>
      </c>
      <c r="B195" s="5">
        <v>81.599999999999994</v>
      </c>
      <c r="C195" s="2" t="s">
        <v>1</v>
      </c>
      <c r="D195" s="2">
        <v>102.24</v>
      </c>
      <c r="E195" s="2">
        <v>22.6</v>
      </c>
      <c r="F195" s="2">
        <v>73.84</v>
      </c>
      <c r="G195" s="5">
        <v>4087.603533</v>
      </c>
      <c r="H195" s="5">
        <v>54.8</v>
      </c>
    </row>
    <row r="196" spans="1:8" x14ac:dyDescent="0.25">
      <c r="A196" s="4">
        <v>37302</v>
      </c>
      <c r="B196" s="5">
        <v>75.5</v>
      </c>
      <c r="C196" s="2" t="s">
        <v>1</v>
      </c>
      <c r="D196" s="2">
        <v>102.36</v>
      </c>
      <c r="E196" s="2">
        <v>17.7</v>
      </c>
      <c r="F196" s="2">
        <v>67.849999999999994</v>
      </c>
      <c r="G196" s="5">
        <v>4197.0380740000001</v>
      </c>
      <c r="H196" s="5">
        <v>54.3</v>
      </c>
    </row>
    <row r="197" spans="1:8" x14ac:dyDescent="0.25">
      <c r="A197" s="4">
        <v>37330</v>
      </c>
      <c r="B197" s="5">
        <v>84.8</v>
      </c>
      <c r="C197" s="2" t="s">
        <v>1</v>
      </c>
      <c r="D197" s="2">
        <v>103.63</v>
      </c>
      <c r="E197" s="2">
        <v>21.6</v>
      </c>
      <c r="F197" s="2">
        <v>75.39</v>
      </c>
      <c r="G197" s="5">
        <v>4554.9473029999999</v>
      </c>
      <c r="H197" s="5">
        <v>53.4</v>
      </c>
    </row>
    <row r="198" spans="1:8" x14ac:dyDescent="0.25">
      <c r="A198" s="4">
        <v>37361</v>
      </c>
      <c r="B198" s="5">
        <v>85.1</v>
      </c>
      <c r="C198" s="2" t="s">
        <v>1</v>
      </c>
      <c r="D198" s="2">
        <v>105.16</v>
      </c>
      <c r="E198" s="2">
        <v>17.7</v>
      </c>
      <c r="F198" s="2">
        <v>80.58</v>
      </c>
      <c r="G198" s="5">
        <v>4801.3074429999997</v>
      </c>
      <c r="H198" s="5">
        <v>53.4</v>
      </c>
    </row>
    <row r="199" spans="1:8" x14ac:dyDescent="0.25">
      <c r="A199" s="4">
        <v>37391</v>
      </c>
      <c r="B199" s="5">
        <v>83.3</v>
      </c>
      <c r="C199" s="2" t="s">
        <v>1</v>
      </c>
      <c r="D199" s="2">
        <v>107.23</v>
      </c>
      <c r="E199" s="2">
        <v>20.100000000000001</v>
      </c>
      <c r="F199" s="2">
        <v>81.680000000000007</v>
      </c>
      <c r="G199" s="5">
        <v>4725.1402230000003</v>
      </c>
      <c r="H199" s="5">
        <v>56</v>
      </c>
    </row>
    <row r="200" spans="1:8" x14ac:dyDescent="0.25">
      <c r="A200" s="4">
        <v>37422</v>
      </c>
      <c r="B200" s="5">
        <v>93.6</v>
      </c>
      <c r="C200" s="2" t="s">
        <v>1</v>
      </c>
      <c r="D200" s="2">
        <v>103.73</v>
      </c>
      <c r="E200" s="2">
        <v>21.1</v>
      </c>
      <c r="F200" s="2">
        <v>81.489999999999995</v>
      </c>
      <c r="G200" s="5">
        <v>5094.9307250000002</v>
      </c>
      <c r="H200" s="5">
        <v>52.5</v>
      </c>
    </row>
    <row r="201" spans="1:8" x14ac:dyDescent="0.25">
      <c r="A201" s="4">
        <v>37452</v>
      </c>
      <c r="B201" s="5">
        <v>93.9</v>
      </c>
      <c r="C201" s="2" t="s">
        <v>1</v>
      </c>
      <c r="D201" s="2">
        <v>105.72</v>
      </c>
      <c r="E201" s="2">
        <v>20.6</v>
      </c>
      <c r="F201" s="2">
        <v>86.55</v>
      </c>
      <c r="G201" s="5">
        <v>5001.7741130000004</v>
      </c>
      <c r="H201" s="5">
        <v>54.3</v>
      </c>
    </row>
    <row r="202" spans="1:8" x14ac:dyDescent="0.25">
      <c r="A202" s="4">
        <v>37483</v>
      </c>
      <c r="B202" s="5">
        <v>88.2</v>
      </c>
      <c r="C202" s="2" t="s">
        <v>1</v>
      </c>
      <c r="D202" s="2">
        <v>106.34</v>
      </c>
      <c r="E202" s="2">
        <v>16</v>
      </c>
      <c r="F202" s="2">
        <v>86.26</v>
      </c>
      <c r="G202" s="5">
        <v>4927.543361</v>
      </c>
      <c r="H202" s="5">
        <v>54.5</v>
      </c>
    </row>
    <row r="203" spans="1:8" x14ac:dyDescent="0.25">
      <c r="A203" s="4">
        <v>37514</v>
      </c>
      <c r="B203" s="5">
        <v>89.8</v>
      </c>
      <c r="C203" s="2" t="s">
        <v>1</v>
      </c>
      <c r="D203" s="2">
        <v>107.38</v>
      </c>
      <c r="E203" s="2">
        <v>12.1</v>
      </c>
      <c r="F203" s="2">
        <v>85.03</v>
      </c>
      <c r="G203" s="5">
        <v>5142.2919149999998</v>
      </c>
      <c r="H203" s="5">
        <v>55.5</v>
      </c>
    </row>
    <row r="204" spans="1:8" x14ac:dyDescent="0.25">
      <c r="A204" s="4">
        <v>37544</v>
      </c>
      <c r="B204" s="5">
        <v>85.7</v>
      </c>
      <c r="C204" s="2" t="s">
        <v>1</v>
      </c>
      <c r="D204" s="2">
        <v>110</v>
      </c>
      <c r="E204" s="2">
        <v>12.4</v>
      </c>
      <c r="F204" s="2">
        <v>87.77</v>
      </c>
      <c r="G204" s="5">
        <v>5328.4017020000001</v>
      </c>
      <c r="H204" s="5">
        <v>57.2</v>
      </c>
    </row>
    <row r="205" spans="1:8" x14ac:dyDescent="0.25">
      <c r="A205" s="4">
        <v>37575</v>
      </c>
      <c r="B205" s="5">
        <v>81.3</v>
      </c>
      <c r="C205" s="2" t="s">
        <v>1</v>
      </c>
      <c r="D205" s="2">
        <v>108.78</v>
      </c>
      <c r="E205" s="2">
        <v>12.9</v>
      </c>
      <c r="F205" s="2">
        <v>86.13</v>
      </c>
      <c r="G205" s="5">
        <v>4437.1948220000004</v>
      </c>
      <c r="H205" s="5">
        <v>56.2</v>
      </c>
    </row>
    <row r="206" spans="1:8" x14ac:dyDescent="0.25">
      <c r="A206" s="4">
        <v>37605</v>
      </c>
      <c r="B206" s="5">
        <v>83.7</v>
      </c>
      <c r="C206" s="2" t="s">
        <v>1</v>
      </c>
      <c r="D206" s="2">
        <v>109.92</v>
      </c>
      <c r="E206" s="2">
        <v>13.1</v>
      </c>
      <c r="F206" s="2">
        <v>64.77</v>
      </c>
      <c r="G206" s="5">
        <v>4860.5984019999996</v>
      </c>
      <c r="H206" s="5">
        <v>57.1</v>
      </c>
    </row>
    <row r="207" spans="1:8" x14ac:dyDescent="0.25">
      <c r="A207" s="4">
        <v>37636</v>
      </c>
      <c r="B207" s="5">
        <v>64.3</v>
      </c>
      <c r="C207" s="2">
        <v>50.26</v>
      </c>
      <c r="D207" s="2">
        <v>111.9</v>
      </c>
      <c r="E207" s="2">
        <v>13.6</v>
      </c>
      <c r="F207" s="2">
        <v>79.48</v>
      </c>
      <c r="G207" s="5">
        <v>4997.4340350000002</v>
      </c>
      <c r="H207" s="5">
        <v>58.6</v>
      </c>
    </row>
    <row r="208" spans="1:8" x14ac:dyDescent="0.25">
      <c r="A208" s="4">
        <v>37667</v>
      </c>
      <c r="B208" s="5">
        <v>73.599999999999994</v>
      </c>
      <c r="C208" s="2">
        <v>49.21</v>
      </c>
      <c r="D208" s="2">
        <v>111.63</v>
      </c>
      <c r="E208" s="2">
        <v>27.3</v>
      </c>
      <c r="F208" s="2">
        <v>78.400000000000006</v>
      </c>
      <c r="G208" s="5">
        <v>4980.868297</v>
      </c>
      <c r="H208" s="5">
        <v>59.2</v>
      </c>
    </row>
    <row r="209" spans="1:8" x14ac:dyDescent="0.25">
      <c r="A209" s="4">
        <v>37695</v>
      </c>
      <c r="B209" s="5">
        <v>75.2</v>
      </c>
      <c r="C209" s="2">
        <v>49.78</v>
      </c>
      <c r="D209" s="2">
        <v>110.66</v>
      </c>
      <c r="E209" s="2">
        <v>12.8</v>
      </c>
      <c r="F209" s="2">
        <v>84.85</v>
      </c>
      <c r="G209" s="5">
        <v>5161.8754209999997</v>
      </c>
      <c r="H209" s="5">
        <v>58.8</v>
      </c>
    </row>
    <row r="210" spans="1:8" x14ac:dyDescent="0.25">
      <c r="A210" s="4">
        <v>37726</v>
      </c>
      <c r="B210" s="5">
        <v>79.8</v>
      </c>
      <c r="C210" s="2">
        <v>51.62</v>
      </c>
      <c r="D210" s="2">
        <v>108.77</v>
      </c>
      <c r="E210" s="2">
        <v>18.2</v>
      </c>
      <c r="F210" s="2">
        <v>79.87</v>
      </c>
      <c r="G210" s="5">
        <v>5057.0766050000002</v>
      </c>
      <c r="H210" s="5">
        <v>56.2</v>
      </c>
    </row>
    <row r="211" spans="1:8" x14ac:dyDescent="0.25">
      <c r="A211" s="4">
        <v>37756</v>
      </c>
      <c r="B211" s="5">
        <v>87.9</v>
      </c>
      <c r="C211" s="2">
        <v>52.85</v>
      </c>
      <c r="D211" s="2">
        <v>104.12</v>
      </c>
      <c r="E211" s="2">
        <v>23.2</v>
      </c>
      <c r="F211" s="2">
        <v>81.99</v>
      </c>
      <c r="G211" s="5">
        <v>4960.5621369999999</v>
      </c>
      <c r="H211" s="5">
        <v>53</v>
      </c>
    </row>
    <row r="212" spans="1:8" x14ac:dyDescent="0.25">
      <c r="A212" s="4">
        <v>37787</v>
      </c>
      <c r="B212" s="5">
        <v>88.4</v>
      </c>
      <c r="C212" s="2">
        <v>54.21</v>
      </c>
      <c r="D212" s="2">
        <v>103.66</v>
      </c>
      <c r="E212" s="2">
        <v>17.7</v>
      </c>
      <c r="F212" s="2">
        <v>86.23</v>
      </c>
      <c r="G212" s="5">
        <v>5295.2975319999996</v>
      </c>
      <c r="H212" s="5">
        <v>52.6</v>
      </c>
    </row>
    <row r="213" spans="1:8" x14ac:dyDescent="0.25">
      <c r="A213" s="4">
        <v>37817</v>
      </c>
      <c r="B213" s="5">
        <v>92.2</v>
      </c>
      <c r="C213" s="2">
        <v>56.31</v>
      </c>
      <c r="D213" s="2">
        <v>104.55</v>
      </c>
      <c r="E213" s="2">
        <v>19.399999999999999</v>
      </c>
      <c r="F213" s="2">
        <v>89.25</v>
      </c>
      <c r="G213" s="5">
        <v>5271.0354150000003</v>
      </c>
      <c r="H213" s="5">
        <v>54.3</v>
      </c>
    </row>
    <row r="214" spans="1:8" x14ac:dyDescent="0.25">
      <c r="A214" s="4">
        <v>37848</v>
      </c>
      <c r="B214" s="5">
        <v>85.2</v>
      </c>
      <c r="C214" s="2">
        <v>57.62</v>
      </c>
      <c r="D214" s="2">
        <v>105.03</v>
      </c>
      <c r="E214" s="2">
        <v>19.7</v>
      </c>
      <c r="F214" s="2">
        <v>88.61</v>
      </c>
      <c r="G214" s="5">
        <v>5023.686987</v>
      </c>
      <c r="H214" s="5">
        <v>54.4</v>
      </c>
    </row>
    <row r="215" spans="1:8" x14ac:dyDescent="0.25">
      <c r="A215" s="4">
        <v>37879</v>
      </c>
      <c r="B215" s="5">
        <v>88.4</v>
      </c>
      <c r="C215" s="2">
        <v>57.93</v>
      </c>
      <c r="D215" s="2">
        <v>105.51</v>
      </c>
      <c r="E215" s="2">
        <v>17.8</v>
      </c>
      <c r="F215" s="2">
        <v>90.06</v>
      </c>
      <c r="G215" s="5">
        <v>5056.8441050000001</v>
      </c>
      <c r="H215" s="5">
        <v>54.5</v>
      </c>
    </row>
    <row r="216" spans="1:8" x14ac:dyDescent="0.25">
      <c r="A216" s="4">
        <v>37909</v>
      </c>
      <c r="B216" s="5">
        <v>90</v>
      </c>
      <c r="C216" s="2">
        <v>58.94</v>
      </c>
      <c r="D216" s="2">
        <v>107.1</v>
      </c>
      <c r="E216" s="2">
        <v>16.600000000000001</v>
      </c>
      <c r="F216" s="2">
        <v>89.9</v>
      </c>
      <c r="G216" s="5">
        <v>5056.9774450000004</v>
      </c>
      <c r="H216" s="5">
        <v>55.8</v>
      </c>
    </row>
    <row r="217" spans="1:8" x14ac:dyDescent="0.25">
      <c r="A217" s="4">
        <v>37940</v>
      </c>
      <c r="B217" s="5">
        <v>92.1</v>
      </c>
      <c r="C217" s="2">
        <v>63.45</v>
      </c>
      <c r="D217" s="2">
        <v>107.41</v>
      </c>
      <c r="E217" s="2">
        <v>24.1</v>
      </c>
      <c r="F217" s="2">
        <v>74.39</v>
      </c>
      <c r="G217" s="5">
        <v>4961.120073</v>
      </c>
      <c r="H217" s="5">
        <v>56</v>
      </c>
    </row>
    <row r="218" spans="1:8" x14ac:dyDescent="0.25">
      <c r="A218" s="4">
        <v>37970</v>
      </c>
      <c r="B218" s="5">
        <v>92.2</v>
      </c>
      <c r="C218" s="2">
        <v>68.36</v>
      </c>
      <c r="D218" s="2">
        <v>108.04</v>
      </c>
      <c r="E218" s="2">
        <v>20.5</v>
      </c>
      <c r="F218" s="2">
        <v>86.63</v>
      </c>
      <c r="G218" s="5">
        <v>5235.4689429999999</v>
      </c>
      <c r="H218" s="5">
        <v>56.8</v>
      </c>
    </row>
    <row r="219" spans="1:8" x14ac:dyDescent="0.25">
      <c r="A219" s="4">
        <v>38001</v>
      </c>
      <c r="B219" s="5">
        <v>91.3</v>
      </c>
      <c r="C219" s="2">
        <v>58.89</v>
      </c>
      <c r="D219" s="2">
        <v>108.37</v>
      </c>
      <c r="E219" s="2">
        <v>21.7</v>
      </c>
      <c r="F219" s="2">
        <v>85.41</v>
      </c>
      <c r="G219" s="5">
        <v>5043.1049350000003</v>
      </c>
      <c r="H219" s="5">
        <v>57.6</v>
      </c>
    </row>
    <row r="220" spans="1:8" x14ac:dyDescent="0.25">
      <c r="A220" s="4">
        <v>38032</v>
      </c>
      <c r="B220" s="5">
        <v>92.7</v>
      </c>
      <c r="C220" s="2">
        <v>57.32</v>
      </c>
      <c r="D220" s="2">
        <v>108.72</v>
      </c>
      <c r="E220" s="2">
        <v>19</v>
      </c>
      <c r="F220" s="2">
        <v>78.260000000000005</v>
      </c>
      <c r="G220" s="5">
        <v>4907.6575009999997</v>
      </c>
      <c r="H220" s="5">
        <v>58</v>
      </c>
    </row>
    <row r="221" spans="1:8" x14ac:dyDescent="0.25">
      <c r="A221" s="4">
        <v>38061</v>
      </c>
      <c r="B221" s="5">
        <v>93.2</v>
      </c>
      <c r="C221" s="2">
        <v>58.76</v>
      </c>
      <c r="D221" s="2">
        <v>109.3</v>
      </c>
      <c r="E221" s="2">
        <v>18.5</v>
      </c>
      <c r="F221" s="2">
        <v>84.22</v>
      </c>
      <c r="G221" s="5">
        <v>5086.8793939999996</v>
      </c>
      <c r="H221" s="5">
        <v>59.6</v>
      </c>
    </row>
    <row r="222" spans="1:8" x14ac:dyDescent="0.25">
      <c r="A222" s="4">
        <v>38092</v>
      </c>
      <c r="B222" s="5">
        <v>108</v>
      </c>
      <c r="C222" s="2">
        <v>59.03</v>
      </c>
      <c r="D222" s="2">
        <v>108.26</v>
      </c>
      <c r="E222" s="2">
        <v>25.9</v>
      </c>
      <c r="F222" s="2">
        <v>82.14</v>
      </c>
      <c r="G222" s="5">
        <v>5275.3754840000001</v>
      </c>
      <c r="H222" s="5">
        <v>59.8</v>
      </c>
    </row>
    <row r="223" spans="1:8" x14ac:dyDescent="0.25">
      <c r="A223" s="4">
        <v>38122</v>
      </c>
      <c r="B223" s="5">
        <v>108.4</v>
      </c>
      <c r="C223" s="2">
        <v>57.45</v>
      </c>
      <c r="D223" s="2">
        <v>113.65</v>
      </c>
      <c r="E223" s="2">
        <v>26.1</v>
      </c>
      <c r="F223" s="2">
        <v>84.55</v>
      </c>
      <c r="G223" s="5">
        <v>5590.6982440000002</v>
      </c>
      <c r="H223" s="5">
        <v>65.400000000000006</v>
      </c>
    </row>
    <row r="224" spans="1:8" x14ac:dyDescent="0.25">
      <c r="A224" s="4">
        <v>38153</v>
      </c>
      <c r="B224" s="5">
        <v>110.2</v>
      </c>
      <c r="C224" s="2">
        <v>56.27</v>
      </c>
      <c r="D224" s="2">
        <v>115.85</v>
      </c>
      <c r="E224" s="2">
        <v>27.1</v>
      </c>
      <c r="F224" s="2">
        <v>86.14</v>
      </c>
      <c r="G224" s="5">
        <v>5930.9640479999998</v>
      </c>
      <c r="H224" s="5">
        <v>66.8</v>
      </c>
    </row>
    <row r="225" spans="1:8" x14ac:dyDescent="0.25">
      <c r="A225" s="4">
        <v>38183</v>
      </c>
      <c r="B225" s="5">
        <v>118</v>
      </c>
      <c r="C225" s="2">
        <v>56.97</v>
      </c>
      <c r="D225" s="2">
        <v>114.04</v>
      </c>
      <c r="E225" s="2">
        <v>37.799999999999997</v>
      </c>
      <c r="F225" s="2">
        <v>90.81</v>
      </c>
      <c r="G225" s="5">
        <v>5968.1539780000003</v>
      </c>
      <c r="H225" s="5">
        <v>65.599999999999994</v>
      </c>
    </row>
    <row r="226" spans="1:8" x14ac:dyDescent="0.25">
      <c r="A226" s="4">
        <v>38214</v>
      </c>
      <c r="B226" s="5">
        <v>116.4</v>
      </c>
      <c r="C226" s="2">
        <v>58.72</v>
      </c>
      <c r="D226" s="2">
        <v>118.07</v>
      </c>
      <c r="E226" s="2">
        <v>28.8</v>
      </c>
      <c r="F226" s="2">
        <v>91.62</v>
      </c>
      <c r="G226" s="5">
        <v>6391.0290370000002</v>
      </c>
      <c r="H226" s="5">
        <v>69</v>
      </c>
    </row>
    <row r="227" spans="1:8" x14ac:dyDescent="0.25">
      <c r="A227" s="4">
        <v>38245</v>
      </c>
      <c r="B227" s="5">
        <v>120.2</v>
      </c>
      <c r="C227" s="2">
        <v>59.86</v>
      </c>
      <c r="D227" s="2">
        <v>120.75</v>
      </c>
      <c r="E227" s="2">
        <v>31.3</v>
      </c>
      <c r="F227" s="2">
        <v>94.3</v>
      </c>
      <c r="G227" s="5">
        <v>7240.0303970000004</v>
      </c>
      <c r="H227" s="5">
        <v>71.599999999999994</v>
      </c>
    </row>
    <row r="228" spans="1:8" x14ac:dyDescent="0.25">
      <c r="A228" s="4">
        <v>38275</v>
      </c>
      <c r="B228" s="5">
        <v>139.5</v>
      </c>
      <c r="C228" s="2">
        <v>61.74</v>
      </c>
      <c r="D228" s="2">
        <v>121.88</v>
      </c>
      <c r="E228" s="2">
        <v>73.099999999999994</v>
      </c>
      <c r="F228" s="2">
        <v>97.72</v>
      </c>
      <c r="G228" s="5">
        <v>7404.5938999999998</v>
      </c>
      <c r="H228" s="5">
        <v>72.8</v>
      </c>
    </row>
    <row r="229" spans="1:8" x14ac:dyDescent="0.25">
      <c r="A229" s="4">
        <v>38306</v>
      </c>
      <c r="B229" s="5">
        <v>143.4</v>
      </c>
      <c r="C229" s="2">
        <v>65.42</v>
      </c>
      <c r="D229" s="2">
        <v>117.91</v>
      </c>
      <c r="E229" s="2">
        <v>94.8</v>
      </c>
      <c r="F229" s="2">
        <v>78.540000000000006</v>
      </c>
      <c r="G229" s="5">
        <v>6119.8182889999998</v>
      </c>
      <c r="H229" s="5">
        <v>69.900000000000006</v>
      </c>
    </row>
    <row r="230" spans="1:8" x14ac:dyDescent="0.25">
      <c r="A230" s="4">
        <v>38336</v>
      </c>
      <c r="B230" s="5">
        <v>136.30000000000001</v>
      </c>
      <c r="C230" s="2">
        <v>69.72</v>
      </c>
      <c r="D230" s="2">
        <v>114.14</v>
      </c>
      <c r="E230" s="2">
        <v>96.1</v>
      </c>
      <c r="F230" s="2">
        <v>89.51</v>
      </c>
      <c r="G230" s="5">
        <v>6626.3035890000001</v>
      </c>
      <c r="H230" s="5">
        <v>67.900000000000006</v>
      </c>
    </row>
    <row r="231" spans="1:8" x14ac:dyDescent="0.25">
      <c r="A231" s="4">
        <v>38367</v>
      </c>
      <c r="B231" s="5">
        <v>122.6</v>
      </c>
      <c r="C231" s="2">
        <v>77.739999999999995</v>
      </c>
      <c r="D231" s="2">
        <v>116.39</v>
      </c>
      <c r="E231" s="2">
        <v>88</v>
      </c>
      <c r="F231" s="2">
        <v>87.12</v>
      </c>
      <c r="G231" s="5">
        <v>6132.2812729999996</v>
      </c>
      <c r="H231" s="5">
        <v>70.3</v>
      </c>
    </row>
    <row r="232" spans="1:8" x14ac:dyDescent="0.25">
      <c r="A232" s="4">
        <v>38398</v>
      </c>
      <c r="B232" s="5">
        <v>119.9</v>
      </c>
      <c r="C232" s="2">
        <v>72.87</v>
      </c>
      <c r="D232" s="2">
        <v>118.16</v>
      </c>
      <c r="E232" s="2">
        <v>80.2</v>
      </c>
      <c r="F232" s="2">
        <v>86.58</v>
      </c>
      <c r="G232" s="5">
        <v>6381.5818220000001</v>
      </c>
      <c r="H232" s="5">
        <v>72.599999999999994</v>
      </c>
    </row>
    <row r="233" spans="1:8" x14ac:dyDescent="0.25">
      <c r="A233" s="4">
        <v>38426</v>
      </c>
      <c r="B233" s="5">
        <v>103.8</v>
      </c>
      <c r="C233" s="2">
        <v>72.48</v>
      </c>
      <c r="D233" s="2">
        <v>123.71</v>
      </c>
      <c r="E233" s="2">
        <v>72.5</v>
      </c>
      <c r="F233" s="2">
        <v>90.28</v>
      </c>
      <c r="G233" s="5">
        <v>7364.7226449999998</v>
      </c>
      <c r="H233" s="5">
        <v>78.400000000000006</v>
      </c>
    </row>
    <row r="234" spans="1:8" x14ac:dyDescent="0.25">
      <c r="A234" s="4">
        <v>38457</v>
      </c>
      <c r="B234" s="5">
        <v>101.7</v>
      </c>
      <c r="C234" s="2">
        <v>79.14</v>
      </c>
      <c r="D234" s="2">
        <v>127.3</v>
      </c>
      <c r="E234" s="2">
        <v>62.1</v>
      </c>
      <c r="F234" s="2">
        <v>85.02</v>
      </c>
      <c r="G234" s="5">
        <v>6790.6681589999998</v>
      </c>
      <c r="H234" s="5">
        <v>82.2</v>
      </c>
    </row>
    <row r="235" spans="1:8" x14ac:dyDescent="0.25">
      <c r="A235" s="4">
        <v>38487</v>
      </c>
      <c r="B235" s="5">
        <v>110.9</v>
      </c>
      <c r="C235" s="2">
        <v>70.86</v>
      </c>
      <c r="D235" s="2">
        <v>128.13999999999999</v>
      </c>
      <c r="E235" s="2">
        <v>72.8</v>
      </c>
      <c r="F235" s="2">
        <v>88.54</v>
      </c>
      <c r="G235" s="5">
        <v>7185.2909550000004</v>
      </c>
      <c r="H235" s="5">
        <v>80.5</v>
      </c>
    </row>
    <row r="236" spans="1:8" x14ac:dyDescent="0.25">
      <c r="A236" s="4">
        <v>38518</v>
      </c>
      <c r="B236" s="5">
        <v>116.2</v>
      </c>
      <c r="C236" s="2">
        <v>69.099999999999994</v>
      </c>
      <c r="D236" s="2">
        <v>125.51</v>
      </c>
      <c r="E236" s="2">
        <v>75.5</v>
      </c>
      <c r="F236" s="2">
        <v>88.9</v>
      </c>
      <c r="G236" s="5">
        <v>6894.0982839999997</v>
      </c>
      <c r="H236" s="5">
        <v>79.900000000000006</v>
      </c>
    </row>
    <row r="237" spans="1:8" x14ac:dyDescent="0.25">
      <c r="A237" s="4">
        <v>38548</v>
      </c>
      <c r="B237" s="5">
        <v>111.2</v>
      </c>
      <c r="C237" s="2">
        <v>67</v>
      </c>
      <c r="D237" s="2">
        <v>125.6</v>
      </c>
      <c r="E237" s="2">
        <v>72.400000000000006</v>
      </c>
      <c r="F237" s="2">
        <v>90.08</v>
      </c>
      <c r="G237" s="5">
        <v>7153.9192999999996</v>
      </c>
      <c r="H237" s="5">
        <v>82.2</v>
      </c>
    </row>
    <row r="238" spans="1:8" x14ac:dyDescent="0.25">
      <c r="A238" s="4">
        <v>38579</v>
      </c>
      <c r="B238" s="5">
        <v>114.5</v>
      </c>
      <c r="C238" s="2">
        <v>66.69</v>
      </c>
      <c r="D238" s="2">
        <v>126.49</v>
      </c>
      <c r="E238" s="2">
        <v>71.099999999999994</v>
      </c>
      <c r="F238" s="2">
        <v>93.15</v>
      </c>
      <c r="G238" s="5">
        <v>7274.8252929999999</v>
      </c>
      <c r="H238" s="5">
        <v>83.9</v>
      </c>
    </row>
    <row r="239" spans="1:8" x14ac:dyDescent="0.25">
      <c r="A239" s="4">
        <v>38610</v>
      </c>
      <c r="B239" s="5">
        <v>101.8</v>
      </c>
      <c r="C239" s="2">
        <v>60.43</v>
      </c>
      <c r="D239" s="2">
        <v>128.21</v>
      </c>
      <c r="E239" s="2">
        <v>64.900000000000006</v>
      </c>
      <c r="F239" s="2">
        <v>93.22</v>
      </c>
      <c r="G239" s="5">
        <v>7521.9722899999997</v>
      </c>
      <c r="H239" s="5">
        <v>87.3</v>
      </c>
    </row>
    <row r="240" spans="1:8" x14ac:dyDescent="0.25">
      <c r="A240" s="4">
        <v>38640</v>
      </c>
      <c r="B240" s="5">
        <v>89.4</v>
      </c>
      <c r="C240" s="2">
        <v>65.73</v>
      </c>
      <c r="D240" s="2">
        <v>127.4</v>
      </c>
      <c r="E240" s="2">
        <v>49.7</v>
      </c>
      <c r="F240" s="2">
        <v>92.43</v>
      </c>
      <c r="G240" s="5">
        <v>7951.458987</v>
      </c>
      <c r="H240" s="5">
        <v>87.3</v>
      </c>
    </row>
    <row r="241" spans="1:8" x14ac:dyDescent="0.25">
      <c r="A241" s="4">
        <v>38671</v>
      </c>
      <c r="B241" s="5">
        <v>91.9</v>
      </c>
      <c r="C241" s="2">
        <v>65.38</v>
      </c>
      <c r="D241" s="2">
        <v>129.04</v>
      </c>
      <c r="E241" s="2">
        <v>56.1</v>
      </c>
      <c r="F241" s="2">
        <v>78.66</v>
      </c>
      <c r="G241" s="5">
        <v>6885.5321020000001</v>
      </c>
      <c r="H241" s="5">
        <v>86.1</v>
      </c>
    </row>
    <row r="242" spans="1:8" x14ac:dyDescent="0.25">
      <c r="A242" s="4">
        <v>38701</v>
      </c>
      <c r="B242" s="5">
        <v>101.2</v>
      </c>
      <c r="C242" s="2">
        <v>66.69</v>
      </c>
      <c r="D242" s="2">
        <v>122.47</v>
      </c>
      <c r="E242" s="2">
        <v>58.1</v>
      </c>
      <c r="F242" s="2">
        <v>82.72</v>
      </c>
      <c r="G242" s="5">
        <v>8123.6015049999996</v>
      </c>
      <c r="H242" s="5">
        <v>83.9</v>
      </c>
    </row>
    <row r="243" spans="1:8" x14ac:dyDescent="0.25">
      <c r="A243" s="4">
        <v>38732</v>
      </c>
      <c r="B243" s="5">
        <v>102.6</v>
      </c>
      <c r="C243" s="2">
        <v>59.29</v>
      </c>
      <c r="D243" s="2">
        <v>120.77</v>
      </c>
      <c r="E243" s="2">
        <v>57.7</v>
      </c>
      <c r="F243" s="2">
        <v>81.42</v>
      </c>
      <c r="G243" s="5">
        <v>7558.5937320000003</v>
      </c>
      <c r="H243" s="5">
        <v>82.2</v>
      </c>
    </row>
    <row r="244" spans="1:8" x14ac:dyDescent="0.25">
      <c r="A244" s="4">
        <v>38763</v>
      </c>
      <c r="B244" s="5">
        <v>95.2</v>
      </c>
      <c r="C244" s="2">
        <v>55.91</v>
      </c>
      <c r="D244" s="2">
        <v>123.21</v>
      </c>
      <c r="E244" s="2">
        <v>64.3</v>
      </c>
      <c r="F244" s="2">
        <v>80.569999999999993</v>
      </c>
      <c r="G244" s="5">
        <v>7397.538689</v>
      </c>
      <c r="H244" s="5">
        <v>83.3</v>
      </c>
    </row>
    <row r="245" spans="1:8" x14ac:dyDescent="0.25">
      <c r="A245" s="4">
        <v>38791</v>
      </c>
      <c r="B245" s="5">
        <v>103.3</v>
      </c>
      <c r="C245" s="2">
        <v>60.95</v>
      </c>
      <c r="D245" s="2">
        <v>121.63</v>
      </c>
      <c r="E245" s="2">
        <v>67.3</v>
      </c>
      <c r="F245" s="2">
        <v>81.64</v>
      </c>
      <c r="G245" s="5">
        <v>7495.9140010000001</v>
      </c>
      <c r="H245" s="5">
        <v>82.7</v>
      </c>
    </row>
    <row r="246" spans="1:8" x14ac:dyDescent="0.25">
      <c r="A246" s="4">
        <v>38822</v>
      </c>
      <c r="B246" s="5">
        <v>102.7</v>
      </c>
      <c r="C246" s="2">
        <v>60.25</v>
      </c>
      <c r="D246" s="2">
        <v>120.67</v>
      </c>
      <c r="E246" s="2">
        <v>63.1</v>
      </c>
      <c r="F246" s="2">
        <v>81.77</v>
      </c>
      <c r="G246" s="5">
        <v>7641.3089490000002</v>
      </c>
      <c r="H246" s="5">
        <v>83.4</v>
      </c>
    </row>
    <row r="247" spans="1:8" x14ac:dyDescent="0.25">
      <c r="A247" s="4">
        <v>38852</v>
      </c>
      <c r="B247" s="5">
        <v>102.2</v>
      </c>
      <c r="C247" s="2">
        <v>63.98</v>
      </c>
      <c r="D247" s="2">
        <v>123.29</v>
      </c>
      <c r="E247" s="2">
        <v>65.099999999999994</v>
      </c>
      <c r="F247" s="2">
        <v>85.01</v>
      </c>
      <c r="G247" s="5">
        <v>8369.6634859999995</v>
      </c>
      <c r="H247" s="5">
        <v>88.4</v>
      </c>
    </row>
    <row r="248" spans="1:8" x14ac:dyDescent="0.25">
      <c r="A248" s="4">
        <v>38883</v>
      </c>
      <c r="B248" s="5">
        <v>105.4</v>
      </c>
      <c r="C248" s="2">
        <v>65.47</v>
      </c>
      <c r="D248" s="2">
        <v>125.47</v>
      </c>
      <c r="E248" s="2">
        <v>67.8</v>
      </c>
      <c r="F248" s="2">
        <v>88.26</v>
      </c>
      <c r="G248" s="5">
        <v>8454.1305549999997</v>
      </c>
      <c r="H248" s="5">
        <v>89.9</v>
      </c>
    </row>
    <row r="249" spans="1:8" x14ac:dyDescent="0.25">
      <c r="A249" s="4">
        <v>38913</v>
      </c>
      <c r="B249" s="5">
        <v>111</v>
      </c>
      <c r="C249" s="2">
        <v>69.63</v>
      </c>
      <c r="D249" s="2">
        <v>125.2</v>
      </c>
      <c r="E249" s="2">
        <v>73.099999999999994</v>
      </c>
      <c r="F249" s="2">
        <v>90.41</v>
      </c>
      <c r="G249" s="5">
        <v>8880.8275219999996</v>
      </c>
      <c r="H249" s="5">
        <v>89.7</v>
      </c>
    </row>
    <row r="250" spans="1:8" x14ac:dyDescent="0.25">
      <c r="A250" s="4">
        <v>38944</v>
      </c>
      <c r="B250" s="5">
        <v>107.8</v>
      </c>
      <c r="C250" s="2">
        <v>65.86</v>
      </c>
      <c r="D250" s="2">
        <v>126.81</v>
      </c>
      <c r="E250" s="2">
        <v>67.5</v>
      </c>
      <c r="F250" s="2">
        <v>90.46</v>
      </c>
      <c r="G250" s="5">
        <v>8911.2376920000006</v>
      </c>
      <c r="H250" s="5">
        <v>91</v>
      </c>
    </row>
    <row r="251" spans="1:8" x14ac:dyDescent="0.25">
      <c r="A251" s="4">
        <v>38975</v>
      </c>
      <c r="B251" s="5">
        <v>110.5</v>
      </c>
      <c r="C251" s="2">
        <v>69.89</v>
      </c>
      <c r="D251" s="2">
        <v>124.91</v>
      </c>
      <c r="E251" s="2">
        <v>71.400000000000006</v>
      </c>
      <c r="F251" s="2">
        <v>94.49</v>
      </c>
      <c r="G251" s="5">
        <v>8843.8749650000009</v>
      </c>
      <c r="H251" s="5">
        <v>90</v>
      </c>
    </row>
    <row r="252" spans="1:8" x14ac:dyDescent="0.25">
      <c r="A252" s="4">
        <v>39005</v>
      </c>
      <c r="B252" s="5">
        <v>113.9</v>
      </c>
      <c r="C252" s="2">
        <v>88.03</v>
      </c>
      <c r="D252" s="2">
        <v>119.96</v>
      </c>
      <c r="E252" s="2">
        <v>71</v>
      </c>
      <c r="F252" s="2">
        <v>84.03</v>
      </c>
      <c r="G252" s="5">
        <v>8717.138637</v>
      </c>
      <c r="H252" s="5">
        <v>87.1</v>
      </c>
    </row>
    <row r="253" spans="1:8" x14ac:dyDescent="0.25">
      <c r="A253" s="4">
        <v>39036</v>
      </c>
      <c r="B253" s="5">
        <v>117.4</v>
      </c>
      <c r="C253" s="2">
        <v>68.400000000000006</v>
      </c>
      <c r="D253" s="2">
        <v>117.48</v>
      </c>
      <c r="E253" s="2">
        <v>76.599999999999994</v>
      </c>
      <c r="F253" s="2">
        <v>89.8</v>
      </c>
      <c r="G253" s="5">
        <v>8918.0950080000002</v>
      </c>
      <c r="H253" s="5">
        <v>84.7</v>
      </c>
    </row>
    <row r="254" spans="1:8" x14ac:dyDescent="0.25">
      <c r="A254" s="4">
        <v>39066</v>
      </c>
      <c r="B254" s="5">
        <v>114.2</v>
      </c>
      <c r="C254" s="2">
        <v>73.27</v>
      </c>
      <c r="D254" s="2">
        <v>116.31</v>
      </c>
      <c r="E254" s="2">
        <v>73.400000000000006</v>
      </c>
      <c r="F254" s="2">
        <v>91.64</v>
      </c>
      <c r="G254" s="5">
        <v>9610.3010439999998</v>
      </c>
      <c r="H254" s="5">
        <v>85.5</v>
      </c>
    </row>
    <row r="255" spans="1:8" x14ac:dyDescent="0.25">
      <c r="A255" s="4">
        <v>39097</v>
      </c>
      <c r="B255" s="5">
        <v>109.3</v>
      </c>
      <c r="C255" s="2">
        <v>67.53</v>
      </c>
      <c r="D255" s="2">
        <v>117.05</v>
      </c>
      <c r="E255" s="2">
        <v>66.5</v>
      </c>
      <c r="F255" s="2">
        <v>88.4</v>
      </c>
      <c r="G255" s="5">
        <v>8322.4235160000007</v>
      </c>
      <c r="H255" s="5">
        <v>84.4</v>
      </c>
    </row>
    <row r="256" spans="1:8" x14ac:dyDescent="0.25">
      <c r="A256" s="4">
        <v>39128</v>
      </c>
      <c r="B256" s="5">
        <v>105.6</v>
      </c>
      <c r="C256" s="2">
        <v>63.28</v>
      </c>
      <c r="D256" s="2">
        <v>114.3</v>
      </c>
      <c r="E256" s="2">
        <v>58.6</v>
      </c>
      <c r="F256" s="2">
        <v>83.45</v>
      </c>
      <c r="G256" s="5">
        <v>8194.5804250000001</v>
      </c>
      <c r="H256" s="5">
        <v>84.6</v>
      </c>
    </row>
    <row r="257" spans="1:8" x14ac:dyDescent="0.25">
      <c r="A257" s="4">
        <v>39156</v>
      </c>
      <c r="B257" s="5">
        <v>105.1</v>
      </c>
      <c r="C257" s="2">
        <v>67.48</v>
      </c>
      <c r="D257" s="2">
        <v>115.67</v>
      </c>
      <c r="E257" s="2">
        <v>59.7</v>
      </c>
      <c r="F257" s="2">
        <v>89.24</v>
      </c>
      <c r="G257" s="5">
        <v>9064.849483</v>
      </c>
      <c r="H257" s="5">
        <v>87.9</v>
      </c>
    </row>
    <row r="258" spans="1:8" x14ac:dyDescent="0.25">
      <c r="A258" s="4">
        <v>39187</v>
      </c>
      <c r="B258" s="5">
        <v>106.4</v>
      </c>
      <c r="C258" s="2">
        <v>65.599999999999994</v>
      </c>
      <c r="D258" s="2">
        <v>115.75</v>
      </c>
      <c r="E258" s="2">
        <v>61.7</v>
      </c>
      <c r="F258" s="2">
        <v>89.33</v>
      </c>
      <c r="G258" s="5">
        <v>8913.1153460000005</v>
      </c>
      <c r="H258" s="5">
        <v>90.8</v>
      </c>
    </row>
    <row r="259" spans="1:8" x14ac:dyDescent="0.25">
      <c r="A259" s="4">
        <v>39217</v>
      </c>
      <c r="B259" s="5">
        <v>109.4</v>
      </c>
      <c r="C259" s="2">
        <v>69.89</v>
      </c>
      <c r="D259" s="2">
        <v>117.13</v>
      </c>
      <c r="E259" s="2">
        <v>65.5</v>
      </c>
      <c r="F259" s="2">
        <v>90.61</v>
      </c>
      <c r="G259" s="5">
        <v>9807.7558160000008</v>
      </c>
      <c r="H259" s="5">
        <v>94.1</v>
      </c>
    </row>
    <row r="260" spans="1:8" x14ac:dyDescent="0.25">
      <c r="A260" s="4">
        <v>39248</v>
      </c>
      <c r="B260" s="5">
        <v>106.6</v>
      </c>
      <c r="C260" s="2">
        <v>72.569999999999993</v>
      </c>
      <c r="D260" s="2">
        <v>116.93</v>
      </c>
      <c r="E260" s="2">
        <v>63.5</v>
      </c>
      <c r="F260" s="2">
        <v>92.73</v>
      </c>
      <c r="G260" s="5">
        <v>9557.1785170000003</v>
      </c>
      <c r="H260" s="5">
        <v>93.8</v>
      </c>
    </row>
    <row r="261" spans="1:8" x14ac:dyDescent="0.25">
      <c r="A261" s="4">
        <v>39278</v>
      </c>
      <c r="B261" s="5">
        <v>107.2</v>
      </c>
      <c r="C261" s="2">
        <v>76.069999999999993</v>
      </c>
      <c r="D261" s="2">
        <v>116.9</v>
      </c>
      <c r="E261" s="2">
        <v>64.2</v>
      </c>
      <c r="F261" s="2">
        <v>94.7</v>
      </c>
      <c r="G261" s="5">
        <v>10039.761436000001</v>
      </c>
      <c r="H261" s="5">
        <v>95.1</v>
      </c>
    </row>
    <row r="262" spans="1:8" x14ac:dyDescent="0.25">
      <c r="A262" s="4">
        <v>39309</v>
      </c>
      <c r="B262" s="5">
        <v>109.6</v>
      </c>
      <c r="C262" s="2">
        <v>71.510000000000005</v>
      </c>
      <c r="D262" s="2">
        <v>118.45</v>
      </c>
      <c r="E262" s="2">
        <v>64</v>
      </c>
      <c r="F262" s="2">
        <v>94.94</v>
      </c>
      <c r="G262" s="5">
        <v>9595.5683580000004</v>
      </c>
      <c r="H262" s="5">
        <v>95.6</v>
      </c>
    </row>
    <row r="263" spans="1:8" x14ac:dyDescent="0.25">
      <c r="A263" s="4">
        <v>39340</v>
      </c>
      <c r="B263" s="5">
        <v>108.1</v>
      </c>
      <c r="C263" s="2">
        <v>81.64</v>
      </c>
      <c r="D263" s="2">
        <v>115.42</v>
      </c>
      <c r="E263" s="2">
        <v>64.400000000000006</v>
      </c>
      <c r="F263" s="2">
        <v>96.78</v>
      </c>
      <c r="G263" s="5">
        <v>9515.6558829999994</v>
      </c>
      <c r="H263" s="5">
        <v>95.7</v>
      </c>
    </row>
    <row r="264" spans="1:8" x14ac:dyDescent="0.25">
      <c r="A264" s="4">
        <v>39370</v>
      </c>
      <c r="B264" s="5">
        <v>112.2</v>
      </c>
      <c r="C264" s="2">
        <v>83.21</v>
      </c>
      <c r="D264" s="2">
        <v>114.24</v>
      </c>
      <c r="E264" s="2">
        <v>69.099999999999994</v>
      </c>
      <c r="F264" s="2">
        <v>88.74</v>
      </c>
      <c r="G264" s="5">
        <v>10303.974686</v>
      </c>
      <c r="H264" s="5">
        <v>97.5</v>
      </c>
    </row>
    <row r="265" spans="1:8" x14ac:dyDescent="0.25">
      <c r="A265" s="4">
        <v>39401</v>
      </c>
      <c r="B265" s="5">
        <v>112</v>
      </c>
      <c r="C265" s="2">
        <v>91.93</v>
      </c>
      <c r="D265" s="2">
        <v>112.19</v>
      </c>
      <c r="E265" s="2">
        <v>72.599999999999994</v>
      </c>
      <c r="F265" s="2">
        <v>93.9</v>
      </c>
      <c r="G265" s="5">
        <v>9844.031825</v>
      </c>
      <c r="H265" s="5">
        <v>102.7</v>
      </c>
    </row>
    <row r="266" spans="1:8" x14ac:dyDescent="0.25">
      <c r="A266" s="4">
        <v>39431</v>
      </c>
      <c r="B266" s="5">
        <v>107.2</v>
      </c>
      <c r="C266" s="2">
        <v>74.89</v>
      </c>
      <c r="D266" s="2">
        <v>114.11</v>
      </c>
      <c r="E266" s="2">
        <v>72.599999999999994</v>
      </c>
      <c r="F266" s="2">
        <v>94.67</v>
      </c>
      <c r="G266" s="5">
        <v>10941.99546</v>
      </c>
      <c r="H266" s="5">
        <v>105.2</v>
      </c>
    </row>
    <row r="267" spans="1:8" x14ac:dyDescent="0.25">
      <c r="A267" s="4">
        <v>39462</v>
      </c>
      <c r="B267" s="5">
        <v>103</v>
      </c>
      <c r="C267" s="2">
        <v>64.989999999999995</v>
      </c>
      <c r="D267" s="2">
        <v>113.98</v>
      </c>
      <c r="E267" s="2">
        <v>64.2</v>
      </c>
      <c r="F267" s="2">
        <v>93.56</v>
      </c>
      <c r="G267" s="5">
        <v>11191.584172000001</v>
      </c>
      <c r="H267" s="5">
        <v>106.6</v>
      </c>
    </row>
    <row r="268" spans="1:8" x14ac:dyDescent="0.25">
      <c r="A268" s="4">
        <v>39493</v>
      </c>
      <c r="B268" s="5">
        <v>102.2</v>
      </c>
      <c r="C268" s="2">
        <v>70.680000000000007</v>
      </c>
      <c r="D268" s="2">
        <v>113.93</v>
      </c>
      <c r="E268" s="2">
        <v>62.5</v>
      </c>
      <c r="F268" s="2">
        <v>91.35</v>
      </c>
      <c r="G268" s="5">
        <v>10545.539897000001</v>
      </c>
      <c r="H268" s="5">
        <v>105.9</v>
      </c>
    </row>
    <row r="269" spans="1:8" x14ac:dyDescent="0.25">
      <c r="A269" s="4">
        <v>39522</v>
      </c>
      <c r="B269" s="5">
        <v>99</v>
      </c>
      <c r="C269" s="2">
        <v>68.62</v>
      </c>
      <c r="D269" s="2">
        <v>113.17</v>
      </c>
      <c r="E269" s="2">
        <v>61.6</v>
      </c>
      <c r="F269" s="2">
        <v>91.44</v>
      </c>
      <c r="G269" s="5">
        <v>12008.883718999999</v>
      </c>
      <c r="H269" s="5">
        <v>111.2</v>
      </c>
    </row>
    <row r="270" spans="1:8" x14ac:dyDescent="0.25">
      <c r="A270" s="4">
        <v>39553</v>
      </c>
      <c r="B270" s="5">
        <v>94.1</v>
      </c>
      <c r="C270" s="2">
        <v>72.349999999999994</v>
      </c>
      <c r="D270" s="2">
        <v>111.58</v>
      </c>
      <c r="E270" s="2">
        <v>58.4</v>
      </c>
      <c r="F270" s="2">
        <v>92.49</v>
      </c>
      <c r="G270" s="5">
        <v>10921.678332</v>
      </c>
      <c r="H270" s="5">
        <v>114.4</v>
      </c>
    </row>
    <row r="271" spans="1:8" x14ac:dyDescent="0.25">
      <c r="A271" s="4">
        <v>39583</v>
      </c>
      <c r="B271" s="5">
        <v>86</v>
      </c>
      <c r="C271" s="2">
        <v>75.150000000000006</v>
      </c>
      <c r="D271" s="2">
        <v>111.19</v>
      </c>
      <c r="E271" s="2">
        <v>57.2</v>
      </c>
      <c r="F271" s="2">
        <v>94.26</v>
      </c>
      <c r="G271" s="5">
        <v>12910.251507999999</v>
      </c>
      <c r="H271" s="5">
        <v>120.6</v>
      </c>
    </row>
    <row r="272" spans="1:8" x14ac:dyDescent="0.25">
      <c r="A272" s="4">
        <v>39614</v>
      </c>
      <c r="B272" s="5">
        <v>85.2</v>
      </c>
      <c r="C272" s="2">
        <v>77.959999999999994</v>
      </c>
      <c r="D272" s="2">
        <v>112.32</v>
      </c>
      <c r="E272" s="2">
        <v>51.3</v>
      </c>
      <c r="F272" s="2">
        <v>94.91</v>
      </c>
      <c r="G272" s="5">
        <v>12818.440339999999</v>
      </c>
      <c r="H272" s="5">
        <v>127.4</v>
      </c>
    </row>
    <row r="273" spans="1:8" x14ac:dyDescent="0.25">
      <c r="A273" s="4">
        <v>39644</v>
      </c>
      <c r="B273" s="5">
        <v>91.3</v>
      </c>
      <c r="C273" s="2">
        <v>80.98</v>
      </c>
      <c r="D273" s="2">
        <v>111.51</v>
      </c>
      <c r="E273" s="2">
        <v>53.3</v>
      </c>
      <c r="F273" s="2">
        <v>97.33</v>
      </c>
      <c r="G273" s="5">
        <v>12527.861831</v>
      </c>
      <c r="H273" s="5">
        <v>128.30000000000001</v>
      </c>
    </row>
    <row r="274" spans="1:8" x14ac:dyDescent="0.25">
      <c r="A274" s="4">
        <v>39675</v>
      </c>
      <c r="B274" s="5">
        <v>97.8</v>
      </c>
      <c r="C274" s="2">
        <v>81.290000000000006</v>
      </c>
      <c r="D274" s="2">
        <v>116.57</v>
      </c>
      <c r="E274" s="2">
        <v>63.3</v>
      </c>
      <c r="F274" s="2">
        <v>97.67</v>
      </c>
      <c r="G274" s="5">
        <v>12466.885808999999</v>
      </c>
      <c r="H274" s="5">
        <v>126.3</v>
      </c>
    </row>
    <row r="275" spans="1:8" x14ac:dyDescent="0.25">
      <c r="A275" s="4">
        <v>39706</v>
      </c>
      <c r="B275" s="5">
        <v>103.2</v>
      </c>
      <c r="C275" s="2">
        <v>84.22</v>
      </c>
      <c r="D275" s="2">
        <v>116.6</v>
      </c>
      <c r="E275" s="2">
        <v>67.400000000000006</v>
      </c>
      <c r="F275" s="2">
        <v>95.99</v>
      </c>
      <c r="G275" s="5">
        <v>12277.178043</v>
      </c>
      <c r="H275" s="5">
        <v>120.2</v>
      </c>
    </row>
    <row r="276" spans="1:8" x14ac:dyDescent="0.25">
      <c r="A276" s="4">
        <v>39736</v>
      </c>
      <c r="B276" s="5">
        <v>103.7</v>
      </c>
      <c r="C276" s="2">
        <v>70.290000000000006</v>
      </c>
      <c r="D276" s="2">
        <v>123.89</v>
      </c>
      <c r="E276" s="2">
        <v>70</v>
      </c>
      <c r="F276" s="2">
        <v>94.13</v>
      </c>
      <c r="G276" s="5">
        <v>10789.914257</v>
      </c>
      <c r="H276" s="5">
        <v>124.8</v>
      </c>
    </row>
    <row r="277" spans="1:8" x14ac:dyDescent="0.25">
      <c r="A277" s="4">
        <v>39767</v>
      </c>
      <c r="B277" s="5">
        <v>108.7</v>
      </c>
      <c r="C277" s="2">
        <v>67.75</v>
      </c>
      <c r="D277" s="2">
        <v>121.39</v>
      </c>
      <c r="E277" s="2">
        <v>68.400000000000006</v>
      </c>
      <c r="F277" s="2">
        <v>94.5</v>
      </c>
      <c r="G277" s="5">
        <v>9665.7081820000003</v>
      </c>
      <c r="H277" s="5">
        <v>124.5</v>
      </c>
    </row>
    <row r="278" spans="1:8" x14ac:dyDescent="0.25">
      <c r="A278" s="4">
        <v>39797</v>
      </c>
      <c r="B278" s="5">
        <v>102.9</v>
      </c>
      <c r="C278" s="2">
        <v>71.12</v>
      </c>
      <c r="D278" s="2">
        <v>114.37</v>
      </c>
      <c r="E278" s="2">
        <v>60.2</v>
      </c>
      <c r="F278" s="2">
        <v>92.87</v>
      </c>
      <c r="G278" s="5">
        <v>8896.4983119999997</v>
      </c>
      <c r="H278" s="5">
        <v>104</v>
      </c>
    </row>
    <row r="279" spans="1:8" x14ac:dyDescent="0.25">
      <c r="A279" s="4">
        <v>39828</v>
      </c>
      <c r="B279" s="5">
        <v>105.9</v>
      </c>
      <c r="C279" s="2">
        <v>66.69</v>
      </c>
      <c r="D279" s="2">
        <v>112.23</v>
      </c>
      <c r="E279" s="2">
        <v>62.4</v>
      </c>
      <c r="F279" s="2">
        <v>92</v>
      </c>
      <c r="G279" s="5">
        <v>7280.1096459999999</v>
      </c>
      <c r="H279" s="5">
        <v>103</v>
      </c>
    </row>
    <row r="280" spans="1:8" x14ac:dyDescent="0.25">
      <c r="A280" s="4">
        <v>39859</v>
      </c>
      <c r="B280" s="5">
        <v>110</v>
      </c>
      <c r="C280" s="2">
        <v>64.900000000000006</v>
      </c>
      <c r="D280" s="2">
        <v>111.79</v>
      </c>
      <c r="E280" s="2">
        <v>64.8</v>
      </c>
      <c r="F280" s="2">
        <v>92.15</v>
      </c>
      <c r="G280" s="5">
        <v>7134.3192730000001</v>
      </c>
      <c r="H280" s="5">
        <v>106.6</v>
      </c>
    </row>
    <row r="281" spans="1:8" x14ac:dyDescent="0.25">
      <c r="A281" s="4">
        <v>39887</v>
      </c>
      <c r="B281" s="5">
        <v>111</v>
      </c>
      <c r="C281" s="2">
        <v>72.650000000000006</v>
      </c>
      <c r="D281" s="2">
        <v>111.29</v>
      </c>
      <c r="E281" s="2">
        <v>67.2</v>
      </c>
      <c r="F281" s="2">
        <v>92.71</v>
      </c>
      <c r="G281" s="5">
        <v>8614.7258710000006</v>
      </c>
      <c r="H281" s="5">
        <v>106.6</v>
      </c>
    </row>
    <row r="282" spans="1:8" x14ac:dyDescent="0.25">
      <c r="A282" s="4">
        <v>39918</v>
      </c>
      <c r="B282" s="5">
        <v>116.8</v>
      </c>
      <c r="C282" s="2">
        <v>75.41</v>
      </c>
      <c r="D282" s="2">
        <v>109.92</v>
      </c>
      <c r="E282" s="2">
        <v>70.5</v>
      </c>
      <c r="F282" s="2">
        <v>93.62</v>
      </c>
      <c r="G282" s="5">
        <v>8453.9570569999996</v>
      </c>
      <c r="H282" s="5">
        <v>104</v>
      </c>
    </row>
    <row r="283" spans="1:8" x14ac:dyDescent="0.25">
      <c r="A283" s="4">
        <v>39948</v>
      </c>
      <c r="B283" s="5">
        <v>120.9</v>
      </c>
      <c r="C283" s="2">
        <v>78.739999999999995</v>
      </c>
      <c r="D283" s="2">
        <v>109.72</v>
      </c>
      <c r="E283" s="2">
        <v>75.3</v>
      </c>
      <c r="F283" s="2">
        <v>94.4</v>
      </c>
      <c r="G283" s="5">
        <v>9208.7740589999994</v>
      </c>
      <c r="H283" s="5">
        <v>102.3</v>
      </c>
    </row>
    <row r="284" spans="1:8" x14ac:dyDescent="0.25">
      <c r="A284" s="4">
        <v>39979</v>
      </c>
      <c r="B284" s="5">
        <v>123.7</v>
      </c>
      <c r="C284" s="2">
        <v>81.02</v>
      </c>
      <c r="D284" s="2">
        <v>109.8</v>
      </c>
      <c r="E284" s="2">
        <v>81.2</v>
      </c>
      <c r="F284" s="2">
        <v>95.44</v>
      </c>
      <c r="G284" s="5">
        <v>9381.4790709999997</v>
      </c>
      <c r="H284" s="5">
        <v>105.7</v>
      </c>
    </row>
    <row r="285" spans="1:8" x14ac:dyDescent="0.25">
      <c r="A285" s="4">
        <v>40009</v>
      </c>
      <c r="B285" s="5">
        <v>132.30000000000001</v>
      </c>
      <c r="C285" s="2">
        <v>84.7</v>
      </c>
      <c r="D285" s="2">
        <v>107.49</v>
      </c>
      <c r="E285" s="2">
        <v>82.5</v>
      </c>
      <c r="F285" s="2">
        <v>97.1</v>
      </c>
      <c r="G285" s="5">
        <v>9684.1458789999997</v>
      </c>
      <c r="H285" s="5">
        <v>103.2</v>
      </c>
    </row>
    <row r="286" spans="1:8" x14ac:dyDescent="0.25">
      <c r="A286" s="4">
        <v>40040</v>
      </c>
      <c r="B286" s="5">
        <v>128.19999999999999</v>
      </c>
      <c r="C286" s="2">
        <v>85.62</v>
      </c>
      <c r="D286" s="2">
        <v>106.62</v>
      </c>
      <c r="E286" s="2">
        <v>86.3</v>
      </c>
      <c r="F286" s="2">
        <v>98.33</v>
      </c>
      <c r="G286" s="5">
        <v>10543.777892</v>
      </c>
      <c r="H286" s="5">
        <v>105.3</v>
      </c>
    </row>
    <row r="287" spans="1:8" x14ac:dyDescent="0.25">
      <c r="A287" s="4">
        <v>40071</v>
      </c>
      <c r="B287" s="5">
        <v>125.1</v>
      </c>
      <c r="C287" s="2">
        <v>95.22</v>
      </c>
      <c r="D287" s="2">
        <v>107.05</v>
      </c>
      <c r="E287" s="2">
        <v>84.5</v>
      </c>
      <c r="F287" s="2">
        <v>95.81</v>
      </c>
      <c r="G287" s="5">
        <v>9842.5716819999998</v>
      </c>
      <c r="H287" s="5">
        <v>102.7</v>
      </c>
    </row>
    <row r="288" spans="1:8" x14ac:dyDescent="0.25">
      <c r="A288" s="4">
        <v>40101</v>
      </c>
      <c r="B288" s="5">
        <v>123.2</v>
      </c>
      <c r="C288" s="2">
        <v>89.79</v>
      </c>
      <c r="D288" s="2">
        <v>105.81</v>
      </c>
      <c r="E288" s="2">
        <v>83.2</v>
      </c>
      <c r="F288" s="2">
        <v>98.56</v>
      </c>
      <c r="G288" s="5">
        <v>12242.672525</v>
      </c>
      <c r="H288" s="5">
        <v>101.9</v>
      </c>
    </row>
    <row r="289" spans="1:8" x14ac:dyDescent="0.25">
      <c r="A289" s="4">
        <v>40132</v>
      </c>
      <c r="B289" s="5">
        <v>124.3</v>
      </c>
      <c r="C289" s="2">
        <v>90.66</v>
      </c>
      <c r="D289" s="2">
        <v>107.11</v>
      </c>
      <c r="E289" s="2">
        <v>84.1</v>
      </c>
      <c r="F289" s="2">
        <v>98.09</v>
      </c>
      <c r="G289" s="5">
        <v>10775.361672000001</v>
      </c>
      <c r="H289" s="5">
        <v>103.9</v>
      </c>
    </row>
    <row r="290" spans="1:8" x14ac:dyDescent="0.25">
      <c r="A290" s="4">
        <v>40162</v>
      </c>
      <c r="B290" s="5">
        <v>120.7</v>
      </c>
      <c r="C290" s="2">
        <v>97.06</v>
      </c>
      <c r="D290" s="2">
        <v>108.41</v>
      </c>
      <c r="E290" s="2">
        <v>85.8</v>
      </c>
      <c r="F290" s="2">
        <v>97.39</v>
      </c>
      <c r="G290" s="5">
        <v>13348.131454</v>
      </c>
      <c r="H290" s="5">
        <v>104.6</v>
      </c>
    </row>
    <row r="291" spans="1:8" x14ac:dyDescent="0.25">
      <c r="A291" s="4">
        <v>40193</v>
      </c>
      <c r="B291" s="5">
        <v>119.9</v>
      </c>
      <c r="C291" s="2">
        <v>93.6</v>
      </c>
      <c r="D291" s="2">
        <v>108.01</v>
      </c>
      <c r="E291" s="2">
        <v>80.400000000000006</v>
      </c>
      <c r="F291" s="2">
        <v>96.59</v>
      </c>
      <c r="G291" s="5">
        <v>11595.867120000001</v>
      </c>
      <c r="H291" s="5">
        <v>105.2</v>
      </c>
    </row>
    <row r="292" spans="1:8" x14ac:dyDescent="0.25">
      <c r="A292" s="4">
        <v>40224</v>
      </c>
      <c r="B292" s="5">
        <v>113.6</v>
      </c>
      <c r="C292" s="2">
        <v>90.6</v>
      </c>
      <c r="D292" s="2">
        <v>108.64</v>
      </c>
      <c r="E292" s="2">
        <v>75.900000000000006</v>
      </c>
      <c r="F292" s="2">
        <v>97.28</v>
      </c>
      <c r="G292" s="5">
        <v>11166.450435999999</v>
      </c>
      <c r="H292" s="5">
        <v>104.7</v>
      </c>
    </row>
    <row r="293" spans="1:8" x14ac:dyDescent="0.25">
      <c r="A293" s="4">
        <v>40252</v>
      </c>
      <c r="B293" s="5">
        <v>113.5</v>
      </c>
      <c r="C293" s="2">
        <v>94.4</v>
      </c>
      <c r="D293" s="2">
        <v>108.46</v>
      </c>
      <c r="E293" s="2">
        <v>75.3</v>
      </c>
      <c r="F293" s="2">
        <v>101.37</v>
      </c>
      <c r="G293" s="5">
        <v>12774.365884000001</v>
      </c>
      <c r="H293" s="5">
        <v>104.9</v>
      </c>
    </row>
    <row r="294" spans="1:8" x14ac:dyDescent="0.25">
      <c r="A294" s="4">
        <v>40283</v>
      </c>
      <c r="B294" s="5">
        <v>117.2</v>
      </c>
      <c r="C294" s="2">
        <v>94.2</v>
      </c>
      <c r="D294" s="2">
        <v>108.59</v>
      </c>
      <c r="E294" s="2">
        <v>80.3</v>
      </c>
      <c r="F294" s="2">
        <v>101.44</v>
      </c>
      <c r="G294" s="5">
        <v>12035.247590999999</v>
      </c>
      <c r="H294" s="5">
        <v>106.8</v>
      </c>
    </row>
    <row r="295" spans="1:8" x14ac:dyDescent="0.25">
      <c r="A295" s="4">
        <v>40313</v>
      </c>
      <c r="B295" s="5">
        <v>116.8</v>
      </c>
      <c r="C295" s="2">
        <v>100</v>
      </c>
      <c r="D295" s="2">
        <v>109.7</v>
      </c>
      <c r="E295" s="2">
        <v>81.099999999999994</v>
      </c>
      <c r="F295" s="2">
        <v>100.9</v>
      </c>
      <c r="G295" s="5">
        <v>12619.125276999999</v>
      </c>
      <c r="H295" s="5">
        <v>108.1</v>
      </c>
    </row>
    <row r="296" spans="1:8" x14ac:dyDescent="0.25">
      <c r="A296" s="4">
        <v>40344</v>
      </c>
      <c r="B296" s="5">
        <v>115.7</v>
      </c>
      <c r="C296" s="2">
        <v>96</v>
      </c>
      <c r="D296" s="2">
        <v>110.63</v>
      </c>
      <c r="E296" s="2">
        <v>78</v>
      </c>
      <c r="F296" s="2">
        <v>104.72</v>
      </c>
      <c r="G296" s="5">
        <v>12330.114498999999</v>
      </c>
      <c r="H296" s="5">
        <v>107.7</v>
      </c>
    </row>
    <row r="297" spans="1:8" x14ac:dyDescent="0.25">
      <c r="A297" s="4">
        <v>40374</v>
      </c>
      <c r="B297" s="5">
        <v>109.9</v>
      </c>
      <c r="C297" s="2">
        <v>99.6</v>
      </c>
      <c r="D297" s="2">
        <v>109.02</v>
      </c>
      <c r="E297" s="2">
        <v>73.2</v>
      </c>
      <c r="F297" s="2">
        <v>100.93</v>
      </c>
      <c r="G297" s="5">
        <v>12486.972905000001</v>
      </c>
      <c r="H297" s="5">
        <v>106.1</v>
      </c>
    </row>
    <row r="298" spans="1:8" x14ac:dyDescent="0.25">
      <c r="A298" s="4">
        <v>40405</v>
      </c>
      <c r="B298" s="5">
        <v>110.4</v>
      </c>
      <c r="C298" s="2">
        <v>114.6</v>
      </c>
      <c r="D298" s="2">
        <v>109.14</v>
      </c>
      <c r="E298" s="2">
        <v>72.2</v>
      </c>
      <c r="F298" s="2">
        <v>101.12</v>
      </c>
      <c r="G298" s="5">
        <v>13726.521967999999</v>
      </c>
      <c r="H298" s="5">
        <v>106</v>
      </c>
    </row>
    <row r="299" spans="1:8" x14ac:dyDescent="0.25">
      <c r="A299" s="4">
        <v>40436</v>
      </c>
      <c r="B299" s="5">
        <v>113.5</v>
      </c>
      <c r="C299" s="2">
        <v>113.3</v>
      </c>
      <c r="D299" s="2">
        <v>109.37</v>
      </c>
      <c r="E299" s="2">
        <v>75.3</v>
      </c>
      <c r="F299" s="2">
        <v>92.32</v>
      </c>
      <c r="G299" s="5">
        <v>12181.628291999999</v>
      </c>
      <c r="H299" s="5">
        <v>106.7</v>
      </c>
    </row>
    <row r="300" spans="1:8" x14ac:dyDescent="0.25">
      <c r="A300" s="4">
        <v>40466</v>
      </c>
      <c r="B300" s="5">
        <v>117.8</v>
      </c>
      <c r="C300" s="2">
        <v>100.4</v>
      </c>
      <c r="D300" s="2">
        <v>108.35</v>
      </c>
      <c r="E300" s="2">
        <v>82.6</v>
      </c>
      <c r="F300" s="2">
        <v>100.77</v>
      </c>
      <c r="G300" s="5">
        <v>14399.644856999999</v>
      </c>
      <c r="H300" s="5">
        <v>107.6</v>
      </c>
    </row>
    <row r="301" spans="1:8" x14ac:dyDescent="0.25">
      <c r="A301" s="4">
        <v>40497</v>
      </c>
      <c r="B301" s="5">
        <v>113</v>
      </c>
      <c r="C301" s="2">
        <v>97.9</v>
      </c>
      <c r="D301" s="2">
        <v>108.82</v>
      </c>
      <c r="E301" s="2">
        <v>79.2</v>
      </c>
      <c r="F301" s="2">
        <v>101.72</v>
      </c>
      <c r="G301" s="5">
        <v>15633.275868000001</v>
      </c>
      <c r="H301" s="5">
        <v>109.1</v>
      </c>
    </row>
    <row r="302" spans="1:8" x14ac:dyDescent="0.25">
      <c r="A302" s="4">
        <v>40527</v>
      </c>
      <c r="B302" s="5">
        <v>113.9</v>
      </c>
      <c r="C302" s="2">
        <v>105.1</v>
      </c>
      <c r="D302" s="2">
        <v>108.46</v>
      </c>
      <c r="E302" s="2">
        <v>79.400000000000006</v>
      </c>
      <c r="F302" s="2">
        <v>100.83</v>
      </c>
      <c r="G302" s="5">
        <v>16829.888772999999</v>
      </c>
      <c r="H302" s="5">
        <v>111.2</v>
      </c>
    </row>
    <row r="303" spans="1:8" x14ac:dyDescent="0.25">
      <c r="A303" s="4">
        <v>40558</v>
      </c>
      <c r="B303" s="5">
        <v>117.7</v>
      </c>
      <c r="C303" s="2">
        <v>101</v>
      </c>
      <c r="D303" s="2">
        <v>108.88</v>
      </c>
      <c r="E303" s="2">
        <v>83.3</v>
      </c>
      <c r="F303" s="2">
        <v>101.66</v>
      </c>
      <c r="G303" s="5">
        <v>14606.249454000001</v>
      </c>
      <c r="H303" s="5">
        <v>113.4</v>
      </c>
    </row>
    <row r="304" spans="1:8" x14ac:dyDescent="0.25">
      <c r="A304" s="4">
        <v>40589</v>
      </c>
      <c r="B304" s="5">
        <v>118.5</v>
      </c>
      <c r="C304" s="2">
        <v>98.6</v>
      </c>
      <c r="D304" s="2">
        <v>108.91</v>
      </c>
      <c r="E304" s="2">
        <v>83.1</v>
      </c>
      <c r="F304" s="2">
        <v>98.06</v>
      </c>
      <c r="G304" s="5">
        <v>14415.278398</v>
      </c>
      <c r="H304" s="5">
        <v>115.4</v>
      </c>
    </row>
    <row r="305" spans="1:8" x14ac:dyDescent="0.25">
      <c r="A305" s="4">
        <v>40617</v>
      </c>
      <c r="B305" s="5">
        <v>120.1</v>
      </c>
      <c r="C305" s="2">
        <v>102.4</v>
      </c>
      <c r="D305" s="2">
        <v>108.53</v>
      </c>
      <c r="E305" s="2">
        <v>82.9</v>
      </c>
      <c r="F305" s="2">
        <v>105.86</v>
      </c>
      <c r="G305" s="5">
        <v>16365.953469</v>
      </c>
      <c r="H305" s="5">
        <v>117</v>
      </c>
    </row>
    <row r="306" spans="1:8" x14ac:dyDescent="0.25">
      <c r="A306" s="4">
        <v>40648</v>
      </c>
      <c r="B306" s="5">
        <v>118.2</v>
      </c>
      <c r="C306" s="2">
        <v>101.6</v>
      </c>
      <c r="D306" s="2">
        <v>110.12</v>
      </c>
      <c r="E306" s="2">
        <v>84.5</v>
      </c>
      <c r="F306" s="2">
        <v>102.19</v>
      </c>
      <c r="G306" s="5">
        <v>16554.240766999999</v>
      </c>
      <c r="H306" s="5">
        <v>120</v>
      </c>
    </row>
    <row r="307" spans="1:8" x14ac:dyDescent="0.25">
      <c r="A307" s="4">
        <v>40678</v>
      </c>
      <c r="B307" s="5">
        <v>115.9</v>
      </c>
      <c r="C307" s="2">
        <v>108</v>
      </c>
      <c r="D307" s="2">
        <v>110.85</v>
      </c>
      <c r="E307" s="2">
        <v>81.099999999999994</v>
      </c>
      <c r="F307" s="2">
        <v>105.63</v>
      </c>
      <c r="G307" s="5">
        <v>18287.435825</v>
      </c>
      <c r="H307" s="5">
        <v>120</v>
      </c>
    </row>
    <row r="308" spans="1:8" x14ac:dyDescent="0.25">
      <c r="A308" s="4">
        <v>40709</v>
      </c>
      <c r="B308" s="5">
        <v>119.1</v>
      </c>
      <c r="C308" s="2">
        <v>107.8</v>
      </c>
      <c r="D308" s="2">
        <v>111.51</v>
      </c>
      <c r="E308" s="2">
        <v>85.9</v>
      </c>
      <c r="F308" s="2">
        <v>107.23</v>
      </c>
      <c r="G308" s="5">
        <v>18386.855403000001</v>
      </c>
      <c r="H308" s="5">
        <v>119.5</v>
      </c>
    </row>
    <row r="309" spans="1:8" x14ac:dyDescent="0.25">
      <c r="A309" s="4">
        <v>40739</v>
      </c>
      <c r="B309" s="5">
        <v>121.1</v>
      </c>
      <c r="C309" s="2">
        <v>114.3</v>
      </c>
      <c r="D309" s="2">
        <v>111.71</v>
      </c>
      <c r="E309" s="2">
        <v>91.7</v>
      </c>
      <c r="F309" s="2">
        <v>109.45</v>
      </c>
      <c r="G309" s="5">
        <v>17418.472565</v>
      </c>
      <c r="H309" s="5">
        <v>120.6</v>
      </c>
    </row>
    <row r="310" spans="1:8" x14ac:dyDescent="0.25">
      <c r="A310" s="4">
        <v>40770</v>
      </c>
      <c r="B310" s="5">
        <v>120.3</v>
      </c>
      <c r="C310" s="2">
        <v>136.5</v>
      </c>
      <c r="D310" s="2">
        <v>112.15</v>
      </c>
      <c r="E310" s="2">
        <v>89.7</v>
      </c>
      <c r="F310" s="2">
        <v>103.1</v>
      </c>
      <c r="G310" s="5">
        <v>18647.825151000001</v>
      </c>
      <c r="H310" s="5">
        <v>120.8</v>
      </c>
    </row>
    <row r="311" spans="1:8" x14ac:dyDescent="0.25">
      <c r="A311" s="4">
        <v>40801</v>
      </c>
      <c r="B311" s="5">
        <v>124.1</v>
      </c>
      <c r="C311" s="2">
        <v>106.6</v>
      </c>
      <c r="D311" s="2">
        <v>111.32</v>
      </c>
      <c r="E311" s="2">
        <v>92.3</v>
      </c>
      <c r="F311" s="2">
        <v>104.12</v>
      </c>
      <c r="G311" s="5">
        <v>17543.408243000002</v>
      </c>
      <c r="H311" s="5">
        <v>121.8</v>
      </c>
    </row>
    <row r="312" spans="1:8" x14ac:dyDescent="0.25">
      <c r="A312" s="4">
        <v>40831</v>
      </c>
      <c r="B312" s="5">
        <v>125.7</v>
      </c>
      <c r="C312" s="2">
        <v>106.4</v>
      </c>
      <c r="D312" s="2">
        <v>110.85</v>
      </c>
      <c r="E312" s="2">
        <v>93.2</v>
      </c>
      <c r="F312" s="2">
        <v>107.59</v>
      </c>
      <c r="G312" s="5">
        <v>16957.743283</v>
      </c>
      <c r="H312" s="5">
        <v>121.9</v>
      </c>
    </row>
    <row r="313" spans="1:8" x14ac:dyDescent="0.25">
      <c r="A313" s="4">
        <v>40862</v>
      </c>
      <c r="B313" s="5">
        <v>124.2</v>
      </c>
      <c r="C313" s="2">
        <v>108.8</v>
      </c>
      <c r="D313" s="2">
        <v>110.51</v>
      </c>
      <c r="E313" s="2">
        <v>91.5</v>
      </c>
      <c r="F313" s="2">
        <v>101.35</v>
      </c>
      <c r="G313" s="5">
        <v>17235.463273000001</v>
      </c>
      <c r="H313" s="5">
        <v>122.8</v>
      </c>
    </row>
    <row r="314" spans="1:8" x14ac:dyDescent="0.25">
      <c r="A314" s="4">
        <v>40892</v>
      </c>
      <c r="B314" s="5">
        <v>127.9</v>
      </c>
      <c r="C314" s="2">
        <v>115.7</v>
      </c>
      <c r="D314" s="2">
        <v>110.7</v>
      </c>
      <c r="E314" s="2">
        <v>96.3</v>
      </c>
      <c r="F314" s="2">
        <v>102.89</v>
      </c>
      <c r="G314" s="5">
        <v>17077.694229000001</v>
      </c>
      <c r="H314" s="5">
        <v>123</v>
      </c>
    </row>
    <row r="315" spans="1:8" x14ac:dyDescent="0.25">
      <c r="A315" s="4">
        <v>40923</v>
      </c>
      <c r="B315" s="5">
        <v>127.5</v>
      </c>
      <c r="C315" s="2">
        <v>116.3</v>
      </c>
      <c r="D315" s="2">
        <v>110.65</v>
      </c>
      <c r="E315" s="2">
        <v>97.7</v>
      </c>
      <c r="F315" s="2">
        <v>102.76</v>
      </c>
      <c r="G315" s="5">
        <v>15570.069320000001</v>
      </c>
      <c r="H315" s="5">
        <v>123.6</v>
      </c>
    </row>
    <row r="316" spans="1:8" x14ac:dyDescent="0.25">
      <c r="A316" s="4">
        <v>40954</v>
      </c>
      <c r="B316" s="5">
        <v>120</v>
      </c>
      <c r="C316" s="2">
        <v>110</v>
      </c>
      <c r="D316" s="2">
        <v>110.9</v>
      </c>
      <c r="E316" s="2">
        <v>87.6</v>
      </c>
      <c r="F316" s="2">
        <v>105.63</v>
      </c>
      <c r="G316" s="5">
        <v>15695.443241999999</v>
      </c>
      <c r="H316" s="5">
        <v>125.9</v>
      </c>
    </row>
    <row r="317" spans="1:8" x14ac:dyDescent="0.25">
      <c r="A317" s="4">
        <v>40983</v>
      </c>
      <c r="B317" s="5">
        <v>112.1</v>
      </c>
      <c r="C317" s="2">
        <v>115.2</v>
      </c>
      <c r="D317" s="2">
        <v>111.03</v>
      </c>
      <c r="E317" s="2">
        <v>82.9</v>
      </c>
      <c r="F317" s="2">
        <v>102.46</v>
      </c>
      <c r="G317" s="5">
        <v>17251.519436999999</v>
      </c>
      <c r="H317" s="5">
        <v>129.1</v>
      </c>
    </row>
    <row r="318" spans="1:8" x14ac:dyDescent="0.25">
      <c r="A318" s="4">
        <v>41014</v>
      </c>
      <c r="B318" s="5">
        <v>107.5</v>
      </c>
      <c r="C318" s="2">
        <v>113.5</v>
      </c>
      <c r="D318" s="2">
        <v>112.72</v>
      </c>
      <c r="E318" s="2">
        <v>82</v>
      </c>
      <c r="F318" s="2">
        <v>103.38</v>
      </c>
      <c r="G318" s="5">
        <v>16173.190978000001</v>
      </c>
      <c r="H318" s="5">
        <v>129.80000000000001</v>
      </c>
    </row>
    <row r="319" spans="1:8" x14ac:dyDescent="0.25">
      <c r="A319" s="4">
        <v>41044</v>
      </c>
      <c r="B319" s="5">
        <v>114.3</v>
      </c>
      <c r="C319" s="2">
        <v>116.7</v>
      </c>
      <c r="D319" s="2">
        <v>112.91</v>
      </c>
      <c r="E319" s="2">
        <v>84</v>
      </c>
      <c r="F319" s="2">
        <v>108.31</v>
      </c>
      <c r="G319" s="5">
        <v>16829.545549999999</v>
      </c>
      <c r="H319" s="5">
        <v>128.4</v>
      </c>
    </row>
    <row r="320" spans="1:8" x14ac:dyDescent="0.25">
      <c r="A320" s="4">
        <v>41075</v>
      </c>
      <c r="B320" s="5">
        <v>121.2</v>
      </c>
      <c r="C320" s="2">
        <v>123.2</v>
      </c>
      <c r="D320" s="2">
        <v>112.26</v>
      </c>
      <c r="E320" s="2">
        <v>91.9</v>
      </c>
      <c r="F320" s="2">
        <v>109.79</v>
      </c>
      <c r="G320" s="5">
        <v>15441.457938</v>
      </c>
      <c r="H320" s="5">
        <v>124.9</v>
      </c>
    </row>
    <row r="321" spans="1:8" x14ac:dyDescent="0.25">
      <c r="A321" s="4">
        <v>41105</v>
      </c>
      <c r="B321" s="5">
        <v>122</v>
      </c>
      <c r="C321" s="2">
        <v>137.1</v>
      </c>
      <c r="D321" s="2">
        <v>111.22</v>
      </c>
      <c r="E321" s="2">
        <v>87.6</v>
      </c>
      <c r="F321" s="2">
        <v>111.41</v>
      </c>
      <c r="G321" s="5">
        <v>16090.595299000001</v>
      </c>
      <c r="H321" s="5">
        <v>124.7</v>
      </c>
    </row>
    <row r="322" spans="1:8" x14ac:dyDescent="0.25">
      <c r="A322" s="4">
        <v>41136</v>
      </c>
      <c r="B322" s="5">
        <v>124.3</v>
      </c>
      <c r="C322" s="2">
        <v>151</v>
      </c>
      <c r="D322" s="2">
        <v>107.38</v>
      </c>
      <c r="E322" s="2">
        <v>92.4</v>
      </c>
      <c r="F322" s="2">
        <v>100.78</v>
      </c>
      <c r="G322" s="5">
        <v>14047.007385000001</v>
      </c>
      <c r="H322" s="5">
        <v>126.9</v>
      </c>
    </row>
    <row r="323" spans="1:8" x14ac:dyDescent="0.25">
      <c r="A323" s="4">
        <v>41167</v>
      </c>
      <c r="B323" s="5">
        <v>125.3</v>
      </c>
      <c r="C323" s="2">
        <v>127.1</v>
      </c>
      <c r="D323" s="2">
        <v>107.75</v>
      </c>
      <c r="E323" s="2">
        <v>95.7</v>
      </c>
      <c r="F323" s="2">
        <v>109.61</v>
      </c>
      <c r="G323" s="5">
        <v>15898.115717000001</v>
      </c>
      <c r="H323" s="5">
        <v>127.9</v>
      </c>
    </row>
    <row r="324" spans="1:8" x14ac:dyDescent="0.25">
      <c r="A324" s="4">
        <v>41197</v>
      </c>
      <c r="B324" s="5">
        <v>127.3</v>
      </c>
      <c r="C324" s="2">
        <v>126.9</v>
      </c>
      <c r="D324" s="2">
        <v>107.14</v>
      </c>
      <c r="E324" s="2">
        <v>99.2</v>
      </c>
      <c r="F324" s="2">
        <v>118.17</v>
      </c>
      <c r="G324" s="5">
        <v>15324.042715</v>
      </c>
      <c r="H324" s="5">
        <v>127.2</v>
      </c>
    </row>
    <row r="325" spans="1:8" x14ac:dyDescent="0.25">
      <c r="A325" s="4">
        <v>41228</v>
      </c>
      <c r="B325" s="5">
        <v>127.2</v>
      </c>
      <c r="C325" s="2">
        <v>127.6</v>
      </c>
      <c r="D325" s="2">
        <v>106.74</v>
      </c>
      <c r="E325" s="2">
        <v>95.7</v>
      </c>
      <c r="F325" s="2">
        <v>114.13</v>
      </c>
      <c r="G325" s="5">
        <v>16316.911273</v>
      </c>
      <c r="H325" s="5">
        <v>126</v>
      </c>
    </row>
    <row r="326" spans="1:8" x14ac:dyDescent="0.25">
      <c r="A326" s="4">
        <v>41258</v>
      </c>
      <c r="B326" s="5">
        <v>122.6</v>
      </c>
      <c r="C326" s="2">
        <v>133.19999999999999</v>
      </c>
      <c r="D326" s="2">
        <v>106.26</v>
      </c>
      <c r="E326" s="2">
        <v>94.1</v>
      </c>
      <c r="F326" s="2">
        <v>114.12</v>
      </c>
      <c r="G326" s="5">
        <v>15393.946389999999</v>
      </c>
      <c r="H326" s="5">
        <v>126.1</v>
      </c>
    </row>
    <row r="327" spans="1:8" x14ac:dyDescent="0.25">
      <c r="A327" s="4">
        <v>41289</v>
      </c>
      <c r="B327" s="5">
        <v>124.1</v>
      </c>
      <c r="C327" s="2">
        <v>125.5</v>
      </c>
      <c r="D327" s="2">
        <v>106.62</v>
      </c>
      <c r="E327" s="2">
        <v>96.2</v>
      </c>
      <c r="F327" s="2">
        <v>113.91</v>
      </c>
      <c r="G327" s="5">
        <v>15375.487902000001</v>
      </c>
      <c r="H327" s="5">
        <v>127.3</v>
      </c>
    </row>
    <row r="328" spans="1:8" x14ac:dyDescent="0.25">
      <c r="A328" s="4">
        <v>41320</v>
      </c>
      <c r="B328" s="5">
        <v>123.8</v>
      </c>
      <c r="C328" s="2">
        <v>124.7</v>
      </c>
      <c r="D328" s="2">
        <v>107.18</v>
      </c>
      <c r="E328" s="2">
        <v>94.4</v>
      </c>
      <c r="F328" s="2">
        <v>112.31</v>
      </c>
      <c r="G328" s="5">
        <v>15015.627735</v>
      </c>
      <c r="H328" s="5">
        <v>129.6</v>
      </c>
    </row>
    <row r="329" spans="1:8" x14ac:dyDescent="0.25">
      <c r="A329" s="4">
        <v>41348</v>
      </c>
      <c r="B329" s="5">
        <v>124.3</v>
      </c>
      <c r="C329" s="2">
        <v>125.9</v>
      </c>
      <c r="D329" s="2">
        <v>107.53</v>
      </c>
      <c r="E329" s="2">
        <v>93.4</v>
      </c>
      <c r="F329" s="2">
        <v>112.58</v>
      </c>
      <c r="G329" s="5">
        <v>15024.577683</v>
      </c>
      <c r="H329" s="5">
        <v>128.9</v>
      </c>
    </row>
    <row r="330" spans="1:8" x14ac:dyDescent="0.25">
      <c r="A330" s="4">
        <v>41379</v>
      </c>
      <c r="B330" s="5">
        <v>121.2</v>
      </c>
      <c r="C330" s="2">
        <v>124.8</v>
      </c>
      <c r="D330" s="2">
        <v>107.48</v>
      </c>
      <c r="E330" s="2">
        <v>90.6</v>
      </c>
      <c r="F330" s="2">
        <v>114.12</v>
      </c>
      <c r="G330" s="5">
        <v>14760.892129</v>
      </c>
      <c r="H330" s="5">
        <v>126.5</v>
      </c>
    </row>
    <row r="331" spans="1:8" x14ac:dyDescent="0.25">
      <c r="A331" s="4">
        <v>41409</v>
      </c>
      <c r="B331" s="5">
        <v>117.2</v>
      </c>
      <c r="C331" s="2">
        <v>130.66</v>
      </c>
      <c r="D331" s="2">
        <v>107.65</v>
      </c>
      <c r="E331" s="2">
        <v>91.7</v>
      </c>
      <c r="F331" s="2">
        <v>115.78</v>
      </c>
      <c r="G331" s="5">
        <v>16133.358194</v>
      </c>
      <c r="H331" s="5">
        <v>125.9</v>
      </c>
    </row>
    <row r="332" spans="1:8" x14ac:dyDescent="0.25">
      <c r="A332" s="4">
        <v>41440</v>
      </c>
      <c r="B332" s="5">
        <v>122</v>
      </c>
      <c r="C332" s="2">
        <v>141.5</v>
      </c>
      <c r="D332" s="2">
        <v>107.2</v>
      </c>
      <c r="E332" s="2">
        <v>97.4</v>
      </c>
      <c r="F332" s="2">
        <v>113.34</v>
      </c>
      <c r="G332" s="5">
        <v>14758.819151</v>
      </c>
      <c r="H332" s="5">
        <v>126.7</v>
      </c>
    </row>
    <row r="333" spans="1:8" x14ac:dyDescent="0.25">
      <c r="A333" s="4">
        <v>41470</v>
      </c>
      <c r="B333" s="5">
        <v>111.4</v>
      </c>
      <c r="C333" s="2">
        <v>158</v>
      </c>
      <c r="D333" s="2">
        <v>106.63</v>
      </c>
      <c r="E333" s="2">
        <v>89</v>
      </c>
      <c r="F333" s="2">
        <v>115.28</v>
      </c>
      <c r="G333" s="5">
        <v>15087.863565</v>
      </c>
      <c r="H333" s="5">
        <v>128.6</v>
      </c>
    </row>
    <row r="334" spans="1:8" x14ac:dyDescent="0.25">
      <c r="A334" s="4">
        <v>41501</v>
      </c>
      <c r="B334" s="5">
        <v>110.8</v>
      </c>
      <c r="C334" s="2">
        <v>154.1</v>
      </c>
      <c r="D334" s="2">
        <v>107.78</v>
      </c>
      <c r="E334" s="2">
        <v>83.8</v>
      </c>
      <c r="F334" s="2">
        <v>113.37</v>
      </c>
      <c r="G334" s="5">
        <v>13083.707039000001</v>
      </c>
      <c r="H334" s="5">
        <v>135</v>
      </c>
    </row>
    <row r="335" spans="1:8" x14ac:dyDescent="0.25">
      <c r="A335" s="4">
        <v>41532</v>
      </c>
      <c r="B335" s="5">
        <v>108.6</v>
      </c>
      <c r="C335" s="2">
        <v>141.5</v>
      </c>
      <c r="D335" s="2">
        <v>109.55</v>
      </c>
      <c r="E335" s="2">
        <v>84.5</v>
      </c>
      <c r="F335" s="2">
        <v>116.36</v>
      </c>
      <c r="G335" s="5">
        <v>14706.775079999999</v>
      </c>
      <c r="H335" s="5">
        <v>140.4</v>
      </c>
    </row>
    <row r="336" spans="1:8" x14ac:dyDescent="0.25">
      <c r="A336" s="4">
        <v>41562</v>
      </c>
      <c r="B336" s="5">
        <v>113.7</v>
      </c>
      <c r="C336" s="2">
        <v>143.19999999999999</v>
      </c>
      <c r="D336" s="2">
        <v>109.11</v>
      </c>
      <c r="E336" s="2">
        <v>86.8</v>
      </c>
      <c r="F336" s="2">
        <v>118.05</v>
      </c>
      <c r="G336" s="5">
        <v>15698.330394000001</v>
      </c>
      <c r="H336" s="5">
        <v>141.19999999999999</v>
      </c>
    </row>
    <row r="337" spans="1:8" x14ac:dyDescent="0.25">
      <c r="A337" s="4">
        <v>41593</v>
      </c>
      <c r="B337" s="5">
        <v>121.4</v>
      </c>
      <c r="C337" s="2">
        <v>150.1</v>
      </c>
      <c r="D337" s="2">
        <v>109.03</v>
      </c>
      <c r="E337" s="2">
        <v>90.2</v>
      </c>
      <c r="F337" s="2">
        <v>116.2</v>
      </c>
      <c r="G337" s="5">
        <v>15938.557640999999</v>
      </c>
      <c r="H337" s="5">
        <v>143.19999999999999</v>
      </c>
    </row>
    <row r="338" spans="1:8" x14ac:dyDescent="0.25">
      <c r="A338" s="4">
        <v>41623</v>
      </c>
      <c r="B338" s="5">
        <v>121.3</v>
      </c>
      <c r="C338" s="2">
        <v>170.7</v>
      </c>
      <c r="D338" s="2">
        <v>107.98</v>
      </c>
      <c r="E338" s="2">
        <v>98.5</v>
      </c>
      <c r="F338" s="2">
        <v>117.36</v>
      </c>
      <c r="G338" s="5">
        <v>16967.798188000001</v>
      </c>
      <c r="H338" s="5">
        <v>145.19999999999999</v>
      </c>
    </row>
    <row r="339" spans="1:8" x14ac:dyDescent="0.25">
      <c r="A339" s="4">
        <v>41654</v>
      </c>
      <c r="B339" s="5">
        <v>122.4</v>
      </c>
      <c r="C339" s="2">
        <v>155.69999999999999</v>
      </c>
      <c r="D339" s="2">
        <v>106.51</v>
      </c>
      <c r="E339" s="2">
        <v>93.8</v>
      </c>
      <c r="F339" s="2">
        <v>117.32</v>
      </c>
      <c r="G339" s="5">
        <v>14472.285647999999</v>
      </c>
      <c r="H339" s="5">
        <v>144.4</v>
      </c>
    </row>
    <row r="340" spans="1:8" x14ac:dyDescent="0.25">
      <c r="A340" s="4">
        <v>41685</v>
      </c>
      <c r="B340" s="5">
        <v>120.7</v>
      </c>
      <c r="C340" s="2">
        <v>148.1</v>
      </c>
      <c r="D340" s="2">
        <v>104.96</v>
      </c>
      <c r="E340" s="2">
        <v>95.3</v>
      </c>
      <c r="F340" s="2">
        <v>116.6</v>
      </c>
      <c r="G340" s="5">
        <v>14634.090389999999</v>
      </c>
      <c r="H340" s="5">
        <v>142.30000000000001</v>
      </c>
    </row>
    <row r="341" spans="1:8" x14ac:dyDescent="0.25">
      <c r="A341" s="4">
        <v>41713</v>
      </c>
      <c r="B341" s="5">
        <v>123.9</v>
      </c>
      <c r="C341" s="2">
        <v>147.19999999999999</v>
      </c>
      <c r="D341" s="2">
        <v>104.11</v>
      </c>
      <c r="E341" s="2">
        <v>97.6</v>
      </c>
      <c r="F341" s="2">
        <v>116.8</v>
      </c>
      <c r="G341" s="5">
        <v>15192.634701000001</v>
      </c>
      <c r="H341" s="5">
        <v>140.69999999999999</v>
      </c>
    </row>
    <row r="342" spans="1:8" x14ac:dyDescent="0.25">
      <c r="A342" s="4">
        <v>41744</v>
      </c>
      <c r="B342" s="5">
        <v>118.9</v>
      </c>
      <c r="C342" s="2">
        <v>144.69999999999999</v>
      </c>
      <c r="D342" s="2">
        <v>104.81</v>
      </c>
      <c r="E342" s="2">
        <v>93</v>
      </c>
      <c r="F342" s="2">
        <v>117.25</v>
      </c>
      <c r="G342" s="5">
        <v>14292.472554</v>
      </c>
      <c r="H342" s="5">
        <v>141.1</v>
      </c>
    </row>
    <row r="343" spans="1:8" x14ac:dyDescent="0.25">
      <c r="A343" s="4">
        <v>41774</v>
      </c>
      <c r="B343" s="5">
        <v>121.5</v>
      </c>
      <c r="C343" s="2">
        <v>150</v>
      </c>
      <c r="D343" s="2">
        <v>101.81</v>
      </c>
      <c r="E343" s="2">
        <v>98.9</v>
      </c>
      <c r="F343" s="2">
        <v>120.16</v>
      </c>
      <c r="G343" s="5">
        <v>14823.602661000001</v>
      </c>
      <c r="H343" s="5">
        <v>141.5</v>
      </c>
    </row>
    <row r="344" spans="1:8" x14ac:dyDescent="0.25">
      <c r="A344" s="4">
        <v>41805</v>
      </c>
      <c r="B344" s="5">
        <v>121.4</v>
      </c>
      <c r="C344" s="2">
        <v>153.80000000000001</v>
      </c>
      <c r="D344" s="2">
        <v>100.58</v>
      </c>
      <c r="E344" s="2">
        <v>96.7</v>
      </c>
      <c r="F344" s="2">
        <v>120.22</v>
      </c>
      <c r="G344" s="5">
        <v>15409.451765</v>
      </c>
      <c r="H344" s="5">
        <v>141.19999999999999</v>
      </c>
    </row>
    <row r="345" spans="1:8" x14ac:dyDescent="0.25">
      <c r="A345" s="4">
        <v>41835</v>
      </c>
      <c r="B345" s="5">
        <v>125.7</v>
      </c>
      <c r="C345" s="2">
        <v>188.3</v>
      </c>
      <c r="D345" s="2">
        <v>100.65</v>
      </c>
      <c r="E345" s="2">
        <v>97.5</v>
      </c>
      <c r="F345" s="2">
        <v>117.05</v>
      </c>
      <c r="G345" s="5">
        <v>14124.129298</v>
      </c>
      <c r="H345" s="5">
        <v>141</v>
      </c>
    </row>
    <row r="346" spans="1:8" x14ac:dyDescent="0.25">
      <c r="A346" s="4">
        <v>41866</v>
      </c>
      <c r="B346" s="5">
        <v>124.8</v>
      </c>
      <c r="C346" s="2">
        <v>167.7</v>
      </c>
      <c r="D346" s="2">
        <v>99.48</v>
      </c>
      <c r="E346" s="2">
        <v>103.2</v>
      </c>
      <c r="F346" s="2">
        <v>120.13</v>
      </c>
      <c r="G346" s="5">
        <v>14481.642319</v>
      </c>
      <c r="H346" s="5">
        <v>138.6</v>
      </c>
    </row>
    <row r="347" spans="1:8" x14ac:dyDescent="0.25">
      <c r="A347" s="4">
        <v>41897</v>
      </c>
      <c r="B347" s="5">
        <v>123.7</v>
      </c>
      <c r="C347" s="2">
        <v>166.8</v>
      </c>
      <c r="D347" s="2">
        <v>98.72</v>
      </c>
      <c r="E347" s="2">
        <v>104.3</v>
      </c>
      <c r="F347" s="2">
        <v>127.74</v>
      </c>
      <c r="G347" s="5">
        <v>15275.846089000001</v>
      </c>
      <c r="H347" s="5">
        <v>137.30000000000001</v>
      </c>
    </row>
    <row r="348" spans="1:8" x14ac:dyDescent="0.25">
      <c r="A348" s="4">
        <v>41927</v>
      </c>
      <c r="B348" s="5">
        <v>128</v>
      </c>
      <c r="C348" s="2">
        <v>168.5</v>
      </c>
      <c r="D348" s="2">
        <v>96.4</v>
      </c>
      <c r="E348" s="2">
        <v>99.5</v>
      </c>
      <c r="F348" s="2">
        <v>124.37</v>
      </c>
      <c r="G348" s="5">
        <v>15348.970137</v>
      </c>
      <c r="H348" s="5">
        <v>134.30000000000001</v>
      </c>
    </row>
    <row r="349" spans="1:8" x14ac:dyDescent="0.25">
      <c r="A349" s="4">
        <v>41958</v>
      </c>
      <c r="B349" s="5">
        <v>126.1</v>
      </c>
      <c r="C349" s="2">
        <v>167.3</v>
      </c>
      <c r="D349" s="2">
        <v>96.78</v>
      </c>
      <c r="E349" s="2">
        <v>103.2</v>
      </c>
      <c r="F349" s="2">
        <v>121.73</v>
      </c>
      <c r="G349" s="5">
        <v>13616.232861</v>
      </c>
      <c r="H349" s="5">
        <v>131.9</v>
      </c>
    </row>
    <row r="350" spans="1:8" x14ac:dyDescent="0.25">
      <c r="A350" s="4">
        <v>41988</v>
      </c>
      <c r="B350" s="5">
        <v>122.8</v>
      </c>
      <c r="C350" s="2">
        <v>177.2</v>
      </c>
      <c r="D350" s="2">
        <v>97.35</v>
      </c>
      <c r="E350" s="2">
        <v>100.5</v>
      </c>
      <c r="F350" s="2">
        <v>123.95</v>
      </c>
      <c r="G350" s="5">
        <v>14621.101116</v>
      </c>
      <c r="H350" s="5">
        <v>130.5</v>
      </c>
    </row>
    <row r="351" spans="1:8" x14ac:dyDescent="0.25">
      <c r="A351" s="4">
        <v>42019</v>
      </c>
      <c r="B351" s="5">
        <v>130.69999999999999</v>
      </c>
      <c r="C351" s="2">
        <v>172.6</v>
      </c>
      <c r="D351" s="2">
        <v>95.4</v>
      </c>
      <c r="E351" s="2">
        <v>96.5</v>
      </c>
      <c r="F351" s="2">
        <v>123.18</v>
      </c>
      <c r="G351" s="5">
        <v>13355.835335</v>
      </c>
      <c r="H351" s="5">
        <v>126.1</v>
      </c>
    </row>
    <row r="352" spans="1:8" x14ac:dyDescent="0.25">
      <c r="A352" s="4">
        <v>42050</v>
      </c>
      <c r="B352" s="5">
        <v>130.19999999999999</v>
      </c>
      <c r="C352" s="2">
        <v>172.5</v>
      </c>
      <c r="D352" s="2">
        <v>97.27</v>
      </c>
      <c r="E352" s="2">
        <v>95.6</v>
      </c>
      <c r="F352" s="2">
        <v>119.24</v>
      </c>
      <c r="G352" s="5">
        <v>12172.8</v>
      </c>
      <c r="H352" s="5">
        <v>128.5</v>
      </c>
    </row>
    <row r="353" spans="1:8" x14ac:dyDescent="0.25">
      <c r="A353" s="4">
        <v>42078</v>
      </c>
      <c r="B353" s="5">
        <v>126.2</v>
      </c>
      <c r="C353" s="2">
        <v>176.5</v>
      </c>
      <c r="D353" s="2" t="s">
        <v>1</v>
      </c>
      <c r="E353" s="2">
        <v>93.5</v>
      </c>
      <c r="F353" s="2" t="s">
        <v>1</v>
      </c>
      <c r="G353" s="5">
        <v>13710.8</v>
      </c>
      <c r="H353" s="5" t="s">
        <v>1</v>
      </c>
    </row>
    <row r="354" spans="1:8" x14ac:dyDescent="0.25">
      <c r="A354" s="2"/>
      <c r="B354" s="2"/>
      <c r="C354" s="2"/>
      <c r="D354" s="2"/>
      <c r="E354" s="2"/>
      <c r="F354" s="2"/>
    </row>
    <row r="355" spans="1:8" x14ac:dyDescent="0.25">
      <c r="A355" s="2"/>
      <c r="B355" s="2"/>
      <c r="C355" s="2"/>
      <c r="D355" s="2"/>
      <c r="E355" s="2"/>
      <c r="F355" s="2"/>
    </row>
    <row r="356" spans="1:8" x14ac:dyDescent="0.25">
      <c r="A356" s="2"/>
      <c r="B356" s="2"/>
      <c r="C356" s="2"/>
      <c r="D356" s="2"/>
      <c r="E356" s="2"/>
      <c r="F356" s="2"/>
    </row>
    <row r="357" spans="1:8" x14ac:dyDescent="0.25">
      <c r="A357" s="2"/>
      <c r="B357" s="2"/>
      <c r="C357" s="2"/>
      <c r="D357" s="2"/>
      <c r="E357" s="2"/>
      <c r="F357" s="2"/>
    </row>
    <row r="358" spans="1:8" x14ac:dyDescent="0.25">
      <c r="A358" s="2"/>
      <c r="B358" s="2"/>
      <c r="C358" s="2"/>
      <c r="D358" s="2"/>
      <c r="E358" s="2"/>
      <c r="F358" s="2"/>
    </row>
    <row r="359" spans="1:8" x14ac:dyDescent="0.25">
      <c r="A359" s="2"/>
      <c r="B359" s="2"/>
      <c r="C359" s="2"/>
      <c r="D359" s="2"/>
      <c r="E359" s="2"/>
      <c r="F359" s="2"/>
    </row>
    <row r="360" spans="1:8" x14ac:dyDescent="0.25">
      <c r="A360" s="2"/>
      <c r="B360" s="2"/>
      <c r="C360" s="2"/>
      <c r="D360" s="2"/>
      <c r="E360" s="2"/>
      <c r="F360" s="2"/>
    </row>
    <row r="361" spans="1:8" x14ac:dyDescent="0.25">
      <c r="A361" s="2"/>
      <c r="B361" s="2"/>
      <c r="C361" s="2"/>
      <c r="D361" s="2"/>
      <c r="E361" s="2"/>
      <c r="F361" s="2"/>
    </row>
    <row r="362" spans="1:8" x14ac:dyDescent="0.25">
      <c r="A362" s="2"/>
      <c r="B362" s="2"/>
      <c r="C362" s="2"/>
      <c r="D362" s="2"/>
      <c r="E362" s="2"/>
      <c r="F362" s="2"/>
    </row>
    <row r="363" spans="1:8" x14ac:dyDescent="0.25">
      <c r="A363" s="2"/>
      <c r="B363" s="2"/>
      <c r="C363" s="2"/>
      <c r="D363" s="2"/>
      <c r="E363" s="2"/>
      <c r="F363" s="2"/>
    </row>
    <row r="364" spans="1:8" x14ac:dyDescent="0.25">
      <c r="A364" s="2"/>
      <c r="B364" s="2"/>
      <c r="C364" s="2"/>
      <c r="D364" s="2"/>
      <c r="E364" s="2"/>
      <c r="F364" s="2"/>
    </row>
    <row r="365" spans="1:8" x14ac:dyDescent="0.25">
      <c r="A365" s="2"/>
      <c r="B365" s="2"/>
      <c r="C365" s="2"/>
      <c r="D365" s="2"/>
      <c r="E365" s="2"/>
      <c r="F365" s="2"/>
    </row>
    <row r="366" spans="1:8" x14ac:dyDescent="0.25">
      <c r="A366" s="2"/>
      <c r="B366" s="2"/>
      <c r="C366" s="2"/>
      <c r="D366" s="2"/>
      <c r="E366" s="2"/>
      <c r="F366" s="2"/>
    </row>
    <row r="367" spans="1:8" x14ac:dyDescent="0.25">
      <c r="A367" s="2"/>
      <c r="B367" s="2"/>
      <c r="C367" s="2"/>
      <c r="D367" s="2"/>
      <c r="E367" s="2"/>
      <c r="F367" s="2"/>
    </row>
    <row r="368" spans="1:8" x14ac:dyDescent="0.25">
      <c r="A368" s="2"/>
      <c r="B368" s="2"/>
      <c r="C368" s="2"/>
      <c r="D368" s="2"/>
      <c r="E368" s="2"/>
      <c r="F368" s="2"/>
    </row>
    <row r="369" spans="1:6" x14ac:dyDescent="0.25">
      <c r="A369" s="2"/>
      <c r="B369" s="2"/>
      <c r="C369" s="2"/>
      <c r="D369" s="2"/>
      <c r="E369" s="2"/>
      <c r="F369" s="2"/>
    </row>
    <row r="370" spans="1:6" x14ac:dyDescent="0.25">
      <c r="A370" s="2"/>
      <c r="B370" s="2"/>
      <c r="C370" s="2"/>
      <c r="D370" s="2"/>
      <c r="E370" s="2"/>
      <c r="F370" s="2"/>
    </row>
    <row r="371" spans="1:6" x14ac:dyDescent="0.25">
      <c r="A371" s="2"/>
      <c r="B371" s="2"/>
      <c r="C371" s="2"/>
      <c r="D371" s="2"/>
      <c r="E371" s="2"/>
      <c r="F371" s="2"/>
    </row>
    <row r="372" spans="1:6" x14ac:dyDescent="0.25">
      <c r="A372" s="2"/>
      <c r="B372" s="2"/>
      <c r="C372" s="2"/>
      <c r="D372" s="2"/>
      <c r="E372" s="2"/>
      <c r="F372" s="2"/>
    </row>
    <row r="373" spans="1:6" x14ac:dyDescent="0.25">
      <c r="A373" s="2"/>
      <c r="B373" s="2"/>
      <c r="C373" s="2"/>
      <c r="D373" s="2"/>
      <c r="E373" s="2"/>
      <c r="F373" s="2"/>
    </row>
    <row r="374" spans="1:6" x14ac:dyDescent="0.25">
      <c r="A374" s="2"/>
      <c r="B374" s="2"/>
      <c r="C374" s="2"/>
      <c r="D374" s="2"/>
      <c r="E374" s="2"/>
      <c r="F374" s="2"/>
    </row>
    <row r="375" spans="1:6" x14ac:dyDescent="0.25">
      <c r="A375" s="2"/>
      <c r="B375" s="2"/>
      <c r="C375" s="2"/>
      <c r="D375" s="2"/>
      <c r="E375" s="2"/>
      <c r="F375" s="2"/>
    </row>
    <row r="376" spans="1:6" x14ac:dyDescent="0.25">
      <c r="A376" s="2"/>
      <c r="B376" s="2"/>
      <c r="C376" s="2"/>
      <c r="D376" s="2"/>
      <c r="E376" s="2"/>
      <c r="F376" s="2"/>
    </row>
    <row r="377" spans="1:6" x14ac:dyDescent="0.25">
      <c r="A377" s="2"/>
      <c r="B377" s="2"/>
      <c r="C377" s="2"/>
      <c r="D377" s="2"/>
      <c r="E377" s="2"/>
      <c r="F377" s="2"/>
    </row>
    <row r="378" spans="1:6" x14ac:dyDescent="0.25">
      <c r="A378" s="2"/>
      <c r="B378" s="2"/>
      <c r="C378" s="2"/>
      <c r="D378" s="2"/>
      <c r="E378" s="2"/>
      <c r="F378" s="2"/>
    </row>
    <row r="379" spans="1:6" x14ac:dyDescent="0.25">
      <c r="A379" s="2"/>
      <c r="B379" s="2"/>
      <c r="C379" s="2"/>
      <c r="D379" s="2"/>
      <c r="E379" s="2"/>
      <c r="F379" s="2"/>
    </row>
    <row r="380" spans="1:6" x14ac:dyDescent="0.25">
      <c r="A380" s="2"/>
      <c r="B380" s="2"/>
      <c r="C380" s="2"/>
      <c r="D380" s="2"/>
      <c r="E380" s="2"/>
      <c r="F380" s="2"/>
    </row>
    <row r="381" spans="1:6" x14ac:dyDescent="0.25">
      <c r="A381" s="2"/>
      <c r="B381" s="2"/>
      <c r="C381" s="2"/>
      <c r="D381" s="2"/>
      <c r="E381" s="2"/>
      <c r="F381" s="2"/>
    </row>
    <row r="382" spans="1:6" x14ac:dyDescent="0.25">
      <c r="A382" s="2"/>
      <c r="B382" s="2"/>
      <c r="C382" s="2"/>
      <c r="D382" s="2"/>
      <c r="E382" s="2"/>
      <c r="F382" s="2"/>
    </row>
    <row r="383" spans="1:6" x14ac:dyDescent="0.25">
      <c r="A383" s="2"/>
      <c r="B383" s="2"/>
      <c r="C383" s="2"/>
      <c r="D383" s="2"/>
      <c r="E383" s="2"/>
      <c r="F383" s="2"/>
    </row>
    <row r="384" spans="1:6" x14ac:dyDescent="0.25">
      <c r="A384" s="2"/>
      <c r="B384" s="2"/>
      <c r="C384" s="2"/>
      <c r="D384" s="2"/>
      <c r="E384" s="2"/>
      <c r="F384" s="2"/>
    </row>
    <row r="385" spans="1:6" x14ac:dyDescent="0.25">
      <c r="A385" s="2"/>
      <c r="B385" s="2"/>
      <c r="C385" s="2"/>
      <c r="D385" s="2"/>
      <c r="E385" s="2"/>
      <c r="F385" s="2"/>
    </row>
    <row r="386" spans="1:6" x14ac:dyDescent="0.25">
      <c r="A386" s="2"/>
      <c r="B386" s="2"/>
      <c r="C386" s="2"/>
      <c r="D386" s="2"/>
      <c r="E386" s="2"/>
      <c r="F386" s="2"/>
    </row>
    <row r="387" spans="1:6" x14ac:dyDescent="0.25">
      <c r="A387" s="2"/>
      <c r="B387" s="2"/>
      <c r="C387" s="2"/>
      <c r="D387" s="2"/>
      <c r="E387" s="2"/>
      <c r="F387" s="2"/>
    </row>
    <row r="388" spans="1:6" x14ac:dyDescent="0.25">
      <c r="A388" s="2"/>
      <c r="B388" s="2"/>
      <c r="C388" s="2"/>
      <c r="D388" s="2"/>
      <c r="E388" s="2"/>
      <c r="F388" s="2"/>
    </row>
    <row r="389" spans="1:6" x14ac:dyDescent="0.25">
      <c r="A389" s="2"/>
      <c r="B389" s="2"/>
      <c r="C389" s="2"/>
      <c r="D389" s="2"/>
      <c r="E389" s="2"/>
      <c r="F389" s="2"/>
    </row>
    <row r="390" spans="1:6" x14ac:dyDescent="0.25">
      <c r="A390" s="2"/>
      <c r="B390" s="2"/>
      <c r="C390" s="2"/>
      <c r="D390" s="2"/>
      <c r="E390" s="2"/>
      <c r="F390" s="2"/>
    </row>
    <row r="391" spans="1:6" x14ac:dyDescent="0.25">
      <c r="A391" s="2"/>
      <c r="B391" s="2"/>
      <c r="C391" s="2"/>
      <c r="D391" s="2"/>
      <c r="E391" s="2"/>
      <c r="F391" s="2"/>
    </row>
    <row r="392" spans="1:6" x14ac:dyDescent="0.25">
      <c r="A392" s="2"/>
      <c r="B392" s="2"/>
      <c r="C392" s="2"/>
      <c r="D392" s="2"/>
      <c r="E392" s="2"/>
      <c r="F392" s="2"/>
    </row>
    <row r="393" spans="1:6" x14ac:dyDescent="0.25">
      <c r="A393" s="2"/>
      <c r="B393" s="2"/>
      <c r="C393" s="2"/>
      <c r="D393" s="2"/>
      <c r="E393" s="2"/>
      <c r="F393" s="2"/>
    </row>
    <row r="394" spans="1:6" x14ac:dyDescent="0.25">
      <c r="A394" s="2"/>
      <c r="B394" s="2"/>
      <c r="C394" s="2"/>
      <c r="D394" s="2"/>
      <c r="E394" s="2"/>
      <c r="F394" s="2"/>
    </row>
    <row r="395" spans="1:6" x14ac:dyDescent="0.25">
      <c r="A395" s="2"/>
      <c r="B395" s="2"/>
      <c r="C395" s="2"/>
      <c r="D395" s="2"/>
      <c r="E395" s="2"/>
      <c r="F395" s="2"/>
    </row>
    <row r="396" spans="1:6" x14ac:dyDescent="0.25">
      <c r="A396" s="2"/>
      <c r="B396" s="2"/>
      <c r="C396" s="2"/>
      <c r="D396" s="2"/>
      <c r="E396" s="2"/>
      <c r="F396" s="2"/>
    </row>
    <row r="397" spans="1:6" x14ac:dyDescent="0.25">
      <c r="A397" s="2"/>
      <c r="B397" s="2"/>
      <c r="C397" s="2"/>
      <c r="D397" s="2"/>
      <c r="E397" s="2"/>
      <c r="F397" s="2"/>
    </row>
    <row r="398" spans="1:6" x14ac:dyDescent="0.25">
      <c r="A398" s="2"/>
      <c r="B398" s="2"/>
      <c r="C398" s="2"/>
      <c r="D398" s="2"/>
      <c r="E398" s="2"/>
      <c r="F398" s="2"/>
    </row>
    <row r="399" spans="1:6" x14ac:dyDescent="0.25">
      <c r="A399" s="2"/>
      <c r="B399" s="2"/>
      <c r="C399" s="2"/>
      <c r="D399" s="2"/>
      <c r="E399" s="2"/>
      <c r="F399" s="2"/>
    </row>
    <row r="400" spans="1:6" x14ac:dyDescent="0.25">
      <c r="A400" s="2"/>
      <c r="B400" s="2"/>
      <c r="C400" s="2"/>
      <c r="D400" s="2"/>
      <c r="E400" s="2"/>
      <c r="F400" s="2"/>
    </row>
    <row r="401" spans="1:6" x14ac:dyDescent="0.25">
      <c r="A401" s="2"/>
      <c r="B401" s="2"/>
      <c r="C401" s="2"/>
      <c r="D401" s="2"/>
      <c r="E401" s="2"/>
      <c r="F401" s="2"/>
    </row>
    <row r="402" spans="1:6" x14ac:dyDescent="0.25">
      <c r="A402" s="2"/>
      <c r="B402" s="2"/>
      <c r="C402" s="2"/>
      <c r="D402" s="2"/>
      <c r="E402" s="2"/>
      <c r="F402" s="2"/>
    </row>
    <row r="403" spans="1:6" x14ac:dyDescent="0.25">
      <c r="A403" s="2"/>
      <c r="B403" s="2"/>
      <c r="C403" s="2"/>
      <c r="D403" s="2"/>
      <c r="E403" s="2"/>
      <c r="F403" s="2"/>
    </row>
    <row r="404" spans="1:6" x14ac:dyDescent="0.25">
      <c r="A404" s="2"/>
      <c r="B404" s="2"/>
      <c r="C404" s="2"/>
      <c r="D404" s="2"/>
      <c r="E404" s="2"/>
      <c r="F404" s="2"/>
    </row>
    <row r="405" spans="1:6" x14ac:dyDescent="0.25">
      <c r="A405" s="2"/>
      <c r="B405" s="2"/>
      <c r="C405" s="2"/>
      <c r="D405" s="2"/>
      <c r="E405" s="2"/>
      <c r="F405" s="2"/>
    </row>
    <row r="406" spans="1:6" x14ac:dyDescent="0.25">
      <c r="A406" s="2"/>
      <c r="B406" s="2"/>
      <c r="C406" s="2"/>
      <c r="D406" s="2"/>
      <c r="E406" s="2"/>
      <c r="F406" s="2"/>
    </row>
    <row r="407" spans="1:6" x14ac:dyDescent="0.25">
      <c r="A407" s="2"/>
      <c r="B407" s="2"/>
      <c r="C407" s="2"/>
      <c r="D407" s="2"/>
      <c r="E407" s="2"/>
      <c r="F407" s="2"/>
    </row>
    <row r="408" spans="1:6" x14ac:dyDescent="0.25">
      <c r="A408" s="2"/>
      <c r="B408" s="2"/>
      <c r="C408" s="2"/>
      <c r="D408" s="2"/>
      <c r="E408" s="2"/>
      <c r="F408" s="2"/>
    </row>
    <row r="409" spans="1:6" x14ac:dyDescent="0.25">
      <c r="A409" s="2"/>
      <c r="B409" s="2"/>
      <c r="C409" s="2"/>
      <c r="D409" s="2"/>
      <c r="E409" s="2"/>
      <c r="F409" s="2"/>
    </row>
    <row r="410" spans="1:6" x14ac:dyDescent="0.25">
      <c r="A410" s="2"/>
      <c r="B410" s="2"/>
      <c r="C410" s="2"/>
      <c r="D410" s="2"/>
      <c r="E410" s="2"/>
      <c r="F410" s="2"/>
    </row>
    <row r="411" spans="1:6" x14ac:dyDescent="0.25">
      <c r="A411" s="2"/>
      <c r="B411" s="2"/>
      <c r="C411" s="2"/>
      <c r="D411" s="2"/>
      <c r="E411" s="2"/>
      <c r="F411" s="2"/>
    </row>
    <row r="412" spans="1:6" x14ac:dyDescent="0.25">
      <c r="A412" s="2"/>
      <c r="B412" s="2"/>
      <c r="C412" s="2"/>
      <c r="D412" s="2"/>
      <c r="E412" s="2"/>
      <c r="F412" s="2"/>
    </row>
    <row r="413" spans="1:6" x14ac:dyDescent="0.25">
      <c r="A413" s="2"/>
      <c r="B413" s="2"/>
      <c r="C413" s="2"/>
      <c r="D413" s="2"/>
      <c r="E413" s="2"/>
      <c r="F413" s="2"/>
    </row>
    <row r="414" spans="1:6" x14ac:dyDescent="0.25">
      <c r="A414" s="2"/>
      <c r="B414" s="2"/>
      <c r="C414" s="2"/>
      <c r="D414" s="2"/>
      <c r="E414" s="2"/>
      <c r="F414" s="2"/>
    </row>
    <row r="415" spans="1:6" x14ac:dyDescent="0.25">
      <c r="A415" s="2"/>
      <c r="B415" s="2"/>
      <c r="C415" s="2"/>
      <c r="D415" s="2"/>
      <c r="E415" s="2"/>
      <c r="F415" s="2"/>
    </row>
    <row r="416" spans="1:6" x14ac:dyDescent="0.25">
      <c r="A416" s="2"/>
      <c r="B416" s="2"/>
      <c r="C416" s="2"/>
      <c r="D416" s="2"/>
      <c r="E416" s="2"/>
      <c r="F416" s="2"/>
    </row>
    <row r="417" spans="1:6" x14ac:dyDescent="0.25">
      <c r="A417" s="2"/>
      <c r="B417" s="2"/>
      <c r="C417" s="2"/>
      <c r="D417" s="2"/>
      <c r="E417" s="2"/>
      <c r="F417" s="2"/>
    </row>
    <row r="418" spans="1:6" x14ac:dyDescent="0.25">
      <c r="A418" s="2"/>
      <c r="B418" s="2"/>
      <c r="C418" s="2"/>
      <c r="D418" s="2"/>
      <c r="E418" s="2"/>
      <c r="F418" s="2"/>
    </row>
    <row r="419" spans="1:6" x14ac:dyDescent="0.25">
      <c r="A419" s="2"/>
      <c r="B419" s="2"/>
      <c r="C419" s="2"/>
      <c r="D419" s="2"/>
      <c r="E419" s="2"/>
      <c r="F419" s="2"/>
    </row>
    <row r="420" spans="1:6" x14ac:dyDescent="0.25">
      <c r="A420" s="2"/>
      <c r="B420" s="2"/>
      <c r="C420" s="2"/>
      <c r="D420" s="2"/>
      <c r="E420" s="2"/>
      <c r="F420" s="2"/>
    </row>
    <row r="421" spans="1:6" x14ac:dyDescent="0.25">
      <c r="A421" s="2"/>
      <c r="B421" s="2"/>
      <c r="C421" s="2"/>
      <c r="D421" s="2"/>
      <c r="E421" s="2"/>
      <c r="F421" s="2"/>
    </row>
    <row r="422" spans="1:6" x14ac:dyDescent="0.25">
      <c r="A422" s="2"/>
      <c r="B422" s="2"/>
      <c r="C422" s="2"/>
      <c r="D422" s="2"/>
      <c r="E422" s="2"/>
      <c r="F422" s="2"/>
    </row>
    <row r="423" spans="1:6" x14ac:dyDescent="0.25">
      <c r="A423" s="2"/>
      <c r="B423" s="2"/>
      <c r="C423" s="2"/>
      <c r="D423" s="2"/>
      <c r="E423" s="2"/>
      <c r="F423" s="2"/>
    </row>
    <row r="424" spans="1:6" x14ac:dyDescent="0.25">
      <c r="A424" s="2"/>
      <c r="B424" s="2"/>
      <c r="C424" s="2"/>
      <c r="D424" s="2"/>
      <c r="E424" s="2"/>
      <c r="F424" s="2"/>
    </row>
    <row r="425" spans="1:6" x14ac:dyDescent="0.25">
      <c r="A425" s="2"/>
      <c r="B425" s="2"/>
      <c r="C425" s="2"/>
      <c r="D425" s="2"/>
      <c r="E425" s="2"/>
      <c r="F425" s="2"/>
    </row>
    <row r="426" spans="1:6" x14ac:dyDescent="0.25">
      <c r="A426" s="2"/>
      <c r="B426" s="2"/>
      <c r="C426" s="2"/>
      <c r="D426" s="2"/>
      <c r="E426" s="2"/>
      <c r="F426" s="2"/>
    </row>
    <row r="427" spans="1:6" x14ac:dyDescent="0.25">
      <c r="A427" s="2"/>
      <c r="B427" s="2"/>
      <c r="C427" s="2"/>
      <c r="D427" s="2"/>
      <c r="E427" s="2"/>
      <c r="F427" s="2"/>
    </row>
    <row r="428" spans="1:6" x14ac:dyDescent="0.25">
      <c r="A428" s="2"/>
      <c r="B428" s="2"/>
      <c r="C428" s="2"/>
      <c r="D428" s="2"/>
      <c r="E428" s="2"/>
      <c r="F428" s="2"/>
    </row>
    <row r="429" spans="1:6" x14ac:dyDescent="0.25">
      <c r="A429" s="2"/>
      <c r="B429" s="2"/>
      <c r="C429" s="2"/>
      <c r="D429" s="2"/>
      <c r="E429" s="2"/>
      <c r="F429" s="2"/>
    </row>
    <row r="430" spans="1:6" x14ac:dyDescent="0.25">
      <c r="A430" s="2"/>
      <c r="B430" s="2"/>
      <c r="C430" s="2"/>
      <c r="D430" s="2"/>
      <c r="E430" s="2"/>
      <c r="F430" s="2"/>
    </row>
    <row r="431" spans="1:6" x14ac:dyDescent="0.25">
      <c r="A431" s="2"/>
      <c r="B431" s="2"/>
      <c r="C431" s="2"/>
      <c r="D431" s="2"/>
      <c r="E431" s="2"/>
      <c r="F431" s="2"/>
    </row>
    <row r="432" spans="1:6" x14ac:dyDescent="0.25">
      <c r="A432" s="2"/>
      <c r="B432" s="2"/>
      <c r="C432" s="2"/>
      <c r="D432" s="2"/>
      <c r="E432" s="2"/>
      <c r="F432" s="2"/>
    </row>
    <row r="433" spans="1:6" x14ac:dyDescent="0.25">
      <c r="A433" s="2"/>
      <c r="B433" s="2"/>
      <c r="C433" s="2"/>
      <c r="D433" s="2"/>
      <c r="E433" s="2"/>
      <c r="F433" s="2"/>
    </row>
    <row r="434" spans="1:6" x14ac:dyDescent="0.25">
      <c r="A434" s="2"/>
      <c r="B434" s="2"/>
      <c r="C434" s="2"/>
      <c r="D434" s="2"/>
      <c r="E434" s="2"/>
      <c r="F434" s="2"/>
    </row>
    <row r="435" spans="1:6" x14ac:dyDescent="0.25">
      <c r="A435" s="2"/>
      <c r="B435" s="2"/>
      <c r="C435" s="2"/>
      <c r="D435" s="2"/>
      <c r="E435" s="2"/>
      <c r="F435" s="2"/>
    </row>
    <row r="436" spans="1:6" x14ac:dyDescent="0.25">
      <c r="A436" s="2"/>
      <c r="B436" s="2"/>
      <c r="C436" s="2"/>
      <c r="D436" s="2"/>
      <c r="E436" s="2"/>
      <c r="F436" s="2"/>
    </row>
    <row r="437" spans="1:6" x14ac:dyDescent="0.25">
      <c r="A437" s="2"/>
      <c r="B437" s="2"/>
      <c r="C437" s="2"/>
      <c r="D437" s="2"/>
      <c r="E437" s="2"/>
      <c r="F437" s="2"/>
    </row>
    <row r="438" spans="1:6" x14ac:dyDescent="0.25">
      <c r="A438" s="2"/>
      <c r="B438" s="2"/>
      <c r="C438" s="2"/>
      <c r="D438" s="2"/>
      <c r="E438" s="2"/>
      <c r="F438" s="2"/>
    </row>
    <row r="439" spans="1:6" x14ac:dyDescent="0.25">
      <c r="A439" s="2"/>
      <c r="B439" s="2"/>
      <c r="C439" s="2"/>
      <c r="D439" s="2"/>
      <c r="E439" s="2"/>
      <c r="F439" s="2"/>
    </row>
    <row r="440" spans="1:6" x14ac:dyDescent="0.25">
      <c r="A440" s="2"/>
      <c r="B440" s="2"/>
      <c r="C440" s="2"/>
      <c r="D440" s="2"/>
      <c r="E440" s="2"/>
      <c r="F440" s="2"/>
    </row>
    <row r="441" spans="1:6" x14ac:dyDescent="0.25">
      <c r="A441" s="2"/>
      <c r="B441" s="2"/>
      <c r="C441" s="2"/>
      <c r="D441" s="2"/>
      <c r="E441" s="2"/>
      <c r="F441" s="2"/>
    </row>
    <row r="442" spans="1:6" x14ac:dyDescent="0.25">
      <c r="A442" s="2"/>
      <c r="B442" s="2"/>
      <c r="C442" s="2"/>
      <c r="D442" s="2"/>
      <c r="E442" s="2"/>
      <c r="F442" s="2"/>
    </row>
    <row r="443" spans="1:6" x14ac:dyDescent="0.25">
      <c r="A443" s="2"/>
      <c r="B443" s="2"/>
      <c r="C443" s="2"/>
      <c r="D443" s="2"/>
      <c r="E443" s="2"/>
      <c r="F443" s="2"/>
    </row>
    <row r="444" spans="1:6" x14ac:dyDescent="0.25">
      <c r="A444" s="2"/>
      <c r="B444" s="2"/>
      <c r="C444" s="2"/>
      <c r="D444" s="2"/>
      <c r="E444" s="2"/>
      <c r="F444" s="2"/>
    </row>
    <row r="445" spans="1:6" x14ac:dyDescent="0.25">
      <c r="A445" s="2"/>
      <c r="B445" s="2"/>
      <c r="C445" s="2"/>
      <c r="D445" s="2"/>
      <c r="E445" s="2"/>
      <c r="F445" s="2"/>
    </row>
    <row r="446" spans="1:6" x14ac:dyDescent="0.25">
      <c r="A446" s="2"/>
      <c r="B446" s="2"/>
      <c r="C446" s="2"/>
      <c r="D446" s="2"/>
      <c r="E446" s="2"/>
      <c r="F446" s="2"/>
    </row>
    <row r="447" spans="1:6" x14ac:dyDescent="0.25">
      <c r="A447" s="2"/>
      <c r="B447" s="2"/>
      <c r="C447" s="2"/>
      <c r="D447" s="2"/>
      <c r="E447" s="2"/>
      <c r="F447" s="2"/>
    </row>
    <row r="448" spans="1:6" x14ac:dyDescent="0.25">
      <c r="A448" s="2"/>
      <c r="B448" s="2"/>
      <c r="C448" s="2"/>
      <c r="D448" s="2"/>
      <c r="E448" s="2"/>
      <c r="F448" s="2"/>
    </row>
    <row r="449" spans="1:6" x14ac:dyDescent="0.25">
      <c r="A449" s="2"/>
      <c r="B449" s="2"/>
      <c r="C449" s="2"/>
      <c r="D449" s="2"/>
      <c r="E449" s="2"/>
      <c r="F449" s="2"/>
    </row>
    <row r="450" spans="1:6" x14ac:dyDescent="0.25">
      <c r="A450" s="2"/>
      <c r="B450" s="2"/>
      <c r="C450" s="2"/>
      <c r="D450" s="2"/>
      <c r="E450" s="2"/>
      <c r="F450" s="2"/>
    </row>
    <row r="451" spans="1:6" x14ac:dyDescent="0.25">
      <c r="A451" s="2"/>
      <c r="B451" s="2"/>
      <c r="C451" s="2"/>
      <c r="D451" s="2"/>
      <c r="E451" s="2"/>
      <c r="F451" s="2"/>
    </row>
    <row r="452" spans="1:6" x14ac:dyDescent="0.25">
      <c r="A452" s="2"/>
      <c r="B452" s="2"/>
      <c r="C452" s="2"/>
      <c r="D452" s="2"/>
      <c r="E452" s="2"/>
      <c r="F452" s="2"/>
    </row>
    <row r="453" spans="1:6" x14ac:dyDescent="0.25">
      <c r="A453" s="2"/>
      <c r="B453" s="2"/>
      <c r="C453" s="2"/>
      <c r="D453" s="2"/>
      <c r="E453" s="2"/>
      <c r="F453" s="2"/>
    </row>
    <row r="454" spans="1:6" x14ac:dyDescent="0.25">
      <c r="A454" s="2"/>
      <c r="B454" s="2"/>
      <c r="C454" s="2"/>
      <c r="D454" s="2"/>
      <c r="E454" s="2"/>
      <c r="F454" s="2"/>
    </row>
    <row r="455" spans="1:6" x14ac:dyDescent="0.25">
      <c r="A455" s="2"/>
      <c r="B455" s="2"/>
      <c r="C455" s="2"/>
      <c r="D455" s="2"/>
      <c r="E455" s="2"/>
      <c r="F455" s="2"/>
    </row>
    <row r="456" spans="1:6" x14ac:dyDescent="0.25">
      <c r="A456" s="2"/>
      <c r="B456" s="2"/>
      <c r="C456" s="2"/>
      <c r="D456" s="2"/>
      <c r="E456" s="2"/>
      <c r="F456" s="2"/>
    </row>
    <row r="457" spans="1:6" x14ac:dyDescent="0.25">
      <c r="A457" s="2"/>
      <c r="B457" s="2"/>
      <c r="C457" s="2"/>
      <c r="D457" s="2"/>
      <c r="E457" s="2"/>
      <c r="F457" s="2"/>
    </row>
    <row r="458" spans="1:6" x14ac:dyDescent="0.25">
      <c r="A458" s="2"/>
      <c r="B458" s="2"/>
      <c r="C458" s="2"/>
      <c r="D458" s="2"/>
      <c r="E458" s="2"/>
      <c r="F458" s="2"/>
    </row>
    <row r="459" spans="1:6" x14ac:dyDescent="0.25">
      <c r="A459" s="2"/>
      <c r="B459" s="2"/>
      <c r="C459" s="2"/>
      <c r="D459" s="2"/>
      <c r="E459" s="2"/>
      <c r="F459" s="2"/>
    </row>
    <row r="460" spans="1:6" x14ac:dyDescent="0.25">
      <c r="A460" s="2"/>
      <c r="B460" s="2"/>
      <c r="C460" s="2"/>
      <c r="D460" s="2"/>
      <c r="E460" s="2"/>
      <c r="F460" s="2"/>
    </row>
    <row r="461" spans="1:6" x14ac:dyDescent="0.25">
      <c r="A461" s="2"/>
      <c r="B461" s="2"/>
      <c r="C461" s="2"/>
      <c r="D461" s="2"/>
      <c r="E461" s="2"/>
      <c r="F461" s="2"/>
    </row>
    <row r="462" spans="1:6" x14ac:dyDescent="0.25">
      <c r="A462" s="2"/>
      <c r="B462" s="2"/>
      <c r="C462" s="2"/>
      <c r="D462" s="2"/>
      <c r="E462" s="2"/>
      <c r="F462" s="2"/>
    </row>
    <row r="463" spans="1:6" x14ac:dyDescent="0.25">
      <c r="A463" s="2"/>
      <c r="B463" s="2"/>
      <c r="C463" s="2"/>
      <c r="D463" s="2"/>
      <c r="E463" s="2"/>
      <c r="F463" s="2"/>
    </row>
    <row r="464" spans="1:6" x14ac:dyDescent="0.25">
      <c r="A464" s="2"/>
      <c r="B464" s="2"/>
      <c r="C464" s="2"/>
      <c r="D464" s="2"/>
      <c r="E464" s="2"/>
      <c r="F464" s="2"/>
    </row>
    <row r="465" spans="1:6" x14ac:dyDescent="0.25">
      <c r="A465" s="2"/>
      <c r="B465" s="2"/>
      <c r="C465" s="2"/>
      <c r="D465" s="2"/>
      <c r="E465" s="2"/>
      <c r="F465" s="2"/>
    </row>
    <row r="466" spans="1:6" x14ac:dyDescent="0.25">
      <c r="A466" s="2"/>
      <c r="B466" s="2"/>
      <c r="C466" s="2"/>
      <c r="D466" s="2"/>
      <c r="E466" s="2"/>
      <c r="F466" s="2"/>
    </row>
    <row r="467" spans="1:6" x14ac:dyDescent="0.25">
      <c r="A467" s="2"/>
      <c r="B467" s="2"/>
      <c r="C467" s="2"/>
      <c r="D467" s="2"/>
      <c r="E467" s="2"/>
      <c r="F467" s="2"/>
    </row>
    <row r="468" spans="1:6" x14ac:dyDescent="0.25">
      <c r="A468" s="2"/>
      <c r="B468" s="2"/>
      <c r="C468" s="2"/>
      <c r="D468" s="2"/>
      <c r="E468" s="2"/>
      <c r="F468" s="2"/>
    </row>
    <row r="469" spans="1:6" x14ac:dyDescent="0.25">
      <c r="A469" s="2"/>
      <c r="B469" s="2"/>
      <c r="C469" s="2"/>
      <c r="D469" s="2"/>
      <c r="E469" s="2"/>
      <c r="F469" s="2"/>
    </row>
    <row r="470" spans="1:6" x14ac:dyDescent="0.25">
      <c r="A470" s="2"/>
      <c r="B470" s="2"/>
      <c r="C470" s="2"/>
      <c r="D470" s="2"/>
      <c r="E470" s="2"/>
      <c r="F470" s="2"/>
    </row>
    <row r="471" spans="1:6" x14ac:dyDescent="0.25">
      <c r="A471" s="2"/>
      <c r="B471" s="2"/>
      <c r="C471" s="2"/>
      <c r="D471" s="2"/>
      <c r="E471" s="2"/>
      <c r="F471" s="2"/>
    </row>
    <row r="472" spans="1:6" x14ac:dyDescent="0.25">
      <c r="A472" s="2"/>
      <c r="B472" s="2"/>
      <c r="C472" s="2"/>
      <c r="D472" s="2"/>
      <c r="E472" s="2"/>
      <c r="F472" s="2"/>
    </row>
    <row r="473" spans="1:6" x14ac:dyDescent="0.25">
      <c r="A473" s="2"/>
      <c r="B473" s="2"/>
      <c r="C473" s="2"/>
      <c r="D473" s="2"/>
      <c r="E473" s="2"/>
      <c r="F473" s="2"/>
    </row>
    <row r="474" spans="1:6" x14ac:dyDescent="0.25">
      <c r="A474" s="2"/>
      <c r="B474" s="2"/>
      <c r="C474" s="2"/>
      <c r="D474" s="2"/>
      <c r="E474" s="2"/>
      <c r="F474" s="2"/>
    </row>
    <row r="475" spans="1:6" x14ac:dyDescent="0.25">
      <c r="A475" s="2"/>
      <c r="B475" s="2"/>
      <c r="C475" s="2"/>
      <c r="D475" s="2"/>
      <c r="E475" s="2"/>
      <c r="F475" s="2"/>
    </row>
    <row r="476" spans="1:6" x14ac:dyDescent="0.25">
      <c r="A476" s="2"/>
      <c r="B476" s="2"/>
      <c r="C476" s="2"/>
      <c r="D476" s="2"/>
      <c r="E476" s="2"/>
      <c r="F476" s="2"/>
    </row>
    <row r="477" spans="1:6" x14ac:dyDescent="0.25">
      <c r="A477" s="2"/>
      <c r="B477" s="2"/>
      <c r="C477" s="2"/>
      <c r="D477" s="2"/>
      <c r="E477" s="2"/>
      <c r="F477" s="2"/>
    </row>
    <row r="478" spans="1:6" x14ac:dyDescent="0.25">
      <c r="A478" s="2"/>
      <c r="B478" s="2"/>
      <c r="C478" s="2"/>
      <c r="D478" s="2"/>
      <c r="E478" s="2"/>
      <c r="F478" s="2"/>
    </row>
    <row r="479" spans="1:6" x14ac:dyDescent="0.25">
      <c r="A479" s="2"/>
      <c r="B479" s="2"/>
      <c r="C479" s="2"/>
      <c r="D479" s="2"/>
      <c r="E479" s="2"/>
      <c r="F479" s="2"/>
    </row>
    <row r="480" spans="1:6" x14ac:dyDescent="0.25">
      <c r="A480" s="2"/>
      <c r="B480" s="2"/>
      <c r="C480" s="2"/>
      <c r="D480" s="2"/>
      <c r="E480" s="2"/>
      <c r="F480" s="2"/>
    </row>
    <row r="481" spans="1:6" x14ac:dyDescent="0.25">
      <c r="A481" s="2"/>
      <c r="B481" s="2"/>
      <c r="C481" s="2"/>
      <c r="D481" s="2"/>
      <c r="E481" s="2"/>
      <c r="F481" s="2"/>
    </row>
    <row r="482" spans="1:6" x14ac:dyDescent="0.25">
      <c r="A482" s="2"/>
      <c r="B482" s="2"/>
      <c r="C482" s="2"/>
      <c r="D482" s="2"/>
      <c r="E482" s="2"/>
      <c r="F482" s="2"/>
    </row>
    <row r="483" spans="1:6" x14ac:dyDescent="0.25">
      <c r="A483" s="2"/>
      <c r="B483" s="2"/>
      <c r="C483" s="2"/>
      <c r="D483" s="2"/>
      <c r="E483" s="2"/>
      <c r="F483" s="2"/>
    </row>
    <row r="484" spans="1:6" x14ac:dyDescent="0.25">
      <c r="A484" s="2"/>
      <c r="B484" s="2"/>
      <c r="C484" s="2"/>
      <c r="D484" s="2"/>
      <c r="E484" s="2"/>
      <c r="F484" s="2"/>
    </row>
    <row r="485" spans="1:6" x14ac:dyDescent="0.25">
      <c r="A485" s="2"/>
      <c r="B485" s="2"/>
      <c r="C485" s="2"/>
      <c r="D485" s="2"/>
      <c r="E485" s="2"/>
      <c r="F485" s="2"/>
    </row>
    <row r="486" spans="1:6" x14ac:dyDescent="0.25">
      <c r="A486" s="2"/>
      <c r="B486" s="2"/>
      <c r="C486" s="2"/>
      <c r="D486" s="2"/>
      <c r="E486" s="2"/>
      <c r="F486" s="2"/>
    </row>
    <row r="487" spans="1:6" x14ac:dyDescent="0.25">
      <c r="A487" s="2"/>
      <c r="B487" s="2"/>
      <c r="C487" s="2"/>
      <c r="D487" s="2"/>
      <c r="E487" s="2"/>
      <c r="F487" s="2"/>
    </row>
    <row r="488" spans="1:6" x14ac:dyDescent="0.25">
      <c r="A488" s="2"/>
      <c r="B488" s="2"/>
      <c r="C488" s="2"/>
      <c r="D488" s="2"/>
      <c r="E488" s="2"/>
      <c r="F488" s="2"/>
    </row>
    <row r="489" spans="1:6" x14ac:dyDescent="0.25">
      <c r="A489" s="2"/>
      <c r="B489" s="2"/>
      <c r="C489" s="2"/>
      <c r="D489" s="2"/>
      <c r="E489" s="2"/>
      <c r="F489" s="2"/>
    </row>
    <row r="490" spans="1:6" x14ac:dyDescent="0.25">
      <c r="A490" s="2"/>
      <c r="B490" s="2"/>
      <c r="C490" s="2"/>
      <c r="D490" s="2"/>
      <c r="E490" s="2"/>
      <c r="F490" s="2"/>
    </row>
    <row r="491" spans="1:6" x14ac:dyDescent="0.25">
      <c r="A491" s="2"/>
      <c r="B491" s="2"/>
      <c r="C491" s="2"/>
      <c r="D491" s="2"/>
      <c r="E491" s="2"/>
      <c r="F491" s="2"/>
    </row>
    <row r="492" spans="1:6" x14ac:dyDescent="0.25">
      <c r="A492" s="2"/>
      <c r="B492" s="2"/>
      <c r="C492" s="2"/>
      <c r="D492" s="2"/>
      <c r="E492" s="2"/>
      <c r="F492" s="2"/>
    </row>
    <row r="493" spans="1:6" x14ac:dyDescent="0.25">
      <c r="A493" s="2"/>
      <c r="B493" s="2"/>
      <c r="C493" s="2"/>
      <c r="D493" s="2"/>
      <c r="E493" s="2"/>
      <c r="F493" s="2"/>
    </row>
    <row r="494" spans="1:6" x14ac:dyDescent="0.25">
      <c r="A494" s="2"/>
      <c r="B494" s="2"/>
      <c r="C494" s="2"/>
      <c r="D494" s="2"/>
      <c r="E494" s="2"/>
      <c r="F494" s="2"/>
    </row>
    <row r="495" spans="1:6" x14ac:dyDescent="0.25">
      <c r="A495" s="2"/>
      <c r="B495" s="2"/>
      <c r="C495" s="2"/>
      <c r="D495" s="2"/>
      <c r="E495" s="2"/>
      <c r="F495" s="2"/>
    </row>
    <row r="496" spans="1:6" x14ac:dyDescent="0.25">
      <c r="A496" s="2"/>
      <c r="B496" s="2"/>
      <c r="C496" s="2"/>
      <c r="D496" s="2"/>
      <c r="E496" s="2"/>
      <c r="F496" s="2"/>
    </row>
    <row r="497" spans="1:6" x14ac:dyDescent="0.25">
      <c r="A497" s="2"/>
      <c r="B497" s="2"/>
      <c r="C497" s="2"/>
      <c r="D497" s="2"/>
      <c r="E497" s="2"/>
      <c r="F497" s="2"/>
    </row>
    <row r="498" spans="1:6" x14ac:dyDescent="0.25">
      <c r="A498" s="2"/>
      <c r="B498" s="2"/>
      <c r="C498" s="2"/>
      <c r="D498" s="2"/>
      <c r="E498" s="2"/>
      <c r="F498" s="2"/>
    </row>
    <row r="499" spans="1:6" x14ac:dyDescent="0.25">
      <c r="A499" s="2"/>
      <c r="B499" s="2"/>
      <c r="C499" s="2"/>
      <c r="D499" s="2"/>
      <c r="E499" s="2"/>
      <c r="F499" s="2"/>
    </row>
    <row r="500" spans="1:6" x14ac:dyDescent="0.25">
      <c r="A500" s="2"/>
      <c r="B500" s="2"/>
      <c r="C500" s="2"/>
      <c r="D500" s="2"/>
      <c r="E500" s="2"/>
      <c r="F500" s="2"/>
    </row>
    <row r="501" spans="1:6" x14ac:dyDescent="0.25">
      <c r="A501" s="2"/>
      <c r="B501" s="2"/>
      <c r="C501" s="2"/>
      <c r="D501" s="2"/>
      <c r="E501" s="2"/>
      <c r="F501" s="2"/>
    </row>
    <row r="502" spans="1:6" x14ac:dyDescent="0.25">
      <c r="A502" s="2"/>
      <c r="B502" s="2"/>
      <c r="C502" s="2"/>
      <c r="D502" s="2"/>
      <c r="E502" s="2"/>
      <c r="F502" s="2"/>
    </row>
    <row r="503" spans="1:6" x14ac:dyDescent="0.25">
      <c r="A503" s="2"/>
      <c r="B503" s="2"/>
      <c r="C503" s="2"/>
      <c r="D503" s="2"/>
      <c r="E503" s="2"/>
      <c r="F503" s="2"/>
    </row>
    <row r="504" spans="1:6" x14ac:dyDescent="0.25">
      <c r="A504" s="2"/>
      <c r="B504" s="2"/>
      <c r="C504" s="2"/>
      <c r="D504" s="2"/>
      <c r="E504" s="2"/>
      <c r="F504" s="2"/>
    </row>
    <row r="505" spans="1:6" x14ac:dyDescent="0.25">
      <c r="A505" s="2"/>
      <c r="B505" s="2"/>
      <c r="C505" s="2"/>
      <c r="D505" s="2"/>
      <c r="E505" s="2"/>
      <c r="F505" s="2"/>
    </row>
    <row r="506" spans="1:6" x14ac:dyDescent="0.25">
      <c r="A506" s="2"/>
      <c r="B506" s="2"/>
      <c r="C506" s="2"/>
      <c r="D506" s="2"/>
      <c r="E506" s="2"/>
      <c r="F506" s="2"/>
    </row>
    <row r="507" spans="1:6" x14ac:dyDescent="0.25">
      <c r="A507" s="2"/>
      <c r="B507" s="2"/>
      <c r="C507" s="2"/>
      <c r="D507" s="2"/>
      <c r="E507" s="2"/>
      <c r="F507" s="2"/>
    </row>
    <row r="508" spans="1:6" x14ac:dyDescent="0.25">
      <c r="A508" s="2"/>
      <c r="B508" s="2"/>
      <c r="C508" s="2"/>
      <c r="D508" s="2"/>
      <c r="E508" s="2"/>
      <c r="F508" s="2"/>
    </row>
    <row r="509" spans="1:6" x14ac:dyDescent="0.25">
      <c r="A509" s="2"/>
      <c r="B509" s="2"/>
      <c r="C509" s="2"/>
      <c r="D509" s="2"/>
      <c r="E509" s="2"/>
      <c r="F509" s="2"/>
    </row>
    <row r="510" spans="1:6" x14ac:dyDescent="0.25">
      <c r="A510" s="2"/>
      <c r="B510" s="2"/>
      <c r="C510" s="2"/>
      <c r="D510" s="2"/>
      <c r="E510" s="2"/>
      <c r="F510" s="2"/>
    </row>
    <row r="511" spans="1:6" x14ac:dyDescent="0.25">
      <c r="A511" s="2"/>
      <c r="B511" s="2"/>
      <c r="C511" s="2"/>
      <c r="D511" s="2"/>
      <c r="E511" s="2"/>
      <c r="F511" s="2"/>
    </row>
    <row r="512" spans="1:6" x14ac:dyDescent="0.25">
      <c r="A512" s="2"/>
      <c r="B512" s="2"/>
      <c r="C512" s="2"/>
      <c r="D512" s="2"/>
      <c r="E512" s="2"/>
      <c r="F512" s="2"/>
    </row>
    <row r="513" spans="1:6" x14ac:dyDescent="0.25">
      <c r="A513" s="2"/>
      <c r="B513" s="2"/>
      <c r="C513" s="2"/>
      <c r="D513" s="2"/>
      <c r="E513" s="2"/>
      <c r="F513" s="2"/>
    </row>
    <row r="514" spans="1:6" x14ac:dyDescent="0.25">
      <c r="A514" s="2"/>
      <c r="B514" s="2"/>
      <c r="C514" s="2"/>
      <c r="D514" s="2"/>
      <c r="E514" s="2"/>
      <c r="F514" s="2"/>
    </row>
    <row r="515" spans="1:6" x14ac:dyDescent="0.25">
      <c r="A515" s="2"/>
      <c r="B515" s="2"/>
      <c r="C515" s="2"/>
      <c r="D515" s="2"/>
      <c r="E515" s="2"/>
      <c r="F515" s="2"/>
    </row>
    <row r="516" spans="1:6" x14ac:dyDescent="0.25">
      <c r="A516" s="2"/>
      <c r="B516" s="2"/>
      <c r="C516" s="2"/>
      <c r="D516" s="2"/>
      <c r="E516" s="2"/>
      <c r="F516" s="2"/>
    </row>
    <row r="517" spans="1:6" x14ac:dyDescent="0.25">
      <c r="A517" s="2"/>
      <c r="B517" s="2"/>
      <c r="C517" s="2"/>
      <c r="D517" s="2"/>
      <c r="E517" s="2"/>
      <c r="F517" s="2"/>
    </row>
    <row r="518" spans="1:6" x14ac:dyDescent="0.25">
      <c r="A518" s="2"/>
      <c r="B518" s="2"/>
      <c r="C518" s="2"/>
      <c r="D518" s="2"/>
      <c r="E518" s="2"/>
      <c r="F518" s="2"/>
    </row>
    <row r="519" spans="1:6" x14ac:dyDescent="0.25">
      <c r="A519" s="2"/>
      <c r="B519" s="2"/>
      <c r="C519" s="2"/>
      <c r="D519" s="2"/>
      <c r="E519" s="2"/>
      <c r="F519" s="2"/>
    </row>
    <row r="520" spans="1:6" x14ac:dyDescent="0.25">
      <c r="A520" s="2"/>
      <c r="B520" s="2"/>
      <c r="C520" s="2"/>
      <c r="D520" s="2"/>
      <c r="E520" s="2"/>
      <c r="F520" s="2"/>
    </row>
    <row r="521" spans="1:6" x14ac:dyDescent="0.25">
      <c r="A521" s="2"/>
      <c r="B521" s="2"/>
      <c r="C521" s="2"/>
      <c r="D521" s="2"/>
      <c r="E521" s="2"/>
      <c r="F521" s="2"/>
    </row>
    <row r="522" spans="1:6" x14ac:dyDescent="0.25">
      <c r="A522" s="2"/>
      <c r="B522" s="2"/>
      <c r="C522" s="2"/>
      <c r="D522" s="2"/>
      <c r="E522" s="2"/>
      <c r="F522" s="2"/>
    </row>
    <row r="523" spans="1:6" x14ac:dyDescent="0.25">
      <c r="A523" s="2"/>
      <c r="B523" s="2"/>
      <c r="C523" s="2"/>
      <c r="D523" s="2"/>
      <c r="E523" s="2"/>
      <c r="F523" s="2"/>
    </row>
    <row r="524" spans="1:6" x14ac:dyDescent="0.25">
      <c r="A524" s="2"/>
      <c r="B524" s="2"/>
      <c r="C524" s="2"/>
      <c r="D524" s="2"/>
      <c r="E524" s="2"/>
      <c r="F524" s="2"/>
    </row>
    <row r="525" spans="1:6" x14ac:dyDescent="0.25">
      <c r="A525" s="2"/>
      <c r="B525" s="2"/>
      <c r="C525" s="2"/>
      <c r="D525" s="2"/>
      <c r="E525" s="2"/>
      <c r="F525" s="2"/>
    </row>
    <row r="526" spans="1:6" x14ac:dyDescent="0.25">
      <c r="A526" s="2"/>
      <c r="B526" s="2"/>
      <c r="C526" s="2"/>
      <c r="D526" s="2"/>
      <c r="E526" s="2"/>
      <c r="F526" s="2"/>
    </row>
    <row r="527" spans="1:6" x14ac:dyDescent="0.25">
      <c r="A527" s="2"/>
      <c r="B527" s="2"/>
      <c r="C527" s="2"/>
      <c r="D527" s="2"/>
      <c r="E527" s="2"/>
      <c r="F527" s="2"/>
    </row>
    <row r="528" spans="1:6" x14ac:dyDescent="0.25">
      <c r="A528" s="2"/>
      <c r="B528" s="2"/>
      <c r="C528" s="2"/>
      <c r="D528" s="2"/>
      <c r="E528" s="2"/>
      <c r="F528" s="2"/>
    </row>
    <row r="529" spans="1:6" x14ac:dyDescent="0.25">
      <c r="A529" s="2"/>
      <c r="B529" s="2"/>
      <c r="C529" s="2"/>
      <c r="D529" s="2"/>
      <c r="E529" s="2"/>
      <c r="F529" s="2"/>
    </row>
    <row r="530" spans="1:6" x14ac:dyDescent="0.25">
      <c r="A530" s="2"/>
      <c r="B530" s="2"/>
      <c r="C530" s="2"/>
      <c r="D530" s="2"/>
      <c r="E530" s="2"/>
      <c r="F530" s="2"/>
    </row>
    <row r="531" spans="1:6" x14ac:dyDescent="0.25">
      <c r="A531" s="2"/>
      <c r="B531" s="2"/>
      <c r="C531" s="2"/>
      <c r="D531" s="2"/>
      <c r="E531" s="2"/>
      <c r="F531" s="2"/>
    </row>
    <row r="532" spans="1:6" x14ac:dyDescent="0.25">
      <c r="A532" s="2"/>
      <c r="B532" s="2"/>
      <c r="C532" s="2"/>
      <c r="D532" s="2"/>
      <c r="E532" s="2"/>
      <c r="F532" s="2"/>
    </row>
    <row r="533" spans="1:6" x14ac:dyDescent="0.25">
      <c r="A533" s="2"/>
      <c r="B533" s="2"/>
      <c r="C533" s="2"/>
      <c r="D533" s="2"/>
      <c r="E533" s="2"/>
      <c r="F533" s="2"/>
    </row>
    <row r="534" spans="1:6" x14ac:dyDescent="0.25">
      <c r="A534" s="2"/>
      <c r="B534" s="2"/>
      <c r="C534" s="2"/>
      <c r="D534" s="2"/>
      <c r="E534" s="2"/>
      <c r="F534" s="2"/>
    </row>
    <row r="535" spans="1:6" x14ac:dyDescent="0.25">
      <c r="A535" s="2"/>
      <c r="B535" s="2"/>
      <c r="C535" s="2"/>
      <c r="D535" s="2"/>
      <c r="E535" s="2"/>
      <c r="F535" s="2"/>
    </row>
    <row r="536" spans="1:6" x14ac:dyDescent="0.25">
      <c r="A536" s="2"/>
      <c r="B536" s="2"/>
      <c r="C536" s="2"/>
      <c r="D536" s="2"/>
      <c r="E536" s="2"/>
      <c r="F536" s="2"/>
    </row>
    <row r="537" spans="1:6" x14ac:dyDescent="0.25">
      <c r="A537" s="2"/>
      <c r="B537" s="2"/>
      <c r="C537" s="2"/>
      <c r="D537" s="2"/>
      <c r="E537" s="2"/>
      <c r="F537" s="2"/>
    </row>
    <row r="538" spans="1:6" x14ac:dyDescent="0.25">
      <c r="A538" s="2"/>
      <c r="B538" s="2"/>
      <c r="C538" s="2"/>
      <c r="D538" s="2"/>
      <c r="E538" s="2"/>
      <c r="F538" s="2"/>
    </row>
    <row r="539" spans="1:6" x14ac:dyDescent="0.25">
      <c r="A539" s="2"/>
      <c r="B539" s="2"/>
      <c r="C539" s="2"/>
      <c r="D539" s="2"/>
      <c r="E539" s="2"/>
      <c r="F539" s="2"/>
    </row>
    <row r="540" spans="1:6" x14ac:dyDescent="0.25">
      <c r="A540" s="2"/>
      <c r="B540" s="2"/>
      <c r="C540" s="2"/>
      <c r="D540" s="2"/>
      <c r="E540" s="2"/>
      <c r="F540" s="2"/>
    </row>
    <row r="541" spans="1:6" x14ac:dyDescent="0.25">
      <c r="A541" s="2"/>
      <c r="B541" s="2"/>
      <c r="C541" s="2"/>
      <c r="D541" s="2"/>
      <c r="E541" s="2"/>
      <c r="F541" s="2"/>
    </row>
    <row r="542" spans="1:6" x14ac:dyDescent="0.25">
      <c r="A542" s="2"/>
      <c r="B542" s="2"/>
      <c r="C542" s="2"/>
      <c r="D542" s="2"/>
      <c r="E542" s="2"/>
      <c r="F542" s="2"/>
    </row>
    <row r="543" spans="1:6" x14ac:dyDescent="0.25">
      <c r="A543" s="2"/>
      <c r="B543" s="2"/>
      <c r="C543" s="2"/>
      <c r="D543" s="2"/>
      <c r="E543" s="2"/>
      <c r="F543" s="2"/>
    </row>
    <row r="544" spans="1:6" x14ac:dyDescent="0.25">
      <c r="A544" s="2"/>
      <c r="B544" s="2"/>
      <c r="C544" s="2"/>
      <c r="D544" s="2"/>
      <c r="E544" s="2"/>
      <c r="F544" s="2"/>
    </row>
    <row r="545" spans="1:6" x14ac:dyDescent="0.25">
      <c r="A545" s="2"/>
      <c r="B545" s="2"/>
      <c r="C545" s="2"/>
      <c r="D545" s="2"/>
      <c r="E545" s="2"/>
      <c r="F545" s="2"/>
    </row>
    <row r="546" spans="1:6" x14ac:dyDescent="0.25">
      <c r="A546" s="2"/>
      <c r="B546" s="2"/>
      <c r="C546" s="2"/>
      <c r="D546" s="2"/>
      <c r="E546" s="2"/>
      <c r="F546" s="2"/>
    </row>
    <row r="547" spans="1:6" x14ac:dyDescent="0.25">
      <c r="A547" s="2"/>
      <c r="B547" s="2"/>
      <c r="C547" s="2"/>
      <c r="D547" s="2"/>
      <c r="E547" s="2"/>
      <c r="F547" s="2"/>
    </row>
    <row r="548" spans="1:6" x14ac:dyDescent="0.25">
      <c r="A548" s="2"/>
      <c r="B548" s="2"/>
      <c r="C548" s="2"/>
      <c r="D548" s="2"/>
      <c r="E548" s="2"/>
      <c r="F548" s="2"/>
    </row>
    <row r="549" spans="1:6" x14ac:dyDescent="0.25">
      <c r="A549" s="2"/>
      <c r="B549" s="2"/>
      <c r="C549" s="2"/>
      <c r="D549" s="2"/>
      <c r="E549" s="2"/>
      <c r="F549" s="2"/>
    </row>
    <row r="550" spans="1:6" x14ac:dyDescent="0.25">
      <c r="A550" s="2"/>
      <c r="B550" s="2"/>
      <c r="C550" s="2"/>
      <c r="D550" s="2"/>
      <c r="E550" s="2"/>
      <c r="F550" s="2"/>
    </row>
    <row r="551" spans="1:6" x14ac:dyDescent="0.25">
      <c r="A551" s="2"/>
      <c r="B551" s="2"/>
      <c r="C551" s="2"/>
      <c r="D551" s="2"/>
      <c r="E551" s="2"/>
      <c r="F551" s="2"/>
    </row>
    <row r="552" spans="1:6" x14ac:dyDescent="0.25">
      <c r="A552" s="2"/>
      <c r="B552" s="2"/>
      <c r="C552" s="2"/>
      <c r="D552" s="2"/>
      <c r="E552" s="2"/>
      <c r="F552" s="2"/>
    </row>
    <row r="553" spans="1:6" x14ac:dyDescent="0.25">
      <c r="A553" s="2"/>
      <c r="B553" s="2"/>
      <c r="C553" s="2"/>
      <c r="D553" s="2"/>
      <c r="E553" s="2"/>
      <c r="F553" s="2"/>
    </row>
    <row r="554" spans="1:6" x14ac:dyDescent="0.25">
      <c r="A554" s="2"/>
      <c r="B554" s="2"/>
      <c r="C554" s="2"/>
      <c r="D554" s="2"/>
      <c r="E554" s="2"/>
      <c r="F554" s="2"/>
    </row>
    <row r="555" spans="1:6" x14ac:dyDescent="0.25">
      <c r="A555" s="2"/>
      <c r="B555" s="2"/>
      <c r="C555" s="2"/>
      <c r="D555" s="2"/>
      <c r="E555" s="2"/>
      <c r="F555" s="2"/>
    </row>
    <row r="556" spans="1:6" x14ac:dyDescent="0.25">
      <c r="A556" s="2"/>
      <c r="B556" s="2"/>
      <c r="C556" s="2"/>
      <c r="D556" s="2"/>
      <c r="E556" s="2"/>
      <c r="F556" s="2"/>
    </row>
    <row r="557" spans="1:6" x14ac:dyDescent="0.25">
      <c r="A557" s="2"/>
      <c r="B557" s="2"/>
      <c r="C557" s="2"/>
      <c r="D557" s="2"/>
      <c r="E557" s="2"/>
      <c r="F557" s="2"/>
    </row>
    <row r="558" spans="1:6" x14ac:dyDescent="0.25">
      <c r="A558" s="2"/>
      <c r="B558" s="2"/>
      <c r="C558" s="2"/>
      <c r="D558" s="2"/>
      <c r="E558" s="2"/>
      <c r="F558" s="2"/>
    </row>
    <row r="559" spans="1:6" x14ac:dyDescent="0.25">
      <c r="A559" s="2"/>
      <c r="B559" s="2"/>
      <c r="C559" s="2"/>
      <c r="D559" s="2"/>
      <c r="E559" s="2"/>
      <c r="F559" s="2"/>
    </row>
    <row r="560" spans="1:6" x14ac:dyDescent="0.25">
      <c r="A560" s="2"/>
      <c r="B560" s="2"/>
      <c r="C560" s="2"/>
      <c r="D560" s="2"/>
      <c r="E560" s="2"/>
      <c r="F560" s="2"/>
    </row>
    <row r="561" spans="1:6" x14ac:dyDescent="0.25">
      <c r="A561" s="2"/>
      <c r="B561" s="2"/>
      <c r="C561" s="2"/>
      <c r="D561" s="2"/>
      <c r="E561" s="2"/>
      <c r="F561" s="2"/>
    </row>
    <row r="562" spans="1:6" x14ac:dyDescent="0.25">
      <c r="A562" s="2"/>
      <c r="B562" s="2"/>
      <c r="C562" s="2"/>
      <c r="D562" s="2"/>
      <c r="E562" s="2"/>
      <c r="F562" s="2"/>
    </row>
    <row r="563" spans="1:6" x14ac:dyDescent="0.25">
      <c r="A563" s="2"/>
      <c r="B563" s="2"/>
      <c r="C563" s="2"/>
      <c r="D563" s="2"/>
      <c r="E563" s="2"/>
      <c r="F563" s="2"/>
    </row>
    <row r="564" spans="1:6" x14ac:dyDescent="0.25">
      <c r="A564" s="2"/>
      <c r="B564" s="2"/>
      <c r="C564" s="2"/>
      <c r="D564" s="2"/>
      <c r="E564" s="2"/>
      <c r="F564" s="2"/>
    </row>
    <row r="565" spans="1:6" x14ac:dyDescent="0.25">
      <c r="A565" s="2"/>
      <c r="B565" s="2"/>
      <c r="C565" s="2"/>
      <c r="D565" s="2"/>
      <c r="E565" s="2"/>
      <c r="F565" s="2"/>
    </row>
    <row r="566" spans="1:6" x14ac:dyDescent="0.25">
      <c r="A566" s="2"/>
      <c r="B566" s="2"/>
      <c r="C566" s="2"/>
      <c r="D566" s="2"/>
      <c r="E566" s="2"/>
      <c r="F566" s="2"/>
    </row>
    <row r="567" spans="1:6" x14ac:dyDescent="0.25">
      <c r="A567" s="2"/>
      <c r="B567" s="2"/>
      <c r="C567" s="2"/>
      <c r="D567" s="2"/>
      <c r="E567" s="2"/>
      <c r="F567" s="2"/>
    </row>
    <row r="568" spans="1:6" x14ac:dyDescent="0.25">
      <c r="A568" s="2"/>
      <c r="B568" s="2"/>
      <c r="C568" s="2"/>
      <c r="D568" s="2"/>
      <c r="E568" s="2"/>
      <c r="F568" s="2"/>
    </row>
    <row r="569" spans="1:6" x14ac:dyDescent="0.25">
      <c r="A569" s="2"/>
      <c r="B569" s="2"/>
      <c r="C569" s="2"/>
      <c r="D569" s="2"/>
      <c r="E569" s="2"/>
      <c r="F569" s="2"/>
    </row>
    <row r="570" spans="1:6" x14ac:dyDescent="0.25">
      <c r="A570" s="2"/>
      <c r="B570" s="2"/>
      <c r="C570" s="2"/>
      <c r="D570" s="2"/>
      <c r="E570" s="2"/>
      <c r="F570" s="2"/>
    </row>
    <row r="571" spans="1:6" x14ac:dyDescent="0.25">
      <c r="A571" s="2"/>
      <c r="B571" s="2"/>
      <c r="C571" s="2"/>
      <c r="D571" s="2"/>
      <c r="E571" s="2"/>
      <c r="F571" s="2"/>
    </row>
    <row r="572" spans="1:6" x14ac:dyDescent="0.25">
      <c r="A572" s="2"/>
      <c r="B572" s="2"/>
      <c r="C572" s="2"/>
      <c r="D572" s="2"/>
      <c r="E572" s="2"/>
      <c r="F572" s="2"/>
    </row>
    <row r="573" spans="1:6" x14ac:dyDescent="0.25">
      <c r="A573" s="2"/>
      <c r="B573" s="2"/>
      <c r="C573" s="2"/>
      <c r="D573" s="2"/>
      <c r="E573" s="2"/>
      <c r="F573" s="2"/>
    </row>
    <row r="574" spans="1:6" x14ac:dyDescent="0.25">
      <c r="A574" s="2"/>
      <c r="B574" s="2"/>
      <c r="C574" s="2"/>
      <c r="D574" s="2"/>
      <c r="E574" s="2"/>
      <c r="F574" s="2"/>
    </row>
    <row r="575" spans="1:6" x14ac:dyDescent="0.25">
      <c r="A575" s="2"/>
      <c r="B575" s="2"/>
      <c r="C575" s="2"/>
      <c r="D575" s="2"/>
      <c r="E575" s="2"/>
      <c r="F575" s="2"/>
    </row>
    <row r="576" spans="1:6" x14ac:dyDescent="0.25">
      <c r="A576" s="2"/>
      <c r="B576" s="2"/>
      <c r="C576" s="2"/>
      <c r="D576" s="2"/>
      <c r="E576" s="2"/>
      <c r="F576" s="2"/>
    </row>
    <row r="577" spans="1:6" x14ac:dyDescent="0.25">
      <c r="A577" s="2"/>
      <c r="B577" s="2"/>
      <c r="C577" s="2"/>
      <c r="D577" s="2"/>
      <c r="E577" s="2"/>
      <c r="F577" s="2"/>
    </row>
    <row r="578" spans="1:6" x14ac:dyDescent="0.25">
      <c r="A578" s="2"/>
      <c r="B578" s="2"/>
      <c r="C578" s="2"/>
      <c r="D578" s="2"/>
      <c r="E578" s="2"/>
      <c r="F578" s="2"/>
    </row>
  </sheetData>
  <dataValidations count="2">
    <dataValidation allowBlank="1" showErrorMessage="1" promptTitle="TRAFO" prompt="$J$1:$K$118" sqref="J1"/>
    <dataValidation allowBlank="1" showErrorMessage="1" promptTitle="TRAFO" prompt="$A$1:$H$353" sqref="A1"/>
  </dataValidations>
  <hyperlinks>
    <hyperlink ref="K2" r:id="rId1" tooltip="Link to Datastream Navigator metadata for IDOEXP03D; right-click for more"/>
    <hyperlink ref="B2" r:id="rId2" tooltip="Link to Datastream Navigator metadata for IDCNECONR; right-click for more"/>
    <hyperlink ref="C2" r:id="rId3" tooltip="Link to Datastream Navigator metadata for idrettoth; right-click for more"/>
    <hyperlink ref="D2" r:id="rId4" tooltip="Link to Datastream Navigator metadata for idtotprcf; right-click for more"/>
    <hyperlink ref="E2" r:id="rId5" tooltip="Link to Datastream Navigator metadata for IDAPSEMCR; right-click for more"/>
    <hyperlink ref="F2" r:id="rId6" tooltip="Link to Datastream Navigator metadata for IDIPTOT.H; right-click for more"/>
    <hyperlink ref="G2" r:id="rId7" tooltip="Link to Datastream Navigator metadata for IDEXPGDSA; right-click for more"/>
    <hyperlink ref="H2" r:id="rId8" tooltip="Link to Datastream Navigator metadata for IDEXPPRCF; right-click for more"/>
  </hyperlinks>
  <pageMargins left="0.7" right="0.7" top="0.75" bottom="0.75" header="0.3" footer="0.3"/>
  <pageSetup orientation="portrait" r:id="rId9"/>
  <legacyDrawing r:id="rId1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8"/>
  <sheetViews>
    <sheetView zoomScale="60" zoomScaleNormal="60" workbookViewId="0">
      <pane xSplit="1" ySplit="1" topLeftCell="B335" activePane="bottomRight" state="frozen"/>
      <selection activeCell="G2" sqref="G2:G352"/>
      <selection pane="topRight" activeCell="G2" sqref="G2:G352"/>
      <selection pane="bottomLeft" activeCell="G2" sqref="G2:G352"/>
      <selection pane="bottomRight" activeCell="A352" sqref="A352:E365"/>
    </sheetView>
  </sheetViews>
  <sheetFormatPr defaultRowHeight="15" x14ac:dyDescent="0.25"/>
  <cols>
    <col min="1" max="1" width="10.5703125" bestFit="1" customWidth="1"/>
    <col min="2" max="2" width="11.28515625" customWidth="1"/>
    <col min="3" max="3" width="14" customWidth="1"/>
    <col min="4" max="4" width="14.7109375" bestFit="1" customWidth="1"/>
    <col min="5" max="5" width="32.28515625" bestFit="1" customWidth="1"/>
    <col min="6" max="7" width="32.28515625" customWidth="1"/>
    <col min="8" max="8" width="32.7109375" bestFit="1" customWidth="1"/>
  </cols>
  <sheetData>
    <row r="1" spans="1:13" x14ac:dyDescent="0.25">
      <c r="B1" t="s">
        <v>18</v>
      </c>
      <c r="C1" t="s">
        <v>279</v>
      </c>
      <c r="D1" t="s">
        <v>19</v>
      </c>
      <c r="E1" t="s">
        <v>70</v>
      </c>
      <c r="I1" s="2"/>
      <c r="J1" s="2" t="s">
        <v>194</v>
      </c>
    </row>
    <row r="2" spans="1:13" x14ac:dyDescent="0.25">
      <c r="A2" s="8">
        <f>mys_thomson!A3</f>
        <v>31427</v>
      </c>
      <c r="B2" t="str">
        <f>mys_thomson!B3</f>
        <v>NA</v>
      </c>
      <c r="C2" t="str">
        <f>mys_thomson!C3</f>
        <v>NA</v>
      </c>
      <c r="D2" t="str">
        <f>mys_thomson!D3</f>
        <v>NA</v>
      </c>
      <c r="E2" t="str">
        <f>mys_thomson!E3</f>
        <v>NA</v>
      </c>
      <c r="I2" s="2" t="str">
        <f>mys_thomson!J3</f>
        <v>Q1 1986</v>
      </c>
      <c r="J2" s="2" t="str">
        <f>mys_thomson!K3</f>
        <v>NA</v>
      </c>
    </row>
    <row r="3" spans="1:13" x14ac:dyDescent="0.25">
      <c r="A3" s="8">
        <f>mys_thomson!A4</f>
        <v>31458</v>
      </c>
      <c r="B3" t="str">
        <f>mys_thomson!B4</f>
        <v>NA</v>
      </c>
      <c r="C3" t="str">
        <f>mys_thomson!C4</f>
        <v>NA</v>
      </c>
      <c r="D3" t="str">
        <f>mys_thomson!D4</f>
        <v>NA</v>
      </c>
      <c r="E3" t="str">
        <f>mys_thomson!E4</f>
        <v>NA</v>
      </c>
      <c r="H3" s="2"/>
      <c r="I3" s="2" t="str">
        <f>mys_thomson!J4</f>
        <v>Q2 1986</v>
      </c>
      <c r="J3" s="2" t="str">
        <f>mys_thomson!K4</f>
        <v>NA</v>
      </c>
      <c r="K3" s="2"/>
      <c r="L3" s="2"/>
      <c r="M3" s="2"/>
    </row>
    <row r="4" spans="1:13" x14ac:dyDescent="0.25">
      <c r="A4" s="8">
        <f>mys_thomson!A5</f>
        <v>31486</v>
      </c>
      <c r="B4" t="str">
        <f>mys_thomson!B5</f>
        <v>NA</v>
      </c>
      <c r="C4" t="str">
        <f>mys_thomson!C5</f>
        <v>NA</v>
      </c>
      <c r="D4" t="str">
        <f>mys_thomson!D5</f>
        <v>NA</v>
      </c>
      <c r="E4" t="str">
        <f>mys_thomson!E5</f>
        <v>NA</v>
      </c>
      <c r="I4" s="2" t="str">
        <f>mys_thomson!J5</f>
        <v>Q3 1986</v>
      </c>
      <c r="J4" s="2" t="str">
        <f>mys_thomson!K5</f>
        <v>NA</v>
      </c>
    </row>
    <row r="5" spans="1:13" x14ac:dyDescent="0.25">
      <c r="A5" s="8">
        <f>mys_thomson!A6</f>
        <v>31517</v>
      </c>
      <c r="B5" t="str">
        <f>mys_thomson!B6</f>
        <v>NA</v>
      </c>
      <c r="C5" t="str">
        <f>mys_thomson!C6</f>
        <v>NA</v>
      </c>
      <c r="D5" t="str">
        <f>mys_thomson!D6</f>
        <v>NA</v>
      </c>
      <c r="E5" t="str">
        <f>mys_thomson!E6</f>
        <v>NA</v>
      </c>
      <c r="H5" s="2"/>
      <c r="I5" s="2" t="str">
        <f>mys_thomson!J6</f>
        <v>Q4 1986</v>
      </c>
      <c r="J5" s="2" t="str">
        <f>mys_thomson!K6</f>
        <v>NA</v>
      </c>
      <c r="K5" s="2"/>
      <c r="L5" s="2"/>
    </row>
    <row r="6" spans="1:13" x14ac:dyDescent="0.25">
      <c r="A6" s="8">
        <f>mys_thomson!A7</f>
        <v>31547</v>
      </c>
      <c r="B6" t="str">
        <f>mys_thomson!B7</f>
        <v>NA</v>
      </c>
      <c r="C6" t="str">
        <f>mys_thomson!C7</f>
        <v>NA</v>
      </c>
      <c r="D6" t="str">
        <f>mys_thomson!D7</f>
        <v>NA</v>
      </c>
      <c r="E6" t="str">
        <f>mys_thomson!E7</f>
        <v>NA</v>
      </c>
      <c r="I6" s="2" t="str">
        <f>mys_thomson!J7</f>
        <v>Q1 1987</v>
      </c>
      <c r="J6" s="2" t="str">
        <f>mys_thomson!K7</f>
        <v>NA</v>
      </c>
    </row>
    <row r="7" spans="1:13" x14ac:dyDescent="0.25">
      <c r="A7" s="8">
        <f>mys_thomson!A8</f>
        <v>31578</v>
      </c>
      <c r="B7" t="str">
        <f>mys_thomson!B8</f>
        <v>NA</v>
      </c>
      <c r="C7" t="str">
        <f>mys_thomson!C8</f>
        <v>NA</v>
      </c>
      <c r="D7" t="str">
        <f>mys_thomson!D8</f>
        <v>NA</v>
      </c>
      <c r="E7" t="str">
        <f>mys_thomson!E8</f>
        <v>NA</v>
      </c>
      <c r="I7" s="2" t="str">
        <f>mys_thomson!J8</f>
        <v>Q2 1987</v>
      </c>
      <c r="J7" s="2" t="str">
        <f>mys_thomson!K8</f>
        <v>NA</v>
      </c>
    </row>
    <row r="8" spans="1:13" x14ac:dyDescent="0.25">
      <c r="A8" s="8">
        <f>mys_thomson!A9</f>
        <v>31608</v>
      </c>
      <c r="B8" t="str">
        <f>mys_thomson!B9</f>
        <v>NA</v>
      </c>
      <c r="C8" t="str">
        <f>mys_thomson!C9</f>
        <v>NA</v>
      </c>
      <c r="D8" t="str">
        <f>mys_thomson!D9</f>
        <v>NA</v>
      </c>
      <c r="E8" t="str">
        <f>mys_thomson!E9</f>
        <v>NA</v>
      </c>
      <c r="I8" s="2" t="str">
        <f>mys_thomson!J9</f>
        <v>Q3 1987</v>
      </c>
      <c r="J8" s="2" t="str">
        <f>mys_thomson!K9</f>
        <v>NA</v>
      </c>
    </row>
    <row r="9" spans="1:13" x14ac:dyDescent="0.25">
      <c r="A9" s="8">
        <f>mys_thomson!A10</f>
        <v>31639</v>
      </c>
      <c r="B9" t="str">
        <f>mys_thomson!B10</f>
        <v>NA</v>
      </c>
      <c r="C9" t="str">
        <f>mys_thomson!C10</f>
        <v>NA</v>
      </c>
      <c r="D9" t="str">
        <f>mys_thomson!D10</f>
        <v>NA</v>
      </c>
      <c r="E9" t="str">
        <f>mys_thomson!E10</f>
        <v>NA</v>
      </c>
      <c r="I9" s="2" t="str">
        <f>mys_thomson!J10</f>
        <v>Q4 1987</v>
      </c>
      <c r="J9" s="2" t="str">
        <f>mys_thomson!K10</f>
        <v>NA</v>
      </c>
    </row>
    <row r="10" spans="1:13" x14ac:dyDescent="0.25">
      <c r="A10" s="8">
        <f>mys_thomson!A11</f>
        <v>31670</v>
      </c>
      <c r="B10" t="str">
        <f>mys_thomson!B11</f>
        <v>NA</v>
      </c>
      <c r="C10" t="str">
        <f>mys_thomson!C11</f>
        <v>NA</v>
      </c>
      <c r="D10" t="str">
        <f>mys_thomson!D11</f>
        <v>NA</v>
      </c>
      <c r="E10" t="str">
        <f>mys_thomson!E11</f>
        <v>NA</v>
      </c>
      <c r="I10" s="2" t="str">
        <f>mys_thomson!J11</f>
        <v>Q1 1988</v>
      </c>
      <c r="J10" s="2" t="str">
        <f>mys_thomson!K11</f>
        <v>NA</v>
      </c>
    </row>
    <row r="11" spans="1:13" x14ac:dyDescent="0.25">
      <c r="A11" s="8">
        <f>mys_thomson!A12</f>
        <v>31700</v>
      </c>
      <c r="B11" t="str">
        <f>mys_thomson!B12</f>
        <v>NA</v>
      </c>
      <c r="C11" t="str">
        <f>mys_thomson!C12</f>
        <v>NA</v>
      </c>
      <c r="D11" t="str">
        <f>mys_thomson!D12</f>
        <v>NA</v>
      </c>
      <c r="E11" t="str">
        <f>mys_thomson!E12</f>
        <v>NA</v>
      </c>
      <c r="I11" s="2" t="str">
        <f>mys_thomson!J12</f>
        <v>Q2 1988</v>
      </c>
      <c r="J11" s="2" t="str">
        <f>mys_thomson!K12</f>
        <v>NA</v>
      </c>
    </row>
    <row r="12" spans="1:13" x14ac:dyDescent="0.25">
      <c r="A12" s="8">
        <f>mys_thomson!A13</f>
        <v>31731</v>
      </c>
      <c r="B12" t="str">
        <f>mys_thomson!B13</f>
        <v>NA</v>
      </c>
      <c r="C12" t="str">
        <f>mys_thomson!C13</f>
        <v>NA</v>
      </c>
      <c r="D12" t="str">
        <f>mys_thomson!D13</f>
        <v>NA</v>
      </c>
      <c r="E12" t="str">
        <f>mys_thomson!E13</f>
        <v>NA</v>
      </c>
      <c r="I12" s="2" t="str">
        <f>mys_thomson!J13</f>
        <v>Q3 1988</v>
      </c>
      <c r="J12" s="2" t="str">
        <f>mys_thomson!K13</f>
        <v>NA</v>
      </c>
    </row>
    <row r="13" spans="1:13" x14ac:dyDescent="0.25">
      <c r="A13" s="8">
        <f>mys_thomson!A14</f>
        <v>31761</v>
      </c>
      <c r="B13" t="str">
        <f>mys_thomson!B14</f>
        <v>NA</v>
      </c>
      <c r="C13" t="str">
        <f>mys_thomson!C14</f>
        <v>NA</v>
      </c>
      <c r="D13" t="str">
        <f>mys_thomson!D14</f>
        <v>NA</v>
      </c>
      <c r="E13" t="str">
        <f>mys_thomson!E14</f>
        <v>NA</v>
      </c>
      <c r="I13" s="2" t="str">
        <f>mys_thomson!J14</f>
        <v>Q4 1988</v>
      </c>
      <c r="J13" s="2" t="str">
        <f>mys_thomson!K14</f>
        <v>NA</v>
      </c>
    </row>
    <row r="14" spans="1:13" x14ac:dyDescent="0.25">
      <c r="A14" s="8">
        <f>mys_thomson!A15</f>
        <v>31792</v>
      </c>
      <c r="B14" t="str">
        <f>mys_thomson!B15</f>
        <v>NA</v>
      </c>
      <c r="C14" t="str">
        <f>mys_thomson!C15</f>
        <v>NA</v>
      </c>
      <c r="D14" t="str">
        <f>mys_thomson!D15</f>
        <v>NA</v>
      </c>
      <c r="E14" t="str">
        <f>mys_thomson!E15</f>
        <v>NA</v>
      </c>
      <c r="I14" s="2" t="str">
        <f>mys_thomson!J15</f>
        <v>Q1 1989</v>
      </c>
      <c r="J14" s="2" t="str">
        <f>mys_thomson!K15</f>
        <v>NA</v>
      </c>
    </row>
    <row r="15" spans="1:13" x14ac:dyDescent="0.25">
      <c r="A15" s="8">
        <f>mys_thomson!A16</f>
        <v>31823</v>
      </c>
      <c r="B15" t="str">
        <f>mys_thomson!B16</f>
        <v>NA</v>
      </c>
      <c r="C15" t="str">
        <f>mys_thomson!C16</f>
        <v>NA</v>
      </c>
      <c r="D15" t="str">
        <f>mys_thomson!D16</f>
        <v>NA</v>
      </c>
      <c r="E15" t="str">
        <f>mys_thomson!E16</f>
        <v>NA</v>
      </c>
      <c r="I15" s="2" t="str">
        <f>mys_thomson!J16</f>
        <v>Q2 1989</v>
      </c>
      <c r="J15" s="2" t="str">
        <f>mys_thomson!K16</f>
        <v>NA</v>
      </c>
    </row>
    <row r="16" spans="1:13" x14ac:dyDescent="0.25">
      <c r="A16" s="8">
        <f>mys_thomson!A17</f>
        <v>31851</v>
      </c>
      <c r="B16" t="str">
        <f>mys_thomson!B17</f>
        <v>NA</v>
      </c>
      <c r="C16" t="str">
        <f>mys_thomson!C17</f>
        <v>NA</v>
      </c>
      <c r="D16" t="str">
        <f>mys_thomson!D17</f>
        <v>NA</v>
      </c>
      <c r="E16" t="str">
        <f>mys_thomson!E17</f>
        <v>NA</v>
      </c>
      <c r="I16" s="2" t="str">
        <f>mys_thomson!J17</f>
        <v>Q3 1989</v>
      </c>
      <c r="J16" s="2" t="str">
        <f>mys_thomson!K17</f>
        <v>NA</v>
      </c>
    </row>
    <row r="17" spans="1:10" x14ac:dyDescent="0.25">
      <c r="A17" s="8">
        <f>mys_thomson!A18</f>
        <v>31882</v>
      </c>
      <c r="B17" t="str">
        <f>mys_thomson!B18</f>
        <v>NA</v>
      </c>
      <c r="C17" t="str">
        <f>mys_thomson!C18</f>
        <v>NA</v>
      </c>
      <c r="D17" t="str">
        <f>mys_thomson!D18</f>
        <v>NA</v>
      </c>
      <c r="E17" t="str">
        <f>mys_thomson!E18</f>
        <v>NA</v>
      </c>
      <c r="I17" s="2" t="str">
        <f>mys_thomson!J18</f>
        <v>Q4 1989</v>
      </c>
      <c r="J17" s="2" t="str">
        <f>mys_thomson!K18</f>
        <v>NA</v>
      </c>
    </row>
    <row r="18" spans="1:10" x14ac:dyDescent="0.25">
      <c r="A18" s="8">
        <f>mys_thomson!A19</f>
        <v>31912</v>
      </c>
      <c r="B18" t="str">
        <f>mys_thomson!B19</f>
        <v>NA</v>
      </c>
      <c r="C18" t="str">
        <f>mys_thomson!C19</f>
        <v>NA</v>
      </c>
      <c r="D18" t="str">
        <f>mys_thomson!D19</f>
        <v>NA</v>
      </c>
      <c r="E18" t="str">
        <f>mys_thomson!E19</f>
        <v>NA</v>
      </c>
      <c r="I18" s="2" t="str">
        <f>mys_thomson!J19</f>
        <v>Q1 1990</v>
      </c>
      <c r="J18" s="2" t="str">
        <f>mys_thomson!K19</f>
        <v>NA</v>
      </c>
    </row>
    <row r="19" spans="1:10" x14ac:dyDescent="0.25">
      <c r="A19" s="8">
        <f>mys_thomson!A20</f>
        <v>31943</v>
      </c>
      <c r="B19" t="str">
        <f>mys_thomson!B20</f>
        <v>NA</v>
      </c>
      <c r="C19" t="str">
        <f>mys_thomson!C20</f>
        <v>NA</v>
      </c>
      <c r="D19" t="str">
        <f>mys_thomson!D20</f>
        <v>NA</v>
      </c>
      <c r="E19" t="str">
        <f>mys_thomson!E20</f>
        <v>NA</v>
      </c>
      <c r="I19" s="2" t="str">
        <f>mys_thomson!J20</f>
        <v>Q2 1990</v>
      </c>
      <c r="J19" s="2" t="str">
        <f>mys_thomson!K20</f>
        <v>NA</v>
      </c>
    </row>
    <row r="20" spans="1:10" x14ac:dyDescent="0.25">
      <c r="A20" s="8">
        <f>mys_thomson!A21</f>
        <v>31973</v>
      </c>
      <c r="B20" t="str">
        <f>mys_thomson!B21</f>
        <v>NA</v>
      </c>
      <c r="C20" t="str">
        <f>mys_thomson!C21</f>
        <v>NA</v>
      </c>
      <c r="D20" t="str">
        <f>mys_thomson!D21</f>
        <v>NA</v>
      </c>
      <c r="E20" t="str">
        <f>mys_thomson!E21</f>
        <v>NA</v>
      </c>
      <c r="I20" s="2" t="str">
        <f>mys_thomson!J21</f>
        <v>Q3 1990</v>
      </c>
      <c r="J20" s="2" t="str">
        <f>mys_thomson!K21</f>
        <v>NA</v>
      </c>
    </row>
    <row r="21" spans="1:10" x14ac:dyDescent="0.25">
      <c r="A21" s="8">
        <f>mys_thomson!A22</f>
        <v>32004</v>
      </c>
      <c r="B21" t="str">
        <f>mys_thomson!B22</f>
        <v>NA</v>
      </c>
      <c r="C21" t="str">
        <f>mys_thomson!C22</f>
        <v>NA</v>
      </c>
      <c r="D21" t="str">
        <f>mys_thomson!D22</f>
        <v>NA</v>
      </c>
      <c r="E21" t="str">
        <f>mys_thomson!E22</f>
        <v>NA</v>
      </c>
      <c r="I21" s="2" t="str">
        <f>mys_thomson!J22</f>
        <v>Q4 1990</v>
      </c>
      <c r="J21" s="2" t="str">
        <f>mys_thomson!K22</f>
        <v>NA</v>
      </c>
    </row>
    <row r="22" spans="1:10" x14ac:dyDescent="0.25">
      <c r="A22" s="8">
        <f>mys_thomson!A23</f>
        <v>32035</v>
      </c>
      <c r="B22" t="str">
        <f>mys_thomson!B23</f>
        <v>NA</v>
      </c>
      <c r="C22" t="str">
        <f>mys_thomson!C23</f>
        <v>NA</v>
      </c>
      <c r="D22" t="str">
        <f>mys_thomson!D23</f>
        <v>NA</v>
      </c>
      <c r="E22" t="str">
        <f>mys_thomson!E23</f>
        <v>NA</v>
      </c>
      <c r="I22" s="2" t="str">
        <f>mys_thomson!J23</f>
        <v>Q1 1991</v>
      </c>
      <c r="J22" s="2" t="str">
        <f>mys_thomson!K23</f>
        <v>NA</v>
      </c>
    </row>
    <row r="23" spans="1:10" x14ac:dyDescent="0.25">
      <c r="A23" s="8">
        <f>mys_thomson!A24</f>
        <v>32065</v>
      </c>
      <c r="B23" t="str">
        <f>mys_thomson!B24</f>
        <v>NA</v>
      </c>
      <c r="C23" t="str">
        <f>mys_thomson!C24</f>
        <v>NA</v>
      </c>
      <c r="D23" t="str">
        <f>mys_thomson!D24</f>
        <v>NA</v>
      </c>
      <c r="E23" t="str">
        <f>mys_thomson!E24</f>
        <v>NA</v>
      </c>
      <c r="I23" s="2" t="str">
        <f>mys_thomson!J24</f>
        <v>Q2 1991</v>
      </c>
      <c r="J23" s="2" t="str">
        <f>mys_thomson!K24</f>
        <v>NA</v>
      </c>
    </row>
    <row r="24" spans="1:10" x14ac:dyDescent="0.25">
      <c r="A24" s="8">
        <f>mys_thomson!A25</f>
        <v>32096</v>
      </c>
      <c r="B24" t="str">
        <f>mys_thomson!B25</f>
        <v>NA</v>
      </c>
      <c r="C24" t="str">
        <f>mys_thomson!C25</f>
        <v>NA</v>
      </c>
      <c r="D24" t="str">
        <f>mys_thomson!D25</f>
        <v>NA</v>
      </c>
      <c r="E24" t="str">
        <f>mys_thomson!E25</f>
        <v>NA</v>
      </c>
      <c r="I24" s="2" t="str">
        <f>mys_thomson!J25</f>
        <v>Q3 1991</v>
      </c>
      <c r="J24" s="2" t="str">
        <f>mys_thomson!K25</f>
        <v>NA</v>
      </c>
    </row>
    <row r="25" spans="1:10" x14ac:dyDescent="0.25">
      <c r="A25" s="8">
        <f>mys_thomson!A26</f>
        <v>32126</v>
      </c>
      <c r="B25" t="str">
        <f>mys_thomson!B26</f>
        <v>NA</v>
      </c>
      <c r="C25" t="str">
        <f>mys_thomson!C26</f>
        <v>NA</v>
      </c>
      <c r="D25" t="str">
        <f>mys_thomson!D26</f>
        <v>NA</v>
      </c>
      <c r="E25" t="str">
        <f>mys_thomson!E26</f>
        <v>NA</v>
      </c>
      <c r="I25" s="2" t="str">
        <f>mys_thomson!J26</f>
        <v>Q4 1991</v>
      </c>
      <c r="J25" s="2" t="str">
        <f>mys_thomson!K26</f>
        <v>NA</v>
      </c>
    </row>
    <row r="26" spans="1:10" x14ac:dyDescent="0.25">
      <c r="A26" s="8">
        <f>mys_thomson!A27</f>
        <v>32157</v>
      </c>
      <c r="B26" t="str">
        <f>mys_thomson!B27</f>
        <v>NA</v>
      </c>
      <c r="C26" t="str">
        <f>mys_thomson!C27</f>
        <v>NA</v>
      </c>
      <c r="D26" t="str">
        <f>mys_thomson!D27</f>
        <v>NA</v>
      </c>
      <c r="E26" t="str">
        <f>mys_thomson!E27</f>
        <v>NA</v>
      </c>
      <c r="I26" s="2" t="str">
        <f>mys_thomson!J27</f>
        <v>Q1 1992</v>
      </c>
      <c r="J26" s="2" t="str">
        <f>mys_thomson!K27</f>
        <v>NA</v>
      </c>
    </row>
    <row r="27" spans="1:10" x14ac:dyDescent="0.25">
      <c r="A27" s="8">
        <f>mys_thomson!A28</f>
        <v>32188</v>
      </c>
      <c r="B27" t="str">
        <f>mys_thomson!B28</f>
        <v>NA</v>
      </c>
      <c r="C27" t="str">
        <f>mys_thomson!C28</f>
        <v>NA</v>
      </c>
      <c r="D27" t="str">
        <f>mys_thomson!D28</f>
        <v>NA</v>
      </c>
      <c r="E27" t="str">
        <f>mys_thomson!E28</f>
        <v>NA</v>
      </c>
      <c r="I27" s="2" t="str">
        <f>mys_thomson!J28</f>
        <v>Q2 1992</v>
      </c>
      <c r="J27" s="2" t="str">
        <f>mys_thomson!K28</f>
        <v>NA</v>
      </c>
    </row>
    <row r="28" spans="1:10" x14ac:dyDescent="0.25">
      <c r="A28" s="8">
        <f>mys_thomson!A29</f>
        <v>32217</v>
      </c>
      <c r="B28" t="str">
        <f>mys_thomson!B29</f>
        <v>NA</v>
      </c>
      <c r="C28" t="str">
        <f>mys_thomson!C29</f>
        <v>NA</v>
      </c>
      <c r="D28" t="str">
        <f>mys_thomson!D29</f>
        <v>NA</v>
      </c>
      <c r="E28" t="str">
        <f>mys_thomson!E29</f>
        <v>NA</v>
      </c>
      <c r="I28" s="2" t="str">
        <f>mys_thomson!J29</f>
        <v>Q3 1992</v>
      </c>
      <c r="J28" s="2" t="str">
        <f>mys_thomson!K29</f>
        <v>NA</v>
      </c>
    </row>
    <row r="29" spans="1:10" x14ac:dyDescent="0.25">
      <c r="A29" s="8">
        <f>mys_thomson!A30</f>
        <v>32248</v>
      </c>
      <c r="B29" t="str">
        <f>mys_thomson!B30</f>
        <v>NA</v>
      </c>
      <c r="C29" t="str">
        <f>mys_thomson!C30</f>
        <v>NA</v>
      </c>
      <c r="D29" t="str">
        <f>mys_thomson!D30</f>
        <v>NA</v>
      </c>
      <c r="E29" t="str">
        <f>mys_thomson!E30</f>
        <v>NA</v>
      </c>
      <c r="I29" s="2" t="str">
        <f>mys_thomson!J30</f>
        <v>Q4 1992</v>
      </c>
      <c r="J29" s="2" t="str">
        <f>mys_thomson!K30</f>
        <v>NA</v>
      </c>
    </row>
    <row r="30" spans="1:10" x14ac:dyDescent="0.25">
      <c r="A30" s="8">
        <f>mys_thomson!A31</f>
        <v>32278</v>
      </c>
      <c r="B30" t="str">
        <f>mys_thomson!B31</f>
        <v>NA</v>
      </c>
      <c r="C30" t="str">
        <f>mys_thomson!C31</f>
        <v>NA</v>
      </c>
      <c r="D30" t="str">
        <f>mys_thomson!D31</f>
        <v>NA</v>
      </c>
      <c r="E30" t="str">
        <f>mys_thomson!E31</f>
        <v>NA</v>
      </c>
      <c r="I30" s="2" t="str">
        <f>mys_thomson!J31</f>
        <v>Q1 1993</v>
      </c>
      <c r="J30" s="2" t="str">
        <f>mys_thomson!K31</f>
        <v>NA</v>
      </c>
    </row>
    <row r="31" spans="1:10" x14ac:dyDescent="0.25">
      <c r="A31" s="8">
        <f>mys_thomson!A32</f>
        <v>32309</v>
      </c>
      <c r="B31" t="str">
        <f>mys_thomson!B32</f>
        <v>NA</v>
      </c>
      <c r="C31" t="str">
        <f>mys_thomson!C32</f>
        <v>NA</v>
      </c>
      <c r="D31" t="str">
        <f>mys_thomson!D32</f>
        <v>NA</v>
      </c>
      <c r="E31" t="str">
        <f>mys_thomson!E32</f>
        <v>NA</v>
      </c>
      <c r="I31" s="2" t="str">
        <f>mys_thomson!J32</f>
        <v>Q2 1993</v>
      </c>
      <c r="J31" s="2" t="str">
        <f>mys_thomson!K32</f>
        <v>NA</v>
      </c>
    </row>
    <row r="32" spans="1:10" x14ac:dyDescent="0.25">
      <c r="A32" s="8">
        <f>mys_thomson!A33</f>
        <v>32339</v>
      </c>
      <c r="B32" t="str">
        <f>mys_thomson!B33</f>
        <v>NA</v>
      </c>
      <c r="C32" t="str">
        <f>mys_thomson!C33</f>
        <v>NA</v>
      </c>
      <c r="D32" t="str">
        <f>mys_thomson!D33</f>
        <v>NA</v>
      </c>
      <c r="E32" t="str">
        <f>mys_thomson!E33</f>
        <v>NA</v>
      </c>
      <c r="I32" s="2" t="str">
        <f>mys_thomson!J33</f>
        <v>Q3 1993</v>
      </c>
      <c r="J32" s="2" t="str">
        <f>mys_thomson!K33</f>
        <v>NA</v>
      </c>
    </row>
    <row r="33" spans="1:10" x14ac:dyDescent="0.25">
      <c r="A33" s="8">
        <f>mys_thomson!A34</f>
        <v>32370</v>
      </c>
      <c r="B33" t="str">
        <f>mys_thomson!B34</f>
        <v>NA</v>
      </c>
      <c r="C33" t="str">
        <f>mys_thomson!C34</f>
        <v>NA</v>
      </c>
      <c r="D33" t="str">
        <f>mys_thomson!D34</f>
        <v>NA</v>
      </c>
      <c r="E33" t="str">
        <f>mys_thomson!E34</f>
        <v>NA</v>
      </c>
      <c r="I33" s="2" t="str">
        <f>mys_thomson!J34</f>
        <v>Q4 1993</v>
      </c>
      <c r="J33" s="2" t="str">
        <f>mys_thomson!K34</f>
        <v>NA</v>
      </c>
    </row>
    <row r="34" spans="1:10" x14ac:dyDescent="0.25">
      <c r="A34" s="8">
        <f>mys_thomson!A35</f>
        <v>32401</v>
      </c>
      <c r="B34" t="str">
        <f>mys_thomson!B35</f>
        <v>NA</v>
      </c>
      <c r="C34" t="str">
        <f>mys_thomson!C35</f>
        <v>NA</v>
      </c>
      <c r="D34" t="str">
        <f>mys_thomson!D35</f>
        <v>NA</v>
      </c>
      <c r="E34" t="str">
        <f>mys_thomson!E35</f>
        <v>NA</v>
      </c>
      <c r="I34" s="2" t="str">
        <f>mys_thomson!J35</f>
        <v>Q1 1994</v>
      </c>
      <c r="J34" s="2" t="str">
        <f>mys_thomson!K35</f>
        <v>NA</v>
      </c>
    </row>
    <row r="35" spans="1:10" x14ac:dyDescent="0.25">
      <c r="A35" s="8">
        <f>mys_thomson!A36</f>
        <v>32431</v>
      </c>
      <c r="B35" t="str">
        <f>mys_thomson!B36</f>
        <v>NA</v>
      </c>
      <c r="C35" t="str">
        <f>mys_thomson!C36</f>
        <v>NA</v>
      </c>
      <c r="D35" t="str">
        <f>mys_thomson!D36</f>
        <v>NA</v>
      </c>
      <c r="E35" t="str">
        <f>mys_thomson!E36</f>
        <v>NA</v>
      </c>
      <c r="I35" s="2" t="str">
        <f>mys_thomson!J36</f>
        <v>Q2 1994</v>
      </c>
      <c r="J35" s="2" t="str">
        <f>mys_thomson!K36</f>
        <v>NA</v>
      </c>
    </row>
    <row r="36" spans="1:10" x14ac:dyDescent="0.25">
      <c r="A36" s="8">
        <f>mys_thomson!A37</f>
        <v>32462</v>
      </c>
      <c r="B36" t="str">
        <f>mys_thomson!B37</f>
        <v>NA</v>
      </c>
      <c r="C36" t="str">
        <f>mys_thomson!C37</f>
        <v>NA</v>
      </c>
      <c r="D36" t="str">
        <f>mys_thomson!D37</f>
        <v>NA</v>
      </c>
      <c r="E36" t="str">
        <f>mys_thomson!E37</f>
        <v>NA</v>
      </c>
      <c r="I36" s="2" t="str">
        <f>mys_thomson!J37</f>
        <v>Q3 1994</v>
      </c>
      <c r="J36" s="2" t="str">
        <f>mys_thomson!K37</f>
        <v>NA</v>
      </c>
    </row>
    <row r="37" spans="1:10" x14ac:dyDescent="0.25">
      <c r="A37" s="8">
        <f>mys_thomson!A38</f>
        <v>32492</v>
      </c>
      <c r="B37" t="str">
        <f>mys_thomson!B38</f>
        <v>NA</v>
      </c>
      <c r="C37" t="str">
        <f>mys_thomson!C38</f>
        <v>NA</v>
      </c>
      <c r="D37" t="str">
        <f>mys_thomson!D38</f>
        <v>NA</v>
      </c>
      <c r="E37" t="str">
        <f>mys_thomson!E38</f>
        <v>NA</v>
      </c>
      <c r="I37" s="2" t="str">
        <f>mys_thomson!J38</f>
        <v>Q4 1994</v>
      </c>
      <c r="J37" s="2" t="str">
        <f>mys_thomson!K38</f>
        <v>NA</v>
      </c>
    </row>
    <row r="38" spans="1:10" x14ac:dyDescent="0.25">
      <c r="A38" s="8">
        <f>mys_thomson!A39</f>
        <v>32523</v>
      </c>
      <c r="B38" t="str">
        <f>mys_thomson!B39</f>
        <v>NA</v>
      </c>
      <c r="C38" t="str">
        <f>mys_thomson!C39</f>
        <v>NA</v>
      </c>
      <c r="D38" t="str">
        <f>mys_thomson!D39</f>
        <v>NA</v>
      </c>
      <c r="E38" t="str">
        <f>mys_thomson!E39</f>
        <v>NA</v>
      </c>
      <c r="I38" s="2" t="str">
        <f>mys_thomson!J39</f>
        <v>Q1 1995</v>
      </c>
      <c r="J38" s="2" t="str">
        <f>mys_thomson!K39</f>
        <v>NA</v>
      </c>
    </row>
    <row r="39" spans="1:10" x14ac:dyDescent="0.25">
      <c r="A39" s="8">
        <f>mys_thomson!A40</f>
        <v>32554</v>
      </c>
      <c r="B39" t="str">
        <f>mys_thomson!B40</f>
        <v>NA</v>
      </c>
      <c r="C39" t="str">
        <f>mys_thomson!C40</f>
        <v>NA</v>
      </c>
      <c r="D39" t="str">
        <f>mys_thomson!D40</f>
        <v>NA</v>
      </c>
      <c r="E39" t="str">
        <f>mys_thomson!E40</f>
        <v>NA</v>
      </c>
      <c r="I39" s="2" t="str">
        <f>mys_thomson!J40</f>
        <v>Q2 1995</v>
      </c>
      <c r="J39" s="2" t="str">
        <f>mys_thomson!K40</f>
        <v>NA</v>
      </c>
    </row>
    <row r="40" spans="1:10" x14ac:dyDescent="0.25">
      <c r="A40" s="8">
        <f>mys_thomson!A41</f>
        <v>32582</v>
      </c>
      <c r="B40" t="str">
        <f>mys_thomson!B41</f>
        <v>NA</v>
      </c>
      <c r="C40" t="str">
        <f>mys_thomson!C41</f>
        <v>NA</v>
      </c>
      <c r="D40" t="str">
        <f>mys_thomson!D41</f>
        <v>NA</v>
      </c>
      <c r="E40" t="str">
        <f>mys_thomson!E41</f>
        <v>NA</v>
      </c>
      <c r="I40" s="2" t="str">
        <f>mys_thomson!J41</f>
        <v>Q3 1995</v>
      </c>
      <c r="J40" s="2" t="str">
        <f>mys_thomson!K41</f>
        <v>NA</v>
      </c>
    </row>
    <row r="41" spans="1:10" x14ac:dyDescent="0.25">
      <c r="A41" s="8">
        <f>mys_thomson!A42</f>
        <v>32613</v>
      </c>
      <c r="B41" t="str">
        <f>mys_thomson!B42</f>
        <v>NA</v>
      </c>
      <c r="C41" t="str">
        <f>mys_thomson!C42</f>
        <v>NA</v>
      </c>
      <c r="D41" t="str">
        <f>mys_thomson!D42</f>
        <v>NA</v>
      </c>
      <c r="E41" t="str">
        <f>mys_thomson!E42</f>
        <v>NA</v>
      </c>
      <c r="I41" s="2" t="str">
        <f>mys_thomson!J42</f>
        <v>Q4 1995</v>
      </c>
      <c r="J41" s="2" t="str">
        <f>mys_thomson!K42</f>
        <v>NA</v>
      </c>
    </row>
    <row r="42" spans="1:10" x14ac:dyDescent="0.25">
      <c r="A42" s="8">
        <f>mys_thomson!A43</f>
        <v>32643</v>
      </c>
      <c r="B42" t="str">
        <f>mys_thomson!B43</f>
        <v>NA</v>
      </c>
      <c r="C42" t="str">
        <f>mys_thomson!C43</f>
        <v>NA</v>
      </c>
      <c r="D42" t="str">
        <f>mys_thomson!D43</f>
        <v>NA</v>
      </c>
      <c r="E42" t="str">
        <f>mys_thomson!E43</f>
        <v>NA</v>
      </c>
      <c r="I42" s="2" t="str">
        <f>mys_thomson!J43</f>
        <v>Q1 1996</v>
      </c>
      <c r="J42" s="2" t="str">
        <f>mys_thomson!K43</f>
        <v>NA</v>
      </c>
    </row>
    <row r="43" spans="1:10" x14ac:dyDescent="0.25">
      <c r="A43" s="8">
        <f>mys_thomson!A44</f>
        <v>32674</v>
      </c>
      <c r="B43" t="str">
        <f>mys_thomson!B44</f>
        <v>NA</v>
      </c>
      <c r="C43" t="str">
        <f>mys_thomson!C44</f>
        <v>NA</v>
      </c>
      <c r="D43" t="str">
        <f>mys_thomson!D44</f>
        <v>NA</v>
      </c>
      <c r="E43" t="str">
        <f>mys_thomson!E44</f>
        <v>NA</v>
      </c>
      <c r="I43" s="2" t="str">
        <f>mys_thomson!J44</f>
        <v>Q2 1996</v>
      </c>
      <c r="J43" s="2" t="str">
        <f>mys_thomson!K44</f>
        <v>NA</v>
      </c>
    </row>
    <row r="44" spans="1:10" x14ac:dyDescent="0.25">
      <c r="A44" s="8">
        <f>mys_thomson!A45</f>
        <v>32704</v>
      </c>
      <c r="B44" t="str">
        <f>mys_thomson!B45</f>
        <v>NA</v>
      </c>
      <c r="C44" t="str">
        <f>mys_thomson!C45</f>
        <v>NA</v>
      </c>
      <c r="D44" t="str">
        <f>mys_thomson!D45</f>
        <v>NA</v>
      </c>
      <c r="E44" t="str">
        <f>mys_thomson!E45</f>
        <v>NA</v>
      </c>
      <c r="I44" s="2" t="str">
        <f>mys_thomson!J45</f>
        <v>Q3 1996</v>
      </c>
      <c r="J44" s="2" t="str">
        <f>mys_thomson!K45</f>
        <v>NA</v>
      </c>
    </row>
    <row r="45" spans="1:10" x14ac:dyDescent="0.25">
      <c r="A45" s="8">
        <f>mys_thomson!A46</f>
        <v>32735</v>
      </c>
      <c r="B45" t="str">
        <f>mys_thomson!B46</f>
        <v>NA</v>
      </c>
      <c r="C45" t="str">
        <f>mys_thomson!C46</f>
        <v>NA</v>
      </c>
      <c r="D45" t="str">
        <f>mys_thomson!D46</f>
        <v>NA</v>
      </c>
      <c r="E45" t="str">
        <f>mys_thomson!E46</f>
        <v>NA</v>
      </c>
      <c r="I45" s="2" t="str">
        <f>mys_thomson!J46</f>
        <v>Q4 1996</v>
      </c>
      <c r="J45" s="2" t="str">
        <f>mys_thomson!K46</f>
        <v>NA</v>
      </c>
    </row>
    <row r="46" spans="1:10" x14ac:dyDescent="0.25">
      <c r="A46" s="8">
        <f>mys_thomson!A47</f>
        <v>32766</v>
      </c>
      <c r="B46" t="str">
        <f>mys_thomson!B47</f>
        <v>NA</v>
      </c>
      <c r="C46" t="str">
        <f>mys_thomson!C47</f>
        <v>NA</v>
      </c>
      <c r="D46" t="str">
        <f>mys_thomson!D47</f>
        <v>NA</v>
      </c>
      <c r="E46" t="str">
        <f>mys_thomson!E47</f>
        <v>NA</v>
      </c>
      <c r="I46" s="2" t="str">
        <f>mys_thomson!J47</f>
        <v>Q1 1997</v>
      </c>
      <c r="J46" s="2" t="str">
        <f>mys_thomson!K47</f>
        <v>NA</v>
      </c>
    </row>
    <row r="47" spans="1:10" x14ac:dyDescent="0.25">
      <c r="A47" s="8">
        <f>mys_thomson!A48</f>
        <v>32796</v>
      </c>
      <c r="B47" t="str">
        <f>mys_thomson!B48</f>
        <v>NA</v>
      </c>
      <c r="C47" t="str">
        <f>mys_thomson!C48</f>
        <v>NA</v>
      </c>
      <c r="D47" t="str">
        <f>mys_thomson!D48</f>
        <v>NA</v>
      </c>
      <c r="E47" t="str">
        <f>mys_thomson!E48</f>
        <v>NA</v>
      </c>
      <c r="I47" s="2" t="str">
        <f>mys_thomson!J48</f>
        <v>Q2 1997</v>
      </c>
      <c r="J47" s="2" t="str">
        <f>mys_thomson!K48</f>
        <v>NA</v>
      </c>
    </row>
    <row r="48" spans="1:10" x14ac:dyDescent="0.25">
      <c r="A48" s="8">
        <f>mys_thomson!A49</f>
        <v>32827</v>
      </c>
      <c r="B48" t="str">
        <f>mys_thomson!B49</f>
        <v>NA</v>
      </c>
      <c r="C48" t="str">
        <f>mys_thomson!C49</f>
        <v>NA</v>
      </c>
      <c r="D48" t="str">
        <f>mys_thomson!D49</f>
        <v>NA</v>
      </c>
      <c r="E48" t="str">
        <f>mys_thomson!E49</f>
        <v>NA</v>
      </c>
      <c r="I48" s="2" t="str">
        <f>mys_thomson!J49</f>
        <v>Q3 1997</v>
      </c>
      <c r="J48" s="2" t="str">
        <f>mys_thomson!K49</f>
        <v>NA</v>
      </c>
    </row>
    <row r="49" spans="1:10" x14ac:dyDescent="0.25">
      <c r="A49" s="8">
        <f>mys_thomson!A50</f>
        <v>32857</v>
      </c>
      <c r="B49" t="str">
        <f>mys_thomson!B50</f>
        <v>NA</v>
      </c>
      <c r="C49" t="str">
        <f>mys_thomson!C50</f>
        <v>NA</v>
      </c>
      <c r="D49" t="str">
        <f>mys_thomson!D50</f>
        <v>NA</v>
      </c>
      <c r="E49" t="str">
        <f>mys_thomson!E50</f>
        <v>NA</v>
      </c>
      <c r="I49" s="2" t="str">
        <f>mys_thomson!J50</f>
        <v>Q4 1997</v>
      </c>
      <c r="J49" s="2" t="str">
        <f>mys_thomson!K50</f>
        <v>NA</v>
      </c>
    </row>
    <row r="50" spans="1:10" x14ac:dyDescent="0.25">
      <c r="A50" s="8">
        <f>mys_thomson!A51</f>
        <v>32888</v>
      </c>
      <c r="B50" t="str">
        <f>mys_thomson!B51</f>
        <v>NA</v>
      </c>
      <c r="C50" t="str">
        <f>mys_thomson!C51</f>
        <v>NA</v>
      </c>
      <c r="D50" t="str">
        <f>mys_thomson!D51</f>
        <v>NA</v>
      </c>
      <c r="E50" t="str">
        <f>mys_thomson!E51</f>
        <v>NA</v>
      </c>
      <c r="I50" s="2" t="str">
        <f>mys_thomson!J51</f>
        <v>Q1 1998</v>
      </c>
      <c r="J50" s="2" t="str">
        <f>mys_thomson!K51</f>
        <v>NA</v>
      </c>
    </row>
    <row r="51" spans="1:10" x14ac:dyDescent="0.25">
      <c r="A51" s="8">
        <f>mys_thomson!A52</f>
        <v>32919</v>
      </c>
      <c r="B51" t="str">
        <f>mys_thomson!B52</f>
        <v>NA</v>
      </c>
      <c r="C51" t="str">
        <f>mys_thomson!C52</f>
        <v>NA</v>
      </c>
      <c r="D51" t="str">
        <f>mys_thomson!D52</f>
        <v>NA</v>
      </c>
      <c r="E51" t="str">
        <f>mys_thomson!E52</f>
        <v>NA</v>
      </c>
      <c r="I51" s="2" t="str">
        <f>mys_thomson!J52</f>
        <v>Q2 1998</v>
      </c>
      <c r="J51" s="2" t="str">
        <f>mys_thomson!K52</f>
        <v>NA</v>
      </c>
    </row>
    <row r="52" spans="1:10" x14ac:dyDescent="0.25">
      <c r="A52" s="8">
        <f>mys_thomson!A53</f>
        <v>32947</v>
      </c>
      <c r="B52" t="str">
        <f>mys_thomson!B53</f>
        <v>NA</v>
      </c>
      <c r="C52" t="str">
        <f>mys_thomson!C53</f>
        <v>NA</v>
      </c>
      <c r="D52" t="str">
        <f>mys_thomson!D53</f>
        <v>NA</v>
      </c>
      <c r="E52" t="str">
        <f>mys_thomson!E53</f>
        <v>NA</v>
      </c>
      <c r="I52" s="2" t="str">
        <f>mys_thomson!J53</f>
        <v>Q3 1998</v>
      </c>
      <c r="J52" s="2" t="str">
        <f>mys_thomson!K53</f>
        <v>NA</v>
      </c>
    </row>
    <row r="53" spans="1:10" x14ac:dyDescent="0.25">
      <c r="A53" s="8">
        <f>mys_thomson!A54</f>
        <v>32978</v>
      </c>
      <c r="B53" t="str">
        <f>mys_thomson!B54</f>
        <v>NA</v>
      </c>
      <c r="C53" t="str">
        <f>mys_thomson!C54</f>
        <v>NA</v>
      </c>
      <c r="D53" t="str">
        <f>mys_thomson!D54</f>
        <v>NA</v>
      </c>
      <c r="E53" t="str">
        <f>mys_thomson!E54</f>
        <v>NA</v>
      </c>
      <c r="I53" s="2" t="str">
        <f>mys_thomson!J54</f>
        <v>Q4 1998</v>
      </c>
      <c r="J53" s="2" t="str">
        <f>mys_thomson!K54</f>
        <v>NA</v>
      </c>
    </row>
    <row r="54" spans="1:10" x14ac:dyDescent="0.25">
      <c r="A54" s="8">
        <f>mys_thomson!A55</f>
        <v>33008</v>
      </c>
      <c r="B54" t="str">
        <f>mys_thomson!B55</f>
        <v>NA</v>
      </c>
      <c r="C54" t="str">
        <f>mys_thomson!C55</f>
        <v>NA</v>
      </c>
      <c r="D54" t="str">
        <f>mys_thomson!D55</f>
        <v>NA</v>
      </c>
      <c r="E54" t="str">
        <f>mys_thomson!E55</f>
        <v>NA</v>
      </c>
      <c r="I54" s="2" t="str">
        <f>mys_thomson!J55</f>
        <v>Q1 1999</v>
      </c>
      <c r="J54" s="2" t="str">
        <f>mys_thomson!K55</f>
        <v>NA</v>
      </c>
    </row>
    <row r="55" spans="1:10" x14ac:dyDescent="0.25">
      <c r="A55" s="8">
        <f>mys_thomson!A56</f>
        <v>33039</v>
      </c>
      <c r="B55" t="str">
        <f>mys_thomson!B56</f>
        <v>NA</v>
      </c>
      <c r="C55" t="str">
        <f>mys_thomson!C56</f>
        <v>NA</v>
      </c>
      <c r="D55" t="str">
        <f>mys_thomson!D56</f>
        <v>NA</v>
      </c>
      <c r="E55" t="str">
        <f>mys_thomson!E56</f>
        <v>NA</v>
      </c>
      <c r="I55" s="2" t="str">
        <f>mys_thomson!J56</f>
        <v>Q2 1999</v>
      </c>
      <c r="J55" s="2" t="str">
        <f>mys_thomson!K56</f>
        <v>NA</v>
      </c>
    </row>
    <row r="56" spans="1:10" x14ac:dyDescent="0.25">
      <c r="A56" s="8">
        <f>mys_thomson!A57</f>
        <v>33069</v>
      </c>
      <c r="B56" t="str">
        <f>mys_thomson!B57</f>
        <v>NA</v>
      </c>
      <c r="C56" t="str">
        <f>mys_thomson!C57</f>
        <v>NA</v>
      </c>
      <c r="D56" t="str">
        <f>mys_thomson!D57</f>
        <v>NA</v>
      </c>
      <c r="E56" t="str">
        <f>mys_thomson!E57</f>
        <v>NA</v>
      </c>
      <c r="I56" s="2" t="str">
        <f>mys_thomson!J57</f>
        <v>Q3 1999</v>
      </c>
      <c r="J56" s="2" t="str">
        <f>mys_thomson!K57</f>
        <v>NA</v>
      </c>
    </row>
    <row r="57" spans="1:10" x14ac:dyDescent="0.25">
      <c r="A57" s="8">
        <f>mys_thomson!A58</f>
        <v>33100</v>
      </c>
      <c r="B57" t="str">
        <f>mys_thomson!B58</f>
        <v>NA</v>
      </c>
      <c r="C57" t="str">
        <f>mys_thomson!C58</f>
        <v>NA</v>
      </c>
      <c r="D57" t="str">
        <f>mys_thomson!D58</f>
        <v>NA</v>
      </c>
      <c r="E57" t="str">
        <f>mys_thomson!E58</f>
        <v>NA</v>
      </c>
      <c r="I57" s="2" t="str">
        <f>mys_thomson!J58</f>
        <v>Q4 1999</v>
      </c>
      <c r="J57" s="2" t="str">
        <f>mys_thomson!K58</f>
        <v>NA</v>
      </c>
    </row>
    <row r="58" spans="1:10" x14ac:dyDescent="0.25">
      <c r="A58" s="8">
        <f>mys_thomson!A59</f>
        <v>33131</v>
      </c>
      <c r="B58" t="str">
        <f>mys_thomson!B59</f>
        <v>NA</v>
      </c>
      <c r="C58" t="str">
        <f>mys_thomson!C59</f>
        <v>NA</v>
      </c>
      <c r="D58" t="str">
        <f>mys_thomson!D59</f>
        <v>NA</v>
      </c>
      <c r="E58" t="str">
        <f>mys_thomson!E59</f>
        <v>NA</v>
      </c>
      <c r="I58" s="2" t="str">
        <f>mys_thomson!J59</f>
        <v>Q1 2000</v>
      </c>
      <c r="J58" s="2" t="str">
        <f>mys_thomson!K59</f>
        <v>NA</v>
      </c>
    </row>
    <row r="59" spans="1:10" x14ac:dyDescent="0.25">
      <c r="A59" s="8">
        <f>mys_thomson!A60</f>
        <v>33161</v>
      </c>
      <c r="B59" t="str">
        <f>mys_thomson!B60</f>
        <v>NA</v>
      </c>
      <c r="C59" t="str">
        <f>mys_thomson!C60</f>
        <v>NA</v>
      </c>
      <c r="D59" t="str">
        <f>mys_thomson!D60</f>
        <v>NA</v>
      </c>
      <c r="E59" t="str">
        <f>mys_thomson!E60</f>
        <v>NA</v>
      </c>
      <c r="I59" s="2" t="str">
        <f>mys_thomson!J60</f>
        <v>Q2 2000</v>
      </c>
      <c r="J59" s="2" t="str">
        <f>mys_thomson!K60</f>
        <v>NA</v>
      </c>
    </row>
    <row r="60" spans="1:10" x14ac:dyDescent="0.25">
      <c r="A60" s="8">
        <f>mys_thomson!A61</f>
        <v>33192</v>
      </c>
      <c r="B60" t="str">
        <f>mys_thomson!B61</f>
        <v>NA</v>
      </c>
      <c r="C60" t="str">
        <f>mys_thomson!C61</f>
        <v>NA</v>
      </c>
      <c r="D60" t="str">
        <f>mys_thomson!D61</f>
        <v>NA</v>
      </c>
      <c r="E60" t="str">
        <f>mys_thomson!E61</f>
        <v>NA</v>
      </c>
      <c r="I60" s="2" t="str">
        <f>mys_thomson!J61</f>
        <v>Q3 2000</v>
      </c>
      <c r="J60" s="2" t="str">
        <f>mys_thomson!K61</f>
        <v>NA</v>
      </c>
    </row>
    <row r="61" spans="1:10" x14ac:dyDescent="0.25">
      <c r="A61" s="8">
        <f>mys_thomson!A62</f>
        <v>33222</v>
      </c>
      <c r="B61" t="str">
        <f>mys_thomson!B62</f>
        <v>NA</v>
      </c>
      <c r="C61" t="str">
        <f>mys_thomson!C62</f>
        <v>NA</v>
      </c>
      <c r="D61" t="str">
        <f>mys_thomson!D62</f>
        <v>NA</v>
      </c>
      <c r="E61" t="str">
        <f>mys_thomson!E62</f>
        <v>NA</v>
      </c>
      <c r="I61" s="2" t="str">
        <f>mys_thomson!J62</f>
        <v>Q4 2000</v>
      </c>
      <c r="J61" s="2" t="str">
        <f>mys_thomson!K62</f>
        <v>NA</v>
      </c>
    </row>
    <row r="62" spans="1:10" x14ac:dyDescent="0.25">
      <c r="A62" s="8">
        <f>mys_thomson!A63</f>
        <v>33253</v>
      </c>
      <c r="B62" t="str">
        <f>mys_thomson!B63</f>
        <v>NA</v>
      </c>
      <c r="C62" t="str">
        <f>mys_thomson!C63</f>
        <v>NA</v>
      </c>
      <c r="D62" t="str">
        <f>mys_thomson!D63</f>
        <v>NA</v>
      </c>
      <c r="E62" t="str">
        <f>mys_thomson!E63</f>
        <v>NA</v>
      </c>
      <c r="I62" s="2" t="str">
        <f>mys_thomson!J63</f>
        <v>Q1 2001</v>
      </c>
      <c r="J62" s="2" t="str">
        <f>mys_thomson!K63</f>
        <v>NA</v>
      </c>
    </row>
    <row r="63" spans="1:10" x14ac:dyDescent="0.25">
      <c r="A63" s="8">
        <f>mys_thomson!A64</f>
        <v>33284</v>
      </c>
      <c r="B63" t="str">
        <f>mys_thomson!B64</f>
        <v>NA</v>
      </c>
      <c r="C63" t="str">
        <f>mys_thomson!C64</f>
        <v>NA</v>
      </c>
      <c r="D63" t="str">
        <f>mys_thomson!D64</f>
        <v>NA</v>
      </c>
      <c r="E63" t="str">
        <f>mys_thomson!E64</f>
        <v>NA</v>
      </c>
      <c r="I63" s="2" t="str">
        <f>mys_thomson!J64</f>
        <v>Q2 2001</v>
      </c>
      <c r="J63" s="2" t="str">
        <f>mys_thomson!K64</f>
        <v>NA</v>
      </c>
    </row>
    <row r="64" spans="1:10" x14ac:dyDescent="0.25">
      <c r="A64" s="8">
        <f>mys_thomson!A65</f>
        <v>33312</v>
      </c>
      <c r="B64" t="str">
        <f>mys_thomson!B65</f>
        <v>NA</v>
      </c>
      <c r="C64" t="str">
        <f>mys_thomson!C65</f>
        <v>NA</v>
      </c>
      <c r="D64" t="str">
        <f>mys_thomson!D65</f>
        <v>NA</v>
      </c>
      <c r="E64" t="str">
        <f>mys_thomson!E65</f>
        <v>NA</v>
      </c>
      <c r="I64" s="2" t="str">
        <f>mys_thomson!J65</f>
        <v>Q3 2001</v>
      </c>
      <c r="J64" s="2" t="str">
        <f>mys_thomson!K65</f>
        <v>NA</v>
      </c>
    </row>
    <row r="65" spans="1:10" x14ac:dyDescent="0.25">
      <c r="A65" s="8">
        <f>mys_thomson!A66</f>
        <v>33343</v>
      </c>
      <c r="B65" t="str">
        <f>mys_thomson!B66</f>
        <v>NA</v>
      </c>
      <c r="C65" t="str">
        <f>mys_thomson!C66</f>
        <v>NA</v>
      </c>
      <c r="D65" t="str">
        <f>mys_thomson!D66</f>
        <v>NA</v>
      </c>
      <c r="E65" t="str">
        <f>mys_thomson!E66</f>
        <v>NA</v>
      </c>
      <c r="I65" s="2" t="str">
        <f>mys_thomson!J66</f>
        <v>Q4 2001</v>
      </c>
      <c r="J65" s="2" t="str">
        <f>mys_thomson!K66</f>
        <v>NA</v>
      </c>
    </row>
    <row r="66" spans="1:10" x14ac:dyDescent="0.25">
      <c r="A66" s="8">
        <f>mys_thomson!A67</f>
        <v>33373</v>
      </c>
      <c r="B66" t="str">
        <f>mys_thomson!B67</f>
        <v>NA</v>
      </c>
      <c r="C66" t="str">
        <f>mys_thomson!C67</f>
        <v>NA</v>
      </c>
      <c r="D66" t="str">
        <f>mys_thomson!D67</f>
        <v>NA</v>
      </c>
      <c r="E66" t="str">
        <f>mys_thomson!E67</f>
        <v>NA</v>
      </c>
      <c r="I66" s="2" t="str">
        <f>mys_thomson!J67</f>
        <v>Q1 2002</v>
      </c>
      <c r="J66" s="2" t="str">
        <f>mys_thomson!K67</f>
        <v>NA</v>
      </c>
    </row>
    <row r="67" spans="1:10" x14ac:dyDescent="0.25">
      <c r="A67" s="8">
        <f>mys_thomson!A68</f>
        <v>33404</v>
      </c>
      <c r="B67" t="str">
        <f>mys_thomson!B68</f>
        <v>NA</v>
      </c>
      <c r="C67" t="str">
        <f>mys_thomson!C68</f>
        <v>NA</v>
      </c>
      <c r="D67" t="str">
        <f>mys_thomson!D68</f>
        <v>NA</v>
      </c>
      <c r="E67" t="str">
        <f>mys_thomson!E68</f>
        <v>NA</v>
      </c>
      <c r="I67" s="2" t="str">
        <f>mys_thomson!J68</f>
        <v>Q2 2002</v>
      </c>
      <c r="J67" s="2" t="str">
        <f>mys_thomson!K68</f>
        <v>NA</v>
      </c>
    </row>
    <row r="68" spans="1:10" x14ac:dyDescent="0.25">
      <c r="A68" s="8">
        <f>mys_thomson!A69</f>
        <v>33434</v>
      </c>
      <c r="B68" t="str">
        <f>mys_thomson!B69</f>
        <v>NA</v>
      </c>
      <c r="C68" t="str">
        <f>mys_thomson!C69</f>
        <v>NA</v>
      </c>
      <c r="D68" t="str">
        <f>mys_thomson!D69</f>
        <v>NA</v>
      </c>
      <c r="E68" t="str">
        <f>mys_thomson!E69</f>
        <v>NA</v>
      </c>
      <c r="I68" s="2" t="str">
        <f>mys_thomson!J69</f>
        <v>Q3 2002</v>
      </c>
      <c r="J68" s="2" t="str">
        <f>mys_thomson!K69</f>
        <v>NA</v>
      </c>
    </row>
    <row r="69" spans="1:10" x14ac:dyDescent="0.25">
      <c r="A69" s="8">
        <f>mys_thomson!A70</f>
        <v>33465</v>
      </c>
      <c r="B69" t="str">
        <f>mys_thomson!B70</f>
        <v>NA</v>
      </c>
      <c r="C69" t="str">
        <f>mys_thomson!C70</f>
        <v>NA</v>
      </c>
      <c r="D69" t="str">
        <f>mys_thomson!D70</f>
        <v>NA</v>
      </c>
      <c r="E69" t="str">
        <f>mys_thomson!E70</f>
        <v>NA</v>
      </c>
      <c r="I69" s="2" t="str">
        <f>mys_thomson!J70</f>
        <v>Q4 2002</v>
      </c>
      <c r="J69" s="2" t="str">
        <f>mys_thomson!K70</f>
        <v>NA</v>
      </c>
    </row>
    <row r="70" spans="1:10" x14ac:dyDescent="0.25">
      <c r="A70" s="8">
        <f>mys_thomson!A71</f>
        <v>33496</v>
      </c>
      <c r="B70" t="str">
        <f>mys_thomson!B71</f>
        <v>NA</v>
      </c>
      <c r="C70" t="str">
        <f>mys_thomson!C71</f>
        <v>NA</v>
      </c>
      <c r="D70" t="str">
        <f>mys_thomson!D71</f>
        <v>NA</v>
      </c>
      <c r="E70" t="str">
        <f>mys_thomson!E71</f>
        <v>NA</v>
      </c>
      <c r="I70" s="2" t="str">
        <f>mys_thomson!J71</f>
        <v>Q1 2003</v>
      </c>
      <c r="J70" s="2" t="str">
        <f>mys_thomson!K71</f>
        <v>NA</v>
      </c>
    </row>
    <row r="71" spans="1:10" x14ac:dyDescent="0.25">
      <c r="A71" s="8">
        <f>mys_thomson!A72</f>
        <v>33526</v>
      </c>
      <c r="B71" t="str">
        <f>mys_thomson!B72</f>
        <v>NA</v>
      </c>
      <c r="C71" t="str">
        <f>mys_thomson!C72</f>
        <v>NA</v>
      </c>
      <c r="D71" t="str">
        <f>mys_thomson!D72</f>
        <v>NA</v>
      </c>
      <c r="E71" t="str">
        <f>mys_thomson!E72</f>
        <v>NA</v>
      </c>
      <c r="I71" s="2" t="str">
        <f>mys_thomson!J72</f>
        <v>Q2 2003</v>
      </c>
      <c r="J71" s="2" t="str">
        <f>mys_thomson!K72</f>
        <v>NA</v>
      </c>
    </row>
    <row r="72" spans="1:10" x14ac:dyDescent="0.25">
      <c r="A72" s="8">
        <f>mys_thomson!A73</f>
        <v>33557</v>
      </c>
      <c r="B72" t="str">
        <f>mys_thomson!B73</f>
        <v>NA</v>
      </c>
      <c r="C72" t="str">
        <f>mys_thomson!C73</f>
        <v>NA</v>
      </c>
      <c r="D72" t="str">
        <f>mys_thomson!D73</f>
        <v>NA</v>
      </c>
      <c r="E72" t="str">
        <f>mys_thomson!E73</f>
        <v>NA</v>
      </c>
      <c r="I72" s="2" t="str">
        <f>mys_thomson!J73</f>
        <v>Q3 2003</v>
      </c>
      <c r="J72" s="2" t="str">
        <f>mys_thomson!K73</f>
        <v>NA</v>
      </c>
    </row>
    <row r="73" spans="1:10" x14ac:dyDescent="0.25">
      <c r="A73" s="8">
        <f>mys_thomson!A74</f>
        <v>33587</v>
      </c>
      <c r="B73" t="str">
        <f>mys_thomson!B74</f>
        <v>NA</v>
      </c>
      <c r="C73" t="str">
        <f>mys_thomson!C74</f>
        <v>NA</v>
      </c>
      <c r="D73" t="str">
        <f>mys_thomson!D74</f>
        <v>NA</v>
      </c>
      <c r="E73" t="str">
        <f>mys_thomson!E74</f>
        <v>NA</v>
      </c>
      <c r="I73" s="2" t="str">
        <f>mys_thomson!J74</f>
        <v>Q4 2003</v>
      </c>
      <c r="J73" s="2" t="str">
        <f>mys_thomson!K74</f>
        <v>NA</v>
      </c>
    </row>
    <row r="74" spans="1:10" x14ac:dyDescent="0.25">
      <c r="A74" s="8">
        <f>mys_thomson!A75</f>
        <v>33618</v>
      </c>
      <c r="B74" t="str">
        <f>mys_thomson!B75</f>
        <v>NA</v>
      </c>
      <c r="C74" t="str">
        <f>mys_thomson!C75</f>
        <v>NA</v>
      </c>
      <c r="D74" t="str">
        <f>mys_thomson!D75</f>
        <v>NA</v>
      </c>
      <c r="E74" t="str">
        <f>mys_thomson!E75</f>
        <v>NA</v>
      </c>
      <c r="I74" s="2" t="str">
        <f>mys_thomson!J75</f>
        <v>Q1 2004</v>
      </c>
      <c r="J74" s="2" t="str">
        <f>mys_thomson!K75</f>
        <v>NA</v>
      </c>
    </row>
    <row r="75" spans="1:10" x14ac:dyDescent="0.25">
      <c r="A75" s="8">
        <f>mys_thomson!A76</f>
        <v>33649</v>
      </c>
      <c r="B75" t="str">
        <f>mys_thomson!B76</f>
        <v>NA</v>
      </c>
      <c r="C75" t="str">
        <f>mys_thomson!C76</f>
        <v>NA</v>
      </c>
      <c r="D75" t="str">
        <f>mys_thomson!D76</f>
        <v>NA</v>
      </c>
      <c r="E75" t="str">
        <f>mys_thomson!E76</f>
        <v>NA</v>
      </c>
      <c r="I75" s="2" t="str">
        <f>mys_thomson!J76</f>
        <v>Q2 2004</v>
      </c>
      <c r="J75" s="2" t="str">
        <f>mys_thomson!K76</f>
        <v>NA</v>
      </c>
    </row>
    <row r="76" spans="1:10" x14ac:dyDescent="0.25">
      <c r="A76" s="8">
        <f>mys_thomson!A77</f>
        <v>33678</v>
      </c>
      <c r="B76" t="str">
        <f>mys_thomson!B77</f>
        <v>NA</v>
      </c>
      <c r="C76" t="str">
        <f>mys_thomson!C77</f>
        <v>NA</v>
      </c>
      <c r="D76" t="str">
        <f>mys_thomson!D77</f>
        <v>NA</v>
      </c>
      <c r="E76" t="str">
        <f>mys_thomson!E77</f>
        <v>NA</v>
      </c>
      <c r="I76" s="2" t="str">
        <f>mys_thomson!J77</f>
        <v>Q3 2004</v>
      </c>
      <c r="J76" s="2" t="str">
        <f>mys_thomson!K77</f>
        <v>NA</v>
      </c>
    </row>
    <row r="77" spans="1:10" x14ac:dyDescent="0.25">
      <c r="A77" s="8">
        <f>mys_thomson!A78</f>
        <v>33709</v>
      </c>
      <c r="B77" t="str">
        <f>mys_thomson!B78</f>
        <v>NA</v>
      </c>
      <c r="C77" t="str">
        <f>mys_thomson!C78</f>
        <v>NA</v>
      </c>
      <c r="D77" t="str">
        <f>mys_thomson!D78</f>
        <v>NA</v>
      </c>
      <c r="E77" t="str">
        <f>mys_thomson!E78</f>
        <v>NA</v>
      </c>
      <c r="I77" s="2" t="str">
        <f>mys_thomson!J78</f>
        <v>Q4 2004</v>
      </c>
      <c r="J77" s="2" t="str">
        <f>mys_thomson!K78</f>
        <v>NA</v>
      </c>
    </row>
    <row r="78" spans="1:10" x14ac:dyDescent="0.25">
      <c r="A78" s="8">
        <f>mys_thomson!A79</f>
        <v>33739</v>
      </c>
      <c r="B78" t="str">
        <f>mys_thomson!B79</f>
        <v>NA</v>
      </c>
      <c r="C78" t="str">
        <f>mys_thomson!C79</f>
        <v>NA</v>
      </c>
      <c r="D78" t="str">
        <f>mys_thomson!D79</f>
        <v>NA</v>
      </c>
      <c r="E78" t="str">
        <f>mys_thomson!E79</f>
        <v>NA</v>
      </c>
      <c r="I78" s="2" t="str">
        <f>mys_thomson!J79</f>
        <v>Q1 2005</v>
      </c>
      <c r="J78" s="2">
        <f>mys_thomson!K79</f>
        <v>48.792999999999999</v>
      </c>
    </row>
    <row r="79" spans="1:10" x14ac:dyDescent="0.25">
      <c r="A79" s="8">
        <f>mys_thomson!A80</f>
        <v>33770</v>
      </c>
      <c r="B79" t="str">
        <f>mys_thomson!B80</f>
        <v>NA</v>
      </c>
      <c r="C79" t="str">
        <f>mys_thomson!C80</f>
        <v>NA</v>
      </c>
      <c r="D79" t="str">
        <f>mys_thomson!D80</f>
        <v>NA</v>
      </c>
      <c r="E79" t="str">
        <f>mys_thomson!E80</f>
        <v>NA</v>
      </c>
      <c r="I79" s="2" t="str">
        <f>mys_thomson!J80</f>
        <v>Q2 2005</v>
      </c>
      <c r="J79" s="2">
        <f>mys_thomson!K80</f>
        <v>49.313000000000002</v>
      </c>
    </row>
    <row r="80" spans="1:10" x14ac:dyDescent="0.25">
      <c r="A80" s="8">
        <f>mys_thomson!A81</f>
        <v>33800</v>
      </c>
      <c r="B80" t="str">
        <f>mys_thomson!B81</f>
        <v>NA</v>
      </c>
      <c r="C80" t="str">
        <f>mys_thomson!C81</f>
        <v>NA</v>
      </c>
      <c r="D80" t="str">
        <f>mys_thomson!D81</f>
        <v>NA</v>
      </c>
      <c r="E80" t="str">
        <f>mys_thomson!E81</f>
        <v>NA</v>
      </c>
      <c r="I80" s="2" t="str">
        <f>mys_thomson!J81</f>
        <v>Q3 2005</v>
      </c>
      <c r="J80" s="2">
        <f>mys_thomson!K81</f>
        <v>50.076000000000001</v>
      </c>
    </row>
    <row r="81" spans="1:10" x14ac:dyDescent="0.25">
      <c r="A81" s="8">
        <f>mys_thomson!A82</f>
        <v>33831</v>
      </c>
      <c r="B81" t="str">
        <f>mys_thomson!B82</f>
        <v>NA</v>
      </c>
      <c r="C81" t="str">
        <f>mys_thomson!C82</f>
        <v>NA</v>
      </c>
      <c r="D81" t="str">
        <f>mys_thomson!D82</f>
        <v>NA</v>
      </c>
      <c r="E81" t="str">
        <f>mys_thomson!E82</f>
        <v>NA</v>
      </c>
      <c r="I81" s="2" t="str">
        <f>mys_thomson!J82</f>
        <v>Q4 2005</v>
      </c>
      <c r="J81" s="2">
        <f>mys_thomson!K82</f>
        <v>50.746000000000002</v>
      </c>
    </row>
    <row r="82" spans="1:10" x14ac:dyDescent="0.25">
      <c r="A82" s="8">
        <f>mys_thomson!A83</f>
        <v>33862</v>
      </c>
      <c r="B82" t="str">
        <f>mys_thomson!B83</f>
        <v>NA</v>
      </c>
      <c r="C82" t="str">
        <f>mys_thomson!C83</f>
        <v>NA</v>
      </c>
      <c r="D82" t="str">
        <f>mys_thomson!D83</f>
        <v>NA</v>
      </c>
      <c r="E82" t="str">
        <f>mys_thomson!E83</f>
        <v>NA</v>
      </c>
      <c r="I82" s="2" t="str">
        <f>mys_thomson!J83</f>
        <v>Q1 2006</v>
      </c>
      <c r="J82" s="2">
        <f>mys_thomson!K83</f>
        <v>51.613999999999997</v>
      </c>
    </row>
    <row r="83" spans="1:10" x14ac:dyDescent="0.25">
      <c r="A83" s="8">
        <f>mys_thomson!A84</f>
        <v>33892</v>
      </c>
      <c r="B83" t="str">
        <f>mys_thomson!B84</f>
        <v>NA</v>
      </c>
      <c r="C83" t="str">
        <f>mys_thomson!C84</f>
        <v>NA</v>
      </c>
      <c r="D83" t="str">
        <f>mys_thomson!D84</f>
        <v>NA</v>
      </c>
      <c r="E83" t="str">
        <f>mys_thomson!E84</f>
        <v>NA</v>
      </c>
      <c r="I83" s="2" t="str">
        <f>mys_thomson!J84</f>
        <v>Q2 2006</v>
      </c>
      <c r="J83" s="2">
        <f>mys_thomson!K84</f>
        <v>52.167999999999999</v>
      </c>
    </row>
    <row r="84" spans="1:10" x14ac:dyDescent="0.25">
      <c r="A84" s="8">
        <f>mys_thomson!A85</f>
        <v>33923</v>
      </c>
      <c r="B84" t="str">
        <f>mys_thomson!B85</f>
        <v>NA</v>
      </c>
      <c r="C84" t="str">
        <f>mys_thomson!C85</f>
        <v>NA</v>
      </c>
      <c r="D84" t="str">
        <f>mys_thomson!D85</f>
        <v>NA</v>
      </c>
      <c r="E84" t="str">
        <f>mys_thomson!E85</f>
        <v>NA</v>
      </c>
      <c r="I84" s="2" t="str">
        <f>mys_thomson!J85</f>
        <v>Q3 2006</v>
      </c>
      <c r="J84" s="2">
        <f>mys_thomson!K85</f>
        <v>52.767000000000003</v>
      </c>
    </row>
    <row r="85" spans="1:10" x14ac:dyDescent="0.25">
      <c r="A85" s="8">
        <f>mys_thomson!A86</f>
        <v>33953</v>
      </c>
      <c r="B85" t="str">
        <f>mys_thomson!B86</f>
        <v>NA</v>
      </c>
      <c r="C85" t="str">
        <f>mys_thomson!C86</f>
        <v>NA</v>
      </c>
      <c r="D85" t="str">
        <f>mys_thomson!D86</f>
        <v>NA</v>
      </c>
      <c r="E85" t="str">
        <f>mys_thomson!E86</f>
        <v>NA</v>
      </c>
      <c r="I85" s="2" t="str">
        <f>mys_thomson!J86</f>
        <v>Q4 2006</v>
      </c>
      <c r="J85" s="2">
        <f>mys_thomson!K86</f>
        <v>53.488999999999997</v>
      </c>
    </row>
    <row r="86" spans="1:10" x14ac:dyDescent="0.25">
      <c r="A86" s="8">
        <f>mys_thomson!A87</f>
        <v>33984</v>
      </c>
      <c r="B86" t="str">
        <f>mys_thomson!B87</f>
        <v>NA</v>
      </c>
      <c r="C86" t="str">
        <f>mys_thomson!C87</f>
        <v>NA</v>
      </c>
      <c r="D86" t="str">
        <f>mys_thomson!D87</f>
        <v>NA</v>
      </c>
      <c r="E86" t="str">
        <f>mys_thomson!E87</f>
        <v>NA</v>
      </c>
      <c r="I86" s="2" t="str">
        <f>mys_thomson!J87</f>
        <v>Q1 2007</v>
      </c>
      <c r="J86" s="2">
        <f>mys_thomson!K87</f>
        <v>54.65</v>
      </c>
    </row>
    <row r="87" spans="1:10" x14ac:dyDescent="0.25">
      <c r="A87" s="8">
        <f>mys_thomson!A88</f>
        <v>34015</v>
      </c>
      <c r="B87" t="str">
        <f>mys_thomson!B88</f>
        <v>NA</v>
      </c>
      <c r="C87" t="str">
        <f>mys_thomson!C88</f>
        <v>NA</v>
      </c>
      <c r="D87" t="str">
        <f>mys_thomson!D88</f>
        <v>NA</v>
      </c>
      <c r="E87" t="str">
        <f>mys_thomson!E88</f>
        <v>NA</v>
      </c>
      <c r="I87" s="2" t="str">
        <f>mys_thomson!J88</f>
        <v>Q2 2007</v>
      </c>
      <c r="J87" s="2">
        <f>mys_thomson!K88</f>
        <v>55.293999999999997</v>
      </c>
    </row>
    <row r="88" spans="1:10" x14ac:dyDescent="0.25">
      <c r="A88" s="8">
        <f>mys_thomson!A89</f>
        <v>34043</v>
      </c>
      <c r="B88" t="str">
        <f>mys_thomson!B89</f>
        <v>NA</v>
      </c>
      <c r="C88" t="str">
        <f>mys_thomson!C89</f>
        <v>NA</v>
      </c>
      <c r="D88" t="str">
        <f>mys_thomson!D89</f>
        <v>NA</v>
      </c>
      <c r="E88" t="str">
        <f>mys_thomson!E89</f>
        <v>NA</v>
      </c>
      <c r="I88" s="2" t="str">
        <f>mys_thomson!J89</f>
        <v>Q3 2007</v>
      </c>
      <c r="J88" s="2">
        <f>mys_thomson!K89</f>
        <v>56.031999999999996</v>
      </c>
    </row>
    <row r="89" spans="1:10" x14ac:dyDescent="0.25">
      <c r="A89" s="8">
        <f>mys_thomson!A90</f>
        <v>34074</v>
      </c>
      <c r="B89" t="str">
        <f>mys_thomson!B90</f>
        <v>NA</v>
      </c>
      <c r="C89" t="str">
        <f>mys_thomson!C90</f>
        <v>NA</v>
      </c>
      <c r="D89" t="str">
        <f>mys_thomson!D90</f>
        <v>NA</v>
      </c>
      <c r="E89" t="str">
        <f>mys_thomson!E90</f>
        <v>NA</v>
      </c>
      <c r="I89" s="2" t="str">
        <f>mys_thomson!J90</f>
        <v>Q4 2007</v>
      </c>
      <c r="J89" s="2">
        <f>mys_thomson!K90</f>
        <v>57.292000000000002</v>
      </c>
    </row>
    <row r="90" spans="1:10" x14ac:dyDescent="0.25">
      <c r="A90" s="8">
        <f>mys_thomson!A91</f>
        <v>34104</v>
      </c>
      <c r="B90" t="str">
        <f>mys_thomson!B91</f>
        <v>NA</v>
      </c>
      <c r="C90" t="str">
        <f>mys_thomson!C91</f>
        <v>NA</v>
      </c>
      <c r="D90" t="str">
        <f>mys_thomson!D91</f>
        <v>NA</v>
      </c>
      <c r="E90" t="str">
        <f>mys_thomson!E91</f>
        <v>NA</v>
      </c>
      <c r="I90" s="2" t="str">
        <f>mys_thomson!J91</f>
        <v>Q1 2008</v>
      </c>
      <c r="J90" s="2">
        <f>mys_thomson!K91</f>
        <v>58.738999999999997</v>
      </c>
    </row>
    <row r="91" spans="1:10" x14ac:dyDescent="0.25">
      <c r="A91" s="8">
        <f>mys_thomson!A92</f>
        <v>34135</v>
      </c>
      <c r="B91" t="str">
        <f>mys_thomson!B92</f>
        <v>NA</v>
      </c>
      <c r="C91" t="str">
        <f>mys_thomson!C92</f>
        <v>NA</v>
      </c>
      <c r="D91" t="str">
        <f>mys_thomson!D92</f>
        <v>NA</v>
      </c>
      <c r="E91" t="str">
        <f>mys_thomson!E92</f>
        <v>NA</v>
      </c>
      <c r="I91" s="2" t="str">
        <f>mys_thomson!J92</f>
        <v>Q2 2008</v>
      </c>
      <c r="J91" s="2">
        <f>mys_thomson!K92</f>
        <v>58.86</v>
      </c>
    </row>
    <row r="92" spans="1:10" x14ac:dyDescent="0.25">
      <c r="A92" s="8">
        <f>mys_thomson!A93</f>
        <v>34165</v>
      </c>
      <c r="B92" t="str">
        <f>mys_thomson!B93</f>
        <v>NA</v>
      </c>
      <c r="C92" t="str">
        <f>mys_thomson!C93</f>
        <v>NA</v>
      </c>
      <c r="D92" t="str">
        <f>mys_thomson!D93</f>
        <v>NA</v>
      </c>
      <c r="E92" t="str">
        <f>mys_thomson!E93</f>
        <v>NA</v>
      </c>
      <c r="I92" s="2" t="str">
        <f>mys_thomson!J93</f>
        <v>Q3 2008</v>
      </c>
      <c r="J92" s="2">
        <f>mys_thomson!K93</f>
        <v>59.015000000000001</v>
      </c>
    </row>
    <row r="93" spans="1:10" x14ac:dyDescent="0.25">
      <c r="A93" s="8">
        <f>mys_thomson!A94</f>
        <v>34196</v>
      </c>
      <c r="B93" t="str">
        <f>mys_thomson!B94</f>
        <v>NA</v>
      </c>
      <c r="C93" t="str">
        <f>mys_thomson!C94</f>
        <v>NA</v>
      </c>
      <c r="D93" t="str">
        <f>mys_thomson!D94</f>
        <v>NA</v>
      </c>
      <c r="E93" t="str">
        <f>mys_thomson!E94</f>
        <v>NA</v>
      </c>
      <c r="I93" s="2" t="str">
        <f>mys_thomson!J94</f>
        <v>Q4 2008</v>
      </c>
      <c r="J93" s="2">
        <f>mys_thomson!K94</f>
        <v>57.442</v>
      </c>
    </row>
    <row r="94" spans="1:10" x14ac:dyDescent="0.25">
      <c r="A94" s="8">
        <f>mys_thomson!A95</f>
        <v>34227</v>
      </c>
      <c r="B94" t="str">
        <f>mys_thomson!B95</f>
        <v>NA</v>
      </c>
      <c r="C94" t="str">
        <f>mys_thomson!C95</f>
        <v>NA</v>
      </c>
      <c r="D94" t="str">
        <f>mys_thomson!D95</f>
        <v>NA</v>
      </c>
      <c r="E94" t="str">
        <f>mys_thomson!E95</f>
        <v>NA</v>
      </c>
      <c r="I94" s="2" t="str">
        <f>mys_thomson!J95</f>
        <v>Q1 2009</v>
      </c>
      <c r="J94" s="2">
        <f>mys_thomson!K95</f>
        <v>55.417000000000002</v>
      </c>
    </row>
    <row r="95" spans="1:10" x14ac:dyDescent="0.25">
      <c r="A95" s="8">
        <f>mys_thomson!A96</f>
        <v>34257</v>
      </c>
      <c r="B95" t="str">
        <f>mys_thomson!B96</f>
        <v>NA</v>
      </c>
      <c r="C95" t="str">
        <f>mys_thomson!C96</f>
        <v>NA</v>
      </c>
      <c r="D95" t="str">
        <f>mys_thomson!D96</f>
        <v>NA</v>
      </c>
      <c r="E95" t="str">
        <f>mys_thomson!E96</f>
        <v>NA</v>
      </c>
      <c r="I95" s="2" t="str">
        <f>mys_thomson!J96</f>
        <v>Q2 2009</v>
      </c>
      <c r="J95" s="2">
        <f>mys_thomson!K96</f>
        <v>56.689</v>
      </c>
    </row>
    <row r="96" spans="1:10" x14ac:dyDescent="0.25">
      <c r="A96" s="8">
        <f>mys_thomson!A97</f>
        <v>34288</v>
      </c>
      <c r="B96" t="str">
        <f>mys_thomson!B97</f>
        <v>NA</v>
      </c>
      <c r="C96" t="str">
        <f>mys_thomson!C97</f>
        <v>NA</v>
      </c>
      <c r="D96" t="str">
        <f>mys_thomson!D97</f>
        <v>NA</v>
      </c>
      <c r="E96" t="str">
        <f>mys_thomson!E97</f>
        <v>NA</v>
      </c>
      <c r="I96" s="2" t="str">
        <f>mys_thomson!J97</f>
        <v>Q3 2009</v>
      </c>
      <c r="J96" s="2">
        <f>mys_thomson!K97</f>
        <v>58.436</v>
      </c>
    </row>
    <row r="97" spans="1:10" x14ac:dyDescent="0.25">
      <c r="A97" s="8">
        <f>mys_thomson!A98</f>
        <v>34318</v>
      </c>
      <c r="B97" t="str">
        <f>mys_thomson!B98</f>
        <v>NA</v>
      </c>
      <c r="C97" t="str">
        <f>mys_thomson!C98</f>
        <v>NA</v>
      </c>
      <c r="D97" t="str">
        <f>mys_thomson!D98</f>
        <v>NA</v>
      </c>
      <c r="E97" t="str">
        <f>mys_thomson!E98</f>
        <v>NA</v>
      </c>
      <c r="I97" s="2" t="str">
        <f>mys_thomson!J98</f>
        <v>Q4 2009</v>
      </c>
      <c r="J97" s="2">
        <f>mys_thomson!K98</f>
        <v>59.972000000000001</v>
      </c>
    </row>
    <row r="98" spans="1:10" x14ac:dyDescent="0.25">
      <c r="A98" s="8">
        <f>mys_thomson!A99</f>
        <v>34349</v>
      </c>
      <c r="B98" t="str">
        <f>mys_thomson!B99</f>
        <v>NA</v>
      </c>
      <c r="C98" t="str">
        <f>mys_thomson!C99</f>
        <v>NA</v>
      </c>
      <c r="D98" t="str">
        <f>mys_thomson!D99</f>
        <v>NA</v>
      </c>
      <c r="E98" t="str">
        <f>mys_thomson!E99</f>
        <v>NA</v>
      </c>
      <c r="I98" s="2" t="str">
        <f>mys_thomson!J99</f>
        <v>Q1 2010</v>
      </c>
      <c r="J98" s="2">
        <f>mys_thomson!K99</f>
        <v>61.125</v>
      </c>
    </row>
    <row r="99" spans="1:10" x14ac:dyDescent="0.25">
      <c r="A99" s="8">
        <f>mys_thomson!A100</f>
        <v>34380</v>
      </c>
      <c r="B99" t="str">
        <f>mys_thomson!B100</f>
        <v>NA</v>
      </c>
      <c r="C99" t="str">
        <f>mys_thomson!C100</f>
        <v>NA</v>
      </c>
      <c r="D99" t="str">
        <f>mys_thomson!D100</f>
        <v>NA</v>
      </c>
      <c r="E99" t="str">
        <f>mys_thomson!E100</f>
        <v>NA</v>
      </c>
      <c r="I99" s="2" t="str">
        <f>mys_thomson!J100</f>
        <v>Q2 2010</v>
      </c>
      <c r="J99" s="2">
        <f>mys_thomson!K100</f>
        <v>61.972999999999999</v>
      </c>
    </row>
    <row r="100" spans="1:10" x14ac:dyDescent="0.25">
      <c r="A100" s="8">
        <f>mys_thomson!A101</f>
        <v>34408</v>
      </c>
      <c r="B100" t="str">
        <f>mys_thomson!B101</f>
        <v>NA</v>
      </c>
      <c r="C100" t="str">
        <f>mys_thomson!C101</f>
        <v>NA</v>
      </c>
      <c r="D100" t="str">
        <f>mys_thomson!D101</f>
        <v>NA</v>
      </c>
      <c r="E100" t="str">
        <f>mys_thomson!E101</f>
        <v>NA</v>
      </c>
      <c r="I100" s="2" t="str">
        <f>mys_thomson!J101</f>
        <v>Q3 2010</v>
      </c>
      <c r="J100" s="2">
        <f>mys_thomson!K101</f>
        <v>61.722000000000001</v>
      </c>
    </row>
    <row r="101" spans="1:10" x14ac:dyDescent="0.25">
      <c r="A101" s="8">
        <f>mys_thomson!A102</f>
        <v>34439</v>
      </c>
      <c r="B101" t="str">
        <f>mys_thomson!B102</f>
        <v>NA</v>
      </c>
      <c r="C101" t="str">
        <f>mys_thomson!C102</f>
        <v>NA</v>
      </c>
      <c r="D101" t="str">
        <f>mys_thomson!D102</f>
        <v>NA</v>
      </c>
      <c r="E101" t="str">
        <f>mys_thomson!E102</f>
        <v>NA</v>
      </c>
      <c r="I101" s="2" t="str">
        <f>mys_thomson!J102</f>
        <v>Q4 2010</v>
      </c>
      <c r="J101" s="2">
        <f>mys_thomson!K102</f>
        <v>62.808999999999997</v>
      </c>
    </row>
    <row r="102" spans="1:10" x14ac:dyDescent="0.25">
      <c r="A102" s="8">
        <f>mys_thomson!A103</f>
        <v>34469</v>
      </c>
      <c r="B102" t="str">
        <f>mys_thomson!B103</f>
        <v>NA</v>
      </c>
      <c r="C102" t="str">
        <f>mys_thomson!C103</f>
        <v>NA</v>
      </c>
      <c r="D102" t="str">
        <f>mys_thomson!D103</f>
        <v>NA</v>
      </c>
      <c r="E102" t="str">
        <f>mys_thomson!E103</f>
        <v>NA</v>
      </c>
      <c r="I102" s="2" t="str">
        <f>mys_thomson!J103</f>
        <v>Q1 2011</v>
      </c>
      <c r="J102" s="2">
        <f>mys_thomson!K103</f>
        <v>64.387</v>
      </c>
    </row>
    <row r="103" spans="1:10" x14ac:dyDescent="0.25">
      <c r="A103" s="8">
        <f>mys_thomson!A104</f>
        <v>34500</v>
      </c>
      <c r="B103" t="str">
        <f>mys_thomson!B104</f>
        <v>NA</v>
      </c>
      <c r="C103" t="str">
        <f>mys_thomson!C104</f>
        <v>NA</v>
      </c>
      <c r="D103" t="str">
        <f>mys_thomson!D104</f>
        <v>NA</v>
      </c>
      <c r="E103" t="str">
        <f>mys_thomson!E104</f>
        <v>NA</v>
      </c>
      <c r="I103" s="2" t="str">
        <f>mys_thomson!J104</f>
        <v>Q2 2011</v>
      </c>
      <c r="J103" s="2">
        <f>mys_thomson!K104</f>
        <v>64.647999999999996</v>
      </c>
    </row>
    <row r="104" spans="1:10" x14ac:dyDescent="0.25">
      <c r="A104" s="8">
        <f>mys_thomson!A105</f>
        <v>34530</v>
      </c>
      <c r="B104" t="str">
        <f>mys_thomson!B105</f>
        <v>NA</v>
      </c>
      <c r="C104" t="str">
        <f>mys_thomson!C105</f>
        <v>NA</v>
      </c>
      <c r="D104" t="str">
        <f>mys_thomson!D105</f>
        <v>NA</v>
      </c>
      <c r="E104" t="str">
        <f>mys_thomson!E105</f>
        <v>NA</v>
      </c>
      <c r="I104" s="2" t="str">
        <f>mys_thomson!J105</f>
        <v>Q3 2011</v>
      </c>
      <c r="J104" s="2">
        <f>mys_thomson!K105</f>
        <v>65.492999999999995</v>
      </c>
    </row>
    <row r="105" spans="1:10" x14ac:dyDescent="0.25">
      <c r="A105" s="8">
        <f>mys_thomson!A106</f>
        <v>34561</v>
      </c>
      <c r="B105" t="str">
        <f>mys_thomson!B106</f>
        <v>NA</v>
      </c>
      <c r="C105" t="str">
        <f>mys_thomson!C106</f>
        <v>NA</v>
      </c>
      <c r="D105" t="str">
        <f>mys_thomson!D106</f>
        <v>NA</v>
      </c>
      <c r="E105" t="str">
        <f>mys_thomson!E106</f>
        <v>NA</v>
      </c>
      <c r="I105" s="2" t="str">
        <f>mys_thomson!J106</f>
        <v>Q4 2011</v>
      </c>
      <c r="J105" s="2">
        <f>mys_thomson!K106</f>
        <v>65.947000000000003</v>
      </c>
    </row>
    <row r="106" spans="1:10" x14ac:dyDescent="0.25">
      <c r="A106" s="8">
        <f>mys_thomson!A107</f>
        <v>34592</v>
      </c>
      <c r="B106" t="str">
        <f>mys_thomson!B107</f>
        <v>NA</v>
      </c>
      <c r="C106" t="str">
        <f>mys_thomson!C107</f>
        <v>NA</v>
      </c>
      <c r="D106" t="str">
        <f>mys_thomson!D107</f>
        <v>NA</v>
      </c>
      <c r="E106" t="str">
        <f>mys_thomson!E107</f>
        <v>NA</v>
      </c>
      <c r="I106" s="2" t="str">
        <f>mys_thomson!J107</f>
        <v>Q1 2012</v>
      </c>
      <c r="J106" s="2">
        <f>mys_thomson!K107</f>
        <v>67.399000000000001</v>
      </c>
    </row>
    <row r="107" spans="1:10" x14ac:dyDescent="0.25">
      <c r="A107" s="8">
        <f>mys_thomson!A108</f>
        <v>34622</v>
      </c>
      <c r="B107" t="str">
        <f>mys_thomson!B108</f>
        <v>NA</v>
      </c>
      <c r="C107" t="str">
        <f>mys_thomson!C108</f>
        <v>NA</v>
      </c>
      <c r="D107" t="str">
        <f>mys_thomson!D108</f>
        <v>NA</v>
      </c>
      <c r="E107" t="str">
        <f>mys_thomson!E108</f>
        <v>NA</v>
      </c>
      <c r="I107" s="2" t="str">
        <f>mys_thomson!J108</f>
        <v>Q2 2012</v>
      </c>
      <c r="J107" s="2">
        <f>mys_thomson!K108</f>
        <v>68.231999999999999</v>
      </c>
    </row>
    <row r="108" spans="1:10" s="1" customFormat="1" x14ac:dyDescent="0.25">
      <c r="A108" s="8">
        <f>mys_thomson!A109</f>
        <v>34653</v>
      </c>
      <c r="B108" t="str">
        <f>mys_thomson!B109</f>
        <v>NA</v>
      </c>
      <c r="C108" t="str">
        <f>mys_thomson!C109</f>
        <v>NA</v>
      </c>
      <c r="D108" t="str">
        <f>mys_thomson!D109</f>
        <v>NA</v>
      </c>
      <c r="E108" t="str">
        <f>mys_thomson!E109</f>
        <v>NA</v>
      </c>
      <c r="F108"/>
      <c r="G108"/>
      <c r="I108" s="2" t="str">
        <f>mys_thomson!J109</f>
        <v>Q3 2012</v>
      </c>
      <c r="J108" s="2">
        <f>mys_thomson!K109</f>
        <v>69.168999999999997</v>
      </c>
    </row>
    <row r="109" spans="1:10" x14ac:dyDescent="0.25">
      <c r="A109" s="8">
        <f>mys_thomson!A110</f>
        <v>34683</v>
      </c>
      <c r="B109" t="str">
        <f>mys_thomson!B110</f>
        <v>NA</v>
      </c>
      <c r="C109" t="str">
        <f>mys_thomson!C110</f>
        <v>NA</v>
      </c>
      <c r="D109" t="str">
        <f>mys_thomson!D110</f>
        <v>NA</v>
      </c>
      <c r="E109" t="str">
        <f>mys_thomson!E110</f>
        <v>NA</v>
      </c>
      <c r="I109" s="2" t="str">
        <f>mys_thomson!J110</f>
        <v>Q4 2012</v>
      </c>
      <c r="J109" s="2">
        <f>mys_thomson!K110</f>
        <v>70.376999999999995</v>
      </c>
    </row>
    <row r="110" spans="1:10" x14ac:dyDescent="0.25">
      <c r="A110" s="8">
        <f>mys_thomson!A111</f>
        <v>34714</v>
      </c>
      <c r="B110" t="str">
        <f>mys_thomson!B111</f>
        <v>NA</v>
      </c>
      <c r="C110" t="str">
        <f>mys_thomson!C111</f>
        <v>NA</v>
      </c>
      <c r="D110" t="str">
        <f>mys_thomson!D111</f>
        <v>NA</v>
      </c>
      <c r="E110" t="str">
        <f>mys_thomson!E111</f>
        <v>NA</v>
      </c>
      <c r="I110" s="2" t="str">
        <f>mys_thomson!J111</f>
        <v>Q1 2013</v>
      </c>
      <c r="J110" s="2">
        <f>mys_thomson!K111</f>
        <v>70.325000000000003</v>
      </c>
    </row>
    <row r="111" spans="1:10" x14ac:dyDescent="0.25">
      <c r="A111" s="8">
        <f>mys_thomson!A112</f>
        <v>34745</v>
      </c>
      <c r="B111" t="str">
        <f>mys_thomson!B112</f>
        <v>NA</v>
      </c>
      <c r="C111" t="str">
        <f>mys_thomson!C112</f>
        <v>NA</v>
      </c>
      <c r="D111" t="str">
        <f>mys_thomson!D112</f>
        <v>NA</v>
      </c>
      <c r="E111" t="str">
        <f>mys_thomson!E112</f>
        <v>NA</v>
      </c>
      <c r="I111" s="2" t="str">
        <f>mys_thomson!J112</f>
        <v>Q2 2013</v>
      </c>
      <c r="J111" s="2">
        <f>mys_thomson!K112</f>
        <v>71.450999999999993</v>
      </c>
    </row>
    <row r="112" spans="1:10" x14ac:dyDescent="0.25">
      <c r="A112" s="8">
        <f>mys_thomson!A113</f>
        <v>34773</v>
      </c>
      <c r="B112" t="str">
        <f>mys_thomson!B113</f>
        <v>NA</v>
      </c>
      <c r="C112" t="str">
        <f>mys_thomson!C113</f>
        <v>NA</v>
      </c>
      <c r="D112" t="str">
        <f>mys_thomson!D113</f>
        <v>NA</v>
      </c>
      <c r="E112" t="str">
        <f>mys_thomson!E113</f>
        <v>NA</v>
      </c>
      <c r="I112" s="2" t="str">
        <f>mys_thomson!J113</f>
        <v>Q3 2013</v>
      </c>
      <c r="J112" s="2">
        <f>mys_thomson!K113</f>
        <v>72.590999999999994</v>
      </c>
    </row>
    <row r="113" spans="1:10" x14ac:dyDescent="0.25">
      <c r="A113" s="8">
        <f>mys_thomson!A114</f>
        <v>34804</v>
      </c>
      <c r="B113" t="str">
        <f>mys_thomson!B114</f>
        <v>NA</v>
      </c>
      <c r="C113" t="str">
        <f>mys_thomson!C114</f>
        <v>NA</v>
      </c>
      <c r="D113" t="str">
        <f>mys_thomson!D114</f>
        <v>NA</v>
      </c>
      <c r="E113" t="str">
        <f>mys_thomson!E114</f>
        <v>NA</v>
      </c>
      <c r="I113" s="2" t="str">
        <f>mys_thomson!J114</f>
        <v>Q4 2013</v>
      </c>
      <c r="J113" s="2">
        <f>mys_thomson!K114</f>
        <v>73.867000000000004</v>
      </c>
    </row>
    <row r="114" spans="1:10" x14ac:dyDescent="0.25">
      <c r="A114" s="8">
        <f>mys_thomson!A115</f>
        <v>34834</v>
      </c>
      <c r="B114" t="str">
        <f>mys_thomson!B115</f>
        <v>NA</v>
      </c>
      <c r="C114" t="str">
        <f>mys_thomson!C115</f>
        <v>NA</v>
      </c>
      <c r="D114" t="str">
        <f>mys_thomson!D115</f>
        <v>NA</v>
      </c>
      <c r="E114" t="str">
        <f>mys_thomson!E115</f>
        <v>NA</v>
      </c>
      <c r="I114" s="2" t="str">
        <f>mys_thomson!J115</f>
        <v>Q1 2014</v>
      </c>
      <c r="J114" s="2">
        <f>mys_thomson!K115</f>
        <v>74.790000000000006</v>
      </c>
    </row>
    <row r="115" spans="1:10" x14ac:dyDescent="0.25">
      <c r="A115" s="8">
        <f>mys_thomson!A116</f>
        <v>34865</v>
      </c>
      <c r="B115" t="str">
        <f>mys_thomson!B116</f>
        <v>NA</v>
      </c>
      <c r="C115" t="str">
        <f>mys_thomson!C116</f>
        <v>NA</v>
      </c>
      <c r="D115" t="str">
        <f>mys_thomson!D116</f>
        <v>NA</v>
      </c>
      <c r="E115" t="str">
        <f>mys_thomson!E116</f>
        <v>NA</v>
      </c>
      <c r="I115" s="2" t="str">
        <f>mys_thomson!J116</f>
        <v>Q2 2014</v>
      </c>
      <c r="J115" s="2">
        <f>mys_thomson!K116</f>
        <v>76.034999999999997</v>
      </c>
    </row>
    <row r="116" spans="1:10" x14ac:dyDescent="0.25">
      <c r="A116" s="8">
        <f>mys_thomson!A117</f>
        <v>34895</v>
      </c>
      <c r="B116" t="str">
        <f>mys_thomson!B117</f>
        <v>NA</v>
      </c>
      <c r="C116" t="str">
        <f>mys_thomson!C117</f>
        <v>NA</v>
      </c>
      <c r="D116" t="str">
        <f>mys_thomson!D117</f>
        <v>NA</v>
      </c>
      <c r="E116" t="str">
        <f>mys_thomson!E117</f>
        <v>NA</v>
      </c>
      <c r="I116" s="2" t="str">
        <f>mys_thomson!J117</f>
        <v>Q3 2014</v>
      </c>
      <c r="J116" s="2">
        <f>mys_thomson!K117</f>
        <v>76.632999999999996</v>
      </c>
    </row>
    <row r="117" spans="1:10" x14ac:dyDescent="0.25">
      <c r="A117" s="8">
        <f>mys_thomson!A118</f>
        <v>34926</v>
      </c>
      <c r="B117" t="str">
        <f>mys_thomson!B118</f>
        <v>NA</v>
      </c>
      <c r="C117" t="str">
        <f>mys_thomson!C118</f>
        <v>NA</v>
      </c>
      <c r="D117" t="str">
        <f>mys_thomson!D118</f>
        <v>NA</v>
      </c>
      <c r="E117" t="str">
        <f>mys_thomson!E118</f>
        <v>NA</v>
      </c>
      <c r="I117" s="2" t="str">
        <f>mys_thomson!J118</f>
        <v>Q4 2014</v>
      </c>
      <c r="J117" s="2">
        <f>mys_thomson!K118</f>
        <v>78.134</v>
      </c>
    </row>
    <row r="118" spans="1:10" x14ac:dyDescent="0.25">
      <c r="A118" s="8">
        <f>mys_thomson!A119</f>
        <v>34957</v>
      </c>
      <c r="B118" t="str">
        <f>mys_thomson!B119</f>
        <v>NA</v>
      </c>
      <c r="C118" t="str">
        <f>mys_thomson!C119</f>
        <v>NA</v>
      </c>
      <c r="D118" t="str">
        <f>mys_thomson!D119</f>
        <v>NA</v>
      </c>
      <c r="E118" t="str">
        <f>mys_thomson!E119</f>
        <v>NA</v>
      </c>
      <c r="I118" s="2"/>
      <c r="J118" s="2"/>
    </row>
    <row r="119" spans="1:10" x14ac:dyDescent="0.25">
      <c r="A119" s="8">
        <f>mys_thomson!A120</f>
        <v>34987</v>
      </c>
      <c r="B119" t="str">
        <f>mys_thomson!B120</f>
        <v>NA</v>
      </c>
      <c r="C119" t="str">
        <f>mys_thomson!C120</f>
        <v>NA</v>
      </c>
      <c r="D119" t="str">
        <f>mys_thomson!D120</f>
        <v>NA</v>
      </c>
      <c r="E119" t="str">
        <f>mys_thomson!E120</f>
        <v>NA</v>
      </c>
      <c r="I119" s="2"/>
      <c r="J119" s="2"/>
    </row>
    <row r="120" spans="1:10" x14ac:dyDescent="0.25">
      <c r="A120" s="8">
        <f>mys_thomson!A121</f>
        <v>35018</v>
      </c>
      <c r="B120" t="str">
        <f>mys_thomson!B121</f>
        <v>NA</v>
      </c>
      <c r="C120" t="str">
        <f>mys_thomson!C121</f>
        <v>NA</v>
      </c>
      <c r="D120" t="str">
        <f>mys_thomson!D121</f>
        <v>NA</v>
      </c>
      <c r="E120" t="str">
        <f>mys_thomson!E121</f>
        <v>NA</v>
      </c>
      <c r="I120" s="2"/>
      <c r="J120" s="2"/>
    </row>
    <row r="121" spans="1:10" x14ac:dyDescent="0.25">
      <c r="A121" s="8">
        <f>mys_thomson!A122</f>
        <v>35048</v>
      </c>
      <c r="B121" t="str">
        <f>mys_thomson!B122</f>
        <v>NA</v>
      </c>
      <c r="C121" t="str">
        <f>mys_thomson!C122</f>
        <v>NA</v>
      </c>
      <c r="D121" t="str">
        <f>mys_thomson!D122</f>
        <v>NA</v>
      </c>
      <c r="E121" t="str">
        <f>mys_thomson!E122</f>
        <v>NA</v>
      </c>
      <c r="I121" s="2"/>
      <c r="J121" s="2"/>
    </row>
    <row r="122" spans="1:10" x14ac:dyDescent="0.25">
      <c r="A122" s="8">
        <f>mys_thomson!A123</f>
        <v>35079</v>
      </c>
      <c r="B122" t="str">
        <f>mys_thomson!B123</f>
        <v>NA</v>
      </c>
      <c r="C122" t="str">
        <f>mys_thomson!C123</f>
        <v>NA</v>
      </c>
      <c r="D122" t="str">
        <f>mys_thomson!D123</f>
        <v>NA</v>
      </c>
      <c r="E122" t="str">
        <f>mys_thomson!E123</f>
        <v>NA</v>
      </c>
    </row>
    <row r="123" spans="1:10" x14ac:dyDescent="0.25">
      <c r="A123" s="8">
        <f>mys_thomson!A124</f>
        <v>35110</v>
      </c>
      <c r="B123" t="str">
        <f>mys_thomson!B124</f>
        <v>NA</v>
      </c>
      <c r="C123" t="str">
        <f>mys_thomson!C124</f>
        <v>NA</v>
      </c>
      <c r="D123" t="str">
        <f>mys_thomson!D124</f>
        <v>NA</v>
      </c>
      <c r="E123" t="str">
        <f>mys_thomson!E124</f>
        <v>NA</v>
      </c>
    </row>
    <row r="124" spans="1:10" x14ac:dyDescent="0.25">
      <c r="A124" s="8">
        <f>mys_thomson!A125</f>
        <v>35139</v>
      </c>
      <c r="B124" t="str">
        <f>mys_thomson!B125</f>
        <v>NA</v>
      </c>
      <c r="C124" t="str">
        <f>mys_thomson!C125</f>
        <v>NA</v>
      </c>
      <c r="D124" t="str">
        <f>mys_thomson!D125</f>
        <v>NA</v>
      </c>
      <c r="E124" t="str">
        <f>mys_thomson!E125</f>
        <v>NA</v>
      </c>
    </row>
    <row r="125" spans="1:10" x14ac:dyDescent="0.25">
      <c r="A125" s="8">
        <f>mys_thomson!A126</f>
        <v>35170</v>
      </c>
      <c r="B125" t="str">
        <f>mys_thomson!B126</f>
        <v>NA</v>
      </c>
      <c r="C125" t="str">
        <f>mys_thomson!C126</f>
        <v>NA</v>
      </c>
      <c r="D125" t="str">
        <f>mys_thomson!D126</f>
        <v>NA</v>
      </c>
      <c r="E125" t="str">
        <f>mys_thomson!E126</f>
        <v>NA</v>
      </c>
    </row>
    <row r="126" spans="1:10" x14ac:dyDescent="0.25">
      <c r="A126" s="8">
        <f>mys_thomson!A127</f>
        <v>35200</v>
      </c>
      <c r="B126" t="str">
        <f>mys_thomson!B127</f>
        <v>NA</v>
      </c>
      <c r="C126" t="str">
        <f>mys_thomson!C127</f>
        <v>NA</v>
      </c>
      <c r="D126" t="str">
        <f>mys_thomson!D127</f>
        <v>NA</v>
      </c>
      <c r="E126" t="str">
        <f>mys_thomson!E127</f>
        <v>NA</v>
      </c>
    </row>
    <row r="127" spans="1:10" x14ac:dyDescent="0.25">
      <c r="A127" s="8">
        <f>mys_thomson!A128</f>
        <v>35231</v>
      </c>
      <c r="B127" t="str">
        <f>mys_thomson!B128</f>
        <v>NA</v>
      </c>
      <c r="C127" t="str">
        <f>mys_thomson!C128</f>
        <v>NA</v>
      </c>
      <c r="D127" t="str">
        <f>mys_thomson!D128</f>
        <v>NA</v>
      </c>
      <c r="E127" t="str">
        <f>mys_thomson!E128</f>
        <v>NA</v>
      </c>
    </row>
    <row r="128" spans="1:10" x14ac:dyDescent="0.25">
      <c r="A128" s="8">
        <f>mys_thomson!A129</f>
        <v>35261</v>
      </c>
      <c r="B128" t="str">
        <f>mys_thomson!B129</f>
        <v>NA</v>
      </c>
      <c r="C128" t="str">
        <f>mys_thomson!C129</f>
        <v>NA</v>
      </c>
      <c r="D128" t="str">
        <f>mys_thomson!D129</f>
        <v>NA</v>
      </c>
      <c r="E128" t="str">
        <f>mys_thomson!E129</f>
        <v>NA</v>
      </c>
    </row>
    <row r="129" spans="1:5" x14ac:dyDescent="0.25">
      <c r="A129" s="8">
        <f>mys_thomson!A130</f>
        <v>35292</v>
      </c>
      <c r="B129" t="str">
        <f>mys_thomson!B130</f>
        <v>NA</v>
      </c>
      <c r="C129" t="str">
        <f>mys_thomson!C130</f>
        <v>NA</v>
      </c>
      <c r="D129" t="str">
        <f>mys_thomson!D130</f>
        <v>NA</v>
      </c>
      <c r="E129" t="str">
        <f>mys_thomson!E130</f>
        <v>NA</v>
      </c>
    </row>
    <row r="130" spans="1:5" x14ac:dyDescent="0.25">
      <c r="A130" s="8">
        <f>mys_thomson!A131</f>
        <v>35323</v>
      </c>
      <c r="B130" t="str">
        <f>mys_thomson!B131</f>
        <v>NA</v>
      </c>
      <c r="C130" t="str">
        <f>mys_thomson!C131</f>
        <v>NA</v>
      </c>
      <c r="D130" t="str">
        <f>mys_thomson!D131</f>
        <v>NA</v>
      </c>
      <c r="E130" t="str">
        <f>mys_thomson!E131</f>
        <v>NA</v>
      </c>
    </row>
    <row r="131" spans="1:5" x14ac:dyDescent="0.25">
      <c r="A131" s="8">
        <f>mys_thomson!A132</f>
        <v>35353</v>
      </c>
      <c r="B131" t="str">
        <f>mys_thomson!B132</f>
        <v>NA</v>
      </c>
      <c r="C131" t="str">
        <f>mys_thomson!C132</f>
        <v>NA</v>
      </c>
      <c r="D131" t="str">
        <f>mys_thomson!D132</f>
        <v>NA</v>
      </c>
      <c r="E131" t="str">
        <f>mys_thomson!E132</f>
        <v>NA</v>
      </c>
    </row>
    <row r="132" spans="1:5" x14ac:dyDescent="0.25">
      <c r="A132" s="8">
        <f>mys_thomson!A133</f>
        <v>35384</v>
      </c>
      <c r="B132" t="str">
        <f>mys_thomson!B133</f>
        <v>NA</v>
      </c>
      <c r="C132" t="str">
        <f>mys_thomson!C133</f>
        <v>NA</v>
      </c>
      <c r="D132" t="str">
        <f>mys_thomson!D133</f>
        <v>NA</v>
      </c>
      <c r="E132" t="str">
        <f>mys_thomson!E133</f>
        <v>NA</v>
      </c>
    </row>
    <row r="133" spans="1:5" x14ac:dyDescent="0.25">
      <c r="A133" s="8">
        <f>mys_thomson!A134</f>
        <v>35414</v>
      </c>
      <c r="B133" t="str">
        <f>mys_thomson!B134</f>
        <v>NA</v>
      </c>
      <c r="C133" t="str">
        <f>mys_thomson!C134</f>
        <v>NA</v>
      </c>
      <c r="D133" t="str">
        <f>mys_thomson!D134</f>
        <v>NA</v>
      </c>
      <c r="E133" t="str">
        <f>mys_thomson!E134</f>
        <v>NA</v>
      </c>
    </row>
    <row r="134" spans="1:5" x14ac:dyDescent="0.25">
      <c r="A134" s="8">
        <f>mys_thomson!A135</f>
        <v>35445</v>
      </c>
      <c r="B134" t="str">
        <f>mys_thomson!B135</f>
        <v>NA</v>
      </c>
      <c r="C134" t="str">
        <f>mys_thomson!C135</f>
        <v>NA</v>
      </c>
      <c r="D134" t="str">
        <f>mys_thomson!D135</f>
        <v>NA</v>
      </c>
      <c r="E134" t="str">
        <f>mys_thomson!E135</f>
        <v>NA</v>
      </c>
    </row>
    <row r="135" spans="1:5" x14ac:dyDescent="0.25">
      <c r="A135" s="8">
        <f>mys_thomson!A136</f>
        <v>35476</v>
      </c>
      <c r="B135" t="str">
        <f>mys_thomson!B136</f>
        <v>NA</v>
      </c>
      <c r="C135" t="str">
        <f>mys_thomson!C136</f>
        <v>NA</v>
      </c>
      <c r="D135" t="str">
        <f>mys_thomson!D136</f>
        <v>NA</v>
      </c>
      <c r="E135" t="str">
        <f>mys_thomson!E136</f>
        <v>NA</v>
      </c>
    </row>
    <row r="136" spans="1:5" x14ac:dyDescent="0.25">
      <c r="A136" s="8">
        <f>mys_thomson!A137</f>
        <v>35504</v>
      </c>
      <c r="B136" t="str">
        <f>mys_thomson!B137</f>
        <v>NA</v>
      </c>
      <c r="C136" t="str">
        <f>mys_thomson!C137</f>
        <v>NA</v>
      </c>
      <c r="D136" t="str">
        <f>mys_thomson!D137</f>
        <v>NA</v>
      </c>
      <c r="E136" t="str">
        <f>mys_thomson!E137</f>
        <v>NA</v>
      </c>
    </row>
    <row r="137" spans="1:5" x14ac:dyDescent="0.25">
      <c r="A137" s="8">
        <f>mys_thomson!A138</f>
        <v>35535</v>
      </c>
      <c r="B137" t="str">
        <f>mys_thomson!B138</f>
        <v>NA</v>
      </c>
      <c r="C137" t="str">
        <f>mys_thomson!C138</f>
        <v>NA</v>
      </c>
      <c r="D137" t="str">
        <f>mys_thomson!D138</f>
        <v>NA</v>
      </c>
      <c r="E137" t="str">
        <f>mys_thomson!E138</f>
        <v>NA</v>
      </c>
    </row>
    <row r="138" spans="1:5" x14ac:dyDescent="0.25">
      <c r="A138" s="8">
        <f>mys_thomson!A139</f>
        <v>35565</v>
      </c>
      <c r="B138" t="str">
        <f>mys_thomson!B139</f>
        <v>NA</v>
      </c>
      <c r="C138" t="str">
        <f>mys_thomson!C139</f>
        <v>NA</v>
      </c>
      <c r="D138" t="str">
        <f>mys_thomson!D139</f>
        <v>NA</v>
      </c>
      <c r="E138" t="str">
        <f>mys_thomson!E139</f>
        <v>NA</v>
      </c>
    </row>
    <row r="139" spans="1:5" x14ac:dyDescent="0.25">
      <c r="A139" s="8">
        <f>mys_thomson!A140</f>
        <v>35596</v>
      </c>
      <c r="B139" t="str">
        <f>mys_thomson!B140</f>
        <v>NA</v>
      </c>
      <c r="C139" t="str">
        <f>mys_thomson!C140</f>
        <v>NA</v>
      </c>
      <c r="D139" t="str">
        <f>mys_thomson!D140</f>
        <v>NA</v>
      </c>
      <c r="E139" t="str">
        <f>mys_thomson!E140</f>
        <v>NA</v>
      </c>
    </row>
    <row r="140" spans="1:5" x14ac:dyDescent="0.25">
      <c r="A140" s="8">
        <f>mys_thomson!A141</f>
        <v>35626</v>
      </c>
      <c r="B140" t="str">
        <f>mys_thomson!B141</f>
        <v>NA</v>
      </c>
      <c r="C140" t="str">
        <f>mys_thomson!C141</f>
        <v>NA</v>
      </c>
      <c r="D140" t="str">
        <f>mys_thomson!D141</f>
        <v>NA</v>
      </c>
      <c r="E140" t="str">
        <f>mys_thomson!E141</f>
        <v>NA</v>
      </c>
    </row>
    <row r="141" spans="1:5" x14ac:dyDescent="0.25">
      <c r="A141" s="8">
        <f>mys_thomson!A142</f>
        <v>35657</v>
      </c>
      <c r="B141" t="str">
        <f>mys_thomson!B142</f>
        <v>NA</v>
      </c>
      <c r="C141" t="str">
        <f>mys_thomson!C142</f>
        <v>NA</v>
      </c>
      <c r="D141" t="str">
        <f>mys_thomson!D142</f>
        <v>NA</v>
      </c>
      <c r="E141" t="str">
        <f>mys_thomson!E142</f>
        <v>NA</v>
      </c>
    </row>
    <row r="142" spans="1:5" x14ac:dyDescent="0.25">
      <c r="A142" s="8">
        <f>mys_thomson!A143</f>
        <v>35688</v>
      </c>
      <c r="B142" t="str">
        <f>mys_thomson!B143</f>
        <v>NA</v>
      </c>
      <c r="C142" t="str">
        <f>mys_thomson!C143</f>
        <v>NA</v>
      </c>
      <c r="D142" t="str">
        <f>mys_thomson!D143</f>
        <v>NA</v>
      </c>
      <c r="E142" t="str">
        <f>mys_thomson!E143</f>
        <v>NA</v>
      </c>
    </row>
    <row r="143" spans="1:5" x14ac:dyDescent="0.25">
      <c r="A143" s="8">
        <f>mys_thomson!A144</f>
        <v>35718</v>
      </c>
      <c r="B143" t="str">
        <f>mys_thomson!B144</f>
        <v>NA</v>
      </c>
      <c r="C143" t="str">
        <f>mys_thomson!C144</f>
        <v>NA</v>
      </c>
      <c r="D143" t="str">
        <f>mys_thomson!D144</f>
        <v>NA</v>
      </c>
      <c r="E143" t="str">
        <f>mys_thomson!E144</f>
        <v>NA</v>
      </c>
    </row>
    <row r="144" spans="1:5" x14ac:dyDescent="0.25">
      <c r="A144" s="8">
        <f>mys_thomson!A145</f>
        <v>35749</v>
      </c>
      <c r="B144" t="str">
        <f>mys_thomson!B145</f>
        <v>NA</v>
      </c>
      <c r="C144" t="str">
        <f>mys_thomson!C145</f>
        <v>NA</v>
      </c>
      <c r="D144" t="str">
        <f>mys_thomson!D145</f>
        <v>NA</v>
      </c>
      <c r="E144" t="str">
        <f>mys_thomson!E145</f>
        <v>NA</v>
      </c>
    </row>
    <row r="145" spans="1:5" x14ac:dyDescent="0.25">
      <c r="A145" s="8">
        <f>mys_thomson!A146</f>
        <v>35779</v>
      </c>
      <c r="B145" t="str">
        <f>mys_thomson!B146</f>
        <v>NA</v>
      </c>
      <c r="C145" t="str">
        <f>mys_thomson!C146</f>
        <v>NA</v>
      </c>
      <c r="D145" t="str">
        <f>mys_thomson!D146</f>
        <v>NA</v>
      </c>
      <c r="E145" t="str">
        <f>mys_thomson!E146</f>
        <v>NA</v>
      </c>
    </row>
    <row r="146" spans="1:5" x14ac:dyDescent="0.25">
      <c r="A146" s="8">
        <f>mys_thomson!A147</f>
        <v>35810</v>
      </c>
      <c r="B146" t="str">
        <f>mys_thomson!B147</f>
        <v>NA</v>
      </c>
      <c r="C146" t="str">
        <f>mys_thomson!C147</f>
        <v>NA</v>
      </c>
      <c r="D146" t="str">
        <f>mys_thomson!D147</f>
        <v>NA</v>
      </c>
      <c r="E146" t="str">
        <f>mys_thomson!E147</f>
        <v>NA</v>
      </c>
    </row>
    <row r="147" spans="1:5" x14ac:dyDescent="0.25">
      <c r="A147" s="8">
        <f>mys_thomson!A148</f>
        <v>35841</v>
      </c>
      <c r="B147" t="str">
        <f>mys_thomson!B148</f>
        <v>NA</v>
      </c>
      <c r="C147" t="str">
        <f>mys_thomson!C148</f>
        <v>NA</v>
      </c>
      <c r="D147" t="str">
        <f>mys_thomson!D148</f>
        <v>NA</v>
      </c>
      <c r="E147" t="str">
        <f>mys_thomson!E148</f>
        <v>NA</v>
      </c>
    </row>
    <row r="148" spans="1:5" x14ac:dyDescent="0.25">
      <c r="A148" s="8">
        <f>mys_thomson!A149</f>
        <v>35869</v>
      </c>
      <c r="B148" t="str">
        <f>mys_thomson!B149</f>
        <v>NA</v>
      </c>
      <c r="C148" t="str">
        <f>mys_thomson!C149</f>
        <v>NA</v>
      </c>
      <c r="D148" t="str">
        <f>mys_thomson!D149</f>
        <v>NA</v>
      </c>
      <c r="E148" t="str">
        <f>mys_thomson!E149</f>
        <v>NA</v>
      </c>
    </row>
    <row r="149" spans="1:5" x14ac:dyDescent="0.25">
      <c r="A149" s="8">
        <f>mys_thomson!A150</f>
        <v>35900</v>
      </c>
      <c r="B149" t="str">
        <f>mys_thomson!B150</f>
        <v>NA</v>
      </c>
      <c r="C149" t="str">
        <f>mys_thomson!C150</f>
        <v>NA</v>
      </c>
      <c r="D149" t="str">
        <f>mys_thomson!D150</f>
        <v>NA</v>
      </c>
      <c r="E149" t="str">
        <f>mys_thomson!E150</f>
        <v>NA</v>
      </c>
    </row>
    <row r="150" spans="1:5" x14ac:dyDescent="0.25">
      <c r="A150" s="8">
        <f>mys_thomson!A151</f>
        <v>35930</v>
      </c>
      <c r="B150" t="str">
        <f>mys_thomson!B151</f>
        <v>NA</v>
      </c>
      <c r="C150" t="str">
        <f>mys_thomson!C151</f>
        <v>NA</v>
      </c>
      <c r="D150" t="str">
        <f>mys_thomson!D151</f>
        <v>NA</v>
      </c>
      <c r="E150" t="str">
        <f>mys_thomson!E151</f>
        <v>NA</v>
      </c>
    </row>
    <row r="151" spans="1:5" x14ac:dyDescent="0.25">
      <c r="A151" s="8">
        <f>mys_thomson!A152</f>
        <v>35961</v>
      </c>
      <c r="B151" t="str">
        <f>mys_thomson!B152</f>
        <v>NA</v>
      </c>
      <c r="C151" t="str">
        <f>mys_thomson!C152</f>
        <v>NA</v>
      </c>
      <c r="D151" t="str">
        <f>mys_thomson!D152</f>
        <v>NA</v>
      </c>
      <c r="E151" t="str">
        <f>mys_thomson!E152</f>
        <v>NA</v>
      </c>
    </row>
    <row r="152" spans="1:5" x14ac:dyDescent="0.25">
      <c r="A152" s="8">
        <f>mys_thomson!A153</f>
        <v>35991</v>
      </c>
      <c r="B152" t="str">
        <f>mys_thomson!B153</f>
        <v>NA</v>
      </c>
      <c r="C152" t="str">
        <f>mys_thomson!C153</f>
        <v>NA</v>
      </c>
      <c r="D152" t="str">
        <f>mys_thomson!D153</f>
        <v>NA</v>
      </c>
      <c r="E152" t="str">
        <f>mys_thomson!E153</f>
        <v>NA</v>
      </c>
    </row>
    <row r="153" spans="1:5" x14ac:dyDescent="0.25">
      <c r="A153" s="8">
        <f>mys_thomson!A154</f>
        <v>36022</v>
      </c>
      <c r="B153" t="str">
        <f>mys_thomson!B154</f>
        <v>NA</v>
      </c>
      <c r="C153" t="str">
        <f>mys_thomson!C154</f>
        <v>NA</v>
      </c>
      <c r="D153" t="str">
        <f>mys_thomson!D154</f>
        <v>NA</v>
      </c>
      <c r="E153" t="str">
        <f>mys_thomson!E154</f>
        <v>NA</v>
      </c>
    </row>
    <row r="154" spans="1:5" x14ac:dyDescent="0.25">
      <c r="A154" s="8">
        <f>mys_thomson!A155</f>
        <v>36053</v>
      </c>
      <c r="B154" t="str">
        <f>mys_thomson!B155</f>
        <v>NA</v>
      </c>
      <c r="C154" t="str">
        <f>mys_thomson!C155</f>
        <v>NA</v>
      </c>
      <c r="D154" t="str">
        <f>mys_thomson!D155</f>
        <v>NA</v>
      </c>
      <c r="E154" t="str">
        <f>mys_thomson!E155</f>
        <v>NA</v>
      </c>
    </row>
    <row r="155" spans="1:5" x14ac:dyDescent="0.25">
      <c r="A155" s="8">
        <f>mys_thomson!A156</f>
        <v>36083</v>
      </c>
      <c r="B155" t="str">
        <f>mys_thomson!B156</f>
        <v>NA</v>
      </c>
      <c r="C155" t="str">
        <f>mys_thomson!C156</f>
        <v>NA</v>
      </c>
      <c r="D155" t="str">
        <f>mys_thomson!D156</f>
        <v>NA</v>
      </c>
      <c r="E155" t="str">
        <f>mys_thomson!E156</f>
        <v>NA</v>
      </c>
    </row>
    <row r="156" spans="1:5" x14ac:dyDescent="0.25">
      <c r="A156" s="8">
        <f>mys_thomson!A157</f>
        <v>36114</v>
      </c>
      <c r="B156" t="str">
        <f>mys_thomson!B157</f>
        <v>NA</v>
      </c>
      <c r="C156" t="str">
        <f>mys_thomson!C157</f>
        <v>NA</v>
      </c>
      <c r="D156" t="str">
        <f>mys_thomson!D157</f>
        <v>NA</v>
      </c>
      <c r="E156" t="str">
        <f>mys_thomson!E157</f>
        <v>NA</v>
      </c>
    </row>
    <row r="157" spans="1:5" x14ac:dyDescent="0.25">
      <c r="A157" s="8">
        <f>mys_thomson!A158</f>
        <v>36144</v>
      </c>
      <c r="B157" t="str">
        <f>mys_thomson!B158</f>
        <v>NA</v>
      </c>
      <c r="C157" t="str">
        <f>mys_thomson!C158</f>
        <v>NA</v>
      </c>
      <c r="D157" t="str">
        <f>mys_thomson!D158</f>
        <v>NA</v>
      </c>
      <c r="E157" t="str">
        <f>mys_thomson!E158</f>
        <v>NA</v>
      </c>
    </row>
    <row r="158" spans="1:5" x14ac:dyDescent="0.25">
      <c r="A158" s="8">
        <f>mys_thomson!A159</f>
        <v>36175</v>
      </c>
      <c r="B158" t="str">
        <f>mys_thomson!B159</f>
        <v>NA</v>
      </c>
      <c r="C158" t="str">
        <f>mys_thomson!C159</f>
        <v>NA</v>
      </c>
      <c r="D158" t="str">
        <f>mys_thomson!D159</f>
        <v>NA</v>
      </c>
      <c r="E158" t="str">
        <f>mys_thomson!E159</f>
        <v>NA</v>
      </c>
    </row>
    <row r="159" spans="1:5" x14ac:dyDescent="0.25">
      <c r="A159" s="8">
        <f>mys_thomson!A160</f>
        <v>36206</v>
      </c>
      <c r="B159" t="str">
        <f>mys_thomson!B160</f>
        <v>NA</v>
      </c>
      <c r="C159" t="str">
        <f>mys_thomson!C160</f>
        <v>NA</v>
      </c>
      <c r="D159" t="str">
        <f>mys_thomson!D160</f>
        <v>NA</v>
      </c>
      <c r="E159" t="str">
        <f>mys_thomson!E160</f>
        <v>NA</v>
      </c>
    </row>
    <row r="160" spans="1:5" x14ac:dyDescent="0.25">
      <c r="A160" s="8">
        <f>mys_thomson!A161</f>
        <v>36234</v>
      </c>
      <c r="B160" t="str">
        <f>mys_thomson!B161</f>
        <v>NA</v>
      </c>
      <c r="C160" t="str">
        <f>mys_thomson!C161</f>
        <v>NA</v>
      </c>
      <c r="D160" t="str">
        <f>mys_thomson!D161</f>
        <v>NA</v>
      </c>
      <c r="E160" t="str">
        <f>mys_thomson!E161</f>
        <v>NA</v>
      </c>
    </row>
    <row r="161" spans="1:5" x14ac:dyDescent="0.25">
      <c r="A161" s="8">
        <f>mys_thomson!A162</f>
        <v>36265</v>
      </c>
      <c r="B161" t="str">
        <f>mys_thomson!B162</f>
        <v>NA</v>
      </c>
      <c r="C161" t="str">
        <f>mys_thomson!C162</f>
        <v>NA</v>
      </c>
      <c r="D161" t="str">
        <f>mys_thomson!D162</f>
        <v>NA</v>
      </c>
      <c r="E161" t="str">
        <f>mys_thomson!E162</f>
        <v>NA</v>
      </c>
    </row>
    <row r="162" spans="1:5" x14ac:dyDescent="0.25">
      <c r="A162" s="8">
        <f>mys_thomson!A163</f>
        <v>36295</v>
      </c>
      <c r="B162" t="str">
        <f>mys_thomson!B163</f>
        <v>NA</v>
      </c>
      <c r="C162" t="str">
        <f>mys_thomson!C163</f>
        <v>NA</v>
      </c>
      <c r="D162" t="str">
        <f>mys_thomson!D163</f>
        <v>NA</v>
      </c>
      <c r="E162" t="str">
        <f>mys_thomson!E163</f>
        <v>NA</v>
      </c>
    </row>
    <row r="163" spans="1:5" x14ac:dyDescent="0.25">
      <c r="A163" s="8">
        <f>mys_thomson!A164</f>
        <v>36326</v>
      </c>
      <c r="B163" t="str">
        <f>mys_thomson!B164</f>
        <v>NA</v>
      </c>
      <c r="C163" t="str">
        <f>mys_thomson!C164</f>
        <v>NA</v>
      </c>
      <c r="D163" t="str">
        <f>mys_thomson!D164</f>
        <v>NA</v>
      </c>
      <c r="E163" t="str">
        <f>mys_thomson!E164</f>
        <v>NA</v>
      </c>
    </row>
    <row r="164" spans="1:5" x14ac:dyDescent="0.25">
      <c r="A164" s="8">
        <f>mys_thomson!A165</f>
        <v>36356</v>
      </c>
      <c r="B164" t="str">
        <f>mys_thomson!B165</f>
        <v>NA</v>
      </c>
      <c r="C164" t="str">
        <f>mys_thomson!C165</f>
        <v>NA</v>
      </c>
      <c r="D164" t="str">
        <f>mys_thomson!D165</f>
        <v>NA</v>
      </c>
      <c r="E164" t="str">
        <f>mys_thomson!E165</f>
        <v>NA</v>
      </c>
    </row>
    <row r="165" spans="1:5" x14ac:dyDescent="0.25">
      <c r="A165" s="8">
        <f>mys_thomson!A166</f>
        <v>36387</v>
      </c>
      <c r="B165" t="str">
        <f>mys_thomson!B166</f>
        <v>NA</v>
      </c>
      <c r="C165" t="str">
        <f>mys_thomson!C166</f>
        <v>NA</v>
      </c>
      <c r="D165" t="str">
        <f>mys_thomson!D166</f>
        <v>NA</v>
      </c>
      <c r="E165" t="str">
        <f>mys_thomson!E166</f>
        <v>NA</v>
      </c>
    </row>
    <row r="166" spans="1:5" x14ac:dyDescent="0.25">
      <c r="A166" s="8">
        <f>mys_thomson!A167</f>
        <v>36418</v>
      </c>
      <c r="B166" t="str">
        <f>mys_thomson!B167</f>
        <v>NA</v>
      </c>
      <c r="C166" t="str">
        <f>mys_thomson!C167</f>
        <v>NA</v>
      </c>
      <c r="D166" t="str">
        <f>mys_thomson!D167</f>
        <v>NA</v>
      </c>
      <c r="E166" t="str">
        <f>mys_thomson!E167</f>
        <v>NA</v>
      </c>
    </row>
    <row r="167" spans="1:5" x14ac:dyDescent="0.25">
      <c r="A167" s="8">
        <f>mys_thomson!A168</f>
        <v>36448</v>
      </c>
      <c r="B167" t="str">
        <f>mys_thomson!B168</f>
        <v>NA</v>
      </c>
      <c r="C167" t="str">
        <f>mys_thomson!C168</f>
        <v>NA</v>
      </c>
      <c r="D167" t="str">
        <f>mys_thomson!D168</f>
        <v>NA</v>
      </c>
      <c r="E167" t="str">
        <f>mys_thomson!E168</f>
        <v>NA</v>
      </c>
    </row>
    <row r="168" spans="1:5" x14ac:dyDescent="0.25">
      <c r="A168" s="8">
        <f>mys_thomson!A169</f>
        <v>36479</v>
      </c>
      <c r="B168" t="str">
        <f>mys_thomson!B169</f>
        <v>NA</v>
      </c>
      <c r="C168" t="str">
        <f>mys_thomson!C169</f>
        <v>NA</v>
      </c>
      <c r="D168" t="str">
        <f>mys_thomson!D169</f>
        <v>NA</v>
      </c>
      <c r="E168" t="str">
        <f>mys_thomson!E169</f>
        <v>NA</v>
      </c>
    </row>
    <row r="169" spans="1:5" x14ac:dyDescent="0.25">
      <c r="A169" s="8">
        <f>mys_thomson!A170</f>
        <v>36509</v>
      </c>
      <c r="B169" t="str">
        <f>mys_thomson!B170</f>
        <v>NA</v>
      </c>
      <c r="C169" t="str">
        <f>mys_thomson!C170</f>
        <v>NA</v>
      </c>
      <c r="D169" t="str">
        <f>mys_thomson!D170</f>
        <v>NA</v>
      </c>
      <c r="E169" t="str">
        <f>mys_thomson!E170</f>
        <v>NA</v>
      </c>
    </row>
    <row r="170" spans="1:5" x14ac:dyDescent="0.25">
      <c r="A170" s="8">
        <f>mys_thomson!A171</f>
        <v>36540</v>
      </c>
      <c r="B170" t="str">
        <f>mys_thomson!B171</f>
        <v>NA</v>
      </c>
      <c r="C170" t="str">
        <f>mys_thomson!C171</f>
        <v>NA</v>
      </c>
      <c r="D170" t="str">
        <f>mys_thomson!D171</f>
        <v>NA</v>
      </c>
      <c r="E170" t="str">
        <f>mys_thomson!E171</f>
        <v>NA</v>
      </c>
    </row>
    <row r="171" spans="1:5" x14ac:dyDescent="0.25">
      <c r="A171" s="8">
        <f>mys_thomson!A172</f>
        <v>36571</v>
      </c>
      <c r="B171" t="str">
        <f>mys_thomson!B172</f>
        <v>NA</v>
      </c>
      <c r="C171" t="str">
        <f>mys_thomson!C172</f>
        <v>NA</v>
      </c>
      <c r="D171" t="str">
        <f>mys_thomson!D172</f>
        <v>NA</v>
      </c>
      <c r="E171" t="str">
        <f>mys_thomson!E172</f>
        <v>NA</v>
      </c>
    </row>
    <row r="172" spans="1:5" x14ac:dyDescent="0.25">
      <c r="A172" s="8">
        <f>mys_thomson!A173</f>
        <v>36600</v>
      </c>
      <c r="B172" t="str">
        <f>mys_thomson!B173</f>
        <v>NA</v>
      </c>
      <c r="C172" t="str">
        <f>mys_thomson!C173</f>
        <v>NA</v>
      </c>
      <c r="D172" t="str">
        <f>mys_thomson!D173</f>
        <v>NA</v>
      </c>
      <c r="E172" t="str">
        <f>mys_thomson!E173</f>
        <v>NA</v>
      </c>
    </row>
    <row r="173" spans="1:5" x14ac:dyDescent="0.25">
      <c r="A173" s="8">
        <f>mys_thomson!A174</f>
        <v>36631</v>
      </c>
      <c r="B173" t="str">
        <f>mys_thomson!B174</f>
        <v>NA</v>
      </c>
      <c r="C173" t="str">
        <f>mys_thomson!C174</f>
        <v>NA</v>
      </c>
      <c r="D173" t="str">
        <f>mys_thomson!D174</f>
        <v>NA</v>
      </c>
      <c r="E173" t="str">
        <f>mys_thomson!E174</f>
        <v>NA</v>
      </c>
    </row>
    <row r="174" spans="1:5" x14ac:dyDescent="0.25">
      <c r="A174" s="8">
        <f>mys_thomson!A175</f>
        <v>36661</v>
      </c>
      <c r="B174" t="str">
        <f>mys_thomson!B175</f>
        <v>NA</v>
      </c>
      <c r="C174" t="str">
        <f>mys_thomson!C175</f>
        <v>NA</v>
      </c>
      <c r="D174" t="str">
        <f>mys_thomson!D175</f>
        <v>NA</v>
      </c>
      <c r="E174" t="str">
        <f>mys_thomson!E175</f>
        <v>NA</v>
      </c>
    </row>
    <row r="175" spans="1:5" x14ac:dyDescent="0.25">
      <c r="A175" s="8">
        <f>mys_thomson!A176</f>
        <v>36692</v>
      </c>
      <c r="B175" t="str">
        <f>mys_thomson!B176</f>
        <v>NA</v>
      </c>
      <c r="C175" t="str">
        <f>mys_thomson!C176</f>
        <v>NA</v>
      </c>
      <c r="D175" t="str">
        <f>mys_thomson!D176</f>
        <v>NA</v>
      </c>
      <c r="E175" t="str">
        <f>mys_thomson!E176</f>
        <v>NA</v>
      </c>
    </row>
    <row r="176" spans="1:5" x14ac:dyDescent="0.25">
      <c r="A176" s="8">
        <f>mys_thomson!A177</f>
        <v>36722</v>
      </c>
      <c r="B176" t="str">
        <f>mys_thomson!B177</f>
        <v>NA</v>
      </c>
      <c r="C176" t="str">
        <f>mys_thomson!C177</f>
        <v>NA</v>
      </c>
      <c r="D176" t="str">
        <f>mys_thomson!D177</f>
        <v>NA</v>
      </c>
      <c r="E176" t="str">
        <f>mys_thomson!E177</f>
        <v>NA</v>
      </c>
    </row>
    <row r="177" spans="1:5" x14ac:dyDescent="0.25">
      <c r="A177" s="8">
        <f>mys_thomson!A178</f>
        <v>36753</v>
      </c>
      <c r="B177" t="str">
        <f>mys_thomson!B178</f>
        <v>NA</v>
      </c>
      <c r="C177" t="str">
        <f>mys_thomson!C178</f>
        <v>NA</v>
      </c>
      <c r="D177" t="str">
        <f>mys_thomson!D178</f>
        <v>NA</v>
      </c>
      <c r="E177" t="str">
        <f>mys_thomson!E178</f>
        <v>NA</v>
      </c>
    </row>
    <row r="178" spans="1:5" x14ac:dyDescent="0.25">
      <c r="A178" s="8">
        <f>mys_thomson!A179</f>
        <v>36784</v>
      </c>
      <c r="B178" t="str">
        <f>mys_thomson!B179</f>
        <v>NA</v>
      </c>
      <c r="C178" t="str">
        <f>mys_thomson!C179</f>
        <v>NA</v>
      </c>
      <c r="D178" t="str">
        <f>mys_thomson!D179</f>
        <v>NA</v>
      </c>
      <c r="E178" t="str">
        <f>mys_thomson!E179</f>
        <v>NA</v>
      </c>
    </row>
    <row r="179" spans="1:5" x14ac:dyDescent="0.25">
      <c r="A179" s="8">
        <f>mys_thomson!A180</f>
        <v>36814</v>
      </c>
      <c r="B179" t="str">
        <f>mys_thomson!B180</f>
        <v>NA</v>
      </c>
      <c r="C179" t="str">
        <f>mys_thomson!C180</f>
        <v>NA</v>
      </c>
      <c r="D179" t="str">
        <f>mys_thomson!D180</f>
        <v>NA</v>
      </c>
      <c r="E179" t="str">
        <f>mys_thomson!E180</f>
        <v>NA</v>
      </c>
    </row>
    <row r="180" spans="1:5" x14ac:dyDescent="0.25">
      <c r="A180" s="8">
        <f>mys_thomson!A181</f>
        <v>36845</v>
      </c>
      <c r="B180" t="str">
        <f>mys_thomson!B181</f>
        <v>NA</v>
      </c>
      <c r="C180" t="str">
        <f>mys_thomson!C181</f>
        <v>NA</v>
      </c>
      <c r="D180" t="str">
        <f>mys_thomson!D181</f>
        <v>NA</v>
      </c>
      <c r="E180" t="str">
        <f>mys_thomson!E181</f>
        <v>NA</v>
      </c>
    </row>
    <row r="181" spans="1:5" x14ac:dyDescent="0.25">
      <c r="A181" s="8">
        <f>mys_thomson!A182</f>
        <v>36875</v>
      </c>
      <c r="B181" t="str">
        <f>mys_thomson!B182</f>
        <v>NA</v>
      </c>
      <c r="C181" t="str">
        <f>mys_thomson!C182</f>
        <v>NA</v>
      </c>
      <c r="D181" t="str">
        <f>mys_thomson!D182</f>
        <v>NA</v>
      </c>
      <c r="E181" t="str">
        <f>mys_thomson!E182</f>
        <v>NA</v>
      </c>
    </row>
    <row r="182" spans="1:5" x14ac:dyDescent="0.25">
      <c r="A182" s="8">
        <f>mys_thomson!A183</f>
        <v>36906</v>
      </c>
      <c r="B182" t="str">
        <f>mys_thomson!B183</f>
        <v>NA</v>
      </c>
      <c r="C182" t="str">
        <f>mys_thomson!C183</f>
        <v>NA</v>
      </c>
      <c r="D182" t="str">
        <f>mys_thomson!D183</f>
        <v>NA</v>
      </c>
      <c r="E182" t="str">
        <f>mys_thomson!E183</f>
        <v>NA</v>
      </c>
    </row>
    <row r="183" spans="1:5" x14ac:dyDescent="0.25">
      <c r="A183" s="8">
        <f>mys_thomson!A184</f>
        <v>36937</v>
      </c>
      <c r="B183" t="str">
        <f>mys_thomson!B184</f>
        <v>NA</v>
      </c>
      <c r="C183" t="str">
        <f>mys_thomson!C184</f>
        <v>NA</v>
      </c>
      <c r="D183" t="str">
        <f>mys_thomson!D184</f>
        <v>NA</v>
      </c>
      <c r="E183" t="str">
        <f>mys_thomson!E184</f>
        <v>NA</v>
      </c>
    </row>
    <row r="184" spans="1:5" x14ac:dyDescent="0.25">
      <c r="A184" s="8">
        <f>mys_thomson!A185</f>
        <v>36965</v>
      </c>
      <c r="B184" t="str">
        <f>mys_thomson!B185</f>
        <v>NA</v>
      </c>
      <c r="C184" t="str">
        <f>mys_thomson!C185</f>
        <v>NA</v>
      </c>
      <c r="D184" t="str">
        <f>mys_thomson!D185</f>
        <v>NA</v>
      </c>
      <c r="E184" t="str">
        <f>mys_thomson!E185</f>
        <v>NA</v>
      </c>
    </row>
    <row r="185" spans="1:5" x14ac:dyDescent="0.25">
      <c r="A185" s="8">
        <f>mys_thomson!A186</f>
        <v>36996</v>
      </c>
      <c r="B185" t="str">
        <f>mys_thomson!B186</f>
        <v>NA</v>
      </c>
      <c r="C185" t="str">
        <f>mys_thomson!C186</f>
        <v>NA</v>
      </c>
      <c r="D185" t="str">
        <f>mys_thomson!D186</f>
        <v>NA</v>
      </c>
      <c r="E185" t="str">
        <f>mys_thomson!E186</f>
        <v>NA</v>
      </c>
    </row>
    <row r="186" spans="1:5" x14ac:dyDescent="0.25">
      <c r="A186" s="8">
        <f>mys_thomson!A187</f>
        <v>37026</v>
      </c>
      <c r="B186" t="str">
        <f>mys_thomson!B187</f>
        <v>NA</v>
      </c>
      <c r="C186" t="str">
        <f>mys_thomson!C187</f>
        <v>NA</v>
      </c>
      <c r="D186" t="str">
        <f>mys_thomson!D187</f>
        <v>NA</v>
      </c>
      <c r="E186" t="str">
        <f>mys_thomson!E187</f>
        <v>NA</v>
      </c>
    </row>
    <row r="187" spans="1:5" x14ac:dyDescent="0.25">
      <c r="A187" s="8">
        <f>mys_thomson!A188</f>
        <v>37057</v>
      </c>
      <c r="B187" t="str">
        <f>mys_thomson!B188</f>
        <v>NA</v>
      </c>
      <c r="C187" t="str">
        <f>mys_thomson!C188</f>
        <v>NA</v>
      </c>
      <c r="D187" t="str">
        <f>mys_thomson!D188</f>
        <v>NA</v>
      </c>
      <c r="E187" t="str">
        <f>mys_thomson!E188</f>
        <v>NA</v>
      </c>
    </row>
    <row r="188" spans="1:5" x14ac:dyDescent="0.25">
      <c r="A188" s="8">
        <f>mys_thomson!A189</f>
        <v>37087</v>
      </c>
      <c r="B188" t="str">
        <f>mys_thomson!B189</f>
        <v>NA</v>
      </c>
      <c r="C188" t="str">
        <f>mys_thomson!C189</f>
        <v>NA</v>
      </c>
      <c r="D188" t="str">
        <f>mys_thomson!D189</f>
        <v>NA</v>
      </c>
      <c r="E188" t="str">
        <f>mys_thomson!E189</f>
        <v>NA</v>
      </c>
    </row>
    <row r="189" spans="1:5" x14ac:dyDescent="0.25">
      <c r="A189" s="8">
        <f>mys_thomson!A190</f>
        <v>37118</v>
      </c>
      <c r="B189" t="str">
        <f>mys_thomson!B190</f>
        <v>NA</v>
      </c>
      <c r="C189" t="str">
        <f>mys_thomson!C190</f>
        <v>NA</v>
      </c>
      <c r="D189" t="str">
        <f>mys_thomson!D190</f>
        <v>NA</v>
      </c>
      <c r="E189" t="str">
        <f>mys_thomson!E190</f>
        <v>NA</v>
      </c>
    </row>
    <row r="190" spans="1:5" x14ac:dyDescent="0.25">
      <c r="A190" s="8">
        <f>mys_thomson!A191</f>
        <v>37149</v>
      </c>
      <c r="B190" t="str">
        <f>mys_thomson!B191</f>
        <v>NA</v>
      </c>
      <c r="C190" t="str">
        <f>mys_thomson!C191</f>
        <v>NA</v>
      </c>
      <c r="D190" t="str">
        <f>mys_thomson!D191</f>
        <v>NA</v>
      </c>
      <c r="E190" t="str">
        <f>mys_thomson!E191</f>
        <v>NA</v>
      </c>
    </row>
    <row r="191" spans="1:5" x14ac:dyDescent="0.25">
      <c r="A191" s="8">
        <f>mys_thomson!A192</f>
        <v>37179</v>
      </c>
      <c r="B191" t="str">
        <f>mys_thomson!B192</f>
        <v>NA</v>
      </c>
      <c r="C191" t="str">
        <f>mys_thomson!C192</f>
        <v>NA</v>
      </c>
      <c r="D191" t="str">
        <f>mys_thomson!D192</f>
        <v>NA</v>
      </c>
      <c r="E191" t="str">
        <f>mys_thomson!E192</f>
        <v>NA</v>
      </c>
    </row>
    <row r="192" spans="1:5" x14ac:dyDescent="0.25">
      <c r="A192" s="8">
        <f>mys_thomson!A193</f>
        <v>37210</v>
      </c>
      <c r="B192" t="str">
        <f>mys_thomson!B193</f>
        <v>NA</v>
      </c>
      <c r="C192" t="str">
        <f>mys_thomson!C193</f>
        <v>NA</v>
      </c>
      <c r="D192" t="str">
        <f>mys_thomson!D193</f>
        <v>NA</v>
      </c>
      <c r="E192" t="str">
        <f>mys_thomson!E193</f>
        <v>NA</v>
      </c>
    </row>
    <row r="193" spans="1:5" x14ac:dyDescent="0.25">
      <c r="A193" s="8">
        <f>mys_thomson!A194</f>
        <v>37240</v>
      </c>
      <c r="B193" t="str">
        <f>mys_thomson!B194</f>
        <v>NA</v>
      </c>
      <c r="C193" t="str">
        <f>mys_thomson!C194</f>
        <v>NA</v>
      </c>
      <c r="D193" t="str">
        <f>mys_thomson!D194</f>
        <v>NA</v>
      </c>
      <c r="E193" t="str">
        <f>mys_thomson!E194</f>
        <v>NA</v>
      </c>
    </row>
    <row r="194" spans="1:5" x14ac:dyDescent="0.25">
      <c r="A194" s="8">
        <f>mys_thomson!A195</f>
        <v>37271</v>
      </c>
      <c r="B194" t="str">
        <f>mys_thomson!B195</f>
        <v>NA</v>
      </c>
      <c r="C194" t="str">
        <f>mys_thomson!C195</f>
        <v>NA</v>
      </c>
      <c r="D194" t="str">
        <f>mys_thomson!D195</f>
        <v>NA</v>
      </c>
      <c r="E194" t="str">
        <f>mys_thomson!E195</f>
        <v>NA</v>
      </c>
    </row>
    <row r="195" spans="1:5" x14ac:dyDescent="0.25">
      <c r="A195" s="8">
        <f>mys_thomson!A196</f>
        <v>37302</v>
      </c>
      <c r="B195" t="str">
        <f>mys_thomson!B196</f>
        <v>NA</v>
      </c>
      <c r="C195" t="str">
        <f>mys_thomson!C196</f>
        <v>NA</v>
      </c>
      <c r="D195" t="str">
        <f>mys_thomson!D196</f>
        <v>NA</v>
      </c>
      <c r="E195" t="str">
        <f>mys_thomson!E196</f>
        <v>NA</v>
      </c>
    </row>
    <row r="196" spans="1:5" x14ac:dyDescent="0.25">
      <c r="A196" s="8">
        <f>mys_thomson!A197</f>
        <v>37330</v>
      </c>
      <c r="B196" t="str">
        <f>mys_thomson!B197</f>
        <v>NA</v>
      </c>
      <c r="C196" t="str">
        <f>mys_thomson!C197</f>
        <v>NA</v>
      </c>
      <c r="D196" t="str">
        <f>mys_thomson!D197</f>
        <v>NA</v>
      </c>
      <c r="E196" t="str">
        <f>mys_thomson!E197</f>
        <v>NA</v>
      </c>
    </row>
    <row r="197" spans="1:5" x14ac:dyDescent="0.25">
      <c r="A197" s="8">
        <f>mys_thomson!A198</f>
        <v>37361</v>
      </c>
      <c r="B197" t="str">
        <f>mys_thomson!B198</f>
        <v>NA</v>
      </c>
      <c r="C197" t="str">
        <f>mys_thomson!C198</f>
        <v>NA</v>
      </c>
      <c r="D197" t="str">
        <f>mys_thomson!D198</f>
        <v>NA</v>
      </c>
      <c r="E197" t="str">
        <f>mys_thomson!E198</f>
        <v>NA</v>
      </c>
    </row>
    <row r="198" spans="1:5" x14ac:dyDescent="0.25">
      <c r="A198" s="8">
        <f>mys_thomson!A199</f>
        <v>37391</v>
      </c>
      <c r="B198" t="str">
        <f>mys_thomson!B199</f>
        <v>NA</v>
      </c>
      <c r="C198" t="str">
        <f>mys_thomson!C199</f>
        <v>NA</v>
      </c>
      <c r="D198" t="str">
        <f>mys_thomson!D199</f>
        <v>NA</v>
      </c>
      <c r="E198" t="str">
        <f>mys_thomson!E199</f>
        <v>NA</v>
      </c>
    </row>
    <row r="199" spans="1:5" x14ac:dyDescent="0.25">
      <c r="A199" s="8">
        <f>mys_thomson!A200</f>
        <v>37422</v>
      </c>
      <c r="B199" t="str">
        <f>mys_thomson!B200</f>
        <v>NA</v>
      </c>
      <c r="C199" t="str">
        <f>mys_thomson!C200</f>
        <v>NA</v>
      </c>
      <c r="D199" t="str">
        <f>mys_thomson!D200</f>
        <v>NA</v>
      </c>
      <c r="E199" t="str">
        <f>mys_thomson!E200</f>
        <v>NA</v>
      </c>
    </row>
    <row r="200" spans="1:5" x14ac:dyDescent="0.25">
      <c r="A200" s="8">
        <f>mys_thomson!A201</f>
        <v>37452</v>
      </c>
      <c r="B200" t="str">
        <f>mys_thomson!B201</f>
        <v>NA</v>
      </c>
      <c r="C200" t="str">
        <f>mys_thomson!C201</f>
        <v>NA</v>
      </c>
      <c r="D200" t="str">
        <f>mys_thomson!D201</f>
        <v>NA</v>
      </c>
      <c r="E200" t="str">
        <f>mys_thomson!E201</f>
        <v>NA</v>
      </c>
    </row>
    <row r="201" spans="1:5" x14ac:dyDescent="0.25">
      <c r="A201" s="8">
        <f>mys_thomson!A202</f>
        <v>37483</v>
      </c>
      <c r="B201" t="str">
        <f>mys_thomson!B202</f>
        <v>NA</v>
      </c>
      <c r="C201" t="str">
        <f>mys_thomson!C202</f>
        <v>NA</v>
      </c>
      <c r="D201" t="str">
        <f>mys_thomson!D202</f>
        <v>NA</v>
      </c>
      <c r="E201" t="str">
        <f>mys_thomson!E202</f>
        <v>NA</v>
      </c>
    </row>
    <row r="202" spans="1:5" x14ac:dyDescent="0.25">
      <c r="A202" s="8">
        <f>mys_thomson!A203</f>
        <v>37514</v>
      </c>
      <c r="B202" t="str">
        <f>mys_thomson!B203</f>
        <v>NA</v>
      </c>
      <c r="C202" t="str">
        <f>mys_thomson!C203</f>
        <v>NA</v>
      </c>
      <c r="D202" t="str">
        <f>mys_thomson!D203</f>
        <v>NA</v>
      </c>
      <c r="E202" t="str">
        <f>mys_thomson!E203</f>
        <v>NA</v>
      </c>
    </row>
    <row r="203" spans="1:5" x14ac:dyDescent="0.25">
      <c r="A203" s="8">
        <f>mys_thomson!A204</f>
        <v>37544</v>
      </c>
      <c r="B203" t="str">
        <f>mys_thomson!B204</f>
        <v>NA</v>
      </c>
      <c r="C203" t="str">
        <f>mys_thomson!C204</f>
        <v>NA</v>
      </c>
      <c r="D203" t="str">
        <f>mys_thomson!D204</f>
        <v>NA</v>
      </c>
      <c r="E203" t="str">
        <f>mys_thomson!E204</f>
        <v>NA</v>
      </c>
    </row>
    <row r="204" spans="1:5" x14ac:dyDescent="0.25">
      <c r="A204" s="8">
        <f>mys_thomson!A205</f>
        <v>37575</v>
      </c>
      <c r="B204" t="str">
        <f>mys_thomson!B205</f>
        <v>NA</v>
      </c>
      <c r="C204" t="str">
        <f>mys_thomson!C205</f>
        <v>NA</v>
      </c>
      <c r="D204" t="str">
        <f>mys_thomson!D205</f>
        <v>NA</v>
      </c>
      <c r="E204" t="str">
        <f>mys_thomson!E205</f>
        <v>NA</v>
      </c>
    </row>
    <row r="205" spans="1:5" x14ac:dyDescent="0.25">
      <c r="A205" s="8">
        <f>mys_thomson!A206</f>
        <v>37605</v>
      </c>
      <c r="B205" t="str">
        <f>mys_thomson!B206</f>
        <v>NA</v>
      </c>
      <c r="C205" t="str">
        <f>mys_thomson!C206</f>
        <v>NA</v>
      </c>
      <c r="D205" t="str">
        <f>mys_thomson!D206</f>
        <v>NA</v>
      </c>
      <c r="E205" t="str">
        <f>mys_thomson!E206</f>
        <v>NA</v>
      </c>
    </row>
    <row r="206" spans="1:5" x14ac:dyDescent="0.25">
      <c r="A206" s="8">
        <f>mys_thomson!A207</f>
        <v>37636</v>
      </c>
      <c r="B206" t="str">
        <f>mys_thomson!B207</f>
        <v>NA</v>
      </c>
      <c r="C206" t="str">
        <f>mys_thomson!C207</f>
        <v>NA</v>
      </c>
      <c r="D206" t="str">
        <f>mys_thomson!D207</f>
        <v>NA</v>
      </c>
      <c r="E206" t="str">
        <f>mys_thomson!E207</f>
        <v>NA</v>
      </c>
    </row>
    <row r="207" spans="1:5" x14ac:dyDescent="0.25">
      <c r="A207" s="8">
        <f>mys_thomson!A208</f>
        <v>37667</v>
      </c>
      <c r="B207" t="str">
        <f>mys_thomson!B208</f>
        <v>NA</v>
      </c>
      <c r="C207" t="str">
        <f>mys_thomson!C208</f>
        <v>NA</v>
      </c>
      <c r="D207" t="str">
        <f>mys_thomson!D208</f>
        <v>NA</v>
      </c>
      <c r="E207" t="str">
        <f>mys_thomson!E208</f>
        <v>NA</v>
      </c>
    </row>
    <row r="208" spans="1:5" x14ac:dyDescent="0.25">
      <c r="A208" s="8">
        <f>mys_thomson!A209</f>
        <v>37695</v>
      </c>
      <c r="B208" t="str">
        <f>mys_thomson!B209</f>
        <v>NA</v>
      </c>
      <c r="C208" t="str">
        <f>mys_thomson!C209</f>
        <v>NA</v>
      </c>
      <c r="D208" t="str">
        <f>mys_thomson!D209</f>
        <v>NA</v>
      </c>
      <c r="E208" t="str">
        <f>mys_thomson!E209</f>
        <v>NA</v>
      </c>
    </row>
    <row r="209" spans="1:5" x14ac:dyDescent="0.25">
      <c r="A209" s="8">
        <f>mys_thomson!A210</f>
        <v>37726</v>
      </c>
      <c r="B209" t="str">
        <f>mys_thomson!B210</f>
        <v>NA</v>
      </c>
      <c r="C209" t="str">
        <f>mys_thomson!C210</f>
        <v>NA</v>
      </c>
      <c r="D209" t="str">
        <f>mys_thomson!D210</f>
        <v>NA</v>
      </c>
      <c r="E209" t="str">
        <f>mys_thomson!E210</f>
        <v>NA</v>
      </c>
    </row>
    <row r="210" spans="1:5" x14ac:dyDescent="0.25">
      <c r="A210" s="8">
        <f>mys_thomson!A211</f>
        <v>37756</v>
      </c>
      <c r="B210" t="str">
        <f>mys_thomson!B211</f>
        <v>NA</v>
      </c>
      <c r="C210" t="str">
        <f>mys_thomson!C211</f>
        <v>NA</v>
      </c>
      <c r="D210" t="str">
        <f>mys_thomson!D211</f>
        <v>NA</v>
      </c>
      <c r="E210" t="str">
        <f>mys_thomson!E211</f>
        <v>NA</v>
      </c>
    </row>
    <row r="211" spans="1:5" x14ac:dyDescent="0.25">
      <c r="A211" s="8">
        <f>mys_thomson!A212</f>
        <v>37787</v>
      </c>
      <c r="B211" t="str">
        <f>mys_thomson!B212</f>
        <v>NA</v>
      </c>
      <c r="C211" t="str">
        <f>mys_thomson!C212</f>
        <v>NA</v>
      </c>
      <c r="D211" t="str">
        <f>mys_thomson!D212</f>
        <v>NA</v>
      </c>
      <c r="E211" t="str">
        <f>mys_thomson!E212</f>
        <v>NA</v>
      </c>
    </row>
    <row r="212" spans="1:5" x14ac:dyDescent="0.25">
      <c r="A212" s="8">
        <f>mys_thomson!A213</f>
        <v>37817</v>
      </c>
      <c r="B212" t="str">
        <f>mys_thomson!B213</f>
        <v>NA</v>
      </c>
      <c r="C212" t="str">
        <f>mys_thomson!C213</f>
        <v>NA</v>
      </c>
      <c r="D212" t="str">
        <f>mys_thomson!D213</f>
        <v>NA</v>
      </c>
      <c r="E212" t="str">
        <f>mys_thomson!E213</f>
        <v>NA</v>
      </c>
    </row>
    <row r="213" spans="1:5" x14ac:dyDescent="0.25">
      <c r="A213" s="8">
        <f>mys_thomson!A214</f>
        <v>37848</v>
      </c>
      <c r="B213" t="str">
        <f>mys_thomson!B214</f>
        <v>NA</v>
      </c>
      <c r="C213" t="str">
        <f>mys_thomson!C214</f>
        <v>NA</v>
      </c>
      <c r="D213" t="str">
        <f>mys_thomson!D214</f>
        <v>NA</v>
      </c>
      <c r="E213" t="str">
        <f>mys_thomson!E214</f>
        <v>NA</v>
      </c>
    </row>
    <row r="214" spans="1:5" x14ac:dyDescent="0.25">
      <c r="A214" s="8">
        <f>mys_thomson!A215</f>
        <v>37879</v>
      </c>
      <c r="B214" t="str">
        <f>mys_thomson!B215</f>
        <v>NA</v>
      </c>
      <c r="C214" t="str">
        <f>mys_thomson!C215</f>
        <v>NA</v>
      </c>
      <c r="D214" t="str">
        <f>mys_thomson!D215</f>
        <v>NA</v>
      </c>
      <c r="E214" t="str">
        <f>mys_thomson!E215</f>
        <v>NA</v>
      </c>
    </row>
    <row r="215" spans="1:5" x14ac:dyDescent="0.25">
      <c r="A215" s="8">
        <f>mys_thomson!A216</f>
        <v>37909</v>
      </c>
      <c r="B215" t="str">
        <f>mys_thomson!B216</f>
        <v>NA</v>
      </c>
      <c r="C215" t="str">
        <f>mys_thomson!C216</f>
        <v>NA</v>
      </c>
      <c r="D215" t="str">
        <f>mys_thomson!D216</f>
        <v>NA</v>
      </c>
      <c r="E215" t="str">
        <f>mys_thomson!E216</f>
        <v>NA</v>
      </c>
    </row>
    <row r="216" spans="1:5" x14ac:dyDescent="0.25">
      <c r="A216" s="8">
        <f>mys_thomson!A217</f>
        <v>37940</v>
      </c>
      <c r="B216" t="str">
        <f>mys_thomson!B217</f>
        <v>NA</v>
      </c>
      <c r="C216" t="str">
        <f>mys_thomson!C217</f>
        <v>NA</v>
      </c>
      <c r="D216" t="str">
        <f>mys_thomson!D217</f>
        <v>NA</v>
      </c>
      <c r="E216" t="str">
        <f>mys_thomson!E217</f>
        <v>NA</v>
      </c>
    </row>
    <row r="217" spans="1:5" x14ac:dyDescent="0.25">
      <c r="A217" s="8">
        <f>mys_thomson!A218</f>
        <v>37970</v>
      </c>
      <c r="B217" t="str">
        <f>mys_thomson!B218</f>
        <v>NA</v>
      </c>
      <c r="C217" t="str">
        <f>mys_thomson!C218</f>
        <v>NA</v>
      </c>
      <c r="D217" t="str">
        <f>mys_thomson!D218</f>
        <v>NA</v>
      </c>
      <c r="E217" t="str">
        <f>mys_thomson!E218</f>
        <v>NA</v>
      </c>
    </row>
    <row r="218" spans="1:5" x14ac:dyDescent="0.25">
      <c r="A218" s="8">
        <f>mys_thomson!A219</f>
        <v>38001</v>
      </c>
      <c r="B218" t="str">
        <f>mys_thomson!B219</f>
        <v>NA</v>
      </c>
      <c r="C218" t="str">
        <f>mys_thomson!C219</f>
        <v>NA</v>
      </c>
      <c r="D218" t="str">
        <f>mys_thomson!D219</f>
        <v>NA</v>
      </c>
      <c r="E218" t="str">
        <f>mys_thomson!E219</f>
        <v>NA</v>
      </c>
    </row>
    <row r="219" spans="1:5" x14ac:dyDescent="0.25">
      <c r="A219" s="8">
        <f>mys_thomson!A220</f>
        <v>38032</v>
      </c>
      <c r="B219" t="str">
        <f>mys_thomson!B220</f>
        <v>NA</v>
      </c>
      <c r="C219" t="str">
        <f>mys_thomson!C220</f>
        <v>NA</v>
      </c>
      <c r="D219" t="str">
        <f>mys_thomson!D220</f>
        <v>NA</v>
      </c>
      <c r="E219" t="str">
        <f>mys_thomson!E220</f>
        <v>NA</v>
      </c>
    </row>
    <row r="220" spans="1:5" x14ac:dyDescent="0.25">
      <c r="A220" s="8">
        <f>mys_thomson!A221</f>
        <v>38061</v>
      </c>
      <c r="B220" t="str">
        <f>mys_thomson!B221</f>
        <v>NA</v>
      </c>
      <c r="C220" t="str">
        <f>mys_thomson!C221</f>
        <v>NA</v>
      </c>
      <c r="D220" t="str">
        <f>mys_thomson!D221</f>
        <v>NA</v>
      </c>
      <c r="E220" t="str">
        <f>mys_thomson!E221</f>
        <v>NA</v>
      </c>
    </row>
    <row r="221" spans="1:5" x14ac:dyDescent="0.25">
      <c r="A221" s="8">
        <f>mys_thomson!A222</f>
        <v>38092</v>
      </c>
      <c r="B221" t="str">
        <f>mys_thomson!B222</f>
        <v>NA</v>
      </c>
      <c r="C221" t="str">
        <f>mys_thomson!C222</f>
        <v>NA</v>
      </c>
      <c r="D221" t="str">
        <f>mys_thomson!D222</f>
        <v>NA</v>
      </c>
      <c r="E221" t="str">
        <f>mys_thomson!E222</f>
        <v>NA</v>
      </c>
    </row>
    <row r="222" spans="1:5" x14ac:dyDescent="0.25">
      <c r="A222" s="8">
        <f>mys_thomson!A223</f>
        <v>38122</v>
      </c>
      <c r="B222" t="str">
        <f>mys_thomson!B223</f>
        <v>NA</v>
      </c>
      <c r="C222" t="str">
        <f>mys_thomson!C223</f>
        <v>NA</v>
      </c>
      <c r="D222" t="str">
        <f>mys_thomson!D223</f>
        <v>NA</v>
      </c>
      <c r="E222" t="str">
        <f>mys_thomson!E223</f>
        <v>NA</v>
      </c>
    </row>
    <row r="223" spans="1:5" x14ac:dyDescent="0.25">
      <c r="A223" s="8">
        <f>mys_thomson!A224</f>
        <v>38153</v>
      </c>
      <c r="B223" t="str">
        <f>mys_thomson!B224</f>
        <v>NA</v>
      </c>
      <c r="C223" t="str">
        <f>mys_thomson!C224</f>
        <v>NA</v>
      </c>
      <c r="D223" t="str">
        <f>mys_thomson!D224</f>
        <v>NA</v>
      </c>
      <c r="E223" t="str">
        <f>mys_thomson!E224</f>
        <v>NA</v>
      </c>
    </row>
    <row r="224" spans="1:5" x14ac:dyDescent="0.25">
      <c r="A224" s="8">
        <f>mys_thomson!A225</f>
        <v>38183</v>
      </c>
      <c r="B224" t="str">
        <f>mys_thomson!B225</f>
        <v>NA</v>
      </c>
      <c r="C224" t="str">
        <f>mys_thomson!C225</f>
        <v>NA</v>
      </c>
      <c r="D224" t="str">
        <f>mys_thomson!D225</f>
        <v>NA</v>
      </c>
      <c r="E224" t="str">
        <f>mys_thomson!E225</f>
        <v>NA</v>
      </c>
    </row>
    <row r="225" spans="1:5" x14ac:dyDescent="0.25">
      <c r="A225" s="8">
        <f>mys_thomson!A226</f>
        <v>38214</v>
      </c>
      <c r="B225" t="str">
        <f>mys_thomson!B226</f>
        <v>NA</v>
      </c>
      <c r="C225" t="str">
        <f>mys_thomson!C226</f>
        <v>NA</v>
      </c>
      <c r="D225" t="str">
        <f>mys_thomson!D226</f>
        <v>NA</v>
      </c>
      <c r="E225" t="str">
        <f>mys_thomson!E226</f>
        <v>NA</v>
      </c>
    </row>
    <row r="226" spans="1:5" x14ac:dyDescent="0.25">
      <c r="A226" s="8">
        <f>mys_thomson!A227</f>
        <v>38245</v>
      </c>
      <c r="B226" t="str">
        <f>mys_thomson!B227</f>
        <v>NA</v>
      </c>
      <c r="C226" t="str">
        <f>mys_thomson!C227</f>
        <v>NA</v>
      </c>
      <c r="D226" t="str">
        <f>mys_thomson!D227</f>
        <v>NA</v>
      </c>
      <c r="E226" t="str">
        <f>mys_thomson!E227</f>
        <v>NA</v>
      </c>
    </row>
    <row r="227" spans="1:5" x14ac:dyDescent="0.25">
      <c r="A227" s="8">
        <f>mys_thomson!A228</f>
        <v>38275</v>
      </c>
      <c r="B227" t="str">
        <f>mys_thomson!B228</f>
        <v>NA</v>
      </c>
      <c r="C227" t="str">
        <f>mys_thomson!C228</f>
        <v>NA</v>
      </c>
      <c r="D227" t="str">
        <f>mys_thomson!D228</f>
        <v>NA</v>
      </c>
      <c r="E227" t="str">
        <f>mys_thomson!E228</f>
        <v>NA</v>
      </c>
    </row>
    <row r="228" spans="1:5" x14ac:dyDescent="0.25">
      <c r="A228" s="8">
        <f>mys_thomson!A229</f>
        <v>38306</v>
      </c>
      <c r="B228" t="str">
        <f>mys_thomson!B229</f>
        <v>NA</v>
      </c>
      <c r="C228" t="str">
        <f>mys_thomson!C229</f>
        <v>NA</v>
      </c>
      <c r="D228" t="str">
        <f>mys_thomson!D229</f>
        <v>NA</v>
      </c>
      <c r="E228" t="str">
        <f>mys_thomson!E229</f>
        <v>NA</v>
      </c>
    </row>
    <row r="229" spans="1:5" x14ac:dyDescent="0.25">
      <c r="A229" s="8">
        <f>mys_thomson!A230</f>
        <v>38336</v>
      </c>
      <c r="B229" t="str">
        <f>mys_thomson!B230</f>
        <v>NA</v>
      </c>
      <c r="C229" t="str">
        <f>mys_thomson!C230</f>
        <v>NA</v>
      </c>
      <c r="D229" t="str">
        <f>mys_thomson!D230</f>
        <v>NA</v>
      </c>
      <c r="E229" t="str">
        <f>mys_thomson!E230</f>
        <v>NA</v>
      </c>
    </row>
    <row r="230" spans="1:5" x14ac:dyDescent="0.25">
      <c r="A230" s="8">
        <f>mys_thomson!A231</f>
        <v>38367</v>
      </c>
      <c r="B230" t="str">
        <f>mys_thomson!B231</f>
        <v>NA</v>
      </c>
      <c r="C230" t="str">
        <f>mys_thomson!C231</f>
        <v>NA</v>
      </c>
      <c r="D230" t="str">
        <f>mys_thomson!D231</f>
        <v>NA</v>
      </c>
      <c r="E230" t="str">
        <f>mys_thomson!E231</f>
        <v>NA</v>
      </c>
    </row>
    <row r="231" spans="1:5" x14ac:dyDescent="0.25">
      <c r="A231" s="8">
        <f>mys_thomson!A232</f>
        <v>38398</v>
      </c>
      <c r="B231" t="str">
        <f>mys_thomson!B232</f>
        <v>NA</v>
      </c>
      <c r="C231" t="str">
        <f>mys_thomson!C232</f>
        <v>NA</v>
      </c>
      <c r="D231" t="str">
        <f>mys_thomson!D232</f>
        <v>NA</v>
      </c>
      <c r="E231" t="str">
        <f>mys_thomson!E232</f>
        <v>NA</v>
      </c>
    </row>
    <row r="232" spans="1:5" x14ac:dyDescent="0.25">
      <c r="A232" s="8">
        <f>mys_thomson!A233</f>
        <v>38426</v>
      </c>
      <c r="B232" t="str">
        <f>mys_thomson!B233</f>
        <v>NA</v>
      </c>
      <c r="C232" t="str">
        <f>mys_thomson!C233</f>
        <v>NA</v>
      </c>
      <c r="D232" t="str">
        <f>mys_thomson!D233</f>
        <v>NA</v>
      </c>
      <c r="E232" t="str">
        <f>mys_thomson!E233</f>
        <v>NA</v>
      </c>
    </row>
    <row r="233" spans="1:5" x14ac:dyDescent="0.25">
      <c r="A233" s="8">
        <f>mys_thomson!A234</f>
        <v>38457</v>
      </c>
      <c r="B233" t="str">
        <f>mys_thomson!B234</f>
        <v>NA</v>
      </c>
      <c r="C233" t="str">
        <f>mys_thomson!C234</f>
        <v>NA</v>
      </c>
      <c r="D233" t="str">
        <f>mys_thomson!D234</f>
        <v>NA</v>
      </c>
      <c r="E233" t="str">
        <f>mys_thomson!E234</f>
        <v>NA</v>
      </c>
    </row>
    <row r="234" spans="1:5" x14ac:dyDescent="0.25">
      <c r="A234" s="8">
        <f>mys_thomson!A235</f>
        <v>38487</v>
      </c>
      <c r="B234" t="str">
        <f>mys_thomson!B235</f>
        <v>NA</v>
      </c>
      <c r="C234" t="str">
        <f>mys_thomson!C235</f>
        <v>NA</v>
      </c>
      <c r="D234" t="str">
        <f>mys_thomson!D235</f>
        <v>NA</v>
      </c>
      <c r="E234" t="str">
        <f>mys_thomson!E235</f>
        <v>NA</v>
      </c>
    </row>
    <row r="235" spans="1:5" x14ac:dyDescent="0.25">
      <c r="A235" s="8">
        <f>mys_thomson!A236</f>
        <v>38518</v>
      </c>
      <c r="B235" t="str">
        <f>mys_thomson!B236</f>
        <v>NA</v>
      </c>
      <c r="C235" t="str">
        <f>mys_thomson!C236</f>
        <v>NA</v>
      </c>
      <c r="D235" t="str">
        <f>mys_thomson!D236</f>
        <v>NA</v>
      </c>
      <c r="E235" t="str">
        <f>mys_thomson!E236</f>
        <v>NA</v>
      </c>
    </row>
    <row r="236" spans="1:5" x14ac:dyDescent="0.25">
      <c r="A236" s="8">
        <f>mys_thomson!A237</f>
        <v>38548</v>
      </c>
      <c r="B236" t="str">
        <f>mys_thomson!B237</f>
        <v>NA</v>
      </c>
      <c r="C236" t="str">
        <f>mys_thomson!C237</f>
        <v>NA</v>
      </c>
      <c r="D236" t="str">
        <f>mys_thomson!D237</f>
        <v>NA</v>
      </c>
      <c r="E236" t="str">
        <f>mys_thomson!E237</f>
        <v>NA</v>
      </c>
    </row>
    <row r="237" spans="1:5" x14ac:dyDescent="0.25">
      <c r="A237" s="8">
        <f>mys_thomson!A238</f>
        <v>38579</v>
      </c>
      <c r="B237" t="str">
        <f>mys_thomson!B238</f>
        <v>NA</v>
      </c>
      <c r="C237" t="str">
        <f>mys_thomson!C238</f>
        <v>NA</v>
      </c>
      <c r="D237" t="str">
        <f>mys_thomson!D238</f>
        <v>NA</v>
      </c>
      <c r="E237" t="str">
        <f>mys_thomson!E238</f>
        <v>NA</v>
      </c>
    </row>
    <row r="238" spans="1:5" x14ac:dyDescent="0.25">
      <c r="A238" s="8">
        <f>mys_thomson!A239</f>
        <v>38610</v>
      </c>
      <c r="B238" t="str">
        <f>mys_thomson!B239</f>
        <v>NA</v>
      </c>
      <c r="C238" t="str">
        <f>mys_thomson!C239</f>
        <v>NA</v>
      </c>
      <c r="D238" t="str">
        <f>mys_thomson!D239</f>
        <v>NA</v>
      </c>
      <c r="E238" t="str">
        <f>mys_thomson!E239</f>
        <v>NA</v>
      </c>
    </row>
    <row r="239" spans="1:5" x14ac:dyDescent="0.25">
      <c r="A239" s="8">
        <f>mys_thomson!A240</f>
        <v>38640</v>
      </c>
      <c r="B239" t="str">
        <f>mys_thomson!B240</f>
        <v>NA</v>
      </c>
      <c r="C239" t="str">
        <f>mys_thomson!C240</f>
        <v>NA</v>
      </c>
      <c r="D239" t="str">
        <f>mys_thomson!D240</f>
        <v>NA</v>
      </c>
      <c r="E239" t="str">
        <f>mys_thomson!E240</f>
        <v>NA</v>
      </c>
    </row>
    <row r="240" spans="1:5" x14ac:dyDescent="0.25">
      <c r="A240" s="8">
        <f>mys_thomson!A241</f>
        <v>38671</v>
      </c>
      <c r="B240" t="str">
        <f>mys_thomson!B241</f>
        <v>NA</v>
      </c>
      <c r="C240" t="str">
        <f>mys_thomson!C241</f>
        <v>NA</v>
      </c>
      <c r="D240" t="str">
        <f>mys_thomson!D241</f>
        <v>NA</v>
      </c>
      <c r="E240" t="str">
        <f>mys_thomson!E241</f>
        <v>NA</v>
      </c>
    </row>
    <row r="241" spans="1:5" x14ac:dyDescent="0.25">
      <c r="A241" s="8">
        <f>mys_thomson!A242</f>
        <v>38701</v>
      </c>
      <c r="B241" t="str">
        <f>mys_thomson!B242</f>
        <v>NA</v>
      </c>
      <c r="C241" t="str">
        <f>mys_thomson!C242</f>
        <v>NA</v>
      </c>
      <c r="D241" t="str">
        <f>mys_thomson!D242</f>
        <v>NA</v>
      </c>
      <c r="E241" t="str">
        <f>mys_thomson!E242</f>
        <v>NA</v>
      </c>
    </row>
    <row r="242" spans="1:5" x14ac:dyDescent="0.25">
      <c r="A242" s="8">
        <f>mys_thomson!A243</f>
        <v>38732</v>
      </c>
      <c r="B242" t="str">
        <f>mys_thomson!B243</f>
        <v>NA</v>
      </c>
      <c r="C242" t="str">
        <f>mys_thomson!C243</f>
        <v>NA</v>
      </c>
      <c r="D242" t="str">
        <f>mys_thomson!D243</f>
        <v>NA</v>
      </c>
      <c r="E242" t="str">
        <f>mys_thomson!E243</f>
        <v>NA</v>
      </c>
    </row>
    <row r="243" spans="1:5" x14ac:dyDescent="0.25">
      <c r="A243" s="8">
        <f>mys_thomson!A244</f>
        <v>38763</v>
      </c>
      <c r="B243" t="str">
        <f>mys_thomson!B244</f>
        <v>NA</v>
      </c>
      <c r="C243" t="str">
        <f>mys_thomson!C244</f>
        <v>NA</v>
      </c>
      <c r="D243" t="str">
        <f>mys_thomson!D244</f>
        <v>NA</v>
      </c>
      <c r="E243" t="str">
        <f>mys_thomson!E244</f>
        <v>NA</v>
      </c>
    </row>
    <row r="244" spans="1:5" x14ac:dyDescent="0.25">
      <c r="A244" s="8">
        <f>mys_thomson!A245</f>
        <v>38791</v>
      </c>
      <c r="B244" t="str">
        <f>mys_thomson!B245</f>
        <v>NA</v>
      </c>
      <c r="C244" t="str">
        <f>mys_thomson!C245</f>
        <v>NA</v>
      </c>
      <c r="D244" t="str">
        <f>mys_thomson!D245</f>
        <v>NA</v>
      </c>
      <c r="E244" t="str">
        <f>mys_thomson!E245</f>
        <v>NA</v>
      </c>
    </row>
    <row r="245" spans="1:5" x14ac:dyDescent="0.25">
      <c r="A245" s="8">
        <f>mys_thomson!A246</f>
        <v>38822</v>
      </c>
      <c r="B245" t="str">
        <f>mys_thomson!B246</f>
        <v>NA</v>
      </c>
      <c r="C245" t="str">
        <f>mys_thomson!C246</f>
        <v>NA</v>
      </c>
      <c r="D245" t="str">
        <f>mys_thomson!D246</f>
        <v>NA</v>
      </c>
      <c r="E245" t="str">
        <f>mys_thomson!E246</f>
        <v>NA</v>
      </c>
    </row>
    <row r="246" spans="1:5" x14ac:dyDescent="0.25">
      <c r="A246" s="8">
        <f>mys_thomson!A247</f>
        <v>38852</v>
      </c>
      <c r="B246" t="str">
        <f>mys_thomson!B247</f>
        <v>NA</v>
      </c>
      <c r="C246" t="str">
        <f>mys_thomson!C247</f>
        <v>NA</v>
      </c>
      <c r="D246" t="str">
        <f>mys_thomson!D247</f>
        <v>NA</v>
      </c>
      <c r="E246" t="str">
        <f>mys_thomson!E247</f>
        <v>NA</v>
      </c>
    </row>
    <row r="247" spans="1:5" x14ac:dyDescent="0.25">
      <c r="A247" s="8">
        <f>mys_thomson!A248</f>
        <v>38883</v>
      </c>
      <c r="B247" t="str">
        <f>mys_thomson!B248</f>
        <v>NA</v>
      </c>
      <c r="C247" t="str">
        <f>mys_thomson!C248</f>
        <v>NA</v>
      </c>
      <c r="D247" t="str">
        <f>mys_thomson!D248</f>
        <v>NA</v>
      </c>
      <c r="E247" t="str">
        <f>mys_thomson!E248</f>
        <v>NA</v>
      </c>
    </row>
    <row r="248" spans="1:5" x14ac:dyDescent="0.25">
      <c r="A248" s="8">
        <f>mys_thomson!A249</f>
        <v>38913</v>
      </c>
      <c r="B248" t="str">
        <f>mys_thomson!B249</f>
        <v>NA</v>
      </c>
      <c r="C248" t="str">
        <f>mys_thomson!C249</f>
        <v>NA</v>
      </c>
      <c r="D248" t="str">
        <f>mys_thomson!D249</f>
        <v>NA</v>
      </c>
      <c r="E248" t="str">
        <f>mys_thomson!E249</f>
        <v>NA</v>
      </c>
    </row>
    <row r="249" spans="1:5" x14ac:dyDescent="0.25">
      <c r="A249" s="8">
        <f>mys_thomson!A250</f>
        <v>38944</v>
      </c>
      <c r="B249" t="str">
        <f>mys_thomson!B250</f>
        <v>NA</v>
      </c>
      <c r="C249" t="str">
        <f>mys_thomson!C250</f>
        <v>NA</v>
      </c>
      <c r="D249" t="str">
        <f>mys_thomson!D250</f>
        <v>NA</v>
      </c>
      <c r="E249" t="str">
        <f>mys_thomson!E250</f>
        <v>NA</v>
      </c>
    </row>
    <row r="250" spans="1:5" x14ac:dyDescent="0.25">
      <c r="A250" s="8">
        <f>mys_thomson!A251</f>
        <v>38975</v>
      </c>
      <c r="B250" t="str">
        <f>mys_thomson!B251</f>
        <v>NA</v>
      </c>
      <c r="C250" t="str">
        <f>mys_thomson!C251</f>
        <v>NA</v>
      </c>
      <c r="D250" t="str">
        <f>mys_thomson!D251</f>
        <v>NA</v>
      </c>
      <c r="E250" t="str">
        <f>mys_thomson!E251</f>
        <v>NA</v>
      </c>
    </row>
    <row r="251" spans="1:5" x14ac:dyDescent="0.25">
      <c r="A251" s="8">
        <f>mys_thomson!A252</f>
        <v>39005</v>
      </c>
      <c r="B251" t="str">
        <f>mys_thomson!B252</f>
        <v>NA</v>
      </c>
      <c r="C251" t="str">
        <f>mys_thomson!C252</f>
        <v>NA</v>
      </c>
      <c r="D251" t="str">
        <f>mys_thomson!D252</f>
        <v>NA</v>
      </c>
      <c r="E251" t="str">
        <f>mys_thomson!E252</f>
        <v>NA</v>
      </c>
    </row>
    <row r="252" spans="1:5" x14ac:dyDescent="0.25">
      <c r="A252" s="8">
        <f>mys_thomson!A253</f>
        <v>39036</v>
      </c>
      <c r="B252" t="str">
        <f>mys_thomson!B253</f>
        <v>NA</v>
      </c>
      <c r="C252" t="str">
        <f>mys_thomson!C253</f>
        <v>NA</v>
      </c>
      <c r="D252" t="str">
        <f>mys_thomson!D253</f>
        <v>NA</v>
      </c>
      <c r="E252" t="str">
        <f>mys_thomson!E253</f>
        <v>NA</v>
      </c>
    </row>
    <row r="253" spans="1:5" x14ac:dyDescent="0.25">
      <c r="A253" s="8">
        <f>mys_thomson!A254</f>
        <v>39066</v>
      </c>
      <c r="B253" t="str">
        <f>mys_thomson!B254</f>
        <v>NA</v>
      </c>
      <c r="C253" t="str">
        <f>mys_thomson!C254</f>
        <v>NA</v>
      </c>
      <c r="D253" t="str">
        <f>mys_thomson!D254</f>
        <v>NA</v>
      </c>
      <c r="E253" t="str">
        <f>mys_thomson!E254</f>
        <v>NA</v>
      </c>
    </row>
    <row r="254" spans="1:5" x14ac:dyDescent="0.25">
      <c r="A254" s="8">
        <f>mys_thomson!A255</f>
        <v>39097</v>
      </c>
      <c r="B254" t="str">
        <f>mys_thomson!B255</f>
        <v>NA</v>
      </c>
      <c r="C254" t="str">
        <f>mys_thomson!C255</f>
        <v>NA</v>
      </c>
      <c r="D254" t="str">
        <f>mys_thomson!D255</f>
        <v>NA</v>
      </c>
      <c r="E254" t="str">
        <f>mys_thomson!E255</f>
        <v>NA</v>
      </c>
    </row>
    <row r="255" spans="1:5" x14ac:dyDescent="0.25">
      <c r="A255" s="8">
        <f>mys_thomson!A256</f>
        <v>39128</v>
      </c>
      <c r="B255" t="str">
        <f>mys_thomson!B256</f>
        <v>NA</v>
      </c>
      <c r="C255" t="str">
        <f>mys_thomson!C256</f>
        <v>NA</v>
      </c>
      <c r="D255" t="str">
        <f>mys_thomson!D256</f>
        <v>NA</v>
      </c>
      <c r="E255" t="str">
        <f>mys_thomson!E256</f>
        <v>NA</v>
      </c>
    </row>
    <row r="256" spans="1:5" x14ac:dyDescent="0.25">
      <c r="A256" s="8">
        <f>mys_thomson!A257</f>
        <v>39156</v>
      </c>
      <c r="B256" t="str">
        <f>mys_thomson!B257</f>
        <v>NA</v>
      </c>
      <c r="C256" t="str">
        <f>mys_thomson!C257</f>
        <v>NA</v>
      </c>
      <c r="D256" t="str">
        <f>mys_thomson!D257</f>
        <v>NA</v>
      </c>
      <c r="E256" t="str">
        <f>mys_thomson!E257</f>
        <v>NA</v>
      </c>
    </row>
    <row r="257" spans="1:5" x14ac:dyDescent="0.25">
      <c r="A257" s="8">
        <f>mys_thomson!A258</f>
        <v>39187</v>
      </c>
      <c r="B257" t="str">
        <f>mys_thomson!B258</f>
        <v>NA</v>
      </c>
      <c r="C257" t="str">
        <f>mys_thomson!C258</f>
        <v>NA</v>
      </c>
      <c r="D257" t="str">
        <f>mys_thomson!D258</f>
        <v>NA</v>
      </c>
      <c r="E257" t="str">
        <f>mys_thomson!E258</f>
        <v>NA</v>
      </c>
    </row>
    <row r="258" spans="1:5" x14ac:dyDescent="0.25">
      <c r="A258" s="8">
        <f>mys_thomson!A259</f>
        <v>39217</v>
      </c>
      <c r="B258" t="str">
        <f>mys_thomson!B259</f>
        <v>NA</v>
      </c>
      <c r="C258" t="str">
        <f>mys_thomson!C259</f>
        <v>NA</v>
      </c>
      <c r="D258" t="str">
        <f>mys_thomson!D259</f>
        <v>NA</v>
      </c>
      <c r="E258" t="str">
        <f>mys_thomson!E259</f>
        <v>NA</v>
      </c>
    </row>
    <row r="259" spans="1:5" x14ac:dyDescent="0.25">
      <c r="A259" s="8">
        <f>mys_thomson!A260</f>
        <v>39248</v>
      </c>
      <c r="B259" t="str">
        <f>mys_thomson!B260</f>
        <v>NA</v>
      </c>
      <c r="C259" t="str">
        <f>mys_thomson!C260</f>
        <v>NA</v>
      </c>
      <c r="D259" t="str">
        <f>mys_thomson!D260</f>
        <v>NA</v>
      </c>
      <c r="E259" t="str">
        <f>mys_thomson!E260</f>
        <v>NA</v>
      </c>
    </row>
    <row r="260" spans="1:5" x14ac:dyDescent="0.25">
      <c r="A260" s="8">
        <f>mys_thomson!A261</f>
        <v>39278</v>
      </c>
      <c r="B260" t="str">
        <f>mys_thomson!B261</f>
        <v>NA</v>
      </c>
      <c r="C260" t="str">
        <f>mys_thomson!C261</f>
        <v>NA</v>
      </c>
      <c r="D260" t="str">
        <f>mys_thomson!D261</f>
        <v>NA</v>
      </c>
      <c r="E260" t="str">
        <f>mys_thomson!E261</f>
        <v>NA</v>
      </c>
    </row>
    <row r="261" spans="1:5" x14ac:dyDescent="0.25">
      <c r="A261" s="8">
        <f>mys_thomson!A262</f>
        <v>39309</v>
      </c>
      <c r="B261" t="str">
        <f>mys_thomson!B262</f>
        <v>NA</v>
      </c>
      <c r="C261" t="str">
        <f>mys_thomson!C262</f>
        <v>NA</v>
      </c>
      <c r="D261" t="str">
        <f>mys_thomson!D262</f>
        <v>NA</v>
      </c>
      <c r="E261" t="str">
        <f>mys_thomson!E262</f>
        <v>NA</v>
      </c>
    </row>
    <row r="262" spans="1:5" x14ac:dyDescent="0.25">
      <c r="A262" s="8">
        <f>mys_thomson!A263</f>
        <v>39340</v>
      </c>
      <c r="B262" t="str">
        <f>mys_thomson!B263</f>
        <v>NA</v>
      </c>
      <c r="C262" t="str">
        <f>mys_thomson!C263</f>
        <v>NA</v>
      </c>
      <c r="D262" t="str">
        <f>mys_thomson!D263</f>
        <v>NA</v>
      </c>
      <c r="E262" t="str">
        <f>mys_thomson!E263</f>
        <v>NA</v>
      </c>
    </row>
    <row r="263" spans="1:5" x14ac:dyDescent="0.25">
      <c r="A263" s="8">
        <f>mys_thomson!A264</f>
        <v>39370</v>
      </c>
      <c r="B263" t="str">
        <f>mys_thomson!B264</f>
        <v>NA</v>
      </c>
      <c r="C263" t="str">
        <f>mys_thomson!C264</f>
        <v>NA</v>
      </c>
      <c r="D263" t="str">
        <f>mys_thomson!D264</f>
        <v>NA</v>
      </c>
      <c r="E263" t="str">
        <f>mys_thomson!E264</f>
        <v>NA</v>
      </c>
    </row>
    <row r="264" spans="1:5" x14ac:dyDescent="0.25">
      <c r="A264" s="8">
        <f>mys_thomson!A265</f>
        <v>39401</v>
      </c>
      <c r="B264" t="str">
        <f>mys_thomson!B265</f>
        <v>NA</v>
      </c>
      <c r="C264" t="str">
        <f>mys_thomson!C265</f>
        <v>NA</v>
      </c>
      <c r="D264" t="str">
        <f>mys_thomson!D265</f>
        <v>NA</v>
      </c>
      <c r="E264" t="str">
        <f>mys_thomson!E265</f>
        <v>NA</v>
      </c>
    </row>
    <row r="265" spans="1:5" x14ac:dyDescent="0.25">
      <c r="A265" s="8">
        <f>mys_thomson!A266</f>
        <v>39431</v>
      </c>
      <c r="B265" t="str">
        <f>mys_thomson!B266</f>
        <v>NA</v>
      </c>
      <c r="C265" t="str">
        <f>mys_thomson!C266</f>
        <v>NA</v>
      </c>
      <c r="D265" t="str">
        <f>mys_thomson!D266</f>
        <v>NA</v>
      </c>
      <c r="E265" t="str">
        <f>mys_thomson!E266</f>
        <v>NA</v>
      </c>
    </row>
    <row r="266" spans="1:5" x14ac:dyDescent="0.25">
      <c r="A266" s="8">
        <f>mys_thomson!A267</f>
        <v>39462</v>
      </c>
      <c r="B266">
        <f>mys_thomson!B267</f>
        <v>117.5</v>
      </c>
      <c r="C266" t="str">
        <f>mys_thomson!C267</f>
        <v>NA</v>
      </c>
      <c r="D266" t="str">
        <f>mys_thomson!D267</f>
        <v>NA</v>
      </c>
      <c r="E266">
        <f>mys_thomson!E267</f>
        <v>102.1</v>
      </c>
    </row>
    <row r="267" spans="1:5" x14ac:dyDescent="0.25">
      <c r="A267" s="8">
        <f>mys_thomson!A268</f>
        <v>39493</v>
      </c>
      <c r="B267">
        <f>mys_thomson!B268</f>
        <v>116.5</v>
      </c>
      <c r="C267" t="str">
        <f>mys_thomson!C268</f>
        <v>NA</v>
      </c>
      <c r="D267" t="str">
        <f>mys_thomson!D268</f>
        <v>NA</v>
      </c>
      <c r="E267">
        <f>mys_thomson!E268</f>
        <v>91.6</v>
      </c>
    </row>
    <row r="268" spans="1:5" x14ac:dyDescent="0.25">
      <c r="A268" s="8">
        <f>mys_thomson!A269</f>
        <v>39522</v>
      </c>
      <c r="B268">
        <f>mys_thomson!B269</f>
        <v>116.8</v>
      </c>
      <c r="C268" t="str">
        <f>mys_thomson!C269</f>
        <v>NA</v>
      </c>
      <c r="D268" t="str">
        <f>mys_thomson!D269</f>
        <v>NA</v>
      </c>
      <c r="E268">
        <f>mys_thomson!E269</f>
        <v>99.9</v>
      </c>
    </row>
    <row r="269" spans="1:5" x14ac:dyDescent="0.25">
      <c r="A269" s="8">
        <f>mys_thomson!A270</f>
        <v>39553</v>
      </c>
      <c r="B269">
        <f>mys_thomson!B270</f>
        <v>114.2</v>
      </c>
      <c r="C269" t="str">
        <f>mys_thomson!C270</f>
        <v>NA</v>
      </c>
      <c r="D269" t="str">
        <f>mys_thomson!D270</f>
        <v>NA</v>
      </c>
      <c r="E269">
        <f>mys_thomson!E270</f>
        <v>106.4</v>
      </c>
    </row>
    <row r="270" spans="1:5" x14ac:dyDescent="0.25">
      <c r="A270" s="8">
        <f>mys_thomson!A271</f>
        <v>39583</v>
      </c>
      <c r="B270">
        <f>mys_thomson!B271</f>
        <v>119.3</v>
      </c>
      <c r="C270" t="str">
        <f>mys_thomson!C271</f>
        <v>NA</v>
      </c>
      <c r="D270" t="str">
        <f>mys_thomson!D271</f>
        <v>NA</v>
      </c>
      <c r="E270">
        <f>mys_thomson!E271</f>
        <v>112.9</v>
      </c>
    </row>
    <row r="271" spans="1:5" x14ac:dyDescent="0.25">
      <c r="A271" s="8">
        <f>mys_thomson!A272</f>
        <v>39614</v>
      </c>
      <c r="B271">
        <f>mys_thomson!B272</f>
        <v>122.1</v>
      </c>
      <c r="C271" t="str">
        <f>mys_thomson!C272</f>
        <v>NA</v>
      </c>
      <c r="D271" t="str">
        <f>mys_thomson!D272</f>
        <v>NA</v>
      </c>
      <c r="E271">
        <f>mys_thomson!E272</f>
        <v>104.1</v>
      </c>
    </row>
    <row r="272" spans="1:5" x14ac:dyDescent="0.25">
      <c r="A272" s="8">
        <f>mys_thomson!A273</f>
        <v>39644</v>
      </c>
      <c r="B272">
        <f>mys_thomson!B273</f>
        <v>127</v>
      </c>
      <c r="C272" t="str">
        <f>mys_thomson!C273</f>
        <v>NA</v>
      </c>
      <c r="D272" t="str">
        <f>mys_thomson!D273</f>
        <v>NA</v>
      </c>
      <c r="E272">
        <f>mys_thomson!E273</f>
        <v>107.2</v>
      </c>
    </row>
    <row r="273" spans="1:5" x14ac:dyDescent="0.25">
      <c r="A273" s="8">
        <f>mys_thomson!A274</f>
        <v>39675</v>
      </c>
      <c r="B273">
        <f>mys_thomson!B274</f>
        <v>124.8</v>
      </c>
      <c r="C273" t="str">
        <f>mys_thomson!C274</f>
        <v>NA</v>
      </c>
      <c r="D273" t="str">
        <f>mys_thomson!D274</f>
        <v>NA</v>
      </c>
      <c r="E273">
        <f>mys_thomson!E274</f>
        <v>100.2</v>
      </c>
    </row>
    <row r="274" spans="1:5" x14ac:dyDescent="0.25">
      <c r="A274" s="8">
        <f>mys_thomson!A275</f>
        <v>39706</v>
      </c>
      <c r="B274">
        <f>mys_thomson!B275</f>
        <v>117.7</v>
      </c>
      <c r="C274" t="str">
        <f>mys_thomson!C275</f>
        <v>NA</v>
      </c>
      <c r="D274" t="str">
        <f>mys_thomson!D275</f>
        <v>NA</v>
      </c>
      <c r="E274">
        <f>mys_thomson!E275</f>
        <v>108.7</v>
      </c>
    </row>
    <row r="275" spans="1:5" x14ac:dyDescent="0.25">
      <c r="A275" s="8">
        <f>mys_thomson!A276</f>
        <v>39736</v>
      </c>
      <c r="B275">
        <f>mys_thomson!B276</f>
        <v>116.7</v>
      </c>
      <c r="C275" t="str">
        <f>mys_thomson!C276</f>
        <v>NA</v>
      </c>
      <c r="D275" t="str">
        <f>mys_thomson!D276</f>
        <v>NA</v>
      </c>
      <c r="E275">
        <f>mys_thomson!E276</f>
        <v>93.8</v>
      </c>
    </row>
    <row r="276" spans="1:5" x14ac:dyDescent="0.25">
      <c r="A276" s="8">
        <f>mys_thomson!A277</f>
        <v>39767</v>
      </c>
      <c r="B276">
        <f>mys_thomson!B277</f>
        <v>120.7</v>
      </c>
      <c r="C276" t="str">
        <f>mys_thomson!C277</f>
        <v>NA</v>
      </c>
      <c r="D276" t="str">
        <f>mys_thomson!D277</f>
        <v>NA</v>
      </c>
      <c r="E276">
        <f>mys_thomson!E277</f>
        <v>90.9</v>
      </c>
    </row>
    <row r="277" spans="1:5" x14ac:dyDescent="0.25">
      <c r="A277" s="8">
        <f>mys_thomson!A278</f>
        <v>39797</v>
      </c>
      <c r="B277">
        <f>mys_thomson!B278</f>
        <v>115.8</v>
      </c>
      <c r="C277" t="str">
        <f>mys_thomson!C278</f>
        <v>NA</v>
      </c>
      <c r="D277" t="str">
        <f>mys_thomson!D278</f>
        <v>NA</v>
      </c>
      <c r="E277">
        <f>mys_thomson!E278</f>
        <v>83.2</v>
      </c>
    </row>
    <row r="278" spans="1:5" x14ac:dyDescent="0.25">
      <c r="A278" s="8">
        <f>mys_thomson!A279</f>
        <v>39828</v>
      </c>
      <c r="B278">
        <f>mys_thomson!B279</f>
        <v>111.1</v>
      </c>
      <c r="C278" t="str">
        <f>mys_thomson!C279</f>
        <v>NA</v>
      </c>
      <c r="D278">
        <f>mys_thomson!D279</f>
        <v>90.4</v>
      </c>
      <c r="E278">
        <f>mys_thomson!E279</f>
        <v>70.8</v>
      </c>
    </row>
    <row r="279" spans="1:5" x14ac:dyDescent="0.25">
      <c r="A279" s="8">
        <f>mys_thomson!A280</f>
        <v>39859</v>
      </c>
      <c r="B279">
        <f>mys_thomson!B280</f>
        <v>108.3</v>
      </c>
      <c r="C279" t="str">
        <f>mys_thomson!C280</f>
        <v>NA</v>
      </c>
      <c r="D279">
        <f>mys_thomson!D280</f>
        <v>96</v>
      </c>
      <c r="E279">
        <f>mys_thomson!E280</f>
        <v>73.8</v>
      </c>
    </row>
    <row r="280" spans="1:5" x14ac:dyDescent="0.25">
      <c r="A280" s="8">
        <f>mys_thomson!A281</f>
        <v>39887</v>
      </c>
      <c r="B280">
        <f>mys_thomson!B281</f>
        <v>108.3</v>
      </c>
      <c r="C280" t="str">
        <f>mys_thomson!C281</f>
        <v>NA</v>
      </c>
      <c r="D280">
        <f>mys_thomson!D281</f>
        <v>91.3</v>
      </c>
      <c r="E280">
        <f>mys_thomson!E281</f>
        <v>81.7</v>
      </c>
    </row>
    <row r="281" spans="1:5" x14ac:dyDescent="0.25">
      <c r="A281" s="8">
        <f>mys_thomson!A282</f>
        <v>39918</v>
      </c>
      <c r="B281">
        <f>mys_thomson!B282</f>
        <v>105.2</v>
      </c>
      <c r="C281" t="str">
        <f>mys_thomson!C282</f>
        <v>NA</v>
      </c>
      <c r="D281">
        <f>mys_thomson!D282</f>
        <v>93.7</v>
      </c>
      <c r="E281">
        <f>mys_thomson!E282</f>
        <v>78.7</v>
      </c>
    </row>
    <row r="282" spans="1:5" x14ac:dyDescent="0.25">
      <c r="A282" s="8">
        <f>mys_thomson!A283</f>
        <v>39948</v>
      </c>
      <c r="B282">
        <f>mys_thomson!B283</f>
        <v>103.7</v>
      </c>
      <c r="C282" t="str">
        <f>mys_thomson!C283</f>
        <v>NA</v>
      </c>
      <c r="D282">
        <f>mys_thomson!D283</f>
        <v>94.1</v>
      </c>
      <c r="E282">
        <f>mys_thomson!E283</f>
        <v>83.5</v>
      </c>
    </row>
    <row r="283" spans="1:5" x14ac:dyDescent="0.25">
      <c r="A283" s="8">
        <f>mys_thomson!A284</f>
        <v>39979</v>
      </c>
      <c r="B283">
        <f>mys_thomson!B284</f>
        <v>103.4</v>
      </c>
      <c r="C283" t="str">
        <f>mys_thomson!C284</f>
        <v>NA</v>
      </c>
      <c r="D283">
        <f>mys_thomson!D284</f>
        <v>94.3</v>
      </c>
      <c r="E283">
        <f>mys_thomson!E284</f>
        <v>87.3</v>
      </c>
    </row>
    <row r="284" spans="1:5" x14ac:dyDescent="0.25">
      <c r="A284" s="8">
        <f>mys_thomson!A285</f>
        <v>40009</v>
      </c>
      <c r="B284">
        <f>mys_thomson!B285</f>
        <v>104.1</v>
      </c>
      <c r="C284" t="str">
        <f>mys_thomson!C285</f>
        <v>NA</v>
      </c>
      <c r="D284">
        <f>mys_thomson!D285</f>
        <v>97.6</v>
      </c>
      <c r="E284">
        <f>mys_thomson!E285</f>
        <v>94.2</v>
      </c>
    </row>
    <row r="285" spans="1:5" x14ac:dyDescent="0.25">
      <c r="A285" s="8">
        <f>mys_thomson!A286</f>
        <v>40040</v>
      </c>
      <c r="B285">
        <f>mys_thomson!B286</f>
        <v>103.1</v>
      </c>
      <c r="C285" t="str">
        <f>mys_thomson!C286</f>
        <v>NA</v>
      </c>
      <c r="D285">
        <f>mys_thomson!D286</f>
        <v>96.4</v>
      </c>
      <c r="E285">
        <f>mys_thomson!E286</f>
        <v>91.1</v>
      </c>
    </row>
    <row r="286" spans="1:5" x14ac:dyDescent="0.25">
      <c r="A286" s="8">
        <f>mys_thomson!A287</f>
        <v>40071</v>
      </c>
      <c r="B286">
        <f>mys_thomson!B287</f>
        <v>102</v>
      </c>
      <c r="C286" t="str">
        <f>mys_thomson!C287</f>
        <v>NA</v>
      </c>
      <c r="D286">
        <f>mys_thomson!D287</f>
        <v>96.1</v>
      </c>
      <c r="E286">
        <f>mys_thomson!E287</f>
        <v>88.6</v>
      </c>
    </row>
    <row r="287" spans="1:5" x14ac:dyDescent="0.25">
      <c r="A287" s="8">
        <f>mys_thomson!A288</f>
        <v>40101</v>
      </c>
      <c r="B287">
        <f>mys_thomson!B288</f>
        <v>100.2</v>
      </c>
      <c r="C287" t="str">
        <f>mys_thomson!C288</f>
        <v>NA</v>
      </c>
      <c r="D287">
        <f>mys_thomson!D288</f>
        <v>99.9</v>
      </c>
      <c r="E287">
        <f>mys_thomson!E288</f>
        <v>102.3</v>
      </c>
    </row>
    <row r="288" spans="1:5" x14ac:dyDescent="0.25">
      <c r="A288" s="8">
        <f>mys_thomson!A289</f>
        <v>40132</v>
      </c>
      <c r="B288">
        <f>mys_thomson!B289</f>
        <v>100.9</v>
      </c>
      <c r="C288" t="str">
        <f>mys_thomson!C289</f>
        <v>NA</v>
      </c>
      <c r="D288">
        <f>mys_thomson!D289</f>
        <v>98.3</v>
      </c>
      <c r="E288">
        <f>mys_thomson!E289</f>
        <v>94.7</v>
      </c>
    </row>
    <row r="289" spans="1:5" x14ac:dyDescent="0.25">
      <c r="A289" s="8">
        <f>mys_thomson!A290</f>
        <v>40162</v>
      </c>
      <c r="B289">
        <f>mys_thomson!B290</f>
        <v>103.6</v>
      </c>
      <c r="C289" t="str">
        <f>mys_thomson!C290</f>
        <v>NA</v>
      </c>
      <c r="D289">
        <f>mys_thomson!D290</f>
        <v>98.6</v>
      </c>
      <c r="E289">
        <f>mys_thomson!E290</f>
        <v>101.4</v>
      </c>
    </row>
    <row r="290" spans="1:5" x14ac:dyDescent="0.25">
      <c r="A290" s="8">
        <f>mys_thomson!A291</f>
        <v>40193</v>
      </c>
      <c r="B290">
        <f>mys_thomson!B291</f>
        <v>107.1</v>
      </c>
      <c r="C290">
        <f>mys_thomson!C291</f>
        <v>11803</v>
      </c>
      <c r="D290">
        <f>mys_thomson!D291</f>
        <v>102.9</v>
      </c>
      <c r="E290">
        <f>mys_thomson!E291</f>
        <v>96.4</v>
      </c>
    </row>
    <row r="291" spans="1:5" x14ac:dyDescent="0.25">
      <c r="A291" s="8">
        <f>mys_thomson!A292</f>
        <v>40224</v>
      </c>
      <c r="B291">
        <f>mys_thomson!B292</f>
        <v>104.6</v>
      </c>
      <c r="C291">
        <f>mys_thomson!C292</f>
        <v>11545</v>
      </c>
      <c r="D291">
        <f>mys_thomson!D292</f>
        <v>100.1</v>
      </c>
      <c r="E291">
        <f>mys_thomson!E292</f>
        <v>84</v>
      </c>
    </row>
    <row r="292" spans="1:5" x14ac:dyDescent="0.25">
      <c r="A292" s="8">
        <f>mys_thomson!A293</f>
        <v>40252</v>
      </c>
      <c r="B292">
        <f>mys_thomson!B293</f>
        <v>107</v>
      </c>
      <c r="C292">
        <f>mys_thomson!C293</f>
        <v>11747</v>
      </c>
      <c r="D292">
        <f>mys_thomson!D293</f>
        <v>102.9</v>
      </c>
      <c r="E292">
        <f>mys_thomson!E293</f>
        <v>109</v>
      </c>
    </row>
    <row r="293" spans="1:5" x14ac:dyDescent="0.25">
      <c r="A293" s="8">
        <f>mys_thomson!A294</f>
        <v>40283</v>
      </c>
      <c r="B293">
        <f>mys_thomson!B294</f>
        <v>108.7</v>
      </c>
      <c r="C293">
        <f>mys_thomson!C294</f>
        <v>12039</v>
      </c>
      <c r="D293">
        <f>mys_thomson!D294</f>
        <v>102.8</v>
      </c>
      <c r="E293">
        <f>mys_thomson!E294</f>
        <v>94.7</v>
      </c>
    </row>
    <row r="294" spans="1:5" x14ac:dyDescent="0.25">
      <c r="A294" s="8">
        <f>mys_thomson!A295</f>
        <v>40313</v>
      </c>
      <c r="B294">
        <f>mys_thomson!B295</f>
        <v>107.8</v>
      </c>
      <c r="C294">
        <f>mys_thomson!C295</f>
        <v>11703</v>
      </c>
      <c r="D294">
        <f>mys_thomson!D295</f>
        <v>105.1</v>
      </c>
      <c r="E294">
        <f>mys_thomson!E295</f>
        <v>95.2</v>
      </c>
    </row>
    <row r="295" spans="1:5" x14ac:dyDescent="0.25">
      <c r="A295" s="8">
        <f>mys_thomson!A296</f>
        <v>40344</v>
      </c>
      <c r="B295">
        <f>mys_thomson!B296</f>
        <v>108.5</v>
      </c>
      <c r="C295">
        <f>mys_thomson!C296</f>
        <v>11765</v>
      </c>
      <c r="D295">
        <f>mys_thomson!D296</f>
        <v>102.6</v>
      </c>
      <c r="E295">
        <f>mys_thomson!E296</f>
        <v>94</v>
      </c>
    </row>
    <row r="296" spans="1:5" x14ac:dyDescent="0.25">
      <c r="A296" s="8">
        <f>mys_thomson!A297</f>
        <v>40374</v>
      </c>
      <c r="B296">
        <f>mys_thomson!B297</f>
        <v>106.6</v>
      </c>
      <c r="C296">
        <f>mys_thomson!C297</f>
        <v>11938</v>
      </c>
      <c r="D296">
        <f>mys_thomson!D297</f>
        <v>101.8</v>
      </c>
      <c r="E296">
        <f>mys_thomson!E297</f>
        <v>99.5</v>
      </c>
    </row>
    <row r="297" spans="1:5" x14ac:dyDescent="0.25">
      <c r="A297" s="8">
        <f>mys_thomson!A298</f>
        <v>40405</v>
      </c>
      <c r="B297">
        <f>mys_thomson!B298</f>
        <v>104.9</v>
      </c>
      <c r="C297">
        <f>mys_thomson!C298</f>
        <v>11810</v>
      </c>
      <c r="D297">
        <f>mys_thomson!D298</f>
        <v>101</v>
      </c>
      <c r="E297">
        <f>mys_thomson!E298</f>
        <v>94.7</v>
      </c>
    </row>
    <row r="298" spans="1:5" x14ac:dyDescent="0.25">
      <c r="A298" s="8">
        <f>mys_thomson!A299</f>
        <v>40436</v>
      </c>
      <c r="B298">
        <f>mys_thomson!B299</f>
        <v>106</v>
      </c>
      <c r="C298">
        <f>mys_thomson!C299</f>
        <v>11766</v>
      </c>
      <c r="D298">
        <f>mys_thomson!D299</f>
        <v>101.6</v>
      </c>
      <c r="E298">
        <f>mys_thomson!E299</f>
        <v>90.4</v>
      </c>
    </row>
    <row r="299" spans="1:5" x14ac:dyDescent="0.25">
      <c r="A299" s="8">
        <f>mys_thomson!A300</f>
        <v>40466</v>
      </c>
      <c r="B299">
        <f>mys_thomson!B300</f>
        <v>105.3</v>
      </c>
      <c r="C299">
        <f>mys_thomson!C300</f>
        <v>12146</v>
      </c>
      <c r="D299">
        <f>mys_thomson!D300</f>
        <v>101.8</v>
      </c>
      <c r="E299">
        <f>mys_thomson!E300</f>
        <v>98.2</v>
      </c>
    </row>
    <row r="300" spans="1:5" x14ac:dyDescent="0.25">
      <c r="A300" s="8">
        <f>mys_thomson!A301</f>
        <v>40497</v>
      </c>
      <c r="B300">
        <f>mys_thomson!B301</f>
        <v>105.4</v>
      </c>
      <c r="C300">
        <f>mys_thomson!C301</f>
        <v>11734</v>
      </c>
      <c r="D300">
        <f>mys_thomson!D301</f>
        <v>102.4</v>
      </c>
      <c r="E300">
        <f>mys_thomson!E301</f>
        <v>94.9</v>
      </c>
    </row>
    <row r="301" spans="1:5" x14ac:dyDescent="0.25">
      <c r="A301" s="8">
        <f>mys_thomson!A302</f>
        <v>40527</v>
      </c>
      <c r="B301">
        <f>mys_thomson!B302</f>
        <v>106</v>
      </c>
      <c r="C301">
        <f>mys_thomson!C302</f>
        <v>12203</v>
      </c>
      <c r="D301">
        <f>mys_thomson!D302</f>
        <v>103.5</v>
      </c>
      <c r="E301">
        <f>mys_thomson!E302</f>
        <v>100.8</v>
      </c>
    </row>
    <row r="302" spans="1:5" x14ac:dyDescent="0.25">
      <c r="A302" s="8">
        <f>mys_thomson!A303</f>
        <v>40558</v>
      </c>
      <c r="B302">
        <f>mys_thomson!B303</f>
        <v>107.3</v>
      </c>
      <c r="C302">
        <f>mys_thomson!C303</f>
        <v>12155</v>
      </c>
      <c r="D302">
        <f>mys_thomson!D303</f>
        <v>103.4</v>
      </c>
      <c r="E302">
        <f>mys_thomson!E303</f>
        <v>96.4</v>
      </c>
    </row>
    <row r="303" spans="1:5" x14ac:dyDescent="0.25">
      <c r="A303" s="8">
        <f>mys_thomson!A304</f>
        <v>40589</v>
      </c>
      <c r="B303">
        <f>mys_thomson!B304</f>
        <v>106.6</v>
      </c>
      <c r="C303">
        <f>mys_thomson!C304</f>
        <v>12044</v>
      </c>
      <c r="D303">
        <f>mys_thomson!D304</f>
        <v>104.4</v>
      </c>
      <c r="E303">
        <f>mys_thomson!E304</f>
        <v>92.4</v>
      </c>
    </row>
    <row r="304" spans="1:5" x14ac:dyDescent="0.25">
      <c r="A304" s="8">
        <f>mys_thomson!A305</f>
        <v>40617</v>
      </c>
      <c r="B304">
        <f>mys_thomson!B305</f>
        <v>107</v>
      </c>
      <c r="C304">
        <f>mys_thomson!C305</f>
        <v>12248</v>
      </c>
      <c r="D304">
        <f>mys_thomson!D305</f>
        <v>104.4</v>
      </c>
      <c r="E304">
        <f>mys_thomson!E305</f>
        <v>112.1</v>
      </c>
    </row>
    <row r="305" spans="1:5" x14ac:dyDescent="0.25">
      <c r="A305" s="8">
        <f>mys_thomson!A306</f>
        <v>40648</v>
      </c>
      <c r="B305">
        <f>mys_thomson!B306</f>
        <v>106.2</v>
      </c>
      <c r="C305">
        <f>mys_thomson!C306</f>
        <v>12324</v>
      </c>
      <c r="D305">
        <f>mys_thomson!D306</f>
        <v>102.5</v>
      </c>
      <c r="E305">
        <f>mys_thomson!E306</f>
        <v>101.1</v>
      </c>
    </row>
    <row r="306" spans="1:5" x14ac:dyDescent="0.25">
      <c r="A306" s="8">
        <f>mys_thomson!A307</f>
        <v>40678</v>
      </c>
      <c r="B306">
        <f>mys_thomson!B307</f>
        <v>106.9</v>
      </c>
      <c r="C306">
        <f>mys_thomson!C307</f>
        <v>12116</v>
      </c>
      <c r="D306">
        <f>mys_thomson!D307</f>
        <v>99.5</v>
      </c>
      <c r="E306">
        <f>mys_thomson!E307</f>
        <v>96.3</v>
      </c>
    </row>
    <row r="307" spans="1:5" x14ac:dyDescent="0.25">
      <c r="A307" s="8">
        <f>mys_thomson!A308</f>
        <v>40709</v>
      </c>
      <c r="B307">
        <f>mys_thomson!B308</f>
        <v>106</v>
      </c>
      <c r="C307">
        <f>mys_thomson!C308</f>
        <v>12111</v>
      </c>
      <c r="D307">
        <f>mys_thomson!D308</f>
        <v>102.9</v>
      </c>
      <c r="E307">
        <f>mys_thomson!E308</f>
        <v>101</v>
      </c>
    </row>
    <row r="308" spans="1:5" x14ac:dyDescent="0.25">
      <c r="A308" s="8">
        <f>mys_thomson!A309</f>
        <v>40739</v>
      </c>
      <c r="B308">
        <f>mys_thomson!B309</f>
        <v>107.1</v>
      </c>
      <c r="C308">
        <f>mys_thomson!C309</f>
        <v>12361</v>
      </c>
      <c r="D308">
        <f>mys_thomson!D309</f>
        <v>102.3</v>
      </c>
      <c r="E308">
        <f>mys_thomson!E309</f>
        <v>103.3</v>
      </c>
    </row>
    <row r="309" spans="1:5" x14ac:dyDescent="0.25">
      <c r="A309" s="8">
        <f>mys_thomson!A310</f>
        <v>40770</v>
      </c>
      <c r="B309">
        <f>mys_thomson!B310</f>
        <v>107.9</v>
      </c>
      <c r="C309">
        <f>mys_thomson!C310</f>
        <v>12273</v>
      </c>
      <c r="D309">
        <f>mys_thomson!D310</f>
        <v>105.1</v>
      </c>
      <c r="E309">
        <f>mys_thomson!E310</f>
        <v>101.7</v>
      </c>
    </row>
    <row r="310" spans="1:5" x14ac:dyDescent="0.25">
      <c r="A310" s="8">
        <f>mys_thomson!A311</f>
        <v>40801</v>
      </c>
      <c r="B310">
        <f>mys_thomson!B311</f>
        <v>106</v>
      </c>
      <c r="C310">
        <f>mys_thomson!C311</f>
        <v>12280</v>
      </c>
      <c r="D310">
        <f>mys_thomson!D311</f>
        <v>104.5</v>
      </c>
      <c r="E310">
        <f>mys_thomson!E311</f>
        <v>102.1</v>
      </c>
    </row>
    <row r="311" spans="1:5" x14ac:dyDescent="0.25">
      <c r="A311" s="8">
        <f>mys_thomson!A312</f>
        <v>40831</v>
      </c>
      <c r="B311">
        <f>mys_thomson!B312</f>
        <v>105.5</v>
      </c>
      <c r="C311">
        <f>mys_thomson!C312</f>
        <v>12334</v>
      </c>
      <c r="D311">
        <f>mys_thomson!D312</f>
        <v>104.2</v>
      </c>
      <c r="E311">
        <f>mys_thomson!E312</f>
        <v>108.9</v>
      </c>
    </row>
    <row r="312" spans="1:5" x14ac:dyDescent="0.25">
      <c r="A312" s="8">
        <f>mys_thomson!A313</f>
        <v>40862</v>
      </c>
      <c r="B312">
        <f>mys_thomson!B313</f>
        <v>105.9</v>
      </c>
      <c r="C312">
        <f>mys_thomson!C313</f>
        <v>12081</v>
      </c>
      <c r="D312">
        <f>mys_thomson!D313</f>
        <v>104.3</v>
      </c>
      <c r="E312">
        <f>mys_thomson!E313</f>
        <v>96</v>
      </c>
    </row>
    <row r="313" spans="1:5" x14ac:dyDescent="0.25">
      <c r="A313" s="8">
        <f>mys_thomson!A314</f>
        <v>40892</v>
      </c>
      <c r="B313">
        <f>mys_thomson!B314</f>
        <v>106.6</v>
      </c>
      <c r="C313">
        <f>mys_thomson!C314</f>
        <v>12406</v>
      </c>
      <c r="D313">
        <f>mys_thomson!D314</f>
        <v>105.9</v>
      </c>
      <c r="E313">
        <f>mys_thomson!E314</f>
        <v>102</v>
      </c>
    </row>
    <row r="314" spans="1:5" x14ac:dyDescent="0.25">
      <c r="A314" s="8">
        <f>mys_thomson!A315</f>
        <v>40923</v>
      </c>
      <c r="B314">
        <f>mys_thomson!B315</f>
        <v>105.8</v>
      </c>
      <c r="C314">
        <f>mys_thomson!C315</f>
        <v>12440</v>
      </c>
      <c r="D314">
        <f>mys_thomson!D315</f>
        <v>104</v>
      </c>
      <c r="E314">
        <f>mys_thomson!E315</f>
        <v>92.2</v>
      </c>
    </row>
    <row r="315" spans="1:5" x14ac:dyDescent="0.25">
      <c r="A315" s="8">
        <f>mys_thomson!A316</f>
        <v>40954</v>
      </c>
      <c r="B315">
        <f>mys_thomson!B316</f>
        <v>105.1</v>
      </c>
      <c r="C315">
        <f>mys_thomson!C316</f>
        <v>12333</v>
      </c>
      <c r="D315">
        <f>mys_thomson!D316</f>
        <v>111.9</v>
      </c>
      <c r="E315">
        <f>mys_thomson!E316</f>
        <v>95.1</v>
      </c>
    </row>
    <row r="316" spans="1:5" x14ac:dyDescent="0.25">
      <c r="A316" s="8">
        <f>mys_thomson!A317</f>
        <v>40983</v>
      </c>
      <c r="B316">
        <f>mys_thomson!B317</f>
        <v>107.4</v>
      </c>
      <c r="C316">
        <f>mys_thomson!C317</f>
        <v>12554</v>
      </c>
      <c r="D316">
        <f>mys_thomson!D317</f>
        <v>105.8</v>
      </c>
      <c r="E316">
        <f>mys_thomson!E317</f>
        <v>102.2</v>
      </c>
    </row>
    <row r="317" spans="1:5" x14ac:dyDescent="0.25">
      <c r="A317" s="8">
        <f>mys_thomson!A318</f>
        <v>41014</v>
      </c>
      <c r="B317">
        <f>mys_thomson!B318</f>
        <v>107</v>
      </c>
      <c r="C317">
        <f>mys_thomson!C318</f>
        <v>12539</v>
      </c>
      <c r="D317">
        <f>mys_thomson!D318</f>
        <v>103.9</v>
      </c>
      <c r="E317">
        <f>mys_thomson!E318</f>
        <v>95.3</v>
      </c>
    </row>
    <row r="318" spans="1:5" x14ac:dyDescent="0.25">
      <c r="A318" s="8">
        <f>mys_thomson!A319</f>
        <v>41044</v>
      </c>
      <c r="B318">
        <f>mys_thomson!B319</f>
        <v>107.2</v>
      </c>
      <c r="C318">
        <f>mys_thomson!C319</f>
        <v>12506</v>
      </c>
      <c r="D318">
        <f>mys_thomson!D319</f>
        <v>104</v>
      </c>
      <c r="E318">
        <f>mys_thomson!E319</f>
        <v>97.2</v>
      </c>
    </row>
    <row r="319" spans="1:5" x14ac:dyDescent="0.25">
      <c r="A319" s="8">
        <f>mys_thomson!A320</f>
        <v>41075</v>
      </c>
      <c r="B319">
        <f>mys_thomson!B320</f>
        <v>104.7</v>
      </c>
      <c r="C319">
        <f>mys_thomson!C320</f>
        <v>12524</v>
      </c>
      <c r="D319">
        <f>mys_thomson!D320</f>
        <v>105.8</v>
      </c>
      <c r="E319">
        <f>mys_thomson!E320</f>
        <v>101</v>
      </c>
    </row>
    <row r="320" spans="1:5" x14ac:dyDescent="0.25">
      <c r="A320" s="8">
        <f>mys_thomson!A321</f>
        <v>41105</v>
      </c>
      <c r="B320">
        <f>mys_thomson!B321</f>
        <v>104.6</v>
      </c>
      <c r="C320">
        <f>mys_thomson!C321</f>
        <v>12760</v>
      </c>
      <c r="D320">
        <f>mys_thomson!D321</f>
        <v>101.1</v>
      </c>
      <c r="E320">
        <f>mys_thomson!E321</f>
        <v>96.6</v>
      </c>
    </row>
    <row r="321" spans="1:10" x14ac:dyDescent="0.25">
      <c r="A321" s="8">
        <f>mys_thomson!A322</f>
        <v>41136</v>
      </c>
      <c r="B321">
        <f>mys_thomson!B322</f>
        <v>105.6</v>
      </c>
      <c r="C321">
        <f>mys_thomson!C322</f>
        <v>12571</v>
      </c>
      <c r="D321">
        <f>mys_thomson!D322</f>
        <v>105.5</v>
      </c>
      <c r="E321">
        <f>mys_thomson!E322</f>
        <v>92.7</v>
      </c>
    </row>
    <row r="322" spans="1:10" x14ac:dyDescent="0.25">
      <c r="A322" s="8">
        <f>mys_thomson!A323</f>
        <v>41167</v>
      </c>
      <c r="B322">
        <f>mys_thomson!B323</f>
        <v>106.1</v>
      </c>
      <c r="C322">
        <f>mys_thomson!C323</f>
        <v>12553</v>
      </c>
      <c r="D322">
        <f>mys_thomson!D323</f>
        <v>108.5</v>
      </c>
      <c r="E322">
        <f>mys_thomson!E323</f>
        <v>99.6</v>
      </c>
    </row>
    <row r="323" spans="1:10" x14ac:dyDescent="0.25">
      <c r="A323" s="8">
        <f>mys_thomson!A324</f>
        <v>41197</v>
      </c>
      <c r="B323">
        <f>mys_thomson!B324</f>
        <v>106.4</v>
      </c>
      <c r="C323">
        <f>mys_thomson!C324</f>
        <v>12474</v>
      </c>
      <c r="D323">
        <f>mys_thomson!D324</f>
        <v>109.4</v>
      </c>
      <c r="E323">
        <f>mys_thomson!E324</f>
        <v>101.6</v>
      </c>
    </row>
    <row r="324" spans="1:10" s="9" customFormat="1" x14ac:dyDescent="0.25">
      <c r="A324" s="8">
        <f>mys_thomson!A325</f>
        <v>41228</v>
      </c>
      <c r="B324">
        <f>mys_thomson!B325</f>
        <v>104.9</v>
      </c>
      <c r="C324">
        <f>mys_thomson!C325</f>
        <v>12639</v>
      </c>
      <c r="D324">
        <f>mys_thomson!D325</f>
        <v>112.5</v>
      </c>
      <c r="E324">
        <f>mys_thomson!E325</f>
        <v>97.5</v>
      </c>
      <c r="F324"/>
      <c r="G324"/>
      <c r="I324"/>
      <c r="J324"/>
    </row>
    <row r="325" spans="1:10" s="9" customFormat="1" x14ac:dyDescent="0.25">
      <c r="A325" s="8">
        <f>mys_thomson!A326</f>
        <v>41258</v>
      </c>
      <c r="B325">
        <f>mys_thomson!B326</f>
        <v>104.6</v>
      </c>
      <c r="C325">
        <f>mys_thomson!C326</f>
        <v>12601</v>
      </c>
      <c r="D325">
        <f>mys_thomson!D326</f>
        <v>108.1</v>
      </c>
      <c r="E325">
        <f>mys_thomson!E326</f>
        <v>95.3</v>
      </c>
      <c r="F325"/>
      <c r="G325"/>
      <c r="I325"/>
      <c r="J325"/>
    </row>
    <row r="326" spans="1:10" s="9" customFormat="1" x14ac:dyDescent="0.25">
      <c r="A326" s="8">
        <f>mys_thomson!A327</f>
        <v>41289</v>
      </c>
      <c r="B326">
        <f>mys_thomson!B327</f>
        <v>104.8</v>
      </c>
      <c r="C326">
        <f>mys_thomson!C327</f>
        <v>12852</v>
      </c>
      <c r="D326">
        <f>mys_thomson!D327</f>
        <v>107.5</v>
      </c>
      <c r="E326">
        <f>mys_thomson!E327</f>
        <v>94.8</v>
      </c>
      <c r="F326"/>
      <c r="G326"/>
      <c r="I326"/>
      <c r="J326"/>
    </row>
    <row r="327" spans="1:10" s="9" customFormat="1" x14ac:dyDescent="0.25">
      <c r="A327" s="8">
        <f>mys_thomson!A328</f>
        <v>41320</v>
      </c>
      <c r="B327">
        <f>mys_thomson!B328</f>
        <v>105.5</v>
      </c>
      <c r="C327">
        <f>mys_thomson!C328</f>
        <v>12900</v>
      </c>
      <c r="D327">
        <f>mys_thomson!D328</f>
        <v>107</v>
      </c>
      <c r="E327">
        <f>mys_thomson!E328</f>
        <v>87</v>
      </c>
      <c r="F327"/>
      <c r="G327"/>
      <c r="I327"/>
      <c r="J327"/>
    </row>
    <row r="328" spans="1:10" s="9" customFormat="1" x14ac:dyDescent="0.25">
      <c r="A328" s="8">
        <f>mys_thomson!A329</f>
        <v>41348</v>
      </c>
      <c r="B328">
        <f>mys_thomson!B329</f>
        <v>105.7</v>
      </c>
      <c r="C328">
        <f>mys_thomson!C329</f>
        <v>12945</v>
      </c>
      <c r="D328">
        <f>mys_thomson!D329</f>
        <v>106.6</v>
      </c>
      <c r="E328">
        <f>mys_thomson!E329</f>
        <v>99.2</v>
      </c>
      <c r="F328"/>
      <c r="G328"/>
      <c r="I328"/>
      <c r="J328"/>
    </row>
    <row r="329" spans="1:10" s="9" customFormat="1" x14ac:dyDescent="0.25">
      <c r="A329" s="8">
        <f>mys_thomson!A330</f>
        <v>41379</v>
      </c>
      <c r="B329">
        <f>mys_thomson!B330</f>
        <v>104.1</v>
      </c>
      <c r="C329">
        <f>mys_thomson!C330</f>
        <v>13119</v>
      </c>
      <c r="D329">
        <f>mys_thomson!D330</f>
        <v>110.7</v>
      </c>
      <c r="E329">
        <f>mys_thomson!E330</f>
        <v>92.2</v>
      </c>
      <c r="F329"/>
      <c r="G329"/>
      <c r="I329"/>
      <c r="J329"/>
    </row>
    <row r="330" spans="1:10" s="9" customFormat="1" x14ac:dyDescent="0.25">
      <c r="A330" s="8">
        <f>mys_thomson!A331</f>
        <v>41409</v>
      </c>
      <c r="B330">
        <f>mys_thomson!B331</f>
        <v>105.6</v>
      </c>
      <c r="C330">
        <f>mys_thomson!C331</f>
        <v>13038</v>
      </c>
      <c r="D330">
        <f>mys_thomson!D331</f>
        <v>110.2</v>
      </c>
      <c r="E330">
        <f>mys_thomson!E331</f>
        <v>91.8</v>
      </c>
      <c r="F330"/>
      <c r="G330"/>
      <c r="I330"/>
      <c r="J330"/>
    </row>
    <row r="331" spans="1:10" s="9" customFormat="1" x14ac:dyDescent="0.25">
      <c r="A331" s="8">
        <f>mys_thomson!A332</f>
        <v>41440</v>
      </c>
      <c r="B331">
        <f>mys_thomson!B332</f>
        <v>106.7</v>
      </c>
      <c r="C331">
        <f>mys_thomson!C332</f>
        <v>13468</v>
      </c>
      <c r="D331">
        <f>mys_thomson!D332</f>
        <v>109.7</v>
      </c>
      <c r="E331">
        <f>mys_thomson!E332</f>
        <v>93.5</v>
      </c>
      <c r="F331"/>
      <c r="G331"/>
      <c r="I331"/>
      <c r="J331"/>
    </row>
    <row r="332" spans="1:10" s="9" customFormat="1" x14ac:dyDescent="0.25">
      <c r="A332" s="8">
        <f>mys_thomson!A333</f>
        <v>41470</v>
      </c>
      <c r="B332">
        <f>mys_thomson!B333</f>
        <v>105.3</v>
      </c>
      <c r="C332">
        <f>mys_thomson!C333</f>
        <v>13415</v>
      </c>
      <c r="D332">
        <f>mys_thomson!D333</f>
        <v>112.3</v>
      </c>
      <c r="E332">
        <f>mys_thomson!E333</f>
        <v>100.2</v>
      </c>
      <c r="F332"/>
      <c r="G332"/>
      <c r="I332"/>
      <c r="J332"/>
    </row>
    <row r="333" spans="1:10" s="9" customFormat="1" x14ac:dyDescent="0.25">
      <c r="A333" s="8">
        <f>mys_thomson!A334</f>
        <v>41501</v>
      </c>
      <c r="B333">
        <f>mys_thomson!B334</f>
        <v>107.7</v>
      </c>
      <c r="C333">
        <f>mys_thomson!C334</f>
        <v>13388</v>
      </c>
      <c r="D333">
        <f>mys_thomson!D334</f>
        <v>109.6</v>
      </c>
      <c r="E333">
        <f>mys_thomson!E334</f>
        <v>103.6</v>
      </c>
      <c r="F333"/>
      <c r="G333"/>
      <c r="I333"/>
      <c r="J333"/>
    </row>
    <row r="334" spans="1:10" s="9" customFormat="1" x14ac:dyDescent="0.25">
      <c r="A334" s="8">
        <f>mys_thomson!A335</f>
        <v>41532</v>
      </c>
      <c r="B334">
        <f>mys_thomson!B335</f>
        <v>106.3</v>
      </c>
      <c r="C334">
        <f>mys_thomson!C335</f>
        <v>13803</v>
      </c>
      <c r="D334">
        <f>mys_thomson!D335</f>
        <v>110.8</v>
      </c>
      <c r="E334">
        <f>mys_thomson!E335</f>
        <v>104.1</v>
      </c>
      <c r="F334"/>
      <c r="G334"/>
      <c r="I334"/>
      <c r="J334"/>
    </row>
    <row r="335" spans="1:10" s="9" customFormat="1" x14ac:dyDescent="0.25">
      <c r="A335" s="8">
        <f>mys_thomson!A336</f>
        <v>41562</v>
      </c>
      <c r="B335">
        <f>mys_thomson!B336</f>
        <v>106</v>
      </c>
      <c r="C335">
        <f>mys_thomson!C336</f>
        <v>13434</v>
      </c>
      <c r="D335">
        <f>mys_thomson!D336</f>
        <v>111.8</v>
      </c>
      <c r="E335">
        <f>mys_thomson!E336</f>
        <v>110.5</v>
      </c>
      <c r="F335"/>
      <c r="G335"/>
      <c r="I335"/>
      <c r="J335"/>
    </row>
    <row r="336" spans="1:10" s="9" customFormat="1" x14ac:dyDescent="0.25">
      <c r="A336" s="8">
        <f>mys_thomson!A337</f>
        <v>41593</v>
      </c>
      <c r="B336">
        <f>mys_thomson!B337</f>
        <v>105.6</v>
      </c>
      <c r="C336">
        <f>mys_thomson!C337</f>
        <v>13680</v>
      </c>
      <c r="D336">
        <f>mys_thomson!D337</f>
        <v>114</v>
      </c>
      <c r="E336">
        <f>mys_thomson!E337</f>
        <v>101.9</v>
      </c>
      <c r="F336"/>
      <c r="G336"/>
      <c r="I336"/>
      <c r="J336"/>
    </row>
    <row r="337" spans="1:10" s="9" customFormat="1" x14ac:dyDescent="0.25">
      <c r="A337" s="8">
        <f>mys_thomson!A338</f>
        <v>41623</v>
      </c>
      <c r="B337">
        <f>mys_thomson!B338</f>
        <v>105.5</v>
      </c>
      <c r="C337">
        <f>mys_thomson!C338</f>
        <v>13497</v>
      </c>
      <c r="D337">
        <f>mys_thomson!D338</f>
        <v>113.5</v>
      </c>
      <c r="E337">
        <f>mys_thomson!E338</f>
        <v>107.6</v>
      </c>
      <c r="F337"/>
      <c r="G337"/>
      <c r="I337"/>
      <c r="J337"/>
    </row>
    <row r="338" spans="1:10" s="9" customFormat="1" x14ac:dyDescent="0.25">
      <c r="A338" s="8">
        <f>mys_thomson!A339</f>
        <v>41654</v>
      </c>
      <c r="B338">
        <f>mys_thomson!B339</f>
        <v>105.9</v>
      </c>
      <c r="C338">
        <f>mys_thomson!C339</f>
        <v>13530</v>
      </c>
      <c r="D338">
        <f>mys_thomson!D339</f>
        <v>110.8</v>
      </c>
      <c r="E338">
        <f>mys_thomson!E339</f>
        <v>104.1</v>
      </c>
      <c r="F338"/>
      <c r="G338"/>
      <c r="I338"/>
      <c r="J338"/>
    </row>
    <row r="339" spans="1:10" s="9" customFormat="1" x14ac:dyDescent="0.25">
      <c r="A339" s="8">
        <f>mys_thomson!A340</f>
        <v>41685</v>
      </c>
      <c r="B339">
        <f>mys_thomson!B340</f>
        <v>106.1</v>
      </c>
      <c r="C339">
        <f>mys_thomson!C340</f>
        <v>13441</v>
      </c>
      <c r="D339">
        <f>mys_thomson!D340</f>
        <v>114.1</v>
      </c>
      <c r="E339">
        <f>mys_thomson!E340</f>
        <v>95.5</v>
      </c>
      <c r="F339"/>
      <c r="G339"/>
      <c r="I339"/>
      <c r="J339"/>
    </row>
    <row r="340" spans="1:10" s="9" customFormat="1" x14ac:dyDescent="0.25">
      <c r="A340" s="8">
        <f>mys_thomson!A341</f>
        <v>41713</v>
      </c>
      <c r="B340">
        <f>mys_thomson!B341</f>
        <v>106.2</v>
      </c>
      <c r="C340">
        <f>mys_thomson!C341</f>
        <v>13428</v>
      </c>
      <c r="D340">
        <f>mys_thomson!D341</f>
        <v>111.2</v>
      </c>
      <c r="E340">
        <f>mys_thomson!E341</f>
        <v>105.3</v>
      </c>
      <c r="F340"/>
      <c r="G340"/>
      <c r="I340"/>
      <c r="J340"/>
    </row>
    <row r="341" spans="1:10" s="9" customFormat="1" x14ac:dyDescent="0.25">
      <c r="A341" s="8">
        <f>mys_thomson!A342</f>
        <v>41744</v>
      </c>
      <c r="B341">
        <f>mys_thomson!B342</f>
        <v>106.6</v>
      </c>
      <c r="C341">
        <f>mys_thomson!C342</f>
        <v>13503</v>
      </c>
      <c r="D341">
        <f>mys_thomson!D342</f>
        <v>115.9</v>
      </c>
      <c r="E341">
        <f>mys_thomson!E342</f>
        <v>107.4</v>
      </c>
      <c r="F341"/>
      <c r="G341"/>
      <c r="I341"/>
      <c r="J341"/>
    </row>
    <row r="342" spans="1:10" s="9" customFormat="1" x14ac:dyDescent="0.25">
      <c r="A342" s="8">
        <f>mys_thomson!A343</f>
        <v>41774</v>
      </c>
      <c r="B342">
        <f>mys_thomson!B343</f>
        <v>105.7</v>
      </c>
      <c r="C342">
        <f>mys_thomson!C343</f>
        <v>13646</v>
      </c>
      <c r="D342">
        <f>mys_thomson!D343</f>
        <v>116.7</v>
      </c>
      <c r="E342">
        <f>mys_thomson!E343</f>
        <v>105.9</v>
      </c>
      <c r="F342"/>
      <c r="G342"/>
      <c r="I342"/>
      <c r="J342"/>
    </row>
    <row r="343" spans="1:10" s="9" customFormat="1" x14ac:dyDescent="0.25">
      <c r="A343" s="8">
        <f>mys_thomson!A344</f>
        <v>41805</v>
      </c>
      <c r="B343">
        <f>mys_thomson!B344</f>
        <v>104.6</v>
      </c>
      <c r="C343">
        <f>mys_thomson!C344</f>
        <v>13624</v>
      </c>
      <c r="D343">
        <f>mys_thomson!D344</f>
        <v>117.4</v>
      </c>
      <c r="E343">
        <f>mys_thomson!E344</f>
        <v>100.4</v>
      </c>
      <c r="F343"/>
      <c r="G343"/>
      <c r="I343"/>
      <c r="J343"/>
    </row>
    <row r="344" spans="1:10" s="9" customFormat="1" x14ac:dyDescent="0.25">
      <c r="A344" s="8">
        <f>mys_thomson!A345</f>
        <v>41835</v>
      </c>
      <c r="B344">
        <f>mys_thomson!B345</f>
        <v>103.5</v>
      </c>
      <c r="C344">
        <f>mys_thomson!C345</f>
        <v>13589</v>
      </c>
      <c r="D344">
        <f>mys_thomson!D345</f>
        <v>113</v>
      </c>
      <c r="E344">
        <f>mys_thomson!E345</f>
        <v>100.5</v>
      </c>
      <c r="F344"/>
      <c r="G344"/>
      <c r="I344"/>
      <c r="J344"/>
    </row>
    <row r="345" spans="1:10" s="9" customFormat="1" x14ac:dyDescent="0.25">
      <c r="A345" s="8">
        <f>mys_thomson!A346</f>
        <v>41866</v>
      </c>
      <c r="B345">
        <f>mys_thomson!B346</f>
        <v>102.9</v>
      </c>
      <c r="C345">
        <f>mys_thomson!C346</f>
        <v>13547</v>
      </c>
      <c r="D345">
        <f>mys_thomson!D346</f>
        <v>116.9</v>
      </c>
      <c r="E345">
        <f>mys_thomson!E346</f>
        <v>105.6</v>
      </c>
      <c r="F345"/>
      <c r="G345"/>
      <c r="I345"/>
      <c r="J345"/>
    </row>
    <row r="346" spans="1:10" s="9" customFormat="1" x14ac:dyDescent="0.25">
      <c r="A346" s="8">
        <f>mys_thomson!A347</f>
        <v>41897</v>
      </c>
      <c r="B346">
        <f>mys_thomson!B347</f>
        <v>104.4</v>
      </c>
      <c r="C346">
        <f>mys_thomson!C347</f>
        <v>13727</v>
      </c>
      <c r="D346">
        <f>mys_thomson!D347</f>
        <v>116.7</v>
      </c>
      <c r="E346">
        <f>mys_thomson!E347</f>
        <v>107.3</v>
      </c>
      <c r="F346"/>
      <c r="G346"/>
      <c r="I346"/>
      <c r="J346"/>
    </row>
    <row r="347" spans="1:10" s="9" customFormat="1" x14ac:dyDescent="0.25">
      <c r="A347" s="8">
        <f>mys_thomson!A348</f>
        <v>41927</v>
      </c>
      <c r="B347">
        <f>mys_thomson!B348</f>
        <v>104.9</v>
      </c>
      <c r="C347">
        <f>mys_thomson!C348</f>
        <v>13703</v>
      </c>
      <c r="D347">
        <f>mys_thomson!D348</f>
        <v>117.5</v>
      </c>
      <c r="E347">
        <f>mys_thomson!E348</f>
        <v>107.8</v>
      </c>
      <c r="F347"/>
      <c r="G347"/>
      <c r="I347"/>
      <c r="J347"/>
    </row>
    <row r="348" spans="1:10" s="9" customFormat="1" x14ac:dyDescent="0.25">
      <c r="A348" s="8">
        <f>mys_thomson!A349</f>
        <v>41958</v>
      </c>
      <c r="B348">
        <f>mys_thomson!B349</f>
        <v>104.9</v>
      </c>
      <c r="C348">
        <f>mys_thomson!C349</f>
        <v>13708</v>
      </c>
      <c r="D348">
        <f>mys_thomson!D349</f>
        <v>119.4</v>
      </c>
      <c r="E348">
        <f>mys_thomson!E349</f>
        <v>105.4</v>
      </c>
      <c r="F348"/>
      <c r="G348"/>
      <c r="I348"/>
      <c r="J348"/>
    </row>
    <row r="349" spans="1:10" s="8" customFormat="1" x14ac:dyDescent="0.25">
      <c r="A349" s="8">
        <f>mys_thomson!A350</f>
        <v>41988</v>
      </c>
      <c r="B349">
        <f>mys_thomson!B350</f>
        <v>105</v>
      </c>
      <c r="C349">
        <f>mys_thomson!C350</f>
        <v>13748</v>
      </c>
      <c r="D349">
        <f>mys_thomson!D350</f>
        <v>121.7</v>
      </c>
      <c r="E349">
        <f>mys_thomson!E350</f>
        <v>112.3</v>
      </c>
      <c r="F349"/>
      <c r="G349"/>
      <c r="I349"/>
      <c r="J349"/>
    </row>
    <row r="350" spans="1:10" s="8" customFormat="1" x14ac:dyDescent="0.25">
      <c r="A350" s="8">
        <f>mys_thomson!A351</f>
        <v>42019</v>
      </c>
      <c r="B350">
        <f>mys_thomson!B351</f>
        <v>105.4</v>
      </c>
      <c r="C350">
        <f>mys_thomson!C351</f>
        <v>13602</v>
      </c>
      <c r="D350">
        <f>mys_thomson!D351</f>
        <v>119.7</v>
      </c>
      <c r="E350">
        <f>mys_thomson!E351</f>
        <v>105.5</v>
      </c>
      <c r="F350"/>
      <c r="G350"/>
      <c r="I350"/>
      <c r="J350"/>
    </row>
    <row r="351" spans="1:10" s="8" customFormat="1" x14ac:dyDescent="0.25">
      <c r="A351" s="8">
        <f>mys_thomson!A352</f>
        <v>42050</v>
      </c>
      <c r="B351">
        <f>mys_thomson!B352</f>
        <v>105.3</v>
      </c>
      <c r="C351">
        <f>mys_thomson!C352</f>
        <v>13664</v>
      </c>
      <c r="D351">
        <f>mys_thomson!D352</f>
        <v>119.6</v>
      </c>
      <c r="E351">
        <f>mys_thomson!E352</f>
        <v>88.1</v>
      </c>
      <c r="F351"/>
      <c r="G351"/>
      <c r="I351"/>
      <c r="J351"/>
    </row>
    <row r="352" spans="1:10" s="8" customFormat="1" x14ac:dyDescent="0.25">
      <c r="B352"/>
      <c r="C352"/>
      <c r="D352"/>
      <c r="E352"/>
      <c r="F352"/>
      <c r="G352"/>
      <c r="I352"/>
      <c r="J352"/>
    </row>
    <row r="353" spans="1:10" s="9" customFormat="1" x14ac:dyDescent="0.25">
      <c r="A353" s="8"/>
      <c r="B353"/>
      <c r="C353"/>
      <c r="D353"/>
      <c r="E353"/>
      <c r="I353"/>
      <c r="J353"/>
    </row>
    <row r="354" spans="1:10" s="9" customFormat="1" x14ac:dyDescent="0.25">
      <c r="A354" s="8"/>
      <c r="B354"/>
      <c r="C354"/>
      <c r="D354"/>
      <c r="E354"/>
      <c r="I354"/>
      <c r="J354"/>
    </row>
    <row r="355" spans="1:10" x14ac:dyDescent="0.25">
      <c r="A355" s="8"/>
    </row>
    <row r="356" spans="1:10" x14ac:dyDescent="0.25">
      <c r="A356" s="8"/>
    </row>
    <row r="357" spans="1:10" x14ac:dyDescent="0.25">
      <c r="A357" s="8"/>
    </row>
    <row r="358" spans="1:10" x14ac:dyDescent="0.25">
      <c r="A358" s="8"/>
    </row>
    <row r="359" spans="1:10" x14ac:dyDescent="0.25">
      <c r="A359" s="8"/>
    </row>
    <row r="360" spans="1:10" x14ac:dyDescent="0.25">
      <c r="A360" s="8"/>
    </row>
    <row r="361" spans="1:10" x14ac:dyDescent="0.25">
      <c r="A361" s="8"/>
    </row>
    <row r="362" spans="1:10" x14ac:dyDescent="0.25">
      <c r="A362" s="8"/>
    </row>
    <row r="363" spans="1:10" x14ac:dyDescent="0.25">
      <c r="A363" s="8"/>
    </row>
    <row r="364" spans="1:10" x14ac:dyDescent="0.25">
      <c r="A364" s="8"/>
    </row>
    <row r="365" spans="1:10" x14ac:dyDescent="0.25">
      <c r="A365" s="8"/>
    </row>
    <row r="366" spans="1:10" x14ac:dyDescent="0.25">
      <c r="A366" s="6"/>
    </row>
    <row r="367" spans="1:10" x14ac:dyDescent="0.25">
      <c r="A367" s="6"/>
    </row>
    <row r="368" spans="1:10" x14ac:dyDescent="0.25">
      <c r="A368" s="6"/>
    </row>
    <row r="369" spans="1:1" x14ac:dyDescent="0.25">
      <c r="A369" s="6"/>
    </row>
    <row r="370" spans="1:1" x14ac:dyDescent="0.25">
      <c r="A370" s="6"/>
    </row>
    <row r="371" spans="1:1" x14ac:dyDescent="0.25">
      <c r="A371" s="6"/>
    </row>
    <row r="372" spans="1:1" x14ac:dyDescent="0.25">
      <c r="A372" s="6"/>
    </row>
    <row r="373" spans="1:1" x14ac:dyDescent="0.25">
      <c r="A373" s="6"/>
    </row>
    <row r="374" spans="1:1" x14ac:dyDescent="0.25">
      <c r="A374" s="6"/>
    </row>
    <row r="375" spans="1:1" x14ac:dyDescent="0.25">
      <c r="A375" s="6"/>
    </row>
    <row r="376" spans="1:1" x14ac:dyDescent="0.25">
      <c r="A376" s="6"/>
    </row>
    <row r="377" spans="1:1" x14ac:dyDescent="0.25">
      <c r="A377" s="6"/>
    </row>
    <row r="378" spans="1:1" x14ac:dyDescent="0.25">
      <c r="A378" s="6"/>
    </row>
    <row r="379" spans="1:1" x14ac:dyDescent="0.25">
      <c r="A379" s="6"/>
    </row>
    <row r="380" spans="1:1" x14ac:dyDescent="0.25">
      <c r="A380" s="6"/>
    </row>
    <row r="381" spans="1:1" x14ac:dyDescent="0.25">
      <c r="A381" s="6"/>
    </row>
    <row r="382" spans="1:1" x14ac:dyDescent="0.25">
      <c r="A382" s="6"/>
    </row>
    <row r="383" spans="1:1" x14ac:dyDescent="0.25">
      <c r="A383" s="6"/>
    </row>
    <row r="384" spans="1:1" x14ac:dyDescent="0.25">
      <c r="A384" s="6"/>
    </row>
    <row r="385" spans="1:1" x14ac:dyDescent="0.25">
      <c r="A385" s="6"/>
    </row>
    <row r="386" spans="1:1" x14ac:dyDescent="0.25">
      <c r="A386" s="6"/>
    </row>
    <row r="387" spans="1:1" x14ac:dyDescent="0.25">
      <c r="A387" s="6"/>
    </row>
    <row r="388" spans="1:1" x14ac:dyDescent="0.25">
      <c r="A388" s="6"/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578"/>
  <sheetViews>
    <sheetView topLeftCell="A332" workbookViewId="0">
      <selection activeCell="K3" sqref="K3"/>
    </sheetView>
  </sheetViews>
  <sheetFormatPr defaultRowHeight="15" x14ac:dyDescent="0.25"/>
  <cols>
    <col min="1" max="1" width="10.7109375" bestFit="1" customWidth="1"/>
    <col min="3" max="3" width="9.140625" customWidth="1"/>
    <col min="10" max="10" width="10.7109375" bestFit="1" customWidth="1"/>
    <col min="11" max="11" width="11" bestFit="1" customWidth="1"/>
  </cols>
  <sheetData>
    <row r="1" spans="1:11" x14ac:dyDescent="0.25">
      <c r="A1" t="str">
        <f>_xll.Thomson.Reuters.AFOSpreadsheetFormulas.DSGRID("mytotprcf,MYEMPTOTP,MYIPTOT.G,MYEXPGDSH"," ","1986-01-01","TIME","M","RowHeader=true;ColHeader=true;Code=true;SeriesMetaDataLink=true;DispSeriesDescription=false;YearlyTSFormat=false;QuarterlyTSFormat=false","")</f>
        <v>Application offline! Unable to process the request</v>
      </c>
      <c r="B1" s="2" t="s">
        <v>407</v>
      </c>
      <c r="C1" s="2" t="s">
        <v>405</v>
      </c>
      <c r="D1" s="2" t="s">
        <v>403</v>
      </c>
      <c r="E1" s="2" t="s">
        <v>404</v>
      </c>
      <c r="F1" s="2"/>
      <c r="G1" s="2"/>
      <c r="H1" s="2"/>
      <c r="J1" t="str">
        <f>_xll.Thomson.Reuters.AFOSpreadsheetFormulas.DSGRID("MYCGDP..D"," ","1986-01-01","TIME","Q","RowHeader=true;ColHeader=true;Code=true;SeriesMetaDataLink=true;DispSeriesDescription=false;YearlyTSFormat=false;QuarterlyTSFormat=false","")</f>
        <v>Application offline! Unable to process the request</v>
      </c>
      <c r="K1" s="2" t="s">
        <v>402</v>
      </c>
    </row>
    <row r="2" spans="1:11" x14ac:dyDescent="0.25">
      <c r="A2" s="2" t="s">
        <v>0</v>
      </c>
      <c r="B2" s="11" t="s">
        <v>406</v>
      </c>
      <c r="C2" s="11" t="s">
        <v>400</v>
      </c>
      <c r="D2" s="7" t="s">
        <v>399</v>
      </c>
      <c r="E2" s="7" t="s">
        <v>401</v>
      </c>
      <c r="F2" s="3"/>
      <c r="G2" s="10"/>
      <c r="H2" s="10"/>
      <c r="J2" s="2" t="s">
        <v>0</v>
      </c>
      <c r="K2" s="11" t="s">
        <v>398</v>
      </c>
    </row>
    <row r="3" spans="1:11" x14ac:dyDescent="0.25">
      <c r="A3" s="4">
        <v>31427</v>
      </c>
      <c r="B3" s="2" t="s">
        <v>1</v>
      </c>
      <c r="C3" s="2" t="s">
        <v>1</v>
      </c>
      <c r="D3" s="2" t="s">
        <v>1</v>
      </c>
      <c r="E3" s="2" t="s">
        <v>1</v>
      </c>
      <c r="F3" s="2"/>
      <c r="G3" s="2"/>
      <c r="H3" s="2"/>
      <c r="J3" s="2" t="s">
        <v>191</v>
      </c>
      <c r="K3" s="2" t="s">
        <v>1</v>
      </c>
    </row>
    <row r="4" spans="1:11" x14ac:dyDescent="0.25">
      <c r="A4" s="4">
        <v>31458</v>
      </c>
      <c r="B4" s="5" t="s">
        <v>1</v>
      </c>
      <c r="C4" s="5" t="s">
        <v>1</v>
      </c>
      <c r="D4" s="2" t="s">
        <v>1</v>
      </c>
      <c r="E4" s="2" t="s">
        <v>1</v>
      </c>
      <c r="F4" s="2"/>
      <c r="G4" s="5"/>
      <c r="H4" s="5"/>
      <c r="J4" s="2" t="s">
        <v>74</v>
      </c>
      <c r="K4" s="2" t="s">
        <v>1</v>
      </c>
    </row>
    <row r="5" spans="1:11" x14ac:dyDescent="0.25">
      <c r="A5" s="4">
        <v>31486</v>
      </c>
      <c r="B5" s="5" t="s">
        <v>1</v>
      </c>
      <c r="C5" s="5" t="s">
        <v>1</v>
      </c>
      <c r="D5" s="2" t="s">
        <v>1</v>
      </c>
      <c r="E5" s="2" t="s">
        <v>1</v>
      </c>
      <c r="F5" s="2"/>
      <c r="G5" s="5"/>
      <c r="H5" s="5"/>
      <c r="J5" s="2" t="s">
        <v>75</v>
      </c>
      <c r="K5" s="2" t="s">
        <v>1</v>
      </c>
    </row>
    <row r="6" spans="1:11" x14ac:dyDescent="0.25">
      <c r="A6" s="4">
        <v>31517</v>
      </c>
      <c r="B6" s="5" t="s">
        <v>1</v>
      </c>
      <c r="C6" s="5" t="s">
        <v>1</v>
      </c>
      <c r="D6" s="2" t="s">
        <v>1</v>
      </c>
      <c r="E6" s="2" t="s">
        <v>1</v>
      </c>
      <c r="F6" s="2"/>
      <c r="G6" s="5"/>
      <c r="H6" s="5"/>
      <c r="J6" s="2" t="s">
        <v>76</v>
      </c>
      <c r="K6" s="2" t="s">
        <v>1</v>
      </c>
    </row>
    <row r="7" spans="1:11" x14ac:dyDescent="0.25">
      <c r="A7" s="4">
        <v>31547</v>
      </c>
      <c r="B7" s="5" t="s">
        <v>1</v>
      </c>
      <c r="C7" s="5" t="s">
        <v>1</v>
      </c>
      <c r="D7" s="2" t="s">
        <v>1</v>
      </c>
      <c r="E7" s="2" t="s">
        <v>1</v>
      </c>
      <c r="F7" s="2"/>
      <c r="G7" s="5"/>
      <c r="H7" s="5"/>
      <c r="J7" s="2" t="s">
        <v>77</v>
      </c>
      <c r="K7" s="2" t="s">
        <v>1</v>
      </c>
    </row>
    <row r="8" spans="1:11" x14ac:dyDescent="0.25">
      <c r="A8" s="4">
        <v>31578</v>
      </c>
      <c r="B8" s="5" t="s">
        <v>1</v>
      </c>
      <c r="C8" s="5" t="s">
        <v>1</v>
      </c>
      <c r="D8" s="2" t="s">
        <v>1</v>
      </c>
      <c r="E8" s="2" t="s">
        <v>1</v>
      </c>
      <c r="F8" s="2"/>
      <c r="G8" s="5"/>
      <c r="H8" s="5"/>
      <c r="J8" s="2" t="s">
        <v>78</v>
      </c>
      <c r="K8" s="2" t="s">
        <v>1</v>
      </c>
    </row>
    <row r="9" spans="1:11" x14ac:dyDescent="0.25">
      <c r="A9" s="4">
        <v>31608</v>
      </c>
      <c r="B9" s="5" t="s">
        <v>1</v>
      </c>
      <c r="C9" s="5" t="s">
        <v>1</v>
      </c>
      <c r="D9" s="2" t="s">
        <v>1</v>
      </c>
      <c r="E9" s="2" t="s">
        <v>1</v>
      </c>
      <c r="F9" s="2"/>
      <c r="G9" s="5"/>
      <c r="H9" s="5"/>
      <c r="J9" s="2" t="s">
        <v>79</v>
      </c>
      <c r="K9" s="2" t="s">
        <v>1</v>
      </c>
    </row>
    <row r="10" spans="1:11" x14ac:dyDescent="0.25">
      <c r="A10" s="4">
        <v>31639</v>
      </c>
      <c r="B10" s="5" t="s">
        <v>1</v>
      </c>
      <c r="C10" s="5" t="s">
        <v>1</v>
      </c>
      <c r="D10" s="2" t="s">
        <v>1</v>
      </c>
      <c r="E10" s="2" t="s">
        <v>1</v>
      </c>
      <c r="F10" s="2"/>
      <c r="G10" s="5"/>
      <c r="H10" s="5"/>
      <c r="J10" s="2" t="s">
        <v>80</v>
      </c>
      <c r="K10" s="2" t="s">
        <v>1</v>
      </c>
    </row>
    <row r="11" spans="1:11" x14ac:dyDescent="0.25">
      <c r="A11" s="4">
        <v>31670</v>
      </c>
      <c r="B11" s="5" t="s">
        <v>1</v>
      </c>
      <c r="C11" s="5" t="s">
        <v>1</v>
      </c>
      <c r="D11" s="2" t="s">
        <v>1</v>
      </c>
      <c r="E11" s="2" t="s">
        <v>1</v>
      </c>
      <c r="F11" s="2"/>
      <c r="G11" s="5"/>
      <c r="H11" s="5"/>
      <c r="J11" s="2" t="s">
        <v>81</v>
      </c>
      <c r="K11" s="2" t="s">
        <v>1</v>
      </c>
    </row>
    <row r="12" spans="1:11" x14ac:dyDescent="0.25">
      <c r="A12" s="4">
        <v>31700</v>
      </c>
      <c r="B12" s="5" t="s">
        <v>1</v>
      </c>
      <c r="C12" s="5" t="s">
        <v>1</v>
      </c>
      <c r="D12" s="2" t="s">
        <v>1</v>
      </c>
      <c r="E12" s="2" t="s">
        <v>1</v>
      </c>
      <c r="F12" s="2"/>
      <c r="G12" s="5"/>
      <c r="H12" s="5"/>
      <c r="J12" s="2" t="s">
        <v>82</v>
      </c>
      <c r="K12" s="2" t="s">
        <v>1</v>
      </c>
    </row>
    <row r="13" spans="1:11" x14ac:dyDescent="0.25">
      <c r="A13" s="4">
        <v>31731</v>
      </c>
      <c r="B13" s="5" t="s">
        <v>1</v>
      </c>
      <c r="C13" s="5" t="s">
        <v>1</v>
      </c>
      <c r="D13" s="2" t="s">
        <v>1</v>
      </c>
      <c r="E13" s="2" t="s">
        <v>1</v>
      </c>
      <c r="F13" s="2"/>
      <c r="G13" s="5"/>
      <c r="H13" s="5"/>
      <c r="J13" s="2" t="s">
        <v>83</v>
      </c>
      <c r="K13" s="2" t="s">
        <v>1</v>
      </c>
    </row>
    <row r="14" spans="1:11" x14ac:dyDescent="0.25">
      <c r="A14" s="4">
        <v>31761</v>
      </c>
      <c r="B14" s="5" t="s">
        <v>1</v>
      </c>
      <c r="C14" s="5" t="s">
        <v>1</v>
      </c>
      <c r="D14" s="2" t="s">
        <v>1</v>
      </c>
      <c r="E14" s="2" t="s">
        <v>1</v>
      </c>
      <c r="F14" s="2"/>
      <c r="G14" s="5"/>
      <c r="H14" s="5"/>
      <c r="J14" s="2" t="s">
        <v>84</v>
      </c>
      <c r="K14" s="2" t="s">
        <v>1</v>
      </c>
    </row>
    <row r="15" spans="1:11" x14ac:dyDescent="0.25">
      <c r="A15" s="4">
        <v>31792</v>
      </c>
      <c r="B15" s="5" t="s">
        <v>1</v>
      </c>
      <c r="C15" s="5" t="s">
        <v>1</v>
      </c>
      <c r="D15" s="2" t="s">
        <v>1</v>
      </c>
      <c r="E15" s="2" t="s">
        <v>1</v>
      </c>
      <c r="F15" s="2"/>
      <c r="G15" s="5"/>
      <c r="H15" s="5"/>
      <c r="J15" s="2" t="s">
        <v>85</v>
      </c>
      <c r="K15" s="2" t="s">
        <v>1</v>
      </c>
    </row>
    <row r="16" spans="1:11" x14ac:dyDescent="0.25">
      <c r="A16" s="4">
        <v>31823</v>
      </c>
      <c r="B16" s="5" t="s">
        <v>1</v>
      </c>
      <c r="C16" s="5" t="s">
        <v>1</v>
      </c>
      <c r="D16" s="2" t="s">
        <v>1</v>
      </c>
      <c r="E16" s="2" t="s">
        <v>1</v>
      </c>
      <c r="F16" s="2"/>
      <c r="G16" s="5"/>
      <c r="H16" s="5"/>
      <c r="J16" s="2" t="s">
        <v>86</v>
      </c>
      <c r="K16" s="2" t="s">
        <v>1</v>
      </c>
    </row>
    <row r="17" spans="1:11" x14ac:dyDescent="0.25">
      <c r="A17" s="4">
        <v>31851</v>
      </c>
      <c r="B17" s="5" t="s">
        <v>1</v>
      </c>
      <c r="C17" s="5" t="s">
        <v>1</v>
      </c>
      <c r="D17" s="2" t="s">
        <v>1</v>
      </c>
      <c r="E17" s="2" t="s">
        <v>1</v>
      </c>
      <c r="F17" s="2"/>
      <c r="G17" s="5"/>
      <c r="H17" s="5"/>
      <c r="J17" s="2" t="s">
        <v>87</v>
      </c>
      <c r="K17" s="2" t="s">
        <v>1</v>
      </c>
    </row>
    <row r="18" spans="1:11" x14ac:dyDescent="0.25">
      <c r="A18" s="4">
        <v>31882</v>
      </c>
      <c r="B18" s="5" t="s">
        <v>1</v>
      </c>
      <c r="C18" s="5" t="s">
        <v>1</v>
      </c>
      <c r="D18" s="2" t="s">
        <v>1</v>
      </c>
      <c r="E18" s="2" t="s">
        <v>1</v>
      </c>
      <c r="F18" s="2"/>
      <c r="G18" s="5"/>
      <c r="H18" s="5"/>
      <c r="J18" s="2" t="s">
        <v>88</v>
      </c>
      <c r="K18" s="2" t="s">
        <v>1</v>
      </c>
    </row>
    <row r="19" spans="1:11" x14ac:dyDescent="0.25">
      <c r="A19" s="4">
        <v>31912</v>
      </c>
      <c r="B19" s="5" t="s">
        <v>1</v>
      </c>
      <c r="C19" s="5" t="s">
        <v>1</v>
      </c>
      <c r="D19" s="2" t="s">
        <v>1</v>
      </c>
      <c r="E19" s="2" t="s">
        <v>1</v>
      </c>
      <c r="F19" s="2"/>
      <c r="G19" s="5"/>
      <c r="H19" s="5"/>
      <c r="J19" s="2" t="s">
        <v>89</v>
      </c>
      <c r="K19" s="2" t="s">
        <v>1</v>
      </c>
    </row>
    <row r="20" spans="1:11" x14ac:dyDescent="0.25">
      <c r="A20" s="4">
        <v>31943</v>
      </c>
      <c r="B20" s="5" t="s">
        <v>1</v>
      </c>
      <c r="C20" s="5" t="s">
        <v>1</v>
      </c>
      <c r="D20" s="2" t="s">
        <v>1</v>
      </c>
      <c r="E20" s="2" t="s">
        <v>1</v>
      </c>
      <c r="F20" s="2"/>
      <c r="G20" s="5"/>
      <c r="H20" s="5"/>
      <c r="J20" s="2" t="s">
        <v>90</v>
      </c>
      <c r="K20" s="2" t="s">
        <v>1</v>
      </c>
    </row>
    <row r="21" spans="1:11" x14ac:dyDescent="0.25">
      <c r="A21" s="4">
        <v>31973</v>
      </c>
      <c r="B21" s="5" t="s">
        <v>1</v>
      </c>
      <c r="C21" s="5" t="s">
        <v>1</v>
      </c>
      <c r="D21" s="2" t="s">
        <v>1</v>
      </c>
      <c r="E21" s="2" t="s">
        <v>1</v>
      </c>
      <c r="F21" s="2"/>
      <c r="G21" s="5"/>
      <c r="H21" s="5"/>
      <c r="J21" s="2" t="s">
        <v>91</v>
      </c>
      <c r="K21" s="2" t="s">
        <v>1</v>
      </c>
    </row>
    <row r="22" spans="1:11" x14ac:dyDescent="0.25">
      <c r="A22" s="4">
        <v>32004</v>
      </c>
      <c r="B22" s="5" t="s">
        <v>1</v>
      </c>
      <c r="C22" s="5" t="s">
        <v>1</v>
      </c>
      <c r="D22" s="2" t="s">
        <v>1</v>
      </c>
      <c r="E22" s="2" t="s">
        <v>1</v>
      </c>
      <c r="F22" s="2"/>
      <c r="G22" s="5"/>
      <c r="H22" s="5"/>
      <c r="J22" s="2" t="s">
        <v>92</v>
      </c>
      <c r="K22" s="2" t="s">
        <v>1</v>
      </c>
    </row>
    <row r="23" spans="1:11" x14ac:dyDescent="0.25">
      <c r="A23" s="4">
        <v>32035</v>
      </c>
      <c r="B23" s="5" t="s">
        <v>1</v>
      </c>
      <c r="C23" s="5" t="s">
        <v>1</v>
      </c>
      <c r="D23" s="2" t="s">
        <v>1</v>
      </c>
      <c r="E23" s="2" t="s">
        <v>1</v>
      </c>
      <c r="F23" s="2"/>
      <c r="G23" s="5"/>
      <c r="H23" s="5"/>
      <c r="J23" s="2" t="s">
        <v>93</v>
      </c>
      <c r="K23" s="2" t="s">
        <v>1</v>
      </c>
    </row>
    <row r="24" spans="1:11" x14ac:dyDescent="0.25">
      <c r="A24" s="4">
        <v>32065</v>
      </c>
      <c r="B24" s="5" t="s">
        <v>1</v>
      </c>
      <c r="C24" s="5" t="s">
        <v>1</v>
      </c>
      <c r="D24" s="2" t="s">
        <v>1</v>
      </c>
      <c r="E24" s="2" t="s">
        <v>1</v>
      </c>
      <c r="F24" s="2"/>
      <c r="G24" s="5"/>
      <c r="H24" s="5"/>
      <c r="J24" s="2" t="s">
        <v>94</v>
      </c>
      <c r="K24" s="2" t="s">
        <v>1</v>
      </c>
    </row>
    <row r="25" spans="1:11" x14ac:dyDescent="0.25">
      <c r="A25" s="4">
        <v>32096</v>
      </c>
      <c r="B25" s="5" t="s">
        <v>1</v>
      </c>
      <c r="C25" s="5" t="s">
        <v>1</v>
      </c>
      <c r="D25" s="2" t="s">
        <v>1</v>
      </c>
      <c r="E25" s="2" t="s">
        <v>1</v>
      </c>
      <c r="F25" s="2"/>
      <c r="G25" s="5"/>
      <c r="H25" s="5"/>
      <c r="J25" s="2" t="s">
        <v>95</v>
      </c>
      <c r="K25" s="2" t="s">
        <v>1</v>
      </c>
    </row>
    <row r="26" spans="1:11" x14ac:dyDescent="0.25">
      <c r="A26" s="4">
        <v>32126</v>
      </c>
      <c r="B26" s="5" t="s">
        <v>1</v>
      </c>
      <c r="C26" s="5" t="s">
        <v>1</v>
      </c>
      <c r="D26" s="2" t="s">
        <v>1</v>
      </c>
      <c r="E26" s="2" t="s">
        <v>1</v>
      </c>
      <c r="F26" s="2"/>
      <c r="G26" s="5"/>
      <c r="H26" s="5"/>
      <c r="J26" s="2" t="s">
        <v>96</v>
      </c>
      <c r="K26" s="2" t="s">
        <v>1</v>
      </c>
    </row>
    <row r="27" spans="1:11" x14ac:dyDescent="0.25">
      <c r="A27" s="4">
        <v>32157</v>
      </c>
      <c r="B27" s="5" t="s">
        <v>1</v>
      </c>
      <c r="C27" s="5" t="s">
        <v>1</v>
      </c>
      <c r="D27" s="2" t="s">
        <v>1</v>
      </c>
      <c r="E27" s="2" t="s">
        <v>1</v>
      </c>
      <c r="F27" s="2"/>
      <c r="G27" s="5"/>
      <c r="H27" s="5"/>
      <c r="J27" s="2" t="s">
        <v>97</v>
      </c>
      <c r="K27" s="2" t="s">
        <v>1</v>
      </c>
    </row>
    <row r="28" spans="1:11" x14ac:dyDescent="0.25">
      <c r="A28" s="4">
        <v>32188</v>
      </c>
      <c r="B28" s="5" t="s">
        <v>1</v>
      </c>
      <c r="C28" s="5" t="s">
        <v>1</v>
      </c>
      <c r="D28" s="2" t="s">
        <v>1</v>
      </c>
      <c r="E28" s="2" t="s">
        <v>1</v>
      </c>
      <c r="F28" s="2"/>
      <c r="G28" s="5"/>
      <c r="H28" s="5"/>
      <c r="J28" s="2" t="s">
        <v>98</v>
      </c>
      <c r="K28" s="2" t="s">
        <v>1</v>
      </c>
    </row>
    <row r="29" spans="1:11" x14ac:dyDescent="0.25">
      <c r="A29" s="4">
        <v>32217</v>
      </c>
      <c r="B29" s="5" t="s">
        <v>1</v>
      </c>
      <c r="C29" s="5" t="s">
        <v>1</v>
      </c>
      <c r="D29" s="2" t="s">
        <v>1</v>
      </c>
      <c r="E29" s="2" t="s">
        <v>1</v>
      </c>
      <c r="F29" s="2"/>
      <c r="G29" s="5"/>
      <c r="H29" s="5"/>
      <c r="J29" s="2" t="s">
        <v>99</v>
      </c>
      <c r="K29" s="2" t="s">
        <v>1</v>
      </c>
    </row>
    <row r="30" spans="1:11" x14ac:dyDescent="0.25">
      <c r="A30" s="4">
        <v>32248</v>
      </c>
      <c r="B30" s="5" t="s">
        <v>1</v>
      </c>
      <c r="C30" s="5" t="s">
        <v>1</v>
      </c>
      <c r="D30" s="2" t="s">
        <v>1</v>
      </c>
      <c r="E30" s="2" t="s">
        <v>1</v>
      </c>
      <c r="F30" s="2"/>
      <c r="G30" s="5"/>
      <c r="H30" s="5"/>
      <c r="J30" s="2" t="s">
        <v>100</v>
      </c>
      <c r="K30" s="2" t="s">
        <v>1</v>
      </c>
    </row>
    <row r="31" spans="1:11" x14ac:dyDescent="0.25">
      <c r="A31" s="4">
        <v>32278</v>
      </c>
      <c r="B31" s="5" t="s">
        <v>1</v>
      </c>
      <c r="C31" s="5" t="s">
        <v>1</v>
      </c>
      <c r="D31" s="2" t="s">
        <v>1</v>
      </c>
      <c r="E31" s="2" t="s">
        <v>1</v>
      </c>
      <c r="F31" s="2"/>
      <c r="G31" s="5"/>
      <c r="H31" s="5"/>
      <c r="J31" s="2" t="s">
        <v>101</v>
      </c>
      <c r="K31" s="2" t="s">
        <v>1</v>
      </c>
    </row>
    <row r="32" spans="1:11" x14ac:dyDescent="0.25">
      <c r="A32" s="4">
        <v>32309</v>
      </c>
      <c r="B32" s="5" t="s">
        <v>1</v>
      </c>
      <c r="C32" s="5" t="s">
        <v>1</v>
      </c>
      <c r="D32" s="2" t="s">
        <v>1</v>
      </c>
      <c r="E32" s="2" t="s">
        <v>1</v>
      </c>
      <c r="F32" s="2"/>
      <c r="G32" s="5"/>
      <c r="H32" s="5"/>
      <c r="J32" s="2" t="s">
        <v>102</v>
      </c>
      <c r="K32" s="2" t="s">
        <v>1</v>
      </c>
    </row>
    <row r="33" spans="1:11" x14ac:dyDescent="0.25">
      <c r="A33" s="4">
        <v>32339</v>
      </c>
      <c r="B33" s="5" t="s">
        <v>1</v>
      </c>
      <c r="C33" s="5" t="s">
        <v>1</v>
      </c>
      <c r="D33" s="2" t="s">
        <v>1</v>
      </c>
      <c r="E33" s="2" t="s">
        <v>1</v>
      </c>
      <c r="F33" s="2"/>
      <c r="G33" s="5"/>
      <c r="H33" s="5"/>
      <c r="J33" s="2" t="s">
        <v>103</v>
      </c>
      <c r="K33" s="2" t="s">
        <v>1</v>
      </c>
    </row>
    <row r="34" spans="1:11" x14ac:dyDescent="0.25">
      <c r="A34" s="4">
        <v>32370</v>
      </c>
      <c r="B34" s="5" t="s">
        <v>1</v>
      </c>
      <c r="C34" s="5" t="s">
        <v>1</v>
      </c>
      <c r="D34" s="2" t="s">
        <v>1</v>
      </c>
      <c r="E34" s="2" t="s">
        <v>1</v>
      </c>
      <c r="F34" s="2"/>
      <c r="G34" s="5"/>
      <c r="H34" s="5"/>
      <c r="J34" s="2" t="s">
        <v>104</v>
      </c>
      <c r="K34" s="2" t="s">
        <v>1</v>
      </c>
    </row>
    <row r="35" spans="1:11" x14ac:dyDescent="0.25">
      <c r="A35" s="4">
        <v>32401</v>
      </c>
      <c r="B35" s="5" t="s">
        <v>1</v>
      </c>
      <c r="C35" s="5" t="s">
        <v>1</v>
      </c>
      <c r="D35" s="2" t="s">
        <v>1</v>
      </c>
      <c r="E35" s="2" t="s">
        <v>1</v>
      </c>
      <c r="F35" s="2"/>
      <c r="G35" s="5"/>
      <c r="H35" s="5"/>
      <c r="J35" s="2" t="s">
        <v>105</v>
      </c>
      <c r="K35" s="2" t="s">
        <v>1</v>
      </c>
    </row>
    <row r="36" spans="1:11" x14ac:dyDescent="0.25">
      <c r="A36" s="4">
        <v>32431</v>
      </c>
      <c r="B36" s="5" t="s">
        <v>1</v>
      </c>
      <c r="C36" s="5" t="s">
        <v>1</v>
      </c>
      <c r="D36" s="2" t="s">
        <v>1</v>
      </c>
      <c r="E36" s="2" t="s">
        <v>1</v>
      </c>
      <c r="F36" s="2"/>
      <c r="G36" s="5"/>
      <c r="H36" s="5"/>
      <c r="J36" s="2" t="s">
        <v>106</v>
      </c>
      <c r="K36" s="2" t="s">
        <v>1</v>
      </c>
    </row>
    <row r="37" spans="1:11" x14ac:dyDescent="0.25">
      <c r="A37" s="4">
        <v>32462</v>
      </c>
      <c r="B37" s="5" t="s">
        <v>1</v>
      </c>
      <c r="C37" s="5" t="s">
        <v>1</v>
      </c>
      <c r="D37" s="2" t="s">
        <v>1</v>
      </c>
      <c r="E37" s="2" t="s">
        <v>1</v>
      </c>
      <c r="F37" s="2"/>
      <c r="G37" s="5"/>
      <c r="H37" s="5"/>
      <c r="J37" s="2" t="s">
        <v>107</v>
      </c>
      <c r="K37" s="2" t="s">
        <v>1</v>
      </c>
    </row>
    <row r="38" spans="1:11" x14ac:dyDescent="0.25">
      <c r="A38" s="4">
        <v>32492</v>
      </c>
      <c r="B38" s="5" t="s">
        <v>1</v>
      </c>
      <c r="C38" s="5" t="s">
        <v>1</v>
      </c>
      <c r="D38" s="2" t="s">
        <v>1</v>
      </c>
      <c r="E38" s="2" t="s">
        <v>1</v>
      </c>
      <c r="F38" s="2"/>
      <c r="G38" s="5"/>
      <c r="H38" s="5"/>
      <c r="J38" s="2" t="s">
        <v>108</v>
      </c>
      <c r="K38" s="2" t="s">
        <v>1</v>
      </c>
    </row>
    <row r="39" spans="1:11" x14ac:dyDescent="0.25">
      <c r="A39" s="4">
        <v>32523</v>
      </c>
      <c r="B39" s="5" t="s">
        <v>1</v>
      </c>
      <c r="C39" s="5" t="s">
        <v>1</v>
      </c>
      <c r="D39" s="2" t="s">
        <v>1</v>
      </c>
      <c r="E39" s="2" t="s">
        <v>1</v>
      </c>
      <c r="F39" s="2"/>
      <c r="G39" s="5"/>
      <c r="H39" s="5"/>
      <c r="J39" s="2" t="s">
        <v>109</v>
      </c>
      <c r="K39" s="2" t="s">
        <v>1</v>
      </c>
    </row>
    <row r="40" spans="1:11" x14ac:dyDescent="0.25">
      <c r="A40" s="4">
        <v>32554</v>
      </c>
      <c r="B40" s="5" t="s">
        <v>1</v>
      </c>
      <c r="C40" s="5" t="s">
        <v>1</v>
      </c>
      <c r="D40" s="2" t="s">
        <v>1</v>
      </c>
      <c r="E40" s="2" t="s">
        <v>1</v>
      </c>
      <c r="F40" s="2"/>
      <c r="G40" s="5"/>
      <c r="H40" s="5"/>
      <c r="J40" s="2" t="s">
        <v>110</v>
      </c>
      <c r="K40" s="2" t="s">
        <v>1</v>
      </c>
    </row>
    <row r="41" spans="1:11" x14ac:dyDescent="0.25">
      <c r="A41" s="4">
        <v>32582</v>
      </c>
      <c r="B41" s="5" t="s">
        <v>1</v>
      </c>
      <c r="C41" s="5" t="s">
        <v>1</v>
      </c>
      <c r="D41" s="2" t="s">
        <v>1</v>
      </c>
      <c r="E41" s="2" t="s">
        <v>1</v>
      </c>
      <c r="F41" s="2"/>
      <c r="G41" s="5"/>
      <c r="H41" s="5"/>
      <c r="J41" s="2" t="s">
        <v>111</v>
      </c>
      <c r="K41" s="2" t="s">
        <v>1</v>
      </c>
    </row>
    <row r="42" spans="1:11" x14ac:dyDescent="0.25">
      <c r="A42" s="4">
        <v>32613</v>
      </c>
      <c r="B42" s="5" t="s">
        <v>1</v>
      </c>
      <c r="C42" s="5" t="s">
        <v>1</v>
      </c>
      <c r="D42" s="2" t="s">
        <v>1</v>
      </c>
      <c r="E42" s="2" t="s">
        <v>1</v>
      </c>
      <c r="F42" s="2"/>
      <c r="G42" s="5"/>
      <c r="H42" s="5"/>
      <c r="J42" s="2" t="s">
        <v>112</v>
      </c>
      <c r="K42" s="2" t="s">
        <v>1</v>
      </c>
    </row>
    <row r="43" spans="1:11" x14ac:dyDescent="0.25">
      <c r="A43" s="4">
        <v>32643</v>
      </c>
      <c r="B43" s="5" t="s">
        <v>1</v>
      </c>
      <c r="C43" s="5" t="s">
        <v>1</v>
      </c>
      <c r="D43" s="2" t="s">
        <v>1</v>
      </c>
      <c r="E43" s="2" t="s">
        <v>1</v>
      </c>
      <c r="F43" s="2"/>
      <c r="G43" s="5"/>
      <c r="H43" s="5"/>
      <c r="J43" s="2" t="s">
        <v>113</v>
      </c>
      <c r="K43" s="2" t="s">
        <v>1</v>
      </c>
    </row>
    <row r="44" spans="1:11" x14ac:dyDescent="0.25">
      <c r="A44" s="4">
        <v>32674</v>
      </c>
      <c r="B44" s="5" t="s">
        <v>1</v>
      </c>
      <c r="C44" s="5" t="s">
        <v>1</v>
      </c>
      <c r="D44" s="2" t="s">
        <v>1</v>
      </c>
      <c r="E44" s="2" t="s">
        <v>1</v>
      </c>
      <c r="F44" s="2"/>
      <c r="G44" s="5"/>
      <c r="H44" s="5"/>
      <c r="J44" s="2" t="s">
        <v>114</v>
      </c>
      <c r="K44" s="2" t="s">
        <v>1</v>
      </c>
    </row>
    <row r="45" spans="1:11" x14ac:dyDescent="0.25">
      <c r="A45" s="4">
        <v>32704</v>
      </c>
      <c r="B45" s="5" t="s">
        <v>1</v>
      </c>
      <c r="C45" s="5" t="s">
        <v>1</v>
      </c>
      <c r="D45" s="2" t="s">
        <v>1</v>
      </c>
      <c r="E45" s="2" t="s">
        <v>1</v>
      </c>
      <c r="F45" s="2"/>
      <c r="G45" s="5"/>
      <c r="H45" s="5"/>
      <c r="J45" s="2" t="s">
        <v>115</v>
      </c>
      <c r="K45" s="2" t="s">
        <v>1</v>
      </c>
    </row>
    <row r="46" spans="1:11" x14ac:dyDescent="0.25">
      <c r="A46" s="4">
        <v>32735</v>
      </c>
      <c r="B46" s="5" t="s">
        <v>1</v>
      </c>
      <c r="C46" s="5" t="s">
        <v>1</v>
      </c>
      <c r="D46" s="2" t="s">
        <v>1</v>
      </c>
      <c r="E46" s="2" t="s">
        <v>1</v>
      </c>
      <c r="F46" s="2"/>
      <c r="G46" s="5"/>
      <c r="H46" s="5"/>
      <c r="J46" s="2" t="s">
        <v>116</v>
      </c>
      <c r="K46" s="2" t="s">
        <v>1</v>
      </c>
    </row>
    <row r="47" spans="1:11" x14ac:dyDescent="0.25">
      <c r="A47" s="4">
        <v>32766</v>
      </c>
      <c r="B47" s="5" t="s">
        <v>1</v>
      </c>
      <c r="C47" s="5" t="s">
        <v>1</v>
      </c>
      <c r="D47" s="2" t="s">
        <v>1</v>
      </c>
      <c r="E47" s="2" t="s">
        <v>1</v>
      </c>
      <c r="F47" s="2"/>
      <c r="G47" s="5"/>
      <c r="H47" s="5"/>
      <c r="J47" s="2" t="s">
        <v>117</v>
      </c>
      <c r="K47" s="2" t="s">
        <v>1</v>
      </c>
    </row>
    <row r="48" spans="1:11" x14ac:dyDescent="0.25">
      <c r="A48" s="4">
        <v>32796</v>
      </c>
      <c r="B48" s="5" t="s">
        <v>1</v>
      </c>
      <c r="C48" s="5" t="s">
        <v>1</v>
      </c>
      <c r="D48" s="2" t="s">
        <v>1</v>
      </c>
      <c r="E48" s="2" t="s">
        <v>1</v>
      </c>
      <c r="F48" s="2"/>
      <c r="G48" s="5"/>
      <c r="H48" s="5"/>
      <c r="J48" s="2" t="s">
        <v>118</v>
      </c>
      <c r="K48" s="2" t="s">
        <v>1</v>
      </c>
    </row>
    <row r="49" spans="1:11" x14ac:dyDescent="0.25">
      <c r="A49" s="4">
        <v>32827</v>
      </c>
      <c r="B49" s="5" t="s">
        <v>1</v>
      </c>
      <c r="C49" s="5" t="s">
        <v>1</v>
      </c>
      <c r="D49" s="2" t="s">
        <v>1</v>
      </c>
      <c r="E49" s="2" t="s">
        <v>1</v>
      </c>
      <c r="F49" s="2"/>
      <c r="G49" s="5"/>
      <c r="H49" s="5"/>
      <c r="J49" s="2" t="s">
        <v>119</v>
      </c>
      <c r="K49" s="2" t="s">
        <v>1</v>
      </c>
    </row>
    <row r="50" spans="1:11" x14ac:dyDescent="0.25">
      <c r="A50" s="4">
        <v>32857</v>
      </c>
      <c r="B50" s="5" t="s">
        <v>1</v>
      </c>
      <c r="C50" s="5" t="s">
        <v>1</v>
      </c>
      <c r="D50" s="2" t="s">
        <v>1</v>
      </c>
      <c r="E50" s="2" t="s">
        <v>1</v>
      </c>
      <c r="F50" s="2"/>
      <c r="G50" s="5"/>
      <c r="H50" s="5"/>
      <c r="J50" s="2" t="s">
        <v>120</v>
      </c>
      <c r="K50" s="2" t="s">
        <v>1</v>
      </c>
    </row>
    <row r="51" spans="1:11" x14ac:dyDescent="0.25">
      <c r="A51" s="4">
        <v>32888</v>
      </c>
      <c r="B51" s="5" t="s">
        <v>1</v>
      </c>
      <c r="C51" s="5" t="s">
        <v>1</v>
      </c>
      <c r="D51" s="2" t="s">
        <v>1</v>
      </c>
      <c r="E51" s="2" t="s">
        <v>1</v>
      </c>
      <c r="F51" s="2"/>
      <c r="G51" s="5"/>
      <c r="H51" s="5"/>
      <c r="J51" s="2" t="s">
        <v>121</v>
      </c>
      <c r="K51" s="2" t="s">
        <v>1</v>
      </c>
    </row>
    <row r="52" spans="1:11" x14ac:dyDescent="0.25">
      <c r="A52" s="4">
        <v>32919</v>
      </c>
      <c r="B52" s="5" t="s">
        <v>1</v>
      </c>
      <c r="C52" s="5" t="s">
        <v>1</v>
      </c>
      <c r="D52" s="2" t="s">
        <v>1</v>
      </c>
      <c r="E52" s="2" t="s">
        <v>1</v>
      </c>
      <c r="F52" s="2"/>
      <c r="G52" s="5"/>
      <c r="H52" s="5"/>
      <c r="J52" s="2" t="s">
        <v>122</v>
      </c>
      <c r="K52" s="2" t="s">
        <v>1</v>
      </c>
    </row>
    <row r="53" spans="1:11" x14ac:dyDescent="0.25">
      <c r="A53" s="4">
        <v>32947</v>
      </c>
      <c r="B53" s="5" t="s">
        <v>1</v>
      </c>
      <c r="C53" s="5" t="s">
        <v>1</v>
      </c>
      <c r="D53" s="2" t="s">
        <v>1</v>
      </c>
      <c r="E53" s="2" t="s">
        <v>1</v>
      </c>
      <c r="F53" s="2"/>
      <c r="G53" s="5"/>
      <c r="H53" s="5"/>
      <c r="J53" s="2" t="s">
        <v>123</v>
      </c>
      <c r="K53" s="2" t="s">
        <v>1</v>
      </c>
    </row>
    <row r="54" spans="1:11" x14ac:dyDescent="0.25">
      <c r="A54" s="4">
        <v>32978</v>
      </c>
      <c r="B54" s="5" t="s">
        <v>1</v>
      </c>
      <c r="C54" s="5" t="s">
        <v>1</v>
      </c>
      <c r="D54" s="2" t="s">
        <v>1</v>
      </c>
      <c r="E54" s="2" t="s">
        <v>1</v>
      </c>
      <c r="F54" s="2"/>
      <c r="G54" s="5"/>
      <c r="H54" s="5"/>
      <c r="J54" s="2" t="s">
        <v>124</v>
      </c>
      <c r="K54" s="2" t="s">
        <v>1</v>
      </c>
    </row>
    <row r="55" spans="1:11" x14ac:dyDescent="0.25">
      <c r="A55" s="4">
        <v>33008</v>
      </c>
      <c r="B55" s="5" t="s">
        <v>1</v>
      </c>
      <c r="C55" s="5" t="s">
        <v>1</v>
      </c>
      <c r="D55" s="2" t="s">
        <v>1</v>
      </c>
      <c r="E55" s="2" t="s">
        <v>1</v>
      </c>
      <c r="F55" s="2"/>
      <c r="G55" s="5"/>
      <c r="H55" s="5"/>
      <c r="J55" s="2" t="s">
        <v>125</v>
      </c>
      <c r="K55" s="2" t="s">
        <v>1</v>
      </c>
    </row>
    <row r="56" spans="1:11" x14ac:dyDescent="0.25">
      <c r="A56" s="4">
        <v>33039</v>
      </c>
      <c r="B56" s="5" t="s">
        <v>1</v>
      </c>
      <c r="C56" s="5" t="s">
        <v>1</v>
      </c>
      <c r="D56" s="2" t="s">
        <v>1</v>
      </c>
      <c r="E56" s="2" t="s">
        <v>1</v>
      </c>
      <c r="F56" s="2"/>
      <c r="G56" s="5"/>
      <c r="H56" s="5"/>
      <c r="J56" s="2" t="s">
        <v>126</v>
      </c>
      <c r="K56" s="2" t="s">
        <v>1</v>
      </c>
    </row>
    <row r="57" spans="1:11" x14ac:dyDescent="0.25">
      <c r="A57" s="4">
        <v>33069</v>
      </c>
      <c r="B57" s="5" t="s">
        <v>1</v>
      </c>
      <c r="C57" s="5" t="s">
        <v>1</v>
      </c>
      <c r="D57" s="2" t="s">
        <v>1</v>
      </c>
      <c r="E57" s="2" t="s">
        <v>1</v>
      </c>
      <c r="F57" s="2"/>
      <c r="G57" s="5"/>
      <c r="H57" s="5"/>
      <c r="J57" s="2" t="s">
        <v>127</v>
      </c>
      <c r="K57" s="2" t="s">
        <v>1</v>
      </c>
    </row>
    <row r="58" spans="1:11" x14ac:dyDescent="0.25">
      <c r="A58" s="4">
        <v>33100</v>
      </c>
      <c r="B58" s="5" t="s">
        <v>1</v>
      </c>
      <c r="C58" s="5" t="s">
        <v>1</v>
      </c>
      <c r="D58" s="2" t="s">
        <v>1</v>
      </c>
      <c r="E58" s="2" t="s">
        <v>1</v>
      </c>
      <c r="F58" s="2"/>
      <c r="G58" s="5"/>
      <c r="H58" s="5"/>
      <c r="J58" s="2" t="s">
        <v>128</v>
      </c>
      <c r="K58" s="2" t="s">
        <v>1</v>
      </c>
    </row>
    <row r="59" spans="1:11" x14ac:dyDescent="0.25">
      <c r="A59" s="4">
        <v>33131</v>
      </c>
      <c r="B59" s="5" t="s">
        <v>1</v>
      </c>
      <c r="C59" s="5" t="s">
        <v>1</v>
      </c>
      <c r="D59" s="2" t="s">
        <v>1</v>
      </c>
      <c r="E59" s="2" t="s">
        <v>1</v>
      </c>
      <c r="F59" s="2"/>
      <c r="G59" s="5"/>
      <c r="H59" s="5"/>
      <c r="J59" s="2" t="s">
        <v>129</v>
      </c>
      <c r="K59" s="2" t="s">
        <v>1</v>
      </c>
    </row>
    <row r="60" spans="1:11" x14ac:dyDescent="0.25">
      <c r="A60" s="4">
        <v>33161</v>
      </c>
      <c r="B60" s="5" t="s">
        <v>1</v>
      </c>
      <c r="C60" s="5" t="s">
        <v>1</v>
      </c>
      <c r="D60" s="2" t="s">
        <v>1</v>
      </c>
      <c r="E60" s="2" t="s">
        <v>1</v>
      </c>
      <c r="F60" s="2"/>
      <c r="G60" s="5"/>
      <c r="H60" s="5"/>
      <c r="J60" s="2" t="s">
        <v>130</v>
      </c>
      <c r="K60" s="2" t="s">
        <v>1</v>
      </c>
    </row>
    <row r="61" spans="1:11" x14ac:dyDescent="0.25">
      <c r="A61" s="4">
        <v>33192</v>
      </c>
      <c r="B61" s="5" t="s">
        <v>1</v>
      </c>
      <c r="C61" s="5" t="s">
        <v>1</v>
      </c>
      <c r="D61" s="2" t="s">
        <v>1</v>
      </c>
      <c r="E61" s="2" t="s">
        <v>1</v>
      </c>
      <c r="F61" s="2"/>
      <c r="G61" s="5"/>
      <c r="H61" s="5"/>
      <c r="J61" s="2" t="s">
        <v>131</v>
      </c>
      <c r="K61" s="2" t="s">
        <v>1</v>
      </c>
    </row>
    <row r="62" spans="1:11" x14ac:dyDescent="0.25">
      <c r="A62" s="4">
        <v>33222</v>
      </c>
      <c r="B62" s="5" t="s">
        <v>1</v>
      </c>
      <c r="C62" s="5" t="s">
        <v>1</v>
      </c>
      <c r="D62" s="2" t="s">
        <v>1</v>
      </c>
      <c r="E62" s="2" t="s">
        <v>1</v>
      </c>
      <c r="F62" s="2"/>
      <c r="G62" s="5"/>
      <c r="H62" s="5"/>
      <c r="J62" s="2" t="s">
        <v>132</v>
      </c>
      <c r="K62" s="2" t="s">
        <v>1</v>
      </c>
    </row>
    <row r="63" spans="1:11" x14ac:dyDescent="0.25">
      <c r="A63" s="4">
        <v>33253</v>
      </c>
      <c r="B63" s="5" t="s">
        <v>1</v>
      </c>
      <c r="C63" s="5" t="s">
        <v>1</v>
      </c>
      <c r="D63" s="2" t="s">
        <v>1</v>
      </c>
      <c r="E63" s="2" t="s">
        <v>1</v>
      </c>
      <c r="F63" s="2"/>
      <c r="G63" s="5"/>
      <c r="H63" s="5"/>
      <c r="J63" s="2" t="s">
        <v>133</v>
      </c>
      <c r="K63" s="2" t="s">
        <v>1</v>
      </c>
    </row>
    <row r="64" spans="1:11" x14ac:dyDescent="0.25">
      <c r="A64" s="4">
        <v>33284</v>
      </c>
      <c r="B64" s="5" t="s">
        <v>1</v>
      </c>
      <c r="C64" s="5" t="s">
        <v>1</v>
      </c>
      <c r="D64" s="2" t="s">
        <v>1</v>
      </c>
      <c r="E64" s="2" t="s">
        <v>1</v>
      </c>
      <c r="F64" s="2"/>
      <c r="G64" s="5"/>
      <c r="H64" s="5"/>
      <c r="J64" s="2" t="s">
        <v>134</v>
      </c>
      <c r="K64" s="2" t="s">
        <v>1</v>
      </c>
    </row>
    <row r="65" spans="1:11" x14ac:dyDescent="0.25">
      <c r="A65" s="4">
        <v>33312</v>
      </c>
      <c r="B65" s="5" t="s">
        <v>1</v>
      </c>
      <c r="C65" s="5" t="s">
        <v>1</v>
      </c>
      <c r="D65" s="2" t="s">
        <v>1</v>
      </c>
      <c r="E65" s="2" t="s">
        <v>1</v>
      </c>
      <c r="F65" s="2"/>
      <c r="G65" s="5"/>
      <c r="H65" s="5"/>
      <c r="J65" s="2" t="s">
        <v>135</v>
      </c>
      <c r="K65" s="2" t="s">
        <v>1</v>
      </c>
    </row>
    <row r="66" spans="1:11" x14ac:dyDescent="0.25">
      <c r="A66" s="4">
        <v>33343</v>
      </c>
      <c r="B66" s="5" t="s">
        <v>1</v>
      </c>
      <c r="C66" s="5" t="s">
        <v>1</v>
      </c>
      <c r="D66" s="2" t="s">
        <v>1</v>
      </c>
      <c r="E66" s="2" t="s">
        <v>1</v>
      </c>
      <c r="F66" s="2"/>
      <c r="G66" s="5"/>
      <c r="H66" s="5"/>
      <c r="J66" s="2" t="s">
        <v>136</v>
      </c>
      <c r="K66" s="2" t="s">
        <v>1</v>
      </c>
    </row>
    <row r="67" spans="1:11" x14ac:dyDescent="0.25">
      <c r="A67" s="4">
        <v>33373</v>
      </c>
      <c r="B67" s="5" t="s">
        <v>1</v>
      </c>
      <c r="C67" s="5" t="s">
        <v>1</v>
      </c>
      <c r="D67" s="2" t="s">
        <v>1</v>
      </c>
      <c r="E67" s="2" t="s">
        <v>1</v>
      </c>
      <c r="F67" s="2"/>
      <c r="G67" s="5"/>
      <c r="H67" s="5"/>
      <c r="J67" s="2" t="s">
        <v>137</v>
      </c>
      <c r="K67" s="2" t="s">
        <v>1</v>
      </c>
    </row>
    <row r="68" spans="1:11" x14ac:dyDescent="0.25">
      <c r="A68" s="4">
        <v>33404</v>
      </c>
      <c r="B68" s="5" t="s">
        <v>1</v>
      </c>
      <c r="C68" s="5" t="s">
        <v>1</v>
      </c>
      <c r="D68" s="2" t="s">
        <v>1</v>
      </c>
      <c r="E68" s="2" t="s">
        <v>1</v>
      </c>
      <c r="F68" s="2"/>
      <c r="G68" s="5"/>
      <c r="H68" s="5"/>
      <c r="J68" s="2" t="s">
        <v>138</v>
      </c>
      <c r="K68" s="2" t="s">
        <v>1</v>
      </c>
    </row>
    <row r="69" spans="1:11" x14ac:dyDescent="0.25">
      <c r="A69" s="4">
        <v>33434</v>
      </c>
      <c r="B69" s="5" t="s">
        <v>1</v>
      </c>
      <c r="C69" s="5" t="s">
        <v>1</v>
      </c>
      <c r="D69" s="2" t="s">
        <v>1</v>
      </c>
      <c r="E69" s="2" t="s">
        <v>1</v>
      </c>
      <c r="F69" s="2"/>
      <c r="G69" s="5"/>
      <c r="H69" s="5"/>
      <c r="J69" s="2" t="s">
        <v>139</v>
      </c>
      <c r="K69" s="2" t="s">
        <v>1</v>
      </c>
    </row>
    <row r="70" spans="1:11" x14ac:dyDescent="0.25">
      <c r="A70" s="4">
        <v>33465</v>
      </c>
      <c r="B70" s="5" t="s">
        <v>1</v>
      </c>
      <c r="C70" s="5" t="s">
        <v>1</v>
      </c>
      <c r="D70" s="2" t="s">
        <v>1</v>
      </c>
      <c r="E70" s="2" t="s">
        <v>1</v>
      </c>
      <c r="F70" s="2"/>
      <c r="G70" s="5"/>
      <c r="H70" s="5"/>
      <c r="J70" s="2" t="s">
        <v>140</v>
      </c>
      <c r="K70" s="2" t="s">
        <v>1</v>
      </c>
    </row>
    <row r="71" spans="1:11" x14ac:dyDescent="0.25">
      <c r="A71" s="4">
        <v>33496</v>
      </c>
      <c r="B71" s="5" t="s">
        <v>1</v>
      </c>
      <c r="C71" s="5" t="s">
        <v>1</v>
      </c>
      <c r="D71" s="2" t="s">
        <v>1</v>
      </c>
      <c r="E71" s="2" t="s">
        <v>1</v>
      </c>
      <c r="F71" s="2"/>
      <c r="G71" s="5"/>
      <c r="H71" s="5"/>
      <c r="J71" s="2" t="s">
        <v>141</v>
      </c>
      <c r="K71" s="2" t="s">
        <v>1</v>
      </c>
    </row>
    <row r="72" spans="1:11" x14ac:dyDescent="0.25">
      <c r="A72" s="4">
        <v>33526</v>
      </c>
      <c r="B72" s="5" t="s">
        <v>1</v>
      </c>
      <c r="C72" s="5" t="s">
        <v>1</v>
      </c>
      <c r="D72" s="2" t="s">
        <v>1</v>
      </c>
      <c r="E72" s="2" t="s">
        <v>1</v>
      </c>
      <c r="F72" s="2"/>
      <c r="G72" s="5"/>
      <c r="H72" s="5"/>
      <c r="J72" s="2" t="s">
        <v>142</v>
      </c>
      <c r="K72" s="2" t="s">
        <v>1</v>
      </c>
    </row>
    <row r="73" spans="1:11" x14ac:dyDescent="0.25">
      <c r="A73" s="4">
        <v>33557</v>
      </c>
      <c r="B73" s="5" t="s">
        <v>1</v>
      </c>
      <c r="C73" s="5" t="s">
        <v>1</v>
      </c>
      <c r="D73" s="2" t="s">
        <v>1</v>
      </c>
      <c r="E73" s="2" t="s">
        <v>1</v>
      </c>
      <c r="F73" s="2"/>
      <c r="G73" s="5"/>
      <c r="H73" s="5"/>
      <c r="J73" s="2" t="s">
        <v>143</v>
      </c>
      <c r="K73" s="2" t="s">
        <v>1</v>
      </c>
    </row>
    <row r="74" spans="1:11" x14ac:dyDescent="0.25">
      <c r="A74" s="4">
        <v>33587</v>
      </c>
      <c r="B74" s="5" t="s">
        <v>1</v>
      </c>
      <c r="C74" s="5" t="s">
        <v>1</v>
      </c>
      <c r="D74" s="2" t="s">
        <v>1</v>
      </c>
      <c r="E74" s="2" t="s">
        <v>1</v>
      </c>
      <c r="F74" s="2"/>
      <c r="G74" s="5"/>
      <c r="H74" s="5"/>
      <c r="J74" s="2" t="s">
        <v>144</v>
      </c>
      <c r="K74" s="2" t="s">
        <v>1</v>
      </c>
    </row>
    <row r="75" spans="1:11" x14ac:dyDescent="0.25">
      <c r="A75" s="4">
        <v>33618</v>
      </c>
      <c r="B75" s="5" t="s">
        <v>1</v>
      </c>
      <c r="C75" s="5" t="s">
        <v>1</v>
      </c>
      <c r="D75" s="2" t="s">
        <v>1</v>
      </c>
      <c r="E75" s="2" t="s">
        <v>1</v>
      </c>
      <c r="F75" s="2"/>
      <c r="G75" s="5"/>
      <c r="H75" s="5"/>
      <c r="J75" s="2" t="s">
        <v>145</v>
      </c>
      <c r="K75" s="2" t="s">
        <v>1</v>
      </c>
    </row>
    <row r="76" spans="1:11" x14ac:dyDescent="0.25">
      <c r="A76" s="4">
        <v>33649</v>
      </c>
      <c r="B76" s="5" t="s">
        <v>1</v>
      </c>
      <c r="C76" s="5" t="s">
        <v>1</v>
      </c>
      <c r="D76" s="2" t="s">
        <v>1</v>
      </c>
      <c r="E76" s="2" t="s">
        <v>1</v>
      </c>
      <c r="F76" s="2"/>
      <c r="G76" s="5"/>
      <c r="H76" s="5"/>
      <c r="J76" s="2" t="s">
        <v>146</v>
      </c>
      <c r="K76" s="2" t="s">
        <v>1</v>
      </c>
    </row>
    <row r="77" spans="1:11" x14ac:dyDescent="0.25">
      <c r="A77" s="4">
        <v>33678</v>
      </c>
      <c r="B77" s="5" t="s">
        <v>1</v>
      </c>
      <c r="C77" s="5" t="s">
        <v>1</v>
      </c>
      <c r="D77" s="2" t="s">
        <v>1</v>
      </c>
      <c r="E77" s="2" t="s">
        <v>1</v>
      </c>
      <c r="F77" s="2"/>
      <c r="G77" s="5"/>
      <c r="H77" s="5"/>
      <c r="J77" s="2" t="s">
        <v>147</v>
      </c>
      <c r="K77" s="2" t="s">
        <v>1</v>
      </c>
    </row>
    <row r="78" spans="1:11" x14ac:dyDescent="0.25">
      <c r="A78" s="4">
        <v>33709</v>
      </c>
      <c r="B78" s="5" t="s">
        <v>1</v>
      </c>
      <c r="C78" s="5" t="s">
        <v>1</v>
      </c>
      <c r="D78" s="2" t="s">
        <v>1</v>
      </c>
      <c r="E78" s="2" t="s">
        <v>1</v>
      </c>
      <c r="F78" s="2"/>
      <c r="G78" s="5"/>
      <c r="H78" s="5"/>
      <c r="J78" s="2" t="s">
        <v>148</v>
      </c>
      <c r="K78" s="2" t="s">
        <v>1</v>
      </c>
    </row>
    <row r="79" spans="1:11" x14ac:dyDescent="0.25">
      <c r="A79" s="4">
        <v>33739</v>
      </c>
      <c r="B79" s="5" t="s">
        <v>1</v>
      </c>
      <c r="C79" s="5" t="s">
        <v>1</v>
      </c>
      <c r="D79" s="2" t="s">
        <v>1</v>
      </c>
      <c r="E79" s="2" t="s">
        <v>1</v>
      </c>
      <c r="F79" s="2"/>
      <c r="G79" s="5"/>
      <c r="H79" s="5"/>
      <c r="J79" s="2" t="s">
        <v>149</v>
      </c>
      <c r="K79" s="2">
        <v>48.792999999999999</v>
      </c>
    </row>
    <row r="80" spans="1:11" x14ac:dyDescent="0.25">
      <c r="A80" s="4">
        <v>33770</v>
      </c>
      <c r="B80" s="5" t="s">
        <v>1</v>
      </c>
      <c r="C80" s="5" t="s">
        <v>1</v>
      </c>
      <c r="D80" s="2" t="s">
        <v>1</v>
      </c>
      <c r="E80" s="2" t="s">
        <v>1</v>
      </c>
      <c r="F80" s="2"/>
      <c r="G80" s="5"/>
      <c r="H80" s="5"/>
      <c r="J80" s="2" t="s">
        <v>150</v>
      </c>
      <c r="K80" s="2">
        <v>49.313000000000002</v>
      </c>
    </row>
    <row r="81" spans="1:11" x14ac:dyDescent="0.25">
      <c r="A81" s="4">
        <v>33800</v>
      </c>
      <c r="B81" s="5" t="s">
        <v>1</v>
      </c>
      <c r="C81" s="5" t="s">
        <v>1</v>
      </c>
      <c r="D81" s="2" t="s">
        <v>1</v>
      </c>
      <c r="E81" s="2" t="s">
        <v>1</v>
      </c>
      <c r="F81" s="2"/>
      <c r="G81" s="5"/>
      <c r="H81" s="5"/>
      <c r="J81" s="2" t="s">
        <v>151</v>
      </c>
      <c r="K81" s="2">
        <v>50.076000000000001</v>
      </c>
    </row>
    <row r="82" spans="1:11" x14ac:dyDescent="0.25">
      <c r="A82" s="4">
        <v>33831</v>
      </c>
      <c r="B82" s="5" t="s">
        <v>1</v>
      </c>
      <c r="C82" s="5" t="s">
        <v>1</v>
      </c>
      <c r="D82" s="2" t="s">
        <v>1</v>
      </c>
      <c r="E82" s="2" t="s">
        <v>1</v>
      </c>
      <c r="F82" s="2"/>
      <c r="G82" s="5"/>
      <c r="H82" s="5"/>
      <c r="J82" s="2" t="s">
        <v>152</v>
      </c>
      <c r="K82" s="2">
        <v>50.746000000000002</v>
      </c>
    </row>
    <row r="83" spans="1:11" x14ac:dyDescent="0.25">
      <c r="A83" s="4">
        <v>33862</v>
      </c>
      <c r="B83" s="5" t="s">
        <v>1</v>
      </c>
      <c r="C83" s="5" t="s">
        <v>1</v>
      </c>
      <c r="D83" s="2" t="s">
        <v>1</v>
      </c>
      <c r="E83" s="2" t="s">
        <v>1</v>
      </c>
      <c r="F83" s="2"/>
      <c r="G83" s="5"/>
      <c r="H83" s="5"/>
      <c r="J83" s="2" t="s">
        <v>153</v>
      </c>
      <c r="K83" s="2">
        <v>51.613999999999997</v>
      </c>
    </row>
    <row r="84" spans="1:11" x14ac:dyDescent="0.25">
      <c r="A84" s="4">
        <v>33892</v>
      </c>
      <c r="B84" s="5" t="s">
        <v>1</v>
      </c>
      <c r="C84" s="5" t="s">
        <v>1</v>
      </c>
      <c r="D84" s="2" t="s">
        <v>1</v>
      </c>
      <c r="E84" s="2" t="s">
        <v>1</v>
      </c>
      <c r="F84" s="2"/>
      <c r="G84" s="5"/>
      <c r="H84" s="5"/>
      <c r="J84" s="2" t="s">
        <v>154</v>
      </c>
      <c r="K84" s="2">
        <v>52.167999999999999</v>
      </c>
    </row>
    <row r="85" spans="1:11" x14ac:dyDescent="0.25">
      <c r="A85" s="4">
        <v>33923</v>
      </c>
      <c r="B85" s="5" t="s">
        <v>1</v>
      </c>
      <c r="C85" s="5" t="s">
        <v>1</v>
      </c>
      <c r="D85" s="2" t="s">
        <v>1</v>
      </c>
      <c r="E85" s="2" t="s">
        <v>1</v>
      </c>
      <c r="F85" s="2"/>
      <c r="G85" s="5"/>
      <c r="H85" s="5"/>
      <c r="J85" s="2" t="s">
        <v>155</v>
      </c>
      <c r="K85" s="2">
        <v>52.767000000000003</v>
      </c>
    </row>
    <row r="86" spans="1:11" x14ac:dyDescent="0.25">
      <c r="A86" s="4">
        <v>33953</v>
      </c>
      <c r="B86" s="5" t="s">
        <v>1</v>
      </c>
      <c r="C86" s="5" t="s">
        <v>1</v>
      </c>
      <c r="D86" s="2" t="s">
        <v>1</v>
      </c>
      <c r="E86" s="2" t="s">
        <v>1</v>
      </c>
      <c r="F86" s="2"/>
      <c r="G86" s="5"/>
      <c r="H86" s="5"/>
      <c r="J86" s="2" t="s">
        <v>156</v>
      </c>
      <c r="K86" s="2">
        <v>53.488999999999997</v>
      </c>
    </row>
    <row r="87" spans="1:11" x14ac:dyDescent="0.25">
      <c r="A87" s="4">
        <v>33984</v>
      </c>
      <c r="B87" s="5" t="s">
        <v>1</v>
      </c>
      <c r="C87" s="5" t="s">
        <v>1</v>
      </c>
      <c r="D87" s="2" t="s">
        <v>1</v>
      </c>
      <c r="E87" s="2" t="s">
        <v>1</v>
      </c>
      <c r="F87" s="2"/>
      <c r="G87" s="5"/>
      <c r="H87" s="5"/>
      <c r="J87" s="2" t="s">
        <v>157</v>
      </c>
      <c r="K87" s="2">
        <v>54.65</v>
      </c>
    </row>
    <row r="88" spans="1:11" x14ac:dyDescent="0.25">
      <c r="A88" s="4">
        <v>34015</v>
      </c>
      <c r="B88" s="5" t="s">
        <v>1</v>
      </c>
      <c r="C88" s="5" t="s">
        <v>1</v>
      </c>
      <c r="D88" s="2" t="s">
        <v>1</v>
      </c>
      <c r="E88" s="2" t="s">
        <v>1</v>
      </c>
      <c r="F88" s="2"/>
      <c r="G88" s="5"/>
      <c r="H88" s="5"/>
      <c r="J88" s="2" t="s">
        <v>158</v>
      </c>
      <c r="K88" s="2">
        <v>55.293999999999997</v>
      </c>
    </row>
    <row r="89" spans="1:11" x14ac:dyDescent="0.25">
      <c r="A89" s="4">
        <v>34043</v>
      </c>
      <c r="B89" s="5" t="s">
        <v>1</v>
      </c>
      <c r="C89" s="5" t="s">
        <v>1</v>
      </c>
      <c r="D89" s="2" t="s">
        <v>1</v>
      </c>
      <c r="E89" s="2" t="s">
        <v>1</v>
      </c>
      <c r="F89" s="2"/>
      <c r="G89" s="5"/>
      <c r="H89" s="5"/>
      <c r="J89" s="2" t="s">
        <v>159</v>
      </c>
      <c r="K89" s="2">
        <v>56.031999999999996</v>
      </c>
    </row>
    <row r="90" spans="1:11" x14ac:dyDescent="0.25">
      <c r="A90" s="4">
        <v>34074</v>
      </c>
      <c r="B90" s="5" t="s">
        <v>1</v>
      </c>
      <c r="C90" s="5" t="s">
        <v>1</v>
      </c>
      <c r="D90" s="2" t="s">
        <v>1</v>
      </c>
      <c r="E90" s="2" t="s">
        <v>1</v>
      </c>
      <c r="F90" s="2"/>
      <c r="G90" s="5"/>
      <c r="H90" s="5"/>
      <c r="J90" s="2" t="s">
        <v>160</v>
      </c>
      <c r="K90" s="2">
        <v>57.292000000000002</v>
      </c>
    </row>
    <row r="91" spans="1:11" x14ac:dyDescent="0.25">
      <c r="A91" s="4">
        <v>34104</v>
      </c>
      <c r="B91" s="5" t="s">
        <v>1</v>
      </c>
      <c r="C91" s="5" t="s">
        <v>1</v>
      </c>
      <c r="D91" s="2" t="s">
        <v>1</v>
      </c>
      <c r="E91" s="2" t="s">
        <v>1</v>
      </c>
      <c r="F91" s="2"/>
      <c r="G91" s="5"/>
      <c r="H91" s="5"/>
      <c r="J91" s="2" t="s">
        <v>161</v>
      </c>
      <c r="K91" s="2">
        <v>58.738999999999997</v>
      </c>
    </row>
    <row r="92" spans="1:11" x14ac:dyDescent="0.25">
      <c r="A92" s="4">
        <v>34135</v>
      </c>
      <c r="B92" s="5" t="s">
        <v>1</v>
      </c>
      <c r="C92" s="5" t="s">
        <v>1</v>
      </c>
      <c r="D92" s="2" t="s">
        <v>1</v>
      </c>
      <c r="E92" s="2" t="s">
        <v>1</v>
      </c>
      <c r="F92" s="2"/>
      <c r="G92" s="5"/>
      <c r="H92" s="5"/>
      <c r="J92" s="2" t="s">
        <v>162</v>
      </c>
      <c r="K92" s="2">
        <v>58.86</v>
      </c>
    </row>
    <row r="93" spans="1:11" x14ac:dyDescent="0.25">
      <c r="A93" s="4">
        <v>34165</v>
      </c>
      <c r="B93" s="5" t="s">
        <v>1</v>
      </c>
      <c r="C93" s="5" t="s">
        <v>1</v>
      </c>
      <c r="D93" s="2" t="s">
        <v>1</v>
      </c>
      <c r="E93" s="2" t="s">
        <v>1</v>
      </c>
      <c r="F93" s="2"/>
      <c r="G93" s="5"/>
      <c r="H93" s="5"/>
      <c r="J93" s="2" t="s">
        <v>163</v>
      </c>
      <c r="K93" s="2">
        <v>59.015000000000001</v>
      </c>
    </row>
    <row r="94" spans="1:11" x14ac:dyDescent="0.25">
      <c r="A94" s="4">
        <v>34196</v>
      </c>
      <c r="B94" s="5" t="s">
        <v>1</v>
      </c>
      <c r="C94" s="5" t="s">
        <v>1</v>
      </c>
      <c r="D94" s="2" t="s">
        <v>1</v>
      </c>
      <c r="E94" s="2" t="s">
        <v>1</v>
      </c>
      <c r="F94" s="2"/>
      <c r="G94" s="5"/>
      <c r="H94" s="5"/>
      <c r="J94" s="2" t="s">
        <v>164</v>
      </c>
      <c r="K94" s="2">
        <v>57.442</v>
      </c>
    </row>
    <row r="95" spans="1:11" x14ac:dyDescent="0.25">
      <c r="A95" s="4">
        <v>34227</v>
      </c>
      <c r="B95" s="5" t="s">
        <v>1</v>
      </c>
      <c r="C95" s="5" t="s">
        <v>1</v>
      </c>
      <c r="D95" s="2" t="s">
        <v>1</v>
      </c>
      <c r="E95" s="2" t="s">
        <v>1</v>
      </c>
      <c r="F95" s="2"/>
      <c r="G95" s="5"/>
      <c r="H95" s="5"/>
      <c r="J95" s="2" t="s">
        <v>165</v>
      </c>
      <c r="K95" s="2">
        <v>55.417000000000002</v>
      </c>
    </row>
    <row r="96" spans="1:11" x14ac:dyDescent="0.25">
      <c r="A96" s="4">
        <v>34257</v>
      </c>
      <c r="B96" s="5" t="s">
        <v>1</v>
      </c>
      <c r="C96" s="5" t="s">
        <v>1</v>
      </c>
      <c r="D96" s="2" t="s">
        <v>1</v>
      </c>
      <c r="E96" s="2" t="s">
        <v>1</v>
      </c>
      <c r="F96" s="2"/>
      <c r="G96" s="5"/>
      <c r="H96" s="5"/>
      <c r="J96" s="2" t="s">
        <v>166</v>
      </c>
      <c r="K96" s="2">
        <v>56.689</v>
      </c>
    </row>
    <row r="97" spans="1:11" x14ac:dyDescent="0.25">
      <c r="A97" s="4">
        <v>34288</v>
      </c>
      <c r="B97" s="5" t="s">
        <v>1</v>
      </c>
      <c r="C97" s="5" t="s">
        <v>1</v>
      </c>
      <c r="D97" s="2" t="s">
        <v>1</v>
      </c>
      <c r="E97" s="2" t="s">
        <v>1</v>
      </c>
      <c r="F97" s="2"/>
      <c r="G97" s="5"/>
      <c r="H97" s="5"/>
      <c r="J97" s="2" t="s">
        <v>167</v>
      </c>
      <c r="K97" s="2">
        <v>58.436</v>
      </c>
    </row>
    <row r="98" spans="1:11" x14ac:dyDescent="0.25">
      <c r="A98" s="4">
        <v>34318</v>
      </c>
      <c r="B98" s="5" t="s">
        <v>1</v>
      </c>
      <c r="C98" s="5" t="s">
        <v>1</v>
      </c>
      <c r="D98" s="2" t="s">
        <v>1</v>
      </c>
      <c r="E98" s="2" t="s">
        <v>1</v>
      </c>
      <c r="F98" s="2"/>
      <c r="G98" s="5"/>
      <c r="H98" s="5"/>
      <c r="J98" s="2" t="s">
        <v>168</v>
      </c>
      <c r="K98" s="2">
        <v>59.972000000000001</v>
      </c>
    </row>
    <row r="99" spans="1:11" x14ac:dyDescent="0.25">
      <c r="A99" s="4">
        <v>34349</v>
      </c>
      <c r="B99" s="5" t="s">
        <v>1</v>
      </c>
      <c r="C99" s="5" t="s">
        <v>1</v>
      </c>
      <c r="D99" s="2" t="s">
        <v>1</v>
      </c>
      <c r="E99" s="2" t="s">
        <v>1</v>
      </c>
      <c r="F99" s="2"/>
      <c r="G99" s="5"/>
      <c r="H99" s="5"/>
      <c r="J99" s="2" t="s">
        <v>169</v>
      </c>
      <c r="K99" s="2">
        <v>61.125</v>
      </c>
    </row>
    <row r="100" spans="1:11" x14ac:dyDescent="0.25">
      <c r="A100" s="4">
        <v>34380</v>
      </c>
      <c r="B100" s="5" t="s">
        <v>1</v>
      </c>
      <c r="C100" s="5" t="s">
        <v>1</v>
      </c>
      <c r="D100" s="2" t="s">
        <v>1</v>
      </c>
      <c r="E100" s="2" t="s">
        <v>1</v>
      </c>
      <c r="F100" s="2"/>
      <c r="G100" s="5"/>
      <c r="H100" s="5"/>
      <c r="J100" s="2" t="s">
        <v>170</v>
      </c>
      <c r="K100" s="2">
        <v>61.972999999999999</v>
      </c>
    </row>
    <row r="101" spans="1:11" x14ac:dyDescent="0.25">
      <c r="A101" s="4">
        <v>34408</v>
      </c>
      <c r="B101" s="5" t="s">
        <v>1</v>
      </c>
      <c r="C101" s="5" t="s">
        <v>1</v>
      </c>
      <c r="D101" s="2" t="s">
        <v>1</v>
      </c>
      <c r="E101" s="2" t="s">
        <v>1</v>
      </c>
      <c r="F101" s="2"/>
      <c r="G101" s="5"/>
      <c r="H101" s="5"/>
      <c r="J101" s="2" t="s">
        <v>171</v>
      </c>
      <c r="K101" s="2">
        <v>61.722000000000001</v>
      </c>
    </row>
    <row r="102" spans="1:11" x14ac:dyDescent="0.25">
      <c r="A102" s="4">
        <v>34439</v>
      </c>
      <c r="B102" s="5" t="s">
        <v>1</v>
      </c>
      <c r="C102" s="5" t="s">
        <v>1</v>
      </c>
      <c r="D102" s="2" t="s">
        <v>1</v>
      </c>
      <c r="E102" s="2" t="s">
        <v>1</v>
      </c>
      <c r="F102" s="2"/>
      <c r="G102" s="5"/>
      <c r="H102" s="5"/>
      <c r="J102" s="2" t="s">
        <v>172</v>
      </c>
      <c r="K102" s="2">
        <v>62.808999999999997</v>
      </c>
    </row>
    <row r="103" spans="1:11" x14ac:dyDescent="0.25">
      <c r="A103" s="4">
        <v>34469</v>
      </c>
      <c r="B103" s="5" t="s">
        <v>1</v>
      </c>
      <c r="C103" s="5" t="s">
        <v>1</v>
      </c>
      <c r="D103" s="2" t="s">
        <v>1</v>
      </c>
      <c r="E103" s="2" t="s">
        <v>1</v>
      </c>
      <c r="F103" s="2"/>
      <c r="G103" s="5"/>
      <c r="H103" s="5"/>
      <c r="J103" s="2" t="s">
        <v>173</v>
      </c>
      <c r="K103" s="2">
        <v>64.387</v>
      </c>
    </row>
    <row r="104" spans="1:11" x14ac:dyDescent="0.25">
      <c r="A104" s="4">
        <v>34500</v>
      </c>
      <c r="B104" s="5" t="s">
        <v>1</v>
      </c>
      <c r="C104" s="5" t="s">
        <v>1</v>
      </c>
      <c r="D104" s="2" t="s">
        <v>1</v>
      </c>
      <c r="E104" s="2" t="s">
        <v>1</v>
      </c>
      <c r="F104" s="2"/>
      <c r="G104" s="5"/>
      <c r="H104" s="5"/>
      <c r="J104" s="2" t="s">
        <v>174</v>
      </c>
      <c r="K104" s="2">
        <v>64.647999999999996</v>
      </c>
    </row>
    <row r="105" spans="1:11" x14ac:dyDescent="0.25">
      <c r="A105" s="4">
        <v>34530</v>
      </c>
      <c r="B105" s="5" t="s">
        <v>1</v>
      </c>
      <c r="C105" s="5" t="s">
        <v>1</v>
      </c>
      <c r="D105" s="2" t="s">
        <v>1</v>
      </c>
      <c r="E105" s="2" t="s">
        <v>1</v>
      </c>
      <c r="F105" s="2"/>
      <c r="G105" s="5"/>
      <c r="H105" s="5"/>
      <c r="J105" s="2" t="s">
        <v>175</v>
      </c>
      <c r="K105" s="2">
        <v>65.492999999999995</v>
      </c>
    </row>
    <row r="106" spans="1:11" x14ac:dyDescent="0.25">
      <c r="A106" s="4">
        <v>34561</v>
      </c>
      <c r="B106" s="5" t="s">
        <v>1</v>
      </c>
      <c r="C106" s="5" t="s">
        <v>1</v>
      </c>
      <c r="D106" s="2" t="s">
        <v>1</v>
      </c>
      <c r="E106" s="2" t="s">
        <v>1</v>
      </c>
      <c r="F106" s="2"/>
      <c r="G106" s="5"/>
      <c r="H106" s="5"/>
      <c r="J106" s="2" t="s">
        <v>176</v>
      </c>
      <c r="K106" s="2">
        <v>65.947000000000003</v>
      </c>
    </row>
    <row r="107" spans="1:11" x14ac:dyDescent="0.25">
      <c r="A107" s="4">
        <v>34592</v>
      </c>
      <c r="B107" s="5" t="s">
        <v>1</v>
      </c>
      <c r="C107" s="5" t="s">
        <v>1</v>
      </c>
      <c r="D107" s="2" t="s">
        <v>1</v>
      </c>
      <c r="E107" s="2" t="s">
        <v>1</v>
      </c>
      <c r="F107" s="2"/>
      <c r="G107" s="5"/>
      <c r="H107" s="5"/>
      <c r="J107" s="2" t="s">
        <v>177</v>
      </c>
      <c r="K107" s="2">
        <v>67.399000000000001</v>
      </c>
    </row>
    <row r="108" spans="1:11" x14ac:dyDescent="0.25">
      <c r="A108" s="4">
        <v>34622</v>
      </c>
      <c r="B108" s="5" t="s">
        <v>1</v>
      </c>
      <c r="C108" s="5" t="s">
        <v>1</v>
      </c>
      <c r="D108" s="2" t="s">
        <v>1</v>
      </c>
      <c r="E108" s="2" t="s">
        <v>1</v>
      </c>
      <c r="F108" s="2"/>
      <c r="G108" s="5"/>
      <c r="H108" s="5"/>
      <c r="J108" s="2" t="s">
        <v>178</v>
      </c>
      <c r="K108" s="2">
        <v>68.231999999999999</v>
      </c>
    </row>
    <row r="109" spans="1:11" x14ac:dyDescent="0.25">
      <c r="A109" s="4">
        <v>34653</v>
      </c>
      <c r="B109" s="5" t="s">
        <v>1</v>
      </c>
      <c r="C109" s="5" t="s">
        <v>1</v>
      </c>
      <c r="D109" s="2" t="s">
        <v>1</v>
      </c>
      <c r="E109" s="2" t="s">
        <v>1</v>
      </c>
      <c r="F109" s="2"/>
      <c r="G109" s="5"/>
      <c r="H109" s="5"/>
      <c r="J109" s="2" t="s">
        <v>179</v>
      </c>
      <c r="K109" s="2">
        <v>69.168999999999997</v>
      </c>
    </row>
    <row r="110" spans="1:11" x14ac:dyDescent="0.25">
      <c r="A110" s="4">
        <v>34683</v>
      </c>
      <c r="B110" s="5" t="s">
        <v>1</v>
      </c>
      <c r="C110" s="5" t="s">
        <v>1</v>
      </c>
      <c r="D110" s="2" t="s">
        <v>1</v>
      </c>
      <c r="E110" s="2" t="s">
        <v>1</v>
      </c>
      <c r="F110" s="2"/>
      <c r="G110" s="5"/>
      <c r="H110" s="5"/>
      <c r="J110" s="2" t="s">
        <v>180</v>
      </c>
      <c r="K110" s="2">
        <v>70.376999999999995</v>
      </c>
    </row>
    <row r="111" spans="1:11" x14ac:dyDescent="0.25">
      <c r="A111" s="4">
        <v>34714</v>
      </c>
      <c r="B111" s="5" t="s">
        <v>1</v>
      </c>
      <c r="C111" s="5" t="s">
        <v>1</v>
      </c>
      <c r="D111" s="2" t="s">
        <v>1</v>
      </c>
      <c r="E111" s="2" t="s">
        <v>1</v>
      </c>
      <c r="F111" s="2"/>
      <c r="G111" s="5"/>
      <c r="H111" s="5"/>
      <c r="J111" s="2" t="s">
        <v>181</v>
      </c>
      <c r="K111" s="2">
        <v>70.325000000000003</v>
      </c>
    </row>
    <row r="112" spans="1:11" x14ac:dyDescent="0.25">
      <c r="A112" s="4">
        <v>34745</v>
      </c>
      <c r="B112" s="5" t="s">
        <v>1</v>
      </c>
      <c r="C112" s="5" t="s">
        <v>1</v>
      </c>
      <c r="D112" s="2" t="s">
        <v>1</v>
      </c>
      <c r="E112" s="2" t="s">
        <v>1</v>
      </c>
      <c r="F112" s="2"/>
      <c r="G112" s="5"/>
      <c r="H112" s="5"/>
      <c r="J112" s="2" t="s">
        <v>182</v>
      </c>
      <c r="K112" s="2">
        <v>71.450999999999993</v>
      </c>
    </row>
    <row r="113" spans="1:11" x14ac:dyDescent="0.25">
      <c r="A113" s="4">
        <v>34773</v>
      </c>
      <c r="B113" s="5" t="s">
        <v>1</v>
      </c>
      <c r="C113" s="5" t="s">
        <v>1</v>
      </c>
      <c r="D113" s="2" t="s">
        <v>1</v>
      </c>
      <c r="E113" s="2" t="s">
        <v>1</v>
      </c>
      <c r="F113" s="2"/>
      <c r="G113" s="5"/>
      <c r="H113" s="5"/>
      <c r="J113" s="2" t="s">
        <v>183</v>
      </c>
      <c r="K113" s="2">
        <v>72.590999999999994</v>
      </c>
    </row>
    <row r="114" spans="1:11" x14ac:dyDescent="0.25">
      <c r="A114" s="4">
        <v>34804</v>
      </c>
      <c r="B114" s="5" t="s">
        <v>1</v>
      </c>
      <c r="C114" s="5" t="s">
        <v>1</v>
      </c>
      <c r="D114" s="2" t="s">
        <v>1</v>
      </c>
      <c r="E114" s="2" t="s">
        <v>1</v>
      </c>
      <c r="F114" s="2"/>
      <c r="G114" s="5"/>
      <c r="H114" s="5"/>
      <c r="J114" s="2" t="s">
        <v>184</v>
      </c>
      <c r="K114" s="2">
        <v>73.867000000000004</v>
      </c>
    </row>
    <row r="115" spans="1:11" x14ac:dyDescent="0.25">
      <c r="A115" s="4">
        <v>34834</v>
      </c>
      <c r="B115" s="5" t="s">
        <v>1</v>
      </c>
      <c r="C115" s="5" t="s">
        <v>1</v>
      </c>
      <c r="D115" s="2" t="s">
        <v>1</v>
      </c>
      <c r="E115" s="2" t="s">
        <v>1</v>
      </c>
      <c r="F115" s="2"/>
      <c r="G115" s="5"/>
      <c r="H115" s="5"/>
      <c r="J115" s="2" t="s">
        <v>185</v>
      </c>
      <c r="K115" s="2">
        <v>74.790000000000006</v>
      </c>
    </row>
    <row r="116" spans="1:11" x14ac:dyDescent="0.25">
      <c r="A116" s="4">
        <v>34865</v>
      </c>
      <c r="B116" s="5" t="s">
        <v>1</v>
      </c>
      <c r="C116" s="5" t="s">
        <v>1</v>
      </c>
      <c r="D116" s="2" t="s">
        <v>1</v>
      </c>
      <c r="E116" s="2" t="s">
        <v>1</v>
      </c>
      <c r="F116" s="2"/>
      <c r="G116" s="5"/>
      <c r="H116" s="5"/>
      <c r="J116" s="2" t="s">
        <v>186</v>
      </c>
      <c r="K116" s="2">
        <v>76.034999999999997</v>
      </c>
    </row>
    <row r="117" spans="1:11" x14ac:dyDescent="0.25">
      <c r="A117" s="4">
        <v>34895</v>
      </c>
      <c r="B117" s="5" t="s">
        <v>1</v>
      </c>
      <c r="C117" s="5" t="s">
        <v>1</v>
      </c>
      <c r="D117" s="2" t="s">
        <v>1</v>
      </c>
      <c r="E117" s="2" t="s">
        <v>1</v>
      </c>
      <c r="F117" s="2"/>
      <c r="G117" s="5"/>
      <c r="H117" s="5"/>
      <c r="J117" s="2" t="s">
        <v>187</v>
      </c>
      <c r="K117" s="2">
        <v>76.632999999999996</v>
      </c>
    </row>
    <row r="118" spans="1:11" x14ac:dyDescent="0.25">
      <c r="A118" s="4">
        <v>34926</v>
      </c>
      <c r="B118" s="5" t="s">
        <v>1</v>
      </c>
      <c r="C118" s="5" t="s">
        <v>1</v>
      </c>
      <c r="D118" s="2" t="s">
        <v>1</v>
      </c>
      <c r="E118" s="2" t="s">
        <v>1</v>
      </c>
      <c r="F118" s="2"/>
      <c r="G118" s="5"/>
      <c r="H118" s="5"/>
      <c r="J118" s="2" t="s">
        <v>188</v>
      </c>
      <c r="K118" s="2">
        <v>78.134</v>
      </c>
    </row>
    <row r="119" spans="1:11" x14ac:dyDescent="0.25">
      <c r="A119" s="4">
        <v>34957</v>
      </c>
      <c r="B119" s="5" t="s">
        <v>1</v>
      </c>
      <c r="C119" s="5" t="s">
        <v>1</v>
      </c>
      <c r="D119" s="2" t="s">
        <v>1</v>
      </c>
      <c r="E119" s="2" t="s">
        <v>1</v>
      </c>
      <c r="F119" s="2"/>
      <c r="G119" s="5"/>
      <c r="H119" s="5"/>
      <c r="J119" s="2"/>
      <c r="K119" s="2"/>
    </row>
    <row r="120" spans="1:11" x14ac:dyDescent="0.25">
      <c r="A120" s="4">
        <v>34987</v>
      </c>
      <c r="B120" s="5" t="s">
        <v>1</v>
      </c>
      <c r="C120" s="5" t="s">
        <v>1</v>
      </c>
      <c r="D120" s="2" t="s">
        <v>1</v>
      </c>
      <c r="E120" s="2" t="s">
        <v>1</v>
      </c>
      <c r="F120" s="2"/>
      <c r="G120" s="5"/>
      <c r="H120" s="5"/>
      <c r="J120" s="2"/>
      <c r="K120" s="2"/>
    </row>
    <row r="121" spans="1:11" x14ac:dyDescent="0.25">
      <c r="A121" s="4">
        <v>35018</v>
      </c>
      <c r="B121" s="5" t="s">
        <v>1</v>
      </c>
      <c r="C121" s="5" t="s">
        <v>1</v>
      </c>
      <c r="D121" s="2" t="s">
        <v>1</v>
      </c>
      <c r="E121" s="2" t="s">
        <v>1</v>
      </c>
      <c r="F121" s="2"/>
      <c r="G121" s="5"/>
      <c r="H121" s="5"/>
    </row>
    <row r="122" spans="1:11" x14ac:dyDescent="0.25">
      <c r="A122" s="4">
        <v>35048</v>
      </c>
      <c r="B122" s="5" t="s">
        <v>1</v>
      </c>
      <c r="C122" s="5" t="s">
        <v>1</v>
      </c>
      <c r="D122" s="2" t="s">
        <v>1</v>
      </c>
      <c r="E122" s="2" t="s">
        <v>1</v>
      </c>
      <c r="F122" s="2"/>
      <c r="G122" s="5"/>
      <c r="H122" s="5"/>
    </row>
    <row r="123" spans="1:11" x14ac:dyDescent="0.25">
      <c r="A123" s="4">
        <v>35079</v>
      </c>
      <c r="B123" s="5" t="s">
        <v>1</v>
      </c>
      <c r="C123" s="5" t="s">
        <v>1</v>
      </c>
      <c r="D123" s="2" t="s">
        <v>1</v>
      </c>
      <c r="E123" s="2" t="s">
        <v>1</v>
      </c>
      <c r="F123" s="2"/>
      <c r="G123" s="5"/>
      <c r="H123" s="5"/>
    </row>
    <row r="124" spans="1:11" x14ac:dyDescent="0.25">
      <c r="A124" s="4">
        <v>35110</v>
      </c>
      <c r="B124" s="5" t="s">
        <v>1</v>
      </c>
      <c r="C124" s="5" t="s">
        <v>1</v>
      </c>
      <c r="D124" s="2" t="s">
        <v>1</v>
      </c>
      <c r="E124" s="2" t="s">
        <v>1</v>
      </c>
      <c r="F124" s="2"/>
      <c r="G124" s="5"/>
      <c r="H124" s="5"/>
    </row>
    <row r="125" spans="1:11" x14ac:dyDescent="0.25">
      <c r="A125" s="4">
        <v>35139</v>
      </c>
      <c r="B125" s="5" t="s">
        <v>1</v>
      </c>
      <c r="C125" s="5" t="s">
        <v>1</v>
      </c>
      <c r="D125" s="2" t="s">
        <v>1</v>
      </c>
      <c r="E125" s="2" t="s">
        <v>1</v>
      </c>
      <c r="F125" s="2"/>
      <c r="G125" s="5"/>
      <c r="H125" s="5"/>
    </row>
    <row r="126" spans="1:11" x14ac:dyDescent="0.25">
      <c r="A126" s="4">
        <v>35170</v>
      </c>
      <c r="B126" s="5" t="s">
        <v>1</v>
      </c>
      <c r="C126" s="5" t="s">
        <v>1</v>
      </c>
      <c r="D126" s="2" t="s">
        <v>1</v>
      </c>
      <c r="E126" s="2" t="s">
        <v>1</v>
      </c>
      <c r="F126" s="2"/>
      <c r="G126" s="5"/>
      <c r="H126" s="5"/>
    </row>
    <row r="127" spans="1:11" x14ac:dyDescent="0.25">
      <c r="A127" s="4">
        <v>35200</v>
      </c>
      <c r="B127" s="5" t="s">
        <v>1</v>
      </c>
      <c r="C127" s="5" t="s">
        <v>1</v>
      </c>
      <c r="D127" s="2" t="s">
        <v>1</v>
      </c>
      <c r="E127" s="2" t="s">
        <v>1</v>
      </c>
      <c r="F127" s="2"/>
      <c r="G127" s="5"/>
      <c r="H127" s="5"/>
    </row>
    <row r="128" spans="1:11" x14ac:dyDescent="0.25">
      <c r="A128" s="4">
        <v>35231</v>
      </c>
      <c r="B128" s="5" t="s">
        <v>1</v>
      </c>
      <c r="C128" s="5" t="s">
        <v>1</v>
      </c>
      <c r="D128" s="2" t="s">
        <v>1</v>
      </c>
      <c r="E128" s="2" t="s">
        <v>1</v>
      </c>
      <c r="F128" s="2"/>
      <c r="G128" s="5"/>
      <c r="H128" s="5"/>
    </row>
    <row r="129" spans="1:8" x14ac:dyDescent="0.25">
      <c r="A129" s="4">
        <v>35261</v>
      </c>
      <c r="B129" s="5" t="s">
        <v>1</v>
      </c>
      <c r="C129" s="5" t="s">
        <v>1</v>
      </c>
      <c r="D129" s="2" t="s">
        <v>1</v>
      </c>
      <c r="E129" s="2" t="s">
        <v>1</v>
      </c>
      <c r="F129" s="2"/>
      <c r="G129" s="5"/>
      <c r="H129" s="5"/>
    </row>
    <row r="130" spans="1:8" x14ac:dyDescent="0.25">
      <c r="A130" s="4">
        <v>35292</v>
      </c>
      <c r="B130" s="5" t="s">
        <v>1</v>
      </c>
      <c r="C130" s="5" t="s">
        <v>1</v>
      </c>
      <c r="D130" s="2" t="s">
        <v>1</v>
      </c>
      <c r="E130" s="2" t="s">
        <v>1</v>
      </c>
      <c r="F130" s="2"/>
      <c r="G130" s="5"/>
      <c r="H130" s="5"/>
    </row>
    <row r="131" spans="1:8" x14ac:dyDescent="0.25">
      <c r="A131" s="4">
        <v>35323</v>
      </c>
      <c r="B131" s="5" t="s">
        <v>1</v>
      </c>
      <c r="C131" s="5" t="s">
        <v>1</v>
      </c>
      <c r="D131" s="2" t="s">
        <v>1</v>
      </c>
      <c r="E131" s="2" t="s">
        <v>1</v>
      </c>
      <c r="F131" s="2"/>
      <c r="G131" s="5"/>
      <c r="H131" s="5"/>
    </row>
    <row r="132" spans="1:8" x14ac:dyDescent="0.25">
      <c r="A132" s="4">
        <v>35353</v>
      </c>
      <c r="B132" s="5" t="s">
        <v>1</v>
      </c>
      <c r="C132" s="5" t="s">
        <v>1</v>
      </c>
      <c r="D132" s="2" t="s">
        <v>1</v>
      </c>
      <c r="E132" s="2" t="s">
        <v>1</v>
      </c>
      <c r="F132" s="2"/>
      <c r="G132" s="5"/>
      <c r="H132" s="5"/>
    </row>
    <row r="133" spans="1:8" x14ac:dyDescent="0.25">
      <c r="A133" s="4">
        <v>35384</v>
      </c>
      <c r="B133" s="5" t="s">
        <v>1</v>
      </c>
      <c r="C133" s="5" t="s">
        <v>1</v>
      </c>
      <c r="D133" s="2" t="s">
        <v>1</v>
      </c>
      <c r="E133" s="2" t="s">
        <v>1</v>
      </c>
      <c r="F133" s="2"/>
      <c r="G133" s="5"/>
      <c r="H133" s="5"/>
    </row>
    <row r="134" spans="1:8" x14ac:dyDescent="0.25">
      <c r="A134" s="4">
        <v>35414</v>
      </c>
      <c r="B134" s="5" t="s">
        <v>1</v>
      </c>
      <c r="C134" s="5" t="s">
        <v>1</v>
      </c>
      <c r="D134" s="2" t="s">
        <v>1</v>
      </c>
      <c r="E134" s="2" t="s">
        <v>1</v>
      </c>
      <c r="F134" s="2"/>
      <c r="G134" s="5"/>
      <c r="H134" s="5"/>
    </row>
    <row r="135" spans="1:8" x14ac:dyDescent="0.25">
      <c r="A135" s="4">
        <v>35445</v>
      </c>
      <c r="B135" s="5" t="s">
        <v>1</v>
      </c>
      <c r="C135" s="5" t="s">
        <v>1</v>
      </c>
      <c r="D135" s="2" t="s">
        <v>1</v>
      </c>
      <c r="E135" s="2" t="s">
        <v>1</v>
      </c>
      <c r="F135" s="2"/>
      <c r="G135" s="5"/>
      <c r="H135" s="5"/>
    </row>
    <row r="136" spans="1:8" x14ac:dyDescent="0.25">
      <c r="A136" s="4">
        <v>35476</v>
      </c>
      <c r="B136" s="5" t="s">
        <v>1</v>
      </c>
      <c r="C136" s="5" t="s">
        <v>1</v>
      </c>
      <c r="D136" s="2" t="s">
        <v>1</v>
      </c>
      <c r="E136" s="2" t="s">
        <v>1</v>
      </c>
      <c r="F136" s="2"/>
      <c r="G136" s="5"/>
      <c r="H136" s="5"/>
    </row>
    <row r="137" spans="1:8" x14ac:dyDescent="0.25">
      <c r="A137" s="4">
        <v>35504</v>
      </c>
      <c r="B137" s="5" t="s">
        <v>1</v>
      </c>
      <c r="C137" s="5" t="s">
        <v>1</v>
      </c>
      <c r="D137" s="2" t="s">
        <v>1</v>
      </c>
      <c r="E137" s="2" t="s">
        <v>1</v>
      </c>
      <c r="F137" s="2"/>
      <c r="G137" s="5"/>
      <c r="H137" s="5"/>
    </row>
    <row r="138" spans="1:8" x14ac:dyDescent="0.25">
      <c r="A138" s="4">
        <v>35535</v>
      </c>
      <c r="B138" s="5" t="s">
        <v>1</v>
      </c>
      <c r="C138" s="5" t="s">
        <v>1</v>
      </c>
      <c r="D138" s="2" t="s">
        <v>1</v>
      </c>
      <c r="E138" s="2" t="s">
        <v>1</v>
      </c>
      <c r="F138" s="2"/>
      <c r="G138" s="5"/>
      <c r="H138" s="5"/>
    </row>
    <row r="139" spans="1:8" x14ac:dyDescent="0.25">
      <c r="A139" s="4">
        <v>35565</v>
      </c>
      <c r="B139" s="5" t="s">
        <v>1</v>
      </c>
      <c r="C139" s="5" t="s">
        <v>1</v>
      </c>
      <c r="D139" s="2" t="s">
        <v>1</v>
      </c>
      <c r="E139" s="2" t="s">
        <v>1</v>
      </c>
      <c r="F139" s="2"/>
      <c r="G139" s="5"/>
      <c r="H139" s="5"/>
    </row>
    <row r="140" spans="1:8" x14ac:dyDescent="0.25">
      <c r="A140" s="4">
        <v>35596</v>
      </c>
      <c r="B140" s="5" t="s">
        <v>1</v>
      </c>
      <c r="C140" s="5" t="s">
        <v>1</v>
      </c>
      <c r="D140" s="2" t="s">
        <v>1</v>
      </c>
      <c r="E140" s="2" t="s">
        <v>1</v>
      </c>
      <c r="F140" s="2"/>
      <c r="G140" s="5"/>
      <c r="H140" s="5"/>
    </row>
    <row r="141" spans="1:8" x14ac:dyDescent="0.25">
      <c r="A141" s="4">
        <v>35626</v>
      </c>
      <c r="B141" s="5" t="s">
        <v>1</v>
      </c>
      <c r="C141" s="5" t="s">
        <v>1</v>
      </c>
      <c r="D141" s="2" t="s">
        <v>1</v>
      </c>
      <c r="E141" s="2" t="s">
        <v>1</v>
      </c>
      <c r="F141" s="2"/>
      <c r="G141" s="5"/>
      <c r="H141" s="5"/>
    </row>
    <row r="142" spans="1:8" x14ac:dyDescent="0.25">
      <c r="A142" s="4">
        <v>35657</v>
      </c>
      <c r="B142" s="5" t="s">
        <v>1</v>
      </c>
      <c r="C142" s="5" t="s">
        <v>1</v>
      </c>
      <c r="D142" s="2" t="s">
        <v>1</v>
      </c>
      <c r="E142" s="2" t="s">
        <v>1</v>
      </c>
      <c r="F142" s="2"/>
      <c r="G142" s="5"/>
      <c r="H142" s="5"/>
    </row>
    <row r="143" spans="1:8" x14ac:dyDescent="0.25">
      <c r="A143" s="4">
        <v>35688</v>
      </c>
      <c r="B143" s="5" t="s">
        <v>1</v>
      </c>
      <c r="C143" s="5" t="s">
        <v>1</v>
      </c>
      <c r="D143" s="2" t="s">
        <v>1</v>
      </c>
      <c r="E143" s="2" t="s">
        <v>1</v>
      </c>
      <c r="F143" s="2"/>
      <c r="G143" s="5"/>
      <c r="H143" s="5"/>
    </row>
    <row r="144" spans="1:8" x14ac:dyDescent="0.25">
      <c r="A144" s="4">
        <v>35718</v>
      </c>
      <c r="B144" s="5" t="s">
        <v>1</v>
      </c>
      <c r="C144" s="5" t="s">
        <v>1</v>
      </c>
      <c r="D144" s="2" t="s">
        <v>1</v>
      </c>
      <c r="E144" s="2" t="s">
        <v>1</v>
      </c>
      <c r="F144" s="2"/>
      <c r="G144" s="5"/>
      <c r="H144" s="5"/>
    </row>
    <row r="145" spans="1:8" x14ac:dyDescent="0.25">
      <c r="A145" s="4">
        <v>35749</v>
      </c>
      <c r="B145" s="5" t="s">
        <v>1</v>
      </c>
      <c r="C145" s="5" t="s">
        <v>1</v>
      </c>
      <c r="D145" s="2" t="s">
        <v>1</v>
      </c>
      <c r="E145" s="2" t="s">
        <v>1</v>
      </c>
      <c r="F145" s="2"/>
      <c r="G145" s="5"/>
      <c r="H145" s="5"/>
    </row>
    <row r="146" spans="1:8" x14ac:dyDescent="0.25">
      <c r="A146" s="4">
        <v>35779</v>
      </c>
      <c r="B146" s="5" t="s">
        <v>1</v>
      </c>
      <c r="C146" s="5" t="s">
        <v>1</v>
      </c>
      <c r="D146" s="2" t="s">
        <v>1</v>
      </c>
      <c r="E146" s="2" t="s">
        <v>1</v>
      </c>
      <c r="F146" s="2"/>
      <c r="G146" s="5"/>
      <c r="H146" s="5"/>
    </row>
    <row r="147" spans="1:8" x14ac:dyDescent="0.25">
      <c r="A147" s="4">
        <v>35810</v>
      </c>
      <c r="B147" s="5" t="s">
        <v>1</v>
      </c>
      <c r="C147" s="5" t="s">
        <v>1</v>
      </c>
      <c r="D147" s="2" t="s">
        <v>1</v>
      </c>
      <c r="E147" s="2" t="s">
        <v>1</v>
      </c>
      <c r="F147" s="2"/>
      <c r="G147" s="5"/>
      <c r="H147" s="5"/>
    </row>
    <row r="148" spans="1:8" x14ac:dyDescent="0.25">
      <c r="A148" s="4">
        <v>35841</v>
      </c>
      <c r="B148" s="5" t="s">
        <v>1</v>
      </c>
      <c r="C148" s="5" t="s">
        <v>1</v>
      </c>
      <c r="D148" s="2" t="s">
        <v>1</v>
      </c>
      <c r="E148" s="2" t="s">
        <v>1</v>
      </c>
      <c r="F148" s="2"/>
      <c r="G148" s="5"/>
      <c r="H148" s="5"/>
    </row>
    <row r="149" spans="1:8" x14ac:dyDescent="0.25">
      <c r="A149" s="4">
        <v>35869</v>
      </c>
      <c r="B149" s="5" t="s">
        <v>1</v>
      </c>
      <c r="C149" s="5" t="s">
        <v>1</v>
      </c>
      <c r="D149" s="2" t="s">
        <v>1</v>
      </c>
      <c r="E149" s="2" t="s">
        <v>1</v>
      </c>
      <c r="F149" s="2"/>
      <c r="G149" s="5"/>
      <c r="H149" s="5"/>
    </row>
    <row r="150" spans="1:8" x14ac:dyDescent="0.25">
      <c r="A150" s="4">
        <v>35900</v>
      </c>
      <c r="B150" s="5" t="s">
        <v>1</v>
      </c>
      <c r="C150" s="5" t="s">
        <v>1</v>
      </c>
      <c r="D150" s="2" t="s">
        <v>1</v>
      </c>
      <c r="E150" s="2" t="s">
        <v>1</v>
      </c>
      <c r="F150" s="2"/>
      <c r="G150" s="5"/>
      <c r="H150" s="5"/>
    </row>
    <row r="151" spans="1:8" x14ac:dyDescent="0.25">
      <c r="A151" s="4">
        <v>35930</v>
      </c>
      <c r="B151" s="5" t="s">
        <v>1</v>
      </c>
      <c r="C151" s="5" t="s">
        <v>1</v>
      </c>
      <c r="D151" s="2" t="s">
        <v>1</v>
      </c>
      <c r="E151" s="2" t="s">
        <v>1</v>
      </c>
      <c r="F151" s="2"/>
      <c r="G151" s="5"/>
      <c r="H151" s="5"/>
    </row>
    <row r="152" spans="1:8" x14ac:dyDescent="0.25">
      <c r="A152" s="4">
        <v>35961</v>
      </c>
      <c r="B152" s="5" t="s">
        <v>1</v>
      </c>
      <c r="C152" s="5" t="s">
        <v>1</v>
      </c>
      <c r="D152" s="2" t="s">
        <v>1</v>
      </c>
      <c r="E152" s="2" t="s">
        <v>1</v>
      </c>
      <c r="F152" s="2"/>
      <c r="G152" s="5"/>
      <c r="H152" s="5"/>
    </row>
    <row r="153" spans="1:8" x14ac:dyDescent="0.25">
      <c r="A153" s="4">
        <v>35991</v>
      </c>
      <c r="B153" s="5" t="s">
        <v>1</v>
      </c>
      <c r="C153" s="5" t="s">
        <v>1</v>
      </c>
      <c r="D153" s="2" t="s">
        <v>1</v>
      </c>
      <c r="E153" s="2" t="s">
        <v>1</v>
      </c>
      <c r="F153" s="2"/>
      <c r="G153" s="5"/>
      <c r="H153" s="5"/>
    </row>
    <row r="154" spans="1:8" x14ac:dyDescent="0.25">
      <c r="A154" s="4">
        <v>36022</v>
      </c>
      <c r="B154" s="5" t="s">
        <v>1</v>
      </c>
      <c r="C154" s="5" t="s">
        <v>1</v>
      </c>
      <c r="D154" s="2" t="s">
        <v>1</v>
      </c>
      <c r="E154" s="2" t="s">
        <v>1</v>
      </c>
      <c r="F154" s="2"/>
      <c r="G154" s="5"/>
      <c r="H154" s="5"/>
    </row>
    <row r="155" spans="1:8" x14ac:dyDescent="0.25">
      <c r="A155" s="4">
        <v>36053</v>
      </c>
      <c r="B155" s="5" t="s">
        <v>1</v>
      </c>
      <c r="C155" s="5" t="s">
        <v>1</v>
      </c>
      <c r="D155" s="2" t="s">
        <v>1</v>
      </c>
      <c r="E155" s="2" t="s">
        <v>1</v>
      </c>
      <c r="F155" s="2"/>
      <c r="G155" s="5"/>
      <c r="H155" s="5"/>
    </row>
    <row r="156" spans="1:8" x14ac:dyDescent="0.25">
      <c r="A156" s="4">
        <v>36083</v>
      </c>
      <c r="B156" s="5" t="s">
        <v>1</v>
      </c>
      <c r="C156" s="5" t="s">
        <v>1</v>
      </c>
      <c r="D156" s="2" t="s">
        <v>1</v>
      </c>
      <c r="E156" s="2" t="s">
        <v>1</v>
      </c>
      <c r="F156" s="2"/>
      <c r="G156" s="5"/>
      <c r="H156" s="5"/>
    </row>
    <row r="157" spans="1:8" x14ac:dyDescent="0.25">
      <c r="A157" s="4">
        <v>36114</v>
      </c>
      <c r="B157" s="5" t="s">
        <v>1</v>
      </c>
      <c r="C157" s="5" t="s">
        <v>1</v>
      </c>
      <c r="D157" s="2" t="s">
        <v>1</v>
      </c>
      <c r="E157" s="2" t="s">
        <v>1</v>
      </c>
      <c r="F157" s="2"/>
      <c r="G157" s="5"/>
      <c r="H157" s="5"/>
    </row>
    <row r="158" spans="1:8" x14ac:dyDescent="0.25">
      <c r="A158" s="4">
        <v>36144</v>
      </c>
      <c r="B158" s="5" t="s">
        <v>1</v>
      </c>
      <c r="C158" s="5" t="s">
        <v>1</v>
      </c>
      <c r="D158" s="2" t="s">
        <v>1</v>
      </c>
      <c r="E158" s="2" t="s">
        <v>1</v>
      </c>
      <c r="F158" s="2"/>
      <c r="G158" s="5"/>
      <c r="H158" s="5"/>
    </row>
    <row r="159" spans="1:8" x14ac:dyDescent="0.25">
      <c r="A159" s="4">
        <v>36175</v>
      </c>
      <c r="B159" s="5" t="s">
        <v>1</v>
      </c>
      <c r="C159" s="5" t="s">
        <v>1</v>
      </c>
      <c r="D159" s="2" t="s">
        <v>1</v>
      </c>
      <c r="E159" s="2" t="s">
        <v>1</v>
      </c>
      <c r="F159" s="2"/>
      <c r="G159" s="5"/>
      <c r="H159" s="5"/>
    </row>
    <row r="160" spans="1:8" x14ac:dyDescent="0.25">
      <c r="A160" s="4">
        <v>36206</v>
      </c>
      <c r="B160" s="5" t="s">
        <v>1</v>
      </c>
      <c r="C160" s="5" t="s">
        <v>1</v>
      </c>
      <c r="D160" s="2" t="s">
        <v>1</v>
      </c>
      <c r="E160" s="2" t="s">
        <v>1</v>
      </c>
      <c r="F160" s="2"/>
      <c r="G160" s="5"/>
      <c r="H160" s="5"/>
    </row>
    <row r="161" spans="1:8" x14ac:dyDescent="0.25">
      <c r="A161" s="4">
        <v>36234</v>
      </c>
      <c r="B161" s="5" t="s">
        <v>1</v>
      </c>
      <c r="C161" s="5" t="s">
        <v>1</v>
      </c>
      <c r="D161" s="2" t="s">
        <v>1</v>
      </c>
      <c r="E161" s="2" t="s">
        <v>1</v>
      </c>
      <c r="F161" s="2"/>
      <c r="G161" s="5"/>
      <c r="H161" s="5"/>
    </row>
    <row r="162" spans="1:8" x14ac:dyDescent="0.25">
      <c r="A162" s="4">
        <v>36265</v>
      </c>
      <c r="B162" s="5" t="s">
        <v>1</v>
      </c>
      <c r="C162" s="5" t="s">
        <v>1</v>
      </c>
      <c r="D162" s="2" t="s">
        <v>1</v>
      </c>
      <c r="E162" s="2" t="s">
        <v>1</v>
      </c>
      <c r="F162" s="2"/>
      <c r="G162" s="5"/>
      <c r="H162" s="5"/>
    </row>
    <row r="163" spans="1:8" x14ac:dyDescent="0.25">
      <c r="A163" s="4">
        <v>36295</v>
      </c>
      <c r="B163" s="5" t="s">
        <v>1</v>
      </c>
      <c r="C163" s="5" t="s">
        <v>1</v>
      </c>
      <c r="D163" s="2" t="s">
        <v>1</v>
      </c>
      <c r="E163" s="2" t="s">
        <v>1</v>
      </c>
      <c r="F163" s="2"/>
      <c r="G163" s="5"/>
      <c r="H163" s="5"/>
    </row>
    <row r="164" spans="1:8" x14ac:dyDescent="0.25">
      <c r="A164" s="4">
        <v>36326</v>
      </c>
      <c r="B164" s="5" t="s">
        <v>1</v>
      </c>
      <c r="C164" s="5" t="s">
        <v>1</v>
      </c>
      <c r="D164" s="2" t="s">
        <v>1</v>
      </c>
      <c r="E164" s="2" t="s">
        <v>1</v>
      </c>
      <c r="F164" s="2"/>
      <c r="G164" s="5"/>
      <c r="H164" s="5"/>
    </row>
    <row r="165" spans="1:8" x14ac:dyDescent="0.25">
      <c r="A165" s="4">
        <v>36356</v>
      </c>
      <c r="B165" s="5" t="s">
        <v>1</v>
      </c>
      <c r="C165" s="5" t="s">
        <v>1</v>
      </c>
      <c r="D165" s="2" t="s">
        <v>1</v>
      </c>
      <c r="E165" s="2" t="s">
        <v>1</v>
      </c>
      <c r="F165" s="2"/>
      <c r="G165" s="5"/>
      <c r="H165" s="5"/>
    </row>
    <row r="166" spans="1:8" x14ac:dyDescent="0.25">
      <c r="A166" s="4">
        <v>36387</v>
      </c>
      <c r="B166" s="5" t="s">
        <v>1</v>
      </c>
      <c r="C166" s="5" t="s">
        <v>1</v>
      </c>
      <c r="D166" s="2" t="s">
        <v>1</v>
      </c>
      <c r="E166" s="2" t="s">
        <v>1</v>
      </c>
      <c r="F166" s="2"/>
      <c r="G166" s="5"/>
      <c r="H166" s="5"/>
    </row>
    <row r="167" spans="1:8" x14ac:dyDescent="0.25">
      <c r="A167" s="4">
        <v>36418</v>
      </c>
      <c r="B167" s="5" t="s">
        <v>1</v>
      </c>
      <c r="C167" s="5" t="s">
        <v>1</v>
      </c>
      <c r="D167" s="2" t="s">
        <v>1</v>
      </c>
      <c r="E167" s="2" t="s">
        <v>1</v>
      </c>
      <c r="F167" s="2"/>
      <c r="G167" s="5"/>
      <c r="H167" s="5"/>
    </row>
    <row r="168" spans="1:8" x14ac:dyDescent="0.25">
      <c r="A168" s="4">
        <v>36448</v>
      </c>
      <c r="B168" s="5" t="s">
        <v>1</v>
      </c>
      <c r="C168" s="5" t="s">
        <v>1</v>
      </c>
      <c r="D168" s="2" t="s">
        <v>1</v>
      </c>
      <c r="E168" s="2" t="s">
        <v>1</v>
      </c>
      <c r="F168" s="2"/>
      <c r="G168" s="5"/>
      <c r="H168" s="5"/>
    </row>
    <row r="169" spans="1:8" x14ac:dyDescent="0.25">
      <c r="A169" s="4">
        <v>36479</v>
      </c>
      <c r="B169" s="5" t="s">
        <v>1</v>
      </c>
      <c r="C169" s="5" t="s">
        <v>1</v>
      </c>
      <c r="D169" s="2" t="s">
        <v>1</v>
      </c>
      <c r="E169" s="2" t="s">
        <v>1</v>
      </c>
      <c r="F169" s="2"/>
      <c r="G169" s="5"/>
      <c r="H169" s="5"/>
    </row>
    <row r="170" spans="1:8" x14ac:dyDescent="0.25">
      <c r="A170" s="4">
        <v>36509</v>
      </c>
      <c r="B170" s="5" t="s">
        <v>1</v>
      </c>
      <c r="C170" s="5" t="s">
        <v>1</v>
      </c>
      <c r="D170" s="2" t="s">
        <v>1</v>
      </c>
      <c r="E170" s="2" t="s">
        <v>1</v>
      </c>
      <c r="F170" s="2"/>
      <c r="G170" s="5"/>
      <c r="H170" s="5"/>
    </row>
    <row r="171" spans="1:8" x14ac:dyDescent="0.25">
      <c r="A171" s="4">
        <v>36540</v>
      </c>
      <c r="B171" s="5" t="s">
        <v>1</v>
      </c>
      <c r="C171" s="5" t="s">
        <v>1</v>
      </c>
      <c r="D171" s="2" t="s">
        <v>1</v>
      </c>
      <c r="E171" s="2" t="s">
        <v>1</v>
      </c>
      <c r="F171" s="2"/>
      <c r="G171" s="5"/>
      <c r="H171" s="5"/>
    </row>
    <row r="172" spans="1:8" x14ac:dyDescent="0.25">
      <c r="A172" s="4">
        <v>36571</v>
      </c>
      <c r="B172" s="5" t="s">
        <v>1</v>
      </c>
      <c r="C172" s="5" t="s">
        <v>1</v>
      </c>
      <c r="D172" s="2" t="s">
        <v>1</v>
      </c>
      <c r="E172" s="2" t="s">
        <v>1</v>
      </c>
      <c r="F172" s="2"/>
      <c r="G172" s="5"/>
      <c r="H172" s="5"/>
    </row>
    <row r="173" spans="1:8" x14ac:dyDescent="0.25">
      <c r="A173" s="4">
        <v>36600</v>
      </c>
      <c r="B173" s="5" t="s">
        <v>1</v>
      </c>
      <c r="C173" s="5" t="s">
        <v>1</v>
      </c>
      <c r="D173" s="2" t="s">
        <v>1</v>
      </c>
      <c r="E173" s="2" t="s">
        <v>1</v>
      </c>
      <c r="F173" s="2"/>
      <c r="G173" s="5"/>
      <c r="H173" s="5"/>
    </row>
    <row r="174" spans="1:8" x14ac:dyDescent="0.25">
      <c r="A174" s="4">
        <v>36631</v>
      </c>
      <c r="B174" s="5" t="s">
        <v>1</v>
      </c>
      <c r="C174" s="5" t="s">
        <v>1</v>
      </c>
      <c r="D174" s="2" t="s">
        <v>1</v>
      </c>
      <c r="E174" s="2" t="s">
        <v>1</v>
      </c>
      <c r="F174" s="2"/>
      <c r="G174" s="5"/>
      <c r="H174" s="5"/>
    </row>
    <row r="175" spans="1:8" x14ac:dyDescent="0.25">
      <c r="A175" s="4">
        <v>36661</v>
      </c>
      <c r="B175" s="5" t="s">
        <v>1</v>
      </c>
      <c r="C175" s="5" t="s">
        <v>1</v>
      </c>
      <c r="D175" s="2" t="s">
        <v>1</v>
      </c>
      <c r="E175" s="2" t="s">
        <v>1</v>
      </c>
      <c r="F175" s="2"/>
      <c r="G175" s="5"/>
      <c r="H175" s="5"/>
    </row>
    <row r="176" spans="1:8" x14ac:dyDescent="0.25">
      <c r="A176" s="4">
        <v>36692</v>
      </c>
      <c r="B176" s="5" t="s">
        <v>1</v>
      </c>
      <c r="C176" s="5" t="s">
        <v>1</v>
      </c>
      <c r="D176" s="2" t="s">
        <v>1</v>
      </c>
      <c r="E176" s="2" t="s">
        <v>1</v>
      </c>
      <c r="F176" s="2"/>
      <c r="G176" s="5"/>
      <c r="H176" s="5"/>
    </row>
    <row r="177" spans="1:8" x14ac:dyDescent="0.25">
      <c r="A177" s="4">
        <v>36722</v>
      </c>
      <c r="B177" s="5" t="s">
        <v>1</v>
      </c>
      <c r="C177" s="5" t="s">
        <v>1</v>
      </c>
      <c r="D177" s="2" t="s">
        <v>1</v>
      </c>
      <c r="E177" s="2" t="s">
        <v>1</v>
      </c>
      <c r="F177" s="2"/>
      <c r="G177" s="5"/>
      <c r="H177" s="5"/>
    </row>
    <row r="178" spans="1:8" x14ac:dyDescent="0.25">
      <c r="A178" s="4">
        <v>36753</v>
      </c>
      <c r="B178" s="5" t="s">
        <v>1</v>
      </c>
      <c r="C178" s="5" t="s">
        <v>1</v>
      </c>
      <c r="D178" s="2" t="s">
        <v>1</v>
      </c>
      <c r="E178" s="2" t="s">
        <v>1</v>
      </c>
      <c r="F178" s="2"/>
      <c r="G178" s="5"/>
      <c r="H178" s="5"/>
    </row>
    <row r="179" spans="1:8" x14ac:dyDescent="0.25">
      <c r="A179" s="4">
        <v>36784</v>
      </c>
      <c r="B179" s="5" t="s">
        <v>1</v>
      </c>
      <c r="C179" s="5" t="s">
        <v>1</v>
      </c>
      <c r="D179" s="2" t="s">
        <v>1</v>
      </c>
      <c r="E179" s="2" t="s">
        <v>1</v>
      </c>
      <c r="F179" s="2"/>
      <c r="G179" s="5"/>
      <c r="H179" s="5"/>
    </row>
    <row r="180" spans="1:8" x14ac:dyDescent="0.25">
      <c r="A180" s="4">
        <v>36814</v>
      </c>
      <c r="B180" s="5" t="s">
        <v>1</v>
      </c>
      <c r="C180" s="5" t="s">
        <v>1</v>
      </c>
      <c r="D180" s="2" t="s">
        <v>1</v>
      </c>
      <c r="E180" s="2" t="s">
        <v>1</v>
      </c>
      <c r="F180" s="2"/>
      <c r="G180" s="5"/>
      <c r="H180" s="5"/>
    </row>
    <row r="181" spans="1:8" x14ac:dyDescent="0.25">
      <c r="A181" s="4">
        <v>36845</v>
      </c>
      <c r="B181" s="5" t="s">
        <v>1</v>
      </c>
      <c r="C181" s="5" t="s">
        <v>1</v>
      </c>
      <c r="D181" s="2" t="s">
        <v>1</v>
      </c>
      <c r="E181" s="2" t="s">
        <v>1</v>
      </c>
      <c r="F181" s="2"/>
      <c r="G181" s="5"/>
      <c r="H181" s="5"/>
    </row>
    <row r="182" spans="1:8" x14ac:dyDescent="0.25">
      <c r="A182" s="4">
        <v>36875</v>
      </c>
      <c r="B182" s="5" t="s">
        <v>1</v>
      </c>
      <c r="C182" s="5" t="s">
        <v>1</v>
      </c>
      <c r="D182" s="2" t="s">
        <v>1</v>
      </c>
      <c r="E182" s="2" t="s">
        <v>1</v>
      </c>
      <c r="F182" s="2"/>
      <c r="G182" s="5"/>
      <c r="H182" s="5"/>
    </row>
    <row r="183" spans="1:8" x14ac:dyDescent="0.25">
      <c r="A183" s="4">
        <v>36906</v>
      </c>
      <c r="B183" s="5" t="s">
        <v>1</v>
      </c>
      <c r="C183" s="5" t="s">
        <v>1</v>
      </c>
      <c r="D183" s="2" t="s">
        <v>1</v>
      </c>
      <c r="E183" s="2" t="s">
        <v>1</v>
      </c>
      <c r="F183" s="2"/>
      <c r="G183" s="5"/>
      <c r="H183" s="5"/>
    </row>
    <row r="184" spans="1:8" x14ac:dyDescent="0.25">
      <c r="A184" s="4">
        <v>36937</v>
      </c>
      <c r="B184" s="5" t="s">
        <v>1</v>
      </c>
      <c r="C184" s="5" t="s">
        <v>1</v>
      </c>
      <c r="D184" s="2" t="s">
        <v>1</v>
      </c>
      <c r="E184" s="2" t="s">
        <v>1</v>
      </c>
      <c r="F184" s="2"/>
      <c r="G184" s="5"/>
      <c r="H184" s="5"/>
    </row>
    <row r="185" spans="1:8" x14ac:dyDescent="0.25">
      <c r="A185" s="4">
        <v>36965</v>
      </c>
      <c r="B185" s="5" t="s">
        <v>1</v>
      </c>
      <c r="C185" s="5" t="s">
        <v>1</v>
      </c>
      <c r="D185" s="2" t="s">
        <v>1</v>
      </c>
      <c r="E185" s="2" t="s">
        <v>1</v>
      </c>
      <c r="F185" s="2"/>
      <c r="G185" s="5"/>
      <c r="H185" s="5"/>
    </row>
    <row r="186" spans="1:8" x14ac:dyDescent="0.25">
      <c r="A186" s="4">
        <v>36996</v>
      </c>
      <c r="B186" s="5" t="s">
        <v>1</v>
      </c>
      <c r="C186" s="5" t="s">
        <v>1</v>
      </c>
      <c r="D186" s="2" t="s">
        <v>1</v>
      </c>
      <c r="E186" s="2" t="s">
        <v>1</v>
      </c>
      <c r="F186" s="2"/>
      <c r="G186" s="5"/>
      <c r="H186" s="5"/>
    </row>
    <row r="187" spans="1:8" x14ac:dyDescent="0.25">
      <c r="A187" s="4">
        <v>37026</v>
      </c>
      <c r="B187" s="5" t="s">
        <v>1</v>
      </c>
      <c r="C187" s="5" t="s">
        <v>1</v>
      </c>
      <c r="D187" s="2" t="s">
        <v>1</v>
      </c>
      <c r="E187" s="2" t="s">
        <v>1</v>
      </c>
      <c r="F187" s="2"/>
      <c r="G187" s="5"/>
      <c r="H187" s="5"/>
    </row>
    <row r="188" spans="1:8" x14ac:dyDescent="0.25">
      <c r="A188" s="4">
        <v>37057</v>
      </c>
      <c r="B188" s="5" t="s">
        <v>1</v>
      </c>
      <c r="C188" s="5" t="s">
        <v>1</v>
      </c>
      <c r="D188" s="2" t="s">
        <v>1</v>
      </c>
      <c r="E188" s="2" t="s">
        <v>1</v>
      </c>
      <c r="F188" s="2"/>
      <c r="G188" s="5"/>
      <c r="H188" s="5"/>
    </row>
    <row r="189" spans="1:8" x14ac:dyDescent="0.25">
      <c r="A189" s="4">
        <v>37087</v>
      </c>
      <c r="B189" s="5" t="s">
        <v>1</v>
      </c>
      <c r="C189" s="5" t="s">
        <v>1</v>
      </c>
      <c r="D189" s="2" t="s">
        <v>1</v>
      </c>
      <c r="E189" s="2" t="s">
        <v>1</v>
      </c>
      <c r="F189" s="2"/>
      <c r="G189" s="5"/>
      <c r="H189" s="5"/>
    </row>
    <row r="190" spans="1:8" x14ac:dyDescent="0.25">
      <c r="A190" s="4">
        <v>37118</v>
      </c>
      <c r="B190" s="5" t="s">
        <v>1</v>
      </c>
      <c r="C190" s="5" t="s">
        <v>1</v>
      </c>
      <c r="D190" s="2" t="s">
        <v>1</v>
      </c>
      <c r="E190" s="2" t="s">
        <v>1</v>
      </c>
      <c r="F190" s="2"/>
      <c r="G190" s="5"/>
      <c r="H190" s="5"/>
    </row>
    <row r="191" spans="1:8" x14ac:dyDescent="0.25">
      <c r="A191" s="4">
        <v>37149</v>
      </c>
      <c r="B191" s="5" t="s">
        <v>1</v>
      </c>
      <c r="C191" s="5" t="s">
        <v>1</v>
      </c>
      <c r="D191" s="2" t="s">
        <v>1</v>
      </c>
      <c r="E191" s="2" t="s">
        <v>1</v>
      </c>
      <c r="F191" s="2"/>
      <c r="G191" s="5"/>
      <c r="H191" s="5"/>
    </row>
    <row r="192" spans="1:8" x14ac:dyDescent="0.25">
      <c r="A192" s="4">
        <v>37179</v>
      </c>
      <c r="B192" s="5" t="s">
        <v>1</v>
      </c>
      <c r="C192" s="5" t="s">
        <v>1</v>
      </c>
      <c r="D192" s="2" t="s">
        <v>1</v>
      </c>
      <c r="E192" s="2" t="s">
        <v>1</v>
      </c>
      <c r="F192" s="2"/>
      <c r="G192" s="5"/>
      <c r="H192" s="5"/>
    </row>
    <row r="193" spans="1:8" x14ac:dyDescent="0.25">
      <c r="A193" s="4">
        <v>37210</v>
      </c>
      <c r="B193" s="5" t="s">
        <v>1</v>
      </c>
      <c r="C193" s="5" t="s">
        <v>1</v>
      </c>
      <c r="D193" s="2" t="s">
        <v>1</v>
      </c>
      <c r="E193" s="2" t="s">
        <v>1</v>
      </c>
      <c r="F193" s="2"/>
      <c r="G193" s="5"/>
      <c r="H193" s="5"/>
    </row>
    <row r="194" spans="1:8" x14ac:dyDescent="0.25">
      <c r="A194" s="4">
        <v>37240</v>
      </c>
      <c r="B194" s="5" t="s">
        <v>1</v>
      </c>
      <c r="C194" s="5" t="s">
        <v>1</v>
      </c>
      <c r="D194" s="2" t="s">
        <v>1</v>
      </c>
      <c r="E194" s="2" t="s">
        <v>1</v>
      </c>
      <c r="F194" s="2"/>
      <c r="G194" s="5"/>
      <c r="H194" s="5"/>
    </row>
    <row r="195" spans="1:8" x14ac:dyDescent="0.25">
      <c r="A195" s="4">
        <v>37271</v>
      </c>
      <c r="B195" s="5" t="s">
        <v>1</v>
      </c>
      <c r="C195" s="5" t="s">
        <v>1</v>
      </c>
      <c r="D195" s="2" t="s">
        <v>1</v>
      </c>
      <c r="E195" s="2" t="s">
        <v>1</v>
      </c>
      <c r="F195" s="2"/>
      <c r="G195" s="5"/>
      <c r="H195" s="5"/>
    </row>
    <row r="196" spans="1:8" x14ac:dyDescent="0.25">
      <c r="A196" s="4">
        <v>37302</v>
      </c>
      <c r="B196" s="5" t="s">
        <v>1</v>
      </c>
      <c r="C196" s="5" t="s">
        <v>1</v>
      </c>
      <c r="D196" s="2" t="s">
        <v>1</v>
      </c>
      <c r="E196" s="2" t="s">
        <v>1</v>
      </c>
      <c r="F196" s="2"/>
      <c r="G196" s="5"/>
      <c r="H196" s="5"/>
    </row>
    <row r="197" spans="1:8" x14ac:dyDescent="0.25">
      <c r="A197" s="4">
        <v>37330</v>
      </c>
      <c r="B197" s="5" t="s">
        <v>1</v>
      </c>
      <c r="C197" s="5" t="s">
        <v>1</v>
      </c>
      <c r="D197" s="2" t="s">
        <v>1</v>
      </c>
      <c r="E197" s="2" t="s">
        <v>1</v>
      </c>
      <c r="F197" s="2"/>
      <c r="G197" s="5"/>
      <c r="H197" s="5"/>
    </row>
    <row r="198" spans="1:8" x14ac:dyDescent="0.25">
      <c r="A198" s="4">
        <v>37361</v>
      </c>
      <c r="B198" s="5" t="s">
        <v>1</v>
      </c>
      <c r="C198" s="5" t="s">
        <v>1</v>
      </c>
      <c r="D198" s="2" t="s">
        <v>1</v>
      </c>
      <c r="E198" s="2" t="s">
        <v>1</v>
      </c>
      <c r="F198" s="2"/>
      <c r="G198" s="5"/>
      <c r="H198" s="5"/>
    </row>
    <row r="199" spans="1:8" x14ac:dyDescent="0.25">
      <c r="A199" s="4">
        <v>37391</v>
      </c>
      <c r="B199" s="5" t="s">
        <v>1</v>
      </c>
      <c r="C199" s="5" t="s">
        <v>1</v>
      </c>
      <c r="D199" s="2" t="s">
        <v>1</v>
      </c>
      <c r="E199" s="2" t="s">
        <v>1</v>
      </c>
      <c r="F199" s="2"/>
      <c r="G199" s="5"/>
      <c r="H199" s="5"/>
    </row>
    <row r="200" spans="1:8" x14ac:dyDescent="0.25">
      <c r="A200" s="4">
        <v>37422</v>
      </c>
      <c r="B200" s="5" t="s">
        <v>1</v>
      </c>
      <c r="C200" s="5" t="s">
        <v>1</v>
      </c>
      <c r="D200" s="2" t="s">
        <v>1</v>
      </c>
      <c r="E200" s="2" t="s">
        <v>1</v>
      </c>
      <c r="F200" s="2"/>
      <c r="G200" s="5"/>
      <c r="H200" s="5"/>
    </row>
    <row r="201" spans="1:8" x14ac:dyDescent="0.25">
      <c r="A201" s="4">
        <v>37452</v>
      </c>
      <c r="B201" s="5" t="s">
        <v>1</v>
      </c>
      <c r="C201" s="5" t="s">
        <v>1</v>
      </c>
      <c r="D201" s="2" t="s">
        <v>1</v>
      </c>
      <c r="E201" s="2" t="s">
        <v>1</v>
      </c>
      <c r="F201" s="2"/>
      <c r="G201" s="5"/>
      <c r="H201" s="5"/>
    </row>
    <row r="202" spans="1:8" x14ac:dyDescent="0.25">
      <c r="A202" s="4">
        <v>37483</v>
      </c>
      <c r="B202" s="5" t="s">
        <v>1</v>
      </c>
      <c r="C202" s="5" t="s">
        <v>1</v>
      </c>
      <c r="D202" s="2" t="s">
        <v>1</v>
      </c>
      <c r="E202" s="2" t="s">
        <v>1</v>
      </c>
      <c r="F202" s="2"/>
      <c r="G202" s="5"/>
      <c r="H202" s="5"/>
    </row>
    <row r="203" spans="1:8" x14ac:dyDescent="0.25">
      <c r="A203" s="4">
        <v>37514</v>
      </c>
      <c r="B203" s="5" t="s">
        <v>1</v>
      </c>
      <c r="C203" s="5" t="s">
        <v>1</v>
      </c>
      <c r="D203" s="2" t="s">
        <v>1</v>
      </c>
      <c r="E203" s="2" t="s">
        <v>1</v>
      </c>
      <c r="F203" s="2"/>
      <c r="G203" s="5"/>
      <c r="H203" s="5"/>
    </row>
    <row r="204" spans="1:8" x14ac:dyDescent="0.25">
      <c r="A204" s="4">
        <v>37544</v>
      </c>
      <c r="B204" s="5" t="s">
        <v>1</v>
      </c>
      <c r="C204" s="5" t="s">
        <v>1</v>
      </c>
      <c r="D204" s="2" t="s">
        <v>1</v>
      </c>
      <c r="E204" s="2" t="s">
        <v>1</v>
      </c>
      <c r="F204" s="2"/>
      <c r="G204" s="5"/>
      <c r="H204" s="5"/>
    </row>
    <row r="205" spans="1:8" x14ac:dyDescent="0.25">
      <c r="A205" s="4">
        <v>37575</v>
      </c>
      <c r="B205" s="5" t="s">
        <v>1</v>
      </c>
      <c r="C205" s="5" t="s">
        <v>1</v>
      </c>
      <c r="D205" s="2" t="s">
        <v>1</v>
      </c>
      <c r="E205" s="2" t="s">
        <v>1</v>
      </c>
      <c r="F205" s="2"/>
      <c r="G205" s="5"/>
      <c r="H205" s="5"/>
    </row>
    <row r="206" spans="1:8" x14ac:dyDescent="0.25">
      <c r="A206" s="4">
        <v>37605</v>
      </c>
      <c r="B206" s="5" t="s">
        <v>1</v>
      </c>
      <c r="C206" s="5" t="s">
        <v>1</v>
      </c>
      <c r="D206" s="2" t="s">
        <v>1</v>
      </c>
      <c r="E206" s="2" t="s">
        <v>1</v>
      </c>
      <c r="F206" s="2"/>
      <c r="G206" s="5"/>
      <c r="H206" s="5"/>
    </row>
    <row r="207" spans="1:8" x14ac:dyDescent="0.25">
      <c r="A207" s="4">
        <v>37636</v>
      </c>
      <c r="B207" s="5" t="s">
        <v>1</v>
      </c>
      <c r="C207" s="5" t="s">
        <v>1</v>
      </c>
      <c r="D207" s="2" t="s">
        <v>1</v>
      </c>
      <c r="E207" s="2" t="s">
        <v>1</v>
      </c>
      <c r="F207" s="2"/>
      <c r="G207" s="5"/>
      <c r="H207" s="5"/>
    </row>
    <row r="208" spans="1:8" x14ac:dyDescent="0.25">
      <c r="A208" s="4">
        <v>37667</v>
      </c>
      <c r="B208" s="5" t="s">
        <v>1</v>
      </c>
      <c r="C208" s="5" t="s">
        <v>1</v>
      </c>
      <c r="D208" s="2" t="s">
        <v>1</v>
      </c>
      <c r="E208" s="2" t="s">
        <v>1</v>
      </c>
      <c r="F208" s="2"/>
      <c r="G208" s="5"/>
      <c r="H208" s="5"/>
    </row>
    <row r="209" spans="1:8" x14ac:dyDescent="0.25">
      <c r="A209" s="4">
        <v>37695</v>
      </c>
      <c r="B209" s="5" t="s">
        <v>1</v>
      </c>
      <c r="C209" s="5" t="s">
        <v>1</v>
      </c>
      <c r="D209" s="2" t="s">
        <v>1</v>
      </c>
      <c r="E209" s="2" t="s">
        <v>1</v>
      </c>
      <c r="F209" s="2"/>
      <c r="G209" s="5"/>
      <c r="H209" s="5"/>
    </row>
    <row r="210" spans="1:8" x14ac:dyDescent="0.25">
      <c r="A210" s="4">
        <v>37726</v>
      </c>
      <c r="B210" s="5" t="s">
        <v>1</v>
      </c>
      <c r="C210" s="5" t="s">
        <v>1</v>
      </c>
      <c r="D210" s="2" t="s">
        <v>1</v>
      </c>
      <c r="E210" s="2" t="s">
        <v>1</v>
      </c>
      <c r="F210" s="2"/>
      <c r="G210" s="5"/>
      <c r="H210" s="5"/>
    </row>
    <row r="211" spans="1:8" x14ac:dyDescent="0.25">
      <c r="A211" s="4">
        <v>37756</v>
      </c>
      <c r="B211" s="5" t="s">
        <v>1</v>
      </c>
      <c r="C211" s="5" t="s">
        <v>1</v>
      </c>
      <c r="D211" s="2" t="s">
        <v>1</v>
      </c>
      <c r="E211" s="2" t="s">
        <v>1</v>
      </c>
      <c r="F211" s="2"/>
      <c r="G211" s="5"/>
      <c r="H211" s="5"/>
    </row>
    <row r="212" spans="1:8" x14ac:dyDescent="0.25">
      <c r="A212" s="4">
        <v>37787</v>
      </c>
      <c r="B212" s="5" t="s">
        <v>1</v>
      </c>
      <c r="C212" s="5" t="s">
        <v>1</v>
      </c>
      <c r="D212" s="2" t="s">
        <v>1</v>
      </c>
      <c r="E212" s="2" t="s">
        <v>1</v>
      </c>
      <c r="F212" s="2"/>
      <c r="G212" s="5"/>
      <c r="H212" s="5"/>
    </row>
    <row r="213" spans="1:8" x14ac:dyDescent="0.25">
      <c r="A213" s="4">
        <v>37817</v>
      </c>
      <c r="B213" s="5" t="s">
        <v>1</v>
      </c>
      <c r="C213" s="5" t="s">
        <v>1</v>
      </c>
      <c r="D213" s="2" t="s">
        <v>1</v>
      </c>
      <c r="E213" s="2" t="s">
        <v>1</v>
      </c>
      <c r="F213" s="2"/>
      <c r="G213" s="5"/>
      <c r="H213" s="5"/>
    </row>
    <row r="214" spans="1:8" x14ac:dyDescent="0.25">
      <c r="A214" s="4">
        <v>37848</v>
      </c>
      <c r="B214" s="5" t="s">
        <v>1</v>
      </c>
      <c r="C214" s="5" t="s">
        <v>1</v>
      </c>
      <c r="D214" s="2" t="s">
        <v>1</v>
      </c>
      <c r="E214" s="2" t="s">
        <v>1</v>
      </c>
      <c r="F214" s="2"/>
      <c r="G214" s="5"/>
      <c r="H214" s="5"/>
    </row>
    <row r="215" spans="1:8" x14ac:dyDescent="0.25">
      <c r="A215" s="4">
        <v>37879</v>
      </c>
      <c r="B215" s="5" t="s">
        <v>1</v>
      </c>
      <c r="C215" s="5" t="s">
        <v>1</v>
      </c>
      <c r="D215" s="2" t="s">
        <v>1</v>
      </c>
      <c r="E215" s="2" t="s">
        <v>1</v>
      </c>
      <c r="F215" s="2"/>
      <c r="G215" s="5"/>
      <c r="H215" s="5"/>
    </row>
    <row r="216" spans="1:8" x14ac:dyDescent="0.25">
      <c r="A216" s="4">
        <v>37909</v>
      </c>
      <c r="B216" s="5" t="s">
        <v>1</v>
      </c>
      <c r="C216" s="5" t="s">
        <v>1</v>
      </c>
      <c r="D216" s="2" t="s">
        <v>1</v>
      </c>
      <c r="E216" s="2" t="s">
        <v>1</v>
      </c>
      <c r="F216" s="2"/>
      <c r="G216" s="5"/>
      <c r="H216" s="5"/>
    </row>
    <row r="217" spans="1:8" x14ac:dyDescent="0.25">
      <c r="A217" s="4">
        <v>37940</v>
      </c>
      <c r="B217" s="5" t="s">
        <v>1</v>
      </c>
      <c r="C217" s="5" t="s">
        <v>1</v>
      </c>
      <c r="D217" s="2" t="s">
        <v>1</v>
      </c>
      <c r="E217" s="2" t="s">
        <v>1</v>
      </c>
      <c r="F217" s="2"/>
      <c r="G217" s="5"/>
      <c r="H217" s="5"/>
    </row>
    <row r="218" spans="1:8" x14ac:dyDescent="0.25">
      <c r="A218" s="4">
        <v>37970</v>
      </c>
      <c r="B218" s="5" t="s">
        <v>1</v>
      </c>
      <c r="C218" s="5" t="s">
        <v>1</v>
      </c>
      <c r="D218" s="2" t="s">
        <v>1</v>
      </c>
      <c r="E218" s="2" t="s">
        <v>1</v>
      </c>
      <c r="F218" s="2"/>
      <c r="G218" s="5"/>
      <c r="H218" s="5"/>
    </row>
    <row r="219" spans="1:8" x14ac:dyDescent="0.25">
      <c r="A219" s="4">
        <v>38001</v>
      </c>
      <c r="B219" s="5" t="s">
        <v>1</v>
      </c>
      <c r="C219" s="5" t="s">
        <v>1</v>
      </c>
      <c r="D219" s="2" t="s">
        <v>1</v>
      </c>
      <c r="E219" s="2" t="s">
        <v>1</v>
      </c>
      <c r="F219" s="2"/>
      <c r="G219" s="5"/>
      <c r="H219" s="5"/>
    </row>
    <row r="220" spans="1:8" x14ac:dyDescent="0.25">
      <c r="A220" s="4">
        <v>38032</v>
      </c>
      <c r="B220" s="5" t="s">
        <v>1</v>
      </c>
      <c r="C220" s="5" t="s">
        <v>1</v>
      </c>
      <c r="D220" s="2" t="s">
        <v>1</v>
      </c>
      <c r="E220" s="2" t="s">
        <v>1</v>
      </c>
      <c r="F220" s="2"/>
      <c r="G220" s="5"/>
      <c r="H220" s="5"/>
    </row>
    <row r="221" spans="1:8" x14ac:dyDescent="0.25">
      <c r="A221" s="4">
        <v>38061</v>
      </c>
      <c r="B221" s="5" t="s">
        <v>1</v>
      </c>
      <c r="C221" s="5" t="s">
        <v>1</v>
      </c>
      <c r="D221" s="2" t="s">
        <v>1</v>
      </c>
      <c r="E221" s="2" t="s">
        <v>1</v>
      </c>
      <c r="F221" s="2"/>
      <c r="G221" s="5"/>
      <c r="H221" s="5"/>
    </row>
    <row r="222" spans="1:8" x14ac:dyDescent="0.25">
      <c r="A222" s="4">
        <v>38092</v>
      </c>
      <c r="B222" s="5" t="s">
        <v>1</v>
      </c>
      <c r="C222" s="5" t="s">
        <v>1</v>
      </c>
      <c r="D222" s="2" t="s">
        <v>1</v>
      </c>
      <c r="E222" s="2" t="s">
        <v>1</v>
      </c>
      <c r="F222" s="2"/>
      <c r="G222" s="5"/>
      <c r="H222" s="5"/>
    </row>
    <row r="223" spans="1:8" x14ac:dyDescent="0.25">
      <c r="A223" s="4">
        <v>38122</v>
      </c>
      <c r="B223" s="5" t="s">
        <v>1</v>
      </c>
      <c r="C223" s="5" t="s">
        <v>1</v>
      </c>
      <c r="D223" s="2" t="s">
        <v>1</v>
      </c>
      <c r="E223" s="2" t="s">
        <v>1</v>
      </c>
      <c r="F223" s="2"/>
      <c r="G223" s="5"/>
      <c r="H223" s="5"/>
    </row>
    <row r="224" spans="1:8" x14ac:dyDescent="0.25">
      <c r="A224" s="4">
        <v>38153</v>
      </c>
      <c r="B224" s="5" t="s">
        <v>1</v>
      </c>
      <c r="C224" s="5" t="s">
        <v>1</v>
      </c>
      <c r="D224" s="2" t="s">
        <v>1</v>
      </c>
      <c r="E224" s="2" t="s">
        <v>1</v>
      </c>
      <c r="F224" s="2"/>
      <c r="G224" s="5"/>
      <c r="H224" s="5"/>
    </row>
    <row r="225" spans="1:8" x14ac:dyDescent="0.25">
      <c r="A225" s="4">
        <v>38183</v>
      </c>
      <c r="B225" s="5" t="s">
        <v>1</v>
      </c>
      <c r="C225" s="5" t="s">
        <v>1</v>
      </c>
      <c r="D225" s="2" t="s">
        <v>1</v>
      </c>
      <c r="E225" s="2" t="s">
        <v>1</v>
      </c>
      <c r="F225" s="2"/>
      <c r="G225" s="5"/>
      <c r="H225" s="5"/>
    </row>
    <row r="226" spans="1:8" x14ac:dyDescent="0.25">
      <c r="A226" s="4">
        <v>38214</v>
      </c>
      <c r="B226" s="5" t="s">
        <v>1</v>
      </c>
      <c r="C226" s="5" t="s">
        <v>1</v>
      </c>
      <c r="D226" s="2" t="s">
        <v>1</v>
      </c>
      <c r="E226" s="2" t="s">
        <v>1</v>
      </c>
      <c r="F226" s="2"/>
      <c r="G226" s="5"/>
      <c r="H226" s="5"/>
    </row>
    <row r="227" spans="1:8" x14ac:dyDescent="0.25">
      <c r="A227" s="4">
        <v>38245</v>
      </c>
      <c r="B227" s="5" t="s">
        <v>1</v>
      </c>
      <c r="C227" s="5" t="s">
        <v>1</v>
      </c>
      <c r="D227" s="2" t="s">
        <v>1</v>
      </c>
      <c r="E227" s="2" t="s">
        <v>1</v>
      </c>
      <c r="F227" s="2"/>
      <c r="G227" s="5"/>
      <c r="H227" s="5"/>
    </row>
    <row r="228" spans="1:8" x14ac:dyDescent="0.25">
      <c r="A228" s="4">
        <v>38275</v>
      </c>
      <c r="B228" s="5" t="s">
        <v>1</v>
      </c>
      <c r="C228" s="5" t="s">
        <v>1</v>
      </c>
      <c r="D228" s="2" t="s">
        <v>1</v>
      </c>
      <c r="E228" s="2" t="s">
        <v>1</v>
      </c>
      <c r="F228" s="2"/>
      <c r="G228" s="5"/>
      <c r="H228" s="5"/>
    </row>
    <row r="229" spans="1:8" x14ac:dyDescent="0.25">
      <c r="A229" s="4">
        <v>38306</v>
      </c>
      <c r="B229" s="5" t="s">
        <v>1</v>
      </c>
      <c r="C229" s="5" t="s">
        <v>1</v>
      </c>
      <c r="D229" s="2" t="s">
        <v>1</v>
      </c>
      <c r="E229" s="2" t="s">
        <v>1</v>
      </c>
      <c r="F229" s="2"/>
      <c r="G229" s="5"/>
      <c r="H229" s="5"/>
    </row>
    <row r="230" spans="1:8" x14ac:dyDescent="0.25">
      <c r="A230" s="4">
        <v>38336</v>
      </c>
      <c r="B230" s="5" t="s">
        <v>1</v>
      </c>
      <c r="C230" s="5" t="s">
        <v>1</v>
      </c>
      <c r="D230" s="2" t="s">
        <v>1</v>
      </c>
      <c r="E230" s="2" t="s">
        <v>1</v>
      </c>
      <c r="F230" s="2"/>
      <c r="G230" s="5"/>
      <c r="H230" s="5"/>
    </row>
    <row r="231" spans="1:8" x14ac:dyDescent="0.25">
      <c r="A231" s="4">
        <v>38367</v>
      </c>
      <c r="B231" s="5" t="s">
        <v>1</v>
      </c>
      <c r="C231" s="5" t="s">
        <v>1</v>
      </c>
      <c r="D231" s="2" t="s">
        <v>1</v>
      </c>
      <c r="E231" s="2" t="s">
        <v>1</v>
      </c>
      <c r="F231" s="2"/>
      <c r="G231" s="5"/>
      <c r="H231" s="5"/>
    </row>
    <row r="232" spans="1:8" x14ac:dyDescent="0.25">
      <c r="A232" s="4">
        <v>38398</v>
      </c>
      <c r="B232" s="5" t="s">
        <v>1</v>
      </c>
      <c r="C232" s="5" t="s">
        <v>1</v>
      </c>
      <c r="D232" s="2" t="s">
        <v>1</v>
      </c>
      <c r="E232" s="2" t="s">
        <v>1</v>
      </c>
      <c r="F232" s="2"/>
      <c r="G232" s="5"/>
      <c r="H232" s="5"/>
    </row>
    <row r="233" spans="1:8" x14ac:dyDescent="0.25">
      <c r="A233" s="4">
        <v>38426</v>
      </c>
      <c r="B233" s="5" t="s">
        <v>1</v>
      </c>
      <c r="C233" s="5" t="s">
        <v>1</v>
      </c>
      <c r="D233" s="2" t="s">
        <v>1</v>
      </c>
      <c r="E233" s="2" t="s">
        <v>1</v>
      </c>
      <c r="F233" s="2"/>
      <c r="G233" s="5"/>
      <c r="H233" s="5"/>
    </row>
    <row r="234" spans="1:8" x14ac:dyDescent="0.25">
      <c r="A234" s="4">
        <v>38457</v>
      </c>
      <c r="B234" s="5" t="s">
        <v>1</v>
      </c>
      <c r="C234" s="5" t="s">
        <v>1</v>
      </c>
      <c r="D234" s="2" t="s">
        <v>1</v>
      </c>
      <c r="E234" s="2" t="s">
        <v>1</v>
      </c>
      <c r="F234" s="2"/>
      <c r="G234" s="5"/>
      <c r="H234" s="5"/>
    </row>
    <row r="235" spans="1:8" x14ac:dyDescent="0.25">
      <c r="A235" s="4">
        <v>38487</v>
      </c>
      <c r="B235" s="5" t="s">
        <v>1</v>
      </c>
      <c r="C235" s="5" t="s">
        <v>1</v>
      </c>
      <c r="D235" s="2" t="s">
        <v>1</v>
      </c>
      <c r="E235" s="2" t="s">
        <v>1</v>
      </c>
      <c r="F235" s="2"/>
      <c r="G235" s="5"/>
      <c r="H235" s="5"/>
    </row>
    <row r="236" spans="1:8" x14ac:dyDescent="0.25">
      <c r="A236" s="4">
        <v>38518</v>
      </c>
      <c r="B236" s="5" t="s">
        <v>1</v>
      </c>
      <c r="C236" s="5" t="s">
        <v>1</v>
      </c>
      <c r="D236" s="2" t="s">
        <v>1</v>
      </c>
      <c r="E236" s="2" t="s">
        <v>1</v>
      </c>
      <c r="F236" s="2"/>
      <c r="G236" s="5"/>
      <c r="H236" s="5"/>
    </row>
    <row r="237" spans="1:8" x14ac:dyDescent="0.25">
      <c r="A237" s="4">
        <v>38548</v>
      </c>
      <c r="B237" s="5" t="s">
        <v>1</v>
      </c>
      <c r="C237" s="5" t="s">
        <v>1</v>
      </c>
      <c r="D237" s="2" t="s">
        <v>1</v>
      </c>
      <c r="E237" s="2" t="s">
        <v>1</v>
      </c>
      <c r="F237" s="2"/>
      <c r="G237" s="5"/>
      <c r="H237" s="5"/>
    </row>
    <row r="238" spans="1:8" x14ac:dyDescent="0.25">
      <c r="A238" s="4">
        <v>38579</v>
      </c>
      <c r="B238" s="5" t="s">
        <v>1</v>
      </c>
      <c r="C238" s="5" t="s">
        <v>1</v>
      </c>
      <c r="D238" s="2" t="s">
        <v>1</v>
      </c>
      <c r="E238" s="2" t="s">
        <v>1</v>
      </c>
      <c r="F238" s="2"/>
      <c r="G238" s="5"/>
      <c r="H238" s="5"/>
    </row>
    <row r="239" spans="1:8" x14ac:dyDescent="0.25">
      <c r="A239" s="4">
        <v>38610</v>
      </c>
      <c r="B239" s="5" t="s">
        <v>1</v>
      </c>
      <c r="C239" s="5" t="s">
        <v>1</v>
      </c>
      <c r="D239" s="2" t="s">
        <v>1</v>
      </c>
      <c r="E239" s="2" t="s">
        <v>1</v>
      </c>
      <c r="F239" s="2"/>
      <c r="G239" s="5"/>
      <c r="H239" s="5"/>
    </row>
    <row r="240" spans="1:8" x14ac:dyDescent="0.25">
      <c r="A240" s="4">
        <v>38640</v>
      </c>
      <c r="B240" s="5" t="s">
        <v>1</v>
      </c>
      <c r="C240" s="5" t="s">
        <v>1</v>
      </c>
      <c r="D240" s="2" t="s">
        <v>1</v>
      </c>
      <c r="E240" s="2" t="s">
        <v>1</v>
      </c>
      <c r="F240" s="2"/>
      <c r="G240" s="5"/>
      <c r="H240" s="5"/>
    </row>
    <row r="241" spans="1:8" x14ac:dyDescent="0.25">
      <c r="A241" s="4">
        <v>38671</v>
      </c>
      <c r="B241" s="5" t="s">
        <v>1</v>
      </c>
      <c r="C241" s="5" t="s">
        <v>1</v>
      </c>
      <c r="D241" s="2" t="s">
        <v>1</v>
      </c>
      <c r="E241" s="2" t="s">
        <v>1</v>
      </c>
      <c r="F241" s="2"/>
      <c r="G241" s="5"/>
      <c r="H241" s="5"/>
    </row>
    <row r="242" spans="1:8" x14ac:dyDescent="0.25">
      <c r="A242" s="4">
        <v>38701</v>
      </c>
      <c r="B242" s="5" t="s">
        <v>1</v>
      </c>
      <c r="C242" s="5" t="s">
        <v>1</v>
      </c>
      <c r="D242" s="2" t="s">
        <v>1</v>
      </c>
      <c r="E242" s="2" t="s">
        <v>1</v>
      </c>
      <c r="F242" s="2"/>
      <c r="G242" s="5"/>
      <c r="H242" s="5"/>
    </row>
    <row r="243" spans="1:8" x14ac:dyDescent="0.25">
      <c r="A243" s="4">
        <v>38732</v>
      </c>
      <c r="B243" s="5" t="s">
        <v>1</v>
      </c>
      <c r="C243" s="5" t="s">
        <v>1</v>
      </c>
      <c r="D243" s="2" t="s">
        <v>1</v>
      </c>
      <c r="E243" s="2" t="s">
        <v>1</v>
      </c>
      <c r="F243" s="2"/>
      <c r="G243" s="5"/>
      <c r="H243" s="5"/>
    </row>
    <row r="244" spans="1:8" x14ac:dyDescent="0.25">
      <c r="A244" s="4">
        <v>38763</v>
      </c>
      <c r="B244" s="5" t="s">
        <v>1</v>
      </c>
      <c r="C244" s="5" t="s">
        <v>1</v>
      </c>
      <c r="D244" s="2" t="s">
        <v>1</v>
      </c>
      <c r="E244" s="2" t="s">
        <v>1</v>
      </c>
      <c r="F244" s="2"/>
      <c r="G244" s="5"/>
      <c r="H244" s="5"/>
    </row>
    <row r="245" spans="1:8" x14ac:dyDescent="0.25">
      <c r="A245" s="4">
        <v>38791</v>
      </c>
      <c r="B245" s="5" t="s">
        <v>1</v>
      </c>
      <c r="C245" s="5" t="s">
        <v>1</v>
      </c>
      <c r="D245" s="2" t="s">
        <v>1</v>
      </c>
      <c r="E245" s="2" t="s">
        <v>1</v>
      </c>
      <c r="F245" s="2"/>
      <c r="G245" s="5"/>
      <c r="H245" s="5"/>
    </row>
    <row r="246" spans="1:8" x14ac:dyDescent="0.25">
      <c r="A246" s="4">
        <v>38822</v>
      </c>
      <c r="B246" s="5" t="s">
        <v>1</v>
      </c>
      <c r="C246" s="5" t="s">
        <v>1</v>
      </c>
      <c r="D246" s="2" t="s">
        <v>1</v>
      </c>
      <c r="E246" s="2" t="s">
        <v>1</v>
      </c>
      <c r="F246" s="2"/>
      <c r="G246" s="5"/>
      <c r="H246" s="5"/>
    </row>
    <row r="247" spans="1:8" x14ac:dyDescent="0.25">
      <c r="A247" s="4">
        <v>38852</v>
      </c>
      <c r="B247" s="5" t="s">
        <v>1</v>
      </c>
      <c r="C247" s="5" t="s">
        <v>1</v>
      </c>
      <c r="D247" s="2" t="s">
        <v>1</v>
      </c>
      <c r="E247" s="2" t="s">
        <v>1</v>
      </c>
      <c r="F247" s="2"/>
      <c r="G247" s="5"/>
      <c r="H247" s="5"/>
    </row>
    <row r="248" spans="1:8" x14ac:dyDescent="0.25">
      <c r="A248" s="4">
        <v>38883</v>
      </c>
      <c r="B248" s="5" t="s">
        <v>1</v>
      </c>
      <c r="C248" s="5" t="s">
        <v>1</v>
      </c>
      <c r="D248" s="2" t="s">
        <v>1</v>
      </c>
      <c r="E248" s="2" t="s">
        <v>1</v>
      </c>
      <c r="F248" s="2"/>
      <c r="G248" s="5"/>
      <c r="H248" s="5"/>
    </row>
    <row r="249" spans="1:8" x14ac:dyDescent="0.25">
      <c r="A249" s="4">
        <v>38913</v>
      </c>
      <c r="B249" s="5" t="s">
        <v>1</v>
      </c>
      <c r="C249" s="5" t="s">
        <v>1</v>
      </c>
      <c r="D249" s="2" t="s">
        <v>1</v>
      </c>
      <c r="E249" s="2" t="s">
        <v>1</v>
      </c>
      <c r="F249" s="2"/>
      <c r="G249" s="5"/>
      <c r="H249" s="5"/>
    </row>
    <row r="250" spans="1:8" x14ac:dyDescent="0.25">
      <c r="A250" s="4">
        <v>38944</v>
      </c>
      <c r="B250" s="5" t="s">
        <v>1</v>
      </c>
      <c r="C250" s="5" t="s">
        <v>1</v>
      </c>
      <c r="D250" s="2" t="s">
        <v>1</v>
      </c>
      <c r="E250" s="2" t="s">
        <v>1</v>
      </c>
      <c r="F250" s="2"/>
      <c r="G250" s="5"/>
      <c r="H250" s="5"/>
    </row>
    <row r="251" spans="1:8" x14ac:dyDescent="0.25">
      <c r="A251" s="4">
        <v>38975</v>
      </c>
      <c r="B251" s="5" t="s">
        <v>1</v>
      </c>
      <c r="C251" s="5" t="s">
        <v>1</v>
      </c>
      <c r="D251" s="2" t="s">
        <v>1</v>
      </c>
      <c r="E251" s="2" t="s">
        <v>1</v>
      </c>
      <c r="F251" s="2"/>
      <c r="G251" s="5"/>
      <c r="H251" s="5"/>
    </row>
    <row r="252" spans="1:8" x14ac:dyDescent="0.25">
      <c r="A252" s="4">
        <v>39005</v>
      </c>
      <c r="B252" s="5" t="s">
        <v>1</v>
      </c>
      <c r="C252" s="5" t="s">
        <v>1</v>
      </c>
      <c r="D252" s="2" t="s">
        <v>1</v>
      </c>
      <c r="E252" s="2" t="s">
        <v>1</v>
      </c>
      <c r="F252" s="2"/>
      <c r="G252" s="5"/>
      <c r="H252" s="5"/>
    </row>
    <row r="253" spans="1:8" x14ac:dyDescent="0.25">
      <c r="A253" s="4">
        <v>39036</v>
      </c>
      <c r="B253" s="5" t="s">
        <v>1</v>
      </c>
      <c r="C253" s="5" t="s">
        <v>1</v>
      </c>
      <c r="D253" s="2" t="s">
        <v>1</v>
      </c>
      <c r="E253" s="2" t="s">
        <v>1</v>
      </c>
      <c r="F253" s="2"/>
      <c r="G253" s="5"/>
      <c r="H253" s="5"/>
    </row>
    <row r="254" spans="1:8" x14ac:dyDescent="0.25">
      <c r="A254" s="4">
        <v>39066</v>
      </c>
      <c r="B254" s="5" t="s">
        <v>1</v>
      </c>
      <c r="C254" s="5" t="s">
        <v>1</v>
      </c>
      <c r="D254" s="2" t="s">
        <v>1</v>
      </c>
      <c r="E254" s="2" t="s">
        <v>1</v>
      </c>
      <c r="F254" s="2"/>
      <c r="G254" s="5"/>
      <c r="H254" s="5"/>
    </row>
    <row r="255" spans="1:8" x14ac:dyDescent="0.25">
      <c r="A255" s="4">
        <v>39097</v>
      </c>
      <c r="B255" s="5" t="s">
        <v>1</v>
      </c>
      <c r="C255" s="5" t="s">
        <v>1</v>
      </c>
      <c r="D255" s="2" t="s">
        <v>1</v>
      </c>
      <c r="E255" s="2" t="s">
        <v>1</v>
      </c>
      <c r="F255" s="2"/>
      <c r="G255" s="5"/>
      <c r="H255" s="5"/>
    </row>
    <row r="256" spans="1:8" x14ac:dyDescent="0.25">
      <c r="A256" s="4">
        <v>39128</v>
      </c>
      <c r="B256" s="5" t="s">
        <v>1</v>
      </c>
      <c r="C256" s="5" t="s">
        <v>1</v>
      </c>
      <c r="D256" s="2" t="s">
        <v>1</v>
      </c>
      <c r="E256" s="2" t="s">
        <v>1</v>
      </c>
      <c r="F256" s="2"/>
      <c r="G256" s="5"/>
      <c r="H256" s="5"/>
    </row>
    <row r="257" spans="1:8" x14ac:dyDescent="0.25">
      <c r="A257" s="4">
        <v>39156</v>
      </c>
      <c r="B257" s="5" t="s">
        <v>1</v>
      </c>
      <c r="C257" s="5" t="s">
        <v>1</v>
      </c>
      <c r="D257" s="2" t="s">
        <v>1</v>
      </c>
      <c r="E257" s="2" t="s">
        <v>1</v>
      </c>
      <c r="F257" s="2"/>
      <c r="G257" s="5"/>
      <c r="H257" s="5"/>
    </row>
    <row r="258" spans="1:8" x14ac:dyDescent="0.25">
      <c r="A258" s="4">
        <v>39187</v>
      </c>
      <c r="B258" s="5" t="s">
        <v>1</v>
      </c>
      <c r="C258" s="5" t="s">
        <v>1</v>
      </c>
      <c r="D258" s="2" t="s">
        <v>1</v>
      </c>
      <c r="E258" s="2" t="s">
        <v>1</v>
      </c>
      <c r="F258" s="2"/>
      <c r="G258" s="5"/>
      <c r="H258" s="5"/>
    </row>
    <row r="259" spans="1:8" x14ac:dyDescent="0.25">
      <c r="A259" s="4">
        <v>39217</v>
      </c>
      <c r="B259" s="5" t="s">
        <v>1</v>
      </c>
      <c r="C259" s="5" t="s">
        <v>1</v>
      </c>
      <c r="D259" s="2" t="s">
        <v>1</v>
      </c>
      <c r="E259" s="2" t="s">
        <v>1</v>
      </c>
      <c r="F259" s="2"/>
      <c r="G259" s="5"/>
      <c r="H259" s="5"/>
    </row>
    <row r="260" spans="1:8" x14ac:dyDescent="0.25">
      <c r="A260" s="4">
        <v>39248</v>
      </c>
      <c r="B260" s="5" t="s">
        <v>1</v>
      </c>
      <c r="C260" s="5" t="s">
        <v>1</v>
      </c>
      <c r="D260" s="2" t="s">
        <v>1</v>
      </c>
      <c r="E260" s="2" t="s">
        <v>1</v>
      </c>
      <c r="F260" s="2"/>
      <c r="G260" s="5"/>
      <c r="H260" s="5"/>
    </row>
    <row r="261" spans="1:8" x14ac:dyDescent="0.25">
      <c r="A261" s="4">
        <v>39278</v>
      </c>
      <c r="B261" s="5" t="s">
        <v>1</v>
      </c>
      <c r="C261" s="5" t="s">
        <v>1</v>
      </c>
      <c r="D261" s="2" t="s">
        <v>1</v>
      </c>
      <c r="E261" s="2" t="s">
        <v>1</v>
      </c>
      <c r="F261" s="2"/>
      <c r="G261" s="5"/>
      <c r="H261" s="5"/>
    </row>
    <row r="262" spans="1:8" x14ac:dyDescent="0.25">
      <c r="A262" s="4">
        <v>39309</v>
      </c>
      <c r="B262" s="5" t="s">
        <v>1</v>
      </c>
      <c r="C262" s="5" t="s">
        <v>1</v>
      </c>
      <c r="D262" s="2" t="s">
        <v>1</v>
      </c>
      <c r="E262" s="2" t="s">
        <v>1</v>
      </c>
      <c r="F262" s="2"/>
      <c r="G262" s="5"/>
      <c r="H262" s="5"/>
    </row>
    <row r="263" spans="1:8" x14ac:dyDescent="0.25">
      <c r="A263" s="4">
        <v>39340</v>
      </c>
      <c r="B263" s="5" t="s">
        <v>1</v>
      </c>
      <c r="C263" s="5" t="s">
        <v>1</v>
      </c>
      <c r="D263" s="2" t="s">
        <v>1</v>
      </c>
      <c r="E263" s="2" t="s">
        <v>1</v>
      </c>
      <c r="F263" s="2"/>
      <c r="G263" s="5"/>
      <c r="H263" s="5"/>
    </row>
    <row r="264" spans="1:8" x14ac:dyDescent="0.25">
      <c r="A264" s="4">
        <v>39370</v>
      </c>
      <c r="B264" s="5" t="s">
        <v>1</v>
      </c>
      <c r="C264" s="5" t="s">
        <v>1</v>
      </c>
      <c r="D264" s="2" t="s">
        <v>1</v>
      </c>
      <c r="E264" s="2" t="s">
        <v>1</v>
      </c>
      <c r="F264" s="2"/>
      <c r="G264" s="5"/>
      <c r="H264" s="5"/>
    </row>
    <row r="265" spans="1:8" x14ac:dyDescent="0.25">
      <c r="A265" s="4">
        <v>39401</v>
      </c>
      <c r="B265" s="5" t="s">
        <v>1</v>
      </c>
      <c r="C265" s="5" t="s">
        <v>1</v>
      </c>
      <c r="D265" s="2" t="s">
        <v>1</v>
      </c>
      <c r="E265" s="2" t="s">
        <v>1</v>
      </c>
      <c r="F265" s="2"/>
      <c r="G265" s="5"/>
      <c r="H265" s="5"/>
    </row>
    <row r="266" spans="1:8" x14ac:dyDescent="0.25">
      <c r="A266" s="4">
        <v>39431</v>
      </c>
      <c r="B266" s="5" t="s">
        <v>1</v>
      </c>
      <c r="C266" s="5" t="s">
        <v>1</v>
      </c>
      <c r="D266" s="2" t="s">
        <v>1</v>
      </c>
      <c r="E266" s="2" t="s">
        <v>1</v>
      </c>
      <c r="F266" s="2"/>
      <c r="G266" s="5"/>
      <c r="H266" s="5"/>
    </row>
    <row r="267" spans="1:8" x14ac:dyDescent="0.25">
      <c r="A267" s="4">
        <v>39462</v>
      </c>
      <c r="B267" s="5">
        <v>117.5</v>
      </c>
      <c r="C267" s="5" t="s">
        <v>1</v>
      </c>
      <c r="D267" s="2" t="s">
        <v>1</v>
      </c>
      <c r="E267" s="2">
        <v>102.1</v>
      </c>
      <c r="F267" s="2"/>
      <c r="G267" s="5"/>
      <c r="H267" s="5"/>
    </row>
    <row r="268" spans="1:8" x14ac:dyDescent="0.25">
      <c r="A268" s="4">
        <v>39493</v>
      </c>
      <c r="B268" s="5">
        <v>116.5</v>
      </c>
      <c r="C268" s="5" t="s">
        <v>1</v>
      </c>
      <c r="D268" s="2" t="s">
        <v>1</v>
      </c>
      <c r="E268" s="2">
        <v>91.6</v>
      </c>
      <c r="F268" s="2"/>
      <c r="G268" s="5"/>
      <c r="H268" s="5"/>
    </row>
    <row r="269" spans="1:8" x14ac:dyDescent="0.25">
      <c r="A269" s="4">
        <v>39522</v>
      </c>
      <c r="B269" s="5">
        <v>116.8</v>
      </c>
      <c r="C269" s="5" t="s">
        <v>1</v>
      </c>
      <c r="D269" s="2" t="s">
        <v>1</v>
      </c>
      <c r="E269" s="2">
        <v>99.9</v>
      </c>
      <c r="F269" s="2"/>
      <c r="G269" s="5"/>
      <c r="H269" s="5"/>
    </row>
    <row r="270" spans="1:8" x14ac:dyDescent="0.25">
      <c r="A270" s="4">
        <v>39553</v>
      </c>
      <c r="B270" s="5">
        <v>114.2</v>
      </c>
      <c r="C270" s="5" t="s">
        <v>1</v>
      </c>
      <c r="D270" s="2" t="s">
        <v>1</v>
      </c>
      <c r="E270" s="2">
        <v>106.4</v>
      </c>
      <c r="F270" s="2"/>
      <c r="G270" s="5"/>
      <c r="H270" s="5"/>
    </row>
    <row r="271" spans="1:8" x14ac:dyDescent="0.25">
      <c r="A271" s="4">
        <v>39583</v>
      </c>
      <c r="B271" s="5">
        <v>119.3</v>
      </c>
      <c r="C271" s="5" t="s">
        <v>1</v>
      </c>
      <c r="D271" s="2" t="s">
        <v>1</v>
      </c>
      <c r="E271" s="2">
        <v>112.9</v>
      </c>
      <c r="F271" s="2"/>
      <c r="G271" s="5"/>
      <c r="H271" s="5"/>
    </row>
    <row r="272" spans="1:8" x14ac:dyDescent="0.25">
      <c r="A272" s="4">
        <v>39614</v>
      </c>
      <c r="B272" s="5">
        <v>122.1</v>
      </c>
      <c r="C272" s="5" t="s">
        <v>1</v>
      </c>
      <c r="D272" s="2" t="s">
        <v>1</v>
      </c>
      <c r="E272" s="2">
        <v>104.1</v>
      </c>
      <c r="F272" s="2"/>
      <c r="G272" s="5"/>
      <c r="H272" s="5"/>
    </row>
    <row r="273" spans="1:8" x14ac:dyDescent="0.25">
      <c r="A273" s="4">
        <v>39644</v>
      </c>
      <c r="B273" s="5">
        <v>127</v>
      </c>
      <c r="C273" s="5" t="s">
        <v>1</v>
      </c>
      <c r="D273" s="2" t="s">
        <v>1</v>
      </c>
      <c r="E273" s="2">
        <v>107.2</v>
      </c>
      <c r="F273" s="2"/>
      <c r="G273" s="5"/>
      <c r="H273" s="5"/>
    </row>
    <row r="274" spans="1:8" x14ac:dyDescent="0.25">
      <c r="A274" s="4">
        <v>39675</v>
      </c>
      <c r="B274" s="5">
        <v>124.8</v>
      </c>
      <c r="C274" s="5" t="s">
        <v>1</v>
      </c>
      <c r="D274" s="2" t="s">
        <v>1</v>
      </c>
      <c r="E274" s="2">
        <v>100.2</v>
      </c>
      <c r="F274" s="2"/>
      <c r="G274" s="5"/>
      <c r="H274" s="5"/>
    </row>
    <row r="275" spans="1:8" x14ac:dyDescent="0.25">
      <c r="A275" s="4">
        <v>39706</v>
      </c>
      <c r="B275" s="5">
        <v>117.7</v>
      </c>
      <c r="C275" s="5" t="s">
        <v>1</v>
      </c>
      <c r="D275" s="2" t="s">
        <v>1</v>
      </c>
      <c r="E275" s="2">
        <v>108.7</v>
      </c>
      <c r="F275" s="2"/>
      <c r="G275" s="5"/>
      <c r="H275" s="5"/>
    </row>
    <row r="276" spans="1:8" x14ac:dyDescent="0.25">
      <c r="A276" s="4">
        <v>39736</v>
      </c>
      <c r="B276" s="5">
        <v>116.7</v>
      </c>
      <c r="C276" s="5" t="s">
        <v>1</v>
      </c>
      <c r="D276" s="2" t="s">
        <v>1</v>
      </c>
      <c r="E276" s="2">
        <v>93.8</v>
      </c>
      <c r="F276" s="2"/>
      <c r="G276" s="5"/>
      <c r="H276" s="5"/>
    </row>
    <row r="277" spans="1:8" x14ac:dyDescent="0.25">
      <c r="A277" s="4">
        <v>39767</v>
      </c>
      <c r="B277" s="5">
        <v>120.7</v>
      </c>
      <c r="C277" s="5" t="s">
        <v>1</v>
      </c>
      <c r="D277" s="2" t="s">
        <v>1</v>
      </c>
      <c r="E277" s="2">
        <v>90.9</v>
      </c>
      <c r="F277" s="2"/>
      <c r="G277" s="5"/>
      <c r="H277" s="5"/>
    </row>
    <row r="278" spans="1:8" x14ac:dyDescent="0.25">
      <c r="A278" s="4">
        <v>39797</v>
      </c>
      <c r="B278" s="5">
        <v>115.8</v>
      </c>
      <c r="C278" s="5" t="s">
        <v>1</v>
      </c>
      <c r="D278" s="2" t="s">
        <v>1</v>
      </c>
      <c r="E278" s="2">
        <v>83.2</v>
      </c>
      <c r="F278" s="2"/>
      <c r="G278" s="5"/>
      <c r="H278" s="5"/>
    </row>
    <row r="279" spans="1:8" x14ac:dyDescent="0.25">
      <c r="A279" s="4">
        <v>39828</v>
      </c>
      <c r="B279" s="5">
        <v>111.1</v>
      </c>
      <c r="C279" s="5" t="s">
        <v>1</v>
      </c>
      <c r="D279" s="2">
        <v>90.4</v>
      </c>
      <c r="E279" s="2">
        <v>70.8</v>
      </c>
      <c r="F279" s="2"/>
      <c r="G279" s="5"/>
      <c r="H279" s="5"/>
    </row>
    <row r="280" spans="1:8" x14ac:dyDescent="0.25">
      <c r="A280" s="4">
        <v>39859</v>
      </c>
      <c r="B280" s="5">
        <v>108.3</v>
      </c>
      <c r="C280" s="5" t="s">
        <v>1</v>
      </c>
      <c r="D280" s="2">
        <v>96</v>
      </c>
      <c r="E280" s="2">
        <v>73.8</v>
      </c>
      <c r="F280" s="2"/>
      <c r="G280" s="5"/>
      <c r="H280" s="5"/>
    </row>
    <row r="281" spans="1:8" x14ac:dyDescent="0.25">
      <c r="A281" s="4">
        <v>39887</v>
      </c>
      <c r="B281" s="5">
        <v>108.3</v>
      </c>
      <c r="C281" s="5" t="s">
        <v>1</v>
      </c>
      <c r="D281" s="2">
        <v>91.3</v>
      </c>
      <c r="E281" s="2">
        <v>81.7</v>
      </c>
      <c r="F281" s="2"/>
      <c r="G281" s="5"/>
      <c r="H281" s="5"/>
    </row>
    <row r="282" spans="1:8" x14ac:dyDescent="0.25">
      <c r="A282" s="4">
        <v>39918</v>
      </c>
      <c r="B282" s="5">
        <v>105.2</v>
      </c>
      <c r="C282" s="5" t="s">
        <v>1</v>
      </c>
      <c r="D282" s="2">
        <v>93.7</v>
      </c>
      <c r="E282" s="2">
        <v>78.7</v>
      </c>
      <c r="F282" s="2"/>
      <c r="G282" s="5"/>
      <c r="H282" s="5"/>
    </row>
    <row r="283" spans="1:8" x14ac:dyDescent="0.25">
      <c r="A283" s="4">
        <v>39948</v>
      </c>
      <c r="B283" s="5">
        <v>103.7</v>
      </c>
      <c r="C283" s="5" t="s">
        <v>1</v>
      </c>
      <c r="D283" s="2">
        <v>94.1</v>
      </c>
      <c r="E283" s="2">
        <v>83.5</v>
      </c>
      <c r="F283" s="2"/>
      <c r="G283" s="5"/>
      <c r="H283" s="5"/>
    </row>
    <row r="284" spans="1:8" x14ac:dyDescent="0.25">
      <c r="A284" s="4">
        <v>39979</v>
      </c>
      <c r="B284" s="5">
        <v>103.4</v>
      </c>
      <c r="C284" s="5" t="s">
        <v>1</v>
      </c>
      <c r="D284" s="2">
        <v>94.3</v>
      </c>
      <c r="E284" s="2">
        <v>87.3</v>
      </c>
      <c r="F284" s="2"/>
      <c r="G284" s="5"/>
      <c r="H284" s="5"/>
    </row>
    <row r="285" spans="1:8" x14ac:dyDescent="0.25">
      <c r="A285" s="4">
        <v>40009</v>
      </c>
      <c r="B285" s="5">
        <v>104.1</v>
      </c>
      <c r="C285" s="5" t="s">
        <v>1</v>
      </c>
      <c r="D285" s="2">
        <v>97.6</v>
      </c>
      <c r="E285" s="2">
        <v>94.2</v>
      </c>
      <c r="F285" s="2"/>
      <c r="G285" s="5"/>
      <c r="H285" s="5"/>
    </row>
    <row r="286" spans="1:8" x14ac:dyDescent="0.25">
      <c r="A286" s="4">
        <v>40040</v>
      </c>
      <c r="B286" s="5">
        <v>103.1</v>
      </c>
      <c r="C286" s="5" t="s">
        <v>1</v>
      </c>
      <c r="D286" s="2">
        <v>96.4</v>
      </c>
      <c r="E286" s="2">
        <v>91.1</v>
      </c>
      <c r="F286" s="2"/>
      <c r="G286" s="5"/>
      <c r="H286" s="5"/>
    </row>
    <row r="287" spans="1:8" x14ac:dyDescent="0.25">
      <c r="A287" s="4">
        <v>40071</v>
      </c>
      <c r="B287" s="5">
        <v>102</v>
      </c>
      <c r="C287" s="5" t="s">
        <v>1</v>
      </c>
      <c r="D287" s="2">
        <v>96.1</v>
      </c>
      <c r="E287" s="2">
        <v>88.6</v>
      </c>
      <c r="F287" s="2"/>
      <c r="G287" s="5"/>
      <c r="H287" s="5"/>
    </row>
    <row r="288" spans="1:8" x14ac:dyDescent="0.25">
      <c r="A288" s="4">
        <v>40101</v>
      </c>
      <c r="B288" s="5">
        <v>100.2</v>
      </c>
      <c r="C288" s="5" t="s">
        <v>1</v>
      </c>
      <c r="D288" s="2">
        <v>99.9</v>
      </c>
      <c r="E288" s="2">
        <v>102.3</v>
      </c>
      <c r="F288" s="2"/>
      <c r="G288" s="5"/>
      <c r="H288" s="5"/>
    </row>
    <row r="289" spans="1:8" x14ac:dyDescent="0.25">
      <c r="A289" s="4">
        <v>40132</v>
      </c>
      <c r="B289" s="5">
        <v>100.9</v>
      </c>
      <c r="C289" s="5" t="s">
        <v>1</v>
      </c>
      <c r="D289" s="2">
        <v>98.3</v>
      </c>
      <c r="E289" s="2">
        <v>94.7</v>
      </c>
      <c r="F289" s="2"/>
      <c r="G289" s="5"/>
      <c r="H289" s="5"/>
    </row>
    <row r="290" spans="1:8" x14ac:dyDescent="0.25">
      <c r="A290" s="4">
        <v>40162</v>
      </c>
      <c r="B290" s="5">
        <v>103.6</v>
      </c>
      <c r="C290" s="5" t="s">
        <v>1</v>
      </c>
      <c r="D290" s="2">
        <v>98.6</v>
      </c>
      <c r="E290" s="2">
        <v>101.4</v>
      </c>
      <c r="F290" s="2"/>
      <c r="G290" s="5"/>
      <c r="H290" s="5"/>
    </row>
    <row r="291" spans="1:8" x14ac:dyDescent="0.25">
      <c r="A291" s="4">
        <v>40193</v>
      </c>
      <c r="B291" s="5">
        <v>107.1</v>
      </c>
      <c r="C291" s="5">
        <v>11803</v>
      </c>
      <c r="D291" s="2">
        <v>102.9</v>
      </c>
      <c r="E291" s="2">
        <v>96.4</v>
      </c>
      <c r="F291" s="2"/>
      <c r="G291" s="5"/>
      <c r="H291" s="5"/>
    </row>
    <row r="292" spans="1:8" x14ac:dyDescent="0.25">
      <c r="A292" s="4">
        <v>40224</v>
      </c>
      <c r="B292" s="5">
        <v>104.6</v>
      </c>
      <c r="C292" s="5">
        <v>11545</v>
      </c>
      <c r="D292" s="2">
        <v>100.1</v>
      </c>
      <c r="E292" s="2">
        <v>84</v>
      </c>
      <c r="F292" s="2"/>
      <c r="G292" s="5"/>
      <c r="H292" s="5"/>
    </row>
    <row r="293" spans="1:8" x14ac:dyDescent="0.25">
      <c r="A293" s="4">
        <v>40252</v>
      </c>
      <c r="B293" s="5">
        <v>107</v>
      </c>
      <c r="C293" s="5">
        <v>11747</v>
      </c>
      <c r="D293" s="2">
        <v>102.9</v>
      </c>
      <c r="E293" s="2">
        <v>109</v>
      </c>
      <c r="F293" s="2"/>
      <c r="G293" s="5"/>
      <c r="H293" s="5"/>
    </row>
    <row r="294" spans="1:8" x14ac:dyDescent="0.25">
      <c r="A294" s="4">
        <v>40283</v>
      </c>
      <c r="B294" s="5">
        <v>108.7</v>
      </c>
      <c r="C294" s="5">
        <v>12039</v>
      </c>
      <c r="D294" s="2">
        <v>102.8</v>
      </c>
      <c r="E294" s="2">
        <v>94.7</v>
      </c>
      <c r="F294" s="2"/>
      <c r="G294" s="5"/>
      <c r="H294" s="5"/>
    </row>
    <row r="295" spans="1:8" x14ac:dyDescent="0.25">
      <c r="A295" s="4">
        <v>40313</v>
      </c>
      <c r="B295" s="5">
        <v>107.8</v>
      </c>
      <c r="C295" s="5">
        <v>11703</v>
      </c>
      <c r="D295" s="2">
        <v>105.1</v>
      </c>
      <c r="E295" s="2">
        <v>95.2</v>
      </c>
      <c r="F295" s="2"/>
      <c r="G295" s="5"/>
      <c r="H295" s="5"/>
    </row>
    <row r="296" spans="1:8" x14ac:dyDescent="0.25">
      <c r="A296" s="4">
        <v>40344</v>
      </c>
      <c r="B296" s="5">
        <v>108.5</v>
      </c>
      <c r="C296" s="5">
        <v>11765</v>
      </c>
      <c r="D296" s="2">
        <v>102.6</v>
      </c>
      <c r="E296" s="2">
        <v>94</v>
      </c>
      <c r="F296" s="2"/>
      <c r="G296" s="5"/>
      <c r="H296" s="5"/>
    </row>
    <row r="297" spans="1:8" x14ac:dyDescent="0.25">
      <c r="A297" s="4">
        <v>40374</v>
      </c>
      <c r="B297" s="5">
        <v>106.6</v>
      </c>
      <c r="C297" s="5">
        <v>11938</v>
      </c>
      <c r="D297" s="2">
        <v>101.8</v>
      </c>
      <c r="E297" s="2">
        <v>99.5</v>
      </c>
      <c r="F297" s="2"/>
      <c r="G297" s="5"/>
      <c r="H297" s="5"/>
    </row>
    <row r="298" spans="1:8" x14ac:dyDescent="0.25">
      <c r="A298" s="4">
        <v>40405</v>
      </c>
      <c r="B298" s="5">
        <v>104.9</v>
      </c>
      <c r="C298" s="5">
        <v>11810</v>
      </c>
      <c r="D298" s="2">
        <v>101</v>
      </c>
      <c r="E298" s="2">
        <v>94.7</v>
      </c>
      <c r="F298" s="2"/>
      <c r="G298" s="5"/>
      <c r="H298" s="5"/>
    </row>
    <row r="299" spans="1:8" x14ac:dyDescent="0.25">
      <c r="A299" s="4">
        <v>40436</v>
      </c>
      <c r="B299" s="5">
        <v>106</v>
      </c>
      <c r="C299" s="5">
        <v>11766</v>
      </c>
      <c r="D299" s="2">
        <v>101.6</v>
      </c>
      <c r="E299" s="2">
        <v>90.4</v>
      </c>
      <c r="F299" s="2"/>
      <c r="G299" s="5"/>
      <c r="H299" s="5"/>
    </row>
    <row r="300" spans="1:8" x14ac:dyDescent="0.25">
      <c r="A300" s="4">
        <v>40466</v>
      </c>
      <c r="B300" s="5">
        <v>105.3</v>
      </c>
      <c r="C300" s="5">
        <v>12146</v>
      </c>
      <c r="D300" s="2">
        <v>101.8</v>
      </c>
      <c r="E300" s="2">
        <v>98.2</v>
      </c>
      <c r="F300" s="2"/>
      <c r="G300" s="5"/>
      <c r="H300" s="5"/>
    </row>
    <row r="301" spans="1:8" x14ac:dyDescent="0.25">
      <c r="A301" s="4">
        <v>40497</v>
      </c>
      <c r="B301" s="5">
        <v>105.4</v>
      </c>
      <c r="C301" s="5">
        <v>11734</v>
      </c>
      <c r="D301" s="2">
        <v>102.4</v>
      </c>
      <c r="E301" s="2">
        <v>94.9</v>
      </c>
      <c r="F301" s="2"/>
      <c r="G301" s="5"/>
      <c r="H301" s="5"/>
    </row>
    <row r="302" spans="1:8" x14ac:dyDescent="0.25">
      <c r="A302" s="4">
        <v>40527</v>
      </c>
      <c r="B302" s="5">
        <v>106</v>
      </c>
      <c r="C302" s="5">
        <v>12203</v>
      </c>
      <c r="D302" s="2">
        <v>103.5</v>
      </c>
      <c r="E302" s="2">
        <v>100.8</v>
      </c>
      <c r="F302" s="2"/>
      <c r="G302" s="5"/>
      <c r="H302" s="5"/>
    </row>
    <row r="303" spans="1:8" x14ac:dyDescent="0.25">
      <c r="A303" s="4">
        <v>40558</v>
      </c>
      <c r="B303" s="5">
        <v>107.3</v>
      </c>
      <c r="C303" s="5">
        <v>12155</v>
      </c>
      <c r="D303" s="2">
        <v>103.4</v>
      </c>
      <c r="E303" s="2">
        <v>96.4</v>
      </c>
      <c r="F303" s="2"/>
      <c r="G303" s="5"/>
      <c r="H303" s="5"/>
    </row>
    <row r="304" spans="1:8" x14ac:dyDescent="0.25">
      <c r="A304" s="4">
        <v>40589</v>
      </c>
      <c r="B304" s="5">
        <v>106.6</v>
      </c>
      <c r="C304" s="5">
        <v>12044</v>
      </c>
      <c r="D304" s="2">
        <v>104.4</v>
      </c>
      <c r="E304" s="2">
        <v>92.4</v>
      </c>
      <c r="F304" s="2"/>
      <c r="G304" s="5"/>
      <c r="H304" s="5"/>
    </row>
    <row r="305" spans="1:8" x14ac:dyDescent="0.25">
      <c r="A305" s="4">
        <v>40617</v>
      </c>
      <c r="B305" s="5">
        <v>107</v>
      </c>
      <c r="C305" s="5">
        <v>12248</v>
      </c>
      <c r="D305" s="2">
        <v>104.4</v>
      </c>
      <c r="E305" s="2">
        <v>112.1</v>
      </c>
      <c r="F305" s="2"/>
      <c r="G305" s="5"/>
      <c r="H305" s="5"/>
    </row>
    <row r="306" spans="1:8" x14ac:dyDescent="0.25">
      <c r="A306" s="4">
        <v>40648</v>
      </c>
      <c r="B306" s="5">
        <v>106.2</v>
      </c>
      <c r="C306" s="5">
        <v>12324</v>
      </c>
      <c r="D306" s="2">
        <v>102.5</v>
      </c>
      <c r="E306" s="2">
        <v>101.1</v>
      </c>
      <c r="F306" s="2"/>
      <c r="G306" s="5"/>
      <c r="H306" s="5"/>
    </row>
    <row r="307" spans="1:8" x14ac:dyDescent="0.25">
      <c r="A307" s="4">
        <v>40678</v>
      </c>
      <c r="B307" s="5">
        <v>106.9</v>
      </c>
      <c r="C307" s="5">
        <v>12116</v>
      </c>
      <c r="D307" s="2">
        <v>99.5</v>
      </c>
      <c r="E307" s="2">
        <v>96.3</v>
      </c>
      <c r="F307" s="2"/>
      <c r="G307" s="5"/>
      <c r="H307" s="5"/>
    </row>
    <row r="308" spans="1:8" x14ac:dyDescent="0.25">
      <c r="A308" s="4">
        <v>40709</v>
      </c>
      <c r="B308" s="5">
        <v>106</v>
      </c>
      <c r="C308" s="5">
        <v>12111</v>
      </c>
      <c r="D308" s="2">
        <v>102.9</v>
      </c>
      <c r="E308" s="2">
        <v>101</v>
      </c>
      <c r="F308" s="2"/>
      <c r="G308" s="5"/>
      <c r="H308" s="5"/>
    </row>
    <row r="309" spans="1:8" x14ac:dyDescent="0.25">
      <c r="A309" s="4">
        <v>40739</v>
      </c>
      <c r="B309" s="5">
        <v>107.1</v>
      </c>
      <c r="C309" s="5">
        <v>12361</v>
      </c>
      <c r="D309" s="2">
        <v>102.3</v>
      </c>
      <c r="E309" s="2">
        <v>103.3</v>
      </c>
      <c r="F309" s="2"/>
      <c r="G309" s="5"/>
      <c r="H309" s="5"/>
    </row>
    <row r="310" spans="1:8" x14ac:dyDescent="0.25">
      <c r="A310" s="4">
        <v>40770</v>
      </c>
      <c r="B310" s="5">
        <v>107.9</v>
      </c>
      <c r="C310" s="5">
        <v>12273</v>
      </c>
      <c r="D310" s="2">
        <v>105.1</v>
      </c>
      <c r="E310" s="2">
        <v>101.7</v>
      </c>
      <c r="F310" s="2"/>
      <c r="G310" s="5"/>
      <c r="H310" s="5"/>
    </row>
    <row r="311" spans="1:8" x14ac:dyDescent="0.25">
      <c r="A311" s="4">
        <v>40801</v>
      </c>
      <c r="B311" s="5">
        <v>106</v>
      </c>
      <c r="C311" s="5">
        <v>12280</v>
      </c>
      <c r="D311" s="2">
        <v>104.5</v>
      </c>
      <c r="E311" s="2">
        <v>102.1</v>
      </c>
      <c r="F311" s="2"/>
      <c r="G311" s="5"/>
      <c r="H311" s="5"/>
    </row>
    <row r="312" spans="1:8" x14ac:dyDescent="0.25">
      <c r="A312" s="4">
        <v>40831</v>
      </c>
      <c r="B312" s="5">
        <v>105.5</v>
      </c>
      <c r="C312" s="5">
        <v>12334</v>
      </c>
      <c r="D312" s="2">
        <v>104.2</v>
      </c>
      <c r="E312" s="2">
        <v>108.9</v>
      </c>
      <c r="F312" s="2"/>
      <c r="G312" s="5"/>
      <c r="H312" s="5"/>
    </row>
    <row r="313" spans="1:8" x14ac:dyDescent="0.25">
      <c r="A313" s="4">
        <v>40862</v>
      </c>
      <c r="B313" s="5">
        <v>105.9</v>
      </c>
      <c r="C313" s="5">
        <v>12081</v>
      </c>
      <c r="D313" s="2">
        <v>104.3</v>
      </c>
      <c r="E313" s="2">
        <v>96</v>
      </c>
      <c r="F313" s="2"/>
      <c r="G313" s="5"/>
      <c r="H313" s="5"/>
    </row>
    <row r="314" spans="1:8" x14ac:dyDescent="0.25">
      <c r="A314" s="4">
        <v>40892</v>
      </c>
      <c r="B314" s="5">
        <v>106.6</v>
      </c>
      <c r="C314" s="5">
        <v>12406</v>
      </c>
      <c r="D314" s="2">
        <v>105.9</v>
      </c>
      <c r="E314" s="2">
        <v>102</v>
      </c>
      <c r="F314" s="2"/>
      <c r="G314" s="5"/>
      <c r="H314" s="5"/>
    </row>
    <row r="315" spans="1:8" x14ac:dyDescent="0.25">
      <c r="A315" s="4">
        <v>40923</v>
      </c>
      <c r="B315" s="5">
        <v>105.8</v>
      </c>
      <c r="C315" s="5">
        <v>12440</v>
      </c>
      <c r="D315" s="2">
        <v>104</v>
      </c>
      <c r="E315" s="2">
        <v>92.2</v>
      </c>
      <c r="F315" s="2"/>
      <c r="G315" s="5"/>
      <c r="H315" s="5"/>
    </row>
    <row r="316" spans="1:8" x14ac:dyDescent="0.25">
      <c r="A316" s="4">
        <v>40954</v>
      </c>
      <c r="B316" s="5">
        <v>105.1</v>
      </c>
      <c r="C316" s="5">
        <v>12333</v>
      </c>
      <c r="D316" s="2">
        <v>111.9</v>
      </c>
      <c r="E316" s="2">
        <v>95.1</v>
      </c>
      <c r="F316" s="2"/>
      <c r="G316" s="5"/>
      <c r="H316" s="5"/>
    </row>
    <row r="317" spans="1:8" x14ac:dyDescent="0.25">
      <c r="A317" s="4">
        <v>40983</v>
      </c>
      <c r="B317" s="5">
        <v>107.4</v>
      </c>
      <c r="C317" s="5">
        <v>12554</v>
      </c>
      <c r="D317" s="2">
        <v>105.8</v>
      </c>
      <c r="E317" s="2">
        <v>102.2</v>
      </c>
      <c r="F317" s="2"/>
      <c r="G317" s="5"/>
      <c r="H317" s="5"/>
    </row>
    <row r="318" spans="1:8" x14ac:dyDescent="0.25">
      <c r="A318" s="4">
        <v>41014</v>
      </c>
      <c r="B318" s="5">
        <v>107</v>
      </c>
      <c r="C318" s="5">
        <v>12539</v>
      </c>
      <c r="D318" s="2">
        <v>103.9</v>
      </c>
      <c r="E318" s="2">
        <v>95.3</v>
      </c>
      <c r="F318" s="2"/>
      <c r="G318" s="5"/>
      <c r="H318" s="5"/>
    </row>
    <row r="319" spans="1:8" x14ac:dyDescent="0.25">
      <c r="A319" s="4">
        <v>41044</v>
      </c>
      <c r="B319" s="5">
        <v>107.2</v>
      </c>
      <c r="C319" s="5">
        <v>12506</v>
      </c>
      <c r="D319" s="2">
        <v>104</v>
      </c>
      <c r="E319" s="2">
        <v>97.2</v>
      </c>
      <c r="F319" s="2"/>
      <c r="G319" s="5"/>
      <c r="H319" s="5"/>
    </row>
    <row r="320" spans="1:8" x14ac:dyDescent="0.25">
      <c r="A320" s="4">
        <v>41075</v>
      </c>
      <c r="B320" s="5">
        <v>104.7</v>
      </c>
      <c r="C320" s="5">
        <v>12524</v>
      </c>
      <c r="D320" s="2">
        <v>105.8</v>
      </c>
      <c r="E320" s="2">
        <v>101</v>
      </c>
      <c r="F320" s="2"/>
      <c r="G320" s="5"/>
      <c r="H320" s="5"/>
    </row>
    <row r="321" spans="1:8" x14ac:dyDescent="0.25">
      <c r="A321" s="4">
        <v>41105</v>
      </c>
      <c r="B321" s="5">
        <v>104.6</v>
      </c>
      <c r="C321" s="5">
        <v>12760</v>
      </c>
      <c r="D321" s="2">
        <v>101.1</v>
      </c>
      <c r="E321" s="2">
        <v>96.6</v>
      </c>
      <c r="F321" s="2"/>
      <c r="G321" s="5"/>
      <c r="H321" s="5"/>
    </row>
    <row r="322" spans="1:8" x14ac:dyDescent="0.25">
      <c r="A322" s="4">
        <v>41136</v>
      </c>
      <c r="B322" s="5">
        <v>105.6</v>
      </c>
      <c r="C322" s="5">
        <v>12571</v>
      </c>
      <c r="D322" s="2">
        <v>105.5</v>
      </c>
      <c r="E322" s="2">
        <v>92.7</v>
      </c>
      <c r="F322" s="2"/>
      <c r="G322" s="5"/>
      <c r="H322" s="5"/>
    </row>
    <row r="323" spans="1:8" x14ac:dyDescent="0.25">
      <c r="A323" s="4">
        <v>41167</v>
      </c>
      <c r="B323" s="5">
        <v>106.1</v>
      </c>
      <c r="C323" s="5">
        <v>12553</v>
      </c>
      <c r="D323" s="2">
        <v>108.5</v>
      </c>
      <c r="E323" s="2">
        <v>99.6</v>
      </c>
      <c r="F323" s="2"/>
      <c r="G323" s="5"/>
      <c r="H323" s="5"/>
    </row>
    <row r="324" spans="1:8" x14ac:dyDescent="0.25">
      <c r="A324" s="4">
        <v>41197</v>
      </c>
      <c r="B324" s="5">
        <v>106.4</v>
      </c>
      <c r="C324" s="5">
        <v>12474</v>
      </c>
      <c r="D324" s="2">
        <v>109.4</v>
      </c>
      <c r="E324" s="2">
        <v>101.6</v>
      </c>
      <c r="F324" s="2"/>
      <c r="G324" s="5"/>
      <c r="H324" s="5"/>
    </row>
    <row r="325" spans="1:8" x14ac:dyDescent="0.25">
      <c r="A325" s="4">
        <v>41228</v>
      </c>
      <c r="B325" s="5">
        <v>104.9</v>
      </c>
      <c r="C325" s="5">
        <v>12639</v>
      </c>
      <c r="D325" s="2">
        <v>112.5</v>
      </c>
      <c r="E325" s="2">
        <v>97.5</v>
      </c>
      <c r="F325" s="2"/>
      <c r="G325" s="5"/>
      <c r="H325" s="5"/>
    </row>
    <row r="326" spans="1:8" x14ac:dyDescent="0.25">
      <c r="A326" s="4">
        <v>41258</v>
      </c>
      <c r="B326" s="5">
        <v>104.6</v>
      </c>
      <c r="C326" s="5">
        <v>12601</v>
      </c>
      <c r="D326" s="2">
        <v>108.1</v>
      </c>
      <c r="E326" s="2">
        <v>95.3</v>
      </c>
      <c r="F326" s="2"/>
      <c r="G326" s="5"/>
      <c r="H326" s="5"/>
    </row>
    <row r="327" spans="1:8" x14ac:dyDescent="0.25">
      <c r="A327" s="4">
        <v>41289</v>
      </c>
      <c r="B327" s="5">
        <v>104.8</v>
      </c>
      <c r="C327" s="5">
        <v>12852</v>
      </c>
      <c r="D327" s="2">
        <v>107.5</v>
      </c>
      <c r="E327" s="2">
        <v>94.8</v>
      </c>
      <c r="F327" s="2"/>
      <c r="G327" s="5"/>
      <c r="H327" s="5"/>
    </row>
    <row r="328" spans="1:8" x14ac:dyDescent="0.25">
      <c r="A328" s="4">
        <v>41320</v>
      </c>
      <c r="B328" s="5">
        <v>105.5</v>
      </c>
      <c r="C328" s="5">
        <v>12900</v>
      </c>
      <c r="D328" s="2">
        <v>107</v>
      </c>
      <c r="E328" s="2">
        <v>87</v>
      </c>
      <c r="F328" s="2"/>
      <c r="G328" s="5"/>
      <c r="H328" s="5"/>
    </row>
    <row r="329" spans="1:8" x14ac:dyDescent="0.25">
      <c r="A329" s="4">
        <v>41348</v>
      </c>
      <c r="B329" s="5">
        <v>105.7</v>
      </c>
      <c r="C329" s="5">
        <v>12945</v>
      </c>
      <c r="D329" s="2">
        <v>106.6</v>
      </c>
      <c r="E329" s="2">
        <v>99.2</v>
      </c>
      <c r="F329" s="2"/>
      <c r="G329" s="5"/>
      <c r="H329" s="5"/>
    </row>
    <row r="330" spans="1:8" x14ac:dyDescent="0.25">
      <c r="A330" s="4">
        <v>41379</v>
      </c>
      <c r="B330" s="5">
        <v>104.1</v>
      </c>
      <c r="C330" s="5">
        <v>13119</v>
      </c>
      <c r="D330" s="2">
        <v>110.7</v>
      </c>
      <c r="E330" s="2">
        <v>92.2</v>
      </c>
      <c r="F330" s="2"/>
      <c r="G330" s="5"/>
      <c r="H330" s="5"/>
    </row>
    <row r="331" spans="1:8" x14ac:dyDescent="0.25">
      <c r="A331" s="4">
        <v>41409</v>
      </c>
      <c r="B331" s="5">
        <v>105.6</v>
      </c>
      <c r="C331" s="5">
        <v>13038</v>
      </c>
      <c r="D331" s="2">
        <v>110.2</v>
      </c>
      <c r="E331" s="2">
        <v>91.8</v>
      </c>
      <c r="F331" s="2"/>
      <c r="G331" s="5"/>
      <c r="H331" s="5"/>
    </row>
    <row r="332" spans="1:8" x14ac:dyDescent="0.25">
      <c r="A332" s="4">
        <v>41440</v>
      </c>
      <c r="B332" s="5">
        <v>106.7</v>
      </c>
      <c r="C332" s="5">
        <v>13468</v>
      </c>
      <c r="D332" s="2">
        <v>109.7</v>
      </c>
      <c r="E332" s="2">
        <v>93.5</v>
      </c>
      <c r="F332" s="2"/>
      <c r="G332" s="5"/>
      <c r="H332" s="5"/>
    </row>
    <row r="333" spans="1:8" x14ac:dyDescent="0.25">
      <c r="A333" s="4">
        <v>41470</v>
      </c>
      <c r="B333" s="5">
        <v>105.3</v>
      </c>
      <c r="C333" s="5">
        <v>13415</v>
      </c>
      <c r="D333" s="2">
        <v>112.3</v>
      </c>
      <c r="E333" s="2">
        <v>100.2</v>
      </c>
      <c r="F333" s="2"/>
      <c r="G333" s="5"/>
      <c r="H333" s="5"/>
    </row>
    <row r="334" spans="1:8" x14ac:dyDescent="0.25">
      <c r="A334" s="4">
        <v>41501</v>
      </c>
      <c r="B334" s="5">
        <v>107.7</v>
      </c>
      <c r="C334" s="5">
        <v>13388</v>
      </c>
      <c r="D334" s="2">
        <v>109.6</v>
      </c>
      <c r="E334" s="2">
        <v>103.6</v>
      </c>
      <c r="F334" s="2"/>
      <c r="G334" s="5"/>
      <c r="H334" s="5"/>
    </row>
    <row r="335" spans="1:8" x14ac:dyDescent="0.25">
      <c r="A335" s="4">
        <v>41532</v>
      </c>
      <c r="B335" s="5">
        <v>106.3</v>
      </c>
      <c r="C335" s="5">
        <v>13803</v>
      </c>
      <c r="D335" s="2">
        <v>110.8</v>
      </c>
      <c r="E335" s="2">
        <v>104.1</v>
      </c>
      <c r="F335" s="2"/>
      <c r="G335" s="5"/>
      <c r="H335" s="5"/>
    </row>
    <row r="336" spans="1:8" x14ac:dyDescent="0.25">
      <c r="A336" s="4">
        <v>41562</v>
      </c>
      <c r="B336" s="5">
        <v>106</v>
      </c>
      <c r="C336" s="5">
        <v>13434</v>
      </c>
      <c r="D336" s="2">
        <v>111.8</v>
      </c>
      <c r="E336" s="2">
        <v>110.5</v>
      </c>
      <c r="F336" s="2"/>
      <c r="G336" s="5"/>
      <c r="H336" s="5"/>
    </row>
    <row r="337" spans="1:8" x14ac:dyDescent="0.25">
      <c r="A337" s="4">
        <v>41593</v>
      </c>
      <c r="B337" s="5">
        <v>105.6</v>
      </c>
      <c r="C337" s="5">
        <v>13680</v>
      </c>
      <c r="D337" s="2">
        <v>114</v>
      </c>
      <c r="E337" s="2">
        <v>101.9</v>
      </c>
      <c r="F337" s="2"/>
      <c r="G337" s="5"/>
      <c r="H337" s="5"/>
    </row>
    <row r="338" spans="1:8" x14ac:dyDescent="0.25">
      <c r="A338" s="4">
        <v>41623</v>
      </c>
      <c r="B338" s="5">
        <v>105.5</v>
      </c>
      <c r="C338" s="5">
        <v>13497</v>
      </c>
      <c r="D338" s="2">
        <v>113.5</v>
      </c>
      <c r="E338" s="2">
        <v>107.6</v>
      </c>
      <c r="F338" s="2"/>
      <c r="G338" s="5"/>
      <c r="H338" s="5"/>
    </row>
    <row r="339" spans="1:8" x14ac:dyDescent="0.25">
      <c r="A339" s="4">
        <v>41654</v>
      </c>
      <c r="B339" s="5">
        <v>105.9</v>
      </c>
      <c r="C339" s="5">
        <v>13530</v>
      </c>
      <c r="D339" s="2">
        <v>110.8</v>
      </c>
      <c r="E339" s="2">
        <v>104.1</v>
      </c>
      <c r="F339" s="2"/>
      <c r="G339" s="5"/>
      <c r="H339" s="5"/>
    </row>
    <row r="340" spans="1:8" x14ac:dyDescent="0.25">
      <c r="A340" s="4">
        <v>41685</v>
      </c>
      <c r="B340" s="5">
        <v>106.1</v>
      </c>
      <c r="C340" s="5">
        <v>13441</v>
      </c>
      <c r="D340" s="2">
        <v>114.1</v>
      </c>
      <c r="E340" s="2">
        <v>95.5</v>
      </c>
      <c r="F340" s="2"/>
      <c r="G340" s="5"/>
      <c r="H340" s="5"/>
    </row>
    <row r="341" spans="1:8" x14ac:dyDescent="0.25">
      <c r="A341" s="4">
        <v>41713</v>
      </c>
      <c r="B341" s="5">
        <v>106.2</v>
      </c>
      <c r="C341" s="5">
        <v>13428</v>
      </c>
      <c r="D341" s="2">
        <v>111.2</v>
      </c>
      <c r="E341" s="2">
        <v>105.3</v>
      </c>
      <c r="F341" s="2"/>
      <c r="G341" s="5"/>
      <c r="H341" s="5"/>
    </row>
    <row r="342" spans="1:8" x14ac:dyDescent="0.25">
      <c r="A342" s="4">
        <v>41744</v>
      </c>
      <c r="B342" s="5">
        <v>106.6</v>
      </c>
      <c r="C342" s="5">
        <v>13503</v>
      </c>
      <c r="D342" s="2">
        <v>115.9</v>
      </c>
      <c r="E342" s="2">
        <v>107.4</v>
      </c>
      <c r="F342" s="2"/>
      <c r="G342" s="5"/>
      <c r="H342" s="5"/>
    </row>
    <row r="343" spans="1:8" x14ac:dyDescent="0.25">
      <c r="A343" s="4">
        <v>41774</v>
      </c>
      <c r="B343" s="5">
        <v>105.7</v>
      </c>
      <c r="C343" s="5">
        <v>13646</v>
      </c>
      <c r="D343" s="2">
        <v>116.7</v>
      </c>
      <c r="E343" s="2">
        <v>105.9</v>
      </c>
      <c r="F343" s="2"/>
      <c r="G343" s="5"/>
      <c r="H343" s="5"/>
    </row>
    <row r="344" spans="1:8" x14ac:dyDescent="0.25">
      <c r="A344" s="4">
        <v>41805</v>
      </c>
      <c r="B344" s="5">
        <v>104.6</v>
      </c>
      <c r="C344" s="5">
        <v>13624</v>
      </c>
      <c r="D344" s="2">
        <v>117.4</v>
      </c>
      <c r="E344" s="2">
        <v>100.4</v>
      </c>
      <c r="F344" s="2"/>
      <c r="G344" s="5"/>
      <c r="H344" s="5"/>
    </row>
    <row r="345" spans="1:8" x14ac:dyDescent="0.25">
      <c r="A345" s="4">
        <v>41835</v>
      </c>
      <c r="B345" s="5">
        <v>103.5</v>
      </c>
      <c r="C345" s="5">
        <v>13589</v>
      </c>
      <c r="D345" s="2">
        <v>113</v>
      </c>
      <c r="E345" s="2">
        <v>100.5</v>
      </c>
      <c r="F345" s="2"/>
      <c r="G345" s="5"/>
      <c r="H345" s="5"/>
    </row>
    <row r="346" spans="1:8" x14ac:dyDescent="0.25">
      <c r="A346" s="4">
        <v>41866</v>
      </c>
      <c r="B346" s="5">
        <v>102.9</v>
      </c>
      <c r="C346" s="5">
        <v>13547</v>
      </c>
      <c r="D346" s="2">
        <v>116.9</v>
      </c>
      <c r="E346" s="2">
        <v>105.6</v>
      </c>
      <c r="F346" s="2"/>
      <c r="G346" s="5"/>
      <c r="H346" s="5"/>
    </row>
    <row r="347" spans="1:8" x14ac:dyDescent="0.25">
      <c r="A347" s="4">
        <v>41897</v>
      </c>
      <c r="B347" s="5">
        <v>104.4</v>
      </c>
      <c r="C347" s="5">
        <v>13727</v>
      </c>
      <c r="D347" s="2">
        <v>116.7</v>
      </c>
      <c r="E347" s="2">
        <v>107.3</v>
      </c>
      <c r="F347" s="2"/>
      <c r="G347" s="5"/>
      <c r="H347" s="5"/>
    </row>
    <row r="348" spans="1:8" x14ac:dyDescent="0.25">
      <c r="A348" s="4">
        <v>41927</v>
      </c>
      <c r="B348" s="5">
        <v>104.9</v>
      </c>
      <c r="C348" s="5">
        <v>13703</v>
      </c>
      <c r="D348" s="2">
        <v>117.5</v>
      </c>
      <c r="E348" s="2">
        <v>107.8</v>
      </c>
      <c r="F348" s="2"/>
      <c r="G348" s="5"/>
      <c r="H348" s="5"/>
    </row>
    <row r="349" spans="1:8" x14ac:dyDescent="0.25">
      <c r="A349" s="4">
        <v>41958</v>
      </c>
      <c r="B349" s="5">
        <v>104.9</v>
      </c>
      <c r="C349" s="5">
        <v>13708</v>
      </c>
      <c r="D349" s="2">
        <v>119.4</v>
      </c>
      <c r="E349" s="2">
        <v>105.4</v>
      </c>
      <c r="F349" s="2"/>
      <c r="G349" s="5"/>
      <c r="H349" s="5"/>
    </row>
    <row r="350" spans="1:8" x14ac:dyDescent="0.25">
      <c r="A350" s="4">
        <v>41988</v>
      </c>
      <c r="B350" s="5">
        <v>105</v>
      </c>
      <c r="C350" s="5">
        <v>13748</v>
      </c>
      <c r="D350" s="2">
        <v>121.7</v>
      </c>
      <c r="E350" s="2">
        <v>112.3</v>
      </c>
      <c r="F350" s="2"/>
      <c r="G350" s="5"/>
      <c r="H350" s="5"/>
    </row>
    <row r="351" spans="1:8" x14ac:dyDescent="0.25">
      <c r="A351" s="4">
        <v>42019</v>
      </c>
      <c r="B351" s="5">
        <v>105.4</v>
      </c>
      <c r="C351" s="5">
        <v>13602</v>
      </c>
      <c r="D351" s="2">
        <v>119.7</v>
      </c>
      <c r="E351" s="2">
        <v>105.5</v>
      </c>
      <c r="F351" s="2"/>
      <c r="G351" s="5"/>
      <c r="H351" s="5"/>
    </row>
    <row r="352" spans="1:8" x14ac:dyDescent="0.25">
      <c r="A352" s="4">
        <v>42050</v>
      </c>
      <c r="B352" s="5">
        <v>105.3</v>
      </c>
      <c r="C352" s="5">
        <v>13664</v>
      </c>
      <c r="D352" s="2">
        <v>119.6</v>
      </c>
      <c r="E352" s="2">
        <v>88.1</v>
      </c>
      <c r="F352" s="2"/>
      <c r="G352" s="5"/>
      <c r="H352" s="5"/>
    </row>
    <row r="353" spans="1:8" x14ac:dyDescent="0.25">
      <c r="A353" s="2"/>
      <c r="B353" s="5"/>
      <c r="C353" s="5"/>
      <c r="D353" s="2"/>
      <c r="E353" s="2"/>
      <c r="F353" s="2"/>
      <c r="G353" s="5"/>
      <c r="H353" s="5"/>
    </row>
    <row r="354" spans="1:8" x14ac:dyDescent="0.25">
      <c r="A354" s="2"/>
      <c r="B354" s="2"/>
      <c r="C354" s="2"/>
      <c r="D354" s="2"/>
      <c r="E354" s="2"/>
      <c r="F354" s="2"/>
    </row>
    <row r="355" spans="1:8" x14ac:dyDescent="0.25">
      <c r="A355" s="2"/>
      <c r="B355" s="2"/>
      <c r="C355" s="2"/>
      <c r="D355" s="2"/>
      <c r="E355" s="2"/>
      <c r="F355" s="2"/>
    </row>
    <row r="356" spans="1:8" x14ac:dyDescent="0.25">
      <c r="A356" s="2"/>
      <c r="B356" s="2"/>
      <c r="C356" s="2"/>
      <c r="D356" s="2"/>
      <c r="E356" s="2"/>
      <c r="F356" s="2"/>
    </row>
    <row r="357" spans="1:8" x14ac:dyDescent="0.25">
      <c r="A357" s="2"/>
      <c r="B357" s="2"/>
      <c r="C357" s="2"/>
      <c r="D357" s="2"/>
      <c r="E357" s="2"/>
      <c r="F357" s="2"/>
    </row>
    <row r="358" spans="1:8" x14ac:dyDescent="0.25">
      <c r="A358" s="2"/>
      <c r="B358" s="2"/>
      <c r="C358" s="2"/>
      <c r="D358" s="2"/>
      <c r="E358" s="2"/>
      <c r="F358" s="2"/>
    </row>
    <row r="359" spans="1:8" x14ac:dyDescent="0.25">
      <c r="A359" s="2"/>
      <c r="B359" s="2"/>
      <c r="C359" s="2"/>
      <c r="D359" s="2"/>
      <c r="E359" s="2"/>
      <c r="F359" s="2"/>
    </row>
    <row r="360" spans="1:8" x14ac:dyDescent="0.25">
      <c r="A360" s="2"/>
      <c r="B360" s="2"/>
      <c r="C360" s="2"/>
      <c r="D360" s="2"/>
      <c r="E360" s="2"/>
      <c r="F360" s="2"/>
    </row>
    <row r="361" spans="1:8" x14ac:dyDescent="0.25">
      <c r="A361" s="2"/>
      <c r="B361" s="2"/>
      <c r="C361" s="2"/>
      <c r="D361" s="2"/>
      <c r="E361" s="2"/>
      <c r="F361" s="2"/>
    </row>
    <row r="362" spans="1:8" x14ac:dyDescent="0.25">
      <c r="A362" s="2"/>
      <c r="B362" s="2"/>
      <c r="C362" s="2"/>
      <c r="D362" s="2"/>
      <c r="E362" s="2"/>
      <c r="F362" s="2"/>
    </row>
    <row r="363" spans="1:8" x14ac:dyDescent="0.25">
      <c r="A363" s="2"/>
      <c r="B363" s="2"/>
      <c r="C363" s="2"/>
      <c r="D363" s="2"/>
      <c r="E363" s="2"/>
      <c r="F363" s="2"/>
    </row>
    <row r="364" spans="1:8" x14ac:dyDescent="0.25">
      <c r="A364" s="2"/>
      <c r="B364" s="2"/>
      <c r="C364" s="2"/>
      <c r="D364" s="2"/>
      <c r="E364" s="2"/>
      <c r="F364" s="2"/>
    </row>
    <row r="365" spans="1:8" x14ac:dyDescent="0.25">
      <c r="A365" s="2"/>
      <c r="B365" s="2"/>
      <c r="C365" s="2"/>
      <c r="D365" s="2"/>
      <c r="E365" s="2"/>
      <c r="F365" s="2"/>
    </row>
    <row r="366" spans="1:8" x14ac:dyDescent="0.25">
      <c r="A366" s="2"/>
      <c r="B366" s="2"/>
      <c r="C366" s="2"/>
      <c r="D366" s="2"/>
      <c r="E366" s="2"/>
      <c r="F366" s="2"/>
    </row>
    <row r="367" spans="1:8" x14ac:dyDescent="0.25">
      <c r="A367" s="2"/>
      <c r="B367" s="2"/>
      <c r="C367" s="2"/>
      <c r="D367" s="2"/>
      <c r="E367" s="2"/>
      <c r="F367" s="2"/>
    </row>
    <row r="368" spans="1:8" x14ac:dyDescent="0.25">
      <c r="A368" s="2"/>
      <c r="B368" s="2"/>
      <c r="C368" s="2"/>
      <c r="D368" s="2"/>
      <c r="E368" s="2"/>
      <c r="F368" s="2"/>
    </row>
    <row r="369" spans="1:6" x14ac:dyDescent="0.25">
      <c r="A369" s="2"/>
      <c r="B369" s="2"/>
      <c r="C369" s="2"/>
      <c r="D369" s="2"/>
      <c r="E369" s="2"/>
      <c r="F369" s="2"/>
    </row>
    <row r="370" spans="1:6" x14ac:dyDescent="0.25">
      <c r="A370" s="2"/>
      <c r="B370" s="2"/>
      <c r="C370" s="2"/>
      <c r="D370" s="2"/>
      <c r="E370" s="2"/>
      <c r="F370" s="2"/>
    </row>
    <row r="371" spans="1:6" x14ac:dyDescent="0.25">
      <c r="A371" s="2"/>
      <c r="B371" s="2"/>
      <c r="C371" s="2"/>
      <c r="D371" s="2"/>
      <c r="E371" s="2"/>
      <c r="F371" s="2"/>
    </row>
    <row r="372" spans="1:6" x14ac:dyDescent="0.25">
      <c r="A372" s="2"/>
      <c r="B372" s="2"/>
      <c r="C372" s="2"/>
      <c r="D372" s="2"/>
      <c r="E372" s="2"/>
      <c r="F372" s="2"/>
    </row>
    <row r="373" spans="1:6" x14ac:dyDescent="0.25">
      <c r="A373" s="2"/>
      <c r="B373" s="2"/>
      <c r="C373" s="2"/>
      <c r="D373" s="2"/>
      <c r="E373" s="2"/>
      <c r="F373" s="2"/>
    </row>
    <row r="374" spans="1:6" x14ac:dyDescent="0.25">
      <c r="A374" s="2"/>
      <c r="B374" s="2"/>
      <c r="C374" s="2"/>
      <c r="D374" s="2"/>
      <c r="E374" s="2"/>
      <c r="F374" s="2"/>
    </row>
    <row r="375" spans="1:6" x14ac:dyDescent="0.25">
      <c r="A375" s="2"/>
      <c r="B375" s="2"/>
      <c r="C375" s="2"/>
      <c r="D375" s="2"/>
      <c r="E375" s="2"/>
      <c r="F375" s="2"/>
    </row>
    <row r="376" spans="1:6" x14ac:dyDescent="0.25">
      <c r="A376" s="2"/>
      <c r="B376" s="2"/>
      <c r="C376" s="2"/>
      <c r="D376" s="2"/>
      <c r="E376" s="2"/>
      <c r="F376" s="2"/>
    </row>
    <row r="377" spans="1:6" x14ac:dyDescent="0.25">
      <c r="A377" s="2"/>
      <c r="B377" s="2"/>
      <c r="C377" s="2"/>
      <c r="D377" s="2"/>
      <c r="E377" s="2"/>
      <c r="F377" s="2"/>
    </row>
    <row r="378" spans="1:6" x14ac:dyDescent="0.25">
      <c r="A378" s="2"/>
      <c r="B378" s="2"/>
      <c r="C378" s="2"/>
      <c r="D378" s="2"/>
      <c r="E378" s="2"/>
      <c r="F378" s="2"/>
    </row>
    <row r="379" spans="1:6" x14ac:dyDescent="0.25">
      <c r="A379" s="2"/>
      <c r="B379" s="2"/>
      <c r="C379" s="2"/>
      <c r="D379" s="2"/>
      <c r="E379" s="2"/>
      <c r="F379" s="2"/>
    </row>
    <row r="380" spans="1:6" x14ac:dyDescent="0.25">
      <c r="A380" s="2"/>
      <c r="B380" s="2"/>
      <c r="C380" s="2"/>
      <c r="D380" s="2"/>
      <c r="E380" s="2"/>
      <c r="F380" s="2"/>
    </row>
    <row r="381" spans="1:6" x14ac:dyDescent="0.25">
      <c r="A381" s="2"/>
      <c r="B381" s="2"/>
      <c r="C381" s="2"/>
      <c r="D381" s="2"/>
      <c r="E381" s="2"/>
      <c r="F381" s="2"/>
    </row>
    <row r="382" spans="1:6" x14ac:dyDescent="0.25">
      <c r="A382" s="2"/>
      <c r="B382" s="2"/>
      <c r="C382" s="2"/>
      <c r="D382" s="2"/>
      <c r="E382" s="2"/>
      <c r="F382" s="2"/>
    </row>
    <row r="383" spans="1:6" x14ac:dyDescent="0.25">
      <c r="A383" s="2"/>
      <c r="B383" s="2"/>
      <c r="C383" s="2"/>
      <c r="D383" s="2"/>
      <c r="E383" s="2"/>
      <c r="F383" s="2"/>
    </row>
    <row r="384" spans="1:6" x14ac:dyDescent="0.25">
      <c r="A384" s="2"/>
      <c r="B384" s="2"/>
      <c r="C384" s="2"/>
      <c r="D384" s="2"/>
      <c r="E384" s="2"/>
      <c r="F384" s="2"/>
    </row>
    <row r="385" spans="1:6" x14ac:dyDescent="0.25">
      <c r="A385" s="2"/>
      <c r="B385" s="2"/>
      <c r="C385" s="2"/>
      <c r="D385" s="2"/>
      <c r="E385" s="2"/>
      <c r="F385" s="2"/>
    </row>
    <row r="386" spans="1:6" x14ac:dyDescent="0.25">
      <c r="A386" s="2"/>
      <c r="B386" s="2"/>
      <c r="C386" s="2"/>
      <c r="D386" s="2"/>
      <c r="E386" s="2"/>
      <c r="F386" s="2"/>
    </row>
    <row r="387" spans="1:6" x14ac:dyDescent="0.25">
      <c r="A387" s="2"/>
      <c r="B387" s="2"/>
      <c r="C387" s="2"/>
      <c r="D387" s="2"/>
      <c r="E387" s="2"/>
      <c r="F387" s="2"/>
    </row>
    <row r="388" spans="1:6" x14ac:dyDescent="0.25">
      <c r="A388" s="2"/>
      <c r="B388" s="2"/>
      <c r="C388" s="2"/>
      <c r="D388" s="2"/>
      <c r="E388" s="2"/>
      <c r="F388" s="2"/>
    </row>
    <row r="389" spans="1:6" x14ac:dyDescent="0.25">
      <c r="A389" s="2"/>
      <c r="B389" s="2"/>
      <c r="C389" s="2"/>
      <c r="D389" s="2"/>
      <c r="E389" s="2"/>
      <c r="F389" s="2"/>
    </row>
    <row r="390" spans="1:6" x14ac:dyDescent="0.25">
      <c r="A390" s="2"/>
      <c r="B390" s="2"/>
      <c r="C390" s="2"/>
      <c r="D390" s="2"/>
      <c r="E390" s="2"/>
      <c r="F390" s="2"/>
    </row>
    <row r="391" spans="1:6" x14ac:dyDescent="0.25">
      <c r="A391" s="2"/>
      <c r="B391" s="2"/>
      <c r="C391" s="2"/>
      <c r="D391" s="2"/>
      <c r="E391" s="2"/>
      <c r="F391" s="2"/>
    </row>
    <row r="392" spans="1:6" x14ac:dyDescent="0.25">
      <c r="A392" s="2"/>
      <c r="B392" s="2"/>
      <c r="C392" s="2"/>
      <c r="D392" s="2"/>
      <c r="E392" s="2"/>
      <c r="F392" s="2"/>
    </row>
    <row r="393" spans="1:6" x14ac:dyDescent="0.25">
      <c r="A393" s="2"/>
      <c r="B393" s="2"/>
      <c r="C393" s="2"/>
      <c r="D393" s="2"/>
      <c r="E393" s="2"/>
      <c r="F393" s="2"/>
    </row>
    <row r="394" spans="1:6" x14ac:dyDescent="0.25">
      <c r="A394" s="2"/>
      <c r="B394" s="2"/>
      <c r="C394" s="2"/>
      <c r="D394" s="2"/>
      <c r="E394" s="2"/>
      <c r="F394" s="2"/>
    </row>
    <row r="395" spans="1:6" x14ac:dyDescent="0.25">
      <c r="A395" s="2"/>
      <c r="B395" s="2"/>
      <c r="C395" s="2"/>
      <c r="D395" s="2"/>
      <c r="E395" s="2"/>
      <c r="F395" s="2"/>
    </row>
    <row r="396" spans="1:6" x14ac:dyDescent="0.25">
      <c r="A396" s="2"/>
      <c r="B396" s="2"/>
      <c r="C396" s="2"/>
      <c r="D396" s="2"/>
      <c r="E396" s="2"/>
      <c r="F396" s="2"/>
    </row>
    <row r="397" spans="1:6" x14ac:dyDescent="0.25">
      <c r="A397" s="2"/>
      <c r="B397" s="2"/>
      <c r="C397" s="2"/>
      <c r="D397" s="2"/>
      <c r="E397" s="2"/>
      <c r="F397" s="2"/>
    </row>
    <row r="398" spans="1:6" x14ac:dyDescent="0.25">
      <c r="A398" s="2"/>
      <c r="B398" s="2"/>
      <c r="C398" s="2"/>
      <c r="D398" s="2"/>
      <c r="E398" s="2"/>
      <c r="F398" s="2"/>
    </row>
    <row r="399" spans="1:6" x14ac:dyDescent="0.25">
      <c r="A399" s="2"/>
      <c r="B399" s="2"/>
      <c r="C399" s="2"/>
      <c r="D399" s="2"/>
      <c r="E399" s="2"/>
      <c r="F399" s="2"/>
    </row>
    <row r="400" spans="1:6" x14ac:dyDescent="0.25">
      <c r="A400" s="2"/>
      <c r="B400" s="2"/>
      <c r="C400" s="2"/>
      <c r="D400" s="2"/>
      <c r="E400" s="2"/>
      <c r="F400" s="2"/>
    </row>
    <row r="401" spans="1:6" x14ac:dyDescent="0.25">
      <c r="A401" s="2"/>
      <c r="B401" s="2"/>
      <c r="C401" s="2"/>
      <c r="D401" s="2"/>
      <c r="E401" s="2"/>
      <c r="F401" s="2"/>
    </row>
    <row r="402" spans="1:6" x14ac:dyDescent="0.25">
      <c r="A402" s="2"/>
      <c r="B402" s="2"/>
      <c r="C402" s="2"/>
      <c r="D402" s="2"/>
      <c r="E402" s="2"/>
      <c r="F402" s="2"/>
    </row>
    <row r="403" spans="1:6" x14ac:dyDescent="0.25">
      <c r="A403" s="2"/>
      <c r="B403" s="2"/>
      <c r="C403" s="2"/>
      <c r="D403" s="2"/>
      <c r="E403" s="2"/>
      <c r="F403" s="2"/>
    </row>
    <row r="404" spans="1:6" x14ac:dyDescent="0.25">
      <c r="A404" s="2"/>
      <c r="B404" s="2"/>
      <c r="C404" s="2"/>
      <c r="D404" s="2"/>
      <c r="E404" s="2"/>
      <c r="F404" s="2"/>
    </row>
    <row r="405" spans="1:6" x14ac:dyDescent="0.25">
      <c r="A405" s="2"/>
      <c r="B405" s="2"/>
      <c r="C405" s="2"/>
      <c r="D405" s="2"/>
      <c r="E405" s="2"/>
      <c r="F405" s="2"/>
    </row>
    <row r="406" spans="1:6" x14ac:dyDescent="0.25">
      <c r="A406" s="2"/>
      <c r="B406" s="2"/>
      <c r="C406" s="2"/>
      <c r="D406" s="2"/>
      <c r="E406" s="2"/>
      <c r="F406" s="2"/>
    </row>
    <row r="407" spans="1:6" x14ac:dyDescent="0.25">
      <c r="A407" s="2"/>
      <c r="B407" s="2"/>
      <c r="C407" s="2"/>
      <c r="D407" s="2"/>
      <c r="E407" s="2"/>
      <c r="F407" s="2"/>
    </row>
    <row r="408" spans="1:6" x14ac:dyDescent="0.25">
      <c r="A408" s="2"/>
      <c r="B408" s="2"/>
      <c r="C408" s="2"/>
      <c r="D408" s="2"/>
      <c r="E408" s="2"/>
      <c r="F408" s="2"/>
    </row>
    <row r="409" spans="1:6" x14ac:dyDescent="0.25">
      <c r="A409" s="2"/>
      <c r="B409" s="2"/>
      <c r="C409" s="2"/>
      <c r="D409" s="2"/>
      <c r="E409" s="2"/>
      <c r="F409" s="2"/>
    </row>
    <row r="410" spans="1:6" x14ac:dyDescent="0.25">
      <c r="A410" s="2"/>
      <c r="B410" s="2"/>
      <c r="C410" s="2"/>
      <c r="D410" s="2"/>
      <c r="E410" s="2"/>
      <c r="F410" s="2"/>
    </row>
    <row r="411" spans="1:6" x14ac:dyDescent="0.25">
      <c r="A411" s="2"/>
      <c r="B411" s="2"/>
      <c r="C411" s="2"/>
      <c r="D411" s="2"/>
      <c r="E411" s="2"/>
      <c r="F411" s="2"/>
    </row>
    <row r="412" spans="1:6" x14ac:dyDescent="0.25">
      <c r="A412" s="2"/>
      <c r="B412" s="2"/>
      <c r="C412" s="2"/>
      <c r="D412" s="2"/>
      <c r="E412" s="2"/>
      <c r="F412" s="2"/>
    </row>
    <row r="413" spans="1:6" x14ac:dyDescent="0.25">
      <c r="A413" s="2"/>
      <c r="B413" s="2"/>
      <c r="C413" s="2"/>
      <c r="D413" s="2"/>
      <c r="E413" s="2"/>
      <c r="F413" s="2"/>
    </row>
    <row r="414" spans="1:6" x14ac:dyDescent="0.25">
      <c r="A414" s="2"/>
      <c r="B414" s="2"/>
      <c r="C414" s="2"/>
      <c r="D414" s="2"/>
      <c r="E414" s="2"/>
      <c r="F414" s="2"/>
    </row>
    <row r="415" spans="1:6" x14ac:dyDescent="0.25">
      <c r="A415" s="2"/>
      <c r="B415" s="2"/>
      <c r="C415" s="2"/>
      <c r="D415" s="2"/>
      <c r="E415" s="2"/>
      <c r="F415" s="2"/>
    </row>
    <row r="416" spans="1:6" x14ac:dyDescent="0.25">
      <c r="A416" s="2"/>
      <c r="B416" s="2"/>
      <c r="C416" s="2"/>
      <c r="D416" s="2"/>
      <c r="E416" s="2"/>
      <c r="F416" s="2"/>
    </row>
    <row r="417" spans="1:6" x14ac:dyDescent="0.25">
      <c r="A417" s="2"/>
      <c r="B417" s="2"/>
      <c r="C417" s="2"/>
      <c r="D417" s="2"/>
      <c r="E417" s="2"/>
      <c r="F417" s="2"/>
    </row>
    <row r="418" spans="1:6" x14ac:dyDescent="0.25">
      <c r="A418" s="2"/>
      <c r="B418" s="2"/>
      <c r="C418" s="2"/>
      <c r="D418" s="2"/>
      <c r="E418" s="2"/>
      <c r="F418" s="2"/>
    </row>
    <row r="419" spans="1:6" x14ac:dyDescent="0.25">
      <c r="A419" s="2"/>
      <c r="B419" s="2"/>
      <c r="C419" s="2"/>
      <c r="D419" s="2"/>
      <c r="E419" s="2"/>
      <c r="F419" s="2"/>
    </row>
    <row r="420" spans="1:6" x14ac:dyDescent="0.25">
      <c r="A420" s="2"/>
      <c r="B420" s="2"/>
      <c r="C420" s="2"/>
      <c r="D420" s="2"/>
      <c r="E420" s="2"/>
      <c r="F420" s="2"/>
    </row>
    <row r="421" spans="1:6" x14ac:dyDescent="0.25">
      <c r="A421" s="2"/>
      <c r="B421" s="2"/>
      <c r="C421" s="2"/>
      <c r="D421" s="2"/>
      <c r="E421" s="2"/>
      <c r="F421" s="2"/>
    </row>
    <row r="422" spans="1:6" x14ac:dyDescent="0.25">
      <c r="A422" s="2"/>
      <c r="B422" s="2"/>
      <c r="C422" s="2"/>
      <c r="D422" s="2"/>
      <c r="E422" s="2"/>
      <c r="F422" s="2"/>
    </row>
    <row r="423" spans="1:6" x14ac:dyDescent="0.25">
      <c r="A423" s="2"/>
      <c r="B423" s="2"/>
      <c r="C423" s="2"/>
      <c r="D423" s="2"/>
      <c r="E423" s="2"/>
      <c r="F423" s="2"/>
    </row>
    <row r="424" spans="1:6" x14ac:dyDescent="0.25">
      <c r="A424" s="2"/>
      <c r="B424" s="2"/>
      <c r="C424" s="2"/>
      <c r="D424" s="2"/>
      <c r="E424" s="2"/>
      <c r="F424" s="2"/>
    </row>
    <row r="425" spans="1:6" x14ac:dyDescent="0.25">
      <c r="A425" s="2"/>
      <c r="B425" s="2"/>
      <c r="C425" s="2"/>
      <c r="D425" s="2"/>
      <c r="E425" s="2"/>
      <c r="F425" s="2"/>
    </row>
    <row r="426" spans="1:6" x14ac:dyDescent="0.25">
      <c r="A426" s="2"/>
      <c r="B426" s="2"/>
      <c r="C426" s="2"/>
      <c r="D426" s="2"/>
      <c r="E426" s="2"/>
      <c r="F426" s="2"/>
    </row>
    <row r="427" spans="1:6" x14ac:dyDescent="0.25">
      <c r="A427" s="2"/>
      <c r="B427" s="2"/>
      <c r="C427" s="2"/>
      <c r="D427" s="2"/>
      <c r="E427" s="2"/>
      <c r="F427" s="2"/>
    </row>
    <row r="428" spans="1:6" x14ac:dyDescent="0.25">
      <c r="A428" s="2"/>
      <c r="B428" s="2"/>
      <c r="C428" s="2"/>
      <c r="D428" s="2"/>
      <c r="E428" s="2"/>
      <c r="F428" s="2"/>
    </row>
    <row r="429" spans="1:6" x14ac:dyDescent="0.25">
      <c r="A429" s="2"/>
      <c r="B429" s="2"/>
      <c r="C429" s="2"/>
      <c r="D429" s="2"/>
      <c r="E429" s="2"/>
      <c r="F429" s="2"/>
    </row>
    <row r="430" spans="1:6" x14ac:dyDescent="0.25">
      <c r="A430" s="2"/>
      <c r="B430" s="2"/>
      <c r="C430" s="2"/>
      <c r="D430" s="2"/>
      <c r="E430" s="2"/>
      <c r="F430" s="2"/>
    </row>
    <row r="431" spans="1:6" x14ac:dyDescent="0.25">
      <c r="A431" s="2"/>
      <c r="B431" s="2"/>
      <c r="C431" s="2"/>
      <c r="D431" s="2"/>
      <c r="E431" s="2"/>
      <c r="F431" s="2"/>
    </row>
    <row r="432" spans="1:6" x14ac:dyDescent="0.25">
      <c r="A432" s="2"/>
      <c r="B432" s="2"/>
      <c r="C432" s="2"/>
      <c r="D432" s="2"/>
      <c r="E432" s="2"/>
      <c r="F432" s="2"/>
    </row>
    <row r="433" spans="1:6" x14ac:dyDescent="0.25">
      <c r="A433" s="2"/>
      <c r="B433" s="2"/>
      <c r="C433" s="2"/>
      <c r="D433" s="2"/>
      <c r="E433" s="2"/>
      <c r="F433" s="2"/>
    </row>
    <row r="434" spans="1:6" x14ac:dyDescent="0.25">
      <c r="A434" s="2"/>
      <c r="B434" s="2"/>
      <c r="C434" s="2"/>
      <c r="D434" s="2"/>
      <c r="E434" s="2"/>
      <c r="F434" s="2"/>
    </row>
    <row r="435" spans="1:6" x14ac:dyDescent="0.25">
      <c r="A435" s="2"/>
      <c r="B435" s="2"/>
      <c r="C435" s="2"/>
      <c r="D435" s="2"/>
      <c r="E435" s="2"/>
      <c r="F435" s="2"/>
    </row>
    <row r="436" spans="1:6" x14ac:dyDescent="0.25">
      <c r="A436" s="2"/>
      <c r="B436" s="2"/>
      <c r="C436" s="2"/>
      <c r="D436" s="2"/>
      <c r="E436" s="2"/>
      <c r="F436" s="2"/>
    </row>
    <row r="437" spans="1:6" x14ac:dyDescent="0.25">
      <c r="A437" s="2"/>
      <c r="B437" s="2"/>
      <c r="C437" s="2"/>
      <c r="D437" s="2"/>
      <c r="E437" s="2"/>
      <c r="F437" s="2"/>
    </row>
    <row r="438" spans="1:6" x14ac:dyDescent="0.25">
      <c r="A438" s="2"/>
      <c r="B438" s="2"/>
      <c r="C438" s="2"/>
      <c r="D438" s="2"/>
      <c r="E438" s="2"/>
      <c r="F438" s="2"/>
    </row>
    <row r="439" spans="1:6" x14ac:dyDescent="0.25">
      <c r="A439" s="2"/>
      <c r="B439" s="2"/>
      <c r="C439" s="2"/>
      <c r="D439" s="2"/>
      <c r="E439" s="2"/>
      <c r="F439" s="2"/>
    </row>
    <row r="440" spans="1:6" x14ac:dyDescent="0.25">
      <c r="A440" s="2"/>
      <c r="B440" s="2"/>
      <c r="C440" s="2"/>
      <c r="D440" s="2"/>
      <c r="E440" s="2"/>
      <c r="F440" s="2"/>
    </row>
    <row r="441" spans="1:6" x14ac:dyDescent="0.25">
      <c r="A441" s="2"/>
      <c r="B441" s="2"/>
      <c r="C441" s="2"/>
      <c r="D441" s="2"/>
      <c r="E441" s="2"/>
      <c r="F441" s="2"/>
    </row>
    <row r="442" spans="1:6" x14ac:dyDescent="0.25">
      <c r="A442" s="2"/>
      <c r="B442" s="2"/>
      <c r="C442" s="2"/>
      <c r="D442" s="2"/>
      <c r="E442" s="2"/>
      <c r="F442" s="2"/>
    </row>
    <row r="443" spans="1:6" x14ac:dyDescent="0.25">
      <c r="A443" s="2"/>
      <c r="B443" s="2"/>
      <c r="C443" s="2"/>
      <c r="D443" s="2"/>
      <c r="E443" s="2"/>
      <c r="F443" s="2"/>
    </row>
    <row r="444" spans="1:6" x14ac:dyDescent="0.25">
      <c r="A444" s="2"/>
      <c r="B444" s="2"/>
      <c r="C444" s="2"/>
      <c r="D444" s="2"/>
      <c r="E444" s="2"/>
      <c r="F444" s="2"/>
    </row>
    <row r="445" spans="1:6" x14ac:dyDescent="0.25">
      <c r="A445" s="2"/>
      <c r="B445" s="2"/>
      <c r="C445" s="2"/>
      <c r="D445" s="2"/>
      <c r="E445" s="2"/>
      <c r="F445" s="2"/>
    </row>
    <row r="446" spans="1:6" x14ac:dyDescent="0.25">
      <c r="A446" s="2"/>
      <c r="B446" s="2"/>
      <c r="C446" s="2"/>
      <c r="D446" s="2"/>
      <c r="E446" s="2"/>
      <c r="F446" s="2"/>
    </row>
    <row r="447" spans="1:6" x14ac:dyDescent="0.25">
      <c r="A447" s="2"/>
      <c r="B447" s="2"/>
      <c r="C447" s="2"/>
      <c r="D447" s="2"/>
      <c r="E447" s="2"/>
      <c r="F447" s="2"/>
    </row>
    <row r="448" spans="1:6" x14ac:dyDescent="0.25">
      <c r="A448" s="2"/>
      <c r="B448" s="2"/>
      <c r="C448" s="2"/>
      <c r="D448" s="2"/>
      <c r="E448" s="2"/>
      <c r="F448" s="2"/>
    </row>
    <row r="449" spans="1:6" x14ac:dyDescent="0.25">
      <c r="A449" s="2"/>
      <c r="B449" s="2"/>
      <c r="C449" s="2"/>
      <c r="D449" s="2"/>
      <c r="E449" s="2"/>
      <c r="F449" s="2"/>
    </row>
    <row r="450" spans="1:6" x14ac:dyDescent="0.25">
      <c r="A450" s="2"/>
      <c r="B450" s="2"/>
      <c r="C450" s="2"/>
      <c r="D450" s="2"/>
      <c r="E450" s="2"/>
      <c r="F450" s="2"/>
    </row>
    <row r="451" spans="1:6" x14ac:dyDescent="0.25">
      <c r="A451" s="2"/>
      <c r="B451" s="2"/>
      <c r="C451" s="2"/>
      <c r="D451" s="2"/>
      <c r="E451" s="2"/>
      <c r="F451" s="2"/>
    </row>
    <row r="452" spans="1:6" x14ac:dyDescent="0.25">
      <c r="A452" s="2"/>
      <c r="B452" s="2"/>
      <c r="C452" s="2"/>
      <c r="D452" s="2"/>
      <c r="E452" s="2"/>
      <c r="F452" s="2"/>
    </row>
    <row r="453" spans="1:6" x14ac:dyDescent="0.25">
      <c r="A453" s="2"/>
      <c r="B453" s="2"/>
      <c r="C453" s="2"/>
      <c r="D453" s="2"/>
      <c r="E453" s="2"/>
      <c r="F453" s="2"/>
    </row>
    <row r="454" spans="1:6" x14ac:dyDescent="0.25">
      <c r="A454" s="2"/>
      <c r="B454" s="2"/>
      <c r="C454" s="2"/>
      <c r="D454" s="2"/>
      <c r="E454" s="2"/>
      <c r="F454" s="2"/>
    </row>
    <row r="455" spans="1:6" x14ac:dyDescent="0.25">
      <c r="A455" s="2"/>
      <c r="B455" s="2"/>
      <c r="C455" s="2"/>
      <c r="D455" s="2"/>
      <c r="E455" s="2"/>
      <c r="F455" s="2"/>
    </row>
    <row r="456" spans="1:6" x14ac:dyDescent="0.25">
      <c r="A456" s="2"/>
      <c r="B456" s="2"/>
      <c r="C456" s="2"/>
      <c r="D456" s="2"/>
      <c r="E456" s="2"/>
      <c r="F456" s="2"/>
    </row>
    <row r="457" spans="1:6" x14ac:dyDescent="0.25">
      <c r="A457" s="2"/>
      <c r="B457" s="2"/>
      <c r="C457" s="2"/>
      <c r="D457" s="2"/>
      <c r="E457" s="2"/>
      <c r="F457" s="2"/>
    </row>
    <row r="458" spans="1:6" x14ac:dyDescent="0.25">
      <c r="A458" s="2"/>
      <c r="B458" s="2"/>
      <c r="C458" s="2"/>
      <c r="D458" s="2"/>
      <c r="E458" s="2"/>
      <c r="F458" s="2"/>
    </row>
    <row r="459" spans="1:6" x14ac:dyDescent="0.25">
      <c r="A459" s="2"/>
      <c r="B459" s="2"/>
      <c r="C459" s="2"/>
      <c r="D459" s="2"/>
      <c r="E459" s="2"/>
      <c r="F459" s="2"/>
    </row>
    <row r="460" spans="1:6" x14ac:dyDescent="0.25">
      <c r="A460" s="2"/>
      <c r="B460" s="2"/>
      <c r="C460" s="2"/>
      <c r="D460" s="2"/>
      <c r="E460" s="2"/>
      <c r="F460" s="2"/>
    </row>
    <row r="461" spans="1:6" x14ac:dyDescent="0.25">
      <c r="A461" s="2"/>
      <c r="B461" s="2"/>
      <c r="C461" s="2"/>
      <c r="D461" s="2"/>
      <c r="E461" s="2"/>
      <c r="F461" s="2"/>
    </row>
    <row r="462" spans="1:6" x14ac:dyDescent="0.25">
      <c r="A462" s="2"/>
      <c r="B462" s="2"/>
      <c r="C462" s="2"/>
      <c r="D462" s="2"/>
      <c r="E462" s="2"/>
      <c r="F462" s="2"/>
    </row>
    <row r="463" spans="1:6" x14ac:dyDescent="0.25">
      <c r="A463" s="2"/>
      <c r="B463" s="2"/>
      <c r="C463" s="2"/>
      <c r="D463" s="2"/>
      <c r="E463" s="2"/>
      <c r="F463" s="2"/>
    </row>
    <row r="464" spans="1:6" x14ac:dyDescent="0.25">
      <c r="A464" s="2"/>
      <c r="B464" s="2"/>
      <c r="C464" s="2"/>
      <c r="D464" s="2"/>
      <c r="E464" s="2"/>
      <c r="F464" s="2"/>
    </row>
    <row r="465" spans="1:6" x14ac:dyDescent="0.25">
      <c r="A465" s="2"/>
      <c r="B465" s="2"/>
      <c r="C465" s="2"/>
      <c r="D465" s="2"/>
      <c r="E465" s="2"/>
      <c r="F465" s="2"/>
    </row>
    <row r="466" spans="1:6" x14ac:dyDescent="0.25">
      <c r="A466" s="2"/>
      <c r="B466" s="2"/>
      <c r="C466" s="2"/>
      <c r="D466" s="2"/>
      <c r="E466" s="2"/>
      <c r="F466" s="2"/>
    </row>
    <row r="467" spans="1:6" x14ac:dyDescent="0.25">
      <c r="A467" s="2"/>
      <c r="B467" s="2"/>
      <c r="C467" s="2"/>
      <c r="D467" s="2"/>
      <c r="E467" s="2"/>
      <c r="F467" s="2"/>
    </row>
    <row r="468" spans="1:6" x14ac:dyDescent="0.25">
      <c r="A468" s="2"/>
      <c r="B468" s="2"/>
      <c r="C468" s="2"/>
      <c r="D468" s="2"/>
      <c r="E468" s="2"/>
      <c r="F468" s="2"/>
    </row>
    <row r="469" spans="1:6" x14ac:dyDescent="0.25">
      <c r="A469" s="2"/>
      <c r="B469" s="2"/>
      <c r="C469" s="2"/>
      <c r="D469" s="2"/>
      <c r="E469" s="2"/>
      <c r="F469" s="2"/>
    </row>
    <row r="470" spans="1:6" x14ac:dyDescent="0.25">
      <c r="A470" s="2"/>
      <c r="B470" s="2"/>
      <c r="C470" s="2"/>
      <c r="D470" s="2"/>
      <c r="E470" s="2"/>
      <c r="F470" s="2"/>
    </row>
    <row r="471" spans="1:6" x14ac:dyDescent="0.25">
      <c r="A471" s="2"/>
      <c r="B471" s="2"/>
      <c r="C471" s="2"/>
      <c r="D471" s="2"/>
      <c r="E471" s="2"/>
      <c r="F471" s="2"/>
    </row>
    <row r="472" spans="1:6" x14ac:dyDescent="0.25">
      <c r="A472" s="2"/>
      <c r="B472" s="2"/>
      <c r="C472" s="2"/>
      <c r="D472" s="2"/>
      <c r="E472" s="2"/>
      <c r="F472" s="2"/>
    </row>
    <row r="473" spans="1:6" x14ac:dyDescent="0.25">
      <c r="A473" s="2"/>
      <c r="B473" s="2"/>
      <c r="C473" s="2"/>
      <c r="D473" s="2"/>
      <c r="E473" s="2"/>
      <c r="F473" s="2"/>
    </row>
    <row r="474" spans="1:6" x14ac:dyDescent="0.25">
      <c r="A474" s="2"/>
      <c r="B474" s="2"/>
      <c r="C474" s="2"/>
      <c r="D474" s="2"/>
      <c r="E474" s="2"/>
      <c r="F474" s="2"/>
    </row>
    <row r="475" spans="1:6" x14ac:dyDescent="0.25">
      <c r="A475" s="2"/>
      <c r="B475" s="2"/>
      <c r="C475" s="2"/>
      <c r="D475" s="2"/>
      <c r="E475" s="2"/>
      <c r="F475" s="2"/>
    </row>
    <row r="476" spans="1:6" x14ac:dyDescent="0.25">
      <c r="A476" s="2"/>
      <c r="B476" s="2"/>
      <c r="C476" s="2"/>
      <c r="D476" s="2"/>
      <c r="E476" s="2"/>
      <c r="F476" s="2"/>
    </row>
    <row r="477" spans="1:6" x14ac:dyDescent="0.25">
      <c r="A477" s="2"/>
      <c r="B477" s="2"/>
      <c r="C477" s="2"/>
      <c r="D477" s="2"/>
      <c r="E477" s="2"/>
      <c r="F477" s="2"/>
    </row>
    <row r="478" spans="1:6" x14ac:dyDescent="0.25">
      <c r="A478" s="2"/>
      <c r="B478" s="2"/>
      <c r="C478" s="2"/>
      <c r="D478" s="2"/>
      <c r="E478" s="2"/>
      <c r="F478" s="2"/>
    </row>
    <row r="479" spans="1:6" x14ac:dyDescent="0.25">
      <c r="A479" s="2"/>
      <c r="B479" s="2"/>
      <c r="C479" s="2"/>
      <c r="D479" s="2"/>
      <c r="E479" s="2"/>
      <c r="F479" s="2"/>
    </row>
    <row r="480" spans="1:6" x14ac:dyDescent="0.25">
      <c r="A480" s="2"/>
      <c r="B480" s="2"/>
      <c r="C480" s="2"/>
      <c r="D480" s="2"/>
      <c r="E480" s="2"/>
      <c r="F480" s="2"/>
    </row>
    <row r="481" spans="1:6" x14ac:dyDescent="0.25">
      <c r="A481" s="2"/>
      <c r="B481" s="2"/>
      <c r="C481" s="2"/>
      <c r="D481" s="2"/>
      <c r="E481" s="2"/>
      <c r="F481" s="2"/>
    </row>
    <row r="482" spans="1:6" x14ac:dyDescent="0.25">
      <c r="A482" s="2"/>
      <c r="B482" s="2"/>
      <c r="C482" s="2"/>
      <c r="D482" s="2"/>
      <c r="E482" s="2"/>
      <c r="F482" s="2"/>
    </row>
    <row r="483" spans="1:6" x14ac:dyDescent="0.25">
      <c r="A483" s="2"/>
      <c r="B483" s="2"/>
      <c r="C483" s="2"/>
      <c r="D483" s="2"/>
      <c r="E483" s="2"/>
      <c r="F483" s="2"/>
    </row>
    <row r="484" spans="1:6" x14ac:dyDescent="0.25">
      <c r="A484" s="2"/>
      <c r="B484" s="2"/>
      <c r="C484" s="2"/>
      <c r="D484" s="2"/>
      <c r="E484" s="2"/>
      <c r="F484" s="2"/>
    </row>
    <row r="485" spans="1:6" x14ac:dyDescent="0.25">
      <c r="A485" s="2"/>
      <c r="B485" s="2"/>
      <c r="C485" s="2"/>
      <c r="D485" s="2"/>
      <c r="E485" s="2"/>
      <c r="F485" s="2"/>
    </row>
    <row r="486" spans="1:6" x14ac:dyDescent="0.25">
      <c r="A486" s="2"/>
      <c r="B486" s="2"/>
      <c r="C486" s="2"/>
      <c r="D486" s="2"/>
      <c r="E486" s="2"/>
      <c r="F486" s="2"/>
    </row>
    <row r="487" spans="1:6" x14ac:dyDescent="0.25">
      <c r="A487" s="2"/>
      <c r="B487" s="2"/>
      <c r="C487" s="2"/>
      <c r="D487" s="2"/>
      <c r="E487" s="2"/>
      <c r="F487" s="2"/>
    </row>
    <row r="488" spans="1:6" x14ac:dyDescent="0.25">
      <c r="A488" s="2"/>
      <c r="B488" s="2"/>
      <c r="C488" s="2"/>
      <c r="D488" s="2"/>
      <c r="E488" s="2"/>
      <c r="F488" s="2"/>
    </row>
    <row r="489" spans="1:6" x14ac:dyDescent="0.25">
      <c r="A489" s="2"/>
      <c r="B489" s="2"/>
      <c r="C489" s="2"/>
      <c r="D489" s="2"/>
      <c r="E489" s="2"/>
      <c r="F489" s="2"/>
    </row>
    <row r="490" spans="1:6" x14ac:dyDescent="0.25">
      <c r="A490" s="2"/>
      <c r="B490" s="2"/>
      <c r="C490" s="2"/>
      <c r="D490" s="2"/>
      <c r="E490" s="2"/>
      <c r="F490" s="2"/>
    </row>
    <row r="491" spans="1:6" x14ac:dyDescent="0.25">
      <c r="A491" s="2"/>
      <c r="B491" s="2"/>
      <c r="C491" s="2"/>
      <c r="D491" s="2"/>
      <c r="E491" s="2"/>
      <c r="F491" s="2"/>
    </row>
    <row r="492" spans="1:6" x14ac:dyDescent="0.25">
      <c r="A492" s="2"/>
      <c r="B492" s="2"/>
      <c r="C492" s="2"/>
      <c r="D492" s="2"/>
      <c r="E492" s="2"/>
      <c r="F492" s="2"/>
    </row>
    <row r="493" spans="1:6" x14ac:dyDescent="0.25">
      <c r="A493" s="2"/>
      <c r="B493" s="2"/>
      <c r="C493" s="2"/>
      <c r="D493" s="2"/>
      <c r="E493" s="2"/>
      <c r="F493" s="2"/>
    </row>
    <row r="494" spans="1:6" x14ac:dyDescent="0.25">
      <c r="A494" s="2"/>
      <c r="B494" s="2"/>
      <c r="C494" s="2"/>
      <c r="D494" s="2"/>
      <c r="E494" s="2"/>
      <c r="F494" s="2"/>
    </row>
    <row r="495" spans="1:6" x14ac:dyDescent="0.25">
      <c r="A495" s="2"/>
      <c r="B495" s="2"/>
      <c r="C495" s="2"/>
      <c r="D495" s="2"/>
      <c r="E495" s="2"/>
      <c r="F495" s="2"/>
    </row>
    <row r="496" spans="1:6" x14ac:dyDescent="0.25">
      <c r="A496" s="2"/>
      <c r="B496" s="2"/>
      <c r="C496" s="2"/>
      <c r="D496" s="2"/>
      <c r="E496" s="2"/>
      <c r="F496" s="2"/>
    </row>
    <row r="497" spans="1:6" x14ac:dyDescent="0.25">
      <c r="A497" s="2"/>
      <c r="B497" s="2"/>
      <c r="C497" s="2"/>
      <c r="D497" s="2"/>
      <c r="E497" s="2"/>
      <c r="F497" s="2"/>
    </row>
    <row r="498" spans="1:6" x14ac:dyDescent="0.25">
      <c r="A498" s="2"/>
      <c r="B498" s="2"/>
      <c r="C498" s="2"/>
      <c r="D498" s="2"/>
      <c r="E498" s="2"/>
      <c r="F498" s="2"/>
    </row>
    <row r="499" spans="1:6" x14ac:dyDescent="0.25">
      <c r="A499" s="2"/>
      <c r="B499" s="2"/>
      <c r="C499" s="2"/>
      <c r="D499" s="2"/>
      <c r="E499" s="2"/>
      <c r="F499" s="2"/>
    </row>
    <row r="500" spans="1:6" x14ac:dyDescent="0.25">
      <c r="A500" s="2"/>
      <c r="B500" s="2"/>
      <c r="C500" s="2"/>
      <c r="D500" s="2"/>
      <c r="E500" s="2"/>
      <c r="F500" s="2"/>
    </row>
    <row r="501" spans="1:6" x14ac:dyDescent="0.25">
      <c r="A501" s="2"/>
      <c r="B501" s="2"/>
      <c r="C501" s="2"/>
      <c r="D501" s="2"/>
      <c r="E501" s="2"/>
      <c r="F501" s="2"/>
    </row>
    <row r="502" spans="1:6" x14ac:dyDescent="0.25">
      <c r="A502" s="2"/>
      <c r="B502" s="2"/>
      <c r="C502" s="2"/>
      <c r="D502" s="2"/>
      <c r="E502" s="2"/>
      <c r="F502" s="2"/>
    </row>
    <row r="503" spans="1:6" x14ac:dyDescent="0.25">
      <c r="A503" s="2"/>
      <c r="B503" s="2"/>
      <c r="C503" s="2"/>
      <c r="D503" s="2"/>
      <c r="E503" s="2"/>
      <c r="F503" s="2"/>
    </row>
    <row r="504" spans="1:6" x14ac:dyDescent="0.25">
      <c r="A504" s="2"/>
      <c r="B504" s="2"/>
      <c r="C504" s="2"/>
      <c r="D504" s="2"/>
      <c r="E504" s="2"/>
      <c r="F504" s="2"/>
    </row>
    <row r="505" spans="1:6" x14ac:dyDescent="0.25">
      <c r="A505" s="2"/>
      <c r="B505" s="2"/>
      <c r="C505" s="2"/>
      <c r="D505" s="2"/>
      <c r="E505" s="2"/>
      <c r="F505" s="2"/>
    </row>
    <row r="506" spans="1:6" x14ac:dyDescent="0.25">
      <c r="A506" s="2"/>
      <c r="B506" s="2"/>
      <c r="C506" s="2"/>
      <c r="D506" s="2"/>
      <c r="E506" s="2"/>
      <c r="F506" s="2"/>
    </row>
    <row r="507" spans="1:6" x14ac:dyDescent="0.25">
      <c r="A507" s="2"/>
      <c r="B507" s="2"/>
      <c r="C507" s="2"/>
      <c r="D507" s="2"/>
      <c r="E507" s="2"/>
      <c r="F507" s="2"/>
    </row>
    <row r="508" spans="1:6" x14ac:dyDescent="0.25">
      <c r="A508" s="2"/>
      <c r="B508" s="2"/>
      <c r="C508" s="2"/>
      <c r="D508" s="2"/>
      <c r="E508" s="2"/>
      <c r="F508" s="2"/>
    </row>
    <row r="509" spans="1:6" x14ac:dyDescent="0.25">
      <c r="A509" s="2"/>
      <c r="B509" s="2"/>
      <c r="C509" s="2"/>
      <c r="D509" s="2"/>
      <c r="E509" s="2"/>
      <c r="F509" s="2"/>
    </row>
    <row r="510" spans="1:6" x14ac:dyDescent="0.25">
      <c r="A510" s="2"/>
      <c r="B510" s="2"/>
      <c r="C510" s="2"/>
      <c r="D510" s="2"/>
      <c r="E510" s="2"/>
      <c r="F510" s="2"/>
    </row>
    <row r="511" spans="1:6" x14ac:dyDescent="0.25">
      <c r="A511" s="2"/>
      <c r="B511" s="2"/>
      <c r="C511" s="2"/>
      <c r="D511" s="2"/>
      <c r="E511" s="2"/>
      <c r="F511" s="2"/>
    </row>
    <row r="512" spans="1:6" x14ac:dyDescent="0.25">
      <c r="A512" s="2"/>
      <c r="B512" s="2"/>
      <c r="C512" s="2"/>
      <c r="D512" s="2"/>
      <c r="E512" s="2"/>
      <c r="F512" s="2"/>
    </row>
    <row r="513" spans="1:6" x14ac:dyDescent="0.25">
      <c r="A513" s="2"/>
      <c r="B513" s="2"/>
      <c r="C513" s="2"/>
      <c r="D513" s="2"/>
      <c r="E513" s="2"/>
      <c r="F513" s="2"/>
    </row>
    <row r="514" spans="1:6" x14ac:dyDescent="0.25">
      <c r="A514" s="2"/>
      <c r="B514" s="2"/>
      <c r="C514" s="2"/>
      <c r="D514" s="2"/>
      <c r="E514" s="2"/>
      <c r="F514" s="2"/>
    </row>
    <row r="515" spans="1:6" x14ac:dyDescent="0.25">
      <c r="A515" s="2"/>
      <c r="B515" s="2"/>
      <c r="C515" s="2"/>
      <c r="D515" s="2"/>
      <c r="E515" s="2"/>
      <c r="F515" s="2"/>
    </row>
    <row r="516" spans="1:6" x14ac:dyDescent="0.25">
      <c r="A516" s="2"/>
      <c r="B516" s="2"/>
      <c r="C516" s="2"/>
      <c r="D516" s="2"/>
      <c r="E516" s="2"/>
      <c r="F516" s="2"/>
    </row>
    <row r="517" spans="1:6" x14ac:dyDescent="0.25">
      <c r="A517" s="2"/>
      <c r="B517" s="2"/>
      <c r="C517" s="2"/>
      <c r="D517" s="2"/>
      <c r="E517" s="2"/>
      <c r="F517" s="2"/>
    </row>
    <row r="518" spans="1:6" x14ac:dyDescent="0.25">
      <c r="A518" s="2"/>
      <c r="B518" s="2"/>
      <c r="C518" s="2"/>
      <c r="D518" s="2"/>
      <c r="E518" s="2"/>
      <c r="F518" s="2"/>
    </row>
    <row r="519" spans="1:6" x14ac:dyDescent="0.25">
      <c r="A519" s="2"/>
      <c r="B519" s="2"/>
      <c r="C519" s="2"/>
      <c r="D519" s="2"/>
      <c r="E519" s="2"/>
      <c r="F519" s="2"/>
    </row>
    <row r="520" spans="1:6" x14ac:dyDescent="0.25">
      <c r="A520" s="2"/>
      <c r="B520" s="2"/>
      <c r="C520" s="2"/>
      <c r="D520" s="2"/>
      <c r="E520" s="2"/>
      <c r="F520" s="2"/>
    </row>
    <row r="521" spans="1:6" x14ac:dyDescent="0.25">
      <c r="A521" s="2"/>
      <c r="B521" s="2"/>
      <c r="C521" s="2"/>
      <c r="D521" s="2"/>
      <c r="E521" s="2"/>
      <c r="F521" s="2"/>
    </row>
    <row r="522" spans="1:6" x14ac:dyDescent="0.25">
      <c r="A522" s="2"/>
      <c r="B522" s="2"/>
      <c r="C522" s="2"/>
      <c r="D522" s="2"/>
      <c r="E522" s="2"/>
      <c r="F522" s="2"/>
    </row>
    <row r="523" spans="1:6" x14ac:dyDescent="0.25">
      <c r="A523" s="2"/>
      <c r="B523" s="2"/>
      <c r="C523" s="2"/>
      <c r="D523" s="2"/>
      <c r="E523" s="2"/>
      <c r="F523" s="2"/>
    </row>
    <row r="524" spans="1:6" x14ac:dyDescent="0.25">
      <c r="A524" s="2"/>
      <c r="B524" s="2"/>
      <c r="C524" s="2"/>
      <c r="D524" s="2"/>
      <c r="E524" s="2"/>
      <c r="F524" s="2"/>
    </row>
    <row r="525" spans="1:6" x14ac:dyDescent="0.25">
      <c r="A525" s="2"/>
      <c r="B525" s="2"/>
      <c r="C525" s="2"/>
      <c r="D525" s="2"/>
      <c r="E525" s="2"/>
      <c r="F525" s="2"/>
    </row>
    <row r="526" spans="1:6" x14ac:dyDescent="0.25">
      <c r="A526" s="2"/>
      <c r="B526" s="2"/>
      <c r="C526" s="2"/>
      <c r="D526" s="2"/>
      <c r="E526" s="2"/>
      <c r="F526" s="2"/>
    </row>
    <row r="527" spans="1:6" x14ac:dyDescent="0.25">
      <c r="A527" s="2"/>
      <c r="B527" s="2"/>
      <c r="C527" s="2"/>
      <c r="D527" s="2"/>
      <c r="E527" s="2"/>
      <c r="F527" s="2"/>
    </row>
    <row r="528" spans="1:6" x14ac:dyDescent="0.25">
      <c r="A528" s="2"/>
      <c r="B528" s="2"/>
      <c r="C528" s="2"/>
      <c r="D528" s="2"/>
      <c r="E528" s="2"/>
      <c r="F528" s="2"/>
    </row>
    <row r="529" spans="1:6" x14ac:dyDescent="0.25">
      <c r="A529" s="2"/>
      <c r="B529" s="2"/>
      <c r="C529" s="2"/>
      <c r="D529" s="2"/>
      <c r="E529" s="2"/>
      <c r="F529" s="2"/>
    </row>
    <row r="530" spans="1:6" x14ac:dyDescent="0.25">
      <c r="A530" s="2"/>
      <c r="B530" s="2"/>
      <c r="C530" s="2"/>
      <c r="D530" s="2"/>
      <c r="E530" s="2"/>
      <c r="F530" s="2"/>
    </row>
    <row r="531" spans="1:6" x14ac:dyDescent="0.25">
      <c r="A531" s="2"/>
      <c r="B531" s="2"/>
      <c r="C531" s="2"/>
      <c r="D531" s="2"/>
      <c r="E531" s="2"/>
      <c r="F531" s="2"/>
    </row>
    <row r="532" spans="1:6" x14ac:dyDescent="0.25">
      <c r="A532" s="2"/>
      <c r="B532" s="2"/>
      <c r="C532" s="2"/>
      <c r="D532" s="2"/>
      <c r="E532" s="2"/>
      <c r="F532" s="2"/>
    </row>
    <row r="533" spans="1:6" x14ac:dyDescent="0.25">
      <c r="A533" s="2"/>
      <c r="B533" s="2"/>
      <c r="C533" s="2"/>
      <c r="D533" s="2"/>
      <c r="E533" s="2"/>
      <c r="F533" s="2"/>
    </row>
    <row r="534" spans="1:6" x14ac:dyDescent="0.25">
      <c r="A534" s="2"/>
      <c r="B534" s="2"/>
      <c r="C534" s="2"/>
      <c r="D534" s="2"/>
      <c r="E534" s="2"/>
      <c r="F534" s="2"/>
    </row>
    <row r="535" spans="1:6" x14ac:dyDescent="0.25">
      <c r="A535" s="2"/>
      <c r="B535" s="2"/>
      <c r="C535" s="2"/>
      <c r="D535" s="2"/>
      <c r="E535" s="2"/>
      <c r="F535" s="2"/>
    </row>
    <row r="536" spans="1:6" x14ac:dyDescent="0.25">
      <c r="A536" s="2"/>
      <c r="B536" s="2"/>
      <c r="C536" s="2"/>
      <c r="D536" s="2"/>
      <c r="E536" s="2"/>
      <c r="F536" s="2"/>
    </row>
    <row r="537" spans="1:6" x14ac:dyDescent="0.25">
      <c r="A537" s="2"/>
      <c r="B537" s="2"/>
      <c r="C537" s="2"/>
      <c r="D537" s="2"/>
      <c r="E537" s="2"/>
      <c r="F537" s="2"/>
    </row>
    <row r="538" spans="1:6" x14ac:dyDescent="0.25">
      <c r="A538" s="2"/>
      <c r="B538" s="2"/>
      <c r="C538" s="2"/>
      <c r="D538" s="2"/>
      <c r="E538" s="2"/>
      <c r="F538" s="2"/>
    </row>
    <row r="539" spans="1:6" x14ac:dyDescent="0.25">
      <c r="A539" s="2"/>
      <c r="B539" s="2"/>
      <c r="C539" s="2"/>
      <c r="D539" s="2"/>
      <c r="E539" s="2"/>
      <c r="F539" s="2"/>
    </row>
    <row r="540" spans="1:6" x14ac:dyDescent="0.25">
      <c r="A540" s="2"/>
      <c r="B540" s="2"/>
      <c r="C540" s="2"/>
      <c r="D540" s="2"/>
      <c r="E540" s="2"/>
      <c r="F540" s="2"/>
    </row>
    <row r="541" spans="1:6" x14ac:dyDescent="0.25">
      <c r="A541" s="2"/>
      <c r="B541" s="2"/>
      <c r="C541" s="2"/>
      <c r="D541" s="2"/>
      <c r="E541" s="2"/>
      <c r="F541" s="2"/>
    </row>
    <row r="542" spans="1:6" x14ac:dyDescent="0.25">
      <c r="A542" s="2"/>
      <c r="B542" s="2"/>
      <c r="C542" s="2"/>
      <c r="D542" s="2"/>
      <c r="E542" s="2"/>
      <c r="F542" s="2"/>
    </row>
    <row r="543" spans="1:6" x14ac:dyDescent="0.25">
      <c r="A543" s="2"/>
      <c r="B543" s="2"/>
      <c r="C543" s="2"/>
      <c r="D543" s="2"/>
      <c r="E543" s="2"/>
      <c r="F543" s="2"/>
    </row>
    <row r="544" spans="1:6" x14ac:dyDescent="0.25">
      <c r="A544" s="2"/>
      <c r="B544" s="2"/>
      <c r="C544" s="2"/>
      <c r="D544" s="2"/>
      <c r="E544" s="2"/>
      <c r="F544" s="2"/>
    </row>
    <row r="545" spans="1:6" x14ac:dyDescent="0.25">
      <c r="A545" s="2"/>
      <c r="B545" s="2"/>
      <c r="C545" s="2"/>
      <c r="D545" s="2"/>
      <c r="E545" s="2"/>
      <c r="F545" s="2"/>
    </row>
    <row r="546" spans="1:6" x14ac:dyDescent="0.25">
      <c r="A546" s="2"/>
      <c r="B546" s="2"/>
      <c r="C546" s="2"/>
      <c r="D546" s="2"/>
      <c r="E546" s="2"/>
      <c r="F546" s="2"/>
    </row>
    <row r="547" spans="1:6" x14ac:dyDescent="0.25">
      <c r="A547" s="2"/>
      <c r="B547" s="2"/>
      <c r="C547" s="2"/>
      <c r="D547" s="2"/>
      <c r="E547" s="2"/>
      <c r="F547" s="2"/>
    </row>
    <row r="548" spans="1:6" x14ac:dyDescent="0.25">
      <c r="A548" s="2"/>
      <c r="B548" s="2"/>
      <c r="C548" s="2"/>
      <c r="D548" s="2"/>
      <c r="E548" s="2"/>
      <c r="F548" s="2"/>
    </row>
    <row r="549" spans="1:6" x14ac:dyDescent="0.25">
      <c r="A549" s="2"/>
      <c r="B549" s="2"/>
      <c r="C549" s="2"/>
      <c r="D549" s="2"/>
      <c r="E549" s="2"/>
      <c r="F549" s="2"/>
    </row>
    <row r="550" spans="1:6" x14ac:dyDescent="0.25">
      <c r="A550" s="2"/>
      <c r="B550" s="2"/>
      <c r="C550" s="2"/>
      <c r="D550" s="2"/>
      <c r="E550" s="2"/>
      <c r="F550" s="2"/>
    </row>
    <row r="551" spans="1:6" x14ac:dyDescent="0.25">
      <c r="A551" s="2"/>
      <c r="B551" s="2"/>
      <c r="C551" s="2"/>
      <c r="D551" s="2"/>
      <c r="E551" s="2"/>
      <c r="F551" s="2"/>
    </row>
    <row r="552" spans="1:6" x14ac:dyDescent="0.25">
      <c r="A552" s="2"/>
      <c r="B552" s="2"/>
      <c r="C552" s="2"/>
      <c r="D552" s="2"/>
      <c r="E552" s="2"/>
      <c r="F552" s="2"/>
    </row>
    <row r="553" spans="1:6" x14ac:dyDescent="0.25">
      <c r="A553" s="2"/>
      <c r="B553" s="2"/>
      <c r="C553" s="2"/>
      <c r="D553" s="2"/>
      <c r="E553" s="2"/>
      <c r="F553" s="2"/>
    </row>
    <row r="554" spans="1:6" x14ac:dyDescent="0.25">
      <c r="A554" s="2"/>
      <c r="B554" s="2"/>
      <c r="C554" s="2"/>
      <c r="D554" s="2"/>
      <c r="E554" s="2"/>
      <c r="F554" s="2"/>
    </row>
    <row r="555" spans="1:6" x14ac:dyDescent="0.25">
      <c r="A555" s="2"/>
      <c r="B555" s="2"/>
      <c r="C555" s="2"/>
      <c r="D555" s="2"/>
      <c r="E555" s="2"/>
      <c r="F555" s="2"/>
    </row>
    <row r="556" spans="1:6" x14ac:dyDescent="0.25">
      <c r="A556" s="2"/>
      <c r="B556" s="2"/>
      <c r="C556" s="2"/>
      <c r="D556" s="2"/>
      <c r="E556" s="2"/>
      <c r="F556" s="2"/>
    </row>
    <row r="557" spans="1:6" x14ac:dyDescent="0.25">
      <c r="A557" s="2"/>
      <c r="B557" s="2"/>
      <c r="C557" s="2"/>
      <c r="D557" s="2"/>
      <c r="E557" s="2"/>
      <c r="F557" s="2"/>
    </row>
    <row r="558" spans="1:6" x14ac:dyDescent="0.25">
      <c r="A558" s="2"/>
      <c r="B558" s="2"/>
      <c r="C558" s="2"/>
      <c r="D558" s="2"/>
      <c r="E558" s="2"/>
      <c r="F558" s="2"/>
    </row>
    <row r="559" spans="1:6" x14ac:dyDescent="0.25">
      <c r="A559" s="2"/>
      <c r="B559" s="2"/>
      <c r="C559" s="2"/>
      <c r="D559" s="2"/>
      <c r="E559" s="2"/>
      <c r="F559" s="2"/>
    </row>
    <row r="560" spans="1:6" x14ac:dyDescent="0.25">
      <c r="A560" s="2"/>
      <c r="B560" s="2"/>
      <c r="C560" s="2"/>
      <c r="D560" s="2"/>
      <c r="E560" s="2"/>
      <c r="F560" s="2"/>
    </row>
    <row r="561" spans="1:6" x14ac:dyDescent="0.25">
      <c r="A561" s="2"/>
      <c r="B561" s="2"/>
      <c r="C561" s="2"/>
      <c r="D561" s="2"/>
      <c r="E561" s="2"/>
      <c r="F561" s="2"/>
    </row>
    <row r="562" spans="1:6" x14ac:dyDescent="0.25">
      <c r="A562" s="2"/>
      <c r="B562" s="2"/>
      <c r="C562" s="2"/>
      <c r="D562" s="2"/>
      <c r="E562" s="2"/>
      <c r="F562" s="2"/>
    </row>
    <row r="563" spans="1:6" x14ac:dyDescent="0.25">
      <c r="A563" s="2"/>
      <c r="B563" s="2"/>
      <c r="C563" s="2"/>
      <c r="D563" s="2"/>
      <c r="E563" s="2"/>
      <c r="F563" s="2"/>
    </row>
    <row r="564" spans="1:6" x14ac:dyDescent="0.25">
      <c r="A564" s="2"/>
      <c r="B564" s="2"/>
      <c r="C564" s="2"/>
      <c r="D564" s="2"/>
      <c r="E564" s="2"/>
      <c r="F564" s="2"/>
    </row>
    <row r="565" spans="1:6" x14ac:dyDescent="0.25">
      <c r="A565" s="2"/>
      <c r="B565" s="2"/>
      <c r="C565" s="2"/>
      <c r="D565" s="2"/>
      <c r="E565" s="2"/>
      <c r="F565" s="2"/>
    </row>
    <row r="566" spans="1:6" x14ac:dyDescent="0.25">
      <c r="A566" s="2"/>
      <c r="B566" s="2"/>
      <c r="C566" s="2"/>
      <c r="D566" s="2"/>
      <c r="E566" s="2"/>
      <c r="F566" s="2"/>
    </row>
    <row r="567" spans="1:6" x14ac:dyDescent="0.25">
      <c r="A567" s="2"/>
      <c r="B567" s="2"/>
      <c r="C567" s="2"/>
      <c r="D567" s="2"/>
      <c r="E567" s="2"/>
      <c r="F567" s="2"/>
    </row>
    <row r="568" spans="1:6" x14ac:dyDescent="0.25">
      <c r="A568" s="2"/>
      <c r="B568" s="2"/>
      <c r="C568" s="2"/>
      <c r="D568" s="2"/>
      <c r="E568" s="2"/>
      <c r="F568" s="2"/>
    </row>
    <row r="569" spans="1:6" x14ac:dyDescent="0.25">
      <c r="A569" s="2"/>
      <c r="B569" s="2"/>
      <c r="C569" s="2"/>
      <c r="D569" s="2"/>
      <c r="E569" s="2"/>
      <c r="F569" s="2"/>
    </row>
    <row r="570" spans="1:6" x14ac:dyDescent="0.25">
      <c r="A570" s="2"/>
      <c r="B570" s="2"/>
      <c r="C570" s="2"/>
      <c r="D570" s="2"/>
      <c r="E570" s="2"/>
      <c r="F570" s="2"/>
    </row>
    <row r="571" spans="1:6" x14ac:dyDescent="0.25">
      <c r="A571" s="2"/>
      <c r="B571" s="2"/>
      <c r="C571" s="2"/>
      <c r="D571" s="2"/>
      <c r="E571" s="2"/>
      <c r="F571" s="2"/>
    </row>
    <row r="572" spans="1:6" x14ac:dyDescent="0.25">
      <c r="A572" s="2"/>
      <c r="B572" s="2"/>
      <c r="C572" s="2"/>
      <c r="D572" s="2"/>
      <c r="E572" s="2"/>
      <c r="F572" s="2"/>
    </row>
    <row r="573" spans="1:6" x14ac:dyDescent="0.25">
      <c r="A573" s="2"/>
      <c r="B573" s="2"/>
      <c r="C573" s="2"/>
      <c r="D573" s="2"/>
      <c r="E573" s="2"/>
      <c r="F573" s="2"/>
    </row>
    <row r="574" spans="1:6" x14ac:dyDescent="0.25">
      <c r="A574" s="2"/>
      <c r="B574" s="2"/>
      <c r="C574" s="2"/>
      <c r="D574" s="2"/>
      <c r="E574" s="2"/>
      <c r="F574" s="2"/>
    </row>
    <row r="575" spans="1:6" x14ac:dyDescent="0.25">
      <c r="A575" s="2"/>
      <c r="B575" s="2"/>
      <c r="C575" s="2"/>
      <c r="D575" s="2"/>
      <c r="E575" s="2"/>
      <c r="F575" s="2"/>
    </row>
    <row r="576" spans="1:6" x14ac:dyDescent="0.25">
      <c r="A576" s="2"/>
      <c r="B576" s="2"/>
      <c r="C576" s="2"/>
      <c r="D576" s="2"/>
      <c r="E576" s="2"/>
      <c r="F576" s="2"/>
    </row>
    <row r="577" spans="1:6" x14ac:dyDescent="0.25">
      <c r="A577" s="2"/>
      <c r="B577" s="2"/>
      <c r="C577" s="2"/>
      <c r="D577" s="2"/>
      <c r="E577" s="2"/>
      <c r="F577" s="2"/>
    </row>
    <row r="578" spans="1:6" x14ac:dyDescent="0.25">
      <c r="A578" s="2"/>
      <c r="B578" s="2"/>
      <c r="C578" s="2"/>
      <c r="D578" s="2"/>
      <c r="E578" s="2"/>
      <c r="F578" s="2"/>
    </row>
  </sheetData>
  <dataValidations count="2">
    <dataValidation allowBlank="1" showErrorMessage="1" promptTitle="TRAFO" prompt="$J$1:$K$118" sqref="J1"/>
    <dataValidation allowBlank="1" showErrorMessage="1" promptTitle="TRAFO" prompt="$A$1:$E$352" sqref="A1"/>
  </dataValidations>
  <hyperlinks>
    <hyperlink ref="K2" r:id="rId1" tooltip="Link to Datastream Navigator metadata for MYCGDP..D; right-click for more"/>
    <hyperlink ref="B2" r:id="rId2" tooltip="Link to Datastream Navigator metadata for mytotprcf; right-click for more"/>
    <hyperlink ref="C2" r:id="rId3" tooltip="Link to Datastream Navigator metadata for MYEMPTOTP; right-click for more"/>
    <hyperlink ref="D2" r:id="rId4" tooltip="Link to Datastream Navigator metadata for MYIPTOT.G; right-click for more"/>
    <hyperlink ref="E2" r:id="rId5" tooltip="Link to Datastream Navigator metadata for MYEXPGDSH; right-click for more"/>
  </hyperlinks>
  <pageMargins left="0.7" right="0.7" top="0.75" bottom="0.75" header="0.3" footer="0.3"/>
  <pageSetup orientation="portrait" r:id="rId6"/>
  <legacyDrawing r:id="rId7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71"/>
  <sheetViews>
    <sheetView zoomScale="60" zoomScaleNormal="60" workbookViewId="0">
      <pane xSplit="1" ySplit="1" topLeftCell="B96" activePane="bottomRight" state="frozen"/>
      <selection activeCell="H1" sqref="H1"/>
      <selection pane="topRight" activeCell="H1" sqref="H1"/>
      <selection pane="bottomLeft" activeCell="H1" sqref="H1"/>
      <selection pane="bottomRight" activeCell="I118" sqref="I118:J121"/>
    </sheetView>
  </sheetViews>
  <sheetFormatPr defaultRowHeight="15" x14ac:dyDescent="0.25"/>
  <cols>
    <col min="1" max="1" width="10.5703125" bestFit="1" customWidth="1"/>
    <col min="2" max="2" width="21" customWidth="1"/>
    <col min="3" max="3" width="15.42578125" customWidth="1"/>
    <col min="4" max="4" width="11.28515625" customWidth="1"/>
    <col min="5" max="5" width="14" customWidth="1"/>
    <col min="6" max="6" width="14.7109375" bestFit="1" customWidth="1"/>
    <col min="7" max="7" width="32.28515625" bestFit="1" customWidth="1"/>
    <col min="8" max="8" width="32.7109375" bestFit="1" customWidth="1"/>
  </cols>
  <sheetData>
    <row r="1" spans="1:13" x14ac:dyDescent="0.25">
      <c r="B1" t="s">
        <v>16</v>
      </c>
      <c r="C1" t="s">
        <v>17</v>
      </c>
      <c r="D1" t="s">
        <v>18</v>
      </c>
      <c r="E1" t="s">
        <v>279</v>
      </c>
      <c r="F1" t="s">
        <v>19</v>
      </c>
      <c r="G1" t="s">
        <v>70</v>
      </c>
      <c r="I1" s="2"/>
      <c r="J1" s="2" t="s">
        <v>194</v>
      </c>
    </row>
    <row r="2" spans="1:13" x14ac:dyDescent="0.25">
      <c r="A2" s="6">
        <f>pol_thomson!A3</f>
        <v>31427</v>
      </c>
      <c r="B2" t="str">
        <f>pol_thomson!B3</f>
        <v>NA</v>
      </c>
      <c r="C2" t="str">
        <f>pol_thomson!C3</f>
        <v>NA</v>
      </c>
      <c r="D2" t="str">
        <f>pol_thomson!D3</f>
        <v>NA</v>
      </c>
      <c r="E2" t="str">
        <f>pol_thomson!E3</f>
        <v>NA</v>
      </c>
      <c r="F2" t="str">
        <f>pol_thomson!F3</f>
        <v>NA</v>
      </c>
      <c r="G2">
        <f>pol_thomson!G3</f>
        <v>10.6</v>
      </c>
      <c r="I2" s="2" t="str">
        <f>pol_thomson!J3</f>
        <v>Q1 1986</v>
      </c>
      <c r="J2" s="2" t="str">
        <f>pol_thomson!K3</f>
        <v>NA</v>
      </c>
    </row>
    <row r="3" spans="1:13" x14ac:dyDescent="0.25">
      <c r="A3" s="6">
        <f>pol_thomson!A4</f>
        <v>31458</v>
      </c>
      <c r="B3" t="str">
        <f>pol_thomson!B4</f>
        <v>NA</v>
      </c>
      <c r="C3" t="str">
        <f>pol_thomson!C4</f>
        <v>NA</v>
      </c>
      <c r="D3" t="str">
        <f>pol_thomson!D4</f>
        <v>NA</v>
      </c>
      <c r="E3" t="str">
        <f>pol_thomson!E4</f>
        <v>NA</v>
      </c>
      <c r="F3" t="str">
        <f>pol_thomson!F4</f>
        <v>NA</v>
      </c>
      <c r="G3">
        <f>pol_thomson!G4</f>
        <v>10.3</v>
      </c>
      <c r="H3" s="2"/>
      <c r="I3" s="2" t="str">
        <f>pol_thomson!J4</f>
        <v>Q2 1986</v>
      </c>
      <c r="J3" s="2" t="str">
        <f>pol_thomson!K4</f>
        <v>NA</v>
      </c>
      <c r="K3" s="2"/>
      <c r="L3" s="2"/>
      <c r="M3" s="2"/>
    </row>
    <row r="4" spans="1:13" x14ac:dyDescent="0.25">
      <c r="A4" s="6">
        <f>pol_thomson!A5</f>
        <v>31486</v>
      </c>
      <c r="B4" t="str">
        <f>pol_thomson!B5</f>
        <v>NA</v>
      </c>
      <c r="C4" t="str">
        <f>pol_thomson!C5</f>
        <v>NA</v>
      </c>
      <c r="D4" t="str">
        <f>pol_thomson!D5</f>
        <v>NA</v>
      </c>
      <c r="E4" t="str">
        <f>pol_thomson!E5</f>
        <v>NA</v>
      </c>
      <c r="F4" t="str">
        <f>pol_thomson!F5</f>
        <v>NA</v>
      </c>
      <c r="G4">
        <f>pol_thomson!G5</f>
        <v>10.4</v>
      </c>
      <c r="I4" s="2" t="str">
        <f>pol_thomson!J5</f>
        <v>Q3 1986</v>
      </c>
      <c r="J4" s="2" t="str">
        <f>pol_thomson!K5</f>
        <v>NA</v>
      </c>
    </row>
    <row r="5" spans="1:13" x14ac:dyDescent="0.25">
      <c r="A5" s="6">
        <f>pol_thomson!A6</f>
        <v>31517</v>
      </c>
      <c r="B5" t="str">
        <f>pol_thomson!B6</f>
        <v>NA</v>
      </c>
      <c r="C5" t="str">
        <f>pol_thomson!C6</f>
        <v>NA</v>
      </c>
      <c r="D5" t="str">
        <f>pol_thomson!D6</f>
        <v>NA</v>
      </c>
      <c r="E5" t="str">
        <f>pol_thomson!E6</f>
        <v>NA</v>
      </c>
      <c r="F5" t="str">
        <f>pol_thomson!F6</f>
        <v>NA</v>
      </c>
      <c r="G5">
        <f>pol_thomson!G6</f>
        <v>11.9</v>
      </c>
      <c r="H5" s="2"/>
      <c r="I5" s="2" t="str">
        <f>pol_thomson!J6</f>
        <v>Q4 1986</v>
      </c>
      <c r="J5" s="2" t="str">
        <f>pol_thomson!K6</f>
        <v>NA</v>
      </c>
      <c r="K5" s="2"/>
      <c r="L5" s="2"/>
    </row>
    <row r="6" spans="1:13" x14ac:dyDescent="0.25">
      <c r="A6" s="6">
        <f>pol_thomson!A7</f>
        <v>31547</v>
      </c>
      <c r="B6" t="str">
        <f>pol_thomson!B7</f>
        <v>NA</v>
      </c>
      <c r="C6" t="str">
        <f>pol_thomson!C7</f>
        <v>NA</v>
      </c>
      <c r="D6" t="str">
        <f>pol_thomson!D7</f>
        <v>NA</v>
      </c>
      <c r="E6" t="str">
        <f>pol_thomson!E7</f>
        <v>NA</v>
      </c>
      <c r="F6" t="str">
        <f>pol_thomson!F7</f>
        <v>NA</v>
      </c>
      <c r="G6">
        <f>pol_thomson!G7</f>
        <v>10.4</v>
      </c>
      <c r="I6" s="2" t="str">
        <f>pol_thomson!J7</f>
        <v>Q1 1987</v>
      </c>
      <c r="J6" s="2" t="str">
        <f>pol_thomson!K7</f>
        <v>NA</v>
      </c>
    </row>
    <row r="7" spans="1:13" x14ac:dyDescent="0.25">
      <c r="A7" s="6">
        <f>pol_thomson!A8</f>
        <v>31578</v>
      </c>
      <c r="B7" t="str">
        <f>pol_thomson!B8</f>
        <v>NA</v>
      </c>
      <c r="C7" t="str">
        <f>pol_thomson!C8</f>
        <v>NA</v>
      </c>
      <c r="D7" t="str">
        <f>pol_thomson!D8</f>
        <v>NA</v>
      </c>
      <c r="E7" t="str">
        <f>pol_thomson!E8</f>
        <v>NA</v>
      </c>
      <c r="F7" t="str">
        <f>pol_thomson!F8</f>
        <v>NA</v>
      </c>
      <c r="G7">
        <f>pol_thomson!G8</f>
        <v>12.5</v>
      </c>
      <c r="I7" s="2" t="str">
        <f>pol_thomson!J8</f>
        <v>Q2 1987</v>
      </c>
      <c r="J7" s="2" t="str">
        <f>pol_thomson!K8</f>
        <v>NA</v>
      </c>
    </row>
    <row r="8" spans="1:13" x14ac:dyDescent="0.25">
      <c r="A8" s="6">
        <f>pol_thomson!A9</f>
        <v>31608</v>
      </c>
      <c r="B8" t="str">
        <f>pol_thomson!B9</f>
        <v>NA</v>
      </c>
      <c r="C8" t="str">
        <f>pol_thomson!C9</f>
        <v>NA</v>
      </c>
      <c r="D8" t="str">
        <f>pol_thomson!D9</f>
        <v>NA</v>
      </c>
      <c r="E8" t="str">
        <f>pol_thomson!E9</f>
        <v>NA</v>
      </c>
      <c r="F8" t="str">
        <f>pol_thomson!F9</f>
        <v>NA</v>
      </c>
      <c r="G8">
        <f>pol_thomson!G9</f>
        <v>10.4</v>
      </c>
      <c r="I8" s="2" t="str">
        <f>pol_thomson!J9</f>
        <v>Q3 1987</v>
      </c>
      <c r="J8" s="2" t="str">
        <f>pol_thomson!K9</f>
        <v>NA</v>
      </c>
    </row>
    <row r="9" spans="1:13" x14ac:dyDescent="0.25">
      <c r="A9" s="6">
        <f>pol_thomson!A10</f>
        <v>31639</v>
      </c>
      <c r="B9" t="str">
        <f>pol_thomson!B10</f>
        <v>NA</v>
      </c>
      <c r="C9" t="str">
        <f>pol_thomson!C10</f>
        <v>NA</v>
      </c>
      <c r="D9" t="str">
        <f>pol_thomson!D10</f>
        <v>NA</v>
      </c>
      <c r="E9" t="str">
        <f>pol_thomson!E10</f>
        <v>NA</v>
      </c>
      <c r="F9" t="str">
        <f>pol_thomson!F10</f>
        <v>NA</v>
      </c>
      <c r="G9">
        <f>pol_thomson!G10</f>
        <v>13.5</v>
      </c>
      <c r="I9" s="2" t="str">
        <f>pol_thomson!J10</f>
        <v>Q4 1987</v>
      </c>
      <c r="J9" s="2" t="str">
        <f>pol_thomson!K10</f>
        <v>NA</v>
      </c>
    </row>
    <row r="10" spans="1:13" x14ac:dyDescent="0.25">
      <c r="A10" s="6">
        <f>pol_thomson!A11</f>
        <v>31670</v>
      </c>
      <c r="B10" t="str">
        <f>pol_thomson!B11</f>
        <v>NA</v>
      </c>
      <c r="C10" t="str">
        <f>pol_thomson!C11</f>
        <v>NA</v>
      </c>
      <c r="D10" t="str">
        <f>pol_thomson!D11</f>
        <v>NA</v>
      </c>
      <c r="E10" t="str">
        <f>pol_thomson!E11</f>
        <v>NA</v>
      </c>
      <c r="F10" t="str">
        <f>pol_thomson!F11</f>
        <v>NA</v>
      </c>
      <c r="G10">
        <f>pol_thomson!G11</f>
        <v>14.9</v>
      </c>
      <c r="I10" s="2" t="str">
        <f>pol_thomson!J11</f>
        <v>Q1 1988</v>
      </c>
      <c r="J10" s="2" t="str">
        <f>pol_thomson!K11</f>
        <v>NA</v>
      </c>
    </row>
    <row r="11" spans="1:13" x14ac:dyDescent="0.25">
      <c r="A11" s="6">
        <f>pol_thomson!A12</f>
        <v>31700</v>
      </c>
      <c r="B11" t="str">
        <f>pol_thomson!B12</f>
        <v>NA</v>
      </c>
      <c r="C11" t="str">
        <f>pol_thomson!C12</f>
        <v>NA</v>
      </c>
      <c r="D11" t="str">
        <f>pol_thomson!D12</f>
        <v>NA</v>
      </c>
      <c r="E11" t="str">
        <f>pol_thomson!E12</f>
        <v>NA</v>
      </c>
      <c r="F11" t="str">
        <f>pol_thomson!F12</f>
        <v>NA</v>
      </c>
      <c r="G11">
        <f>pol_thomson!G12</f>
        <v>14.6</v>
      </c>
      <c r="I11" s="2" t="str">
        <f>pol_thomson!J12</f>
        <v>Q2 1988</v>
      </c>
      <c r="J11" s="2" t="str">
        <f>pol_thomson!K12</f>
        <v>NA</v>
      </c>
    </row>
    <row r="12" spans="1:13" x14ac:dyDescent="0.25">
      <c r="A12" s="6">
        <f>pol_thomson!A13</f>
        <v>31731</v>
      </c>
      <c r="B12" t="str">
        <f>pol_thomson!B13</f>
        <v>NA</v>
      </c>
      <c r="C12" t="str">
        <f>pol_thomson!C13</f>
        <v>NA</v>
      </c>
      <c r="D12" t="str">
        <f>pol_thomson!D13</f>
        <v>NA</v>
      </c>
      <c r="E12" t="str">
        <f>pol_thomson!E13</f>
        <v>NA</v>
      </c>
      <c r="F12" t="str">
        <f>pol_thomson!F13</f>
        <v>NA</v>
      </c>
      <c r="G12">
        <f>pol_thomson!G13</f>
        <v>16.2</v>
      </c>
      <c r="I12" s="2" t="str">
        <f>pol_thomson!J13</f>
        <v>Q3 1988</v>
      </c>
      <c r="J12" s="2" t="str">
        <f>pol_thomson!K13</f>
        <v>NA</v>
      </c>
    </row>
    <row r="13" spans="1:13" x14ac:dyDescent="0.25">
      <c r="A13" s="6">
        <f>pol_thomson!A14</f>
        <v>31761</v>
      </c>
      <c r="B13" t="str">
        <f>pol_thomson!B14</f>
        <v>NA</v>
      </c>
      <c r="C13" t="str">
        <f>pol_thomson!C14</f>
        <v>NA</v>
      </c>
      <c r="D13" t="str">
        <f>pol_thomson!D14</f>
        <v>NA</v>
      </c>
      <c r="E13" t="str">
        <f>pol_thomson!E14</f>
        <v>NA</v>
      </c>
      <c r="F13" t="str">
        <f>pol_thomson!F14</f>
        <v>NA</v>
      </c>
      <c r="G13">
        <f>pol_thomson!G14</f>
        <v>15</v>
      </c>
      <c r="I13" s="2" t="str">
        <f>pol_thomson!J14</f>
        <v>Q4 1988</v>
      </c>
      <c r="J13" s="2" t="str">
        <f>pol_thomson!K14</f>
        <v>NA</v>
      </c>
    </row>
    <row r="14" spans="1:13" x14ac:dyDescent="0.25">
      <c r="A14" s="6">
        <f>pol_thomson!A15</f>
        <v>31792</v>
      </c>
      <c r="B14" t="str">
        <f>pol_thomson!B15</f>
        <v>NA</v>
      </c>
      <c r="C14" t="str">
        <f>pol_thomson!C15</f>
        <v>NA</v>
      </c>
      <c r="D14" t="str">
        <f>pol_thomson!D15</f>
        <v>NA</v>
      </c>
      <c r="E14" t="str">
        <f>pol_thomson!E15</f>
        <v>NA</v>
      </c>
      <c r="F14" t="str">
        <f>pol_thomson!F15</f>
        <v>NA</v>
      </c>
      <c r="G14">
        <f>pol_thomson!G15</f>
        <v>9</v>
      </c>
      <c r="I14" s="2" t="str">
        <f>pol_thomson!J15</f>
        <v>Q1 1989</v>
      </c>
      <c r="J14" s="2" t="str">
        <f>pol_thomson!K15</f>
        <v>NA</v>
      </c>
    </row>
    <row r="15" spans="1:13" x14ac:dyDescent="0.25">
      <c r="A15" s="6">
        <f>pol_thomson!A16</f>
        <v>31823</v>
      </c>
      <c r="B15" t="str">
        <f>pol_thomson!B16</f>
        <v>NA</v>
      </c>
      <c r="C15" t="str">
        <f>pol_thomson!C16</f>
        <v>NA</v>
      </c>
      <c r="D15" t="str">
        <f>pol_thomson!D16</f>
        <v>NA</v>
      </c>
      <c r="E15" t="str">
        <f>pol_thomson!E16</f>
        <v>NA</v>
      </c>
      <c r="F15" t="str">
        <f>pol_thomson!F16</f>
        <v>NA</v>
      </c>
      <c r="G15">
        <f>pol_thomson!G16</f>
        <v>11.2</v>
      </c>
      <c r="I15" s="2" t="str">
        <f>pol_thomson!J16</f>
        <v>Q2 1989</v>
      </c>
      <c r="J15" s="2" t="str">
        <f>pol_thomson!K16</f>
        <v>NA</v>
      </c>
    </row>
    <row r="16" spans="1:13" x14ac:dyDescent="0.25">
      <c r="A16" s="6">
        <f>pol_thomson!A17</f>
        <v>31851</v>
      </c>
      <c r="B16" t="str">
        <f>pol_thomson!B17</f>
        <v>NA</v>
      </c>
      <c r="C16" t="str">
        <f>pol_thomson!C17</f>
        <v>NA</v>
      </c>
      <c r="D16" t="str">
        <f>pol_thomson!D17</f>
        <v>NA</v>
      </c>
      <c r="E16" t="str">
        <f>pol_thomson!E17</f>
        <v>NA</v>
      </c>
      <c r="F16" t="str">
        <f>pol_thomson!F17</f>
        <v>NA</v>
      </c>
      <c r="G16">
        <f>pol_thomson!G17</f>
        <v>11.6</v>
      </c>
      <c r="I16" s="2" t="str">
        <f>pol_thomson!J17</f>
        <v>Q3 1989</v>
      </c>
      <c r="J16" s="2" t="str">
        <f>pol_thomson!K17</f>
        <v>NA</v>
      </c>
    </row>
    <row r="17" spans="1:10" x14ac:dyDescent="0.25">
      <c r="A17" s="6">
        <f>pol_thomson!A18</f>
        <v>31882</v>
      </c>
      <c r="B17" t="str">
        <f>pol_thomson!B18</f>
        <v>NA</v>
      </c>
      <c r="C17" t="str">
        <f>pol_thomson!C18</f>
        <v>NA</v>
      </c>
      <c r="D17" t="str">
        <f>pol_thomson!D18</f>
        <v>NA</v>
      </c>
      <c r="E17" t="str">
        <f>pol_thomson!E18</f>
        <v>NA</v>
      </c>
      <c r="F17" t="str">
        <f>pol_thomson!F18</f>
        <v>NA</v>
      </c>
      <c r="G17">
        <f>pol_thomson!G18</f>
        <v>11</v>
      </c>
      <c r="I17" s="2" t="str">
        <f>pol_thomson!J18</f>
        <v>Q4 1989</v>
      </c>
      <c r="J17" s="2" t="str">
        <f>pol_thomson!K18</f>
        <v>NA</v>
      </c>
    </row>
    <row r="18" spans="1:10" x14ac:dyDescent="0.25">
      <c r="A18" s="6">
        <f>pol_thomson!A19</f>
        <v>31912</v>
      </c>
      <c r="B18" t="str">
        <f>pol_thomson!B19</f>
        <v>NA</v>
      </c>
      <c r="C18" t="str">
        <f>pol_thomson!C19</f>
        <v>NA</v>
      </c>
      <c r="D18" t="str">
        <f>pol_thomson!D19</f>
        <v>NA</v>
      </c>
      <c r="E18" t="str">
        <f>pol_thomson!E19</f>
        <v>NA</v>
      </c>
      <c r="F18" t="str">
        <f>pol_thomson!F19</f>
        <v>NA</v>
      </c>
      <c r="G18">
        <f>pol_thomson!G19</f>
        <v>12.1</v>
      </c>
      <c r="I18" s="2" t="str">
        <f>pol_thomson!J19</f>
        <v>Q1 1990</v>
      </c>
      <c r="J18" s="2" t="str">
        <f>pol_thomson!K19</f>
        <v>NA</v>
      </c>
    </row>
    <row r="19" spans="1:10" x14ac:dyDescent="0.25">
      <c r="A19" s="6">
        <f>pol_thomson!A20</f>
        <v>31943</v>
      </c>
      <c r="B19" t="str">
        <f>pol_thomson!B20</f>
        <v>NA</v>
      </c>
      <c r="C19" t="str">
        <f>pol_thomson!C20</f>
        <v>NA</v>
      </c>
      <c r="D19" t="str">
        <f>pol_thomson!D20</f>
        <v>NA</v>
      </c>
      <c r="E19" t="str">
        <f>pol_thomson!E20</f>
        <v>NA</v>
      </c>
      <c r="F19" t="str">
        <f>pol_thomson!F20</f>
        <v>NA</v>
      </c>
      <c r="G19">
        <f>pol_thomson!G20</f>
        <v>13.4</v>
      </c>
      <c r="I19" s="2" t="str">
        <f>pol_thomson!J20</f>
        <v>Q2 1990</v>
      </c>
      <c r="J19" s="2" t="str">
        <f>pol_thomson!K20</f>
        <v>NA</v>
      </c>
    </row>
    <row r="20" spans="1:10" x14ac:dyDescent="0.25">
      <c r="A20" s="6">
        <f>pol_thomson!A21</f>
        <v>31973</v>
      </c>
      <c r="B20" t="str">
        <f>pol_thomson!B21</f>
        <v>NA</v>
      </c>
      <c r="C20" t="str">
        <f>pol_thomson!C21</f>
        <v>NA</v>
      </c>
      <c r="D20" t="str">
        <f>pol_thomson!D21</f>
        <v>NA</v>
      </c>
      <c r="E20" t="str">
        <f>pol_thomson!E21</f>
        <v>NA</v>
      </c>
      <c r="F20" t="str">
        <f>pol_thomson!F21</f>
        <v>NA</v>
      </c>
      <c r="G20">
        <f>pol_thomson!G21</f>
        <v>10.6</v>
      </c>
      <c r="I20" s="2" t="str">
        <f>pol_thomson!J21</f>
        <v>Q3 1990</v>
      </c>
      <c r="J20" s="2" t="str">
        <f>pol_thomson!K21</f>
        <v>NA</v>
      </c>
    </row>
    <row r="21" spans="1:10" x14ac:dyDescent="0.25">
      <c r="A21" s="6">
        <f>pol_thomson!A22</f>
        <v>32004</v>
      </c>
      <c r="B21" t="str">
        <f>pol_thomson!B22</f>
        <v>NA</v>
      </c>
      <c r="C21" t="str">
        <f>pol_thomson!C22</f>
        <v>NA</v>
      </c>
      <c r="D21" t="str">
        <f>pol_thomson!D22</f>
        <v>NA</v>
      </c>
      <c r="E21" t="str">
        <f>pol_thomson!E22</f>
        <v>NA</v>
      </c>
      <c r="F21" t="str">
        <f>pol_thomson!F22</f>
        <v>NA</v>
      </c>
      <c r="G21">
        <f>pol_thomson!G22</f>
        <v>15.7</v>
      </c>
      <c r="I21" s="2" t="str">
        <f>pol_thomson!J22</f>
        <v>Q4 1990</v>
      </c>
      <c r="J21" s="2" t="str">
        <f>pol_thomson!K22</f>
        <v>NA</v>
      </c>
    </row>
    <row r="22" spans="1:10" x14ac:dyDescent="0.25">
      <c r="A22" s="6">
        <f>pol_thomson!A23</f>
        <v>32035</v>
      </c>
      <c r="B22" t="str">
        <f>pol_thomson!B23</f>
        <v>NA</v>
      </c>
      <c r="C22" t="str">
        <f>pol_thomson!C23</f>
        <v>NA</v>
      </c>
      <c r="D22" t="str">
        <f>pol_thomson!D23</f>
        <v>NA</v>
      </c>
      <c r="E22" t="str">
        <f>pol_thomson!E23</f>
        <v>NA</v>
      </c>
      <c r="F22" t="str">
        <f>pol_thomson!F23</f>
        <v>NA</v>
      </c>
      <c r="G22">
        <f>pol_thomson!G23</f>
        <v>14.4</v>
      </c>
      <c r="I22" s="2" t="str">
        <f>pol_thomson!J23</f>
        <v>Q1 1991</v>
      </c>
      <c r="J22" s="2" t="str">
        <f>pol_thomson!K23</f>
        <v>NA</v>
      </c>
    </row>
    <row r="23" spans="1:10" x14ac:dyDescent="0.25">
      <c r="A23" s="6">
        <f>pol_thomson!A24</f>
        <v>32065</v>
      </c>
      <c r="B23" t="str">
        <f>pol_thomson!B24</f>
        <v>NA</v>
      </c>
      <c r="C23" t="str">
        <f>pol_thomson!C24</f>
        <v>NA</v>
      </c>
      <c r="D23" t="str">
        <f>pol_thomson!D24</f>
        <v>NA</v>
      </c>
      <c r="E23" t="str">
        <f>pol_thomson!E24</f>
        <v>NA</v>
      </c>
      <c r="F23" t="str">
        <f>pol_thomson!F24</f>
        <v>NA</v>
      </c>
      <c r="G23">
        <f>pol_thomson!G24</f>
        <v>14.6</v>
      </c>
      <c r="I23" s="2" t="str">
        <f>pol_thomson!J24</f>
        <v>Q2 1991</v>
      </c>
      <c r="J23" s="2" t="str">
        <f>pol_thomson!K24</f>
        <v>NA</v>
      </c>
    </row>
    <row r="24" spans="1:10" x14ac:dyDescent="0.25">
      <c r="A24" s="6">
        <f>pol_thomson!A25</f>
        <v>32096</v>
      </c>
      <c r="B24" t="str">
        <f>pol_thomson!B25</f>
        <v>NA</v>
      </c>
      <c r="C24" t="str">
        <f>pol_thomson!C25</f>
        <v>NA</v>
      </c>
      <c r="D24" t="str">
        <f>pol_thomson!D25</f>
        <v>NA</v>
      </c>
      <c r="E24" t="str">
        <f>pol_thomson!E25</f>
        <v>NA</v>
      </c>
      <c r="F24" t="str">
        <f>pol_thomson!F25</f>
        <v>NA</v>
      </c>
      <c r="G24">
        <f>pol_thomson!G25</f>
        <v>17.3</v>
      </c>
      <c r="I24" s="2" t="str">
        <f>pol_thomson!J25</f>
        <v>Q3 1991</v>
      </c>
      <c r="J24" s="2" t="str">
        <f>pol_thomson!K25</f>
        <v>NA</v>
      </c>
    </row>
    <row r="25" spans="1:10" x14ac:dyDescent="0.25">
      <c r="A25" s="6">
        <f>pol_thomson!A26</f>
        <v>32126</v>
      </c>
      <c r="B25" t="str">
        <f>pol_thomson!B26</f>
        <v>NA</v>
      </c>
      <c r="C25" t="str">
        <f>pol_thomson!C26</f>
        <v>NA</v>
      </c>
      <c r="D25" t="str">
        <f>pol_thomson!D26</f>
        <v>NA</v>
      </c>
      <c r="E25" t="str">
        <f>pol_thomson!E26</f>
        <v>NA</v>
      </c>
      <c r="F25" t="str">
        <f>pol_thomson!F26</f>
        <v>NA</v>
      </c>
      <c r="G25">
        <f>pol_thomson!G26</f>
        <v>14.8</v>
      </c>
      <c r="I25" s="2" t="str">
        <f>pol_thomson!J26</f>
        <v>Q4 1991</v>
      </c>
      <c r="J25" s="2" t="str">
        <f>pol_thomson!K26</f>
        <v>NA</v>
      </c>
    </row>
    <row r="26" spans="1:10" x14ac:dyDescent="0.25">
      <c r="A26" s="6">
        <f>pol_thomson!A27</f>
        <v>32157</v>
      </c>
      <c r="B26" t="str">
        <f>pol_thomson!B27</f>
        <v>NA</v>
      </c>
      <c r="C26" t="str">
        <f>pol_thomson!C27</f>
        <v>NA</v>
      </c>
      <c r="D26" t="str">
        <f>pol_thomson!D27</f>
        <v>NA</v>
      </c>
      <c r="E26" t="str">
        <f>pol_thomson!E27</f>
        <v>NA</v>
      </c>
      <c r="F26" t="str">
        <f>pol_thomson!F27</f>
        <v>NA</v>
      </c>
      <c r="G26">
        <f>pol_thomson!G27</f>
        <v>12.2</v>
      </c>
      <c r="I26" s="2" t="str">
        <f>pol_thomson!J27</f>
        <v>Q1 1992</v>
      </c>
      <c r="J26" s="2" t="str">
        <f>pol_thomson!K27</f>
        <v>NA</v>
      </c>
    </row>
    <row r="27" spans="1:10" x14ac:dyDescent="0.25">
      <c r="A27" s="6">
        <f>pol_thomson!A28</f>
        <v>32188</v>
      </c>
      <c r="B27" t="str">
        <f>pol_thomson!B28</f>
        <v>NA</v>
      </c>
      <c r="C27" t="str">
        <f>pol_thomson!C28</f>
        <v>NA</v>
      </c>
      <c r="D27" t="str">
        <f>pol_thomson!D28</f>
        <v>NA</v>
      </c>
      <c r="E27" t="str">
        <f>pol_thomson!E28</f>
        <v>NA</v>
      </c>
      <c r="F27" t="str">
        <f>pol_thomson!F28</f>
        <v>NA</v>
      </c>
      <c r="G27">
        <f>pol_thomson!G28</f>
        <v>12.2</v>
      </c>
      <c r="I27" s="2" t="str">
        <f>pol_thomson!J28</f>
        <v>Q2 1992</v>
      </c>
      <c r="J27" s="2" t="str">
        <f>pol_thomson!K28</f>
        <v>NA</v>
      </c>
    </row>
    <row r="28" spans="1:10" x14ac:dyDescent="0.25">
      <c r="A28" s="6">
        <f>pol_thomson!A29</f>
        <v>32217</v>
      </c>
      <c r="B28" t="str">
        <f>pol_thomson!B29</f>
        <v>NA</v>
      </c>
      <c r="C28" t="str">
        <f>pol_thomson!C29</f>
        <v>NA</v>
      </c>
      <c r="D28" t="str">
        <f>pol_thomson!D29</f>
        <v>NA</v>
      </c>
      <c r="E28" t="str">
        <f>pol_thomson!E29</f>
        <v>NA</v>
      </c>
      <c r="F28" t="str">
        <f>pol_thomson!F29</f>
        <v>NA</v>
      </c>
      <c r="G28">
        <f>pol_thomson!G29</f>
        <v>12.8</v>
      </c>
      <c r="I28" s="2" t="str">
        <f>pol_thomson!J29</f>
        <v>Q3 1992</v>
      </c>
      <c r="J28" s="2" t="str">
        <f>pol_thomson!K29</f>
        <v>NA</v>
      </c>
    </row>
    <row r="29" spans="1:10" x14ac:dyDescent="0.25">
      <c r="A29" s="6">
        <f>pol_thomson!A30</f>
        <v>32248</v>
      </c>
      <c r="B29" t="str">
        <f>pol_thomson!B30</f>
        <v>NA</v>
      </c>
      <c r="C29" t="str">
        <f>pol_thomson!C30</f>
        <v>NA</v>
      </c>
      <c r="D29" t="str">
        <f>pol_thomson!D30</f>
        <v>NA</v>
      </c>
      <c r="E29" t="str">
        <f>pol_thomson!E30</f>
        <v>NA</v>
      </c>
      <c r="F29" t="str">
        <f>pol_thomson!F30</f>
        <v>NA</v>
      </c>
      <c r="G29">
        <f>pol_thomson!G30</f>
        <v>13</v>
      </c>
      <c r="I29" s="2" t="str">
        <f>pol_thomson!J30</f>
        <v>Q4 1992</v>
      </c>
      <c r="J29" s="2" t="str">
        <f>pol_thomson!K30</f>
        <v>NA</v>
      </c>
    </row>
    <row r="30" spans="1:10" x14ac:dyDescent="0.25">
      <c r="A30" s="6">
        <f>pol_thomson!A31</f>
        <v>32278</v>
      </c>
      <c r="B30" t="str">
        <f>pol_thomson!B31</f>
        <v>NA</v>
      </c>
      <c r="C30" t="str">
        <f>pol_thomson!C31</f>
        <v>NA</v>
      </c>
      <c r="D30" t="str">
        <f>pol_thomson!D31</f>
        <v>NA</v>
      </c>
      <c r="E30" t="str">
        <f>pol_thomson!E31</f>
        <v>NA</v>
      </c>
      <c r="F30" t="str">
        <f>pol_thomson!F31</f>
        <v>NA</v>
      </c>
      <c r="G30">
        <f>pol_thomson!G31</f>
        <v>13.4</v>
      </c>
      <c r="I30" s="2" t="str">
        <f>pol_thomson!J31</f>
        <v>Q1 1993</v>
      </c>
      <c r="J30" s="2" t="str">
        <f>pol_thomson!K31</f>
        <v>NA</v>
      </c>
    </row>
    <row r="31" spans="1:10" x14ac:dyDescent="0.25">
      <c r="A31" s="6">
        <f>pol_thomson!A32</f>
        <v>32309</v>
      </c>
      <c r="B31" t="str">
        <f>pol_thomson!B32</f>
        <v>NA</v>
      </c>
      <c r="C31" t="str">
        <f>pol_thomson!C32</f>
        <v>NA</v>
      </c>
      <c r="D31" t="str">
        <f>pol_thomson!D32</f>
        <v>NA</v>
      </c>
      <c r="E31" t="str">
        <f>pol_thomson!E32</f>
        <v>NA</v>
      </c>
      <c r="F31" t="str">
        <f>pol_thomson!F32</f>
        <v>NA</v>
      </c>
      <c r="G31">
        <f>pol_thomson!G32</f>
        <v>14.7</v>
      </c>
      <c r="I31" s="2" t="str">
        <f>pol_thomson!J32</f>
        <v>Q2 1993</v>
      </c>
      <c r="J31" s="2" t="str">
        <f>pol_thomson!K32</f>
        <v>NA</v>
      </c>
    </row>
    <row r="32" spans="1:10" x14ac:dyDescent="0.25">
      <c r="A32" s="6">
        <f>pol_thomson!A33</f>
        <v>32339</v>
      </c>
      <c r="B32" t="str">
        <f>pol_thomson!B33</f>
        <v>NA</v>
      </c>
      <c r="C32" t="str">
        <f>pol_thomson!C33</f>
        <v>NA</v>
      </c>
      <c r="D32" t="str">
        <f>pol_thomson!D33</f>
        <v>NA</v>
      </c>
      <c r="E32" t="str">
        <f>pol_thomson!E33</f>
        <v>NA</v>
      </c>
      <c r="F32" t="str">
        <f>pol_thomson!F33</f>
        <v>NA</v>
      </c>
      <c r="G32">
        <f>pol_thomson!G33</f>
        <v>11.8</v>
      </c>
      <c r="I32" s="2" t="str">
        <f>pol_thomson!J33</f>
        <v>Q3 1993</v>
      </c>
      <c r="J32" s="2" t="str">
        <f>pol_thomson!K33</f>
        <v>NA</v>
      </c>
    </row>
    <row r="33" spans="1:10" x14ac:dyDescent="0.25">
      <c r="A33" s="6">
        <f>pol_thomson!A34</f>
        <v>32370</v>
      </c>
      <c r="B33" t="str">
        <f>pol_thomson!B34</f>
        <v>NA</v>
      </c>
      <c r="C33" t="str">
        <f>pol_thomson!C34</f>
        <v>NA</v>
      </c>
      <c r="D33" t="str">
        <f>pol_thomson!D34</f>
        <v>NA</v>
      </c>
      <c r="E33" t="str">
        <f>pol_thomson!E34</f>
        <v>NA</v>
      </c>
      <c r="F33" t="str">
        <f>pol_thomson!F34</f>
        <v>NA</v>
      </c>
      <c r="G33">
        <f>pol_thomson!G34</f>
        <v>18.100000000000001</v>
      </c>
      <c r="I33" s="2" t="str">
        <f>pol_thomson!J34</f>
        <v>Q4 1993</v>
      </c>
      <c r="J33" s="2" t="str">
        <f>pol_thomson!K34</f>
        <v>NA</v>
      </c>
    </row>
    <row r="34" spans="1:10" x14ac:dyDescent="0.25">
      <c r="A34" s="6">
        <f>pol_thomson!A35</f>
        <v>32401</v>
      </c>
      <c r="B34" t="str">
        <f>pol_thomson!B35</f>
        <v>NA</v>
      </c>
      <c r="C34" t="str">
        <f>pol_thomson!C35</f>
        <v>NA</v>
      </c>
      <c r="D34" t="str">
        <f>pol_thomson!D35</f>
        <v>NA</v>
      </c>
      <c r="E34" t="str">
        <f>pol_thomson!E35</f>
        <v>NA</v>
      </c>
      <c r="F34" t="str">
        <f>pol_thomson!F35</f>
        <v>NA</v>
      </c>
      <c r="G34">
        <f>pol_thomson!G35</f>
        <v>16.100000000000001</v>
      </c>
      <c r="I34" s="2" t="str">
        <f>pol_thomson!J35</f>
        <v>Q1 1994</v>
      </c>
      <c r="J34" s="2" t="str">
        <f>pol_thomson!K35</f>
        <v>NA</v>
      </c>
    </row>
    <row r="35" spans="1:10" x14ac:dyDescent="0.25">
      <c r="A35" s="6">
        <f>pol_thomson!A36</f>
        <v>32431</v>
      </c>
      <c r="B35" t="str">
        <f>pol_thomson!B36</f>
        <v>NA</v>
      </c>
      <c r="C35" t="str">
        <f>pol_thomson!C36</f>
        <v>NA</v>
      </c>
      <c r="D35" t="str">
        <f>pol_thomson!D36</f>
        <v>NA</v>
      </c>
      <c r="E35" t="str">
        <f>pol_thomson!E36</f>
        <v>NA</v>
      </c>
      <c r="F35" t="str">
        <f>pol_thomson!F36</f>
        <v>NA</v>
      </c>
      <c r="G35">
        <f>pol_thomson!G36</f>
        <v>14.1</v>
      </c>
      <c r="I35" s="2" t="str">
        <f>pol_thomson!J36</f>
        <v>Q2 1994</v>
      </c>
      <c r="J35" s="2" t="str">
        <f>pol_thomson!K36</f>
        <v>NA</v>
      </c>
    </row>
    <row r="36" spans="1:10" x14ac:dyDescent="0.25">
      <c r="A36" s="6">
        <f>pol_thomson!A37</f>
        <v>32462</v>
      </c>
      <c r="B36" t="str">
        <f>pol_thomson!B37</f>
        <v>NA</v>
      </c>
      <c r="C36" t="str">
        <f>pol_thomson!C37</f>
        <v>NA</v>
      </c>
      <c r="D36" t="str">
        <f>pol_thomson!D37</f>
        <v>NA</v>
      </c>
      <c r="E36" t="str">
        <f>pol_thomson!E37</f>
        <v>NA</v>
      </c>
      <c r="F36" t="str">
        <f>pol_thomson!F37</f>
        <v>NA</v>
      </c>
      <c r="G36">
        <f>pol_thomson!G37</f>
        <v>17.2</v>
      </c>
      <c r="I36" s="2" t="str">
        <f>pol_thomson!J37</f>
        <v>Q3 1994</v>
      </c>
      <c r="J36" s="2" t="str">
        <f>pol_thomson!K37</f>
        <v>NA</v>
      </c>
    </row>
    <row r="37" spans="1:10" x14ac:dyDescent="0.25">
      <c r="A37" s="6">
        <f>pol_thomson!A38</f>
        <v>32492</v>
      </c>
      <c r="B37" t="str">
        <f>pol_thomson!B38</f>
        <v>NA</v>
      </c>
      <c r="C37" t="str">
        <f>pol_thomson!C38</f>
        <v>NA</v>
      </c>
      <c r="D37" t="str">
        <f>pol_thomson!D38</f>
        <v>NA</v>
      </c>
      <c r="E37" t="str">
        <f>pol_thomson!E38</f>
        <v>NA</v>
      </c>
      <c r="F37" t="str">
        <f>pol_thomson!F38</f>
        <v>NA</v>
      </c>
      <c r="G37">
        <f>pol_thomson!G38</f>
        <v>14.8</v>
      </c>
      <c r="I37" s="2" t="str">
        <f>pol_thomson!J38</f>
        <v>Q4 1994</v>
      </c>
      <c r="J37" s="2" t="str">
        <f>pol_thomson!K38</f>
        <v>NA</v>
      </c>
    </row>
    <row r="38" spans="1:10" x14ac:dyDescent="0.25">
      <c r="A38" s="6">
        <f>pol_thomson!A39</f>
        <v>32523</v>
      </c>
      <c r="B38" t="str">
        <f>pol_thomson!B39</f>
        <v>NA</v>
      </c>
      <c r="C38" t="str">
        <f>pol_thomson!C39</f>
        <v>NA</v>
      </c>
      <c r="D38" t="str">
        <f>pol_thomson!D39</f>
        <v>NA</v>
      </c>
      <c r="E38" t="str">
        <f>pol_thomson!E39</f>
        <v>NA</v>
      </c>
      <c r="F38" t="str">
        <f>pol_thomson!F39</f>
        <v>NA</v>
      </c>
      <c r="G38">
        <f>pol_thomson!G39</f>
        <v>13</v>
      </c>
      <c r="I38" s="2" t="str">
        <f>pol_thomson!J39</f>
        <v>Q1 1995</v>
      </c>
      <c r="J38" s="2" t="str">
        <f>pol_thomson!K39</f>
        <v>NA</v>
      </c>
    </row>
    <row r="39" spans="1:10" x14ac:dyDescent="0.25">
      <c r="A39" s="6">
        <f>pol_thomson!A40</f>
        <v>32554</v>
      </c>
      <c r="B39" t="str">
        <f>pol_thomson!B40</f>
        <v>NA</v>
      </c>
      <c r="C39" t="str">
        <f>pol_thomson!C40</f>
        <v>NA</v>
      </c>
      <c r="D39" t="str">
        <f>pol_thomson!D40</f>
        <v>NA</v>
      </c>
      <c r="E39" t="str">
        <f>pol_thomson!E40</f>
        <v>NA</v>
      </c>
      <c r="F39" t="str">
        <f>pol_thomson!F40</f>
        <v>NA</v>
      </c>
      <c r="G39">
        <f>pol_thomson!G40</f>
        <v>13.9</v>
      </c>
      <c r="I39" s="2" t="str">
        <f>pol_thomson!J40</f>
        <v>Q2 1995</v>
      </c>
      <c r="J39" s="2" t="str">
        <f>pol_thomson!K40</f>
        <v>NA</v>
      </c>
    </row>
    <row r="40" spans="1:10" x14ac:dyDescent="0.25">
      <c r="A40" s="6">
        <f>pol_thomson!A41</f>
        <v>32582</v>
      </c>
      <c r="B40" t="str">
        <f>pol_thomson!B41</f>
        <v>NA</v>
      </c>
      <c r="C40" t="str">
        <f>pol_thomson!C41</f>
        <v>NA</v>
      </c>
      <c r="D40" t="str">
        <f>pol_thomson!D41</f>
        <v>NA</v>
      </c>
      <c r="E40" t="str">
        <f>pol_thomson!E41</f>
        <v>NA</v>
      </c>
      <c r="F40" t="str">
        <f>pol_thomson!F41</f>
        <v>NA</v>
      </c>
      <c r="G40">
        <f>pol_thomson!G41</f>
        <v>12.2</v>
      </c>
      <c r="I40" s="2" t="str">
        <f>pol_thomson!J41</f>
        <v>Q3 1995</v>
      </c>
      <c r="J40" s="2" t="str">
        <f>pol_thomson!K41</f>
        <v>NA</v>
      </c>
    </row>
    <row r="41" spans="1:10" x14ac:dyDescent="0.25">
      <c r="A41" s="6">
        <f>pol_thomson!A42</f>
        <v>32613</v>
      </c>
      <c r="B41" t="str">
        <f>pol_thomson!B42</f>
        <v>NA</v>
      </c>
      <c r="C41" t="str">
        <f>pol_thomson!C42</f>
        <v>NA</v>
      </c>
      <c r="D41" t="str">
        <f>pol_thomson!D42</f>
        <v>NA</v>
      </c>
      <c r="E41" t="str">
        <f>pol_thomson!E42</f>
        <v>NA</v>
      </c>
      <c r="F41" t="str">
        <f>pol_thomson!F42</f>
        <v>NA</v>
      </c>
      <c r="G41">
        <f>pol_thomson!G42</f>
        <v>13.1</v>
      </c>
      <c r="I41" s="2" t="str">
        <f>pol_thomson!J42</f>
        <v>Q4 1995</v>
      </c>
      <c r="J41" s="2" t="str">
        <f>pol_thomson!K42</f>
        <v>NA</v>
      </c>
    </row>
    <row r="42" spans="1:10" x14ac:dyDescent="0.25">
      <c r="A42" s="6">
        <f>pol_thomson!A43</f>
        <v>32643</v>
      </c>
      <c r="B42" t="str">
        <f>pol_thomson!B43</f>
        <v>NA</v>
      </c>
      <c r="C42" t="str">
        <f>pol_thomson!C43</f>
        <v>NA</v>
      </c>
      <c r="D42" t="str">
        <f>pol_thomson!D43</f>
        <v>NA</v>
      </c>
      <c r="E42" t="str">
        <f>pol_thomson!E43</f>
        <v>NA</v>
      </c>
      <c r="F42" t="str">
        <f>pol_thomson!F43</f>
        <v>NA</v>
      </c>
      <c r="G42">
        <f>pol_thomson!G43</f>
        <v>13.8</v>
      </c>
      <c r="I42" s="2" t="str">
        <f>pol_thomson!J43</f>
        <v>Q1 1996</v>
      </c>
      <c r="J42" s="2" t="str">
        <f>pol_thomson!K43</f>
        <v>NA</v>
      </c>
    </row>
    <row r="43" spans="1:10" x14ac:dyDescent="0.25">
      <c r="A43" s="6">
        <f>pol_thomson!A44</f>
        <v>32674</v>
      </c>
      <c r="B43" t="str">
        <f>pol_thomson!B44</f>
        <v>NA</v>
      </c>
      <c r="C43" t="str">
        <f>pol_thomson!C44</f>
        <v>NA</v>
      </c>
      <c r="D43" t="str">
        <f>pol_thomson!D44</f>
        <v>NA</v>
      </c>
      <c r="E43" t="str">
        <f>pol_thomson!E44</f>
        <v>NA</v>
      </c>
      <c r="F43" t="str">
        <f>pol_thomson!F44</f>
        <v>NA</v>
      </c>
      <c r="G43">
        <f>pol_thomson!G44</f>
        <v>14.2</v>
      </c>
      <c r="I43" s="2" t="str">
        <f>pol_thomson!J44</f>
        <v>Q2 1996</v>
      </c>
      <c r="J43" s="2" t="str">
        <f>pol_thomson!K44</f>
        <v>NA</v>
      </c>
    </row>
    <row r="44" spans="1:10" x14ac:dyDescent="0.25">
      <c r="A44" s="6">
        <f>pol_thomson!A45</f>
        <v>32704</v>
      </c>
      <c r="B44" t="str">
        <f>pol_thomson!B45</f>
        <v>NA</v>
      </c>
      <c r="C44" t="str">
        <f>pol_thomson!C45</f>
        <v>NA</v>
      </c>
      <c r="D44" t="str">
        <f>pol_thomson!D45</f>
        <v>NA</v>
      </c>
      <c r="E44" t="str">
        <f>pol_thomson!E45</f>
        <v>NA</v>
      </c>
      <c r="F44" t="str">
        <f>pol_thomson!F45</f>
        <v>NA</v>
      </c>
      <c r="G44">
        <f>pol_thomson!G45</f>
        <v>11.2</v>
      </c>
      <c r="I44" s="2" t="str">
        <f>pol_thomson!J45</f>
        <v>Q3 1996</v>
      </c>
      <c r="J44" s="2" t="str">
        <f>pol_thomson!K45</f>
        <v>NA</v>
      </c>
    </row>
    <row r="45" spans="1:10" x14ac:dyDescent="0.25">
      <c r="A45" s="6">
        <f>pol_thomson!A46</f>
        <v>32735</v>
      </c>
      <c r="B45" t="str">
        <f>pol_thomson!B46</f>
        <v>NA</v>
      </c>
      <c r="C45" t="str">
        <f>pol_thomson!C46</f>
        <v>NA</v>
      </c>
      <c r="D45" t="str">
        <f>pol_thomson!D46</f>
        <v>NA</v>
      </c>
      <c r="E45" t="str">
        <f>pol_thomson!E46</f>
        <v>NA</v>
      </c>
      <c r="F45" t="str">
        <f>pol_thomson!F46</f>
        <v>NA</v>
      </c>
      <c r="G45">
        <f>pol_thomson!G46</f>
        <v>16.899999999999999</v>
      </c>
      <c r="I45" s="2" t="str">
        <f>pol_thomson!J46</f>
        <v>Q4 1996</v>
      </c>
      <c r="J45" s="2" t="str">
        <f>pol_thomson!K46</f>
        <v>NA</v>
      </c>
    </row>
    <row r="46" spans="1:10" x14ac:dyDescent="0.25">
      <c r="A46" s="6">
        <f>pol_thomson!A47</f>
        <v>32766</v>
      </c>
      <c r="B46" t="str">
        <f>pol_thomson!B47</f>
        <v>NA</v>
      </c>
      <c r="C46" t="str">
        <f>pol_thomson!C47</f>
        <v>NA</v>
      </c>
      <c r="D46" t="str">
        <f>pol_thomson!D47</f>
        <v>NA</v>
      </c>
      <c r="E46" t="str">
        <f>pol_thomson!E47</f>
        <v>NA</v>
      </c>
      <c r="F46" t="str">
        <f>pol_thomson!F47</f>
        <v>NA</v>
      </c>
      <c r="G46">
        <f>pol_thomson!G47</f>
        <v>14.3</v>
      </c>
      <c r="I46" s="2" t="str">
        <f>pol_thomson!J47</f>
        <v>Q1 1997</v>
      </c>
      <c r="J46" s="2" t="str">
        <f>pol_thomson!K47</f>
        <v>NA</v>
      </c>
    </row>
    <row r="47" spans="1:10" x14ac:dyDescent="0.25">
      <c r="A47" s="6">
        <f>pol_thomson!A48</f>
        <v>32796</v>
      </c>
      <c r="B47" t="str">
        <f>pol_thomson!B48</f>
        <v>NA</v>
      </c>
      <c r="C47" t="str">
        <f>pol_thomson!C48</f>
        <v>NA</v>
      </c>
      <c r="D47" t="str">
        <f>pol_thomson!D48</f>
        <v>NA</v>
      </c>
      <c r="E47" t="str">
        <f>pol_thomson!E48</f>
        <v>NA</v>
      </c>
      <c r="F47" t="str">
        <f>pol_thomson!F48</f>
        <v>NA</v>
      </c>
      <c r="G47">
        <f>pol_thomson!G48</f>
        <v>16.5</v>
      </c>
      <c r="I47" s="2" t="str">
        <f>pol_thomson!J48</f>
        <v>Q2 1997</v>
      </c>
      <c r="J47" s="2" t="str">
        <f>pol_thomson!K48</f>
        <v>NA</v>
      </c>
    </row>
    <row r="48" spans="1:10" x14ac:dyDescent="0.25">
      <c r="A48" s="6">
        <f>pol_thomson!A49</f>
        <v>32827</v>
      </c>
      <c r="B48" t="str">
        <f>pol_thomson!B49</f>
        <v>NA</v>
      </c>
      <c r="C48" t="str">
        <f>pol_thomson!C49</f>
        <v>NA</v>
      </c>
      <c r="D48" t="str">
        <f>pol_thomson!D49</f>
        <v>NA</v>
      </c>
      <c r="E48" t="str">
        <f>pol_thomson!E49</f>
        <v>NA</v>
      </c>
      <c r="F48" t="str">
        <f>pol_thomson!F49</f>
        <v>NA</v>
      </c>
      <c r="G48">
        <f>pol_thomson!G49</f>
        <v>16.7</v>
      </c>
      <c r="I48" s="2" t="str">
        <f>pol_thomson!J49</f>
        <v>Q3 1997</v>
      </c>
      <c r="J48" s="2" t="str">
        <f>pol_thomson!K49</f>
        <v>NA</v>
      </c>
    </row>
    <row r="49" spans="1:10" x14ac:dyDescent="0.25">
      <c r="A49" s="6">
        <f>pol_thomson!A50</f>
        <v>32857</v>
      </c>
      <c r="B49" t="str">
        <f>pol_thomson!B50</f>
        <v>NA</v>
      </c>
      <c r="C49" t="str">
        <f>pol_thomson!C50</f>
        <v>NA</v>
      </c>
      <c r="D49" t="str">
        <f>pol_thomson!D50</f>
        <v>NA</v>
      </c>
      <c r="E49" t="str">
        <f>pol_thomson!E50</f>
        <v>NA</v>
      </c>
      <c r="F49" t="str">
        <f>pol_thomson!F50</f>
        <v>NA</v>
      </c>
      <c r="G49">
        <f>pol_thomson!G50</f>
        <v>14.3</v>
      </c>
      <c r="I49" s="2" t="str">
        <f>pol_thomson!J50</f>
        <v>Q4 1997</v>
      </c>
      <c r="J49" s="2" t="str">
        <f>pol_thomson!K50</f>
        <v>NA</v>
      </c>
    </row>
    <row r="50" spans="1:10" x14ac:dyDescent="0.25">
      <c r="A50" s="6">
        <f>pol_thomson!A51</f>
        <v>32888</v>
      </c>
      <c r="B50" t="str">
        <f>pol_thomson!B51</f>
        <v>NA</v>
      </c>
      <c r="C50" t="str">
        <f>pol_thomson!C51</f>
        <v>NA</v>
      </c>
      <c r="D50" t="str">
        <f>pol_thomson!D51</f>
        <v>NA</v>
      </c>
      <c r="E50" t="str">
        <f>pol_thomson!E51</f>
        <v>NA</v>
      </c>
      <c r="F50" t="str">
        <f>pol_thomson!F51</f>
        <v>NA</v>
      </c>
      <c r="G50">
        <f>pol_thomson!G51</f>
        <v>10.9</v>
      </c>
      <c r="I50" s="2" t="str">
        <f>pol_thomson!J51</f>
        <v>Q1 1998</v>
      </c>
      <c r="J50" s="2" t="str">
        <f>pol_thomson!K51</f>
        <v>NA</v>
      </c>
    </row>
    <row r="51" spans="1:10" x14ac:dyDescent="0.25">
      <c r="A51" s="6">
        <f>pol_thomson!A52</f>
        <v>32919</v>
      </c>
      <c r="B51" t="str">
        <f>pol_thomson!B52</f>
        <v>NA</v>
      </c>
      <c r="C51" t="str">
        <f>pol_thomson!C52</f>
        <v>NA</v>
      </c>
      <c r="D51" t="str">
        <f>pol_thomson!D52</f>
        <v>NA</v>
      </c>
      <c r="E51" t="str">
        <f>pol_thomson!E52</f>
        <v>NA</v>
      </c>
      <c r="F51" t="str">
        <f>pol_thomson!F52</f>
        <v>NA</v>
      </c>
      <c r="G51">
        <f>pol_thomson!G52</f>
        <v>14.9</v>
      </c>
      <c r="I51" s="2" t="str">
        <f>pol_thomson!J52</f>
        <v>Q2 1998</v>
      </c>
      <c r="J51" s="2" t="str">
        <f>pol_thomson!K52</f>
        <v>NA</v>
      </c>
    </row>
    <row r="52" spans="1:10" x14ac:dyDescent="0.25">
      <c r="A52" s="6">
        <f>pol_thomson!A53</f>
        <v>32947</v>
      </c>
      <c r="B52" t="str">
        <f>pol_thomson!B53</f>
        <v>NA</v>
      </c>
      <c r="C52" t="str">
        <f>pol_thomson!C53</f>
        <v>NA</v>
      </c>
      <c r="D52" t="str">
        <f>pol_thomson!D53</f>
        <v>NA</v>
      </c>
      <c r="E52" t="str">
        <f>pol_thomson!E53</f>
        <v>NA</v>
      </c>
      <c r="F52" t="str">
        <f>pol_thomson!F53</f>
        <v>NA</v>
      </c>
      <c r="G52">
        <f>pol_thomson!G53</f>
        <v>13.2</v>
      </c>
      <c r="I52" s="2" t="str">
        <f>pol_thomson!J53</f>
        <v>Q3 1998</v>
      </c>
      <c r="J52" s="2" t="str">
        <f>pol_thomson!K53</f>
        <v>NA</v>
      </c>
    </row>
    <row r="53" spans="1:10" x14ac:dyDescent="0.25">
      <c r="A53" s="6">
        <f>pol_thomson!A54</f>
        <v>32978</v>
      </c>
      <c r="B53" t="str">
        <f>pol_thomson!B54</f>
        <v>NA</v>
      </c>
      <c r="C53" t="str">
        <f>pol_thomson!C54</f>
        <v>NA</v>
      </c>
      <c r="D53" t="str">
        <f>pol_thomson!D54</f>
        <v>NA</v>
      </c>
      <c r="E53" t="str">
        <f>pol_thomson!E54</f>
        <v>NA</v>
      </c>
      <c r="F53" t="str">
        <f>pol_thomson!F54</f>
        <v>NA</v>
      </c>
      <c r="G53">
        <f>pol_thomson!G54</f>
        <v>16.600000000000001</v>
      </c>
      <c r="I53" s="2" t="str">
        <f>pol_thomson!J54</f>
        <v>Q4 1998</v>
      </c>
      <c r="J53" s="2" t="str">
        <f>pol_thomson!K54</f>
        <v>NA</v>
      </c>
    </row>
    <row r="54" spans="1:10" x14ac:dyDescent="0.25">
      <c r="A54" s="6">
        <f>pol_thomson!A55</f>
        <v>33008</v>
      </c>
      <c r="B54" t="str">
        <f>pol_thomson!B55</f>
        <v>NA</v>
      </c>
      <c r="C54" t="str">
        <f>pol_thomson!C55</f>
        <v>NA</v>
      </c>
      <c r="D54" t="str">
        <f>pol_thomson!D55</f>
        <v>NA</v>
      </c>
      <c r="E54" t="str">
        <f>pol_thomson!E55</f>
        <v>NA</v>
      </c>
      <c r="F54" t="str">
        <f>pol_thomson!F55</f>
        <v>NA</v>
      </c>
      <c r="G54">
        <f>pol_thomson!G55</f>
        <v>14.5</v>
      </c>
      <c r="I54" s="2" t="str">
        <f>pol_thomson!J55</f>
        <v>Q1 1999</v>
      </c>
      <c r="J54" s="2" t="str">
        <f>pol_thomson!K55</f>
        <v>NA</v>
      </c>
    </row>
    <row r="55" spans="1:10" x14ac:dyDescent="0.25">
      <c r="A55" s="6">
        <f>pol_thomson!A56</f>
        <v>33039</v>
      </c>
      <c r="B55" t="str">
        <f>pol_thomson!B56</f>
        <v>NA</v>
      </c>
      <c r="C55" t="str">
        <f>pol_thomson!C56</f>
        <v>NA</v>
      </c>
      <c r="D55" t="str">
        <f>pol_thomson!D56</f>
        <v>NA</v>
      </c>
      <c r="E55" t="str">
        <f>pol_thomson!E56</f>
        <v>NA</v>
      </c>
      <c r="F55" t="str">
        <f>pol_thomson!F56</f>
        <v>NA</v>
      </c>
      <c r="G55">
        <f>pol_thomson!G56</f>
        <v>12.5</v>
      </c>
      <c r="I55" s="2" t="str">
        <f>pol_thomson!J56</f>
        <v>Q2 1999</v>
      </c>
      <c r="J55" s="2" t="str">
        <f>pol_thomson!K56</f>
        <v>NA</v>
      </c>
    </row>
    <row r="56" spans="1:10" x14ac:dyDescent="0.25">
      <c r="A56" s="6">
        <f>pol_thomson!A57</f>
        <v>33069</v>
      </c>
      <c r="B56" t="str">
        <f>pol_thomson!B57</f>
        <v>NA</v>
      </c>
      <c r="C56" t="str">
        <f>pol_thomson!C57</f>
        <v>NA</v>
      </c>
      <c r="D56" t="str">
        <f>pol_thomson!D57</f>
        <v>NA</v>
      </c>
      <c r="E56" t="str">
        <f>pol_thomson!E57</f>
        <v>NA</v>
      </c>
      <c r="F56" t="str">
        <f>pol_thomson!F57</f>
        <v>NA</v>
      </c>
      <c r="G56">
        <f>pol_thomson!G57</f>
        <v>14.5</v>
      </c>
      <c r="I56" s="2" t="str">
        <f>pol_thomson!J57</f>
        <v>Q3 1999</v>
      </c>
      <c r="J56" s="2" t="str">
        <f>pol_thomson!K57</f>
        <v>NA</v>
      </c>
    </row>
    <row r="57" spans="1:10" x14ac:dyDescent="0.25">
      <c r="A57" s="6">
        <f>pol_thomson!A58</f>
        <v>33100</v>
      </c>
      <c r="B57" t="str">
        <f>pol_thomson!B58</f>
        <v>NA</v>
      </c>
      <c r="C57" t="str">
        <f>pol_thomson!C58</f>
        <v>NA</v>
      </c>
      <c r="D57" t="str">
        <f>pol_thomson!D58</f>
        <v>NA</v>
      </c>
      <c r="E57" t="str">
        <f>pol_thomson!E58</f>
        <v>NA</v>
      </c>
      <c r="F57" t="str">
        <f>pol_thomson!F58</f>
        <v>NA</v>
      </c>
      <c r="G57">
        <f>pol_thomson!G58</f>
        <v>18.100000000000001</v>
      </c>
      <c r="I57" s="2" t="str">
        <f>pol_thomson!J58</f>
        <v>Q4 1999</v>
      </c>
      <c r="J57" s="2" t="str">
        <f>pol_thomson!K58</f>
        <v>NA</v>
      </c>
    </row>
    <row r="58" spans="1:10" x14ac:dyDescent="0.25">
      <c r="A58" s="6">
        <f>pol_thomson!A59</f>
        <v>33131</v>
      </c>
      <c r="B58" t="str">
        <f>pol_thomson!B59</f>
        <v>NA</v>
      </c>
      <c r="C58" t="str">
        <f>pol_thomson!C59</f>
        <v>NA</v>
      </c>
      <c r="D58" t="str">
        <f>pol_thomson!D59</f>
        <v>NA</v>
      </c>
      <c r="E58" t="str">
        <f>pol_thomson!E59</f>
        <v>NA</v>
      </c>
      <c r="F58" t="str">
        <f>pol_thomson!F59</f>
        <v>NA</v>
      </c>
      <c r="G58">
        <f>pol_thomson!G59</f>
        <v>16.399999999999999</v>
      </c>
      <c r="I58" s="2" t="str">
        <f>pol_thomson!J59</f>
        <v>Q1 2000</v>
      </c>
      <c r="J58" s="2" t="str">
        <f>pol_thomson!K59</f>
        <v>NA</v>
      </c>
    </row>
    <row r="59" spans="1:10" x14ac:dyDescent="0.25">
      <c r="A59" s="6">
        <f>pol_thomson!A60</f>
        <v>33161</v>
      </c>
      <c r="B59" t="str">
        <f>pol_thomson!B60</f>
        <v>NA</v>
      </c>
      <c r="C59" t="str">
        <f>pol_thomson!C60</f>
        <v>NA</v>
      </c>
      <c r="D59" t="str">
        <f>pol_thomson!D60</f>
        <v>NA</v>
      </c>
      <c r="E59" t="str">
        <f>pol_thomson!E60</f>
        <v>NA</v>
      </c>
      <c r="F59" t="str">
        <f>pol_thomson!F60</f>
        <v>NA</v>
      </c>
      <c r="G59">
        <f>pol_thomson!G60</f>
        <v>18.7</v>
      </c>
      <c r="I59" s="2" t="str">
        <f>pol_thomson!J60</f>
        <v>Q2 2000</v>
      </c>
      <c r="J59" s="2" t="str">
        <f>pol_thomson!K60</f>
        <v>NA</v>
      </c>
    </row>
    <row r="60" spans="1:10" x14ac:dyDescent="0.25">
      <c r="A60" s="6">
        <f>pol_thomson!A61</f>
        <v>33192</v>
      </c>
      <c r="B60" t="str">
        <f>pol_thomson!B61</f>
        <v>NA</v>
      </c>
      <c r="C60" t="str">
        <f>pol_thomson!C61</f>
        <v>NA</v>
      </c>
      <c r="D60" t="str">
        <f>pol_thomson!D61</f>
        <v>NA</v>
      </c>
      <c r="E60" t="str">
        <f>pol_thomson!E61</f>
        <v>NA</v>
      </c>
      <c r="F60" t="str">
        <f>pol_thomson!F61</f>
        <v>NA</v>
      </c>
      <c r="G60">
        <f>pol_thomson!G61</f>
        <v>18.3</v>
      </c>
      <c r="I60" s="2" t="str">
        <f>pol_thomson!J61</f>
        <v>Q3 2000</v>
      </c>
      <c r="J60" s="2" t="str">
        <f>pol_thomson!K61</f>
        <v>NA</v>
      </c>
    </row>
    <row r="61" spans="1:10" x14ac:dyDescent="0.25">
      <c r="A61" s="6">
        <f>pol_thomson!A62</f>
        <v>33222</v>
      </c>
      <c r="B61" t="str">
        <f>pol_thomson!B62</f>
        <v>NA</v>
      </c>
      <c r="C61" t="str">
        <f>pol_thomson!C62</f>
        <v>NA</v>
      </c>
      <c r="D61" t="str">
        <f>pol_thomson!D62</f>
        <v>NA</v>
      </c>
      <c r="E61" t="str">
        <f>pol_thomson!E62</f>
        <v>NA</v>
      </c>
      <c r="F61" t="str">
        <f>pol_thomson!F62</f>
        <v>NA</v>
      </c>
      <c r="G61">
        <f>pol_thomson!G62</f>
        <v>16.7</v>
      </c>
      <c r="I61" s="2" t="str">
        <f>pol_thomson!J62</f>
        <v>Q4 2000</v>
      </c>
      <c r="J61" s="2" t="str">
        <f>pol_thomson!K62</f>
        <v>NA</v>
      </c>
    </row>
    <row r="62" spans="1:10" x14ac:dyDescent="0.25">
      <c r="A62" s="6">
        <f>pol_thomson!A63</f>
        <v>33253</v>
      </c>
      <c r="B62" t="str">
        <f>pol_thomson!B63</f>
        <v>NA</v>
      </c>
      <c r="C62">
        <f>pol_thomson!C63</f>
        <v>57.47</v>
      </c>
      <c r="D62" t="str">
        <f>pol_thomson!D63</f>
        <v>NA</v>
      </c>
      <c r="E62" t="str">
        <f>pol_thomson!E63</f>
        <v>NA</v>
      </c>
      <c r="F62" t="str">
        <f>pol_thomson!F63</f>
        <v>NA</v>
      </c>
      <c r="G62">
        <f>pol_thomson!G63</f>
        <v>18.3</v>
      </c>
      <c r="I62" s="2" t="str">
        <f>pol_thomson!J63</f>
        <v>Q1 2001</v>
      </c>
      <c r="J62" s="2" t="str">
        <f>pol_thomson!K63</f>
        <v>NA</v>
      </c>
    </row>
    <row r="63" spans="1:10" x14ac:dyDescent="0.25">
      <c r="A63" s="6">
        <f>pol_thomson!A64</f>
        <v>33284</v>
      </c>
      <c r="B63" t="str">
        <f>pol_thomson!B64</f>
        <v>NA</v>
      </c>
      <c r="C63">
        <f>pol_thomson!C64</f>
        <v>56.71</v>
      </c>
      <c r="D63" t="str">
        <f>pol_thomson!D64</f>
        <v>NA</v>
      </c>
      <c r="E63" t="str">
        <f>pol_thomson!E64</f>
        <v>NA</v>
      </c>
      <c r="F63" t="str">
        <f>pol_thomson!F64</f>
        <v>NA</v>
      </c>
      <c r="G63">
        <f>pol_thomson!G64</f>
        <v>14.6</v>
      </c>
      <c r="I63" s="2" t="str">
        <f>pol_thomson!J64</f>
        <v>Q2 2001</v>
      </c>
      <c r="J63" s="2" t="str">
        <f>pol_thomson!K64</f>
        <v>NA</v>
      </c>
    </row>
    <row r="64" spans="1:10" x14ac:dyDescent="0.25">
      <c r="A64" s="6">
        <f>pol_thomson!A65</f>
        <v>33312</v>
      </c>
      <c r="B64" t="str">
        <f>pol_thomson!B65</f>
        <v>NA</v>
      </c>
      <c r="C64">
        <f>pol_thomson!C65</f>
        <v>54.86</v>
      </c>
      <c r="D64" t="str">
        <f>pol_thomson!D65</f>
        <v>NA</v>
      </c>
      <c r="E64" t="str">
        <f>pol_thomson!E65</f>
        <v>NA</v>
      </c>
      <c r="F64" t="str">
        <f>pol_thomson!F65</f>
        <v>NA</v>
      </c>
      <c r="G64">
        <f>pol_thomson!G65</f>
        <v>11.6</v>
      </c>
      <c r="I64" s="2" t="str">
        <f>pol_thomson!J65</f>
        <v>Q3 2001</v>
      </c>
      <c r="J64" s="2" t="str">
        <f>pol_thomson!K65</f>
        <v>NA</v>
      </c>
    </row>
    <row r="65" spans="1:10" x14ac:dyDescent="0.25">
      <c r="A65" s="6">
        <f>pol_thomson!A66</f>
        <v>33343</v>
      </c>
      <c r="B65" t="str">
        <f>pol_thomson!B66</f>
        <v>NA</v>
      </c>
      <c r="C65">
        <f>pol_thomson!C66</f>
        <v>49.71</v>
      </c>
      <c r="D65" t="str">
        <f>pol_thomson!D66</f>
        <v>NA</v>
      </c>
      <c r="E65" t="str">
        <f>pol_thomson!E66</f>
        <v>NA</v>
      </c>
      <c r="F65" t="str">
        <f>pol_thomson!F66</f>
        <v>NA</v>
      </c>
      <c r="G65">
        <f>pol_thomson!G66</f>
        <v>14.4</v>
      </c>
      <c r="I65" s="2" t="str">
        <f>pol_thomson!J66</f>
        <v>Q4 2001</v>
      </c>
      <c r="J65" s="2" t="str">
        <f>pol_thomson!K66</f>
        <v>NA</v>
      </c>
    </row>
    <row r="66" spans="1:10" x14ac:dyDescent="0.25">
      <c r="A66" s="6">
        <f>pol_thomson!A67</f>
        <v>33373</v>
      </c>
      <c r="B66" t="str">
        <f>pol_thomson!B67</f>
        <v>NA</v>
      </c>
      <c r="C66">
        <f>pol_thomson!C67</f>
        <v>48.69</v>
      </c>
      <c r="D66" t="str">
        <f>pol_thomson!D67</f>
        <v>NA</v>
      </c>
      <c r="E66" t="str">
        <f>pol_thomson!E67</f>
        <v>NA</v>
      </c>
      <c r="F66" t="str">
        <f>pol_thomson!F67</f>
        <v>NA</v>
      </c>
      <c r="G66">
        <f>pol_thomson!G67</f>
        <v>16.899999999999999</v>
      </c>
      <c r="I66" s="2" t="str">
        <f>pol_thomson!J67</f>
        <v>Q1 2002</v>
      </c>
      <c r="J66" s="2" t="str">
        <f>pol_thomson!K67</f>
        <v>NA</v>
      </c>
    </row>
    <row r="67" spans="1:10" x14ac:dyDescent="0.25">
      <c r="A67" s="6">
        <f>pol_thomson!A68</f>
        <v>33404</v>
      </c>
      <c r="B67" t="str">
        <f>pol_thomson!B68</f>
        <v>NA</v>
      </c>
      <c r="C67">
        <f>pol_thomson!C68</f>
        <v>48.85</v>
      </c>
      <c r="D67" t="str">
        <f>pol_thomson!D68</f>
        <v>NA</v>
      </c>
      <c r="E67" t="str">
        <f>pol_thomson!E68</f>
        <v>NA</v>
      </c>
      <c r="F67" t="str">
        <f>pol_thomson!F68</f>
        <v>NA</v>
      </c>
      <c r="G67">
        <f>pol_thomson!G68</f>
        <v>16.2</v>
      </c>
      <c r="I67" s="2" t="str">
        <f>pol_thomson!J68</f>
        <v>Q2 2002</v>
      </c>
      <c r="J67" s="2">
        <f>pol_thomson!K68</f>
        <v>100.4</v>
      </c>
    </row>
    <row r="68" spans="1:10" x14ac:dyDescent="0.25">
      <c r="A68" s="6">
        <f>pol_thomson!A69</f>
        <v>33434</v>
      </c>
      <c r="B68" t="str">
        <f>pol_thomson!B69</f>
        <v>NA</v>
      </c>
      <c r="C68">
        <f>pol_thomson!C69</f>
        <v>48.03</v>
      </c>
      <c r="D68" t="str">
        <f>pol_thomson!D69</f>
        <v>NA</v>
      </c>
      <c r="E68" t="str">
        <f>pol_thomson!E69</f>
        <v>NA</v>
      </c>
      <c r="F68" t="str">
        <f>pol_thomson!F69</f>
        <v>NA</v>
      </c>
      <c r="G68">
        <f>pol_thomson!G69</f>
        <v>15.6</v>
      </c>
      <c r="I68" s="2" t="str">
        <f>pol_thomson!J69</f>
        <v>Q3 2002</v>
      </c>
      <c r="J68" s="2">
        <f>pol_thomson!K69</f>
        <v>100.7</v>
      </c>
    </row>
    <row r="69" spans="1:10" x14ac:dyDescent="0.25">
      <c r="A69" s="6">
        <f>pol_thomson!A70</f>
        <v>33465</v>
      </c>
      <c r="B69" t="str">
        <f>pol_thomson!B70</f>
        <v>NA</v>
      </c>
      <c r="C69">
        <f>pol_thomson!C70</f>
        <v>50.06</v>
      </c>
      <c r="D69" t="str">
        <f>pol_thomson!D70</f>
        <v>NA</v>
      </c>
      <c r="E69" t="str">
        <f>pol_thomson!E70</f>
        <v>NA</v>
      </c>
      <c r="F69" t="str">
        <f>pol_thomson!F70</f>
        <v>NA</v>
      </c>
      <c r="G69">
        <f>pol_thomson!G70</f>
        <v>12.5</v>
      </c>
      <c r="I69" s="2" t="str">
        <f>pol_thomson!J70</f>
        <v>Q4 2002</v>
      </c>
      <c r="J69" s="2">
        <f>pol_thomson!K70</f>
        <v>100.8</v>
      </c>
    </row>
    <row r="70" spans="1:10" x14ac:dyDescent="0.25">
      <c r="A70" s="6">
        <f>pol_thomson!A71</f>
        <v>33496</v>
      </c>
      <c r="B70" t="str">
        <f>pol_thomson!B71</f>
        <v>NA</v>
      </c>
      <c r="C70">
        <f>pol_thomson!C71</f>
        <v>49.37</v>
      </c>
      <c r="D70" t="str">
        <f>pol_thomson!D71</f>
        <v>NA</v>
      </c>
      <c r="E70" t="str">
        <f>pol_thomson!E71</f>
        <v>NA</v>
      </c>
      <c r="F70" t="str">
        <f>pol_thomson!F71</f>
        <v>NA</v>
      </c>
      <c r="G70">
        <f>pol_thomson!G71</f>
        <v>11.4</v>
      </c>
      <c r="I70" s="2" t="str">
        <f>pol_thomson!J71</f>
        <v>Q1 2003</v>
      </c>
      <c r="J70" s="2">
        <f>pol_thomson!K71</f>
        <v>100.2</v>
      </c>
    </row>
    <row r="71" spans="1:10" x14ac:dyDescent="0.25">
      <c r="A71" s="6">
        <f>pol_thomson!A72</f>
        <v>33526</v>
      </c>
      <c r="B71" t="str">
        <f>pol_thomson!B72</f>
        <v>NA</v>
      </c>
      <c r="C71">
        <f>pol_thomson!C72</f>
        <v>47.48</v>
      </c>
      <c r="D71" t="str">
        <f>pol_thomson!D72</f>
        <v>NA</v>
      </c>
      <c r="E71" t="str">
        <f>pol_thomson!E72</f>
        <v>NA</v>
      </c>
      <c r="F71" t="str">
        <f>pol_thomson!F72</f>
        <v>NA</v>
      </c>
      <c r="G71">
        <f>pol_thomson!G72</f>
        <v>13.3</v>
      </c>
      <c r="I71" s="2" t="str">
        <f>pol_thomson!J72</f>
        <v>Q2 2003</v>
      </c>
      <c r="J71" s="2">
        <f>pol_thomson!K72</f>
        <v>101.8</v>
      </c>
    </row>
    <row r="72" spans="1:10" x14ac:dyDescent="0.25">
      <c r="A72" s="6">
        <f>pol_thomson!A73</f>
        <v>33557</v>
      </c>
      <c r="B72" t="str">
        <f>pol_thomson!B73</f>
        <v>NA</v>
      </c>
      <c r="C72">
        <f>pol_thomson!C73</f>
        <v>45.65</v>
      </c>
      <c r="D72" t="str">
        <f>pol_thomson!D73</f>
        <v>NA</v>
      </c>
      <c r="E72" t="str">
        <f>pol_thomson!E73</f>
        <v>NA</v>
      </c>
      <c r="F72" t="str">
        <f>pol_thomson!F73</f>
        <v>NA</v>
      </c>
      <c r="G72">
        <f>pol_thomson!G73</f>
        <v>14.2</v>
      </c>
      <c r="I72" s="2" t="str">
        <f>pol_thomson!J73</f>
        <v>Q3 2003</v>
      </c>
      <c r="J72" s="2">
        <f>pol_thomson!K73</f>
        <v>101.5</v>
      </c>
    </row>
    <row r="73" spans="1:10" x14ac:dyDescent="0.25">
      <c r="A73" s="6">
        <f>pol_thomson!A74</f>
        <v>33587</v>
      </c>
      <c r="B73" t="str">
        <f>pol_thomson!B74</f>
        <v>NA</v>
      </c>
      <c r="C73">
        <f>pol_thomson!C74</f>
        <v>46.56</v>
      </c>
      <c r="D73" t="str">
        <f>pol_thomson!D74</f>
        <v>NA</v>
      </c>
      <c r="E73" t="str">
        <f>pol_thomson!E74</f>
        <v>NA</v>
      </c>
      <c r="F73" t="str">
        <f>pol_thomson!F74</f>
        <v>NA</v>
      </c>
      <c r="G73">
        <f>pol_thomson!G74</f>
        <v>20.6</v>
      </c>
      <c r="I73" s="2" t="str">
        <f>pol_thomson!J74</f>
        <v>Q4 2003</v>
      </c>
      <c r="J73" s="2">
        <f>pol_thomson!K74</f>
        <v>100.9</v>
      </c>
    </row>
    <row r="74" spans="1:10" x14ac:dyDescent="0.25">
      <c r="A74" s="6">
        <f>pol_thomson!A75</f>
        <v>33618</v>
      </c>
      <c r="B74" t="str">
        <f>pol_thomson!B75</f>
        <v>NA</v>
      </c>
      <c r="C74">
        <f>pol_thomson!C75</f>
        <v>46.76</v>
      </c>
      <c r="D74" t="str">
        <f>pol_thomson!D75</f>
        <v>NA</v>
      </c>
      <c r="E74" t="str">
        <f>pol_thomson!E75</f>
        <v>NA</v>
      </c>
      <c r="F74" t="str">
        <f>pol_thomson!F75</f>
        <v>NA</v>
      </c>
      <c r="G74">
        <f>pol_thomson!G75</f>
        <v>31.2</v>
      </c>
      <c r="I74" s="2" t="str">
        <f>pol_thomson!J75</f>
        <v>Q1 2004</v>
      </c>
      <c r="J74" s="2">
        <f>pol_thomson!K75</f>
        <v>101.9</v>
      </c>
    </row>
    <row r="75" spans="1:10" x14ac:dyDescent="0.25">
      <c r="A75" s="6">
        <f>pol_thomson!A76</f>
        <v>33649</v>
      </c>
      <c r="B75" t="str">
        <f>pol_thomson!B76</f>
        <v>NA</v>
      </c>
      <c r="C75">
        <f>pol_thomson!C76</f>
        <v>44.49</v>
      </c>
      <c r="D75" t="str">
        <f>pol_thomson!D76</f>
        <v>NA</v>
      </c>
      <c r="E75" t="str">
        <f>pol_thomson!E76</f>
        <v>NA</v>
      </c>
      <c r="F75" t="str">
        <f>pol_thomson!F76</f>
        <v>NA</v>
      </c>
      <c r="G75">
        <f>pol_thomson!G76</f>
        <v>16</v>
      </c>
      <c r="I75" s="2" t="str">
        <f>pol_thomson!J76</f>
        <v>Q2 2004</v>
      </c>
      <c r="J75" s="2">
        <f>pol_thomson!K76</f>
        <v>101.1</v>
      </c>
    </row>
    <row r="76" spans="1:10" x14ac:dyDescent="0.25">
      <c r="A76" s="6">
        <f>pol_thomson!A77</f>
        <v>33678</v>
      </c>
      <c r="B76" t="str">
        <f>pol_thomson!B77</f>
        <v>NA</v>
      </c>
      <c r="C76">
        <f>pol_thomson!C77</f>
        <v>44.62</v>
      </c>
      <c r="D76" t="str">
        <f>pol_thomson!D77</f>
        <v>NA</v>
      </c>
      <c r="E76" t="str">
        <f>pol_thomson!E77</f>
        <v>NA</v>
      </c>
      <c r="F76" t="str">
        <f>pol_thomson!F77</f>
        <v>NA</v>
      </c>
      <c r="G76">
        <f>pol_thomson!G77</f>
        <v>13.5</v>
      </c>
      <c r="I76" s="2" t="str">
        <f>pol_thomson!J77</f>
        <v>Q3 2004</v>
      </c>
      <c r="J76" s="2">
        <f>pol_thomson!K77</f>
        <v>100</v>
      </c>
    </row>
    <row r="77" spans="1:10" x14ac:dyDescent="0.25">
      <c r="A77" s="6">
        <f>pol_thomson!A78</f>
        <v>33709</v>
      </c>
      <c r="B77" t="str">
        <f>pol_thomson!B78</f>
        <v>NA</v>
      </c>
      <c r="C77">
        <f>pol_thomson!C78</f>
        <v>47.16</v>
      </c>
      <c r="D77" t="str">
        <f>pol_thomson!D78</f>
        <v>NA</v>
      </c>
      <c r="E77" t="str">
        <f>pol_thomson!E78</f>
        <v>NA</v>
      </c>
      <c r="F77" t="str">
        <f>pol_thomson!F78</f>
        <v>NA</v>
      </c>
      <c r="G77">
        <f>pol_thomson!G78</f>
        <v>17.3</v>
      </c>
      <c r="I77" s="2" t="str">
        <f>pol_thomson!J78</f>
        <v>Q4 2004</v>
      </c>
      <c r="J77" s="2">
        <f>pol_thomson!K78</f>
        <v>101.4</v>
      </c>
    </row>
    <row r="78" spans="1:10" x14ac:dyDescent="0.25">
      <c r="A78" s="6">
        <f>pol_thomson!A79</f>
        <v>33739</v>
      </c>
      <c r="B78" t="str">
        <f>pol_thomson!B79</f>
        <v>NA</v>
      </c>
      <c r="C78">
        <f>pol_thomson!C79</f>
        <v>44.64</v>
      </c>
      <c r="D78" t="str">
        <f>pol_thomson!D79</f>
        <v>NA</v>
      </c>
      <c r="E78" t="str">
        <f>pol_thomson!E79</f>
        <v>NA</v>
      </c>
      <c r="F78" t="str">
        <f>pol_thomson!F79</f>
        <v>NA</v>
      </c>
      <c r="G78">
        <f>pol_thomson!G79</f>
        <v>14.7</v>
      </c>
      <c r="I78" s="2" t="str">
        <f>pol_thomson!J79</f>
        <v>Q1 2005</v>
      </c>
      <c r="J78" s="2">
        <f>pol_thomson!K79</f>
        <v>100.6</v>
      </c>
    </row>
    <row r="79" spans="1:10" x14ac:dyDescent="0.25">
      <c r="A79" s="6">
        <f>pol_thomson!A80</f>
        <v>33770</v>
      </c>
      <c r="B79" t="str">
        <f>pol_thomson!B80</f>
        <v>NA</v>
      </c>
      <c r="C79">
        <f>pol_thomson!C80</f>
        <v>43.61</v>
      </c>
      <c r="D79" t="str">
        <f>pol_thomson!D80</f>
        <v>NA</v>
      </c>
      <c r="E79" t="str">
        <f>pol_thomson!E80</f>
        <v>NA</v>
      </c>
      <c r="F79" t="str">
        <f>pol_thomson!F80</f>
        <v>NA</v>
      </c>
      <c r="G79">
        <f>pol_thomson!G80</f>
        <v>16.100000000000001</v>
      </c>
      <c r="I79" s="2" t="str">
        <f>pol_thomson!J80</f>
        <v>Q2 2005</v>
      </c>
      <c r="J79" s="2">
        <f>pol_thomson!K80</f>
        <v>100.6</v>
      </c>
    </row>
    <row r="80" spans="1:10" x14ac:dyDescent="0.25">
      <c r="A80" s="6">
        <f>pol_thomson!A81</f>
        <v>33800</v>
      </c>
      <c r="B80" t="str">
        <f>pol_thomson!B81</f>
        <v>NA</v>
      </c>
      <c r="C80">
        <f>pol_thomson!C81</f>
        <v>46.91</v>
      </c>
      <c r="D80" t="str">
        <f>pol_thomson!D81</f>
        <v>NA</v>
      </c>
      <c r="E80" t="str">
        <f>pol_thomson!E81</f>
        <v>NA</v>
      </c>
      <c r="F80" t="str">
        <f>pol_thomson!F81</f>
        <v>NA</v>
      </c>
      <c r="G80">
        <f>pol_thomson!G81</f>
        <v>18</v>
      </c>
      <c r="I80" s="2" t="str">
        <f>pol_thomson!J81</f>
        <v>Q3 2005</v>
      </c>
      <c r="J80" s="2">
        <f>pol_thomson!K81</f>
        <v>101.7</v>
      </c>
    </row>
    <row r="81" spans="1:10" x14ac:dyDescent="0.25">
      <c r="A81" s="6">
        <f>pol_thomson!A82</f>
        <v>33831</v>
      </c>
      <c r="B81" t="str">
        <f>pol_thomson!B82</f>
        <v>NA</v>
      </c>
      <c r="C81">
        <f>pol_thomson!C82</f>
        <v>47.27</v>
      </c>
      <c r="D81" t="str">
        <f>pol_thomson!D82</f>
        <v>NA</v>
      </c>
      <c r="E81" t="str">
        <f>pol_thomson!E82</f>
        <v>NA</v>
      </c>
      <c r="F81" t="str">
        <f>pol_thomson!F82</f>
        <v>NA</v>
      </c>
      <c r="G81">
        <f>pol_thomson!G82</f>
        <v>14.8</v>
      </c>
      <c r="I81" s="2" t="str">
        <f>pol_thomson!J82</f>
        <v>Q4 2005</v>
      </c>
      <c r="J81" s="2">
        <f>pol_thomson!K82</f>
        <v>100.9</v>
      </c>
    </row>
    <row r="82" spans="1:10" x14ac:dyDescent="0.25">
      <c r="A82" s="6">
        <f>pol_thomson!A83</f>
        <v>33862</v>
      </c>
      <c r="B82" t="str">
        <f>pol_thomson!B83</f>
        <v>NA</v>
      </c>
      <c r="C82">
        <f>pol_thomson!C83</f>
        <v>45</v>
      </c>
      <c r="D82" t="str">
        <f>pol_thomson!D83</f>
        <v>NA</v>
      </c>
      <c r="E82" t="str">
        <f>pol_thomson!E83</f>
        <v>NA</v>
      </c>
      <c r="F82" t="str">
        <f>pol_thomson!F83</f>
        <v>NA</v>
      </c>
      <c r="G82">
        <f>pol_thomson!G83</f>
        <v>13.8</v>
      </c>
      <c r="I82" s="2" t="str">
        <f>pol_thomson!J83</f>
        <v>Q1 2006</v>
      </c>
      <c r="J82" s="2">
        <f>pol_thomson!K83</f>
        <v>101.7</v>
      </c>
    </row>
    <row r="83" spans="1:10" x14ac:dyDescent="0.25">
      <c r="A83" s="6">
        <f>pol_thomson!A84</f>
        <v>33892</v>
      </c>
      <c r="B83" t="str">
        <f>pol_thomson!B84</f>
        <v>NA</v>
      </c>
      <c r="C83">
        <f>pol_thomson!C84</f>
        <v>45.75</v>
      </c>
      <c r="D83" t="str">
        <f>pol_thomson!D84</f>
        <v>NA</v>
      </c>
      <c r="E83" t="str">
        <f>pol_thomson!E84</f>
        <v>NA</v>
      </c>
      <c r="F83" t="str">
        <f>pol_thomson!F84</f>
        <v>NA</v>
      </c>
      <c r="G83">
        <f>pol_thomson!G84</f>
        <v>14.1</v>
      </c>
      <c r="I83" s="2" t="str">
        <f>pol_thomson!J84</f>
        <v>Q2 2006</v>
      </c>
      <c r="J83" s="2">
        <f>pol_thomson!K84</f>
        <v>101.7</v>
      </c>
    </row>
    <row r="84" spans="1:10" x14ac:dyDescent="0.25">
      <c r="A84" s="6">
        <f>pol_thomson!A85</f>
        <v>33923</v>
      </c>
      <c r="B84" t="str">
        <f>pol_thomson!B85</f>
        <v>NA</v>
      </c>
      <c r="C84">
        <f>pol_thomson!C85</f>
        <v>44.71</v>
      </c>
      <c r="D84" t="str">
        <f>pol_thomson!D85</f>
        <v>NA</v>
      </c>
      <c r="E84" t="str">
        <f>pol_thomson!E85</f>
        <v>NA</v>
      </c>
      <c r="F84" t="str">
        <f>pol_thomson!F85</f>
        <v>NA</v>
      </c>
      <c r="G84">
        <f>pol_thomson!G85</f>
        <v>13.6</v>
      </c>
      <c r="I84" s="2" t="str">
        <f>pol_thomson!J85</f>
        <v>Q3 2006</v>
      </c>
      <c r="J84" s="2">
        <f>pol_thomson!K85</f>
        <v>102</v>
      </c>
    </row>
    <row r="85" spans="1:10" x14ac:dyDescent="0.25">
      <c r="A85" s="6">
        <f>pol_thomson!A86</f>
        <v>33953</v>
      </c>
      <c r="B85" t="str">
        <f>pol_thomson!B86</f>
        <v>NA</v>
      </c>
      <c r="C85">
        <f>pol_thomson!C86</f>
        <v>47.22</v>
      </c>
      <c r="D85" t="str">
        <f>pol_thomson!D86</f>
        <v>NA</v>
      </c>
      <c r="E85">
        <f>pol_thomson!E86</f>
        <v>6101</v>
      </c>
      <c r="F85" t="str">
        <f>pol_thomson!F86</f>
        <v>NA</v>
      </c>
      <c r="G85">
        <f>pol_thomson!G86</f>
        <v>8.6</v>
      </c>
      <c r="I85" s="2" t="str">
        <f>pol_thomson!J86</f>
        <v>Q4 2006</v>
      </c>
      <c r="J85" s="2">
        <f>pol_thomson!K86</f>
        <v>101.5</v>
      </c>
    </row>
    <row r="86" spans="1:10" x14ac:dyDescent="0.25">
      <c r="A86" s="6">
        <f>pol_thomson!A87</f>
        <v>33984</v>
      </c>
      <c r="B86" t="str">
        <f>pol_thomson!B87</f>
        <v>NA</v>
      </c>
      <c r="C86">
        <f>pol_thomson!C87</f>
        <v>44.94</v>
      </c>
      <c r="D86" t="str">
        <f>pol_thomson!D87</f>
        <v>NA</v>
      </c>
      <c r="E86">
        <f>pol_thomson!E87</f>
        <v>6070</v>
      </c>
      <c r="F86" t="str">
        <f>pol_thomson!F87</f>
        <v>NA</v>
      </c>
      <c r="G86">
        <f>pol_thomson!G87</f>
        <v>24.1</v>
      </c>
      <c r="I86" s="2" t="str">
        <f>pol_thomson!J87</f>
        <v>Q1 2007</v>
      </c>
      <c r="J86" s="2">
        <f>pol_thomson!K87</f>
        <v>102.1</v>
      </c>
    </row>
    <row r="87" spans="1:10" x14ac:dyDescent="0.25">
      <c r="A87" s="6">
        <f>pol_thomson!A88</f>
        <v>34015</v>
      </c>
      <c r="B87" t="str">
        <f>pol_thomson!B88</f>
        <v>NA</v>
      </c>
      <c r="C87">
        <f>pol_thomson!C88</f>
        <v>43.27</v>
      </c>
      <c r="D87" t="str">
        <f>pol_thomson!D88</f>
        <v>NA</v>
      </c>
      <c r="E87">
        <f>pol_thomson!E88</f>
        <v>6054</v>
      </c>
      <c r="F87" t="str">
        <f>pol_thomson!F88</f>
        <v>NA</v>
      </c>
      <c r="G87">
        <f>pol_thomson!G88</f>
        <v>13</v>
      </c>
      <c r="I87" s="2" t="str">
        <f>pol_thomson!J88</f>
        <v>Q2 2007</v>
      </c>
      <c r="J87" s="2">
        <f>pol_thomson!K88</f>
        <v>101.6</v>
      </c>
    </row>
    <row r="88" spans="1:10" x14ac:dyDescent="0.25">
      <c r="A88" s="6">
        <f>pol_thomson!A89</f>
        <v>34043</v>
      </c>
      <c r="B88" t="str">
        <f>pol_thomson!B89</f>
        <v>NA</v>
      </c>
      <c r="C88">
        <f>pol_thomson!C89</f>
        <v>44.38</v>
      </c>
      <c r="D88" t="str">
        <f>pol_thomson!D89</f>
        <v>NA</v>
      </c>
      <c r="E88">
        <f>pol_thomson!E89</f>
        <v>6045</v>
      </c>
      <c r="F88" t="str">
        <f>pol_thomson!F89</f>
        <v>NA</v>
      </c>
      <c r="G88">
        <f>pol_thomson!G89</f>
        <v>13.7</v>
      </c>
      <c r="I88" s="2" t="str">
        <f>pol_thomson!J89</f>
        <v>Q3 2007</v>
      </c>
      <c r="J88" s="2">
        <f>pol_thomson!K89</f>
        <v>101.3</v>
      </c>
    </row>
    <row r="89" spans="1:10" x14ac:dyDescent="0.25">
      <c r="A89" s="6">
        <f>pol_thomson!A90</f>
        <v>34074</v>
      </c>
      <c r="B89" t="str">
        <f>pol_thomson!B90</f>
        <v>NA</v>
      </c>
      <c r="C89">
        <f>pol_thomson!C90</f>
        <v>47.13</v>
      </c>
      <c r="D89" t="str">
        <f>pol_thomson!D90</f>
        <v>NA</v>
      </c>
      <c r="E89">
        <f>pol_thomson!E90</f>
        <v>6039</v>
      </c>
      <c r="F89" t="str">
        <f>pol_thomson!F90</f>
        <v>NA</v>
      </c>
      <c r="G89">
        <f>pol_thomson!G90</f>
        <v>16</v>
      </c>
      <c r="I89" s="2" t="str">
        <f>pol_thomson!J90</f>
        <v>Q4 2007</v>
      </c>
      <c r="J89" s="2">
        <f>pol_thomson!K90</f>
        <v>102.1</v>
      </c>
    </row>
    <row r="90" spans="1:10" x14ac:dyDescent="0.25">
      <c r="A90" s="6">
        <f>pol_thomson!A91</f>
        <v>34104</v>
      </c>
      <c r="B90" t="str">
        <f>pol_thomson!B91</f>
        <v>NA</v>
      </c>
      <c r="C90">
        <f>pol_thomson!C91</f>
        <v>49.8</v>
      </c>
      <c r="D90" t="str">
        <f>pol_thomson!D91</f>
        <v>NA</v>
      </c>
      <c r="E90">
        <f>pol_thomson!E91</f>
        <v>6006</v>
      </c>
      <c r="F90" t="str">
        <f>pol_thomson!F91</f>
        <v>NA</v>
      </c>
      <c r="G90">
        <f>pol_thomson!G91</f>
        <v>13.5</v>
      </c>
      <c r="I90" s="2" t="str">
        <f>pol_thomson!J91</f>
        <v>Q1 2008</v>
      </c>
      <c r="J90" s="2">
        <f>pol_thomson!K91</f>
        <v>100.5</v>
      </c>
    </row>
    <row r="91" spans="1:10" x14ac:dyDescent="0.25">
      <c r="A91" s="6">
        <f>pol_thomson!A92</f>
        <v>34135</v>
      </c>
      <c r="B91" t="str">
        <f>pol_thomson!B92</f>
        <v>NA</v>
      </c>
      <c r="C91">
        <f>pol_thomson!C92</f>
        <v>52.89</v>
      </c>
      <c r="D91" t="str">
        <f>pol_thomson!D92</f>
        <v>NA</v>
      </c>
      <c r="E91">
        <f>pol_thomson!E92</f>
        <v>5989</v>
      </c>
      <c r="F91" t="str">
        <f>pol_thomson!F92</f>
        <v>NA</v>
      </c>
      <c r="G91">
        <f>pol_thomson!G92</f>
        <v>14.4</v>
      </c>
      <c r="I91" s="2" t="str">
        <f>pol_thomson!J92</f>
        <v>Q2 2008</v>
      </c>
      <c r="J91" s="2">
        <f>pol_thomson!K92</f>
        <v>100.8</v>
      </c>
    </row>
    <row r="92" spans="1:10" x14ac:dyDescent="0.25">
      <c r="A92" s="6">
        <f>pol_thomson!A93</f>
        <v>34165</v>
      </c>
      <c r="B92" t="str">
        <f>pol_thomson!B93</f>
        <v>NA</v>
      </c>
      <c r="C92">
        <f>pol_thomson!C93</f>
        <v>47.56</v>
      </c>
      <c r="D92" t="str">
        <f>pol_thomson!D93</f>
        <v>NA</v>
      </c>
      <c r="E92">
        <f>pol_thomson!E93</f>
        <v>5959</v>
      </c>
      <c r="F92" t="str">
        <f>pol_thomson!F93</f>
        <v>NA</v>
      </c>
      <c r="G92">
        <f>pol_thomson!G93</f>
        <v>16.100000000000001</v>
      </c>
      <c r="I92" s="2" t="str">
        <f>pol_thomson!J93</f>
        <v>Q3 2008</v>
      </c>
      <c r="J92" s="2">
        <f>pol_thomson!K93</f>
        <v>100.6</v>
      </c>
    </row>
    <row r="93" spans="1:10" x14ac:dyDescent="0.25">
      <c r="A93" s="6">
        <f>pol_thomson!A94</f>
        <v>34196</v>
      </c>
      <c r="B93" t="str">
        <f>pol_thomson!B94</f>
        <v>NA</v>
      </c>
      <c r="C93">
        <f>pol_thomson!C94</f>
        <v>45.14</v>
      </c>
      <c r="D93" t="str">
        <f>pol_thomson!D94</f>
        <v>NA</v>
      </c>
      <c r="E93">
        <f>pol_thomson!E94</f>
        <v>5942</v>
      </c>
      <c r="F93" t="str">
        <f>pol_thomson!F94</f>
        <v>NA</v>
      </c>
      <c r="G93">
        <f>pol_thomson!G94</f>
        <v>17</v>
      </c>
      <c r="I93" s="2" t="str">
        <f>pol_thomson!J94</f>
        <v>Q4 2008</v>
      </c>
      <c r="J93" s="2">
        <f>pol_thomson!K94</f>
        <v>99.6</v>
      </c>
    </row>
    <row r="94" spans="1:10" x14ac:dyDescent="0.25">
      <c r="A94" s="6">
        <f>pol_thomson!A95</f>
        <v>34227</v>
      </c>
      <c r="B94" t="str">
        <f>pol_thomson!B95</f>
        <v>NA</v>
      </c>
      <c r="C94">
        <f>pol_thomson!C95</f>
        <v>44.15</v>
      </c>
      <c r="D94" t="str">
        <f>pol_thomson!D95</f>
        <v>NA</v>
      </c>
      <c r="E94">
        <f>pol_thomson!E95</f>
        <v>5942</v>
      </c>
      <c r="F94" t="str">
        <f>pol_thomson!F95</f>
        <v>NA</v>
      </c>
      <c r="G94">
        <f>pol_thomson!G95</f>
        <v>13.7</v>
      </c>
      <c r="I94" s="2" t="str">
        <f>pol_thomson!J95</f>
        <v>Q1 2009</v>
      </c>
      <c r="J94" s="2">
        <f>pol_thomson!K95</f>
        <v>101.3</v>
      </c>
    </row>
    <row r="95" spans="1:10" x14ac:dyDescent="0.25">
      <c r="A95" s="6">
        <f>pol_thomson!A96</f>
        <v>34257</v>
      </c>
      <c r="B95" t="str">
        <f>pol_thomson!B96</f>
        <v>NA</v>
      </c>
      <c r="C95">
        <f>pol_thomson!C96</f>
        <v>43.63</v>
      </c>
      <c r="D95" t="str">
        <f>pol_thomson!D96</f>
        <v>NA</v>
      </c>
      <c r="E95">
        <f>pol_thomson!E96</f>
        <v>5940</v>
      </c>
      <c r="F95" t="str">
        <f>pol_thomson!F96</f>
        <v>NA</v>
      </c>
      <c r="G95">
        <f>pol_thomson!G96</f>
        <v>14.8</v>
      </c>
      <c r="I95" s="2" t="str">
        <f>pol_thomson!J96</f>
        <v>Q2 2009</v>
      </c>
      <c r="J95" s="2">
        <f>pol_thomson!K96</f>
        <v>100.4</v>
      </c>
    </row>
    <row r="96" spans="1:10" x14ac:dyDescent="0.25">
      <c r="A96" s="6">
        <f>pol_thomson!A97</f>
        <v>34288</v>
      </c>
      <c r="B96" t="str">
        <f>pol_thomson!B97</f>
        <v>NA</v>
      </c>
      <c r="C96">
        <f>pol_thomson!C97</f>
        <v>43.97</v>
      </c>
      <c r="D96" t="str">
        <f>pol_thomson!D97</f>
        <v>NA</v>
      </c>
      <c r="E96">
        <f>pol_thomson!E97</f>
        <v>5917</v>
      </c>
      <c r="F96" t="str">
        <f>pol_thomson!F97</f>
        <v>NA</v>
      </c>
      <c r="G96">
        <f>pol_thomson!G97</f>
        <v>15.2</v>
      </c>
      <c r="I96" s="2" t="str">
        <f>pol_thomson!J97</f>
        <v>Q3 2009</v>
      </c>
      <c r="J96" s="2">
        <f>pol_thomson!K97</f>
        <v>100.5</v>
      </c>
    </row>
    <row r="97" spans="1:10" x14ac:dyDescent="0.25">
      <c r="A97" s="6">
        <f>pol_thomson!A98</f>
        <v>34318</v>
      </c>
      <c r="B97" t="str">
        <f>pol_thomson!B98</f>
        <v>NA</v>
      </c>
      <c r="C97">
        <f>pol_thomson!C98</f>
        <v>40.68</v>
      </c>
      <c r="D97" t="str">
        <f>pol_thomson!D98</f>
        <v>NA</v>
      </c>
      <c r="E97">
        <f>pol_thomson!E98</f>
        <v>5866</v>
      </c>
      <c r="F97" t="str">
        <f>pol_thomson!F98</f>
        <v>NA</v>
      </c>
      <c r="G97">
        <f>pol_thomson!G98</f>
        <v>10.5</v>
      </c>
      <c r="I97" s="2" t="str">
        <f>pol_thomson!J98</f>
        <v>Q4 2009</v>
      </c>
      <c r="J97" s="2">
        <f>pol_thomson!K98</f>
        <v>101.4</v>
      </c>
    </row>
    <row r="98" spans="1:10" x14ac:dyDescent="0.25">
      <c r="A98" s="6">
        <f>pol_thomson!A99</f>
        <v>34349</v>
      </c>
      <c r="B98" t="str">
        <f>pol_thomson!B99</f>
        <v>NA</v>
      </c>
      <c r="C98">
        <f>pol_thomson!C99</f>
        <v>37.01</v>
      </c>
      <c r="D98" t="str">
        <f>pol_thomson!D99</f>
        <v>NA</v>
      </c>
      <c r="E98">
        <f>pol_thomson!E99</f>
        <v>5834</v>
      </c>
      <c r="F98" t="str">
        <f>pol_thomson!F99</f>
        <v>NA</v>
      </c>
      <c r="G98">
        <f>pol_thomson!G99</f>
        <v>31.4</v>
      </c>
      <c r="I98" s="2" t="str">
        <f>pol_thomson!J99</f>
        <v>Q1 2010</v>
      </c>
      <c r="J98" s="2">
        <f>pol_thomson!K99</f>
        <v>100.4</v>
      </c>
    </row>
    <row r="99" spans="1:10" x14ac:dyDescent="0.25">
      <c r="A99" s="6">
        <f>pol_thomson!A100</f>
        <v>34380</v>
      </c>
      <c r="B99" t="str">
        <f>pol_thomson!B100</f>
        <v>NA</v>
      </c>
      <c r="C99">
        <f>pol_thomson!C100</f>
        <v>38.590000000000003</v>
      </c>
      <c r="D99" t="str">
        <f>pol_thomson!D100</f>
        <v>NA</v>
      </c>
      <c r="E99">
        <f>pol_thomson!E100</f>
        <v>5818</v>
      </c>
      <c r="F99" t="str">
        <f>pol_thomson!F100</f>
        <v>NA</v>
      </c>
      <c r="G99">
        <f>pol_thomson!G100</f>
        <v>15.8</v>
      </c>
      <c r="I99" s="2" t="str">
        <f>pol_thomson!J100</f>
        <v>Q2 2010</v>
      </c>
      <c r="J99" s="2">
        <f>pol_thomson!K100</f>
        <v>101.2</v>
      </c>
    </row>
    <row r="100" spans="1:10" x14ac:dyDescent="0.25">
      <c r="A100" s="6">
        <f>pol_thomson!A101</f>
        <v>34408</v>
      </c>
      <c r="B100" t="str">
        <f>pol_thomson!B101</f>
        <v>NA</v>
      </c>
      <c r="C100">
        <f>pol_thomson!C101</f>
        <v>40.4</v>
      </c>
      <c r="D100" t="str">
        <f>pol_thomson!D101</f>
        <v>NA</v>
      </c>
      <c r="E100">
        <f>pol_thomson!E101</f>
        <v>5822</v>
      </c>
      <c r="F100" t="str">
        <f>pol_thomson!F101</f>
        <v>NA</v>
      </c>
      <c r="G100">
        <f>pol_thomson!G101</f>
        <v>15.1</v>
      </c>
      <c r="I100" s="2" t="str">
        <f>pol_thomson!J101</f>
        <v>Q3 2010</v>
      </c>
      <c r="J100" s="2">
        <f>pol_thomson!K101</f>
        <v>101.3</v>
      </c>
    </row>
    <row r="101" spans="1:10" x14ac:dyDescent="0.25">
      <c r="A101" s="6">
        <f>pol_thomson!A102</f>
        <v>34439</v>
      </c>
      <c r="B101" t="str">
        <f>pol_thomson!B102</f>
        <v>NA</v>
      </c>
      <c r="C101">
        <f>pol_thomson!C102</f>
        <v>36.840000000000003</v>
      </c>
      <c r="D101" t="str">
        <f>pol_thomson!D102</f>
        <v>NA</v>
      </c>
      <c r="E101">
        <f>pol_thomson!E102</f>
        <v>5805</v>
      </c>
      <c r="F101" t="str">
        <f>pol_thomson!F102</f>
        <v>NA</v>
      </c>
      <c r="G101">
        <f>pol_thomson!G102</f>
        <v>18.5</v>
      </c>
      <c r="I101" s="2" t="str">
        <f>pol_thomson!J102</f>
        <v>Q4 2010</v>
      </c>
      <c r="J101" s="2">
        <f>pol_thomson!K102</f>
        <v>100.9</v>
      </c>
    </row>
    <row r="102" spans="1:10" x14ac:dyDescent="0.25">
      <c r="A102" s="6">
        <f>pol_thomson!A103</f>
        <v>34469</v>
      </c>
      <c r="B102" t="str">
        <f>pol_thomson!B103</f>
        <v>NA</v>
      </c>
      <c r="C102">
        <f>pol_thomson!C103</f>
        <v>37.25</v>
      </c>
      <c r="D102" t="str">
        <f>pol_thomson!D103</f>
        <v>NA</v>
      </c>
      <c r="E102">
        <f>pol_thomson!E103</f>
        <v>5789</v>
      </c>
      <c r="F102" t="str">
        <f>pol_thomson!F103</f>
        <v>NA</v>
      </c>
      <c r="G102">
        <f>pol_thomson!G103</f>
        <v>16</v>
      </c>
      <c r="I102" s="2" t="str">
        <f>pol_thomson!J103</f>
        <v>Q1 2011</v>
      </c>
      <c r="J102" s="2">
        <f>pol_thomson!K103</f>
        <v>101.3</v>
      </c>
    </row>
    <row r="103" spans="1:10" x14ac:dyDescent="0.25">
      <c r="A103" s="6">
        <f>pol_thomson!A104</f>
        <v>34500</v>
      </c>
      <c r="B103" t="str">
        <f>pol_thomson!B104</f>
        <v>NA</v>
      </c>
      <c r="C103">
        <f>pol_thomson!C104</f>
        <v>37.28</v>
      </c>
      <c r="D103" t="str">
        <f>pol_thomson!D104</f>
        <v>NA</v>
      </c>
      <c r="E103">
        <f>pol_thomson!E104</f>
        <v>5777</v>
      </c>
      <c r="F103" t="str">
        <f>pol_thomson!F104</f>
        <v>NA</v>
      </c>
      <c r="G103">
        <f>pol_thomson!G104</f>
        <v>18.8</v>
      </c>
      <c r="I103" s="2" t="str">
        <f>pol_thomson!J104</f>
        <v>Q2 2011</v>
      </c>
      <c r="J103" s="2">
        <f>pol_thomson!K104</f>
        <v>101.5</v>
      </c>
    </row>
    <row r="104" spans="1:10" x14ac:dyDescent="0.25">
      <c r="A104" s="6">
        <f>pol_thomson!A105</f>
        <v>34530</v>
      </c>
      <c r="B104" t="str">
        <f>pol_thomson!B105</f>
        <v>NA</v>
      </c>
      <c r="C104">
        <f>pol_thomson!C105</f>
        <v>38.24</v>
      </c>
      <c r="D104" t="str">
        <f>pol_thomson!D105</f>
        <v>NA</v>
      </c>
      <c r="E104">
        <f>pol_thomson!E105</f>
        <v>5797</v>
      </c>
      <c r="F104" t="str">
        <f>pol_thomson!F105</f>
        <v>NA</v>
      </c>
      <c r="G104">
        <f>pol_thomson!G105</f>
        <v>17.7</v>
      </c>
      <c r="I104" s="2" t="str">
        <f>pol_thomson!J105</f>
        <v>Q3 2011</v>
      </c>
      <c r="J104" s="2">
        <f>pol_thomson!K105</f>
        <v>100.8</v>
      </c>
    </row>
    <row r="105" spans="1:10" x14ac:dyDescent="0.25">
      <c r="A105" s="6">
        <f>pol_thomson!A106</f>
        <v>34561</v>
      </c>
      <c r="B105" t="str">
        <f>pol_thomson!B106</f>
        <v>NA</v>
      </c>
      <c r="C105">
        <f>pol_thomson!C106</f>
        <v>39.14</v>
      </c>
      <c r="D105" t="str">
        <f>pol_thomson!D106</f>
        <v>NA</v>
      </c>
      <c r="E105">
        <f>pol_thomson!E106</f>
        <v>5787</v>
      </c>
      <c r="F105" t="str">
        <f>pol_thomson!F106</f>
        <v>NA</v>
      </c>
      <c r="G105">
        <f>pol_thomson!G106</f>
        <v>19.5</v>
      </c>
      <c r="I105" s="2" t="str">
        <f>pol_thomson!J106</f>
        <v>Q4 2011</v>
      </c>
      <c r="J105" s="2">
        <f>pol_thomson!K106</f>
        <v>101.3</v>
      </c>
    </row>
    <row r="106" spans="1:10" x14ac:dyDescent="0.25">
      <c r="A106" s="6">
        <f>pol_thomson!A107</f>
        <v>34592</v>
      </c>
      <c r="B106" t="str">
        <f>pol_thomson!B107</f>
        <v>NA</v>
      </c>
      <c r="C106">
        <f>pol_thomson!C107</f>
        <v>38.630000000000003</v>
      </c>
      <c r="D106" t="str">
        <f>pol_thomson!D107</f>
        <v>NA</v>
      </c>
      <c r="E106">
        <f>pol_thomson!E107</f>
        <v>5797</v>
      </c>
      <c r="F106" t="str">
        <f>pol_thomson!F107</f>
        <v>NA</v>
      </c>
      <c r="G106">
        <f>pol_thomson!G107</f>
        <v>16.3</v>
      </c>
      <c r="I106" s="2" t="str">
        <f>pol_thomson!J107</f>
        <v>Q1 2012</v>
      </c>
      <c r="J106" s="2">
        <f>pol_thomson!K107</f>
        <v>100.1</v>
      </c>
    </row>
    <row r="107" spans="1:10" x14ac:dyDescent="0.25">
      <c r="A107" s="6">
        <f>pol_thomson!A108</f>
        <v>34622</v>
      </c>
      <c r="B107" t="str">
        <f>pol_thomson!B108</f>
        <v>NA</v>
      </c>
      <c r="C107">
        <f>pol_thomson!C108</f>
        <v>37.21</v>
      </c>
      <c r="D107" t="str">
        <f>pol_thomson!D108</f>
        <v>NA</v>
      </c>
      <c r="E107">
        <f>pol_thomson!E108</f>
        <v>5814</v>
      </c>
      <c r="F107" t="str">
        <f>pol_thomson!F108</f>
        <v>NA</v>
      </c>
      <c r="G107">
        <f>pol_thomson!G108</f>
        <v>17.100000000000001</v>
      </c>
      <c r="I107" s="2" t="str">
        <f>pol_thomson!J108</f>
        <v>Q2 2012</v>
      </c>
      <c r="J107" s="2">
        <f>pol_thomson!K108</f>
        <v>100</v>
      </c>
    </row>
    <row r="108" spans="1:10" s="1" customFormat="1" x14ac:dyDescent="0.25">
      <c r="A108" s="6">
        <f>pol_thomson!A109</f>
        <v>34653</v>
      </c>
      <c r="B108" t="str">
        <f>pol_thomson!B109</f>
        <v>NA</v>
      </c>
      <c r="C108">
        <f>pol_thomson!C109</f>
        <v>37.729999999999997</v>
      </c>
      <c r="D108" t="str">
        <f>pol_thomson!D109</f>
        <v>NA</v>
      </c>
      <c r="E108">
        <f>pol_thomson!E109</f>
        <v>5801</v>
      </c>
      <c r="F108" t="str">
        <f>pol_thomson!F109</f>
        <v>NA</v>
      </c>
      <c r="G108">
        <f>pol_thomson!G109</f>
        <v>18.8</v>
      </c>
      <c r="I108" s="2" t="str">
        <f>pol_thomson!J109</f>
        <v>Q3 2012</v>
      </c>
      <c r="J108" s="2">
        <f>pol_thomson!K109</f>
        <v>100.1</v>
      </c>
    </row>
    <row r="109" spans="1:10" x14ac:dyDescent="0.25">
      <c r="A109" s="6">
        <f>pol_thomson!A110</f>
        <v>34683</v>
      </c>
      <c r="B109" t="str">
        <f>pol_thomson!B110</f>
        <v>NA</v>
      </c>
      <c r="C109">
        <f>pol_thomson!C110</f>
        <v>37.97</v>
      </c>
      <c r="D109" t="str">
        <f>pol_thomson!D110</f>
        <v>NA</v>
      </c>
      <c r="E109">
        <f>pol_thomson!E110</f>
        <v>5757</v>
      </c>
      <c r="F109" t="str">
        <f>pol_thomson!F110</f>
        <v>NA</v>
      </c>
      <c r="G109">
        <f>pol_thomson!G110</f>
        <v>12.2</v>
      </c>
      <c r="I109" s="2" t="str">
        <f>pol_thomson!J110</f>
        <v>Q4 2012</v>
      </c>
      <c r="J109" s="2">
        <f>pol_thomson!K110</f>
        <v>100.1</v>
      </c>
    </row>
    <row r="110" spans="1:10" x14ac:dyDescent="0.25">
      <c r="A110" s="6">
        <f>pol_thomson!A111</f>
        <v>34714</v>
      </c>
      <c r="B110" t="str">
        <f>pol_thomson!B111</f>
        <v>NA</v>
      </c>
      <c r="C110">
        <f>pol_thomson!C111</f>
        <v>39.24</v>
      </c>
      <c r="D110" t="str">
        <f>pol_thomson!D111</f>
        <v>NA</v>
      </c>
      <c r="E110">
        <f>pol_thomson!E111</f>
        <v>5836</v>
      </c>
      <c r="F110" t="str">
        <f>pol_thomson!F111</f>
        <v>NA</v>
      </c>
      <c r="G110">
        <f>pol_thomson!G111</f>
        <v>38.4</v>
      </c>
      <c r="I110" s="2" t="str">
        <f>pol_thomson!J111</f>
        <v>Q1 2013</v>
      </c>
      <c r="J110" s="2">
        <f>pol_thomson!K111</f>
        <v>100.3</v>
      </c>
    </row>
    <row r="111" spans="1:10" x14ac:dyDescent="0.25">
      <c r="A111" s="6">
        <f>pol_thomson!A112</f>
        <v>34745</v>
      </c>
      <c r="B111" t="str">
        <f>pol_thomson!B112</f>
        <v>NA</v>
      </c>
      <c r="C111">
        <f>pol_thomson!C112</f>
        <v>40.409999999999997</v>
      </c>
      <c r="D111" t="str">
        <f>pol_thomson!D112</f>
        <v>NA</v>
      </c>
      <c r="E111">
        <f>pol_thomson!E112</f>
        <v>5864</v>
      </c>
      <c r="F111" t="str">
        <f>pol_thomson!F112</f>
        <v>NA</v>
      </c>
      <c r="G111">
        <f>pol_thomson!G112</f>
        <v>19.7</v>
      </c>
      <c r="I111" s="2" t="str">
        <f>pol_thomson!J112</f>
        <v>Q2 2013</v>
      </c>
      <c r="J111" s="2">
        <f>pol_thomson!K112</f>
        <v>100.8</v>
      </c>
    </row>
    <row r="112" spans="1:10" x14ac:dyDescent="0.25">
      <c r="A112" s="6">
        <f>pol_thomson!A113</f>
        <v>34773</v>
      </c>
      <c r="B112" t="str">
        <f>pol_thomson!B113</f>
        <v>NA</v>
      </c>
      <c r="C112">
        <f>pol_thomson!C113</f>
        <v>39.85</v>
      </c>
      <c r="D112" t="str">
        <f>pol_thomson!D113</f>
        <v>NA</v>
      </c>
      <c r="E112">
        <f>pol_thomson!E113</f>
        <v>5891</v>
      </c>
      <c r="F112" t="str">
        <f>pol_thomson!F113</f>
        <v>NA</v>
      </c>
      <c r="G112">
        <f>pol_thomson!G113</f>
        <v>17.7</v>
      </c>
      <c r="I112" s="2" t="str">
        <f>pol_thomson!J113</f>
        <v>Q3 2013</v>
      </c>
      <c r="J112" s="2">
        <f>pol_thomson!K113</f>
        <v>100.9</v>
      </c>
    </row>
    <row r="113" spans="1:10" x14ac:dyDescent="0.25">
      <c r="A113" s="6">
        <f>pol_thomson!A114</f>
        <v>34804</v>
      </c>
      <c r="B113" t="str">
        <f>pol_thomson!B114</f>
        <v>NA</v>
      </c>
      <c r="C113">
        <f>pol_thomson!C114</f>
        <v>40.26</v>
      </c>
      <c r="D113" t="str">
        <f>pol_thomson!D114</f>
        <v>NA</v>
      </c>
      <c r="E113">
        <f>pol_thomson!E114</f>
        <v>5892</v>
      </c>
      <c r="F113" t="str">
        <f>pol_thomson!F114</f>
        <v>NA</v>
      </c>
      <c r="G113">
        <f>pol_thomson!G114</f>
        <v>20.7</v>
      </c>
      <c r="I113" s="2" t="str">
        <f>pol_thomson!J114</f>
        <v>Q4 2013</v>
      </c>
      <c r="J113" s="2">
        <f>pol_thomson!K114</f>
        <v>100.7</v>
      </c>
    </row>
    <row r="114" spans="1:10" x14ac:dyDescent="0.25">
      <c r="A114" s="6">
        <f>pol_thomson!A115</f>
        <v>34834</v>
      </c>
      <c r="B114" t="str">
        <f>pol_thomson!B115</f>
        <v>NA</v>
      </c>
      <c r="C114">
        <f>pol_thomson!C115</f>
        <v>40.64</v>
      </c>
      <c r="D114" t="str">
        <f>pol_thomson!D115</f>
        <v>NA</v>
      </c>
      <c r="E114">
        <f>pol_thomson!E115</f>
        <v>5887</v>
      </c>
      <c r="F114" t="str">
        <f>pol_thomson!F115</f>
        <v>NA</v>
      </c>
      <c r="G114">
        <f>pol_thomson!G115</f>
        <v>18.7</v>
      </c>
      <c r="I114" s="2" t="str">
        <f>pol_thomson!J115</f>
        <v>Q1 2014</v>
      </c>
      <c r="J114" s="2">
        <f>pol_thomson!K115</f>
        <v>101.1</v>
      </c>
    </row>
    <row r="115" spans="1:10" x14ac:dyDescent="0.25">
      <c r="A115" s="6">
        <f>pol_thomson!A116</f>
        <v>34865</v>
      </c>
      <c r="B115" t="str">
        <f>pol_thomson!B116</f>
        <v>NA</v>
      </c>
      <c r="C115">
        <f>pol_thomson!C116</f>
        <v>41.31</v>
      </c>
      <c r="D115" t="str">
        <f>pol_thomson!D116</f>
        <v>NA</v>
      </c>
      <c r="E115">
        <f>pol_thomson!E116</f>
        <v>5894</v>
      </c>
      <c r="F115" t="str">
        <f>pol_thomson!F116</f>
        <v>NA</v>
      </c>
      <c r="G115">
        <f>pol_thomson!G116</f>
        <v>21.9</v>
      </c>
      <c r="I115" s="2" t="str">
        <f>pol_thomson!J116</f>
        <v>Q2 2014</v>
      </c>
      <c r="J115" s="2">
        <f>pol_thomson!K116</f>
        <v>100.6</v>
      </c>
    </row>
    <row r="116" spans="1:10" x14ac:dyDescent="0.25">
      <c r="A116" s="6">
        <f>pol_thomson!A117</f>
        <v>34895</v>
      </c>
      <c r="B116" t="str">
        <f>pol_thomson!B117</f>
        <v>NA</v>
      </c>
      <c r="C116">
        <f>pol_thomson!C117</f>
        <v>41.95</v>
      </c>
      <c r="D116" t="str">
        <f>pol_thomson!D117</f>
        <v>NA</v>
      </c>
      <c r="E116">
        <f>pol_thomson!E117</f>
        <v>5887</v>
      </c>
      <c r="F116" t="str">
        <f>pol_thomson!F117</f>
        <v>NA</v>
      </c>
      <c r="G116">
        <f>pol_thomson!G117</f>
        <v>21.6</v>
      </c>
      <c r="I116" s="2" t="str">
        <f>pol_thomson!J117</f>
        <v>Q3 2014</v>
      </c>
      <c r="J116" s="2">
        <f>pol_thomson!K117</f>
        <v>100.9</v>
      </c>
    </row>
    <row r="117" spans="1:10" x14ac:dyDescent="0.25">
      <c r="A117" s="6">
        <f>pol_thomson!A118</f>
        <v>34926</v>
      </c>
      <c r="B117" t="str">
        <f>pol_thomson!B118</f>
        <v>NA</v>
      </c>
      <c r="C117">
        <f>pol_thomson!C118</f>
        <v>42.68</v>
      </c>
      <c r="D117" t="str">
        <f>pol_thomson!D118</f>
        <v>NA</v>
      </c>
      <c r="E117">
        <f>pol_thomson!E118</f>
        <v>5888</v>
      </c>
      <c r="F117" t="str">
        <f>pol_thomson!F118</f>
        <v>NA</v>
      </c>
      <c r="G117">
        <f>pol_thomson!G118</f>
        <v>22.5</v>
      </c>
      <c r="I117" s="2" t="str">
        <f>pol_thomson!J118</f>
        <v>Q4 2014</v>
      </c>
      <c r="J117" s="2">
        <f>pol_thomson!K118</f>
        <v>100.7</v>
      </c>
    </row>
    <row r="118" spans="1:10" x14ac:dyDescent="0.25">
      <c r="A118" s="6">
        <f>pol_thomson!A119</f>
        <v>34957</v>
      </c>
      <c r="B118" t="str">
        <f>pol_thomson!B119</f>
        <v>NA</v>
      </c>
      <c r="C118">
        <f>pol_thomson!C119</f>
        <v>42.27</v>
      </c>
      <c r="D118" t="str">
        <f>pol_thomson!D119</f>
        <v>NA</v>
      </c>
      <c r="E118">
        <f>pol_thomson!E119</f>
        <v>5896</v>
      </c>
      <c r="F118" t="str">
        <f>pol_thomson!F119</f>
        <v>NA</v>
      </c>
      <c r="G118">
        <f>pol_thomson!G119</f>
        <v>20.2</v>
      </c>
      <c r="I118" s="2"/>
      <c r="J118" s="2"/>
    </row>
    <row r="119" spans="1:10" x14ac:dyDescent="0.25">
      <c r="A119" s="6">
        <f>pol_thomson!A120</f>
        <v>34987</v>
      </c>
      <c r="B119" t="str">
        <f>pol_thomson!B120</f>
        <v>NA</v>
      </c>
      <c r="C119">
        <f>pol_thomson!C120</f>
        <v>41.97</v>
      </c>
      <c r="D119" t="str">
        <f>pol_thomson!D120</f>
        <v>NA</v>
      </c>
      <c r="E119">
        <f>pol_thomson!E120</f>
        <v>5916</v>
      </c>
      <c r="F119" t="str">
        <f>pol_thomson!F120</f>
        <v>NA</v>
      </c>
      <c r="G119">
        <f>pol_thomson!G120</f>
        <v>19.100000000000001</v>
      </c>
      <c r="I119" s="2"/>
      <c r="J119" s="2"/>
    </row>
    <row r="120" spans="1:10" x14ac:dyDescent="0.25">
      <c r="A120" s="6">
        <f>pol_thomson!A121</f>
        <v>35018</v>
      </c>
      <c r="B120" t="str">
        <f>pol_thomson!B121</f>
        <v>NA</v>
      </c>
      <c r="C120">
        <f>pol_thomson!C121</f>
        <v>42.48</v>
      </c>
      <c r="D120" t="str">
        <f>pol_thomson!D121</f>
        <v>NA</v>
      </c>
      <c r="E120">
        <f>pol_thomson!E121</f>
        <v>5900</v>
      </c>
      <c r="F120" t="str">
        <f>pol_thomson!F121</f>
        <v>NA</v>
      </c>
      <c r="G120">
        <f>pol_thomson!G121</f>
        <v>21.5</v>
      </c>
      <c r="I120" s="2"/>
      <c r="J120" s="2"/>
    </row>
    <row r="121" spans="1:10" x14ac:dyDescent="0.25">
      <c r="A121" s="6">
        <f>pol_thomson!A122</f>
        <v>35048</v>
      </c>
      <c r="B121" t="str">
        <f>pol_thomson!B122</f>
        <v>NA</v>
      </c>
      <c r="C121">
        <f>pol_thomson!C122</f>
        <v>42.09</v>
      </c>
      <c r="D121" t="str">
        <f>pol_thomson!D122</f>
        <v>NA</v>
      </c>
      <c r="E121">
        <f>pol_thomson!E122</f>
        <v>5847</v>
      </c>
      <c r="F121" t="str">
        <f>pol_thomson!F122</f>
        <v>NA</v>
      </c>
      <c r="G121">
        <f>pol_thomson!G122</f>
        <v>13</v>
      </c>
      <c r="I121" s="2"/>
      <c r="J121" s="2"/>
    </row>
    <row r="122" spans="1:10" x14ac:dyDescent="0.25">
      <c r="A122" s="6">
        <f>pol_thomson!A123</f>
        <v>35079</v>
      </c>
      <c r="B122" t="str">
        <f>pol_thomson!B123</f>
        <v>NA</v>
      </c>
      <c r="C122">
        <f>pol_thomson!C123</f>
        <v>41.45</v>
      </c>
      <c r="D122" t="str">
        <f>pol_thomson!D123</f>
        <v>NA</v>
      </c>
      <c r="E122">
        <f>pol_thomson!E123</f>
        <v>5809</v>
      </c>
      <c r="F122" t="str">
        <f>pol_thomson!F123</f>
        <v>NA</v>
      </c>
      <c r="G122">
        <f>pol_thomson!G123</f>
        <v>45.5</v>
      </c>
      <c r="I122" s="2"/>
      <c r="J122" s="2"/>
    </row>
    <row r="123" spans="1:10" x14ac:dyDescent="0.25">
      <c r="A123" s="6">
        <f>pol_thomson!A124</f>
        <v>35110</v>
      </c>
      <c r="B123" t="str">
        <f>pol_thomson!B124</f>
        <v>NA</v>
      </c>
      <c r="C123">
        <f>pol_thomson!C124</f>
        <v>43.03</v>
      </c>
      <c r="D123" t="str">
        <f>pol_thomson!D124</f>
        <v>NA</v>
      </c>
      <c r="E123">
        <f>pol_thomson!E124</f>
        <v>5812</v>
      </c>
      <c r="F123" t="str">
        <f>pol_thomson!F124</f>
        <v>NA</v>
      </c>
      <c r="G123">
        <f>pol_thomson!G124</f>
        <v>21.3</v>
      </c>
    </row>
    <row r="124" spans="1:10" x14ac:dyDescent="0.25">
      <c r="A124" s="6">
        <f>pol_thomson!A125</f>
        <v>35139</v>
      </c>
      <c r="B124" t="str">
        <f>pol_thomson!B125</f>
        <v>NA</v>
      </c>
      <c r="C124">
        <f>pol_thomson!C125</f>
        <v>43.97</v>
      </c>
      <c r="D124" t="str">
        <f>pol_thomson!D125</f>
        <v>NA</v>
      </c>
      <c r="E124">
        <f>pol_thomson!E125</f>
        <v>5819</v>
      </c>
      <c r="F124" t="str">
        <f>pol_thomson!F125</f>
        <v>NA</v>
      </c>
      <c r="G124">
        <f>pol_thomson!G125</f>
        <v>19.3</v>
      </c>
    </row>
    <row r="125" spans="1:10" x14ac:dyDescent="0.25">
      <c r="A125" s="6">
        <f>pol_thomson!A126</f>
        <v>35170</v>
      </c>
      <c r="B125" t="str">
        <f>pol_thomson!B126</f>
        <v>NA</v>
      </c>
      <c r="C125">
        <f>pol_thomson!C126</f>
        <v>44.96</v>
      </c>
      <c r="D125" t="str">
        <f>pol_thomson!D126</f>
        <v>NA</v>
      </c>
      <c r="E125">
        <f>pol_thomson!E126</f>
        <v>5835</v>
      </c>
      <c r="F125" t="str">
        <f>pol_thomson!F126</f>
        <v>NA</v>
      </c>
      <c r="G125">
        <f>pol_thomson!G126</f>
        <v>24.2</v>
      </c>
    </row>
    <row r="126" spans="1:10" x14ac:dyDescent="0.25">
      <c r="A126" s="6">
        <f>pol_thomson!A127</f>
        <v>35200</v>
      </c>
      <c r="B126" t="str">
        <f>pol_thomson!B127</f>
        <v>NA</v>
      </c>
      <c r="C126">
        <f>pol_thomson!C127</f>
        <v>42.99</v>
      </c>
      <c r="D126" t="str">
        <f>pol_thomson!D127</f>
        <v>NA</v>
      </c>
      <c r="E126">
        <f>pol_thomson!E127</f>
        <v>5812</v>
      </c>
      <c r="F126" t="str">
        <f>pol_thomson!F127</f>
        <v>NA</v>
      </c>
      <c r="G126">
        <f>pol_thomson!G127</f>
        <v>20.2</v>
      </c>
    </row>
    <row r="127" spans="1:10" x14ac:dyDescent="0.25">
      <c r="A127" s="6">
        <f>pol_thomson!A128</f>
        <v>35231</v>
      </c>
      <c r="B127" t="str">
        <f>pol_thomson!B128</f>
        <v>NA</v>
      </c>
      <c r="C127">
        <f>pol_thomson!C128</f>
        <v>44.19</v>
      </c>
      <c r="D127" t="str">
        <f>pol_thomson!D128</f>
        <v>NA</v>
      </c>
      <c r="E127">
        <f>pol_thomson!E128</f>
        <v>5846</v>
      </c>
      <c r="F127" t="str">
        <f>pol_thomson!F128</f>
        <v>NA</v>
      </c>
      <c r="G127">
        <f>pol_thomson!G128</f>
        <v>20.6</v>
      </c>
    </row>
    <row r="128" spans="1:10" x14ac:dyDescent="0.25">
      <c r="A128" s="6">
        <f>pol_thomson!A129</f>
        <v>35261</v>
      </c>
      <c r="B128" t="str">
        <f>pol_thomson!B129</f>
        <v>NA</v>
      </c>
      <c r="C128">
        <f>pol_thomson!C129</f>
        <v>45.59</v>
      </c>
      <c r="D128" t="str">
        <f>pol_thomson!D129</f>
        <v>NA</v>
      </c>
      <c r="E128">
        <f>pol_thomson!E129</f>
        <v>5850</v>
      </c>
      <c r="F128" t="str">
        <f>pol_thomson!F129</f>
        <v>NA</v>
      </c>
      <c r="G128">
        <f>pol_thomson!G129</f>
        <v>26.1</v>
      </c>
    </row>
    <row r="129" spans="1:7" x14ac:dyDescent="0.25">
      <c r="A129" s="6">
        <f>pol_thomson!A130</f>
        <v>35292</v>
      </c>
      <c r="B129" t="str">
        <f>pol_thomson!B130</f>
        <v>NA</v>
      </c>
      <c r="C129">
        <f>pol_thomson!C130</f>
        <v>45.6</v>
      </c>
      <c r="D129" t="str">
        <f>pol_thomson!D130</f>
        <v>NA</v>
      </c>
      <c r="E129">
        <f>pol_thomson!E130</f>
        <v>5856</v>
      </c>
      <c r="F129" t="str">
        <f>pol_thomson!F130</f>
        <v>NA</v>
      </c>
      <c r="G129">
        <f>pol_thomson!G130</f>
        <v>24.9</v>
      </c>
    </row>
    <row r="130" spans="1:7" x14ac:dyDescent="0.25">
      <c r="A130" s="6">
        <f>pol_thomson!A131</f>
        <v>35323</v>
      </c>
      <c r="B130" t="str">
        <f>pol_thomson!B131</f>
        <v>NA</v>
      </c>
      <c r="C130">
        <f>pol_thomson!C131</f>
        <v>45.54</v>
      </c>
      <c r="D130" t="str">
        <f>pol_thomson!D131</f>
        <v>NA</v>
      </c>
      <c r="E130">
        <f>pol_thomson!E131</f>
        <v>5882</v>
      </c>
      <c r="F130" t="str">
        <f>pol_thomson!F131</f>
        <v>NA</v>
      </c>
      <c r="G130">
        <f>pol_thomson!G131</f>
        <v>20.5</v>
      </c>
    </row>
    <row r="131" spans="1:7" x14ac:dyDescent="0.25">
      <c r="A131" s="6">
        <f>pol_thomson!A132</f>
        <v>35353</v>
      </c>
      <c r="B131" t="str">
        <f>pol_thomson!B132</f>
        <v>NA</v>
      </c>
      <c r="C131">
        <f>pol_thomson!C132</f>
        <v>46.25</v>
      </c>
      <c r="D131" t="str">
        <f>pol_thomson!D132</f>
        <v>NA</v>
      </c>
      <c r="E131">
        <f>pol_thomson!E132</f>
        <v>5899</v>
      </c>
      <c r="F131" t="str">
        <f>pol_thomson!F132</f>
        <v>NA</v>
      </c>
      <c r="G131">
        <f>pol_thomson!G132</f>
        <v>24.3</v>
      </c>
    </row>
    <row r="132" spans="1:7" x14ac:dyDescent="0.25">
      <c r="A132" s="6">
        <f>pol_thomson!A133</f>
        <v>35384</v>
      </c>
      <c r="B132" t="str">
        <f>pol_thomson!B133</f>
        <v>NA</v>
      </c>
      <c r="C132">
        <f>pol_thomson!C133</f>
        <v>46.36</v>
      </c>
      <c r="D132" t="str">
        <f>pol_thomson!D133</f>
        <v>NA</v>
      </c>
      <c r="E132">
        <f>pol_thomson!E133</f>
        <v>5878</v>
      </c>
      <c r="F132" t="str">
        <f>pol_thomson!F133</f>
        <v>NA</v>
      </c>
      <c r="G132">
        <f>pol_thomson!G133</f>
        <v>22.5</v>
      </c>
    </row>
    <row r="133" spans="1:7" x14ac:dyDescent="0.25">
      <c r="A133" s="6">
        <f>pol_thomson!A134</f>
        <v>35414</v>
      </c>
      <c r="B133" t="str">
        <f>pol_thomson!B134</f>
        <v>NA</v>
      </c>
      <c r="C133">
        <f>pol_thomson!C134</f>
        <v>47.11</v>
      </c>
      <c r="D133" t="str">
        <f>pol_thomson!D134</f>
        <v>NA</v>
      </c>
      <c r="E133">
        <f>pol_thomson!E134</f>
        <v>5841</v>
      </c>
      <c r="F133" t="str">
        <f>pol_thomson!F134</f>
        <v>NA</v>
      </c>
      <c r="G133">
        <f>pol_thomson!G134</f>
        <v>13.1</v>
      </c>
    </row>
    <row r="134" spans="1:7" x14ac:dyDescent="0.25">
      <c r="A134" s="6">
        <f>pol_thomson!A135</f>
        <v>35445</v>
      </c>
      <c r="B134" t="str">
        <f>pol_thomson!B135</f>
        <v>NA</v>
      </c>
      <c r="C134">
        <f>pol_thomson!C135</f>
        <v>47.85</v>
      </c>
      <c r="D134">
        <f>pol_thomson!D135</f>
        <v>97</v>
      </c>
      <c r="E134">
        <f>pol_thomson!E135</f>
        <v>5879</v>
      </c>
      <c r="F134" t="str">
        <f>pol_thomson!F135</f>
        <v>NA</v>
      </c>
      <c r="G134">
        <f>pol_thomson!G135</f>
        <v>49.6</v>
      </c>
    </row>
    <row r="135" spans="1:7" x14ac:dyDescent="0.25">
      <c r="A135" s="6">
        <f>pol_thomson!A136</f>
        <v>35476</v>
      </c>
      <c r="B135" t="str">
        <f>pol_thomson!B136</f>
        <v>NA</v>
      </c>
      <c r="C135">
        <f>pol_thomson!C136</f>
        <v>48.21</v>
      </c>
      <c r="D135">
        <f>pol_thomson!D136</f>
        <v>95.1</v>
      </c>
      <c r="E135">
        <f>pol_thomson!E136</f>
        <v>5885</v>
      </c>
      <c r="F135" t="str">
        <f>pol_thomson!F136</f>
        <v>NA</v>
      </c>
      <c r="G135">
        <f>pol_thomson!G136</f>
        <v>24.4</v>
      </c>
    </row>
    <row r="136" spans="1:7" x14ac:dyDescent="0.25">
      <c r="A136" s="6">
        <f>pol_thomson!A137</f>
        <v>35504</v>
      </c>
      <c r="B136" t="str">
        <f>pol_thomson!B137</f>
        <v>NA</v>
      </c>
      <c r="C136">
        <f>pol_thomson!C137</f>
        <v>49.52</v>
      </c>
      <c r="D136">
        <f>pol_thomson!D137</f>
        <v>102.6</v>
      </c>
      <c r="E136">
        <f>pol_thomson!E137</f>
        <v>5897</v>
      </c>
      <c r="F136" t="str">
        <f>pol_thomson!F137</f>
        <v>NA</v>
      </c>
      <c r="G136">
        <f>pol_thomson!G137</f>
        <v>20.399999999999999</v>
      </c>
    </row>
    <row r="137" spans="1:7" x14ac:dyDescent="0.25">
      <c r="A137" s="6">
        <f>pol_thomson!A138</f>
        <v>35535</v>
      </c>
      <c r="B137" t="str">
        <f>pol_thomson!B138</f>
        <v>NA</v>
      </c>
      <c r="C137">
        <f>pol_thomson!C138</f>
        <v>48.98</v>
      </c>
      <c r="D137">
        <f>pol_thomson!D138</f>
        <v>100.3</v>
      </c>
      <c r="E137">
        <f>pol_thomson!E138</f>
        <v>5897</v>
      </c>
      <c r="F137" t="str">
        <f>pol_thomson!F138</f>
        <v>NA</v>
      </c>
      <c r="G137">
        <f>pol_thomson!G138</f>
        <v>28.2</v>
      </c>
    </row>
    <row r="138" spans="1:7" x14ac:dyDescent="0.25">
      <c r="A138" s="6">
        <f>pol_thomson!A139</f>
        <v>35565</v>
      </c>
      <c r="B138" t="str">
        <f>pol_thomson!B139</f>
        <v>NA</v>
      </c>
      <c r="C138">
        <f>pol_thomson!C139</f>
        <v>49.62</v>
      </c>
      <c r="D138">
        <f>pol_thomson!D139</f>
        <v>93.3</v>
      </c>
      <c r="E138">
        <f>pol_thomson!E139</f>
        <v>5905</v>
      </c>
      <c r="F138" t="str">
        <f>pol_thomson!F139</f>
        <v>NA</v>
      </c>
      <c r="G138">
        <f>pol_thomson!G139</f>
        <v>22.6</v>
      </c>
    </row>
    <row r="139" spans="1:7" x14ac:dyDescent="0.25">
      <c r="A139" s="6">
        <f>pol_thomson!A140</f>
        <v>35596</v>
      </c>
      <c r="B139" t="str">
        <f>pol_thomson!B140</f>
        <v>NA</v>
      </c>
      <c r="C139">
        <f>pol_thomson!C140</f>
        <v>50.67</v>
      </c>
      <c r="D139">
        <f>pol_thomson!D140</f>
        <v>105.1</v>
      </c>
      <c r="E139">
        <f>pol_thomson!E140</f>
        <v>5922</v>
      </c>
      <c r="F139" t="str">
        <f>pol_thomson!F140</f>
        <v>NA</v>
      </c>
      <c r="G139">
        <f>pol_thomson!G140</f>
        <v>24.9</v>
      </c>
    </row>
    <row r="140" spans="1:7" x14ac:dyDescent="0.25">
      <c r="A140" s="6">
        <f>pol_thomson!A141</f>
        <v>35626</v>
      </c>
      <c r="B140" t="str">
        <f>pol_thomson!B141</f>
        <v>NA</v>
      </c>
      <c r="C140">
        <f>pol_thomson!C141</f>
        <v>50.79</v>
      </c>
      <c r="D140">
        <f>pol_thomson!D141</f>
        <v>100.4</v>
      </c>
      <c r="E140">
        <f>pol_thomson!E141</f>
        <v>5927</v>
      </c>
      <c r="F140" t="str">
        <f>pol_thomson!F141</f>
        <v>NA</v>
      </c>
      <c r="G140">
        <f>pol_thomson!G141</f>
        <v>25.6</v>
      </c>
    </row>
    <row r="141" spans="1:7" x14ac:dyDescent="0.25">
      <c r="A141" s="6">
        <f>pol_thomson!A142</f>
        <v>35657</v>
      </c>
      <c r="B141" t="str">
        <f>pol_thomson!B142</f>
        <v>NA</v>
      </c>
      <c r="C141">
        <f>pol_thomson!C142</f>
        <v>51.68</v>
      </c>
      <c r="D141">
        <f>pol_thomson!D142</f>
        <v>95.1</v>
      </c>
      <c r="E141">
        <f>pol_thomson!E142</f>
        <v>5926</v>
      </c>
      <c r="F141" t="str">
        <f>pol_thomson!F142</f>
        <v>NA</v>
      </c>
      <c r="G141">
        <f>pol_thomson!G142</f>
        <v>26.7</v>
      </c>
    </row>
    <row r="142" spans="1:7" x14ac:dyDescent="0.25">
      <c r="A142" s="6">
        <f>pol_thomson!A143</f>
        <v>35688</v>
      </c>
      <c r="B142" t="str">
        <f>pol_thomson!B143</f>
        <v>NA</v>
      </c>
      <c r="C142">
        <f>pol_thomson!C143</f>
        <v>52.35</v>
      </c>
      <c r="D142">
        <f>pol_thomson!D143</f>
        <v>100.4</v>
      </c>
      <c r="E142">
        <f>pol_thomson!E143</f>
        <v>5944</v>
      </c>
      <c r="F142" t="str">
        <f>pol_thomson!F143</f>
        <v>NA</v>
      </c>
      <c r="G142">
        <f>pol_thomson!G143</f>
        <v>24.5</v>
      </c>
    </row>
    <row r="143" spans="1:7" x14ac:dyDescent="0.25">
      <c r="A143" s="6">
        <f>pol_thomson!A144</f>
        <v>35718</v>
      </c>
      <c r="B143" t="str">
        <f>pol_thomson!B144</f>
        <v>NA</v>
      </c>
      <c r="C143">
        <f>pol_thomson!C144</f>
        <v>53.05</v>
      </c>
      <c r="D143">
        <f>pol_thomson!D144</f>
        <v>102.8</v>
      </c>
      <c r="E143">
        <f>pol_thomson!E144</f>
        <v>5964</v>
      </c>
      <c r="F143" t="str">
        <f>pol_thomson!F144</f>
        <v>NA</v>
      </c>
      <c r="G143">
        <f>pol_thomson!G144</f>
        <v>28.4</v>
      </c>
    </row>
    <row r="144" spans="1:7" x14ac:dyDescent="0.25">
      <c r="A144" s="6">
        <f>pol_thomson!A145</f>
        <v>35749</v>
      </c>
      <c r="B144" t="str">
        <f>pol_thomson!B145</f>
        <v>NA</v>
      </c>
      <c r="C144">
        <f>pol_thomson!C145</f>
        <v>53.67</v>
      </c>
      <c r="D144">
        <f>pol_thomson!D145</f>
        <v>98.3</v>
      </c>
      <c r="E144">
        <f>pol_thomson!E145</f>
        <v>5946</v>
      </c>
      <c r="F144" t="str">
        <f>pol_thomson!F145</f>
        <v>NA</v>
      </c>
      <c r="G144">
        <f>pol_thomson!G145</f>
        <v>27</v>
      </c>
    </row>
    <row r="145" spans="1:7" x14ac:dyDescent="0.25">
      <c r="A145" s="6">
        <f>pol_thomson!A146</f>
        <v>35779</v>
      </c>
      <c r="B145" t="str">
        <f>pol_thomson!B146</f>
        <v>NA</v>
      </c>
      <c r="C145">
        <f>pol_thomson!C146</f>
        <v>54.66</v>
      </c>
      <c r="D145">
        <f>pol_thomson!D146</f>
        <v>99</v>
      </c>
      <c r="E145">
        <f>pol_thomson!E146</f>
        <v>5877</v>
      </c>
      <c r="F145" t="str">
        <f>pol_thomson!F146</f>
        <v>NA</v>
      </c>
      <c r="G145">
        <f>pol_thomson!G146</f>
        <v>16.600000000000001</v>
      </c>
    </row>
    <row r="146" spans="1:7" x14ac:dyDescent="0.25">
      <c r="A146" s="6">
        <f>pol_thomson!A147</f>
        <v>35810</v>
      </c>
      <c r="B146" t="str">
        <f>pol_thomson!B147</f>
        <v>NA</v>
      </c>
      <c r="C146">
        <f>pol_thomson!C147</f>
        <v>54.79</v>
      </c>
      <c r="D146">
        <f>pol_thomson!D147</f>
        <v>101.8</v>
      </c>
      <c r="E146">
        <f>pol_thomson!E147</f>
        <v>6018</v>
      </c>
      <c r="F146" t="str">
        <f>pol_thomson!F147</f>
        <v>NA</v>
      </c>
      <c r="G146">
        <f>pol_thomson!G147</f>
        <v>58.7</v>
      </c>
    </row>
    <row r="147" spans="1:7" x14ac:dyDescent="0.25">
      <c r="A147" s="6">
        <f>pol_thomson!A148</f>
        <v>35841</v>
      </c>
      <c r="B147" t="str">
        <f>pol_thomson!B148</f>
        <v>NA</v>
      </c>
      <c r="C147">
        <f>pol_thomson!C148</f>
        <v>55.68</v>
      </c>
      <c r="D147">
        <f>pol_thomson!D148</f>
        <v>99.1</v>
      </c>
      <c r="E147">
        <f>pol_thomson!E148</f>
        <v>6030</v>
      </c>
      <c r="F147" t="str">
        <f>pol_thomson!F148</f>
        <v>NA</v>
      </c>
      <c r="G147">
        <f>pol_thomson!G148</f>
        <v>30.5</v>
      </c>
    </row>
    <row r="148" spans="1:7" x14ac:dyDescent="0.25">
      <c r="A148" s="6">
        <f>pol_thomson!A149</f>
        <v>35869</v>
      </c>
      <c r="B148" t="str">
        <f>pol_thomson!B149</f>
        <v>NA</v>
      </c>
      <c r="C148">
        <f>pol_thomson!C149</f>
        <v>54.94</v>
      </c>
      <c r="D148">
        <f>pol_thomson!D149</f>
        <v>101</v>
      </c>
      <c r="E148">
        <f>pol_thomson!E149</f>
        <v>6046</v>
      </c>
      <c r="F148" t="str">
        <f>pol_thomson!F149</f>
        <v>NA</v>
      </c>
      <c r="G148">
        <f>pol_thomson!G149</f>
        <v>24.9</v>
      </c>
    </row>
    <row r="149" spans="1:7" x14ac:dyDescent="0.25">
      <c r="A149" s="6">
        <f>pol_thomson!A150</f>
        <v>35900</v>
      </c>
      <c r="B149" t="str">
        <f>pol_thomson!B150</f>
        <v>NA</v>
      </c>
      <c r="C149">
        <f>pol_thomson!C150</f>
        <v>55.92</v>
      </c>
      <c r="D149">
        <f>pol_thomson!D150</f>
        <v>103.8</v>
      </c>
      <c r="E149">
        <f>pol_thomson!E150</f>
        <v>6048</v>
      </c>
      <c r="F149" t="str">
        <f>pol_thomson!F150</f>
        <v>NA</v>
      </c>
      <c r="G149">
        <f>pol_thomson!G150</f>
        <v>30.8</v>
      </c>
    </row>
    <row r="150" spans="1:7" x14ac:dyDescent="0.25">
      <c r="A150" s="6">
        <f>pol_thomson!A151</f>
        <v>35930</v>
      </c>
      <c r="B150" t="str">
        <f>pol_thomson!B151</f>
        <v>NA</v>
      </c>
      <c r="C150">
        <f>pol_thomson!C151</f>
        <v>57.28</v>
      </c>
      <c r="D150">
        <f>pol_thomson!D151</f>
        <v>107.4</v>
      </c>
      <c r="E150">
        <f>pol_thomson!E151</f>
        <v>6047</v>
      </c>
      <c r="F150" t="str">
        <f>pol_thomson!F151</f>
        <v>NA</v>
      </c>
      <c r="G150">
        <f>pol_thomson!G151</f>
        <v>26.5</v>
      </c>
    </row>
    <row r="151" spans="1:7" x14ac:dyDescent="0.25">
      <c r="A151" s="6">
        <f>pol_thomson!A152</f>
        <v>35961</v>
      </c>
      <c r="B151" t="str">
        <f>pol_thomson!B152</f>
        <v>NA</v>
      </c>
      <c r="C151">
        <f>pol_thomson!C152</f>
        <v>55.94</v>
      </c>
      <c r="D151">
        <f>pol_thomson!D152</f>
        <v>103.3</v>
      </c>
      <c r="E151">
        <f>pol_thomson!E152</f>
        <v>6059</v>
      </c>
      <c r="F151" t="str">
        <f>pol_thomson!F152</f>
        <v>NA</v>
      </c>
      <c r="G151">
        <f>pol_thomson!G152</f>
        <v>27.2</v>
      </c>
    </row>
    <row r="152" spans="1:7" x14ac:dyDescent="0.25">
      <c r="A152" s="6">
        <f>pol_thomson!A153</f>
        <v>35991</v>
      </c>
      <c r="B152" t="str">
        <f>pol_thomson!B153</f>
        <v>NA</v>
      </c>
      <c r="C152">
        <f>pol_thomson!C153</f>
        <v>56.59</v>
      </c>
      <c r="D152">
        <f>pol_thomson!D153</f>
        <v>105.3</v>
      </c>
      <c r="E152">
        <f>pol_thomson!E153</f>
        <v>6055</v>
      </c>
      <c r="F152" t="str">
        <f>pol_thomson!F153</f>
        <v>NA</v>
      </c>
      <c r="G152">
        <f>pol_thomson!G153</f>
        <v>29.2</v>
      </c>
    </row>
    <row r="153" spans="1:7" x14ac:dyDescent="0.25">
      <c r="A153" s="6">
        <f>pol_thomson!A154</f>
        <v>36022</v>
      </c>
      <c r="B153" t="str">
        <f>pol_thomson!B154</f>
        <v>NA</v>
      </c>
      <c r="C153">
        <f>pol_thomson!C154</f>
        <v>58.27</v>
      </c>
      <c r="D153">
        <f>pol_thomson!D154</f>
        <v>110.6</v>
      </c>
      <c r="E153">
        <f>pol_thomson!E154</f>
        <v>6032</v>
      </c>
      <c r="F153" t="str">
        <f>pol_thomson!F154</f>
        <v>NA</v>
      </c>
      <c r="G153">
        <f>pol_thomson!G154</f>
        <v>29.8</v>
      </c>
    </row>
    <row r="154" spans="1:7" x14ac:dyDescent="0.25">
      <c r="A154" s="6">
        <f>pol_thomson!A155</f>
        <v>36053</v>
      </c>
      <c r="B154" t="str">
        <f>pol_thomson!B155</f>
        <v>NA</v>
      </c>
      <c r="C154">
        <f>pol_thomson!C155</f>
        <v>57.69</v>
      </c>
      <c r="D154">
        <f>pol_thomson!D155</f>
        <v>103.6</v>
      </c>
      <c r="E154">
        <f>pol_thomson!E155</f>
        <v>6027</v>
      </c>
      <c r="F154" t="str">
        <f>pol_thomson!F155</f>
        <v>NA</v>
      </c>
      <c r="G154">
        <f>pol_thomson!G155</f>
        <v>24.2</v>
      </c>
    </row>
    <row r="155" spans="1:7" x14ac:dyDescent="0.25">
      <c r="A155" s="6">
        <f>pol_thomson!A156</f>
        <v>36083</v>
      </c>
      <c r="B155" t="str">
        <f>pol_thomson!B156</f>
        <v>NA</v>
      </c>
      <c r="C155">
        <f>pol_thomson!C156</f>
        <v>57.94</v>
      </c>
      <c r="D155">
        <f>pol_thomson!D156</f>
        <v>100.4</v>
      </c>
      <c r="E155">
        <f>pol_thomson!E156</f>
        <v>6038</v>
      </c>
      <c r="F155" t="str">
        <f>pol_thomson!F156</f>
        <v>NA</v>
      </c>
      <c r="G155">
        <f>pol_thomson!G156</f>
        <v>27.7</v>
      </c>
    </row>
    <row r="156" spans="1:7" x14ac:dyDescent="0.25">
      <c r="A156" s="6">
        <f>pol_thomson!A157</f>
        <v>36114</v>
      </c>
      <c r="B156" t="str">
        <f>pol_thomson!B157</f>
        <v>NA</v>
      </c>
      <c r="C156">
        <f>pol_thomson!C157</f>
        <v>57.47</v>
      </c>
      <c r="D156">
        <f>pol_thomson!D157</f>
        <v>105.6</v>
      </c>
      <c r="E156">
        <f>pol_thomson!E157</f>
        <v>5985</v>
      </c>
      <c r="F156" t="str">
        <f>pol_thomson!F157</f>
        <v>NA</v>
      </c>
      <c r="G156">
        <f>pol_thomson!G157</f>
        <v>26.7</v>
      </c>
    </row>
    <row r="157" spans="1:7" x14ac:dyDescent="0.25">
      <c r="A157" s="6">
        <f>pol_thomson!A158</f>
        <v>36144</v>
      </c>
      <c r="B157" t="str">
        <f>pol_thomson!B158</f>
        <v>NA</v>
      </c>
      <c r="C157">
        <f>pol_thomson!C158</f>
        <v>57.99</v>
      </c>
      <c r="D157">
        <f>pol_thomson!D158</f>
        <v>110.3</v>
      </c>
      <c r="E157">
        <f>pol_thomson!E158</f>
        <v>5919</v>
      </c>
      <c r="F157" t="str">
        <f>pol_thomson!F158</f>
        <v>NA</v>
      </c>
      <c r="G157">
        <f>pol_thomson!G158</f>
        <v>16.600000000000001</v>
      </c>
    </row>
    <row r="158" spans="1:7" x14ac:dyDescent="0.25">
      <c r="A158" s="6">
        <f>pol_thomson!A159</f>
        <v>36175</v>
      </c>
      <c r="B158" t="str">
        <f>pol_thomson!B159</f>
        <v>NA</v>
      </c>
      <c r="C158">
        <f>pol_thomson!C159</f>
        <v>56.46</v>
      </c>
      <c r="D158">
        <f>pol_thomson!D159</f>
        <v>103.1</v>
      </c>
      <c r="E158">
        <f>pol_thomson!E159</f>
        <v>6010</v>
      </c>
      <c r="F158" t="str">
        <f>pol_thomson!F159</f>
        <v>NA</v>
      </c>
      <c r="G158">
        <f>pol_thomson!G159</f>
        <v>53.1</v>
      </c>
    </row>
    <row r="159" spans="1:7" x14ac:dyDescent="0.25">
      <c r="A159" s="6">
        <f>pol_thomson!A160</f>
        <v>36206</v>
      </c>
      <c r="B159" t="str">
        <f>pol_thomson!B160</f>
        <v>NA</v>
      </c>
      <c r="C159">
        <f>pol_thomson!C160</f>
        <v>60.17</v>
      </c>
      <c r="D159">
        <f>pol_thomson!D160</f>
        <v>108</v>
      </c>
      <c r="E159">
        <f>pol_thomson!E160</f>
        <v>5998</v>
      </c>
      <c r="F159" t="str">
        <f>pol_thomson!F160</f>
        <v>NA</v>
      </c>
      <c r="G159">
        <f>pol_thomson!G160</f>
        <v>25.9</v>
      </c>
    </row>
    <row r="160" spans="1:7" x14ac:dyDescent="0.25">
      <c r="A160" s="6">
        <f>pol_thomson!A161</f>
        <v>36234</v>
      </c>
      <c r="B160" t="str">
        <f>pol_thomson!B161</f>
        <v>NA</v>
      </c>
      <c r="C160">
        <f>pol_thomson!C161</f>
        <v>64.650000000000006</v>
      </c>
      <c r="D160">
        <f>pol_thomson!D161</f>
        <v>104.8</v>
      </c>
      <c r="E160">
        <f>pol_thomson!E161</f>
        <v>5988</v>
      </c>
      <c r="F160" t="str">
        <f>pol_thomson!F161</f>
        <v>NA</v>
      </c>
      <c r="G160">
        <f>pol_thomson!G161</f>
        <v>25.2</v>
      </c>
    </row>
    <row r="161" spans="1:7" x14ac:dyDescent="0.25">
      <c r="A161" s="6">
        <f>pol_thomson!A162</f>
        <v>36265</v>
      </c>
      <c r="B161" t="str">
        <f>pol_thomson!B162</f>
        <v>NA</v>
      </c>
      <c r="C161">
        <f>pol_thomson!C162</f>
        <v>62.87</v>
      </c>
      <c r="D161">
        <f>pol_thomson!D162</f>
        <v>100.8</v>
      </c>
      <c r="E161">
        <f>pol_thomson!E162</f>
        <v>5983</v>
      </c>
      <c r="F161" t="str">
        <f>pol_thomson!F162</f>
        <v>NA</v>
      </c>
      <c r="G161">
        <f>pol_thomson!G162</f>
        <v>30.2</v>
      </c>
    </row>
    <row r="162" spans="1:7" x14ac:dyDescent="0.25">
      <c r="A162" s="6">
        <f>pol_thomson!A163</f>
        <v>36295</v>
      </c>
      <c r="B162" t="str">
        <f>pol_thomson!B163</f>
        <v>NA</v>
      </c>
      <c r="C162">
        <f>pol_thomson!C163</f>
        <v>65.75</v>
      </c>
      <c r="D162">
        <f>pol_thomson!D163</f>
        <v>101.8</v>
      </c>
      <c r="E162">
        <f>pol_thomson!E163</f>
        <v>5964</v>
      </c>
      <c r="F162" t="str">
        <f>pol_thomson!F163</f>
        <v>NA</v>
      </c>
      <c r="G162">
        <f>pol_thomson!G163</f>
        <v>27</v>
      </c>
    </row>
    <row r="163" spans="1:7" x14ac:dyDescent="0.25">
      <c r="A163" s="6">
        <f>pol_thomson!A164</f>
        <v>36326</v>
      </c>
      <c r="B163" t="str">
        <f>pol_thomson!B164</f>
        <v>NA</v>
      </c>
      <c r="C163">
        <f>pol_thomson!C164</f>
        <v>65.790000000000006</v>
      </c>
      <c r="D163">
        <f>pol_thomson!D164</f>
        <v>96.5</v>
      </c>
      <c r="E163">
        <f>pol_thomson!E164</f>
        <v>5960</v>
      </c>
      <c r="F163" t="str">
        <f>pol_thomson!F164</f>
        <v>NA</v>
      </c>
      <c r="G163">
        <f>pol_thomson!G164</f>
        <v>27.5</v>
      </c>
    </row>
    <row r="164" spans="1:7" x14ac:dyDescent="0.25">
      <c r="A164" s="6">
        <f>pol_thomson!A165</f>
        <v>36356</v>
      </c>
      <c r="B164" t="str">
        <f>pol_thomson!B165</f>
        <v>NA</v>
      </c>
      <c r="C164">
        <f>pol_thomson!C165</f>
        <v>68.72</v>
      </c>
      <c r="D164">
        <f>pol_thomson!D165</f>
        <v>95.3</v>
      </c>
      <c r="E164">
        <f>pol_thomson!E165</f>
        <v>5936</v>
      </c>
      <c r="F164" t="str">
        <f>pol_thomson!F165</f>
        <v>NA</v>
      </c>
      <c r="G164">
        <f>pol_thomson!G165</f>
        <v>28.9</v>
      </c>
    </row>
    <row r="165" spans="1:7" x14ac:dyDescent="0.25">
      <c r="A165" s="6">
        <f>pol_thomson!A166</f>
        <v>36387</v>
      </c>
      <c r="B165" t="str">
        <f>pol_thomson!B166</f>
        <v>NA</v>
      </c>
      <c r="C165">
        <f>pol_thomson!C166</f>
        <v>68.67</v>
      </c>
      <c r="D165">
        <f>pol_thomson!D166</f>
        <v>97.2</v>
      </c>
      <c r="E165">
        <f>pol_thomson!E166</f>
        <v>5935</v>
      </c>
      <c r="F165" t="str">
        <f>pol_thomson!F166</f>
        <v>NA</v>
      </c>
      <c r="G165">
        <f>pol_thomson!G166</f>
        <v>31.4</v>
      </c>
    </row>
    <row r="166" spans="1:7" x14ac:dyDescent="0.25">
      <c r="A166" s="6">
        <f>pol_thomson!A167</f>
        <v>36418</v>
      </c>
      <c r="B166" t="str">
        <f>pol_thomson!B167</f>
        <v>NA</v>
      </c>
      <c r="C166">
        <f>pol_thomson!C167</f>
        <v>67.48</v>
      </c>
      <c r="D166">
        <f>pol_thomson!D167</f>
        <v>101.6</v>
      </c>
      <c r="E166">
        <f>pol_thomson!E167</f>
        <v>5926</v>
      </c>
      <c r="F166" t="str">
        <f>pol_thomson!F167</f>
        <v>NA</v>
      </c>
      <c r="G166">
        <f>pol_thomson!G167</f>
        <v>26.8</v>
      </c>
    </row>
    <row r="167" spans="1:7" x14ac:dyDescent="0.25">
      <c r="A167" s="6">
        <f>pol_thomson!A168</f>
        <v>36448</v>
      </c>
      <c r="B167" t="str">
        <f>pol_thomson!B168</f>
        <v>NA</v>
      </c>
      <c r="C167">
        <f>pol_thomson!C168</f>
        <v>68.59</v>
      </c>
      <c r="D167">
        <f>pol_thomson!D168</f>
        <v>103.4</v>
      </c>
      <c r="E167">
        <f>pol_thomson!E168</f>
        <v>5938</v>
      </c>
      <c r="F167" t="str">
        <f>pol_thomson!F168</f>
        <v>NA</v>
      </c>
      <c r="G167">
        <f>pol_thomson!G168</f>
        <v>28.8</v>
      </c>
    </row>
    <row r="168" spans="1:7" x14ac:dyDescent="0.25">
      <c r="A168" s="6">
        <f>pol_thomson!A169</f>
        <v>36479</v>
      </c>
      <c r="B168" t="str">
        <f>pol_thomson!B169</f>
        <v>NA</v>
      </c>
      <c r="C168">
        <f>pol_thomson!C169</f>
        <v>70.59</v>
      </c>
      <c r="D168">
        <f>pol_thomson!D169</f>
        <v>101.6</v>
      </c>
      <c r="E168">
        <f>pol_thomson!E169</f>
        <v>5908</v>
      </c>
      <c r="F168" t="str">
        <f>pol_thomson!F169</f>
        <v>NA</v>
      </c>
      <c r="G168">
        <f>pol_thomson!G169</f>
        <v>30.4</v>
      </c>
    </row>
    <row r="169" spans="1:7" x14ac:dyDescent="0.25">
      <c r="A169" s="6">
        <f>pol_thomson!A170</f>
        <v>36509</v>
      </c>
      <c r="B169" t="str">
        <f>pol_thomson!B170</f>
        <v>NA</v>
      </c>
      <c r="C169">
        <f>pol_thomson!C170</f>
        <v>70.62</v>
      </c>
      <c r="D169">
        <f>pol_thomson!D170</f>
        <v>96.3</v>
      </c>
      <c r="E169">
        <f>pol_thomson!E170</f>
        <v>5846</v>
      </c>
      <c r="F169" t="str">
        <f>pol_thomson!F170</f>
        <v>NA</v>
      </c>
      <c r="G169">
        <f>pol_thomson!G170</f>
        <v>19</v>
      </c>
    </row>
    <row r="170" spans="1:7" x14ac:dyDescent="0.25">
      <c r="A170" s="6">
        <f>pol_thomson!A171</f>
        <v>36540</v>
      </c>
      <c r="B170" t="str">
        <f>pol_thomson!B171</f>
        <v>NA</v>
      </c>
      <c r="C170">
        <f>pol_thomson!C171</f>
        <v>59.8</v>
      </c>
      <c r="D170">
        <f>pol_thomson!D171</f>
        <v>96</v>
      </c>
      <c r="E170">
        <f>pol_thomson!E171</f>
        <v>5480</v>
      </c>
      <c r="F170">
        <f>pol_thomson!F171</f>
        <v>53.5</v>
      </c>
      <c r="G170">
        <f>pol_thomson!G171</f>
        <v>65.3</v>
      </c>
    </row>
    <row r="171" spans="1:7" x14ac:dyDescent="0.25">
      <c r="A171" s="6">
        <f>pol_thomson!A172</f>
        <v>36571</v>
      </c>
      <c r="B171" t="str">
        <f>pol_thomson!B172</f>
        <v>NA</v>
      </c>
      <c r="C171">
        <f>pol_thomson!C172</f>
        <v>63.79</v>
      </c>
      <c r="D171">
        <f>pol_thomson!D172</f>
        <v>94.4</v>
      </c>
      <c r="E171">
        <f>pol_thomson!E172</f>
        <v>5477</v>
      </c>
      <c r="F171">
        <f>pol_thomson!F172</f>
        <v>55.1</v>
      </c>
      <c r="G171">
        <f>pol_thomson!G172</f>
        <v>34.700000000000003</v>
      </c>
    </row>
    <row r="172" spans="1:7" x14ac:dyDescent="0.25">
      <c r="A172" s="6">
        <f>pol_thomson!A173</f>
        <v>36600</v>
      </c>
      <c r="B172" t="str">
        <f>pol_thomson!B173</f>
        <v>NA</v>
      </c>
      <c r="C172">
        <f>pol_thomson!C173</f>
        <v>61.09</v>
      </c>
      <c r="D172">
        <f>pol_thomson!D173</f>
        <v>94.1</v>
      </c>
      <c r="E172">
        <f>pol_thomson!E173</f>
        <v>5471</v>
      </c>
      <c r="F172">
        <f>pol_thomson!F173</f>
        <v>54.8</v>
      </c>
      <c r="G172">
        <f>pol_thomson!G173</f>
        <v>30.3</v>
      </c>
    </row>
    <row r="173" spans="1:7" x14ac:dyDescent="0.25">
      <c r="A173" s="6">
        <f>pol_thomson!A174</f>
        <v>36631</v>
      </c>
      <c r="B173" t="str">
        <f>pol_thomson!B174</f>
        <v>NA</v>
      </c>
      <c r="C173">
        <f>pol_thomson!C174</f>
        <v>62.59</v>
      </c>
      <c r="D173">
        <f>pol_thomson!D174</f>
        <v>94.3</v>
      </c>
      <c r="E173">
        <f>pol_thomson!E174</f>
        <v>5464</v>
      </c>
      <c r="F173">
        <f>pol_thomson!F174</f>
        <v>56.1</v>
      </c>
      <c r="G173">
        <f>pol_thomson!G174</f>
        <v>37.5</v>
      </c>
    </row>
    <row r="174" spans="1:7" x14ac:dyDescent="0.25">
      <c r="A174" s="6">
        <f>pol_thomson!A175</f>
        <v>36661</v>
      </c>
      <c r="B174" t="str">
        <f>pol_thomson!B175</f>
        <v>NA</v>
      </c>
      <c r="C174">
        <f>pol_thomson!C175</f>
        <v>63.49</v>
      </c>
      <c r="D174">
        <f>pol_thomson!D175</f>
        <v>96.5</v>
      </c>
      <c r="E174">
        <f>pol_thomson!E175</f>
        <v>5462</v>
      </c>
      <c r="F174">
        <f>pol_thomson!F175</f>
        <v>57.5</v>
      </c>
      <c r="G174">
        <f>pol_thomson!G175</f>
        <v>32.1</v>
      </c>
    </row>
    <row r="175" spans="1:7" x14ac:dyDescent="0.25">
      <c r="A175" s="6">
        <f>pol_thomson!A176</f>
        <v>36692</v>
      </c>
      <c r="B175" t="str">
        <f>pol_thomson!B176</f>
        <v>NA</v>
      </c>
      <c r="C175">
        <f>pol_thomson!C176</f>
        <v>63.09</v>
      </c>
      <c r="D175">
        <f>pol_thomson!D176</f>
        <v>98</v>
      </c>
      <c r="E175">
        <f>pol_thomson!E176</f>
        <v>5463</v>
      </c>
      <c r="F175">
        <f>pol_thomson!F176</f>
        <v>57.6</v>
      </c>
      <c r="G175">
        <f>pol_thomson!G176</f>
        <v>34.1</v>
      </c>
    </row>
    <row r="176" spans="1:7" x14ac:dyDescent="0.25">
      <c r="A176" s="6">
        <f>pol_thomson!A177</f>
        <v>36722</v>
      </c>
      <c r="B176" t="str">
        <f>pol_thomson!B177</f>
        <v>NA</v>
      </c>
      <c r="C176">
        <f>pol_thomson!C177</f>
        <v>63.89</v>
      </c>
      <c r="D176">
        <f>pol_thomson!D177</f>
        <v>99.1</v>
      </c>
      <c r="E176">
        <f>pol_thomson!E177</f>
        <v>5449</v>
      </c>
      <c r="F176">
        <f>pol_thomson!F177</f>
        <v>57</v>
      </c>
      <c r="G176">
        <f>pol_thomson!G177</f>
        <v>37.1</v>
      </c>
    </row>
    <row r="177" spans="1:7" x14ac:dyDescent="0.25">
      <c r="A177" s="6">
        <f>pol_thomson!A178</f>
        <v>36753</v>
      </c>
      <c r="B177" t="str">
        <f>pol_thomson!B178</f>
        <v>NA</v>
      </c>
      <c r="C177">
        <f>pol_thomson!C178</f>
        <v>63.79</v>
      </c>
      <c r="D177">
        <f>pol_thomson!D178</f>
        <v>97.7</v>
      </c>
      <c r="E177">
        <f>pol_thomson!E178</f>
        <v>5434</v>
      </c>
      <c r="F177">
        <f>pol_thomson!F178</f>
        <v>57.6</v>
      </c>
      <c r="G177">
        <f>pol_thomson!G178</f>
        <v>39.1</v>
      </c>
    </row>
    <row r="178" spans="1:7" x14ac:dyDescent="0.25">
      <c r="A178" s="6">
        <f>pol_thomson!A179</f>
        <v>36784</v>
      </c>
      <c r="B178" t="str">
        <f>pol_thomson!B179</f>
        <v>NA</v>
      </c>
      <c r="C178">
        <f>pol_thomson!C179</f>
        <v>64.19</v>
      </c>
      <c r="D178">
        <f>pol_thomson!D179</f>
        <v>94.8</v>
      </c>
      <c r="E178">
        <f>pol_thomson!E179</f>
        <v>5438</v>
      </c>
      <c r="F178">
        <f>pol_thomson!F179</f>
        <v>57.7</v>
      </c>
      <c r="G178">
        <f>pol_thomson!G179</f>
        <v>33.5</v>
      </c>
    </row>
    <row r="179" spans="1:7" x14ac:dyDescent="0.25">
      <c r="A179" s="6">
        <f>pol_thomson!A180</f>
        <v>36814</v>
      </c>
      <c r="B179" t="str">
        <f>pol_thomson!B180</f>
        <v>NA</v>
      </c>
      <c r="C179">
        <f>pol_thomson!C180</f>
        <v>64.989999999999995</v>
      </c>
      <c r="D179">
        <f>pol_thomson!D180</f>
        <v>92.4</v>
      </c>
      <c r="E179">
        <f>pol_thomson!E180</f>
        <v>5444</v>
      </c>
      <c r="F179">
        <f>pol_thomson!F180</f>
        <v>57.4</v>
      </c>
      <c r="G179">
        <f>pol_thomson!G180</f>
        <v>38.1</v>
      </c>
    </row>
    <row r="180" spans="1:7" x14ac:dyDescent="0.25">
      <c r="A180" s="6">
        <f>pol_thomson!A181</f>
        <v>36845</v>
      </c>
      <c r="B180" t="str">
        <f>pol_thomson!B181</f>
        <v>NA</v>
      </c>
      <c r="C180">
        <f>pol_thomson!C181</f>
        <v>64.59</v>
      </c>
      <c r="D180">
        <f>pol_thomson!D181</f>
        <v>95.5</v>
      </c>
      <c r="E180">
        <f>pol_thomson!E181</f>
        <v>5410</v>
      </c>
      <c r="F180">
        <f>pol_thomson!F181</f>
        <v>57.1</v>
      </c>
      <c r="G180">
        <f>pol_thomson!G181</f>
        <v>39.299999999999997</v>
      </c>
    </row>
    <row r="181" spans="1:7" x14ac:dyDescent="0.25">
      <c r="A181" s="6">
        <f>pol_thomson!A182</f>
        <v>36875</v>
      </c>
      <c r="B181" t="str">
        <f>pol_thomson!B182</f>
        <v>NA</v>
      </c>
      <c r="C181">
        <f>pol_thomson!C182</f>
        <v>63.29</v>
      </c>
      <c r="D181">
        <f>pol_thomson!D182</f>
        <v>99.1</v>
      </c>
      <c r="E181">
        <f>pol_thomson!E182</f>
        <v>5337</v>
      </c>
      <c r="F181">
        <f>pol_thomson!F182</f>
        <v>61.6</v>
      </c>
      <c r="G181">
        <f>pol_thomson!G182</f>
        <v>22.9</v>
      </c>
    </row>
    <row r="182" spans="1:7" x14ac:dyDescent="0.25">
      <c r="A182" s="6">
        <f>pol_thomson!A183</f>
        <v>36906</v>
      </c>
      <c r="B182" t="str">
        <f>pol_thomson!B183</f>
        <v>NA</v>
      </c>
      <c r="C182">
        <f>pol_thomson!C183</f>
        <v>63.79</v>
      </c>
      <c r="D182">
        <f>pol_thomson!D183</f>
        <v>100.8</v>
      </c>
      <c r="E182">
        <f>pol_thomson!E183</f>
        <v>5349</v>
      </c>
      <c r="F182">
        <f>pol_thomson!F183</f>
        <v>57.8</v>
      </c>
      <c r="G182">
        <f>pol_thomson!G183</f>
        <v>48</v>
      </c>
    </row>
    <row r="183" spans="1:7" x14ac:dyDescent="0.25">
      <c r="A183" s="6">
        <f>pol_thomson!A184</f>
        <v>36937</v>
      </c>
      <c r="B183" t="str">
        <f>pol_thomson!B184</f>
        <v>NA</v>
      </c>
      <c r="C183">
        <f>pol_thomson!C184</f>
        <v>62.29</v>
      </c>
      <c r="D183">
        <f>pol_thomson!D184</f>
        <v>101.1</v>
      </c>
      <c r="E183">
        <f>pol_thomson!E184</f>
        <v>5359</v>
      </c>
      <c r="F183">
        <f>pol_thomson!F184</f>
        <v>57</v>
      </c>
      <c r="G183">
        <f>pol_thomson!G184</f>
        <v>42.8</v>
      </c>
    </row>
    <row r="184" spans="1:7" x14ac:dyDescent="0.25">
      <c r="A184" s="6">
        <f>pol_thomson!A185</f>
        <v>36965</v>
      </c>
      <c r="B184" t="str">
        <f>pol_thomson!B185</f>
        <v>NA</v>
      </c>
      <c r="C184">
        <f>pol_thomson!C185</f>
        <v>62.99</v>
      </c>
      <c r="D184">
        <f>pol_thomson!D185</f>
        <v>102.5</v>
      </c>
      <c r="E184">
        <f>pol_thomson!E185</f>
        <v>5341</v>
      </c>
      <c r="F184">
        <f>pol_thomson!F185</f>
        <v>57.8</v>
      </c>
      <c r="G184">
        <f>pol_thomson!G185</f>
        <v>44.1</v>
      </c>
    </row>
    <row r="185" spans="1:7" x14ac:dyDescent="0.25">
      <c r="A185" s="6">
        <f>pol_thomson!A186</f>
        <v>36996</v>
      </c>
      <c r="B185" t="str">
        <f>pol_thomson!B186</f>
        <v>NA</v>
      </c>
      <c r="C185">
        <f>pol_thomson!C186</f>
        <v>63.39</v>
      </c>
      <c r="D185">
        <f>pol_thomson!D186</f>
        <v>102.3</v>
      </c>
      <c r="E185">
        <f>pol_thomson!E186</f>
        <v>5326</v>
      </c>
      <c r="F185">
        <f>pol_thomson!F186</f>
        <v>57.1</v>
      </c>
      <c r="G185">
        <f>pol_thomson!G186</f>
        <v>41.9</v>
      </c>
    </row>
    <row r="186" spans="1:7" x14ac:dyDescent="0.25">
      <c r="A186" s="6">
        <f>pol_thomson!A187</f>
        <v>37026</v>
      </c>
      <c r="B186">
        <f>pol_thomson!B187</f>
        <v>-39.1</v>
      </c>
      <c r="C186">
        <f>pol_thomson!C187</f>
        <v>62.19</v>
      </c>
      <c r="D186">
        <f>pol_thomson!D187</f>
        <v>99.2</v>
      </c>
      <c r="E186">
        <f>pol_thomson!E187</f>
        <v>5309</v>
      </c>
      <c r="F186">
        <f>pol_thomson!F187</f>
        <v>57.4</v>
      </c>
      <c r="G186">
        <f>pol_thomson!G187</f>
        <v>44.4</v>
      </c>
    </row>
    <row r="187" spans="1:7" x14ac:dyDescent="0.25">
      <c r="A187" s="6">
        <f>pol_thomson!A188</f>
        <v>37057</v>
      </c>
      <c r="B187">
        <f>pol_thomson!B188</f>
        <v>-36</v>
      </c>
      <c r="C187">
        <f>pol_thomson!C188</f>
        <v>63.99</v>
      </c>
      <c r="D187">
        <f>pol_thomson!D188</f>
        <v>101</v>
      </c>
      <c r="E187">
        <f>pol_thomson!E188</f>
        <v>5296</v>
      </c>
      <c r="F187">
        <f>pol_thomson!F188</f>
        <v>56.3</v>
      </c>
      <c r="G187">
        <f>pol_thomson!G188</f>
        <v>41.6</v>
      </c>
    </row>
    <row r="188" spans="1:7" x14ac:dyDescent="0.25">
      <c r="A188" s="6">
        <f>pol_thomson!A189</f>
        <v>37087</v>
      </c>
      <c r="B188">
        <f>pol_thomson!B189</f>
        <v>-35.700000000000003</v>
      </c>
      <c r="C188">
        <f>pol_thomson!C189</f>
        <v>64.59</v>
      </c>
      <c r="D188">
        <f>pol_thomson!D189</f>
        <v>99.5</v>
      </c>
      <c r="E188">
        <f>pol_thomson!E189</f>
        <v>5274</v>
      </c>
      <c r="F188">
        <f>pol_thomson!F189</f>
        <v>56.6</v>
      </c>
      <c r="G188">
        <f>pol_thomson!G189</f>
        <v>40.799999999999997</v>
      </c>
    </row>
    <row r="189" spans="1:7" x14ac:dyDescent="0.25">
      <c r="A189" s="6">
        <f>pol_thomson!A190</f>
        <v>37118</v>
      </c>
      <c r="B189">
        <f>pol_thomson!B190</f>
        <v>-40.1</v>
      </c>
      <c r="C189">
        <f>pol_thomson!C190</f>
        <v>66.09</v>
      </c>
      <c r="D189">
        <f>pol_thomson!D190</f>
        <v>104.4</v>
      </c>
      <c r="E189">
        <f>pol_thomson!E190</f>
        <v>5248</v>
      </c>
      <c r="F189">
        <f>pol_thomson!F190</f>
        <v>58.3</v>
      </c>
      <c r="G189">
        <f>pol_thomson!G190</f>
        <v>42.5</v>
      </c>
    </row>
    <row r="190" spans="1:7" x14ac:dyDescent="0.25">
      <c r="A190" s="6">
        <f>pol_thomson!A191</f>
        <v>37149</v>
      </c>
      <c r="B190">
        <f>pol_thomson!B191</f>
        <v>-31.6</v>
      </c>
      <c r="C190">
        <f>pol_thomson!C191</f>
        <v>66.09</v>
      </c>
      <c r="D190">
        <f>pol_thomson!D191</f>
        <v>102.7</v>
      </c>
      <c r="E190">
        <f>pol_thomson!E191</f>
        <v>5233</v>
      </c>
      <c r="F190">
        <f>pol_thomson!F191</f>
        <v>56.9</v>
      </c>
      <c r="G190">
        <f>pol_thomson!G191</f>
        <v>42.6</v>
      </c>
    </row>
    <row r="191" spans="1:7" x14ac:dyDescent="0.25">
      <c r="A191" s="6">
        <f>pol_thomson!A192</f>
        <v>37179</v>
      </c>
      <c r="B191">
        <f>pol_thomson!B192</f>
        <v>-32.700000000000003</v>
      </c>
      <c r="C191">
        <f>pol_thomson!C192</f>
        <v>65.59</v>
      </c>
      <c r="D191">
        <f>pol_thomson!D192</f>
        <v>102.8</v>
      </c>
      <c r="E191">
        <f>pol_thomson!E192</f>
        <v>5221</v>
      </c>
      <c r="F191">
        <f>pol_thomson!F192</f>
        <v>57.1</v>
      </c>
      <c r="G191">
        <f>pol_thomson!G192</f>
        <v>43</v>
      </c>
    </row>
    <row r="192" spans="1:7" x14ac:dyDescent="0.25">
      <c r="A192" s="6">
        <f>pol_thomson!A193</f>
        <v>37210</v>
      </c>
      <c r="B192">
        <f>pol_thomson!B193</f>
        <v>-32.700000000000003</v>
      </c>
      <c r="C192">
        <f>pol_thomson!C193</f>
        <v>66.790000000000006</v>
      </c>
      <c r="D192">
        <f>pol_thomson!D193</f>
        <v>104.9</v>
      </c>
      <c r="E192">
        <f>pol_thomson!E193</f>
        <v>5188</v>
      </c>
      <c r="F192">
        <f>pol_thomson!F193</f>
        <v>56.4</v>
      </c>
      <c r="G192">
        <f>pol_thomson!G193</f>
        <v>38.700000000000003</v>
      </c>
    </row>
    <row r="193" spans="1:7" x14ac:dyDescent="0.25">
      <c r="A193" s="6">
        <f>pol_thomson!A194</f>
        <v>37240</v>
      </c>
      <c r="B193">
        <f>pol_thomson!B194</f>
        <v>-37.6</v>
      </c>
      <c r="C193">
        <f>pol_thomson!C194</f>
        <v>66.59</v>
      </c>
      <c r="D193">
        <f>pol_thomson!D194</f>
        <v>106</v>
      </c>
      <c r="E193">
        <f>pol_thomson!E194</f>
        <v>5094</v>
      </c>
      <c r="F193">
        <f>pol_thomson!F194</f>
        <v>58.6</v>
      </c>
      <c r="G193">
        <f>pol_thomson!G194</f>
        <v>35.4</v>
      </c>
    </row>
    <row r="194" spans="1:7" x14ac:dyDescent="0.25">
      <c r="A194" s="6">
        <f>pol_thomson!A195</f>
        <v>37271</v>
      </c>
      <c r="B194">
        <f>pol_thomson!B195</f>
        <v>-36.5</v>
      </c>
      <c r="C194">
        <f>pol_thomson!C195</f>
        <v>64.989999999999995</v>
      </c>
      <c r="D194">
        <f>pol_thomson!D195</f>
        <v>106.1</v>
      </c>
      <c r="E194">
        <f>pol_thomson!E195</f>
        <v>5118</v>
      </c>
      <c r="F194">
        <f>pol_thomson!F195</f>
        <v>57.5</v>
      </c>
      <c r="G194">
        <f>pol_thomson!G195</f>
        <v>48.9</v>
      </c>
    </row>
    <row r="195" spans="1:7" x14ac:dyDescent="0.25">
      <c r="A195" s="6">
        <f>pol_thomson!A196</f>
        <v>37302</v>
      </c>
      <c r="B195">
        <f>pol_thomson!B196</f>
        <v>-34.6</v>
      </c>
      <c r="C195">
        <f>pol_thomson!C196</f>
        <v>64.489999999999995</v>
      </c>
      <c r="D195">
        <f>pol_thomson!D196</f>
        <v>106.4</v>
      </c>
      <c r="E195">
        <f>pol_thomson!E196</f>
        <v>5112</v>
      </c>
      <c r="F195">
        <f>pol_thomson!F196</f>
        <v>57.3</v>
      </c>
      <c r="G195">
        <f>pol_thomson!G196</f>
        <v>42.7</v>
      </c>
    </row>
    <row r="196" spans="1:7" x14ac:dyDescent="0.25">
      <c r="A196" s="6">
        <f>pol_thomson!A197</f>
        <v>37330</v>
      </c>
      <c r="B196">
        <f>pol_thomson!B197</f>
        <v>-36.200000000000003</v>
      </c>
      <c r="C196">
        <f>pol_thomson!C197</f>
        <v>65.89</v>
      </c>
      <c r="D196">
        <f>pol_thomson!D197</f>
        <v>106.1</v>
      </c>
      <c r="E196">
        <f>pol_thomson!E197</f>
        <v>5105</v>
      </c>
      <c r="F196">
        <f>pol_thomson!F197</f>
        <v>57.3</v>
      </c>
      <c r="G196">
        <f>pol_thomson!G197</f>
        <v>43.8</v>
      </c>
    </row>
    <row r="197" spans="1:7" x14ac:dyDescent="0.25">
      <c r="A197" s="6">
        <f>pol_thomson!A198</f>
        <v>37361</v>
      </c>
      <c r="B197">
        <f>pol_thomson!B198</f>
        <v>-36.799999999999997</v>
      </c>
      <c r="C197">
        <f>pol_thomson!C198</f>
        <v>63.49</v>
      </c>
      <c r="D197">
        <f>pol_thomson!D198</f>
        <v>107.5</v>
      </c>
      <c r="E197">
        <f>pol_thomson!E198</f>
        <v>5089</v>
      </c>
      <c r="F197">
        <f>pol_thomson!F198</f>
        <v>56</v>
      </c>
      <c r="G197">
        <f>pol_thomson!G198</f>
        <v>46.8</v>
      </c>
    </row>
    <row r="198" spans="1:7" x14ac:dyDescent="0.25">
      <c r="A198" s="6">
        <f>pol_thomson!A199</f>
        <v>37391</v>
      </c>
      <c r="B198">
        <f>pol_thomson!B199</f>
        <v>-35.4</v>
      </c>
      <c r="C198">
        <f>pol_thomson!C199</f>
        <v>63.99</v>
      </c>
      <c r="D198">
        <f>pol_thomson!D199</f>
        <v>103.2</v>
      </c>
      <c r="E198">
        <f>pol_thomson!E199</f>
        <v>5080</v>
      </c>
      <c r="F198">
        <f>pol_thomson!F199</f>
        <v>56.4</v>
      </c>
      <c r="G198">
        <f>pol_thomson!G199</f>
        <v>45.1</v>
      </c>
    </row>
    <row r="199" spans="1:7" x14ac:dyDescent="0.25">
      <c r="A199" s="6">
        <f>pol_thomson!A200</f>
        <v>37422</v>
      </c>
      <c r="B199">
        <f>pol_thomson!B200</f>
        <v>-37.4</v>
      </c>
      <c r="C199">
        <f>pol_thomson!C200</f>
        <v>63.79</v>
      </c>
      <c r="D199">
        <f>pol_thomson!D200</f>
        <v>104.7</v>
      </c>
      <c r="E199">
        <f>pol_thomson!E200</f>
        <v>5078</v>
      </c>
      <c r="F199">
        <f>pol_thomson!F200</f>
        <v>57.6</v>
      </c>
      <c r="G199">
        <f>pol_thomson!G200</f>
        <v>46.6</v>
      </c>
    </row>
    <row r="200" spans="1:7" x14ac:dyDescent="0.25">
      <c r="A200" s="6">
        <f>pol_thomson!A201</f>
        <v>37452</v>
      </c>
      <c r="B200">
        <f>pol_thomson!B201</f>
        <v>-33.9</v>
      </c>
      <c r="C200">
        <f>pol_thomson!C201</f>
        <v>65.489999999999995</v>
      </c>
      <c r="D200">
        <f>pol_thomson!D201</f>
        <v>101.1</v>
      </c>
      <c r="E200">
        <f>pol_thomson!E201</f>
        <v>5064</v>
      </c>
      <c r="F200">
        <f>pol_thomson!F201</f>
        <v>58.4</v>
      </c>
      <c r="G200">
        <f>pol_thomson!G201</f>
        <v>46.5</v>
      </c>
    </row>
    <row r="201" spans="1:7" x14ac:dyDescent="0.25">
      <c r="A201" s="6">
        <f>pol_thomson!A202</f>
        <v>37483</v>
      </c>
      <c r="B201">
        <f>pol_thomson!B202</f>
        <v>-32.200000000000003</v>
      </c>
      <c r="C201">
        <f>pol_thomson!C202</f>
        <v>64.59</v>
      </c>
      <c r="D201">
        <f>pol_thomson!D202</f>
        <v>95.6</v>
      </c>
      <c r="E201">
        <f>pol_thomson!E202</f>
        <v>5055</v>
      </c>
      <c r="F201">
        <f>pol_thomson!F202</f>
        <v>59</v>
      </c>
      <c r="G201">
        <f>pol_thomson!G202</f>
        <v>47.4</v>
      </c>
    </row>
    <row r="202" spans="1:7" x14ac:dyDescent="0.25">
      <c r="A202" s="6">
        <f>pol_thomson!A203</f>
        <v>37514</v>
      </c>
      <c r="B202">
        <f>pol_thomson!B203</f>
        <v>-34.4</v>
      </c>
      <c r="C202">
        <f>pol_thomson!C203</f>
        <v>64.89</v>
      </c>
      <c r="D202">
        <f>pol_thomson!D203</f>
        <v>101.1</v>
      </c>
      <c r="E202">
        <f>pol_thomson!E203</f>
        <v>5049</v>
      </c>
      <c r="F202">
        <f>pol_thomson!F203</f>
        <v>59.3</v>
      </c>
      <c r="G202">
        <f>pol_thomson!G203</f>
        <v>45.4</v>
      </c>
    </row>
    <row r="203" spans="1:7" x14ac:dyDescent="0.25">
      <c r="A203" s="6">
        <f>pol_thomson!A204</f>
        <v>37544</v>
      </c>
      <c r="B203">
        <f>pol_thomson!B204</f>
        <v>-31.4</v>
      </c>
      <c r="C203">
        <f>pol_thomson!C204</f>
        <v>65.39</v>
      </c>
      <c r="D203">
        <f>pol_thomson!D204</f>
        <v>106.4</v>
      </c>
      <c r="E203">
        <f>pol_thomson!E204</f>
        <v>5054</v>
      </c>
      <c r="F203">
        <f>pol_thomson!F204</f>
        <v>58.8</v>
      </c>
      <c r="G203">
        <f>pol_thomson!G204</f>
        <v>46.7</v>
      </c>
    </row>
    <row r="204" spans="1:7" x14ac:dyDescent="0.25">
      <c r="A204" s="6">
        <f>pol_thomson!A205</f>
        <v>37575</v>
      </c>
      <c r="B204">
        <f>pol_thomson!B205</f>
        <v>-33.6</v>
      </c>
      <c r="C204">
        <f>pol_thomson!C205</f>
        <v>66.39</v>
      </c>
      <c r="D204">
        <f>pol_thomson!D205</f>
        <v>96.7</v>
      </c>
      <c r="E204">
        <f>pol_thomson!E205</f>
        <v>5042</v>
      </c>
      <c r="F204">
        <f>pol_thomson!F205</f>
        <v>60.7</v>
      </c>
      <c r="G204">
        <f>pol_thomson!G205</f>
        <v>43.6</v>
      </c>
    </row>
    <row r="205" spans="1:7" x14ac:dyDescent="0.25">
      <c r="A205" s="6">
        <f>pol_thomson!A206</f>
        <v>37605</v>
      </c>
      <c r="B205">
        <f>pol_thomson!B206</f>
        <v>-36.799999999999997</v>
      </c>
      <c r="C205">
        <f>pol_thomson!C206</f>
        <v>65.09</v>
      </c>
      <c r="D205">
        <f>pol_thomson!D206</f>
        <v>99.9</v>
      </c>
      <c r="E205">
        <f>pol_thomson!E206</f>
        <v>4999</v>
      </c>
      <c r="F205">
        <f>pol_thomson!F206</f>
        <v>60.3</v>
      </c>
      <c r="G205">
        <f>pol_thomson!G206</f>
        <v>42.9</v>
      </c>
    </row>
    <row r="206" spans="1:7" x14ac:dyDescent="0.25">
      <c r="A206" s="6">
        <f>pol_thomson!A207</f>
        <v>37636</v>
      </c>
      <c r="B206">
        <f>pol_thomson!B207</f>
        <v>-34.200000000000003</v>
      </c>
      <c r="C206">
        <f>pol_thomson!C207</f>
        <v>66.59</v>
      </c>
      <c r="D206">
        <f>pol_thomson!D207</f>
        <v>97.4</v>
      </c>
      <c r="E206">
        <f>pol_thomson!E207</f>
        <v>4917</v>
      </c>
      <c r="F206">
        <f>pol_thomson!F207</f>
        <v>59.3</v>
      </c>
      <c r="G206">
        <f>pol_thomson!G207</f>
        <v>53.6</v>
      </c>
    </row>
    <row r="207" spans="1:7" x14ac:dyDescent="0.25">
      <c r="A207" s="6">
        <f>pol_thomson!A208</f>
        <v>37667</v>
      </c>
      <c r="B207">
        <f>pol_thomson!B208</f>
        <v>-33.6</v>
      </c>
      <c r="C207">
        <f>pol_thomson!C208</f>
        <v>64.89</v>
      </c>
      <c r="D207">
        <f>pol_thomson!D208</f>
        <v>96.2</v>
      </c>
      <c r="E207">
        <f>pol_thomson!E208</f>
        <v>4925</v>
      </c>
      <c r="F207">
        <f>pol_thomson!F208</f>
        <v>59.6</v>
      </c>
      <c r="G207">
        <f>pol_thomson!G208</f>
        <v>48.9</v>
      </c>
    </row>
    <row r="208" spans="1:7" x14ac:dyDescent="0.25">
      <c r="A208" s="6">
        <f>pol_thomson!A209</f>
        <v>37695</v>
      </c>
      <c r="B208">
        <f>pol_thomson!B209</f>
        <v>-34.1</v>
      </c>
      <c r="C208">
        <f>pol_thomson!C209</f>
        <v>66.19</v>
      </c>
      <c r="D208">
        <f>pol_thomson!D209</f>
        <v>95.1</v>
      </c>
      <c r="E208">
        <f>pol_thomson!E209</f>
        <v>4915</v>
      </c>
      <c r="F208">
        <f>pol_thomson!F209</f>
        <v>60.4</v>
      </c>
      <c r="G208">
        <f>pol_thomson!G209</f>
        <v>51</v>
      </c>
    </row>
    <row r="209" spans="1:7" x14ac:dyDescent="0.25">
      <c r="A209" s="6">
        <f>pol_thomson!A210</f>
        <v>37726</v>
      </c>
      <c r="B209">
        <f>pol_thomson!B210</f>
        <v>-33</v>
      </c>
      <c r="C209">
        <f>pol_thomson!C210</f>
        <v>66.59</v>
      </c>
      <c r="D209">
        <f>pol_thomson!D210</f>
        <v>94</v>
      </c>
      <c r="E209">
        <f>pol_thomson!E210</f>
        <v>4912</v>
      </c>
      <c r="F209">
        <f>pol_thomson!F210</f>
        <v>60.6</v>
      </c>
      <c r="G209">
        <f>pol_thomson!G210</f>
        <v>54.6</v>
      </c>
    </row>
    <row r="210" spans="1:7" x14ac:dyDescent="0.25">
      <c r="A210" s="6">
        <f>pol_thomson!A211</f>
        <v>37756</v>
      </c>
      <c r="B210">
        <f>pol_thomson!B211</f>
        <v>-30.2</v>
      </c>
      <c r="C210">
        <f>pol_thomson!C211</f>
        <v>68.09</v>
      </c>
      <c r="D210">
        <f>pol_thomson!D211</f>
        <v>97.9</v>
      </c>
      <c r="E210">
        <f>pol_thomson!E211</f>
        <v>4914</v>
      </c>
      <c r="F210">
        <f>pol_thomson!F211</f>
        <v>61.8</v>
      </c>
      <c r="G210">
        <f>pol_thomson!G211</f>
        <v>55.5</v>
      </c>
    </row>
    <row r="211" spans="1:7" x14ac:dyDescent="0.25">
      <c r="A211" s="6">
        <f>pol_thomson!A212</f>
        <v>37787</v>
      </c>
      <c r="B211">
        <f>pol_thomson!B212</f>
        <v>-30.8</v>
      </c>
      <c r="C211">
        <f>pol_thomson!C212</f>
        <v>67.89</v>
      </c>
      <c r="D211">
        <f>pol_thomson!D212</f>
        <v>98.2</v>
      </c>
      <c r="E211">
        <f>pol_thomson!E212</f>
        <v>4915</v>
      </c>
      <c r="F211">
        <f>pol_thomson!F212</f>
        <v>62.1</v>
      </c>
      <c r="G211">
        <f>pol_thomson!G212</f>
        <v>52.2</v>
      </c>
    </row>
    <row r="212" spans="1:7" x14ac:dyDescent="0.25">
      <c r="A212" s="6">
        <f>pol_thomson!A213</f>
        <v>37817</v>
      </c>
      <c r="B212">
        <f>pol_thomson!B213</f>
        <v>-30.8</v>
      </c>
      <c r="C212">
        <f>pol_thomson!C213</f>
        <v>67.989999999999995</v>
      </c>
      <c r="D212">
        <f>pol_thomson!D213</f>
        <v>100.9</v>
      </c>
      <c r="E212">
        <f>pol_thomson!E213</f>
        <v>4914</v>
      </c>
      <c r="F212">
        <f>pol_thomson!F213</f>
        <v>64.5</v>
      </c>
      <c r="G212">
        <f>pol_thomson!G213</f>
        <v>54.3</v>
      </c>
    </row>
    <row r="213" spans="1:7" x14ac:dyDescent="0.25">
      <c r="A213" s="6">
        <f>pol_thomson!A214</f>
        <v>37848</v>
      </c>
      <c r="B213">
        <f>pol_thomson!B214</f>
        <v>-32.5</v>
      </c>
      <c r="C213">
        <f>pol_thomson!C214</f>
        <v>69.489999999999995</v>
      </c>
      <c r="D213">
        <f>pol_thomson!D214</f>
        <v>99.8</v>
      </c>
      <c r="E213">
        <f>pol_thomson!E214</f>
        <v>4906</v>
      </c>
      <c r="F213">
        <f>pol_thomson!F214</f>
        <v>64.400000000000006</v>
      </c>
      <c r="G213">
        <f>pol_thomson!G214</f>
        <v>50.4</v>
      </c>
    </row>
    <row r="214" spans="1:7" x14ac:dyDescent="0.25">
      <c r="A214" s="6">
        <f>pol_thomson!A215</f>
        <v>37879</v>
      </c>
      <c r="B214">
        <f>pol_thomson!B215</f>
        <v>-36.200000000000003</v>
      </c>
      <c r="C214">
        <f>pol_thomson!C215</f>
        <v>70.19</v>
      </c>
      <c r="D214">
        <f>pol_thomson!D215</f>
        <v>90.6</v>
      </c>
      <c r="E214">
        <f>pol_thomson!E215</f>
        <v>4904</v>
      </c>
      <c r="F214">
        <f>pol_thomson!F215</f>
        <v>64.599999999999994</v>
      </c>
      <c r="G214">
        <f>pol_thomson!G215</f>
        <v>62.1</v>
      </c>
    </row>
    <row r="215" spans="1:7" x14ac:dyDescent="0.25">
      <c r="A215" s="6">
        <f>pol_thomson!A216</f>
        <v>37909</v>
      </c>
      <c r="B215">
        <f>pol_thomson!B216</f>
        <v>-34.9</v>
      </c>
      <c r="C215">
        <f>pol_thomson!C216</f>
        <v>69.790000000000006</v>
      </c>
      <c r="D215">
        <f>pol_thomson!D216</f>
        <v>94.1</v>
      </c>
      <c r="E215">
        <f>pol_thomson!E216</f>
        <v>4905</v>
      </c>
      <c r="F215">
        <f>pol_thomson!F216</f>
        <v>66.099999999999994</v>
      </c>
      <c r="G215">
        <f>pol_thomson!G216</f>
        <v>56.6</v>
      </c>
    </row>
    <row r="216" spans="1:7" x14ac:dyDescent="0.25">
      <c r="A216" s="6">
        <f>pol_thomson!A217</f>
        <v>37940</v>
      </c>
      <c r="B216">
        <f>pol_thomson!B217</f>
        <v>-36.200000000000003</v>
      </c>
      <c r="C216">
        <f>pol_thomson!C217</f>
        <v>70.19</v>
      </c>
      <c r="D216">
        <f>pol_thomson!D217</f>
        <v>103.8</v>
      </c>
      <c r="E216">
        <f>pol_thomson!E217</f>
        <v>4884</v>
      </c>
      <c r="F216">
        <f>pol_thomson!F217</f>
        <v>66.2</v>
      </c>
      <c r="G216">
        <f>pol_thomson!G217</f>
        <v>51.6</v>
      </c>
    </row>
    <row r="217" spans="1:7" x14ac:dyDescent="0.25">
      <c r="A217" s="6">
        <f>pol_thomson!A218</f>
        <v>37970</v>
      </c>
      <c r="B217">
        <f>pol_thomson!B218</f>
        <v>-29.8</v>
      </c>
      <c r="C217">
        <f>pol_thomson!C218</f>
        <v>71.290000000000006</v>
      </c>
      <c r="D217">
        <f>pol_thomson!D218</f>
        <v>92.9</v>
      </c>
      <c r="E217">
        <f>pol_thomson!E218</f>
        <v>4827</v>
      </c>
      <c r="F217">
        <f>pol_thomson!F218</f>
        <v>67.8</v>
      </c>
      <c r="G217">
        <f>pol_thomson!G218</f>
        <v>56</v>
      </c>
    </row>
    <row r="218" spans="1:7" x14ac:dyDescent="0.25">
      <c r="A218" s="6">
        <f>pol_thomson!A219</f>
        <v>38001</v>
      </c>
      <c r="B218">
        <f>pol_thomson!B219</f>
        <v>-30.9</v>
      </c>
      <c r="C218">
        <f>pol_thomson!C219</f>
        <v>69.790000000000006</v>
      </c>
      <c r="D218">
        <f>pol_thomson!D219</f>
        <v>100.1</v>
      </c>
      <c r="E218">
        <f>pol_thomson!E219</f>
        <v>4856</v>
      </c>
      <c r="F218">
        <f>pol_thomson!F219</f>
        <v>69.2</v>
      </c>
      <c r="G218">
        <f>pol_thomson!G219</f>
        <v>64.3</v>
      </c>
    </row>
    <row r="219" spans="1:7" x14ac:dyDescent="0.25">
      <c r="A219" s="6">
        <f>pol_thomson!A220</f>
        <v>38032</v>
      </c>
      <c r="B219">
        <f>pol_thomson!B220</f>
        <v>-34.299999999999997</v>
      </c>
      <c r="C219">
        <f>pol_thomson!C220</f>
        <v>72.89</v>
      </c>
      <c r="D219">
        <f>pol_thomson!D220</f>
        <v>101.9</v>
      </c>
      <c r="E219">
        <f>pol_thomson!E220</f>
        <v>4855</v>
      </c>
      <c r="F219">
        <f>pol_thomson!F220</f>
        <v>69.5</v>
      </c>
      <c r="G219">
        <f>pol_thomson!G220</f>
        <v>62.5</v>
      </c>
    </row>
    <row r="220" spans="1:7" x14ac:dyDescent="0.25">
      <c r="A220" s="6">
        <f>pol_thomson!A221</f>
        <v>38061</v>
      </c>
      <c r="B220">
        <f>pol_thomson!B221</f>
        <v>-33.4</v>
      </c>
      <c r="C220">
        <f>pol_thomson!C221</f>
        <v>72.790000000000006</v>
      </c>
      <c r="D220">
        <f>pol_thomson!D221</f>
        <v>97.1</v>
      </c>
      <c r="E220">
        <f>pol_thomson!E221</f>
        <v>4854</v>
      </c>
      <c r="F220">
        <f>pol_thomson!F221</f>
        <v>71.400000000000006</v>
      </c>
      <c r="G220">
        <f>pol_thomson!G221</f>
        <v>67.400000000000006</v>
      </c>
    </row>
    <row r="221" spans="1:7" x14ac:dyDescent="0.25">
      <c r="A221" s="6">
        <f>pol_thomson!A222</f>
        <v>38092</v>
      </c>
      <c r="B221">
        <f>pol_thomson!B222</f>
        <v>-30.8</v>
      </c>
      <c r="C221">
        <f>pol_thomson!C222</f>
        <v>79.39</v>
      </c>
      <c r="D221">
        <f>pol_thomson!D222</f>
        <v>104.8</v>
      </c>
      <c r="E221">
        <f>pol_thomson!E222</f>
        <v>4868</v>
      </c>
      <c r="F221">
        <f>pol_thomson!F222</f>
        <v>73.7</v>
      </c>
      <c r="G221">
        <f>pol_thomson!G222</f>
        <v>70.599999999999994</v>
      </c>
    </row>
    <row r="222" spans="1:7" x14ac:dyDescent="0.25">
      <c r="A222" s="6">
        <f>pol_thomson!A223</f>
        <v>38122</v>
      </c>
      <c r="B222">
        <f>pol_thomson!B223</f>
        <v>-23.1</v>
      </c>
      <c r="C222">
        <f>pol_thomson!C223</f>
        <v>70.89</v>
      </c>
      <c r="D222">
        <f>pol_thomson!D223</f>
        <v>111.9</v>
      </c>
      <c r="E222">
        <f>pol_thomson!E223</f>
        <v>4874</v>
      </c>
      <c r="F222">
        <f>pol_thomson!F223</f>
        <v>71</v>
      </c>
      <c r="G222">
        <f>pol_thomson!G223</f>
        <v>62.3</v>
      </c>
    </row>
    <row r="223" spans="1:7" x14ac:dyDescent="0.25">
      <c r="A223" s="6">
        <f>pol_thomson!A224</f>
        <v>38153</v>
      </c>
      <c r="B223">
        <f>pol_thomson!B224</f>
        <v>-21.8</v>
      </c>
      <c r="C223">
        <f>pol_thomson!C224</f>
        <v>70.19</v>
      </c>
      <c r="D223">
        <f>pol_thomson!D224</f>
        <v>103.3</v>
      </c>
      <c r="E223">
        <f>pol_thomson!E224</f>
        <v>4880</v>
      </c>
      <c r="F223">
        <f>pol_thomson!F224</f>
        <v>70.400000000000006</v>
      </c>
      <c r="G223">
        <f>pol_thomson!G224</f>
        <v>58.3</v>
      </c>
    </row>
    <row r="224" spans="1:7" x14ac:dyDescent="0.25">
      <c r="A224" s="6">
        <f>pol_thomson!A225</f>
        <v>38183</v>
      </c>
      <c r="B224">
        <f>pol_thomson!B225</f>
        <v>-25.2</v>
      </c>
      <c r="C224">
        <f>pol_thomson!C225</f>
        <v>71.39</v>
      </c>
      <c r="D224">
        <f>pol_thomson!D225</f>
        <v>108.8</v>
      </c>
      <c r="E224">
        <f>pol_thomson!E225</f>
        <v>4874</v>
      </c>
      <c r="F224">
        <f>pol_thomson!F225</f>
        <v>70.2</v>
      </c>
      <c r="G224">
        <f>pol_thomson!G225</f>
        <v>62.2</v>
      </c>
    </row>
    <row r="225" spans="1:7" x14ac:dyDescent="0.25">
      <c r="A225" s="6">
        <f>pol_thomson!A226</f>
        <v>38214</v>
      </c>
      <c r="B225">
        <f>pol_thomson!B226</f>
        <v>-20.7</v>
      </c>
      <c r="C225">
        <f>pol_thomson!C226</f>
        <v>71.989999999999995</v>
      </c>
      <c r="D225">
        <f>pol_thomson!D226</f>
        <v>101.2</v>
      </c>
      <c r="E225">
        <f>pol_thomson!E226</f>
        <v>4874</v>
      </c>
      <c r="F225">
        <f>pol_thomson!F226</f>
        <v>70.7</v>
      </c>
      <c r="G225">
        <f>pol_thomson!G226</f>
        <v>67.2</v>
      </c>
    </row>
    <row r="226" spans="1:7" x14ac:dyDescent="0.25">
      <c r="A226" s="6">
        <f>pol_thomson!A227</f>
        <v>38245</v>
      </c>
      <c r="B226">
        <f>pol_thomson!B227</f>
        <v>-24.9</v>
      </c>
      <c r="C226">
        <f>pol_thomson!C227</f>
        <v>73.59</v>
      </c>
      <c r="D226">
        <f>pol_thomson!D227</f>
        <v>111.3</v>
      </c>
      <c r="E226">
        <f>pol_thomson!E227</f>
        <v>4882</v>
      </c>
      <c r="F226">
        <f>pol_thomson!F227</f>
        <v>70.900000000000006</v>
      </c>
      <c r="G226">
        <f>pol_thomson!G227</f>
        <v>67.400000000000006</v>
      </c>
    </row>
    <row r="227" spans="1:7" x14ac:dyDescent="0.25">
      <c r="A227" s="6">
        <f>pol_thomson!A228</f>
        <v>38275</v>
      </c>
      <c r="B227">
        <f>pol_thomson!B228</f>
        <v>-23.5</v>
      </c>
      <c r="C227">
        <f>pol_thomson!C228</f>
        <v>71.69</v>
      </c>
      <c r="D227">
        <f>pol_thomson!D228</f>
        <v>109.5</v>
      </c>
      <c r="E227">
        <f>pol_thomson!E228</f>
        <v>4886</v>
      </c>
      <c r="F227">
        <f>pol_thomson!F228</f>
        <v>71.599999999999994</v>
      </c>
      <c r="G227">
        <f>pol_thomson!G228</f>
        <v>57.9</v>
      </c>
    </row>
    <row r="228" spans="1:7" x14ac:dyDescent="0.25">
      <c r="A228" s="6">
        <f>pol_thomson!A229</f>
        <v>38306</v>
      </c>
      <c r="B228">
        <f>pol_thomson!B229</f>
        <v>-22.5</v>
      </c>
      <c r="C228">
        <f>pol_thomson!C229</f>
        <v>71.19</v>
      </c>
      <c r="D228">
        <f>pol_thomson!D229</f>
        <v>102.6</v>
      </c>
      <c r="E228">
        <f>pol_thomson!E229</f>
        <v>4881</v>
      </c>
      <c r="F228">
        <f>pol_thomson!F229</f>
        <v>72.099999999999994</v>
      </c>
      <c r="G228">
        <f>pol_thomson!G229</f>
        <v>62.8</v>
      </c>
    </row>
    <row r="229" spans="1:7" x14ac:dyDescent="0.25">
      <c r="A229" s="6">
        <f>pol_thomson!A230</f>
        <v>38336</v>
      </c>
      <c r="B229">
        <f>pol_thomson!B230</f>
        <v>-20</v>
      </c>
      <c r="C229">
        <f>pol_thomson!C230</f>
        <v>72.39</v>
      </c>
      <c r="D229">
        <f>pol_thomson!D230</f>
        <v>110.1</v>
      </c>
      <c r="E229">
        <f>pol_thomson!E230</f>
        <v>4849</v>
      </c>
      <c r="F229">
        <f>pol_thomson!F230</f>
        <v>69.400000000000006</v>
      </c>
      <c r="G229">
        <f>pol_thomson!G230</f>
        <v>64</v>
      </c>
    </row>
    <row r="230" spans="1:7" x14ac:dyDescent="0.25">
      <c r="A230" s="6">
        <f>pol_thomson!A231</f>
        <v>38367</v>
      </c>
      <c r="B230">
        <f>pol_thomson!B231</f>
        <v>-20.100000000000001</v>
      </c>
      <c r="C230">
        <f>pol_thomson!C231</f>
        <v>72.39</v>
      </c>
      <c r="D230">
        <f>pol_thomson!D231</f>
        <v>98</v>
      </c>
      <c r="E230">
        <f>pol_thomson!E231</f>
        <v>4927</v>
      </c>
      <c r="F230">
        <f>pol_thomson!F231</f>
        <v>72.2</v>
      </c>
      <c r="G230">
        <f>pol_thomson!G231</f>
        <v>73.7</v>
      </c>
    </row>
    <row r="231" spans="1:7" x14ac:dyDescent="0.25">
      <c r="A231" s="6">
        <f>pol_thomson!A232</f>
        <v>38398</v>
      </c>
      <c r="B231">
        <f>pol_thomson!B232</f>
        <v>-20.2</v>
      </c>
      <c r="C231">
        <f>pol_thomson!C232</f>
        <v>68.290000000000006</v>
      </c>
      <c r="D231">
        <f>pol_thomson!D232</f>
        <v>103.2</v>
      </c>
      <c r="E231">
        <f>pol_thomson!E232</f>
        <v>4933</v>
      </c>
      <c r="F231">
        <f>pol_thomson!F232</f>
        <v>72.2</v>
      </c>
      <c r="G231">
        <f>pol_thomson!G232</f>
        <v>64.099999999999994</v>
      </c>
    </row>
    <row r="232" spans="1:7" x14ac:dyDescent="0.25">
      <c r="A232" s="6">
        <f>pol_thomson!A233</f>
        <v>38426</v>
      </c>
      <c r="B232">
        <f>pol_thomson!B233</f>
        <v>-20.2</v>
      </c>
      <c r="C232">
        <f>pol_thomson!C233</f>
        <v>67.989999999999995</v>
      </c>
      <c r="D232">
        <f>pol_thomson!D233</f>
        <v>108.6</v>
      </c>
      <c r="E232">
        <f>pol_thomson!E233</f>
        <v>4935</v>
      </c>
      <c r="F232">
        <f>pol_thomson!F233</f>
        <v>70.400000000000006</v>
      </c>
      <c r="G232">
        <f>pol_thomson!G233</f>
        <v>67.8</v>
      </c>
    </row>
    <row r="233" spans="1:7" x14ac:dyDescent="0.25">
      <c r="A233" s="6">
        <f>pol_thomson!A234</f>
        <v>38457</v>
      </c>
      <c r="B233">
        <f>pol_thomson!B234</f>
        <v>-18.7</v>
      </c>
      <c r="C233">
        <f>pol_thomson!C234</f>
        <v>70.19</v>
      </c>
      <c r="D233">
        <f>pol_thomson!D234</f>
        <v>103.9</v>
      </c>
      <c r="E233">
        <f>pol_thomson!E234</f>
        <v>4950</v>
      </c>
      <c r="F233">
        <f>pol_thomson!F234</f>
        <v>72.8</v>
      </c>
      <c r="G233">
        <f>pol_thomson!G234</f>
        <v>73.900000000000006</v>
      </c>
    </row>
    <row r="234" spans="1:7" x14ac:dyDescent="0.25">
      <c r="A234" s="6">
        <f>pol_thomson!A235</f>
        <v>38487</v>
      </c>
      <c r="B234">
        <f>pol_thomson!B235</f>
        <v>-20.6</v>
      </c>
      <c r="C234">
        <f>pol_thomson!C235</f>
        <v>70.290000000000006</v>
      </c>
      <c r="D234">
        <f>pol_thomson!D235</f>
        <v>94.6</v>
      </c>
      <c r="E234">
        <f>pol_thomson!E235</f>
        <v>4954</v>
      </c>
      <c r="F234">
        <f>pol_thomson!F235</f>
        <v>71.7</v>
      </c>
      <c r="G234">
        <f>pol_thomson!G235</f>
        <v>71.099999999999994</v>
      </c>
    </row>
    <row r="235" spans="1:7" x14ac:dyDescent="0.25">
      <c r="A235" s="6">
        <f>pol_thomson!A236</f>
        <v>38518</v>
      </c>
      <c r="B235">
        <f>pol_thomson!B236</f>
        <v>-22.7</v>
      </c>
      <c r="C235">
        <f>pol_thomson!C236</f>
        <v>71.39</v>
      </c>
      <c r="D235">
        <f>pol_thomson!D236</f>
        <v>103.6</v>
      </c>
      <c r="E235">
        <f>pol_thomson!E236</f>
        <v>4970</v>
      </c>
      <c r="F235">
        <f>pol_thomson!F236</f>
        <v>73.5</v>
      </c>
      <c r="G235">
        <f>pol_thomson!G236</f>
        <v>75.8</v>
      </c>
    </row>
    <row r="236" spans="1:7" x14ac:dyDescent="0.25">
      <c r="A236" s="6">
        <f>pol_thomson!A237</f>
        <v>38548</v>
      </c>
      <c r="B236">
        <f>pol_thomson!B237</f>
        <v>-23.2</v>
      </c>
      <c r="C236">
        <f>pol_thomson!C237</f>
        <v>72.489999999999995</v>
      </c>
      <c r="D236">
        <f>pol_thomson!D237</f>
        <v>94.6</v>
      </c>
      <c r="E236">
        <f>pol_thomson!E237</f>
        <v>4963</v>
      </c>
      <c r="F236">
        <f>pol_thomson!F237</f>
        <v>73.7</v>
      </c>
      <c r="G236">
        <f>pol_thomson!G237</f>
        <v>66.900000000000006</v>
      </c>
    </row>
    <row r="237" spans="1:7" x14ac:dyDescent="0.25">
      <c r="A237" s="6">
        <f>pol_thomson!A238</f>
        <v>38579</v>
      </c>
      <c r="B237">
        <f>pol_thomson!B238</f>
        <v>-21.3</v>
      </c>
      <c r="C237">
        <f>pol_thomson!C238</f>
        <v>73.69</v>
      </c>
      <c r="D237">
        <f>pol_thomson!D238</f>
        <v>104.6</v>
      </c>
      <c r="E237">
        <f>pol_thomson!E238</f>
        <v>4970</v>
      </c>
      <c r="F237">
        <f>pol_thomson!F238</f>
        <v>74.599999999999994</v>
      </c>
      <c r="G237">
        <f>pol_thomson!G238</f>
        <v>69.900000000000006</v>
      </c>
    </row>
    <row r="238" spans="1:7" x14ac:dyDescent="0.25">
      <c r="A238" s="6">
        <f>pol_thomson!A239</f>
        <v>38610</v>
      </c>
      <c r="B238">
        <f>pol_thomson!B239</f>
        <v>-20.3</v>
      </c>
      <c r="C238">
        <f>pol_thomson!C239</f>
        <v>72.790000000000006</v>
      </c>
      <c r="D238">
        <f>pol_thomson!D239</f>
        <v>98.9</v>
      </c>
      <c r="E238">
        <f>pol_thomson!E239</f>
        <v>4989</v>
      </c>
      <c r="F238">
        <f>pol_thomson!F239</f>
        <v>75.2</v>
      </c>
      <c r="G238">
        <f>pol_thomson!G239</f>
        <v>72.8</v>
      </c>
    </row>
    <row r="239" spans="1:7" x14ac:dyDescent="0.25">
      <c r="A239" s="6">
        <f>pol_thomson!A240</f>
        <v>38640</v>
      </c>
      <c r="B239">
        <f>pol_thomson!B240</f>
        <v>-17.100000000000001</v>
      </c>
      <c r="C239">
        <f>pol_thomson!C240</f>
        <v>73.290000000000006</v>
      </c>
      <c r="D239">
        <f>pol_thomson!D240</f>
        <v>95.9</v>
      </c>
      <c r="E239">
        <f>pol_thomson!E240</f>
        <v>4997</v>
      </c>
      <c r="F239">
        <f>pol_thomson!F240</f>
        <v>77.2</v>
      </c>
      <c r="G239">
        <f>pol_thomson!G240</f>
        <v>69.5</v>
      </c>
    </row>
    <row r="240" spans="1:7" x14ac:dyDescent="0.25">
      <c r="A240" s="6">
        <f>pol_thomson!A241</f>
        <v>38671</v>
      </c>
      <c r="B240">
        <f>pol_thomson!B241</f>
        <v>-15.1</v>
      </c>
      <c r="C240">
        <f>pol_thomson!C241</f>
        <v>74.59</v>
      </c>
      <c r="D240">
        <f>pol_thomson!D241</f>
        <v>97.3</v>
      </c>
      <c r="E240">
        <f>pol_thomson!E241</f>
        <v>5002</v>
      </c>
      <c r="F240">
        <f>pol_thomson!F241</f>
        <v>78.599999999999994</v>
      </c>
      <c r="G240">
        <f>pol_thomson!G241</f>
        <v>71.7</v>
      </c>
    </row>
    <row r="241" spans="1:7" x14ac:dyDescent="0.25">
      <c r="A241" s="6">
        <f>pol_thomson!A242</f>
        <v>38701</v>
      </c>
      <c r="B241">
        <f>pol_thomson!B242</f>
        <v>-13.9</v>
      </c>
      <c r="C241">
        <f>pol_thomson!C242</f>
        <v>74.09</v>
      </c>
      <c r="D241">
        <f>pol_thomson!D242</f>
        <v>102</v>
      </c>
      <c r="E241">
        <f>pol_thomson!E242</f>
        <v>4972</v>
      </c>
      <c r="F241">
        <f>pol_thomson!F242</f>
        <v>80</v>
      </c>
      <c r="G241">
        <f>pol_thomson!G242</f>
        <v>70.5</v>
      </c>
    </row>
    <row r="242" spans="1:7" x14ac:dyDescent="0.25">
      <c r="A242" s="6">
        <f>pol_thomson!A243</f>
        <v>38732</v>
      </c>
      <c r="B242">
        <f>pol_thomson!B243</f>
        <v>-13</v>
      </c>
      <c r="C242">
        <f>pol_thomson!C243</f>
        <v>77.790000000000006</v>
      </c>
      <c r="D242">
        <f>pol_thomson!D243</f>
        <v>102.6</v>
      </c>
      <c r="E242">
        <f>pol_thomson!E243</f>
        <v>5049</v>
      </c>
      <c r="F242">
        <f>pol_thomson!F243</f>
        <v>78</v>
      </c>
      <c r="G242">
        <f>pol_thomson!G243</f>
        <v>89.4</v>
      </c>
    </row>
    <row r="243" spans="1:7" x14ac:dyDescent="0.25">
      <c r="A243" s="6">
        <f>pol_thomson!A244</f>
        <v>38763</v>
      </c>
      <c r="B243">
        <f>pol_thomson!B244</f>
        <v>-10.8</v>
      </c>
      <c r="C243">
        <f>pol_thomson!C244</f>
        <v>75.790000000000006</v>
      </c>
      <c r="D243">
        <f>pol_thomson!D244</f>
        <v>94.4</v>
      </c>
      <c r="E243">
        <f>pol_thomson!E244</f>
        <v>5059</v>
      </c>
      <c r="F243">
        <f>pol_thomson!F244</f>
        <v>79.3</v>
      </c>
      <c r="G243">
        <f>pol_thomson!G244</f>
        <v>78.900000000000006</v>
      </c>
    </row>
    <row r="244" spans="1:7" x14ac:dyDescent="0.25">
      <c r="A244" s="6">
        <f>pol_thomson!A245</f>
        <v>38791</v>
      </c>
      <c r="B244">
        <f>pol_thomson!B245</f>
        <v>-12.9</v>
      </c>
      <c r="C244">
        <f>pol_thomson!C245</f>
        <v>77.290000000000006</v>
      </c>
      <c r="D244">
        <f>pol_thomson!D245</f>
        <v>99.3</v>
      </c>
      <c r="E244">
        <f>pol_thomson!E245</f>
        <v>5071</v>
      </c>
      <c r="F244">
        <f>pol_thomson!F245</f>
        <v>80.099999999999994</v>
      </c>
      <c r="G244">
        <f>pol_thomson!G245</f>
        <v>85.5</v>
      </c>
    </row>
    <row r="245" spans="1:7" x14ac:dyDescent="0.25">
      <c r="A245" s="6">
        <f>pol_thomson!A246</f>
        <v>38822</v>
      </c>
      <c r="B245">
        <f>pol_thomson!B246</f>
        <v>-14.1</v>
      </c>
      <c r="C245">
        <f>pol_thomson!C246</f>
        <v>78.39</v>
      </c>
      <c r="D245">
        <f>pol_thomson!D246</f>
        <v>97.7</v>
      </c>
      <c r="E245">
        <f>pol_thomson!E246</f>
        <v>5088</v>
      </c>
      <c r="F245">
        <f>pol_thomson!F246</f>
        <v>81</v>
      </c>
      <c r="G245">
        <f>pol_thomson!G246</f>
        <v>77.900000000000006</v>
      </c>
    </row>
    <row r="246" spans="1:7" x14ac:dyDescent="0.25">
      <c r="A246" s="6">
        <f>pol_thomson!A247</f>
        <v>38852</v>
      </c>
      <c r="B246">
        <f>pol_thomson!B247</f>
        <v>-17.100000000000001</v>
      </c>
      <c r="C246">
        <f>pol_thomson!C247</f>
        <v>79.69</v>
      </c>
      <c r="D246">
        <f>pol_thomson!D247</f>
        <v>99.6</v>
      </c>
      <c r="E246">
        <f>pol_thomson!E247</f>
        <v>5108</v>
      </c>
      <c r="F246">
        <f>pol_thomson!F247</f>
        <v>83.6</v>
      </c>
      <c r="G246">
        <f>pol_thomson!G247</f>
        <v>87.3</v>
      </c>
    </row>
    <row r="247" spans="1:7" x14ac:dyDescent="0.25">
      <c r="A247" s="6">
        <f>pol_thomson!A248</f>
        <v>38883</v>
      </c>
      <c r="B247">
        <f>pol_thomson!B248</f>
        <v>-14.2</v>
      </c>
      <c r="C247">
        <f>pol_thomson!C248</f>
        <v>81.09</v>
      </c>
      <c r="D247">
        <f>pol_thomson!D248</f>
        <v>92.7</v>
      </c>
      <c r="E247">
        <f>pol_thomson!E248</f>
        <v>5126</v>
      </c>
      <c r="F247">
        <f>pol_thomson!F248</f>
        <v>84.1</v>
      </c>
      <c r="G247">
        <f>pol_thomson!G248</f>
        <v>89.9</v>
      </c>
    </row>
    <row r="248" spans="1:7" x14ac:dyDescent="0.25">
      <c r="A248" s="6">
        <f>pol_thomson!A249</f>
        <v>38913</v>
      </c>
      <c r="B248">
        <f>pol_thomson!B249</f>
        <v>-12.1</v>
      </c>
      <c r="C248">
        <f>pol_thomson!C249</f>
        <v>81.290000000000006</v>
      </c>
      <c r="D248">
        <f>pol_thomson!D249</f>
        <v>102.6</v>
      </c>
      <c r="E248">
        <f>pol_thomson!E249</f>
        <v>5134</v>
      </c>
      <c r="F248">
        <f>pol_thomson!F249</f>
        <v>84.7</v>
      </c>
      <c r="G248">
        <f>pol_thomson!G249</f>
        <v>75.900000000000006</v>
      </c>
    </row>
    <row r="249" spans="1:7" x14ac:dyDescent="0.25">
      <c r="A249" s="6">
        <f>pol_thomson!A250</f>
        <v>38944</v>
      </c>
      <c r="B249">
        <f>pol_thomson!B250</f>
        <v>-12.3</v>
      </c>
      <c r="C249">
        <f>pol_thomson!C250</f>
        <v>80.39</v>
      </c>
      <c r="D249">
        <f>pol_thomson!D250</f>
        <v>96.4</v>
      </c>
      <c r="E249">
        <f>pol_thomson!E250</f>
        <v>5149</v>
      </c>
      <c r="F249">
        <f>pol_thomson!F250</f>
        <v>84.5</v>
      </c>
      <c r="G249">
        <f>pol_thomson!G250</f>
        <v>82.9</v>
      </c>
    </row>
    <row r="250" spans="1:7" x14ac:dyDescent="0.25">
      <c r="A250" s="6">
        <f>pol_thomson!A251</f>
        <v>38975</v>
      </c>
      <c r="B250">
        <f>pol_thomson!B251</f>
        <v>-14.4</v>
      </c>
      <c r="C250">
        <f>pol_thomson!C251</f>
        <v>82.29</v>
      </c>
      <c r="D250">
        <f>pol_thomson!D251</f>
        <v>102.1</v>
      </c>
      <c r="E250">
        <f>pol_thomson!E251</f>
        <v>5159</v>
      </c>
      <c r="F250">
        <f>pol_thomson!F251</f>
        <v>85.7</v>
      </c>
      <c r="G250">
        <f>pol_thomson!G251</f>
        <v>85</v>
      </c>
    </row>
    <row r="251" spans="1:7" x14ac:dyDescent="0.25">
      <c r="A251" s="6">
        <f>pol_thomson!A252</f>
        <v>39005</v>
      </c>
      <c r="B251">
        <f>pol_thomson!B252</f>
        <v>-13.8</v>
      </c>
      <c r="C251">
        <f>pol_thomson!C252</f>
        <v>82.99</v>
      </c>
      <c r="D251">
        <f>pol_thomson!D252</f>
        <v>98.7</v>
      </c>
      <c r="E251">
        <f>pol_thomson!E252</f>
        <v>5178</v>
      </c>
      <c r="F251">
        <f>pol_thomson!F252</f>
        <v>86.2</v>
      </c>
      <c r="G251">
        <f>pol_thomson!G252</f>
        <v>82.4</v>
      </c>
    </row>
    <row r="252" spans="1:7" x14ac:dyDescent="0.25">
      <c r="A252" s="6">
        <f>pol_thomson!A253</f>
        <v>39036</v>
      </c>
      <c r="B252">
        <f>pol_thomson!B253</f>
        <v>-9.9</v>
      </c>
      <c r="C252">
        <f>pol_thomson!C253</f>
        <v>83.09</v>
      </c>
      <c r="D252">
        <f>pol_thomson!D253</f>
        <v>106.4</v>
      </c>
      <c r="E252">
        <f>pol_thomson!E253</f>
        <v>5195</v>
      </c>
      <c r="F252">
        <f>pol_thomson!F253</f>
        <v>85.7</v>
      </c>
      <c r="G252">
        <f>pol_thomson!G253</f>
        <v>79.3</v>
      </c>
    </row>
    <row r="253" spans="1:7" x14ac:dyDescent="0.25">
      <c r="A253" s="6">
        <f>pol_thomson!A254</f>
        <v>39066</v>
      </c>
      <c r="B253">
        <f>pol_thomson!B254</f>
        <v>-6.5</v>
      </c>
      <c r="C253">
        <f>pol_thomson!C254</f>
        <v>86.09</v>
      </c>
      <c r="D253">
        <f>pol_thomson!D254</f>
        <v>106.2</v>
      </c>
      <c r="E253">
        <f>pol_thomson!E254</f>
        <v>5171</v>
      </c>
      <c r="F253">
        <f>pol_thomson!F254</f>
        <v>89.4</v>
      </c>
      <c r="G253">
        <f>pol_thomson!G254</f>
        <v>71</v>
      </c>
    </row>
    <row r="254" spans="1:7" x14ac:dyDescent="0.25">
      <c r="A254" s="6">
        <f>pol_thomson!A255</f>
        <v>39097</v>
      </c>
      <c r="B254">
        <f>pol_thomson!B255</f>
        <v>-12.3</v>
      </c>
      <c r="C254">
        <f>pol_thomson!C255</f>
        <v>85.29</v>
      </c>
      <c r="D254">
        <f>pol_thomson!D255</f>
        <v>101.3</v>
      </c>
      <c r="E254">
        <f>pol_thomson!E255</f>
        <v>5253</v>
      </c>
      <c r="F254">
        <f>pol_thomson!F255</f>
        <v>89</v>
      </c>
      <c r="G254">
        <f>pol_thomson!G255</f>
        <v>100.8</v>
      </c>
    </row>
    <row r="255" spans="1:7" x14ac:dyDescent="0.25">
      <c r="A255" s="6">
        <f>pol_thomson!A256</f>
        <v>39128</v>
      </c>
      <c r="B255">
        <f>pol_thomson!B256</f>
        <v>-7.4</v>
      </c>
      <c r="C255">
        <f>pol_thomson!C256</f>
        <v>84.19</v>
      </c>
      <c r="D255">
        <f>pol_thomson!D256</f>
        <v>102.3</v>
      </c>
      <c r="E255">
        <f>pol_thomson!E256</f>
        <v>5271</v>
      </c>
      <c r="F255">
        <f>pol_thomson!F256</f>
        <v>88.8</v>
      </c>
      <c r="G255">
        <f>pol_thomson!G256</f>
        <v>88.8</v>
      </c>
    </row>
    <row r="256" spans="1:7" x14ac:dyDescent="0.25">
      <c r="A256" s="6">
        <f>pol_thomson!A257</f>
        <v>39156</v>
      </c>
      <c r="B256">
        <f>pol_thomson!B257</f>
        <v>-9.9</v>
      </c>
      <c r="C256">
        <f>pol_thomson!C257</f>
        <v>86.69</v>
      </c>
      <c r="D256">
        <f>pol_thomson!D257</f>
        <v>101.5</v>
      </c>
      <c r="E256">
        <f>pol_thomson!E257</f>
        <v>5294</v>
      </c>
      <c r="F256">
        <f>pol_thomson!F257</f>
        <v>90.6</v>
      </c>
      <c r="G256">
        <f>pol_thomson!G257</f>
        <v>92.7</v>
      </c>
    </row>
    <row r="257" spans="1:7" x14ac:dyDescent="0.25">
      <c r="A257" s="6">
        <f>pol_thomson!A258</f>
        <v>39187</v>
      </c>
      <c r="B257">
        <f>pol_thomson!B258</f>
        <v>-4.2</v>
      </c>
      <c r="C257">
        <f>pol_thomson!C258</f>
        <v>87.89</v>
      </c>
      <c r="D257">
        <f>pol_thomson!D258</f>
        <v>99.2</v>
      </c>
      <c r="E257">
        <f>pol_thomson!E258</f>
        <v>5303</v>
      </c>
      <c r="F257">
        <f>pol_thomson!F258</f>
        <v>89.2</v>
      </c>
      <c r="G257">
        <f>pol_thomson!G258</f>
        <v>89.7</v>
      </c>
    </row>
    <row r="258" spans="1:7" x14ac:dyDescent="0.25">
      <c r="A258" s="6">
        <f>pol_thomson!A259</f>
        <v>39217</v>
      </c>
      <c r="B258">
        <f>pol_thomson!B259</f>
        <v>-4.8</v>
      </c>
      <c r="C258">
        <f>pol_thomson!C259</f>
        <v>88.89</v>
      </c>
      <c r="D258">
        <f>pol_thomson!D259</f>
        <v>105.5</v>
      </c>
      <c r="E258">
        <f>pol_thomson!E259</f>
        <v>5320</v>
      </c>
      <c r="F258">
        <f>pol_thomson!F259</f>
        <v>90.4</v>
      </c>
      <c r="G258">
        <f>pol_thomson!G259</f>
        <v>93.8</v>
      </c>
    </row>
    <row r="259" spans="1:7" x14ac:dyDescent="0.25">
      <c r="A259" s="6">
        <f>pol_thomson!A260</f>
        <v>39248</v>
      </c>
      <c r="B259">
        <f>pol_thomson!B260</f>
        <v>-3.9</v>
      </c>
      <c r="C259">
        <f>pol_thomson!C260</f>
        <v>88.89</v>
      </c>
      <c r="D259">
        <f>pol_thomson!D260</f>
        <v>104.2</v>
      </c>
      <c r="E259">
        <f>pol_thomson!E260</f>
        <v>5342</v>
      </c>
      <c r="F259">
        <f>pol_thomson!F260</f>
        <v>90.7</v>
      </c>
      <c r="G259">
        <f>pol_thomson!G260</f>
        <v>93.4</v>
      </c>
    </row>
    <row r="260" spans="1:7" x14ac:dyDescent="0.25">
      <c r="A260" s="6">
        <f>pol_thomson!A261</f>
        <v>39278</v>
      </c>
      <c r="B260">
        <f>pol_thomson!B261</f>
        <v>-2.2999999999999998</v>
      </c>
      <c r="C260">
        <f>pol_thomson!C261</f>
        <v>87.99</v>
      </c>
      <c r="D260">
        <f>pol_thomson!D261</f>
        <v>103.4</v>
      </c>
      <c r="E260">
        <f>pol_thomson!E261</f>
        <v>5356</v>
      </c>
      <c r="F260">
        <f>pol_thomson!F261</f>
        <v>91.8</v>
      </c>
      <c r="G260">
        <f>pol_thomson!G261</f>
        <v>85.6</v>
      </c>
    </row>
    <row r="261" spans="1:7" x14ac:dyDescent="0.25">
      <c r="A261" s="6">
        <f>pol_thomson!A262</f>
        <v>39309</v>
      </c>
      <c r="B261">
        <f>pol_thomson!B262</f>
        <v>-5.5</v>
      </c>
      <c r="C261">
        <f>pol_thomson!C262</f>
        <v>88.69</v>
      </c>
      <c r="D261">
        <f>pol_thomson!D262</f>
        <v>107.6</v>
      </c>
      <c r="E261">
        <f>pol_thomson!E262</f>
        <v>5381</v>
      </c>
      <c r="F261">
        <f>pol_thomson!F262</f>
        <v>92.2</v>
      </c>
      <c r="G261">
        <f>pol_thomson!G262</f>
        <v>89.7</v>
      </c>
    </row>
    <row r="262" spans="1:7" x14ac:dyDescent="0.25">
      <c r="A262" s="6">
        <f>pol_thomson!A263</f>
        <v>39340</v>
      </c>
      <c r="B262">
        <f>pol_thomson!B263</f>
        <v>-4</v>
      </c>
      <c r="C262">
        <f>pol_thomson!C263</f>
        <v>88.99</v>
      </c>
      <c r="D262">
        <f>pol_thomson!D263</f>
        <v>102.4</v>
      </c>
      <c r="E262">
        <f>pol_thomson!E263</f>
        <v>5385</v>
      </c>
      <c r="F262">
        <f>pol_thomson!F263</f>
        <v>92.4</v>
      </c>
      <c r="G262">
        <f>pol_thomson!G263</f>
        <v>87.5</v>
      </c>
    </row>
    <row r="263" spans="1:7" x14ac:dyDescent="0.25">
      <c r="A263" s="6">
        <f>pol_thomson!A264</f>
        <v>39370</v>
      </c>
      <c r="B263">
        <f>pol_thomson!B264</f>
        <v>-4.5999999999999996</v>
      </c>
      <c r="C263">
        <f>pol_thomson!C264</f>
        <v>90.79</v>
      </c>
      <c r="D263">
        <f>pol_thomson!D264</f>
        <v>104.3</v>
      </c>
      <c r="E263">
        <f>pol_thomson!E264</f>
        <v>5417</v>
      </c>
      <c r="F263">
        <f>pol_thomson!F264</f>
        <v>93.8</v>
      </c>
      <c r="G263">
        <f>pol_thomson!G264</f>
        <v>90.7</v>
      </c>
    </row>
    <row r="264" spans="1:7" x14ac:dyDescent="0.25">
      <c r="A264" s="6">
        <f>pol_thomson!A265</f>
        <v>39401</v>
      </c>
      <c r="B264">
        <f>pol_thomson!B265</f>
        <v>-2.2000000000000002</v>
      </c>
      <c r="C264">
        <f>pol_thomson!C265</f>
        <v>91.79</v>
      </c>
      <c r="D264">
        <f>pol_thomson!D265</f>
        <v>94.9</v>
      </c>
      <c r="E264">
        <f>pol_thomson!E265</f>
        <v>5427</v>
      </c>
      <c r="F264">
        <f>pol_thomson!F265</f>
        <v>93.1</v>
      </c>
      <c r="G264">
        <f>pol_thomson!G265</f>
        <v>90.2</v>
      </c>
    </row>
    <row r="265" spans="1:7" x14ac:dyDescent="0.25">
      <c r="A265" s="6">
        <f>pol_thomson!A266</f>
        <v>39431</v>
      </c>
      <c r="B265">
        <f>pol_thomson!B266</f>
        <v>-1.1000000000000001</v>
      </c>
      <c r="C265">
        <f>pol_thomson!C266</f>
        <v>92.39</v>
      </c>
      <c r="D265">
        <f>pol_thomson!D266</f>
        <v>98</v>
      </c>
      <c r="E265">
        <f>pol_thomson!E266</f>
        <v>5407</v>
      </c>
      <c r="F265">
        <f>pol_thomson!F266</f>
        <v>95.3</v>
      </c>
      <c r="G265">
        <f>pol_thomson!G266</f>
        <v>75.900000000000006</v>
      </c>
    </row>
    <row r="266" spans="1:7" x14ac:dyDescent="0.25">
      <c r="A266" s="6">
        <f>pol_thomson!A267</f>
        <v>39462</v>
      </c>
      <c r="B266">
        <f>pol_thomson!B267</f>
        <v>-3</v>
      </c>
      <c r="C266">
        <f>pol_thomson!C267</f>
        <v>92.19</v>
      </c>
      <c r="D266">
        <f>pol_thomson!D267</f>
        <v>99.6</v>
      </c>
      <c r="E266">
        <f>pol_thomson!E267</f>
        <v>5537</v>
      </c>
      <c r="F266">
        <f>pol_thomson!F267</f>
        <v>98.5</v>
      </c>
      <c r="G266">
        <f>pol_thomson!G267</f>
        <v>114.7</v>
      </c>
    </row>
    <row r="267" spans="1:7" x14ac:dyDescent="0.25">
      <c r="A267" s="6">
        <f>pol_thomson!A268</f>
        <v>39493</v>
      </c>
      <c r="B267">
        <f>pol_thomson!B268</f>
        <v>-2.6</v>
      </c>
      <c r="C267">
        <f>pol_thomson!C268</f>
        <v>94.99</v>
      </c>
      <c r="D267">
        <f>pol_thomson!D268</f>
        <v>102.4</v>
      </c>
      <c r="E267">
        <f>pol_thomson!E268</f>
        <v>5563</v>
      </c>
      <c r="F267">
        <f>pol_thomson!F268</f>
        <v>98.2</v>
      </c>
      <c r="G267">
        <f>pol_thomson!G268</f>
        <v>106.4</v>
      </c>
    </row>
    <row r="268" spans="1:7" x14ac:dyDescent="0.25">
      <c r="A268" s="6">
        <f>pol_thomson!A269</f>
        <v>39522</v>
      </c>
      <c r="B268">
        <f>pol_thomson!B269</f>
        <v>-3.2</v>
      </c>
      <c r="C268">
        <f>pol_thomson!C269</f>
        <v>90.99</v>
      </c>
      <c r="D268">
        <f>pol_thomson!D269</f>
        <v>100</v>
      </c>
      <c r="E268">
        <f>pol_thomson!E269</f>
        <v>5570</v>
      </c>
      <c r="F268">
        <f>pol_thomson!F269</f>
        <v>95.1</v>
      </c>
      <c r="G268">
        <f>pol_thomson!G269</f>
        <v>91.9</v>
      </c>
    </row>
    <row r="269" spans="1:7" x14ac:dyDescent="0.25">
      <c r="A269" s="6">
        <f>pol_thomson!A270</f>
        <v>39553</v>
      </c>
      <c r="B269">
        <f>pol_thomson!B270</f>
        <v>-0.5</v>
      </c>
      <c r="C269">
        <f>pol_thomson!C270</f>
        <v>95.29</v>
      </c>
      <c r="D269">
        <f>pol_thomson!D270</f>
        <v>101.6</v>
      </c>
      <c r="E269">
        <f>pol_thomson!E270</f>
        <v>5579</v>
      </c>
      <c r="F269">
        <f>pol_thomson!F270</f>
        <v>97.7</v>
      </c>
      <c r="G269">
        <f>pol_thomson!G270</f>
        <v>111.1</v>
      </c>
    </row>
    <row r="270" spans="1:7" x14ac:dyDescent="0.25">
      <c r="A270" s="6">
        <f>pol_thomson!A271</f>
        <v>39583</v>
      </c>
      <c r="B270">
        <f>pol_thomson!B271</f>
        <v>-0.7</v>
      </c>
      <c r="C270">
        <f>pol_thomson!C271</f>
        <v>92.49</v>
      </c>
      <c r="D270">
        <f>pol_thomson!D271</f>
        <v>97.8</v>
      </c>
      <c r="E270">
        <f>pol_thomson!E271</f>
        <v>5577</v>
      </c>
      <c r="F270">
        <f>pol_thomson!F271</f>
        <v>93.5</v>
      </c>
      <c r="G270">
        <f>pol_thomson!G271</f>
        <v>95.2</v>
      </c>
    </row>
    <row r="271" spans="1:7" x14ac:dyDescent="0.25">
      <c r="A271" s="6">
        <f>pol_thomson!A272</f>
        <v>39614</v>
      </c>
      <c r="B271">
        <f>pol_thomson!B272</f>
        <v>-4.5</v>
      </c>
      <c r="C271">
        <f>pol_thomson!C272</f>
        <v>94.59</v>
      </c>
      <c r="D271">
        <f>pol_thomson!D272</f>
        <v>96.3</v>
      </c>
      <c r="E271">
        <f>pol_thomson!E272</f>
        <v>5581</v>
      </c>
      <c r="F271">
        <f>pol_thomson!F272</f>
        <v>94.2</v>
      </c>
      <c r="G271">
        <f>pol_thomson!G272</f>
        <v>103.4</v>
      </c>
    </row>
    <row r="272" spans="1:7" x14ac:dyDescent="0.25">
      <c r="A272" s="6">
        <f>pol_thomson!A273</f>
        <v>39644</v>
      </c>
      <c r="B272">
        <f>pol_thomson!B273</f>
        <v>-7.5</v>
      </c>
      <c r="C272">
        <f>pol_thomson!C273</f>
        <v>91.69</v>
      </c>
      <c r="D272">
        <f>pol_thomson!D273</f>
        <v>94.2</v>
      </c>
      <c r="E272">
        <f>pol_thomson!E273</f>
        <v>5587</v>
      </c>
      <c r="F272">
        <f>pol_thomson!F273</f>
        <v>93.9</v>
      </c>
      <c r="G272">
        <f>pol_thomson!G273</f>
        <v>99.1</v>
      </c>
    </row>
    <row r="273" spans="1:7" x14ac:dyDescent="0.25">
      <c r="A273" s="6">
        <f>pol_thomson!A274</f>
        <v>39675</v>
      </c>
      <c r="B273">
        <f>pol_thomson!B274</f>
        <v>-4.3</v>
      </c>
      <c r="C273">
        <f>pol_thomson!C274</f>
        <v>91.39</v>
      </c>
      <c r="D273">
        <f>pol_thomson!D274</f>
        <v>99.4</v>
      </c>
      <c r="E273">
        <f>pol_thomson!E274</f>
        <v>5578</v>
      </c>
      <c r="F273">
        <f>pol_thomson!F274</f>
        <v>92.2</v>
      </c>
      <c r="G273">
        <f>pol_thomson!G274</f>
        <v>90.3</v>
      </c>
    </row>
    <row r="274" spans="1:7" x14ac:dyDescent="0.25">
      <c r="A274" s="6">
        <f>pol_thomson!A275</f>
        <v>39706</v>
      </c>
      <c r="B274">
        <f>pol_thomson!B275</f>
        <v>-5.9</v>
      </c>
      <c r="C274">
        <f>pol_thomson!C275</f>
        <v>91.59</v>
      </c>
      <c r="D274">
        <f>pol_thomson!D275</f>
        <v>96.6</v>
      </c>
      <c r="E274">
        <f>pol_thomson!E275</f>
        <v>5588</v>
      </c>
      <c r="F274">
        <f>pol_thomson!F275</f>
        <v>93</v>
      </c>
      <c r="G274">
        <f>pol_thomson!G275</f>
        <v>99.2</v>
      </c>
    </row>
    <row r="275" spans="1:7" x14ac:dyDescent="0.25">
      <c r="A275" s="6">
        <f>pol_thomson!A276</f>
        <v>39736</v>
      </c>
      <c r="B275">
        <f>pol_thomson!B276</f>
        <v>-9.1999999999999993</v>
      </c>
      <c r="C275">
        <f>pol_thomson!C276</f>
        <v>91.79</v>
      </c>
      <c r="D275">
        <f>pol_thomson!D276</f>
        <v>99.7</v>
      </c>
      <c r="E275">
        <f>pol_thomson!E276</f>
        <v>5590</v>
      </c>
      <c r="F275">
        <f>pol_thomson!F276</f>
        <v>91.8</v>
      </c>
      <c r="G275">
        <f>pol_thomson!G276</f>
        <v>90.9</v>
      </c>
    </row>
    <row r="276" spans="1:7" x14ac:dyDescent="0.25">
      <c r="A276" s="6">
        <f>pol_thomson!A277</f>
        <v>39767</v>
      </c>
      <c r="B276">
        <f>pol_thomson!B277</f>
        <v>-16.7</v>
      </c>
      <c r="C276">
        <f>pol_thomson!C277</f>
        <v>91.59</v>
      </c>
      <c r="D276">
        <f>pol_thomson!D277</f>
        <v>92</v>
      </c>
      <c r="E276">
        <f>pol_thomson!E277</f>
        <v>5572</v>
      </c>
      <c r="F276">
        <f>pol_thomson!F277</f>
        <v>86.7</v>
      </c>
      <c r="G276">
        <f>pol_thomson!G277</f>
        <v>83.9</v>
      </c>
    </row>
    <row r="277" spans="1:7" x14ac:dyDescent="0.25">
      <c r="A277" s="6">
        <f>pol_thomson!A278</f>
        <v>39797</v>
      </c>
      <c r="B277">
        <f>pol_thomson!B278</f>
        <v>-18.100000000000001</v>
      </c>
      <c r="C277">
        <f>pol_thomson!C278</f>
        <v>91.39</v>
      </c>
      <c r="D277">
        <f>pol_thomson!D278</f>
        <v>97.6</v>
      </c>
      <c r="E277">
        <f>pol_thomson!E278</f>
        <v>5517</v>
      </c>
      <c r="F277">
        <f>pol_thomson!F278</f>
        <v>86.6</v>
      </c>
      <c r="G277">
        <f>pol_thomson!G278</f>
        <v>70.400000000000006</v>
      </c>
    </row>
    <row r="278" spans="1:7" x14ac:dyDescent="0.25">
      <c r="A278" s="6">
        <f>pol_thomson!A279</f>
        <v>39828</v>
      </c>
      <c r="B278">
        <f>pol_thomson!B279</f>
        <v>-21.6</v>
      </c>
      <c r="C278">
        <f>pol_thomson!C279</f>
        <v>98.19</v>
      </c>
      <c r="D278">
        <f>pol_thomson!D279</f>
        <v>107.7</v>
      </c>
      <c r="E278">
        <f>pol_thomson!E279</f>
        <v>5547</v>
      </c>
      <c r="F278">
        <f>pol_thomson!F279</f>
        <v>85.2</v>
      </c>
      <c r="G278">
        <f>pol_thomson!G279</f>
        <v>90.5</v>
      </c>
    </row>
    <row r="279" spans="1:7" x14ac:dyDescent="0.25">
      <c r="A279" s="6">
        <f>pol_thomson!A280</f>
        <v>39859</v>
      </c>
      <c r="B279">
        <f>pol_thomson!B280</f>
        <v>-35.799999999999997</v>
      </c>
      <c r="C279">
        <f>pol_thomson!C280</f>
        <v>97.59</v>
      </c>
      <c r="D279">
        <f>pol_thomson!D280</f>
        <v>104.7</v>
      </c>
      <c r="E279">
        <f>pol_thomson!E280</f>
        <v>5527</v>
      </c>
      <c r="F279">
        <f>pol_thomson!F280</f>
        <v>86.9</v>
      </c>
      <c r="G279">
        <f>pol_thomson!G280</f>
        <v>86</v>
      </c>
    </row>
    <row r="280" spans="1:7" x14ac:dyDescent="0.25">
      <c r="A280" s="6">
        <f>pol_thomson!A281</f>
        <v>39887</v>
      </c>
      <c r="B280">
        <f>pol_thomson!B281</f>
        <v>-35.9</v>
      </c>
      <c r="C280">
        <f>pol_thomson!C281</f>
        <v>97.09</v>
      </c>
      <c r="D280">
        <f>pol_thomson!D281</f>
        <v>101.9</v>
      </c>
      <c r="E280">
        <f>pol_thomson!E281</f>
        <v>5498</v>
      </c>
      <c r="F280">
        <f>pol_thomson!F281</f>
        <v>89.1</v>
      </c>
      <c r="G280">
        <f>pol_thomson!G281</f>
        <v>87.4</v>
      </c>
    </row>
    <row r="281" spans="1:7" x14ac:dyDescent="0.25">
      <c r="A281" s="6">
        <f>pol_thomson!A282</f>
        <v>39918</v>
      </c>
      <c r="B281">
        <f>pol_thomson!B282</f>
        <v>-29.4</v>
      </c>
      <c r="C281">
        <f>pol_thomson!C282</f>
        <v>97.39</v>
      </c>
      <c r="D281">
        <f>pol_thomson!D282</f>
        <v>101.5</v>
      </c>
      <c r="E281">
        <f>pol_thomson!E282</f>
        <v>5487</v>
      </c>
      <c r="F281">
        <f>pol_thomson!F282</f>
        <v>87.7</v>
      </c>
      <c r="G281">
        <f>pol_thomson!G282</f>
        <v>86.6</v>
      </c>
    </row>
    <row r="282" spans="1:7" x14ac:dyDescent="0.25">
      <c r="A282" s="6">
        <f>pol_thomson!A283</f>
        <v>39948</v>
      </c>
      <c r="B282">
        <f>pol_thomson!B283</f>
        <v>-27.8</v>
      </c>
      <c r="C282">
        <f>pol_thomson!C283</f>
        <v>96.09</v>
      </c>
      <c r="D282">
        <f>pol_thomson!D283</f>
        <v>102.8</v>
      </c>
      <c r="E282">
        <f>pol_thomson!E283</f>
        <v>5472</v>
      </c>
      <c r="F282">
        <f>pol_thomson!F283</f>
        <v>88.4</v>
      </c>
      <c r="G282">
        <f>pol_thomson!G283</f>
        <v>86.2</v>
      </c>
    </row>
    <row r="283" spans="1:7" x14ac:dyDescent="0.25">
      <c r="A283" s="6">
        <f>pol_thomson!A284</f>
        <v>39979</v>
      </c>
      <c r="B283">
        <f>pol_thomson!B284</f>
        <v>-21.2</v>
      </c>
      <c r="C283">
        <f>pol_thomson!C284</f>
        <v>95.09</v>
      </c>
      <c r="D283">
        <f>pol_thomson!D284</f>
        <v>103.5</v>
      </c>
      <c r="E283">
        <f>pol_thomson!E284</f>
        <v>5463</v>
      </c>
      <c r="F283">
        <f>pol_thomson!F284</f>
        <v>89.6</v>
      </c>
      <c r="G283">
        <f>pol_thomson!G284</f>
        <v>93.9</v>
      </c>
    </row>
    <row r="284" spans="1:7" x14ac:dyDescent="0.25">
      <c r="A284" s="6">
        <f>pol_thomson!A285</f>
        <v>40009</v>
      </c>
      <c r="B284">
        <f>pol_thomson!B285</f>
        <v>-24.5</v>
      </c>
      <c r="C284">
        <f>pol_thomson!C285</f>
        <v>94.19</v>
      </c>
      <c r="D284">
        <f>pol_thomson!D285</f>
        <v>105</v>
      </c>
      <c r="E284">
        <f>pol_thomson!E285</f>
        <v>5453</v>
      </c>
      <c r="F284">
        <f>pol_thomson!F285</f>
        <v>89.6</v>
      </c>
      <c r="G284">
        <f>pol_thomson!G285</f>
        <v>88.5</v>
      </c>
    </row>
    <row r="285" spans="1:7" x14ac:dyDescent="0.25">
      <c r="A285" s="6">
        <f>pol_thomson!A286</f>
        <v>40040</v>
      </c>
      <c r="B285">
        <f>pol_thomson!B286</f>
        <v>-20.100000000000001</v>
      </c>
      <c r="C285">
        <f>pol_thomson!C286</f>
        <v>93.29</v>
      </c>
      <c r="D285">
        <f>pol_thomson!D286</f>
        <v>99.9</v>
      </c>
      <c r="E285">
        <f>pol_thomson!E286</f>
        <v>5450</v>
      </c>
      <c r="F285">
        <f>pol_thomson!F286</f>
        <v>90.3</v>
      </c>
      <c r="G285">
        <f>pol_thomson!G286</f>
        <v>83.4</v>
      </c>
    </row>
    <row r="286" spans="1:7" x14ac:dyDescent="0.25">
      <c r="A286" s="6">
        <f>pol_thomson!A287</f>
        <v>40071</v>
      </c>
      <c r="B286">
        <f>pol_thomson!B287</f>
        <v>-24.3</v>
      </c>
      <c r="C286">
        <f>pol_thomson!C287</f>
        <v>91.19</v>
      </c>
      <c r="D286">
        <f>pol_thomson!D287</f>
        <v>106.1</v>
      </c>
      <c r="E286">
        <f>pol_thomson!E287</f>
        <v>5450</v>
      </c>
      <c r="F286">
        <f>pol_thomson!F287</f>
        <v>91.4</v>
      </c>
      <c r="G286">
        <f>pol_thomson!G287</f>
        <v>94.2</v>
      </c>
    </row>
    <row r="287" spans="1:7" x14ac:dyDescent="0.25">
      <c r="A287" s="6">
        <f>pol_thomson!A288</f>
        <v>40101</v>
      </c>
      <c r="B287">
        <f>pol_thomson!B288</f>
        <v>-24.6</v>
      </c>
      <c r="C287">
        <f>pol_thomson!C288</f>
        <v>91.39</v>
      </c>
      <c r="D287">
        <f>pol_thomson!D288</f>
        <v>103.2</v>
      </c>
      <c r="E287">
        <f>pol_thomson!E288</f>
        <v>5449</v>
      </c>
      <c r="F287">
        <f>pol_thomson!F288</f>
        <v>92.5</v>
      </c>
      <c r="G287">
        <f>pol_thomson!G288</f>
        <v>88.1</v>
      </c>
    </row>
    <row r="288" spans="1:7" x14ac:dyDescent="0.25">
      <c r="A288" s="6">
        <f>pol_thomson!A289</f>
        <v>40132</v>
      </c>
      <c r="B288">
        <f>pol_thomson!B289</f>
        <v>-25.3</v>
      </c>
      <c r="C288">
        <f>pol_thomson!C289</f>
        <v>92.99</v>
      </c>
      <c r="D288">
        <f>pol_thomson!D289</f>
        <v>112.3</v>
      </c>
      <c r="E288">
        <f>pol_thomson!E289</f>
        <v>5449</v>
      </c>
      <c r="F288">
        <f>pol_thomson!F289</f>
        <v>93</v>
      </c>
      <c r="G288">
        <f>pol_thomson!G289</f>
        <v>88.6</v>
      </c>
    </row>
    <row r="289" spans="1:7" x14ac:dyDescent="0.25">
      <c r="A289" s="6">
        <f>pol_thomson!A290</f>
        <v>40162</v>
      </c>
      <c r="B289">
        <f>pol_thomson!B290</f>
        <v>-23.5</v>
      </c>
      <c r="C289">
        <f>pol_thomson!C290</f>
        <v>91.59</v>
      </c>
      <c r="D289">
        <f>pol_thomson!D290</f>
        <v>102.9</v>
      </c>
      <c r="E289">
        <f>pol_thomson!E290</f>
        <v>5418</v>
      </c>
      <c r="F289">
        <f>pol_thomson!F290</f>
        <v>91.5</v>
      </c>
      <c r="G289">
        <f>pol_thomson!G290</f>
        <v>84.5</v>
      </c>
    </row>
    <row r="290" spans="1:7" x14ac:dyDescent="0.25">
      <c r="A290" s="6">
        <f>pol_thomson!A291</f>
        <v>40193</v>
      </c>
      <c r="B290">
        <f>pol_thomson!B291</f>
        <v>-20.9</v>
      </c>
      <c r="C290">
        <f>pol_thomson!C291</f>
        <v>96.59</v>
      </c>
      <c r="D290">
        <f>pol_thomson!D291</f>
        <v>97.7</v>
      </c>
      <c r="E290">
        <f>pol_thomson!E291</f>
        <v>5474</v>
      </c>
      <c r="F290">
        <f>pol_thomson!F291</f>
        <v>94.8</v>
      </c>
      <c r="G290">
        <f>pol_thomson!G291</f>
        <v>102.2</v>
      </c>
    </row>
    <row r="291" spans="1:7" x14ac:dyDescent="0.25">
      <c r="A291" s="6">
        <f>pol_thomson!A292</f>
        <v>40224</v>
      </c>
      <c r="B291">
        <f>pol_thomson!B292</f>
        <v>-18.899999999999999</v>
      </c>
      <c r="C291">
        <f>pol_thomson!C292</f>
        <v>95.79</v>
      </c>
      <c r="D291">
        <f>pol_thomson!D292</f>
        <v>99.2</v>
      </c>
      <c r="E291">
        <f>pol_thomson!E292</f>
        <v>5468</v>
      </c>
      <c r="F291">
        <f>pol_thomson!F292</f>
        <v>95.2</v>
      </c>
      <c r="G291">
        <f>pol_thomson!G292</f>
        <v>98.3</v>
      </c>
    </row>
    <row r="292" spans="1:7" x14ac:dyDescent="0.25">
      <c r="A292" s="6">
        <f>pol_thomson!A293</f>
        <v>40252</v>
      </c>
      <c r="B292">
        <f>pol_thomson!B293</f>
        <v>-15.8</v>
      </c>
      <c r="C292">
        <f>pol_thomson!C293</f>
        <v>99.59</v>
      </c>
      <c r="D292">
        <f>pol_thomson!D293</f>
        <v>97</v>
      </c>
      <c r="E292">
        <f>pol_thomson!E293</f>
        <v>5478</v>
      </c>
      <c r="F292">
        <f>pol_thomson!F293</f>
        <v>98.2</v>
      </c>
      <c r="G292">
        <f>pol_thomson!G293</f>
        <v>104.5</v>
      </c>
    </row>
    <row r="293" spans="1:7" x14ac:dyDescent="0.25">
      <c r="A293" s="6">
        <f>pol_thomson!A294</f>
        <v>40283</v>
      </c>
      <c r="B293">
        <f>pol_thomson!B294</f>
        <v>-16.100000000000001</v>
      </c>
      <c r="C293">
        <f>pol_thomson!C294</f>
        <v>95.59</v>
      </c>
      <c r="D293">
        <f>pol_thomson!D294</f>
        <v>100.5</v>
      </c>
      <c r="E293">
        <f>pol_thomson!E294</f>
        <v>5495</v>
      </c>
      <c r="F293">
        <f>pol_thomson!F294</f>
        <v>96.4</v>
      </c>
      <c r="G293">
        <f>pol_thomson!G294</f>
        <v>104.9</v>
      </c>
    </row>
    <row r="294" spans="1:7" x14ac:dyDescent="0.25">
      <c r="A294" s="6">
        <f>pol_thomson!A295</f>
        <v>40313</v>
      </c>
      <c r="B294">
        <f>pol_thomson!B295</f>
        <v>-16</v>
      </c>
      <c r="C294">
        <f>pol_thomson!C295</f>
        <v>98.79</v>
      </c>
      <c r="D294">
        <f>pol_thomson!D295</f>
        <v>100</v>
      </c>
      <c r="E294">
        <f>pol_thomson!E295</f>
        <v>5505</v>
      </c>
      <c r="F294">
        <f>pol_thomson!F295</f>
        <v>100</v>
      </c>
      <c r="G294">
        <f>pol_thomson!G295</f>
        <v>105.2</v>
      </c>
    </row>
    <row r="295" spans="1:7" x14ac:dyDescent="0.25">
      <c r="A295" s="6">
        <f>pol_thomson!A296</f>
        <v>40344</v>
      </c>
      <c r="B295">
        <f>pol_thomson!B296</f>
        <v>-18.7</v>
      </c>
      <c r="C295">
        <f>pol_thomson!C296</f>
        <v>100.79</v>
      </c>
      <c r="D295">
        <f>pol_thomson!D296</f>
        <v>102.9</v>
      </c>
      <c r="E295">
        <f>pol_thomson!E296</f>
        <v>5523</v>
      </c>
      <c r="F295">
        <f>pol_thomson!F296</f>
        <v>102.3</v>
      </c>
      <c r="G295">
        <f>pol_thomson!G296</f>
        <v>108.3</v>
      </c>
    </row>
    <row r="296" spans="1:7" x14ac:dyDescent="0.25">
      <c r="A296" s="6">
        <f>pol_thomson!A297</f>
        <v>40374</v>
      </c>
      <c r="B296">
        <f>pol_thomson!B297</f>
        <v>-14</v>
      </c>
      <c r="C296">
        <f>pol_thomson!C297</f>
        <v>102.29</v>
      </c>
      <c r="D296">
        <f>pol_thomson!D297</f>
        <v>99.5</v>
      </c>
      <c r="E296">
        <f>pol_thomson!E297</f>
        <v>5533</v>
      </c>
      <c r="F296">
        <f>pol_thomson!F297</f>
        <v>101.2</v>
      </c>
      <c r="G296">
        <f>pol_thomson!G297</f>
        <v>96.9</v>
      </c>
    </row>
    <row r="297" spans="1:7" x14ac:dyDescent="0.25">
      <c r="A297" s="6">
        <f>pol_thomson!A298</f>
        <v>40405</v>
      </c>
      <c r="B297">
        <f>pol_thomson!B298</f>
        <v>-19.100000000000001</v>
      </c>
      <c r="C297">
        <f>pol_thomson!C298</f>
        <v>102.19</v>
      </c>
      <c r="D297">
        <f>pol_thomson!D298</f>
        <v>96.6</v>
      </c>
      <c r="E297">
        <f>pol_thomson!E298</f>
        <v>5537</v>
      </c>
      <c r="F297">
        <f>pol_thomson!F298</f>
        <v>100.3</v>
      </c>
      <c r="G297">
        <f>pol_thomson!G298</f>
        <v>98.5</v>
      </c>
    </row>
    <row r="298" spans="1:7" x14ac:dyDescent="0.25">
      <c r="A298" s="6">
        <f>pol_thomson!A299</f>
        <v>40436</v>
      </c>
      <c r="B298">
        <f>pol_thomson!B299</f>
        <v>-21.4</v>
      </c>
      <c r="C298">
        <f>pol_thomson!C299</f>
        <v>101.69</v>
      </c>
      <c r="D298">
        <f>pol_thomson!D299</f>
        <v>98.4</v>
      </c>
      <c r="E298">
        <f>pol_thomson!E299</f>
        <v>5550</v>
      </c>
      <c r="F298">
        <f>pol_thomson!F299</f>
        <v>102</v>
      </c>
      <c r="G298">
        <f>pol_thomson!G299</f>
        <v>101</v>
      </c>
    </row>
    <row r="299" spans="1:7" x14ac:dyDescent="0.25">
      <c r="A299" s="6">
        <f>pol_thomson!A300</f>
        <v>40466</v>
      </c>
      <c r="B299">
        <f>pol_thomson!B300</f>
        <v>-20.6</v>
      </c>
      <c r="C299">
        <f>pol_thomson!C300</f>
        <v>102.89</v>
      </c>
      <c r="D299">
        <f>pol_thomson!D300</f>
        <v>101.2</v>
      </c>
      <c r="E299">
        <f>pol_thomson!E300</f>
        <v>5556</v>
      </c>
      <c r="F299">
        <f>pol_thomson!F300</f>
        <v>102.1</v>
      </c>
      <c r="G299">
        <f>pol_thomson!G300</f>
        <v>91.3</v>
      </c>
    </row>
    <row r="300" spans="1:7" x14ac:dyDescent="0.25">
      <c r="A300" s="6">
        <f>pol_thomson!A301</f>
        <v>40497</v>
      </c>
      <c r="B300">
        <f>pol_thomson!B301</f>
        <v>-21.1</v>
      </c>
      <c r="C300">
        <f>pol_thomson!C301</f>
        <v>100.59</v>
      </c>
      <c r="D300">
        <f>pol_thomson!D301</f>
        <v>97.3</v>
      </c>
      <c r="E300">
        <f>pol_thomson!E301</f>
        <v>5568</v>
      </c>
      <c r="F300">
        <f>pol_thomson!F301</f>
        <v>102.1</v>
      </c>
      <c r="G300">
        <f>pol_thomson!G301</f>
        <v>95.2</v>
      </c>
    </row>
    <row r="301" spans="1:7" x14ac:dyDescent="0.25">
      <c r="A301" s="6">
        <f>pol_thomson!A302</f>
        <v>40527</v>
      </c>
      <c r="B301">
        <f>pol_thomson!B302</f>
        <v>-23</v>
      </c>
      <c r="C301">
        <f>pol_thomson!C302</f>
        <v>103.09</v>
      </c>
      <c r="D301">
        <f>pol_thomson!D302</f>
        <v>93.5</v>
      </c>
      <c r="E301">
        <f>pol_thomson!E302</f>
        <v>5548</v>
      </c>
      <c r="F301">
        <f>pol_thomson!F302</f>
        <v>100</v>
      </c>
      <c r="G301">
        <f>pol_thomson!G302</f>
        <v>93.8</v>
      </c>
    </row>
    <row r="302" spans="1:7" x14ac:dyDescent="0.25">
      <c r="A302" s="6">
        <f>pol_thomson!A303</f>
        <v>40558</v>
      </c>
      <c r="B302">
        <f>pol_thomson!B303</f>
        <v>-20.9</v>
      </c>
      <c r="C302">
        <f>pol_thomson!C303</f>
        <v>97.59</v>
      </c>
      <c r="D302">
        <f>pol_thomson!D303</f>
        <v>95.3</v>
      </c>
      <c r="E302">
        <f>pol_thomson!E303</f>
        <v>5685</v>
      </c>
      <c r="F302">
        <f>pol_thomson!F303</f>
        <v>102.6</v>
      </c>
      <c r="G302">
        <f>pol_thomson!G303</f>
        <v>116.9</v>
      </c>
    </row>
    <row r="303" spans="1:7" x14ac:dyDescent="0.25">
      <c r="A303" s="6">
        <f>pol_thomson!A304</f>
        <v>40589</v>
      </c>
      <c r="B303">
        <f>pol_thomson!B304</f>
        <v>-18.899999999999999</v>
      </c>
      <c r="C303">
        <f>pol_thomson!C304</f>
        <v>99.09</v>
      </c>
      <c r="D303">
        <f>pol_thomson!D304</f>
        <v>100</v>
      </c>
      <c r="E303">
        <f>pol_thomson!E304</f>
        <v>5695</v>
      </c>
      <c r="F303">
        <f>pol_thomson!F304</f>
        <v>105.4</v>
      </c>
      <c r="G303">
        <f>pol_thomson!G304</f>
        <v>108.5</v>
      </c>
    </row>
    <row r="304" spans="1:7" x14ac:dyDescent="0.25">
      <c r="A304" s="6">
        <f>pol_thomson!A305</f>
        <v>40617</v>
      </c>
      <c r="B304">
        <f>pol_thomson!B305</f>
        <v>-24.3</v>
      </c>
      <c r="C304">
        <f>pol_thomson!C305</f>
        <v>98.79</v>
      </c>
      <c r="D304">
        <f>pol_thomson!D305</f>
        <v>101.9</v>
      </c>
      <c r="E304">
        <f>pol_thomson!E305</f>
        <v>5699</v>
      </c>
      <c r="F304">
        <f>pol_thomson!F305</f>
        <v>104.5</v>
      </c>
      <c r="G304">
        <f>pol_thomson!G305</f>
        <v>111.6</v>
      </c>
    </row>
    <row r="305" spans="1:7" x14ac:dyDescent="0.25">
      <c r="A305" s="6">
        <f>pol_thomson!A306</f>
        <v>40648</v>
      </c>
      <c r="B305">
        <f>pol_thomson!B306</f>
        <v>-26.7</v>
      </c>
      <c r="C305">
        <f>pol_thomson!C306</f>
        <v>98.89</v>
      </c>
      <c r="D305">
        <f>pol_thomson!D306</f>
        <v>97.2</v>
      </c>
      <c r="E305">
        <f>pol_thomson!E306</f>
        <v>5703</v>
      </c>
      <c r="F305">
        <f>pol_thomson!F306</f>
        <v>105.2</v>
      </c>
      <c r="G305">
        <f>pol_thomson!G306</f>
        <v>109.9</v>
      </c>
    </row>
    <row r="306" spans="1:7" x14ac:dyDescent="0.25">
      <c r="A306" s="6">
        <f>pol_thomson!A307</f>
        <v>40678</v>
      </c>
      <c r="B306">
        <f>pol_thomson!B307</f>
        <v>-22</v>
      </c>
      <c r="C306">
        <f>pol_thomson!C307</f>
        <v>99.59</v>
      </c>
      <c r="D306">
        <f>pol_thomson!D307</f>
        <v>98.1</v>
      </c>
      <c r="E306">
        <f>pol_thomson!E307</f>
        <v>5707</v>
      </c>
      <c r="F306">
        <f>pol_thomson!F307</f>
        <v>105.5</v>
      </c>
      <c r="G306">
        <f>pol_thomson!G307</f>
        <v>114.8</v>
      </c>
    </row>
    <row r="307" spans="1:7" x14ac:dyDescent="0.25">
      <c r="A307" s="6">
        <f>pol_thomson!A308</f>
        <v>40709</v>
      </c>
      <c r="B307">
        <f>pol_thomson!B308</f>
        <v>-23.2</v>
      </c>
      <c r="C307">
        <f>pol_thomson!C308</f>
        <v>98.79</v>
      </c>
      <c r="D307">
        <f>pol_thomson!D308</f>
        <v>100.5</v>
      </c>
      <c r="E307">
        <f>pol_thomson!E308</f>
        <v>5716</v>
      </c>
      <c r="F307">
        <f>pol_thomson!F308</f>
        <v>104.9</v>
      </c>
      <c r="G307">
        <f>pol_thomson!G308</f>
        <v>110.1</v>
      </c>
    </row>
    <row r="308" spans="1:7" x14ac:dyDescent="0.25">
      <c r="A308" s="6">
        <f>pol_thomson!A309</f>
        <v>40739</v>
      </c>
      <c r="B308">
        <f>pol_thomson!B309</f>
        <v>-21.4</v>
      </c>
      <c r="C308">
        <f>pol_thomson!C309</f>
        <v>96.79</v>
      </c>
      <c r="D308">
        <f>pol_thomson!D309</f>
        <v>97.1</v>
      </c>
      <c r="E308">
        <f>pol_thomson!E309</f>
        <v>5715</v>
      </c>
      <c r="F308">
        <f>pol_thomson!F309</f>
        <v>105.1</v>
      </c>
      <c r="G308">
        <f>pol_thomson!G309</f>
        <v>100.1</v>
      </c>
    </row>
    <row r="309" spans="1:7" x14ac:dyDescent="0.25">
      <c r="A309" s="6">
        <f>pol_thomson!A310</f>
        <v>40770</v>
      </c>
      <c r="B309">
        <f>pol_thomson!B310</f>
        <v>-25.1</v>
      </c>
      <c r="C309">
        <f>pol_thomson!C310</f>
        <v>98.49</v>
      </c>
      <c r="D309">
        <f>pol_thomson!D310</f>
        <v>97.2</v>
      </c>
      <c r="E309">
        <f>pol_thomson!E310</f>
        <v>5702</v>
      </c>
      <c r="F309">
        <f>pol_thomson!F310</f>
        <v>107.9</v>
      </c>
      <c r="G309">
        <f>pol_thomson!G310</f>
        <v>112</v>
      </c>
    </row>
    <row r="310" spans="1:7" x14ac:dyDescent="0.25">
      <c r="A310" s="6">
        <f>pol_thomson!A311</f>
        <v>40801</v>
      </c>
      <c r="B310">
        <f>pol_thomson!B311</f>
        <v>-22.9</v>
      </c>
      <c r="C310">
        <f>pol_thomson!C311</f>
        <v>100.89</v>
      </c>
      <c r="D310">
        <f>pol_thomson!D311</f>
        <v>99.5</v>
      </c>
      <c r="E310">
        <f>pol_thomson!E311</f>
        <v>5708</v>
      </c>
      <c r="F310">
        <f>pol_thomson!F311</f>
        <v>108.9</v>
      </c>
      <c r="G310">
        <f>pol_thomson!G311</f>
        <v>111.7</v>
      </c>
    </row>
    <row r="311" spans="1:7" x14ac:dyDescent="0.25">
      <c r="A311" s="6">
        <f>pol_thomson!A312</f>
        <v>40831</v>
      </c>
      <c r="B311">
        <f>pol_thomson!B312</f>
        <v>-23.1</v>
      </c>
      <c r="C311">
        <f>pol_thomson!C312</f>
        <v>102.09</v>
      </c>
      <c r="D311">
        <f>pol_thomson!D312</f>
        <v>93.9</v>
      </c>
      <c r="E311">
        <f>pol_thomson!E312</f>
        <v>5701</v>
      </c>
      <c r="F311">
        <f>pol_thomson!F312</f>
        <v>108.3</v>
      </c>
      <c r="G311">
        <f>pol_thomson!G312</f>
        <v>99.5</v>
      </c>
    </row>
    <row r="312" spans="1:7" x14ac:dyDescent="0.25">
      <c r="A312" s="6">
        <f>pol_thomson!A313</f>
        <v>40862</v>
      </c>
      <c r="B312">
        <f>pol_thomson!B313</f>
        <v>-23.4</v>
      </c>
      <c r="C312">
        <f>pol_thomson!C313</f>
        <v>100.29</v>
      </c>
      <c r="D312">
        <f>pol_thomson!D313</f>
        <v>96.1</v>
      </c>
      <c r="E312">
        <f>pol_thomson!E313</f>
        <v>5706</v>
      </c>
      <c r="F312">
        <f>pol_thomson!F313</f>
        <v>110.1</v>
      </c>
      <c r="G312">
        <f>pol_thomson!G313</f>
        <v>102</v>
      </c>
    </row>
    <row r="313" spans="1:7" x14ac:dyDescent="0.25">
      <c r="A313" s="6">
        <f>pol_thomson!A314</f>
        <v>40892</v>
      </c>
      <c r="B313">
        <f>pol_thomson!B314</f>
        <v>-32.9</v>
      </c>
      <c r="C313">
        <f>pol_thomson!C314</f>
        <v>100.39</v>
      </c>
      <c r="D313">
        <f>pol_thomson!D314</f>
        <v>99.2</v>
      </c>
      <c r="E313">
        <f>pol_thomson!E314</f>
        <v>5676</v>
      </c>
      <c r="F313">
        <f>pol_thomson!F314</f>
        <v>112.7</v>
      </c>
      <c r="G313">
        <f>pol_thomson!G314</f>
        <v>96.6</v>
      </c>
    </row>
    <row r="314" spans="1:7" x14ac:dyDescent="0.25">
      <c r="A314" s="6">
        <f>pol_thomson!A315</f>
        <v>40923</v>
      </c>
      <c r="B314">
        <f>pol_thomson!B315</f>
        <v>-28.7</v>
      </c>
      <c r="C314">
        <f>pol_thomson!C315</f>
        <v>99.69</v>
      </c>
      <c r="D314">
        <f>pol_thomson!D315</f>
        <v>97.9</v>
      </c>
      <c r="E314">
        <f>pol_thomson!E315</f>
        <v>5736</v>
      </c>
      <c r="F314">
        <f>pol_thomson!F315</f>
        <v>109</v>
      </c>
      <c r="G314">
        <f>pol_thomson!G315</f>
        <v>127</v>
      </c>
    </row>
    <row r="315" spans="1:7" x14ac:dyDescent="0.25">
      <c r="A315" s="6">
        <f>pol_thomson!A316</f>
        <v>40954</v>
      </c>
      <c r="B315">
        <f>pol_thomson!B316</f>
        <v>-28.6</v>
      </c>
      <c r="C315">
        <f>pol_thomson!C316</f>
        <v>100.69</v>
      </c>
      <c r="D315">
        <f>pol_thomson!D316</f>
        <v>97.1</v>
      </c>
      <c r="E315">
        <f>pol_thomson!E316</f>
        <v>5732</v>
      </c>
      <c r="F315">
        <f>pol_thomson!F316</f>
        <v>106.5</v>
      </c>
      <c r="G315">
        <f>pol_thomson!G316</f>
        <v>113.1</v>
      </c>
    </row>
    <row r="316" spans="1:7" x14ac:dyDescent="0.25">
      <c r="A316" s="6">
        <f>pol_thomson!A317</f>
        <v>40983</v>
      </c>
      <c r="B316">
        <f>pol_thomson!B317</f>
        <v>-24.3</v>
      </c>
      <c r="C316">
        <f>pol_thomson!C317</f>
        <v>99.89</v>
      </c>
      <c r="D316">
        <f>pol_thomson!D317</f>
        <v>95.4</v>
      </c>
      <c r="E316">
        <f>pol_thomson!E317</f>
        <v>5731</v>
      </c>
      <c r="F316">
        <f>pol_thomson!F317</f>
        <v>108.1</v>
      </c>
      <c r="G316">
        <f>pol_thomson!G317</f>
        <v>113.7</v>
      </c>
    </row>
    <row r="317" spans="1:7" x14ac:dyDescent="0.25">
      <c r="A317" s="6">
        <f>pol_thomson!A318</f>
        <v>41014</v>
      </c>
      <c r="B317">
        <f>pol_thomson!B318</f>
        <v>-27.1</v>
      </c>
      <c r="C317">
        <f>pol_thomson!C318</f>
        <v>98.79</v>
      </c>
      <c r="D317">
        <f>pol_thomson!D318</f>
        <v>97</v>
      </c>
      <c r="E317">
        <f>pol_thomson!E318</f>
        <v>5722</v>
      </c>
      <c r="F317">
        <f>pol_thomson!F318</f>
        <v>108</v>
      </c>
      <c r="G317">
        <f>pol_thomson!G318</f>
        <v>115.5</v>
      </c>
    </row>
    <row r="318" spans="1:7" x14ac:dyDescent="0.25">
      <c r="A318" s="6">
        <f>pol_thomson!A319</f>
        <v>41044</v>
      </c>
      <c r="B318">
        <f>pol_thomson!B319</f>
        <v>-28.8</v>
      </c>
      <c r="C318">
        <f>pol_thomson!C319</f>
        <v>99.09</v>
      </c>
      <c r="D318">
        <f>pol_thomson!D319</f>
        <v>96.5</v>
      </c>
      <c r="E318">
        <f>pol_thomson!E319</f>
        <v>5726</v>
      </c>
      <c r="F318">
        <f>pol_thomson!F319</f>
        <v>109.9</v>
      </c>
      <c r="G318">
        <f>pol_thomson!G319</f>
        <v>118.2</v>
      </c>
    </row>
    <row r="319" spans="1:7" x14ac:dyDescent="0.25">
      <c r="A319" s="6">
        <f>pol_thomson!A320</f>
        <v>41075</v>
      </c>
      <c r="B319">
        <f>pol_thomson!B320</f>
        <v>-31.1</v>
      </c>
      <c r="C319">
        <f>pol_thomson!C320</f>
        <v>97.89</v>
      </c>
      <c r="D319">
        <f>pol_thomson!D320</f>
        <v>96.7</v>
      </c>
      <c r="E319">
        <f>pol_thomson!E320</f>
        <v>5727</v>
      </c>
      <c r="F319">
        <f>pol_thomson!F320</f>
        <v>108.4</v>
      </c>
      <c r="G319">
        <f>pol_thomson!G320</f>
        <v>113.1</v>
      </c>
    </row>
    <row r="320" spans="1:7" x14ac:dyDescent="0.25">
      <c r="A320" s="6">
        <f>pol_thomson!A321</f>
        <v>41105</v>
      </c>
      <c r="B320">
        <f>pol_thomson!B321</f>
        <v>-27.5</v>
      </c>
      <c r="C320">
        <f>pol_thomson!C321</f>
        <v>98.59</v>
      </c>
      <c r="D320">
        <f>pol_thomson!D321</f>
        <v>103</v>
      </c>
      <c r="E320">
        <f>pol_thomson!E321</f>
        <v>5726</v>
      </c>
      <c r="F320">
        <f>pol_thomson!F321</f>
        <v>108.1</v>
      </c>
      <c r="G320">
        <f>pol_thomson!G321</f>
        <v>110.1</v>
      </c>
    </row>
    <row r="321" spans="1:7" x14ac:dyDescent="0.25">
      <c r="A321" s="6">
        <f>pol_thomson!A322</f>
        <v>41136</v>
      </c>
      <c r="B321">
        <f>pol_thomson!B322</f>
        <v>-29.1</v>
      </c>
      <c r="C321">
        <f>pol_thomson!C322</f>
        <v>97.29</v>
      </c>
      <c r="D321">
        <f>pol_thomson!D322</f>
        <v>103.9</v>
      </c>
      <c r="E321">
        <f>pol_thomson!E322</f>
        <v>5716</v>
      </c>
      <c r="F321">
        <f>pol_thomson!F322</f>
        <v>108.1</v>
      </c>
      <c r="G321">
        <f>pol_thomson!G322</f>
        <v>110.2</v>
      </c>
    </row>
    <row r="322" spans="1:7" x14ac:dyDescent="0.25">
      <c r="A322" s="6">
        <f>pol_thomson!A323</f>
        <v>41167</v>
      </c>
      <c r="B322">
        <f>pol_thomson!B323</f>
        <v>-31.9</v>
      </c>
      <c r="C322">
        <f>pol_thomson!C323</f>
        <v>97.49</v>
      </c>
      <c r="D322">
        <f>pol_thomson!D323</f>
        <v>94.4</v>
      </c>
      <c r="E322">
        <f>pol_thomson!E323</f>
        <v>5706</v>
      </c>
      <c r="F322">
        <f>pol_thomson!F323</f>
        <v>108.3</v>
      </c>
      <c r="G322">
        <f>pol_thomson!G323</f>
        <v>109</v>
      </c>
    </row>
    <row r="323" spans="1:7" x14ac:dyDescent="0.25">
      <c r="A323" s="6">
        <f>pol_thomson!A324</f>
        <v>41197</v>
      </c>
      <c r="B323">
        <f>pol_thomson!B324</f>
        <v>-32.6</v>
      </c>
      <c r="C323">
        <f>pol_thomson!C324</f>
        <v>97.89</v>
      </c>
      <c r="D323">
        <f>pol_thomson!D324</f>
        <v>99.5</v>
      </c>
      <c r="E323">
        <f>pol_thomson!E324</f>
        <v>5701</v>
      </c>
      <c r="F323">
        <f>pol_thomson!F324</f>
        <v>108.4</v>
      </c>
      <c r="G323">
        <f>pol_thomson!G324</f>
        <v>108.8</v>
      </c>
    </row>
    <row r="324" spans="1:7" x14ac:dyDescent="0.25">
      <c r="A324" s="6">
        <f>pol_thomson!A325</f>
        <v>41228</v>
      </c>
      <c r="B324">
        <f>pol_thomson!B325</f>
        <v>-29.9</v>
      </c>
      <c r="C324">
        <f>pol_thomson!C325</f>
        <v>97.59</v>
      </c>
      <c r="D324">
        <f>pol_thomson!D325</f>
        <v>102.9</v>
      </c>
      <c r="E324">
        <f>pol_thomson!E325</f>
        <v>5691</v>
      </c>
      <c r="F324">
        <f>pol_thomson!F325</f>
        <v>107</v>
      </c>
      <c r="G324">
        <f>pol_thomson!G325</f>
        <v>103.9</v>
      </c>
    </row>
    <row r="325" spans="1:7" x14ac:dyDescent="0.25">
      <c r="A325" s="6">
        <f>pol_thomson!A326</f>
        <v>41258</v>
      </c>
      <c r="B325">
        <f>pol_thomson!B326</f>
        <v>-31.5</v>
      </c>
      <c r="C325">
        <f>pol_thomson!C326</f>
        <v>98.09</v>
      </c>
      <c r="D325">
        <f>pol_thomson!D326</f>
        <v>104.2</v>
      </c>
      <c r="E325">
        <f>pol_thomson!E326</f>
        <v>5651</v>
      </c>
      <c r="F325">
        <f>pol_thomson!F326</f>
        <v>106.5</v>
      </c>
      <c r="G325">
        <f>pol_thomson!G326</f>
        <v>89.5</v>
      </c>
    </row>
    <row r="326" spans="1:7" x14ac:dyDescent="0.25">
      <c r="A326" s="6">
        <f>pol_thomson!A327</f>
        <v>41289</v>
      </c>
      <c r="B326">
        <f>pol_thomson!B327</f>
        <v>-31.6</v>
      </c>
      <c r="C326">
        <f>pol_thomson!C327</f>
        <v>102.19</v>
      </c>
      <c r="D326">
        <f>pol_thomson!D327</f>
        <v>101.7</v>
      </c>
      <c r="E326">
        <f>pol_thomson!E327</f>
        <v>5701</v>
      </c>
      <c r="F326">
        <f>pol_thomson!F327</f>
        <v>106.9</v>
      </c>
      <c r="G326">
        <f>pol_thomson!G327</f>
        <v>127.5</v>
      </c>
    </row>
    <row r="327" spans="1:7" x14ac:dyDescent="0.25">
      <c r="A327" s="6">
        <f>pol_thomson!A328</f>
        <v>41320</v>
      </c>
      <c r="B327">
        <f>pol_thomson!B328</f>
        <v>-28.6</v>
      </c>
      <c r="C327">
        <f>pol_thomson!C328</f>
        <v>100.59</v>
      </c>
      <c r="D327">
        <f>pol_thomson!D328</f>
        <v>99</v>
      </c>
      <c r="E327">
        <f>pol_thomson!E328</f>
        <v>5693</v>
      </c>
      <c r="F327">
        <f>pol_thomson!F328</f>
        <v>108.2</v>
      </c>
      <c r="G327">
        <f>pol_thomson!G328</f>
        <v>127.1</v>
      </c>
    </row>
    <row r="328" spans="1:7" x14ac:dyDescent="0.25">
      <c r="A328" s="6">
        <f>pol_thomson!A329</f>
        <v>41348</v>
      </c>
      <c r="B328">
        <f>pol_thomson!B329</f>
        <v>-30.1</v>
      </c>
      <c r="C328">
        <f>pol_thomson!C329</f>
        <v>101.09</v>
      </c>
      <c r="D328">
        <f>pol_thomson!D329</f>
        <v>104.3</v>
      </c>
      <c r="E328">
        <f>pol_thomson!E329</f>
        <v>5680</v>
      </c>
      <c r="F328">
        <f>pol_thomson!F329</f>
        <v>107.5</v>
      </c>
      <c r="G328">
        <f>pol_thomson!G329</f>
        <v>108.4</v>
      </c>
    </row>
    <row r="329" spans="1:7" x14ac:dyDescent="0.25">
      <c r="A329" s="6">
        <f>pol_thomson!A330</f>
        <v>41379</v>
      </c>
      <c r="B329">
        <f>pol_thomson!B330</f>
        <v>-26.9</v>
      </c>
      <c r="C329">
        <f>pol_thomson!C330</f>
        <v>101.79</v>
      </c>
      <c r="D329">
        <f>pol_thomson!D330</f>
        <v>102.3</v>
      </c>
      <c r="E329">
        <f>pol_thomson!E330</f>
        <v>5679</v>
      </c>
      <c r="F329">
        <f>pol_thomson!F330</f>
        <v>108.6</v>
      </c>
      <c r="G329">
        <f>pol_thomson!G330</f>
        <v>119.9</v>
      </c>
    </row>
    <row r="330" spans="1:7" x14ac:dyDescent="0.25">
      <c r="A330" s="6">
        <f>pol_thomson!A331</f>
        <v>41409</v>
      </c>
      <c r="B330">
        <f>pol_thomson!B331</f>
        <v>-29.5</v>
      </c>
      <c r="C330">
        <f>pol_thomson!C331</f>
        <v>103.29</v>
      </c>
      <c r="D330">
        <f>pol_thomson!D331</f>
        <v>104.6</v>
      </c>
      <c r="E330">
        <f>pol_thomson!E331</f>
        <v>5683</v>
      </c>
      <c r="F330">
        <f>pol_thomson!F331</f>
        <v>110.3</v>
      </c>
      <c r="G330">
        <f>pol_thomson!G331</f>
        <v>112</v>
      </c>
    </row>
    <row r="331" spans="1:7" x14ac:dyDescent="0.25">
      <c r="A331" s="6">
        <f>pol_thomson!A332</f>
        <v>41440</v>
      </c>
      <c r="B331">
        <f>pol_thomson!B332</f>
        <v>-26.1</v>
      </c>
      <c r="C331">
        <f>pol_thomson!C332</f>
        <v>103.09</v>
      </c>
      <c r="D331">
        <f>pol_thomson!D332</f>
        <v>103.7</v>
      </c>
      <c r="E331">
        <f>pol_thomson!E332</f>
        <v>5691</v>
      </c>
      <c r="F331">
        <f>pol_thomson!F332</f>
        <v>111.4</v>
      </c>
      <c r="G331">
        <f>pol_thomson!G332</f>
        <v>111.3</v>
      </c>
    </row>
    <row r="332" spans="1:7" x14ac:dyDescent="0.25">
      <c r="A332" s="6">
        <f>pol_thomson!A333</f>
        <v>41470</v>
      </c>
      <c r="B332">
        <f>pol_thomson!B333</f>
        <v>-25.8</v>
      </c>
      <c r="C332">
        <f>pol_thomson!C333</f>
        <v>103.89</v>
      </c>
      <c r="D332">
        <f>pol_thomson!D333</f>
        <v>97.9</v>
      </c>
      <c r="E332">
        <f>pol_thomson!E333</f>
        <v>5694</v>
      </c>
      <c r="F332">
        <f>pol_thomson!F333</f>
        <v>112.2</v>
      </c>
      <c r="G332">
        <f>pol_thomson!G333</f>
        <v>125.3</v>
      </c>
    </row>
    <row r="333" spans="1:7" x14ac:dyDescent="0.25">
      <c r="A333" s="6">
        <f>pol_thomson!A334</f>
        <v>41501</v>
      </c>
      <c r="B333">
        <f>pol_thomson!B334</f>
        <v>-24.4</v>
      </c>
      <c r="C333">
        <f>pol_thomson!C334</f>
        <v>103.79</v>
      </c>
      <c r="D333">
        <f>pol_thomson!D334</f>
        <v>99.4</v>
      </c>
      <c r="E333">
        <f>pol_thomson!E334</f>
        <v>5699</v>
      </c>
      <c r="F333">
        <f>pol_thomson!F334</f>
        <v>113</v>
      </c>
      <c r="G333">
        <f>pol_thomson!G334</f>
        <v>120.5</v>
      </c>
    </row>
    <row r="334" spans="1:7" x14ac:dyDescent="0.25">
      <c r="A334" s="6">
        <f>pol_thomson!A335</f>
        <v>41532</v>
      </c>
      <c r="B334">
        <f>pol_thomson!B335</f>
        <v>-22.4</v>
      </c>
      <c r="C334">
        <f>pol_thomson!C335</f>
        <v>104.49</v>
      </c>
      <c r="D334">
        <f>pol_thomson!D335</f>
        <v>104</v>
      </c>
      <c r="E334">
        <f>pol_thomson!E335</f>
        <v>5706</v>
      </c>
      <c r="F334">
        <f>pol_thomson!F335</f>
        <v>112.5</v>
      </c>
      <c r="G334">
        <f>pol_thomson!G335</f>
        <v>123.5</v>
      </c>
    </row>
    <row r="335" spans="1:7" x14ac:dyDescent="0.25">
      <c r="A335" s="6">
        <f>pol_thomson!A336</f>
        <v>41562</v>
      </c>
      <c r="B335">
        <f>pol_thomson!B336</f>
        <v>-24.2</v>
      </c>
      <c r="C335">
        <f>pol_thomson!C336</f>
        <v>102.99</v>
      </c>
      <c r="D335">
        <f>pol_thomson!D336</f>
        <v>104.2</v>
      </c>
      <c r="E335">
        <f>pol_thomson!E336</f>
        <v>5715</v>
      </c>
      <c r="F335">
        <f>pol_thomson!F336</f>
        <v>113.1</v>
      </c>
      <c r="G335">
        <f>pol_thomson!G336</f>
        <v>127.1</v>
      </c>
    </row>
    <row r="336" spans="1:7" x14ac:dyDescent="0.25">
      <c r="A336" s="6">
        <f>pol_thomson!A337</f>
        <v>41593</v>
      </c>
      <c r="B336">
        <f>pol_thomson!B337</f>
        <v>-23.6</v>
      </c>
      <c r="C336">
        <f>pol_thomson!C337</f>
        <v>103.99</v>
      </c>
      <c r="D336">
        <f>pol_thomson!D337</f>
        <v>106.3</v>
      </c>
      <c r="E336">
        <f>pol_thomson!E337</f>
        <v>5717</v>
      </c>
      <c r="F336">
        <f>pol_thomson!F337</f>
        <v>114.9</v>
      </c>
      <c r="G336">
        <f>pol_thomson!G337</f>
        <v>115.8</v>
      </c>
    </row>
    <row r="337" spans="1:10" x14ac:dyDescent="0.25">
      <c r="A337" s="6">
        <f>pol_thomson!A338</f>
        <v>41623</v>
      </c>
      <c r="B337">
        <f>pol_thomson!B338</f>
        <v>-19.7</v>
      </c>
      <c r="C337">
        <f>pol_thomson!C338</f>
        <v>103.39</v>
      </c>
      <c r="D337">
        <f>pol_thomson!D338</f>
        <v>101.3</v>
      </c>
      <c r="E337">
        <f>pol_thomson!E338</f>
        <v>5692</v>
      </c>
      <c r="F337">
        <f>pol_thomson!F338</f>
        <v>111.3</v>
      </c>
      <c r="G337">
        <f>pol_thomson!G338</f>
        <v>108.1</v>
      </c>
    </row>
    <row r="338" spans="1:10" x14ac:dyDescent="0.25">
      <c r="A338" s="6">
        <f>pol_thomson!A339</f>
        <v>41654</v>
      </c>
      <c r="B338">
        <f>pol_thomson!B339</f>
        <v>-21.4</v>
      </c>
      <c r="C338">
        <f>pol_thomson!C339</f>
        <v>102.39</v>
      </c>
      <c r="D338">
        <f>pol_thomson!D339</f>
        <v>103</v>
      </c>
      <c r="E338">
        <f>pol_thomson!E339</f>
        <v>5721</v>
      </c>
      <c r="F338">
        <f>pol_thomson!F339</f>
        <v>113.7</v>
      </c>
      <c r="G338">
        <f>pol_thomson!G339</f>
        <v>139</v>
      </c>
    </row>
    <row r="339" spans="1:10" x14ac:dyDescent="0.25">
      <c r="A339" s="6">
        <f>pol_thomson!A340</f>
        <v>41685</v>
      </c>
      <c r="B339">
        <f>pol_thomson!B340</f>
        <v>-20.8</v>
      </c>
      <c r="C339">
        <f>pol_thomson!C340</f>
        <v>101.79</v>
      </c>
      <c r="D339">
        <f>pol_thomson!D340</f>
        <v>105.5</v>
      </c>
      <c r="E339">
        <f>pol_thomson!E340</f>
        <v>5733</v>
      </c>
      <c r="F339">
        <f>pol_thomson!F340</f>
        <v>113.8</v>
      </c>
      <c r="G339">
        <f>pol_thomson!G340</f>
        <v>129.5</v>
      </c>
    </row>
    <row r="340" spans="1:10" x14ac:dyDescent="0.25">
      <c r="A340" s="6">
        <f>pol_thomson!A341</f>
        <v>41713</v>
      </c>
      <c r="B340">
        <f>pol_thomson!B341</f>
        <v>-17.5</v>
      </c>
      <c r="C340">
        <f>pol_thomson!C341</f>
        <v>103.09</v>
      </c>
      <c r="D340">
        <f>pol_thomson!D341</f>
        <v>102.5</v>
      </c>
      <c r="E340">
        <f>pol_thomson!E341</f>
        <v>5741</v>
      </c>
      <c r="F340">
        <f>pol_thomson!F341</f>
        <v>113.5</v>
      </c>
      <c r="G340">
        <f>pol_thomson!G341</f>
        <v>119.7</v>
      </c>
    </row>
    <row r="341" spans="1:10" x14ac:dyDescent="0.25">
      <c r="A341" s="6">
        <f>pol_thomson!A342</f>
        <v>41744</v>
      </c>
      <c r="B341">
        <f>pol_thomson!B342</f>
        <v>-20.2</v>
      </c>
      <c r="C341">
        <f>pol_thomson!C342</f>
        <v>103.89</v>
      </c>
      <c r="D341">
        <f>pol_thomson!D342</f>
        <v>105.3</v>
      </c>
      <c r="E341">
        <f>pol_thomson!E342</f>
        <v>5743</v>
      </c>
      <c r="F341">
        <f>pol_thomson!F342</f>
        <v>114.6</v>
      </c>
      <c r="G341">
        <f>pol_thomson!G342</f>
        <v>127.1</v>
      </c>
    </row>
    <row r="342" spans="1:10" x14ac:dyDescent="0.25">
      <c r="A342" s="6">
        <f>pol_thomson!A343</f>
        <v>41774</v>
      </c>
      <c r="B342">
        <f>pol_thomson!B343</f>
        <v>-15.9</v>
      </c>
      <c r="C342">
        <f>pol_thomson!C343</f>
        <v>102.79</v>
      </c>
      <c r="D342">
        <f>pol_thomson!D343</f>
        <v>102.2</v>
      </c>
      <c r="E342">
        <f>pol_thomson!E343</f>
        <v>5751</v>
      </c>
      <c r="F342">
        <f>pol_thomson!F343</f>
        <v>112.9</v>
      </c>
      <c r="G342">
        <f>pol_thomson!G343</f>
        <v>123.5</v>
      </c>
    </row>
    <row r="343" spans="1:10" x14ac:dyDescent="0.25">
      <c r="A343" s="6">
        <f>pol_thomson!A344</f>
        <v>41805</v>
      </c>
      <c r="B343">
        <f>pol_thomson!B344</f>
        <v>-14.7</v>
      </c>
      <c r="C343">
        <f>pol_thomson!C344</f>
        <v>103.19</v>
      </c>
      <c r="D343">
        <f>pol_thomson!D344</f>
        <v>103.6</v>
      </c>
      <c r="E343">
        <f>pol_thomson!E344</f>
        <v>5764</v>
      </c>
      <c r="F343">
        <f>pol_thomson!F344</f>
        <v>113.4</v>
      </c>
      <c r="G343">
        <f>pol_thomson!G344</f>
        <v>116.9</v>
      </c>
    </row>
    <row r="344" spans="1:10" x14ac:dyDescent="0.25">
      <c r="A344" s="6">
        <f>pol_thomson!A345</f>
        <v>41835</v>
      </c>
      <c r="B344">
        <f>pol_thomson!B345</f>
        <v>-19.3</v>
      </c>
      <c r="C344">
        <f>pol_thomson!C345</f>
        <v>104.09</v>
      </c>
      <c r="D344">
        <f>pol_thomson!D345</f>
        <v>106.5</v>
      </c>
      <c r="E344">
        <f>pol_thomson!E345</f>
        <v>5770</v>
      </c>
      <c r="F344">
        <f>pol_thomson!F345</f>
        <v>114.8</v>
      </c>
      <c r="G344">
        <f>pol_thomson!G345</f>
        <v>129.19999999999999</v>
      </c>
    </row>
    <row r="345" spans="1:10" x14ac:dyDescent="0.25">
      <c r="A345" s="6">
        <f>pol_thomson!A346</f>
        <v>41866</v>
      </c>
      <c r="B345">
        <f>pol_thomson!B346</f>
        <v>-20.3</v>
      </c>
      <c r="C345">
        <f>pol_thomson!C346</f>
        <v>104.89</v>
      </c>
      <c r="D345">
        <f>pol_thomson!D346</f>
        <v>105</v>
      </c>
      <c r="E345">
        <f>pol_thomson!E346</f>
        <v>5769</v>
      </c>
      <c r="F345">
        <f>pol_thomson!F346</f>
        <v>113.4</v>
      </c>
      <c r="G345">
        <f>pol_thomson!G346</f>
        <v>119.8</v>
      </c>
    </row>
    <row r="346" spans="1:10" x14ac:dyDescent="0.25">
      <c r="A346" s="6">
        <f>pol_thomson!A347</f>
        <v>41897</v>
      </c>
      <c r="B346">
        <f>pol_thomson!B347</f>
        <v>-20.5</v>
      </c>
      <c r="C346">
        <f>pol_thomson!C347</f>
        <v>103.39</v>
      </c>
      <c r="D346">
        <f>pol_thomson!D347</f>
        <v>103.8</v>
      </c>
      <c r="E346">
        <f>pol_thomson!E347</f>
        <v>5776</v>
      </c>
      <c r="F346">
        <f>pol_thomson!F347</f>
        <v>114.7</v>
      </c>
      <c r="G346">
        <f>pol_thomson!G347</f>
        <v>127.7</v>
      </c>
    </row>
    <row r="347" spans="1:10" x14ac:dyDescent="0.25">
      <c r="A347" s="6">
        <f>pol_thomson!A348</f>
        <v>41927</v>
      </c>
      <c r="B347">
        <f>pol_thomson!B348</f>
        <v>-16.2</v>
      </c>
      <c r="C347">
        <f>pol_thomson!C348</f>
        <v>104.89</v>
      </c>
      <c r="D347">
        <f>pol_thomson!D348</f>
        <v>100.2</v>
      </c>
      <c r="E347">
        <f>pol_thomson!E348</f>
        <v>5791</v>
      </c>
      <c r="F347">
        <f>pol_thomson!F348</f>
        <v>115.2</v>
      </c>
      <c r="G347">
        <f>pol_thomson!G348</f>
        <v>131.80000000000001</v>
      </c>
    </row>
    <row r="348" spans="1:10" s="9" customFormat="1" x14ac:dyDescent="0.25">
      <c r="A348" s="8">
        <f>pol_thomson!A349</f>
        <v>41958</v>
      </c>
      <c r="B348" s="1">
        <f>pol_thomson!B349</f>
        <v>-14.9</v>
      </c>
      <c r="C348" s="1">
        <f>pol_thomson!C349</f>
        <v>106.39</v>
      </c>
      <c r="D348" s="1">
        <f>pol_thomson!D349</f>
        <v>98.7</v>
      </c>
      <c r="E348" s="1">
        <f>pol_thomson!E349</f>
        <v>5794</v>
      </c>
      <c r="F348" s="1">
        <f>pol_thomson!F349</f>
        <v>115.3</v>
      </c>
      <c r="G348" s="1">
        <f>pol_thomson!G349</f>
        <v>122.4</v>
      </c>
      <c r="I348"/>
      <c r="J348"/>
    </row>
    <row r="349" spans="1:10" s="9" customFormat="1" x14ac:dyDescent="0.25">
      <c r="A349" s="8">
        <f>pol_thomson!A350</f>
        <v>41988</v>
      </c>
      <c r="B349" s="1">
        <f>pol_thomson!B350</f>
        <v>-13.9</v>
      </c>
      <c r="C349" s="1">
        <f>pol_thomson!C350</f>
        <v>106.69</v>
      </c>
      <c r="D349" s="1">
        <f>pol_thomson!D350</f>
        <v>97</v>
      </c>
      <c r="E349" s="1">
        <f>pol_thomson!E350</f>
        <v>5774</v>
      </c>
      <c r="F349" s="1">
        <f>pol_thomson!F350</f>
        <v>117.8</v>
      </c>
      <c r="G349" s="1">
        <f>pol_thomson!G350</f>
        <v>115.5</v>
      </c>
      <c r="I349"/>
      <c r="J349"/>
    </row>
    <row r="350" spans="1:10" s="9" customFormat="1" x14ac:dyDescent="0.25">
      <c r="A350" s="8">
        <f>pol_thomson!A351</f>
        <v>42019</v>
      </c>
      <c r="B350" s="1">
        <f>pol_thomson!B351</f>
        <v>-16.600000000000001</v>
      </c>
      <c r="C350" s="1">
        <f>pol_thomson!C351</f>
        <v>109.99</v>
      </c>
      <c r="D350" s="1">
        <f>pol_thomson!D351</f>
        <v>103.3</v>
      </c>
      <c r="E350" s="1">
        <f>pol_thomson!E351</f>
        <v>5805</v>
      </c>
      <c r="F350" s="1">
        <f>pol_thomson!F351</f>
        <v>118.2</v>
      </c>
      <c r="G350" s="1">
        <f>pol_thomson!G351</f>
        <v>115.5</v>
      </c>
      <c r="I350"/>
      <c r="J350"/>
    </row>
    <row r="351" spans="1:10" s="1" customFormat="1" x14ac:dyDescent="0.25">
      <c r="A351" s="8">
        <f>pol_thomson!A352</f>
        <v>42050</v>
      </c>
      <c r="B351" s="1">
        <f>pol_thomson!B352</f>
        <v>-14.9</v>
      </c>
      <c r="C351" s="1">
        <f>pol_thomson!C352</f>
        <v>110.09</v>
      </c>
      <c r="D351" s="1" t="str">
        <f>pol_thomson!D352</f>
        <v>NA</v>
      </c>
      <c r="E351" s="1">
        <f>pol_thomson!E352</f>
        <v>5808</v>
      </c>
      <c r="F351" s="1">
        <f>pol_thomson!F352</f>
        <v>119.4</v>
      </c>
      <c r="G351" s="1" t="str">
        <f>pol_thomson!G352</f>
        <v>NA</v>
      </c>
      <c r="I351"/>
      <c r="J351"/>
    </row>
    <row r="352" spans="1:10" x14ac:dyDescent="0.25">
      <c r="A352" s="8">
        <f>pol_thomson!A353</f>
        <v>42078</v>
      </c>
      <c r="B352" s="1">
        <f>pol_thomson!B353</f>
        <v>-14.1</v>
      </c>
      <c r="C352" s="1" t="str">
        <f>pol_thomson!C353</f>
        <v>NA</v>
      </c>
      <c r="D352" s="1" t="str">
        <f>pol_thomson!D353</f>
        <v>NA</v>
      </c>
      <c r="E352" s="1">
        <f>pol_thomson!E353</f>
        <v>5811</v>
      </c>
      <c r="F352" s="1">
        <f>pol_thomson!F353</f>
        <v>120.4</v>
      </c>
      <c r="G352" s="1" t="str">
        <f>pol_thomson!G353</f>
        <v>NA</v>
      </c>
    </row>
    <row r="353" spans="1:7" x14ac:dyDescent="0.25">
      <c r="A353" s="8">
        <f>pol_thomson!A354</f>
        <v>42109</v>
      </c>
      <c r="B353" s="1">
        <f>pol_thomson!B354</f>
        <v>-10.1</v>
      </c>
      <c r="C353" s="1" t="str">
        <f>pol_thomson!C354</f>
        <v>NA</v>
      </c>
      <c r="D353" s="1" t="str">
        <f>pol_thomson!D354</f>
        <v>NA</v>
      </c>
      <c r="E353" s="1" t="str">
        <f>pol_thomson!E354</f>
        <v>NA</v>
      </c>
      <c r="F353" s="1" t="str">
        <f>pol_thomson!F354</f>
        <v>NA</v>
      </c>
      <c r="G353" s="1" t="str">
        <f>pol_thomson!G354</f>
        <v>NA</v>
      </c>
    </row>
    <row r="354" spans="1:7" x14ac:dyDescent="0.25">
      <c r="A354" s="8">
        <f>pol_thomson!A355</f>
        <v>0</v>
      </c>
      <c r="B354" s="1">
        <f>pol_thomson!B355</f>
        <v>0</v>
      </c>
      <c r="C354" s="1">
        <f>pol_thomson!C355</f>
        <v>0</v>
      </c>
      <c r="D354" s="1">
        <f>pol_thomson!D355</f>
        <v>0</v>
      </c>
      <c r="E354" s="1">
        <f>pol_thomson!E355</f>
        <v>0</v>
      </c>
      <c r="F354" s="1">
        <f>pol_thomson!F355</f>
        <v>0</v>
      </c>
      <c r="G354" s="1">
        <f>pol_thomson!G355</f>
        <v>0</v>
      </c>
    </row>
    <row r="355" spans="1:7" x14ac:dyDescent="0.25">
      <c r="A355" s="8">
        <f>pol_thomson!A356</f>
        <v>0</v>
      </c>
      <c r="B355" s="1">
        <f>pol_thomson!B356</f>
        <v>0</v>
      </c>
      <c r="C355" s="1">
        <f>pol_thomson!C356</f>
        <v>0</v>
      </c>
      <c r="D355" s="1">
        <f>pol_thomson!D356</f>
        <v>0</v>
      </c>
      <c r="E355" s="1">
        <f>pol_thomson!E356</f>
        <v>0</v>
      </c>
      <c r="F355" s="1">
        <f>pol_thomson!F356</f>
        <v>0</v>
      </c>
      <c r="G355" s="1">
        <f>pol_thomson!G356</f>
        <v>0</v>
      </c>
    </row>
    <row r="356" spans="1:7" x14ac:dyDescent="0.25">
      <c r="A356" s="8">
        <f>pol_thomson!A357</f>
        <v>0</v>
      </c>
      <c r="B356" s="1">
        <f>pol_thomson!B357</f>
        <v>0</v>
      </c>
      <c r="C356" s="1">
        <f>pol_thomson!C357</f>
        <v>0</v>
      </c>
      <c r="D356" s="1">
        <f>pol_thomson!D357</f>
        <v>0</v>
      </c>
      <c r="E356" s="1">
        <f>pol_thomson!E357</f>
        <v>0</v>
      </c>
      <c r="F356" s="1">
        <f>pol_thomson!F357</f>
        <v>0</v>
      </c>
      <c r="G356" s="1">
        <f>pol_thomson!G357</f>
        <v>0</v>
      </c>
    </row>
    <row r="357" spans="1:7" x14ac:dyDescent="0.25">
      <c r="A357" s="8">
        <f>pol_thomson!A358</f>
        <v>0</v>
      </c>
      <c r="B357" s="1">
        <f>pol_thomson!B358</f>
        <v>0</v>
      </c>
      <c r="C357" s="1">
        <f>pol_thomson!C358</f>
        <v>0</v>
      </c>
      <c r="D357" s="1">
        <f>pol_thomson!D358</f>
        <v>0</v>
      </c>
      <c r="E357" s="1">
        <f>pol_thomson!E358</f>
        <v>0</v>
      </c>
      <c r="F357" s="1">
        <f>pol_thomson!F358</f>
        <v>0</v>
      </c>
      <c r="G357" s="1">
        <f>pol_thomson!G358</f>
        <v>0</v>
      </c>
    </row>
    <row r="358" spans="1:7" x14ac:dyDescent="0.25">
      <c r="A358" s="8">
        <f>pol_thomson!A359</f>
        <v>0</v>
      </c>
      <c r="B358" s="1">
        <f>pol_thomson!B359</f>
        <v>0</v>
      </c>
      <c r="C358" s="1">
        <f>pol_thomson!C359</f>
        <v>0</v>
      </c>
      <c r="D358" s="1">
        <f>pol_thomson!D359</f>
        <v>0</v>
      </c>
      <c r="E358" s="1">
        <f>pol_thomson!E359</f>
        <v>0</v>
      </c>
      <c r="F358" s="1">
        <f>pol_thomson!F359</f>
        <v>0</v>
      </c>
      <c r="G358" s="1">
        <f>pol_thomson!G359</f>
        <v>0</v>
      </c>
    </row>
    <row r="359" spans="1:7" x14ac:dyDescent="0.25">
      <c r="A359" s="8">
        <f>pol_thomson!A360</f>
        <v>0</v>
      </c>
      <c r="B359" s="1">
        <f>pol_thomson!B360</f>
        <v>0</v>
      </c>
      <c r="C359" s="1">
        <f>pol_thomson!C360</f>
        <v>0</v>
      </c>
      <c r="D359" s="1">
        <f>pol_thomson!D360</f>
        <v>0</v>
      </c>
      <c r="E359" s="1">
        <f>pol_thomson!E360</f>
        <v>0</v>
      </c>
      <c r="F359" s="1">
        <f>pol_thomson!F360</f>
        <v>0</v>
      </c>
      <c r="G359" s="1">
        <f>pol_thomson!G360</f>
        <v>0</v>
      </c>
    </row>
    <row r="360" spans="1:7" x14ac:dyDescent="0.25">
      <c r="A360" s="8">
        <f>pol_thomson!A361</f>
        <v>0</v>
      </c>
      <c r="B360" s="1">
        <f>pol_thomson!B361</f>
        <v>0</v>
      </c>
      <c r="C360" s="1">
        <f>pol_thomson!C361</f>
        <v>0</v>
      </c>
      <c r="D360" s="1">
        <f>pol_thomson!D361</f>
        <v>0</v>
      </c>
      <c r="E360" s="1">
        <f>pol_thomson!E361</f>
        <v>0</v>
      </c>
      <c r="F360" s="1">
        <f>pol_thomson!F361</f>
        <v>0</v>
      </c>
      <c r="G360" s="1">
        <f>pol_thomson!G361</f>
        <v>0</v>
      </c>
    </row>
    <row r="361" spans="1:7" x14ac:dyDescent="0.25">
      <c r="A361" s="8">
        <f>pol_thomson!A362</f>
        <v>0</v>
      </c>
      <c r="B361" s="1">
        <f>pol_thomson!B362</f>
        <v>0</v>
      </c>
      <c r="C361" s="1">
        <f>pol_thomson!C362</f>
        <v>0</v>
      </c>
      <c r="D361" s="1">
        <f>pol_thomson!D362</f>
        <v>0</v>
      </c>
      <c r="E361" s="1">
        <f>pol_thomson!E362</f>
        <v>0</v>
      </c>
      <c r="F361" s="1">
        <f>pol_thomson!F362</f>
        <v>0</v>
      </c>
      <c r="G361" s="1">
        <f>pol_thomson!G362</f>
        <v>0</v>
      </c>
    </row>
    <row r="362" spans="1:7" x14ac:dyDescent="0.25">
      <c r="A362" s="8">
        <f>pol_thomson!A363</f>
        <v>0</v>
      </c>
      <c r="B362" s="1">
        <f>pol_thomson!B363</f>
        <v>0</v>
      </c>
      <c r="C362" s="1">
        <f>pol_thomson!C363</f>
        <v>0</v>
      </c>
      <c r="D362" s="1">
        <f>pol_thomson!D363</f>
        <v>0</v>
      </c>
      <c r="E362" s="1">
        <f>pol_thomson!E363</f>
        <v>0</v>
      </c>
      <c r="F362" s="1">
        <f>pol_thomson!F363</f>
        <v>0</v>
      </c>
      <c r="G362" s="1">
        <f>pol_thomson!G363</f>
        <v>0</v>
      </c>
    </row>
    <row r="363" spans="1:7" x14ac:dyDescent="0.25">
      <c r="A363" s="8">
        <f>pol_thomson!A364</f>
        <v>0</v>
      </c>
      <c r="B363" s="1">
        <f>pol_thomson!B364</f>
        <v>0</v>
      </c>
      <c r="C363" s="1">
        <f>pol_thomson!C364</f>
        <v>0</v>
      </c>
      <c r="D363" s="1">
        <f>pol_thomson!D364</f>
        <v>0</v>
      </c>
      <c r="E363" s="1">
        <f>pol_thomson!E364</f>
        <v>0</v>
      </c>
      <c r="F363" s="1">
        <f>pol_thomson!F364</f>
        <v>0</v>
      </c>
      <c r="G363" s="1">
        <f>pol_thomson!G364</f>
        <v>0</v>
      </c>
    </row>
    <row r="364" spans="1:7" x14ac:dyDescent="0.25">
      <c r="A364" s="8">
        <f>pol_thomson!A365</f>
        <v>0</v>
      </c>
      <c r="B364" s="1">
        <f>pol_thomson!B365</f>
        <v>0</v>
      </c>
      <c r="C364" s="1">
        <f>pol_thomson!C365</f>
        <v>0</v>
      </c>
      <c r="D364" s="1">
        <f>pol_thomson!D365</f>
        <v>0</v>
      </c>
      <c r="E364" s="1">
        <f>pol_thomson!E365</f>
        <v>0</v>
      </c>
      <c r="F364" s="1">
        <f>pol_thomson!F365</f>
        <v>0</v>
      </c>
      <c r="G364" s="1">
        <f>pol_thomson!G365</f>
        <v>0</v>
      </c>
    </row>
    <row r="365" spans="1:7" x14ac:dyDescent="0.25">
      <c r="A365" s="8">
        <f>pol_thomson!A366</f>
        <v>0</v>
      </c>
      <c r="B365" s="1">
        <f>pol_thomson!B366</f>
        <v>0</v>
      </c>
      <c r="C365" s="1">
        <f>pol_thomson!C366</f>
        <v>0</v>
      </c>
      <c r="D365" s="1">
        <f>pol_thomson!D366</f>
        <v>0</v>
      </c>
      <c r="E365" s="1">
        <f>pol_thomson!E366</f>
        <v>0</v>
      </c>
      <c r="F365" s="1">
        <f>pol_thomson!F366</f>
        <v>0</v>
      </c>
      <c r="G365" s="1">
        <f>pol_thomson!G366</f>
        <v>0</v>
      </c>
    </row>
    <row r="366" spans="1:7" x14ac:dyDescent="0.25">
      <c r="A366" s="8">
        <f>pol_thomson!A367</f>
        <v>0</v>
      </c>
      <c r="B366" s="1">
        <f>pol_thomson!B367</f>
        <v>0</v>
      </c>
      <c r="C366" s="1">
        <f>pol_thomson!C367</f>
        <v>0</v>
      </c>
      <c r="D366" s="1">
        <f>pol_thomson!D367</f>
        <v>0</v>
      </c>
      <c r="E366" s="1">
        <f>pol_thomson!E367</f>
        <v>0</v>
      </c>
      <c r="F366" s="1">
        <f>pol_thomson!F367</f>
        <v>0</v>
      </c>
      <c r="G366" s="1">
        <f>pol_thomson!G367</f>
        <v>0</v>
      </c>
    </row>
    <row r="367" spans="1:7" x14ac:dyDescent="0.25">
      <c r="A367" s="6"/>
    </row>
    <row r="368" spans="1:7" x14ac:dyDescent="0.25">
      <c r="A368" s="6"/>
    </row>
    <row r="369" spans="1:1" x14ac:dyDescent="0.25">
      <c r="A369" s="6"/>
    </row>
    <row r="370" spans="1:1" x14ac:dyDescent="0.25">
      <c r="A370" s="6"/>
    </row>
    <row r="371" spans="1:1" x14ac:dyDescent="0.25">
      <c r="A371" s="6"/>
    </row>
  </sheetData>
  <pageMargins left="0.7" right="0.7" top="0.75" bottom="0.75" header="0.3" footer="0.3"/>
  <legacy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54"/>
  <sheetViews>
    <sheetView workbookViewId="0">
      <selection activeCell="N8" sqref="N8"/>
    </sheetView>
  </sheetViews>
  <sheetFormatPr defaultRowHeight="15" x14ac:dyDescent="0.25"/>
  <cols>
    <col min="1" max="1" width="10.7109375" bestFit="1" customWidth="1"/>
  </cols>
  <sheetData>
    <row r="1" spans="1:11" x14ac:dyDescent="0.25">
      <c r="A1" t="str">
        <f>_xll.Thomson.Reuters.AFOSpreadsheetFormulas.DSGRID("POTOTCOFQ,POOSLI15G,POTOTPRCF,POEMPALLP,POESINXCG,POI72...H"," ","1/1/1986","TIME","M","RowHeader=true;ColHeader=true;Code=true;SeriesMetaDataLink=true;DispSeriesDescription=false;YearlyTSFormat=false;QuarterlyTSFormat=false","")</f>
        <v>Application offline! Unable to process the request</v>
      </c>
      <c r="B1" s="2" t="s">
        <v>23</v>
      </c>
      <c r="C1" s="2" t="s">
        <v>41</v>
      </c>
      <c r="D1" s="2" t="s">
        <v>24</v>
      </c>
      <c r="E1" s="2" t="s">
        <v>263</v>
      </c>
      <c r="F1" s="2" t="s">
        <v>25</v>
      </c>
      <c r="G1" s="2" t="s">
        <v>65</v>
      </c>
      <c r="J1" t="str">
        <f>_xll.Thomson.Reuters.AFOSpreadsheetFormulas.DSGRID("POGDP..PG"," ","1986-01-01","TIME","Q","RowHeader=true;ColHeader=true;Code=true;SeriesMetaDataLink=true;DispSeriesDescription=false;YearlyTSFormat=false;QuarterlyTSFormat=false","")</f>
        <v>Application offline! Unable to process the request</v>
      </c>
      <c r="K1" s="2" t="s">
        <v>328</v>
      </c>
    </row>
    <row r="2" spans="1:11" x14ac:dyDescent="0.25">
      <c r="A2" s="2" t="s">
        <v>0</v>
      </c>
      <c r="B2" s="3" t="s">
        <v>20</v>
      </c>
      <c r="C2" s="3" t="s">
        <v>37</v>
      </c>
      <c r="D2" s="3" t="s">
        <v>21</v>
      </c>
      <c r="E2" s="3" t="s">
        <v>257</v>
      </c>
      <c r="F2" s="3" t="s">
        <v>22</v>
      </c>
      <c r="G2" s="3" t="s">
        <v>64</v>
      </c>
      <c r="J2" s="2" t="s">
        <v>0</v>
      </c>
      <c r="K2" s="11" t="s">
        <v>326</v>
      </c>
    </row>
    <row r="3" spans="1:11" x14ac:dyDescent="0.25">
      <c r="A3" s="4">
        <v>31427</v>
      </c>
      <c r="B3" s="2" t="s">
        <v>1</v>
      </c>
      <c r="C3" s="2" t="s">
        <v>1</v>
      </c>
      <c r="D3" s="2" t="s">
        <v>1</v>
      </c>
      <c r="E3" s="2" t="s">
        <v>1</v>
      </c>
      <c r="F3" s="2" t="s">
        <v>1</v>
      </c>
      <c r="G3" s="2">
        <v>10.6</v>
      </c>
      <c r="J3" s="2" t="s">
        <v>191</v>
      </c>
      <c r="K3" s="2" t="s">
        <v>1</v>
      </c>
    </row>
    <row r="4" spans="1:11" x14ac:dyDescent="0.25">
      <c r="A4" s="4">
        <v>31458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>
        <v>10.3</v>
      </c>
      <c r="J4" s="2" t="s">
        <v>74</v>
      </c>
      <c r="K4" s="2" t="s">
        <v>1</v>
      </c>
    </row>
    <row r="5" spans="1:11" x14ac:dyDescent="0.25">
      <c r="A5" s="4">
        <v>31486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>
        <v>10.4</v>
      </c>
      <c r="J5" s="2" t="s">
        <v>75</v>
      </c>
      <c r="K5" s="2" t="s">
        <v>1</v>
      </c>
    </row>
    <row r="6" spans="1:11" x14ac:dyDescent="0.25">
      <c r="A6" s="4">
        <v>31517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>
        <v>11.9</v>
      </c>
      <c r="J6" s="2" t="s">
        <v>76</v>
      </c>
      <c r="K6" s="2" t="s">
        <v>1</v>
      </c>
    </row>
    <row r="7" spans="1:11" x14ac:dyDescent="0.25">
      <c r="A7" s="4">
        <v>31547</v>
      </c>
      <c r="B7" s="2" t="s">
        <v>1</v>
      </c>
      <c r="C7" s="2" t="s">
        <v>1</v>
      </c>
      <c r="D7" s="2" t="s">
        <v>1</v>
      </c>
      <c r="E7" s="2" t="s">
        <v>1</v>
      </c>
      <c r="F7" s="2" t="s">
        <v>1</v>
      </c>
      <c r="G7" s="2">
        <v>10.4</v>
      </c>
      <c r="J7" s="2" t="s">
        <v>77</v>
      </c>
      <c r="K7" s="2" t="s">
        <v>1</v>
      </c>
    </row>
    <row r="8" spans="1:11" x14ac:dyDescent="0.25">
      <c r="A8" s="4">
        <v>31578</v>
      </c>
      <c r="B8" s="2" t="s">
        <v>1</v>
      </c>
      <c r="C8" s="2" t="s">
        <v>1</v>
      </c>
      <c r="D8" s="2" t="s">
        <v>1</v>
      </c>
      <c r="E8" s="2" t="s">
        <v>1</v>
      </c>
      <c r="F8" s="2" t="s">
        <v>1</v>
      </c>
      <c r="G8" s="2">
        <v>12.5</v>
      </c>
      <c r="J8" s="2" t="s">
        <v>78</v>
      </c>
      <c r="K8" s="2" t="s">
        <v>1</v>
      </c>
    </row>
    <row r="9" spans="1:11" x14ac:dyDescent="0.25">
      <c r="A9" s="4">
        <v>31608</v>
      </c>
      <c r="B9" s="2" t="s">
        <v>1</v>
      </c>
      <c r="C9" s="2" t="s">
        <v>1</v>
      </c>
      <c r="D9" s="2" t="s">
        <v>1</v>
      </c>
      <c r="E9" s="2" t="s">
        <v>1</v>
      </c>
      <c r="F9" s="2" t="s">
        <v>1</v>
      </c>
      <c r="G9" s="2">
        <v>10.4</v>
      </c>
      <c r="J9" s="2" t="s">
        <v>79</v>
      </c>
      <c r="K9" s="2" t="s">
        <v>1</v>
      </c>
    </row>
    <row r="10" spans="1:11" x14ac:dyDescent="0.25">
      <c r="A10" s="4">
        <v>31639</v>
      </c>
      <c r="B10" s="2" t="s">
        <v>1</v>
      </c>
      <c r="C10" s="2" t="s">
        <v>1</v>
      </c>
      <c r="D10" s="2" t="s">
        <v>1</v>
      </c>
      <c r="E10" s="2" t="s">
        <v>1</v>
      </c>
      <c r="F10" s="2" t="s">
        <v>1</v>
      </c>
      <c r="G10" s="2">
        <v>13.5</v>
      </c>
      <c r="J10" s="2" t="s">
        <v>80</v>
      </c>
      <c r="K10" s="2" t="s">
        <v>1</v>
      </c>
    </row>
    <row r="11" spans="1:11" x14ac:dyDescent="0.25">
      <c r="A11" s="4">
        <v>31670</v>
      </c>
      <c r="B11" s="2" t="s">
        <v>1</v>
      </c>
      <c r="C11" s="2" t="s">
        <v>1</v>
      </c>
      <c r="D11" s="2" t="s">
        <v>1</v>
      </c>
      <c r="E11" s="2" t="s">
        <v>1</v>
      </c>
      <c r="F11" s="2" t="s">
        <v>1</v>
      </c>
      <c r="G11" s="2">
        <v>14.9</v>
      </c>
      <c r="J11" s="2" t="s">
        <v>81</v>
      </c>
      <c r="K11" s="2" t="s">
        <v>1</v>
      </c>
    </row>
    <row r="12" spans="1:11" x14ac:dyDescent="0.25">
      <c r="A12" s="4">
        <v>31700</v>
      </c>
      <c r="B12" s="2" t="s">
        <v>1</v>
      </c>
      <c r="C12" s="2" t="s">
        <v>1</v>
      </c>
      <c r="D12" s="2" t="s">
        <v>1</v>
      </c>
      <c r="E12" s="2" t="s">
        <v>1</v>
      </c>
      <c r="F12" s="2" t="s">
        <v>1</v>
      </c>
      <c r="G12" s="2">
        <v>14.6</v>
      </c>
      <c r="J12" s="2" t="s">
        <v>82</v>
      </c>
      <c r="K12" s="2" t="s">
        <v>1</v>
      </c>
    </row>
    <row r="13" spans="1:11" x14ac:dyDescent="0.25">
      <c r="A13" s="4">
        <v>31731</v>
      </c>
      <c r="B13" s="2" t="s">
        <v>1</v>
      </c>
      <c r="C13" s="2" t="s">
        <v>1</v>
      </c>
      <c r="D13" s="2" t="s">
        <v>1</v>
      </c>
      <c r="E13" s="2" t="s">
        <v>1</v>
      </c>
      <c r="F13" s="2" t="s">
        <v>1</v>
      </c>
      <c r="G13" s="2">
        <v>16.2</v>
      </c>
      <c r="J13" s="2" t="s">
        <v>83</v>
      </c>
      <c r="K13" s="2" t="s">
        <v>1</v>
      </c>
    </row>
    <row r="14" spans="1:11" x14ac:dyDescent="0.25">
      <c r="A14" s="4">
        <v>31761</v>
      </c>
      <c r="B14" s="2" t="s">
        <v>1</v>
      </c>
      <c r="C14" s="2" t="s">
        <v>1</v>
      </c>
      <c r="D14" s="2" t="s">
        <v>1</v>
      </c>
      <c r="E14" s="2" t="s">
        <v>1</v>
      </c>
      <c r="F14" s="2" t="s">
        <v>1</v>
      </c>
      <c r="G14" s="2">
        <v>15</v>
      </c>
      <c r="J14" s="2" t="s">
        <v>84</v>
      </c>
      <c r="K14" s="2" t="s">
        <v>1</v>
      </c>
    </row>
    <row r="15" spans="1:11" x14ac:dyDescent="0.25">
      <c r="A15" s="4">
        <v>31792</v>
      </c>
      <c r="B15" s="2" t="s">
        <v>1</v>
      </c>
      <c r="C15" s="2" t="s">
        <v>1</v>
      </c>
      <c r="D15" s="2" t="s">
        <v>1</v>
      </c>
      <c r="E15" s="2" t="s">
        <v>1</v>
      </c>
      <c r="F15" s="2" t="s">
        <v>1</v>
      </c>
      <c r="G15" s="2">
        <v>9</v>
      </c>
      <c r="J15" s="2" t="s">
        <v>85</v>
      </c>
      <c r="K15" s="2" t="s">
        <v>1</v>
      </c>
    </row>
    <row r="16" spans="1:11" x14ac:dyDescent="0.25">
      <c r="A16" s="4">
        <v>31823</v>
      </c>
      <c r="B16" s="2" t="s">
        <v>1</v>
      </c>
      <c r="C16" s="2" t="s">
        <v>1</v>
      </c>
      <c r="D16" s="2" t="s">
        <v>1</v>
      </c>
      <c r="E16" s="2" t="s">
        <v>1</v>
      </c>
      <c r="F16" s="2" t="s">
        <v>1</v>
      </c>
      <c r="G16" s="2">
        <v>11.2</v>
      </c>
      <c r="J16" s="2" t="s">
        <v>86</v>
      </c>
      <c r="K16" s="2" t="s">
        <v>1</v>
      </c>
    </row>
    <row r="17" spans="1:11" x14ac:dyDescent="0.25">
      <c r="A17" s="4">
        <v>31851</v>
      </c>
      <c r="B17" s="2" t="s">
        <v>1</v>
      </c>
      <c r="C17" s="2" t="s">
        <v>1</v>
      </c>
      <c r="D17" s="2" t="s">
        <v>1</v>
      </c>
      <c r="E17" s="2" t="s">
        <v>1</v>
      </c>
      <c r="F17" s="2" t="s">
        <v>1</v>
      </c>
      <c r="G17" s="2">
        <v>11.6</v>
      </c>
      <c r="J17" s="2" t="s">
        <v>87</v>
      </c>
      <c r="K17" s="2" t="s">
        <v>1</v>
      </c>
    </row>
    <row r="18" spans="1:11" x14ac:dyDescent="0.25">
      <c r="A18" s="4">
        <v>31882</v>
      </c>
      <c r="B18" s="2" t="s">
        <v>1</v>
      </c>
      <c r="C18" s="2" t="s">
        <v>1</v>
      </c>
      <c r="D18" s="2" t="s">
        <v>1</v>
      </c>
      <c r="E18" s="2" t="s">
        <v>1</v>
      </c>
      <c r="F18" s="2" t="s">
        <v>1</v>
      </c>
      <c r="G18" s="2">
        <v>11</v>
      </c>
      <c r="J18" s="2" t="s">
        <v>88</v>
      </c>
      <c r="K18" s="2" t="s">
        <v>1</v>
      </c>
    </row>
    <row r="19" spans="1:11" x14ac:dyDescent="0.25">
      <c r="A19" s="4">
        <v>31912</v>
      </c>
      <c r="B19" s="2" t="s">
        <v>1</v>
      </c>
      <c r="C19" s="2" t="s">
        <v>1</v>
      </c>
      <c r="D19" s="2" t="s">
        <v>1</v>
      </c>
      <c r="E19" s="2" t="s">
        <v>1</v>
      </c>
      <c r="F19" s="2" t="s">
        <v>1</v>
      </c>
      <c r="G19" s="2">
        <v>12.1</v>
      </c>
      <c r="J19" s="2" t="s">
        <v>89</v>
      </c>
      <c r="K19" s="2" t="s">
        <v>1</v>
      </c>
    </row>
    <row r="20" spans="1:11" x14ac:dyDescent="0.25">
      <c r="A20" s="4">
        <v>31943</v>
      </c>
      <c r="B20" s="2" t="s">
        <v>1</v>
      </c>
      <c r="C20" s="2" t="s">
        <v>1</v>
      </c>
      <c r="D20" s="2" t="s">
        <v>1</v>
      </c>
      <c r="E20" s="2" t="s">
        <v>1</v>
      </c>
      <c r="F20" s="2" t="s">
        <v>1</v>
      </c>
      <c r="G20" s="2">
        <v>13.4</v>
      </c>
      <c r="J20" s="2" t="s">
        <v>90</v>
      </c>
      <c r="K20" s="2" t="s">
        <v>1</v>
      </c>
    </row>
    <row r="21" spans="1:11" x14ac:dyDescent="0.25">
      <c r="A21" s="4">
        <v>31973</v>
      </c>
      <c r="B21" s="2" t="s">
        <v>1</v>
      </c>
      <c r="C21" s="2" t="s">
        <v>1</v>
      </c>
      <c r="D21" s="2" t="s">
        <v>1</v>
      </c>
      <c r="E21" s="2" t="s">
        <v>1</v>
      </c>
      <c r="F21" s="2" t="s">
        <v>1</v>
      </c>
      <c r="G21" s="2">
        <v>10.6</v>
      </c>
      <c r="J21" s="2" t="s">
        <v>91</v>
      </c>
      <c r="K21" s="2" t="s">
        <v>1</v>
      </c>
    </row>
    <row r="22" spans="1:11" x14ac:dyDescent="0.25">
      <c r="A22" s="4">
        <v>32004</v>
      </c>
      <c r="B22" s="2" t="s">
        <v>1</v>
      </c>
      <c r="C22" s="2" t="s">
        <v>1</v>
      </c>
      <c r="D22" s="2" t="s">
        <v>1</v>
      </c>
      <c r="E22" s="2" t="s">
        <v>1</v>
      </c>
      <c r="F22" s="2" t="s">
        <v>1</v>
      </c>
      <c r="G22" s="2">
        <v>15.7</v>
      </c>
      <c r="J22" s="2" t="s">
        <v>92</v>
      </c>
      <c r="K22" s="2" t="s">
        <v>1</v>
      </c>
    </row>
    <row r="23" spans="1:11" x14ac:dyDescent="0.25">
      <c r="A23" s="4">
        <v>32035</v>
      </c>
      <c r="B23" s="2" t="s">
        <v>1</v>
      </c>
      <c r="C23" s="2" t="s">
        <v>1</v>
      </c>
      <c r="D23" s="2" t="s">
        <v>1</v>
      </c>
      <c r="E23" s="2" t="s">
        <v>1</v>
      </c>
      <c r="F23" s="2" t="s">
        <v>1</v>
      </c>
      <c r="G23" s="2">
        <v>14.4</v>
      </c>
      <c r="J23" s="2" t="s">
        <v>93</v>
      </c>
      <c r="K23" s="2" t="s">
        <v>1</v>
      </c>
    </row>
    <row r="24" spans="1:11" x14ac:dyDescent="0.25">
      <c r="A24" s="4">
        <v>32065</v>
      </c>
      <c r="B24" s="2" t="s">
        <v>1</v>
      </c>
      <c r="C24" s="2" t="s">
        <v>1</v>
      </c>
      <c r="D24" s="2" t="s">
        <v>1</v>
      </c>
      <c r="E24" s="2" t="s">
        <v>1</v>
      </c>
      <c r="F24" s="2" t="s">
        <v>1</v>
      </c>
      <c r="G24" s="2">
        <v>14.6</v>
      </c>
      <c r="J24" s="2" t="s">
        <v>94</v>
      </c>
      <c r="K24" s="2" t="s">
        <v>1</v>
      </c>
    </row>
    <row r="25" spans="1:11" x14ac:dyDescent="0.25">
      <c r="A25" s="4">
        <v>32096</v>
      </c>
      <c r="B25" s="2" t="s">
        <v>1</v>
      </c>
      <c r="C25" s="2" t="s">
        <v>1</v>
      </c>
      <c r="D25" s="2" t="s">
        <v>1</v>
      </c>
      <c r="E25" s="2" t="s">
        <v>1</v>
      </c>
      <c r="F25" s="2" t="s">
        <v>1</v>
      </c>
      <c r="G25" s="2">
        <v>17.3</v>
      </c>
      <c r="J25" s="2" t="s">
        <v>95</v>
      </c>
      <c r="K25" s="2" t="s">
        <v>1</v>
      </c>
    </row>
    <row r="26" spans="1:11" x14ac:dyDescent="0.25">
      <c r="A26" s="4">
        <v>32126</v>
      </c>
      <c r="B26" s="2" t="s">
        <v>1</v>
      </c>
      <c r="C26" s="2" t="s">
        <v>1</v>
      </c>
      <c r="D26" s="2" t="s">
        <v>1</v>
      </c>
      <c r="E26" s="2" t="s">
        <v>1</v>
      </c>
      <c r="F26" s="2" t="s">
        <v>1</v>
      </c>
      <c r="G26" s="2">
        <v>14.8</v>
      </c>
      <c r="J26" s="2" t="s">
        <v>96</v>
      </c>
      <c r="K26" s="2" t="s">
        <v>1</v>
      </c>
    </row>
    <row r="27" spans="1:11" x14ac:dyDescent="0.25">
      <c r="A27" s="4">
        <v>32157</v>
      </c>
      <c r="B27" s="2" t="s">
        <v>1</v>
      </c>
      <c r="C27" s="2" t="s">
        <v>1</v>
      </c>
      <c r="D27" s="2" t="s">
        <v>1</v>
      </c>
      <c r="E27" s="2" t="s">
        <v>1</v>
      </c>
      <c r="F27" s="2" t="s">
        <v>1</v>
      </c>
      <c r="G27" s="2">
        <v>12.2</v>
      </c>
      <c r="J27" s="2" t="s">
        <v>97</v>
      </c>
      <c r="K27" s="2" t="s">
        <v>1</v>
      </c>
    </row>
    <row r="28" spans="1:11" x14ac:dyDescent="0.25">
      <c r="A28" s="4">
        <v>32188</v>
      </c>
      <c r="B28" s="2" t="s">
        <v>1</v>
      </c>
      <c r="C28" s="2" t="s">
        <v>1</v>
      </c>
      <c r="D28" s="2" t="s">
        <v>1</v>
      </c>
      <c r="E28" s="2" t="s">
        <v>1</v>
      </c>
      <c r="F28" s="2" t="s">
        <v>1</v>
      </c>
      <c r="G28" s="2">
        <v>12.2</v>
      </c>
      <c r="J28" s="2" t="s">
        <v>98</v>
      </c>
      <c r="K28" s="2" t="s">
        <v>1</v>
      </c>
    </row>
    <row r="29" spans="1:11" x14ac:dyDescent="0.25">
      <c r="A29" s="4">
        <v>32217</v>
      </c>
      <c r="B29" s="2" t="s">
        <v>1</v>
      </c>
      <c r="C29" s="2" t="s">
        <v>1</v>
      </c>
      <c r="D29" s="2" t="s">
        <v>1</v>
      </c>
      <c r="E29" s="2" t="s">
        <v>1</v>
      </c>
      <c r="F29" s="2" t="s">
        <v>1</v>
      </c>
      <c r="G29" s="2">
        <v>12.8</v>
      </c>
      <c r="J29" s="2" t="s">
        <v>99</v>
      </c>
      <c r="K29" s="2" t="s">
        <v>1</v>
      </c>
    </row>
    <row r="30" spans="1:11" x14ac:dyDescent="0.25">
      <c r="A30" s="4">
        <v>32248</v>
      </c>
      <c r="B30" s="2" t="s">
        <v>1</v>
      </c>
      <c r="C30" s="2" t="s">
        <v>1</v>
      </c>
      <c r="D30" s="2" t="s">
        <v>1</v>
      </c>
      <c r="E30" s="2" t="s">
        <v>1</v>
      </c>
      <c r="F30" s="2" t="s">
        <v>1</v>
      </c>
      <c r="G30" s="2">
        <v>13</v>
      </c>
      <c r="J30" s="2" t="s">
        <v>100</v>
      </c>
      <c r="K30" s="2" t="s">
        <v>1</v>
      </c>
    </row>
    <row r="31" spans="1:11" x14ac:dyDescent="0.25">
      <c r="A31" s="4">
        <v>32278</v>
      </c>
      <c r="B31" s="2" t="s">
        <v>1</v>
      </c>
      <c r="C31" s="2" t="s">
        <v>1</v>
      </c>
      <c r="D31" s="2" t="s">
        <v>1</v>
      </c>
      <c r="E31" s="2" t="s">
        <v>1</v>
      </c>
      <c r="F31" s="2" t="s">
        <v>1</v>
      </c>
      <c r="G31" s="2">
        <v>13.4</v>
      </c>
      <c r="J31" s="2" t="s">
        <v>101</v>
      </c>
      <c r="K31" s="2" t="s">
        <v>1</v>
      </c>
    </row>
    <row r="32" spans="1:11" x14ac:dyDescent="0.25">
      <c r="A32" s="4">
        <v>32309</v>
      </c>
      <c r="B32" s="2" t="s">
        <v>1</v>
      </c>
      <c r="C32" s="2" t="s">
        <v>1</v>
      </c>
      <c r="D32" s="2" t="s">
        <v>1</v>
      </c>
      <c r="E32" s="2" t="s">
        <v>1</v>
      </c>
      <c r="F32" s="2" t="s">
        <v>1</v>
      </c>
      <c r="G32" s="2">
        <v>14.7</v>
      </c>
      <c r="J32" s="2" t="s">
        <v>102</v>
      </c>
      <c r="K32" s="2" t="s">
        <v>1</v>
      </c>
    </row>
    <row r="33" spans="1:11" x14ac:dyDescent="0.25">
      <c r="A33" s="4">
        <v>32339</v>
      </c>
      <c r="B33" s="2" t="s">
        <v>1</v>
      </c>
      <c r="C33" s="2" t="s">
        <v>1</v>
      </c>
      <c r="D33" s="2" t="s">
        <v>1</v>
      </c>
      <c r="E33" s="2" t="s">
        <v>1</v>
      </c>
      <c r="F33" s="2" t="s">
        <v>1</v>
      </c>
      <c r="G33" s="2">
        <v>11.8</v>
      </c>
      <c r="J33" s="2" t="s">
        <v>103</v>
      </c>
      <c r="K33" s="2" t="s">
        <v>1</v>
      </c>
    </row>
    <row r="34" spans="1:11" x14ac:dyDescent="0.25">
      <c r="A34" s="4">
        <v>32370</v>
      </c>
      <c r="B34" s="2" t="s">
        <v>1</v>
      </c>
      <c r="C34" s="2" t="s">
        <v>1</v>
      </c>
      <c r="D34" s="2" t="s">
        <v>1</v>
      </c>
      <c r="E34" s="2" t="s">
        <v>1</v>
      </c>
      <c r="F34" s="2" t="s">
        <v>1</v>
      </c>
      <c r="G34" s="2">
        <v>18.100000000000001</v>
      </c>
      <c r="J34" s="2" t="s">
        <v>104</v>
      </c>
      <c r="K34" s="2" t="s">
        <v>1</v>
      </c>
    </row>
    <row r="35" spans="1:11" x14ac:dyDescent="0.25">
      <c r="A35" s="4">
        <v>32401</v>
      </c>
      <c r="B35" s="2" t="s">
        <v>1</v>
      </c>
      <c r="C35" s="2" t="s">
        <v>1</v>
      </c>
      <c r="D35" s="2" t="s">
        <v>1</v>
      </c>
      <c r="E35" s="2" t="s">
        <v>1</v>
      </c>
      <c r="F35" s="2" t="s">
        <v>1</v>
      </c>
      <c r="G35" s="2">
        <v>16.100000000000001</v>
      </c>
      <c r="J35" s="2" t="s">
        <v>105</v>
      </c>
      <c r="K35" s="2" t="s">
        <v>1</v>
      </c>
    </row>
    <row r="36" spans="1:11" x14ac:dyDescent="0.25">
      <c r="A36" s="4">
        <v>32431</v>
      </c>
      <c r="B36" s="2" t="s">
        <v>1</v>
      </c>
      <c r="C36" s="2" t="s">
        <v>1</v>
      </c>
      <c r="D36" s="2" t="s">
        <v>1</v>
      </c>
      <c r="E36" s="2" t="s">
        <v>1</v>
      </c>
      <c r="F36" s="2" t="s">
        <v>1</v>
      </c>
      <c r="G36" s="2">
        <v>14.1</v>
      </c>
      <c r="J36" s="2" t="s">
        <v>106</v>
      </c>
      <c r="K36" s="2" t="s">
        <v>1</v>
      </c>
    </row>
    <row r="37" spans="1:11" x14ac:dyDescent="0.25">
      <c r="A37" s="4">
        <v>32462</v>
      </c>
      <c r="B37" s="2" t="s">
        <v>1</v>
      </c>
      <c r="C37" s="2" t="s">
        <v>1</v>
      </c>
      <c r="D37" s="2" t="s">
        <v>1</v>
      </c>
      <c r="E37" s="2" t="s">
        <v>1</v>
      </c>
      <c r="F37" s="2" t="s">
        <v>1</v>
      </c>
      <c r="G37" s="2">
        <v>17.2</v>
      </c>
      <c r="J37" s="2" t="s">
        <v>107</v>
      </c>
      <c r="K37" s="2" t="s">
        <v>1</v>
      </c>
    </row>
    <row r="38" spans="1:11" x14ac:dyDescent="0.25">
      <c r="A38" s="4">
        <v>32492</v>
      </c>
      <c r="B38" s="2" t="s">
        <v>1</v>
      </c>
      <c r="C38" s="2" t="s">
        <v>1</v>
      </c>
      <c r="D38" s="2" t="s">
        <v>1</v>
      </c>
      <c r="E38" s="2" t="s">
        <v>1</v>
      </c>
      <c r="F38" s="2" t="s">
        <v>1</v>
      </c>
      <c r="G38" s="2">
        <v>14.8</v>
      </c>
      <c r="J38" s="2" t="s">
        <v>108</v>
      </c>
      <c r="K38" s="2" t="s">
        <v>1</v>
      </c>
    </row>
    <row r="39" spans="1:11" x14ac:dyDescent="0.25">
      <c r="A39" s="4">
        <v>32523</v>
      </c>
      <c r="B39" s="2" t="s">
        <v>1</v>
      </c>
      <c r="C39" s="2" t="s">
        <v>1</v>
      </c>
      <c r="D39" s="2" t="s">
        <v>1</v>
      </c>
      <c r="E39" s="2" t="s">
        <v>1</v>
      </c>
      <c r="F39" s="2" t="s">
        <v>1</v>
      </c>
      <c r="G39" s="2">
        <v>13</v>
      </c>
      <c r="J39" s="2" t="s">
        <v>109</v>
      </c>
      <c r="K39" s="2" t="s">
        <v>1</v>
      </c>
    </row>
    <row r="40" spans="1:11" x14ac:dyDescent="0.25">
      <c r="A40" s="4">
        <v>32554</v>
      </c>
      <c r="B40" s="2" t="s">
        <v>1</v>
      </c>
      <c r="C40" s="2" t="s">
        <v>1</v>
      </c>
      <c r="D40" s="2" t="s">
        <v>1</v>
      </c>
      <c r="E40" s="2" t="s">
        <v>1</v>
      </c>
      <c r="F40" s="2" t="s">
        <v>1</v>
      </c>
      <c r="G40" s="2">
        <v>13.9</v>
      </c>
      <c r="J40" s="2" t="s">
        <v>110</v>
      </c>
      <c r="K40" s="2" t="s">
        <v>1</v>
      </c>
    </row>
    <row r="41" spans="1:11" x14ac:dyDescent="0.25">
      <c r="A41" s="4">
        <v>32582</v>
      </c>
      <c r="B41" s="2" t="s">
        <v>1</v>
      </c>
      <c r="C41" s="2" t="s">
        <v>1</v>
      </c>
      <c r="D41" s="2" t="s">
        <v>1</v>
      </c>
      <c r="E41" s="2" t="s">
        <v>1</v>
      </c>
      <c r="F41" s="2" t="s">
        <v>1</v>
      </c>
      <c r="G41" s="2">
        <v>12.2</v>
      </c>
      <c r="J41" s="2" t="s">
        <v>111</v>
      </c>
      <c r="K41" s="2" t="s">
        <v>1</v>
      </c>
    </row>
    <row r="42" spans="1:11" x14ac:dyDescent="0.25">
      <c r="A42" s="4">
        <v>32613</v>
      </c>
      <c r="B42" s="2" t="s">
        <v>1</v>
      </c>
      <c r="C42" s="2" t="s">
        <v>1</v>
      </c>
      <c r="D42" s="2" t="s">
        <v>1</v>
      </c>
      <c r="E42" s="2" t="s">
        <v>1</v>
      </c>
      <c r="F42" s="2" t="s">
        <v>1</v>
      </c>
      <c r="G42" s="2">
        <v>13.1</v>
      </c>
      <c r="J42" s="2" t="s">
        <v>112</v>
      </c>
      <c r="K42" s="2" t="s">
        <v>1</v>
      </c>
    </row>
    <row r="43" spans="1:11" x14ac:dyDescent="0.25">
      <c r="A43" s="4">
        <v>32643</v>
      </c>
      <c r="B43" s="2" t="s">
        <v>1</v>
      </c>
      <c r="C43" s="2" t="s">
        <v>1</v>
      </c>
      <c r="D43" s="2" t="s">
        <v>1</v>
      </c>
      <c r="E43" s="2" t="s">
        <v>1</v>
      </c>
      <c r="F43" s="2" t="s">
        <v>1</v>
      </c>
      <c r="G43" s="2">
        <v>13.8</v>
      </c>
      <c r="J43" s="2" t="s">
        <v>113</v>
      </c>
      <c r="K43" s="2" t="s">
        <v>1</v>
      </c>
    </row>
    <row r="44" spans="1:11" x14ac:dyDescent="0.25">
      <c r="A44" s="4">
        <v>32674</v>
      </c>
      <c r="B44" s="2" t="s">
        <v>1</v>
      </c>
      <c r="C44" s="2" t="s">
        <v>1</v>
      </c>
      <c r="D44" s="2" t="s">
        <v>1</v>
      </c>
      <c r="E44" s="2" t="s">
        <v>1</v>
      </c>
      <c r="F44" s="2" t="s">
        <v>1</v>
      </c>
      <c r="G44" s="2">
        <v>14.2</v>
      </c>
      <c r="J44" s="2" t="s">
        <v>114</v>
      </c>
      <c r="K44" s="2" t="s">
        <v>1</v>
      </c>
    </row>
    <row r="45" spans="1:11" x14ac:dyDescent="0.25">
      <c r="A45" s="4">
        <v>32704</v>
      </c>
      <c r="B45" s="2" t="s">
        <v>1</v>
      </c>
      <c r="C45" s="2" t="s">
        <v>1</v>
      </c>
      <c r="D45" s="2" t="s">
        <v>1</v>
      </c>
      <c r="E45" s="2" t="s">
        <v>1</v>
      </c>
      <c r="F45" s="2" t="s">
        <v>1</v>
      </c>
      <c r="G45" s="2">
        <v>11.2</v>
      </c>
      <c r="J45" s="2" t="s">
        <v>115</v>
      </c>
      <c r="K45" s="2" t="s">
        <v>1</v>
      </c>
    </row>
    <row r="46" spans="1:11" x14ac:dyDescent="0.25">
      <c r="A46" s="4">
        <v>32735</v>
      </c>
      <c r="B46" s="2" t="s">
        <v>1</v>
      </c>
      <c r="C46" s="2" t="s">
        <v>1</v>
      </c>
      <c r="D46" s="2" t="s">
        <v>1</v>
      </c>
      <c r="E46" s="2" t="s">
        <v>1</v>
      </c>
      <c r="F46" s="2" t="s">
        <v>1</v>
      </c>
      <c r="G46" s="2">
        <v>16.899999999999999</v>
      </c>
      <c r="J46" s="2" t="s">
        <v>116</v>
      </c>
      <c r="K46" s="2" t="s">
        <v>1</v>
      </c>
    </row>
    <row r="47" spans="1:11" x14ac:dyDescent="0.25">
      <c r="A47" s="4">
        <v>32766</v>
      </c>
      <c r="B47" s="2" t="s">
        <v>1</v>
      </c>
      <c r="C47" s="2" t="s">
        <v>1</v>
      </c>
      <c r="D47" s="2" t="s">
        <v>1</v>
      </c>
      <c r="E47" s="2" t="s">
        <v>1</v>
      </c>
      <c r="F47" s="2" t="s">
        <v>1</v>
      </c>
      <c r="G47" s="2">
        <v>14.3</v>
      </c>
      <c r="J47" s="2" t="s">
        <v>117</v>
      </c>
      <c r="K47" s="2" t="s">
        <v>1</v>
      </c>
    </row>
    <row r="48" spans="1:11" x14ac:dyDescent="0.25">
      <c r="A48" s="4">
        <v>32796</v>
      </c>
      <c r="B48" s="2" t="s">
        <v>1</v>
      </c>
      <c r="C48" s="2" t="s">
        <v>1</v>
      </c>
      <c r="D48" s="2" t="s">
        <v>1</v>
      </c>
      <c r="E48" s="2" t="s">
        <v>1</v>
      </c>
      <c r="F48" s="2" t="s">
        <v>1</v>
      </c>
      <c r="G48" s="2">
        <v>16.5</v>
      </c>
      <c r="J48" s="2" t="s">
        <v>118</v>
      </c>
      <c r="K48" s="2" t="s">
        <v>1</v>
      </c>
    </row>
    <row r="49" spans="1:11" x14ac:dyDescent="0.25">
      <c r="A49" s="4">
        <v>32827</v>
      </c>
      <c r="B49" s="2" t="s">
        <v>1</v>
      </c>
      <c r="C49" s="2" t="s">
        <v>1</v>
      </c>
      <c r="D49" s="2" t="s">
        <v>1</v>
      </c>
      <c r="E49" s="2" t="s">
        <v>1</v>
      </c>
      <c r="F49" s="2" t="s">
        <v>1</v>
      </c>
      <c r="G49" s="2">
        <v>16.7</v>
      </c>
      <c r="J49" s="2" t="s">
        <v>119</v>
      </c>
      <c r="K49" s="2" t="s">
        <v>1</v>
      </c>
    </row>
    <row r="50" spans="1:11" x14ac:dyDescent="0.25">
      <c r="A50" s="4">
        <v>32857</v>
      </c>
      <c r="B50" s="2" t="s">
        <v>1</v>
      </c>
      <c r="C50" s="2" t="s">
        <v>1</v>
      </c>
      <c r="D50" s="2" t="s">
        <v>1</v>
      </c>
      <c r="E50" s="2" t="s">
        <v>1</v>
      </c>
      <c r="F50" s="2" t="s">
        <v>1</v>
      </c>
      <c r="G50" s="2">
        <v>14.3</v>
      </c>
      <c r="J50" s="2" t="s">
        <v>120</v>
      </c>
      <c r="K50" s="2" t="s">
        <v>1</v>
      </c>
    </row>
    <row r="51" spans="1:11" x14ac:dyDescent="0.25">
      <c r="A51" s="4">
        <v>32888</v>
      </c>
      <c r="B51" s="2" t="s">
        <v>1</v>
      </c>
      <c r="C51" s="2" t="s">
        <v>1</v>
      </c>
      <c r="D51" s="2" t="s">
        <v>1</v>
      </c>
      <c r="E51" s="2" t="s">
        <v>1</v>
      </c>
      <c r="F51" s="2" t="s">
        <v>1</v>
      </c>
      <c r="G51" s="2">
        <v>10.9</v>
      </c>
      <c r="J51" s="2" t="s">
        <v>121</v>
      </c>
      <c r="K51" s="2" t="s">
        <v>1</v>
      </c>
    </row>
    <row r="52" spans="1:11" x14ac:dyDescent="0.25">
      <c r="A52" s="4">
        <v>32919</v>
      </c>
      <c r="B52" s="2" t="s">
        <v>1</v>
      </c>
      <c r="C52" s="2" t="s">
        <v>1</v>
      </c>
      <c r="D52" s="2" t="s">
        <v>1</v>
      </c>
      <c r="E52" s="2" t="s">
        <v>1</v>
      </c>
      <c r="F52" s="2" t="s">
        <v>1</v>
      </c>
      <c r="G52" s="2">
        <v>14.9</v>
      </c>
      <c r="J52" s="2" t="s">
        <v>122</v>
      </c>
      <c r="K52" s="2" t="s">
        <v>1</v>
      </c>
    </row>
    <row r="53" spans="1:11" x14ac:dyDescent="0.25">
      <c r="A53" s="4">
        <v>32947</v>
      </c>
      <c r="B53" s="2" t="s">
        <v>1</v>
      </c>
      <c r="C53" s="2" t="s">
        <v>1</v>
      </c>
      <c r="D53" s="2" t="s">
        <v>1</v>
      </c>
      <c r="E53" s="2" t="s">
        <v>1</v>
      </c>
      <c r="F53" s="2" t="s">
        <v>1</v>
      </c>
      <c r="G53" s="2">
        <v>13.2</v>
      </c>
      <c r="J53" s="2" t="s">
        <v>123</v>
      </c>
      <c r="K53" s="2" t="s">
        <v>1</v>
      </c>
    </row>
    <row r="54" spans="1:11" x14ac:dyDescent="0.25">
      <c r="A54" s="4">
        <v>32978</v>
      </c>
      <c r="B54" s="2" t="s">
        <v>1</v>
      </c>
      <c r="C54" s="2" t="s">
        <v>1</v>
      </c>
      <c r="D54" s="2" t="s">
        <v>1</v>
      </c>
      <c r="E54" s="2" t="s">
        <v>1</v>
      </c>
      <c r="F54" s="2" t="s">
        <v>1</v>
      </c>
      <c r="G54" s="2">
        <v>16.600000000000001</v>
      </c>
      <c r="J54" s="2" t="s">
        <v>124</v>
      </c>
      <c r="K54" s="2" t="s">
        <v>1</v>
      </c>
    </row>
    <row r="55" spans="1:11" x14ac:dyDescent="0.25">
      <c r="A55" s="4">
        <v>33008</v>
      </c>
      <c r="B55" s="2" t="s">
        <v>1</v>
      </c>
      <c r="C55" s="2" t="s">
        <v>1</v>
      </c>
      <c r="D55" s="2" t="s">
        <v>1</v>
      </c>
      <c r="E55" s="2" t="s">
        <v>1</v>
      </c>
      <c r="F55" s="2" t="s">
        <v>1</v>
      </c>
      <c r="G55" s="2">
        <v>14.5</v>
      </c>
      <c r="J55" s="2" t="s">
        <v>125</v>
      </c>
      <c r="K55" s="2" t="s">
        <v>1</v>
      </c>
    </row>
    <row r="56" spans="1:11" x14ac:dyDescent="0.25">
      <c r="A56" s="4">
        <v>33039</v>
      </c>
      <c r="B56" s="2" t="s">
        <v>1</v>
      </c>
      <c r="C56" s="2" t="s">
        <v>1</v>
      </c>
      <c r="D56" s="2" t="s">
        <v>1</v>
      </c>
      <c r="E56" s="2" t="s">
        <v>1</v>
      </c>
      <c r="F56" s="2" t="s">
        <v>1</v>
      </c>
      <c r="G56" s="2">
        <v>12.5</v>
      </c>
      <c r="J56" s="2" t="s">
        <v>126</v>
      </c>
      <c r="K56" s="2" t="s">
        <v>1</v>
      </c>
    </row>
    <row r="57" spans="1:11" x14ac:dyDescent="0.25">
      <c r="A57" s="4">
        <v>33069</v>
      </c>
      <c r="B57" s="2" t="s">
        <v>1</v>
      </c>
      <c r="C57" s="2" t="s">
        <v>1</v>
      </c>
      <c r="D57" s="2" t="s">
        <v>1</v>
      </c>
      <c r="E57" s="2" t="s">
        <v>1</v>
      </c>
      <c r="F57" s="2" t="s">
        <v>1</v>
      </c>
      <c r="G57" s="2">
        <v>14.5</v>
      </c>
      <c r="J57" s="2" t="s">
        <v>127</v>
      </c>
      <c r="K57" s="2" t="s">
        <v>1</v>
      </c>
    </row>
    <row r="58" spans="1:11" x14ac:dyDescent="0.25">
      <c r="A58" s="4">
        <v>33100</v>
      </c>
      <c r="B58" s="2" t="s">
        <v>1</v>
      </c>
      <c r="C58" s="2" t="s">
        <v>1</v>
      </c>
      <c r="D58" s="2" t="s">
        <v>1</v>
      </c>
      <c r="E58" s="2" t="s">
        <v>1</v>
      </c>
      <c r="F58" s="2" t="s">
        <v>1</v>
      </c>
      <c r="G58" s="2">
        <v>18.100000000000001</v>
      </c>
      <c r="J58" s="2" t="s">
        <v>128</v>
      </c>
      <c r="K58" s="2" t="s">
        <v>1</v>
      </c>
    </row>
    <row r="59" spans="1:11" x14ac:dyDescent="0.25">
      <c r="A59" s="4">
        <v>33131</v>
      </c>
      <c r="B59" s="2" t="s">
        <v>1</v>
      </c>
      <c r="C59" s="2" t="s">
        <v>1</v>
      </c>
      <c r="D59" s="2" t="s">
        <v>1</v>
      </c>
      <c r="E59" s="2" t="s">
        <v>1</v>
      </c>
      <c r="F59" s="2" t="s">
        <v>1</v>
      </c>
      <c r="G59" s="2">
        <v>16.399999999999999</v>
      </c>
      <c r="J59" s="2" t="s">
        <v>129</v>
      </c>
      <c r="K59" s="2" t="s">
        <v>1</v>
      </c>
    </row>
    <row r="60" spans="1:11" x14ac:dyDescent="0.25">
      <c r="A60" s="4">
        <v>33161</v>
      </c>
      <c r="B60" s="2" t="s">
        <v>1</v>
      </c>
      <c r="C60" s="2" t="s">
        <v>1</v>
      </c>
      <c r="D60" s="2" t="s">
        <v>1</v>
      </c>
      <c r="E60" s="2" t="s">
        <v>1</v>
      </c>
      <c r="F60" s="2" t="s">
        <v>1</v>
      </c>
      <c r="G60" s="2">
        <v>18.7</v>
      </c>
      <c r="J60" s="2" t="s">
        <v>130</v>
      </c>
      <c r="K60" s="2" t="s">
        <v>1</v>
      </c>
    </row>
    <row r="61" spans="1:11" x14ac:dyDescent="0.25">
      <c r="A61" s="4">
        <v>33192</v>
      </c>
      <c r="B61" s="2" t="s">
        <v>1</v>
      </c>
      <c r="C61" s="2" t="s">
        <v>1</v>
      </c>
      <c r="D61" s="2" t="s">
        <v>1</v>
      </c>
      <c r="E61" s="2" t="s">
        <v>1</v>
      </c>
      <c r="F61" s="2" t="s">
        <v>1</v>
      </c>
      <c r="G61" s="2">
        <v>18.3</v>
      </c>
      <c r="J61" s="2" t="s">
        <v>131</v>
      </c>
      <c r="K61" s="2" t="s">
        <v>1</v>
      </c>
    </row>
    <row r="62" spans="1:11" x14ac:dyDescent="0.25">
      <c r="A62" s="4">
        <v>33222</v>
      </c>
      <c r="B62" s="2" t="s">
        <v>1</v>
      </c>
      <c r="C62" s="2" t="s">
        <v>1</v>
      </c>
      <c r="D62" s="2" t="s">
        <v>1</v>
      </c>
      <c r="E62" s="2" t="s">
        <v>1</v>
      </c>
      <c r="F62" s="2" t="s">
        <v>1</v>
      </c>
      <c r="G62" s="2">
        <v>16.7</v>
      </c>
      <c r="J62" s="2" t="s">
        <v>132</v>
      </c>
      <c r="K62" s="2" t="s">
        <v>1</v>
      </c>
    </row>
    <row r="63" spans="1:11" x14ac:dyDescent="0.25">
      <c r="A63" s="4">
        <v>33253</v>
      </c>
      <c r="B63" s="2" t="s">
        <v>1</v>
      </c>
      <c r="C63" s="2">
        <v>57.47</v>
      </c>
      <c r="D63" s="2" t="s">
        <v>1</v>
      </c>
      <c r="E63" s="2" t="s">
        <v>1</v>
      </c>
      <c r="F63" s="2" t="s">
        <v>1</v>
      </c>
      <c r="G63" s="2">
        <v>18.3</v>
      </c>
      <c r="J63" s="2" t="s">
        <v>133</v>
      </c>
      <c r="K63" s="2" t="s">
        <v>1</v>
      </c>
    </row>
    <row r="64" spans="1:11" x14ac:dyDescent="0.25">
      <c r="A64" s="4">
        <v>33284</v>
      </c>
      <c r="B64" s="2" t="s">
        <v>1</v>
      </c>
      <c r="C64" s="2">
        <v>56.71</v>
      </c>
      <c r="D64" s="2" t="s">
        <v>1</v>
      </c>
      <c r="E64" s="2" t="s">
        <v>1</v>
      </c>
      <c r="F64" s="2" t="s">
        <v>1</v>
      </c>
      <c r="G64" s="2">
        <v>14.6</v>
      </c>
      <c r="J64" s="2" t="s">
        <v>134</v>
      </c>
      <c r="K64" s="2" t="s">
        <v>1</v>
      </c>
    </row>
    <row r="65" spans="1:11" x14ac:dyDescent="0.25">
      <c r="A65" s="4">
        <v>33312</v>
      </c>
      <c r="B65" s="2" t="s">
        <v>1</v>
      </c>
      <c r="C65" s="2">
        <v>54.86</v>
      </c>
      <c r="D65" s="2" t="s">
        <v>1</v>
      </c>
      <c r="E65" s="2" t="s">
        <v>1</v>
      </c>
      <c r="F65" s="2" t="s">
        <v>1</v>
      </c>
      <c r="G65" s="2">
        <v>11.6</v>
      </c>
      <c r="J65" s="2" t="s">
        <v>135</v>
      </c>
      <c r="K65" s="2" t="s">
        <v>1</v>
      </c>
    </row>
    <row r="66" spans="1:11" x14ac:dyDescent="0.25">
      <c r="A66" s="4">
        <v>33343</v>
      </c>
      <c r="B66" s="2" t="s">
        <v>1</v>
      </c>
      <c r="C66" s="2">
        <v>49.71</v>
      </c>
      <c r="D66" s="2" t="s">
        <v>1</v>
      </c>
      <c r="E66" s="2" t="s">
        <v>1</v>
      </c>
      <c r="F66" s="2" t="s">
        <v>1</v>
      </c>
      <c r="G66" s="2">
        <v>14.4</v>
      </c>
      <c r="J66" s="2" t="s">
        <v>136</v>
      </c>
      <c r="K66" s="2" t="s">
        <v>1</v>
      </c>
    </row>
    <row r="67" spans="1:11" x14ac:dyDescent="0.25">
      <c r="A67" s="4">
        <v>33373</v>
      </c>
      <c r="B67" s="2" t="s">
        <v>1</v>
      </c>
      <c r="C67" s="2">
        <v>48.69</v>
      </c>
      <c r="D67" s="2" t="s">
        <v>1</v>
      </c>
      <c r="E67" s="2" t="s">
        <v>1</v>
      </c>
      <c r="F67" s="2" t="s">
        <v>1</v>
      </c>
      <c r="G67" s="2">
        <v>16.899999999999999</v>
      </c>
      <c r="J67" s="2" t="s">
        <v>137</v>
      </c>
      <c r="K67" s="2" t="s">
        <v>1</v>
      </c>
    </row>
    <row r="68" spans="1:11" x14ac:dyDescent="0.25">
      <c r="A68" s="4">
        <v>33404</v>
      </c>
      <c r="B68" s="2" t="s">
        <v>1</v>
      </c>
      <c r="C68" s="2">
        <v>48.85</v>
      </c>
      <c r="D68" s="2" t="s">
        <v>1</v>
      </c>
      <c r="E68" s="2" t="s">
        <v>1</v>
      </c>
      <c r="F68" s="2" t="s">
        <v>1</v>
      </c>
      <c r="G68" s="2">
        <v>16.2</v>
      </c>
      <c r="J68" s="2" t="s">
        <v>138</v>
      </c>
      <c r="K68" s="2">
        <v>100.4</v>
      </c>
    </row>
    <row r="69" spans="1:11" x14ac:dyDescent="0.25">
      <c r="A69" s="4">
        <v>33434</v>
      </c>
      <c r="B69" s="2" t="s">
        <v>1</v>
      </c>
      <c r="C69" s="2">
        <v>48.03</v>
      </c>
      <c r="D69" s="2" t="s">
        <v>1</v>
      </c>
      <c r="E69" s="2" t="s">
        <v>1</v>
      </c>
      <c r="F69" s="2" t="s">
        <v>1</v>
      </c>
      <c r="G69" s="2">
        <v>15.6</v>
      </c>
      <c r="J69" s="2" t="s">
        <v>139</v>
      </c>
      <c r="K69" s="2">
        <v>100.7</v>
      </c>
    </row>
    <row r="70" spans="1:11" x14ac:dyDescent="0.25">
      <c r="A70" s="4">
        <v>33465</v>
      </c>
      <c r="B70" s="2" t="s">
        <v>1</v>
      </c>
      <c r="C70" s="2">
        <v>50.06</v>
      </c>
      <c r="D70" s="2" t="s">
        <v>1</v>
      </c>
      <c r="E70" s="2" t="s">
        <v>1</v>
      </c>
      <c r="F70" s="2" t="s">
        <v>1</v>
      </c>
      <c r="G70" s="2">
        <v>12.5</v>
      </c>
      <c r="J70" s="2" t="s">
        <v>140</v>
      </c>
      <c r="K70" s="2">
        <v>100.8</v>
      </c>
    </row>
    <row r="71" spans="1:11" x14ac:dyDescent="0.25">
      <c r="A71" s="4">
        <v>33496</v>
      </c>
      <c r="B71" s="2" t="s">
        <v>1</v>
      </c>
      <c r="C71" s="2">
        <v>49.37</v>
      </c>
      <c r="D71" s="2" t="s">
        <v>1</v>
      </c>
      <c r="E71" s="2" t="s">
        <v>1</v>
      </c>
      <c r="F71" s="2" t="s">
        <v>1</v>
      </c>
      <c r="G71" s="2">
        <v>11.4</v>
      </c>
      <c r="J71" s="2" t="s">
        <v>141</v>
      </c>
      <c r="K71" s="2">
        <v>100.2</v>
      </c>
    </row>
    <row r="72" spans="1:11" x14ac:dyDescent="0.25">
      <c r="A72" s="4">
        <v>33526</v>
      </c>
      <c r="B72" s="2" t="s">
        <v>1</v>
      </c>
      <c r="C72" s="2">
        <v>47.48</v>
      </c>
      <c r="D72" s="2" t="s">
        <v>1</v>
      </c>
      <c r="E72" s="2" t="s">
        <v>1</v>
      </c>
      <c r="F72" s="2" t="s">
        <v>1</v>
      </c>
      <c r="G72" s="2">
        <v>13.3</v>
      </c>
      <c r="J72" s="2" t="s">
        <v>142</v>
      </c>
      <c r="K72" s="2">
        <v>101.8</v>
      </c>
    </row>
    <row r="73" spans="1:11" x14ac:dyDescent="0.25">
      <c r="A73" s="4">
        <v>33557</v>
      </c>
      <c r="B73" s="2" t="s">
        <v>1</v>
      </c>
      <c r="C73" s="2">
        <v>45.65</v>
      </c>
      <c r="D73" s="2" t="s">
        <v>1</v>
      </c>
      <c r="E73" s="2" t="s">
        <v>1</v>
      </c>
      <c r="F73" s="2" t="s">
        <v>1</v>
      </c>
      <c r="G73" s="2">
        <v>14.2</v>
      </c>
      <c r="J73" s="2" t="s">
        <v>143</v>
      </c>
      <c r="K73" s="2">
        <v>101.5</v>
      </c>
    </row>
    <row r="74" spans="1:11" x14ac:dyDescent="0.25">
      <c r="A74" s="4">
        <v>33587</v>
      </c>
      <c r="B74" s="2" t="s">
        <v>1</v>
      </c>
      <c r="C74" s="2">
        <v>46.56</v>
      </c>
      <c r="D74" s="2" t="s">
        <v>1</v>
      </c>
      <c r="E74" s="2" t="s">
        <v>1</v>
      </c>
      <c r="F74" s="2" t="s">
        <v>1</v>
      </c>
      <c r="G74" s="2">
        <v>20.6</v>
      </c>
      <c r="J74" s="2" t="s">
        <v>144</v>
      </c>
      <c r="K74" s="2">
        <v>100.9</v>
      </c>
    </row>
    <row r="75" spans="1:11" x14ac:dyDescent="0.25">
      <c r="A75" s="4">
        <v>33618</v>
      </c>
      <c r="B75" s="2" t="s">
        <v>1</v>
      </c>
      <c r="C75" s="2">
        <v>46.76</v>
      </c>
      <c r="D75" s="2" t="s">
        <v>1</v>
      </c>
      <c r="E75" s="2" t="s">
        <v>1</v>
      </c>
      <c r="F75" s="2" t="s">
        <v>1</v>
      </c>
      <c r="G75" s="2">
        <v>31.2</v>
      </c>
      <c r="J75" s="2" t="s">
        <v>145</v>
      </c>
      <c r="K75" s="2">
        <v>101.9</v>
      </c>
    </row>
    <row r="76" spans="1:11" x14ac:dyDescent="0.25">
      <c r="A76" s="4">
        <v>33649</v>
      </c>
      <c r="B76" s="2" t="s">
        <v>1</v>
      </c>
      <c r="C76" s="2">
        <v>44.49</v>
      </c>
      <c r="D76" s="2" t="s">
        <v>1</v>
      </c>
      <c r="E76" s="2" t="s">
        <v>1</v>
      </c>
      <c r="F76" s="2" t="s">
        <v>1</v>
      </c>
      <c r="G76" s="2">
        <v>16</v>
      </c>
      <c r="J76" s="2" t="s">
        <v>146</v>
      </c>
      <c r="K76" s="2">
        <v>101.1</v>
      </c>
    </row>
    <row r="77" spans="1:11" x14ac:dyDescent="0.25">
      <c r="A77" s="4">
        <v>33678</v>
      </c>
      <c r="B77" s="2" t="s">
        <v>1</v>
      </c>
      <c r="C77" s="2">
        <v>44.62</v>
      </c>
      <c r="D77" s="2" t="s">
        <v>1</v>
      </c>
      <c r="E77" s="2" t="s">
        <v>1</v>
      </c>
      <c r="F77" s="2" t="s">
        <v>1</v>
      </c>
      <c r="G77" s="2">
        <v>13.5</v>
      </c>
      <c r="J77" s="2" t="s">
        <v>147</v>
      </c>
      <c r="K77" s="2">
        <v>100</v>
      </c>
    </row>
    <row r="78" spans="1:11" x14ac:dyDescent="0.25">
      <c r="A78" s="4">
        <v>33709</v>
      </c>
      <c r="B78" s="2" t="s">
        <v>1</v>
      </c>
      <c r="C78" s="2">
        <v>47.16</v>
      </c>
      <c r="D78" s="2" t="s">
        <v>1</v>
      </c>
      <c r="E78" s="2" t="s">
        <v>1</v>
      </c>
      <c r="F78" s="2" t="s">
        <v>1</v>
      </c>
      <c r="G78" s="2">
        <v>17.3</v>
      </c>
      <c r="J78" s="2" t="s">
        <v>148</v>
      </c>
      <c r="K78" s="2">
        <v>101.4</v>
      </c>
    </row>
    <row r="79" spans="1:11" x14ac:dyDescent="0.25">
      <c r="A79" s="4">
        <v>33739</v>
      </c>
      <c r="B79" s="2" t="s">
        <v>1</v>
      </c>
      <c r="C79" s="2">
        <v>44.64</v>
      </c>
      <c r="D79" s="2" t="s">
        <v>1</v>
      </c>
      <c r="E79" s="2" t="s">
        <v>1</v>
      </c>
      <c r="F79" s="2" t="s">
        <v>1</v>
      </c>
      <c r="G79" s="2">
        <v>14.7</v>
      </c>
      <c r="J79" s="2" t="s">
        <v>149</v>
      </c>
      <c r="K79" s="2">
        <v>100.6</v>
      </c>
    </row>
    <row r="80" spans="1:11" x14ac:dyDescent="0.25">
      <c r="A80" s="4">
        <v>33770</v>
      </c>
      <c r="B80" s="2" t="s">
        <v>1</v>
      </c>
      <c r="C80" s="2">
        <v>43.61</v>
      </c>
      <c r="D80" s="2" t="s">
        <v>1</v>
      </c>
      <c r="E80" s="2" t="s">
        <v>1</v>
      </c>
      <c r="F80" s="2" t="s">
        <v>1</v>
      </c>
      <c r="G80" s="2">
        <v>16.100000000000001</v>
      </c>
      <c r="J80" s="2" t="s">
        <v>150</v>
      </c>
      <c r="K80" s="2">
        <v>100.6</v>
      </c>
    </row>
    <row r="81" spans="1:11" x14ac:dyDescent="0.25">
      <c r="A81" s="4">
        <v>33800</v>
      </c>
      <c r="B81" s="2" t="s">
        <v>1</v>
      </c>
      <c r="C81" s="2">
        <v>46.91</v>
      </c>
      <c r="D81" s="2" t="s">
        <v>1</v>
      </c>
      <c r="E81" s="2" t="s">
        <v>1</v>
      </c>
      <c r="F81" s="2" t="s">
        <v>1</v>
      </c>
      <c r="G81" s="2">
        <v>18</v>
      </c>
      <c r="J81" s="2" t="s">
        <v>151</v>
      </c>
      <c r="K81" s="2">
        <v>101.7</v>
      </c>
    </row>
    <row r="82" spans="1:11" x14ac:dyDescent="0.25">
      <c r="A82" s="4">
        <v>33831</v>
      </c>
      <c r="B82" s="2" t="s">
        <v>1</v>
      </c>
      <c r="C82" s="2">
        <v>47.27</v>
      </c>
      <c r="D82" s="2" t="s">
        <v>1</v>
      </c>
      <c r="E82" s="2" t="s">
        <v>1</v>
      </c>
      <c r="F82" s="2" t="s">
        <v>1</v>
      </c>
      <c r="G82" s="2">
        <v>14.8</v>
      </c>
      <c r="J82" s="2" t="s">
        <v>152</v>
      </c>
      <c r="K82" s="2">
        <v>100.9</v>
      </c>
    </row>
    <row r="83" spans="1:11" x14ac:dyDescent="0.25">
      <c r="A83" s="4">
        <v>33862</v>
      </c>
      <c r="B83" s="2" t="s">
        <v>1</v>
      </c>
      <c r="C83" s="2">
        <v>45</v>
      </c>
      <c r="D83" s="2" t="s">
        <v>1</v>
      </c>
      <c r="E83" s="2" t="s">
        <v>1</v>
      </c>
      <c r="F83" s="2" t="s">
        <v>1</v>
      </c>
      <c r="G83" s="2">
        <v>13.8</v>
      </c>
      <c r="J83" s="2" t="s">
        <v>153</v>
      </c>
      <c r="K83" s="2">
        <v>101.7</v>
      </c>
    </row>
    <row r="84" spans="1:11" x14ac:dyDescent="0.25">
      <c r="A84" s="4">
        <v>33892</v>
      </c>
      <c r="B84" s="2" t="s">
        <v>1</v>
      </c>
      <c r="C84" s="2">
        <v>45.75</v>
      </c>
      <c r="D84" s="2" t="s">
        <v>1</v>
      </c>
      <c r="E84" s="2" t="s">
        <v>1</v>
      </c>
      <c r="F84" s="2" t="s">
        <v>1</v>
      </c>
      <c r="G84" s="2">
        <v>14.1</v>
      </c>
      <c r="J84" s="2" t="s">
        <v>154</v>
      </c>
      <c r="K84" s="2">
        <v>101.7</v>
      </c>
    </row>
    <row r="85" spans="1:11" x14ac:dyDescent="0.25">
      <c r="A85" s="4">
        <v>33923</v>
      </c>
      <c r="B85" s="2" t="s">
        <v>1</v>
      </c>
      <c r="C85" s="2">
        <v>44.71</v>
      </c>
      <c r="D85" s="2" t="s">
        <v>1</v>
      </c>
      <c r="E85" s="2" t="s">
        <v>1</v>
      </c>
      <c r="F85" s="2" t="s">
        <v>1</v>
      </c>
      <c r="G85" s="2">
        <v>13.6</v>
      </c>
      <c r="J85" s="2" t="s">
        <v>155</v>
      </c>
      <c r="K85" s="2">
        <v>102</v>
      </c>
    </row>
    <row r="86" spans="1:11" x14ac:dyDescent="0.25">
      <c r="A86" s="4">
        <v>33953</v>
      </c>
      <c r="B86" s="2" t="s">
        <v>1</v>
      </c>
      <c r="C86" s="2">
        <v>47.22</v>
      </c>
      <c r="D86" s="2" t="s">
        <v>1</v>
      </c>
      <c r="E86" s="2">
        <v>6101</v>
      </c>
      <c r="F86" s="2" t="s">
        <v>1</v>
      </c>
      <c r="G86" s="2">
        <v>8.6</v>
      </c>
      <c r="J86" s="2" t="s">
        <v>156</v>
      </c>
      <c r="K86" s="2">
        <v>101.5</v>
      </c>
    </row>
    <row r="87" spans="1:11" x14ac:dyDescent="0.25">
      <c r="A87" s="4">
        <v>33984</v>
      </c>
      <c r="B87" s="2" t="s">
        <v>1</v>
      </c>
      <c r="C87" s="2">
        <v>44.94</v>
      </c>
      <c r="D87" s="2" t="s">
        <v>1</v>
      </c>
      <c r="E87" s="2">
        <v>6070</v>
      </c>
      <c r="F87" s="2" t="s">
        <v>1</v>
      </c>
      <c r="G87" s="2">
        <v>24.1</v>
      </c>
      <c r="J87" s="2" t="s">
        <v>157</v>
      </c>
      <c r="K87" s="2">
        <v>102.1</v>
      </c>
    </row>
    <row r="88" spans="1:11" x14ac:dyDescent="0.25">
      <c r="A88" s="4">
        <v>34015</v>
      </c>
      <c r="B88" s="2" t="s">
        <v>1</v>
      </c>
      <c r="C88" s="2">
        <v>43.27</v>
      </c>
      <c r="D88" s="2" t="s">
        <v>1</v>
      </c>
      <c r="E88" s="2">
        <v>6054</v>
      </c>
      <c r="F88" s="2" t="s">
        <v>1</v>
      </c>
      <c r="G88" s="2">
        <v>13</v>
      </c>
      <c r="J88" s="2" t="s">
        <v>158</v>
      </c>
      <c r="K88" s="2">
        <v>101.6</v>
      </c>
    </row>
    <row r="89" spans="1:11" x14ac:dyDescent="0.25">
      <c r="A89" s="4">
        <v>34043</v>
      </c>
      <c r="B89" s="2" t="s">
        <v>1</v>
      </c>
      <c r="C89" s="2">
        <v>44.38</v>
      </c>
      <c r="D89" s="2" t="s">
        <v>1</v>
      </c>
      <c r="E89" s="2">
        <v>6045</v>
      </c>
      <c r="F89" s="2" t="s">
        <v>1</v>
      </c>
      <c r="G89" s="2">
        <v>13.7</v>
      </c>
      <c r="J89" s="2" t="s">
        <v>159</v>
      </c>
      <c r="K89" s="2">
        <v>101.3</v>
      </c>
    </row>
    <row r="90" spans="1:11" x14ac:dyDescent="0.25">
      <c r="A90" s="4">
        <v>34074</v>
      </c>
      <c r="B90" s="2" t="s">
        <v>1</v>
      </c>
      <c r="C90" s="2">
        <v>47.13</v>
      </c>
      <c r="D90" s="2" t="s">
        <v>1</v>
      </c>
      <c r="E90" s="2">
        <v>6039</v>
      </c>
      <c r="F90" s="2" t="s">
        <v>1</v>
      </c>
      <c r="G90" s="2">
        <v>16</v>
      </c>
      <c r="J90" s="2" t="s">
        <v>160</v>
      </c>
      <c r="K90" s="2">
        <v>102.1</v>
      </c>
    </row>
    <row r="91" spans="1:11" x14ac:dyDescent="0.25">
      <c r="A91" s="4">
        <v>34104</v>
      </c>
      <c r="B91" s="2" t="s">
        <v>1</v>
      </c>
      <c r="C91" s="2">
        <v>49.8</v>
      </c>
      <c r="D91" s="2" t="s">
        <v>1</v>
      </c>
      <c r="E91" s="2">
        <v>6006</v>
      </c>
      <c r="F91" s="2" t="s">
        <v>1</v>
      </c>
      <c r="G91" s="2">
        <v>13.5</v>
      </c>
      <c r="J91" s="2" t="s">
        <v>161</v>
      </c>
      <c r="K91" s="2">
        <v>100.5</v>
      </c>
    </row>
    <row r="92" spans="1:11" x14ac:dyDescent="0.25">
      <c r="A92" s="4">
        <v>34135</v>
      </c>
      <c r="B92" s="2" t="s">
        <v>1</v>
      </c>
      <c r="C92" s="2">
        <v>52.89</v>
      </c>
      <c r="D92" s="2" t="s">
        <v>1</v>
      </c>
      <c r="E92" s="2">
        <v>5989</v>
      </c>
      <c r="F92" s="2" t="s">
        <v>1</v>
      </c>
      <c r="G92" s="2">
        <v>14.4</v>
      </c>
      <c r="J92" s="2" t="s">
        <v>162</v>
      </c>
      <c r="K92" s="2">
        <v>100.8</v>
      </c>
    </row>
    <row r="93" spans="1:11" x14ac:dyDescent="0.25">
      <c r="A93" s="4">
        <v>34165</v>
      </c>
      <c r="B93" s="2" t="s">
        <v>1</v>
      </c>
      <c r="C93" s="2">
        <v>47.56</v>
      </c>
      <c r="D93" s="2" t="s">
        <v>1</v>
      </c>
      <c r="E93" s="2">
        <v>5959</v>
      </c>
      <c r="F93" s="2" t="s">
        <v>1</v>
      </c>
      <c r="G93" s="2">
        <v>16.100000000000001</v>
      </c>
      <c r="J93" s="2" t="s">
        <v>163</v>
      </c>
      <c r="K93" s="2">
        <v>100.6</v>
      </c>
    </row>
    <row r="94" spans="1:11" x14ac:dyDescent="0.25">
      <c r="A94" s="4">
        <v>34196</v>
      </c>
      <c r="B94" s="2" t="s">
        <v>1</v>
      </c>
      <c r="C94" s="2">
        <v>45.14</v>
      </c>
      <c r="D94" s="2" t="s">
        <v>1</v>
      </c>
      <c r="E94" s="2">
        <v>5942</v>
      </c>
      <c r="F94" s="2" t="s">
        <v>1</v>
      </c>
      <c r="G94" s="2">
        <v>17</v>
      </c>
      <c r="J94" s="2" t="s">
        <v>164</v>
      </c>
      <c r="K94" s="2">
        <v>99.6</v>
      </c>
    </row>
    <row r="95" spans="1:11" x14ac:dyDescent="0.25">
      <c r="A95" s="4">
        <v>34227</v>
      </c>
      <c r="B95" s="2" t="s">
        <v>1</v>
      </c>
      <c r="C95" s="2">
        <v>44.15</v>
      </c>
      <c r="D95" s="2" t="s">
        <v>1</v>
      </c>
      <c r="E95" s="2">
        <v>5942</v>
      </c>
      <c r="F95" s="2" t="s">
        <v>1</v>
      </c>
      <c r="G95" s="2">
        <v>13.7</v>
      </c>
      <c r="J95" s="2" t="s">
        <v>165</v>
      </c>
      <c r="K95" s="2">
        <v>101.3</v>
      </c>
    </row>
    <row r="96" spans="1:11" x14ac:dyDescent="0.25">
      <c r="A96" s="4">
        <v>34257</v>
      </c>
      <c r="B96" s="2" t="s">
        <v>1</v>
      </c>
      <c r="C96" s="2">
        <v>43.63</v>
      </c>
      <c r="D96" s="2" t="s">
        <v>1</v>
      </c>
      <c r="E96" s="2">
        <v>5940</v>
      </c>
      <c r="F96" s="2" t="s">
        <v>1</v>
      </c>
      <c r="G96" s="2">
        <v>14.8</v>
      </c>
      <c r="J96" s="2" t="s">
        <v>166</v>
      </c>
      <c r="K96" s="2">
        <v>100.4</v>
      </c>
    </row>
    <row r="97" spans="1:11" x14ac:dyDescent="0.25">
      <c r="A97" s="4">
        <v>34288</v>
      </c>
      <c r="B97" s="2" t="s">
        <v>1</v>
      </c>
      <c r="C97" s="2">
        <v>43.97</v>
      </c>
      <c r="D97" s="2" t="s">
        <v>1</v>
      </c>
      <c r="E97" s="2">
        <v>5917</v>
      </c>
      <c r="F97" s="2" t="s">
        <v>1</v>
      </c>
      <c r="G97" s="2">
        <v>15.2</v>
      </c>
      <c r="J97" s="2" t="s">
        <v>167</v>
      </c>
      <c r="K97" s="2">
        <v>100.5</v>
      </c>
    </row>
    <row r="98" spans="1:11" x14ac:dyDescent="0.25">
      <c r="A98" s="4">
        <v>34318</v>
      </c>
      <c r="B98" s="2" t="s">
        <v>1</v>
      </c>
      <c r="C98" s="2">
        <v>40.68</v>
      </c>
      <c r="D98" s="2" t="s">
        <v>1</v>
      </c>
      <c r="E98" s="2">
        <v>5866</v>
      </c>
      <c r="F98" s="2" t="s">
        <v>1</v>
      </c>
      <c r="G98" s="2">
        <v>10.5</v>
      </c>
      <c r="J98" s="2" t="s">
        <v>168</v>
      </c>
      <c r="K98" s="2">
        <v>101.4</v>
      </c>
    </row>
    <row r="99" spans="1:11" x14ac:dyDescent="0.25">
      <c r="A99" s="4">
        <v>34349</v>
      </c>
      <c r="B99" s="2" t="s">
        <v>1</v>
      </c>
      <c r="C99" s="2">
        <v>37.01</v>
      </c>
      <c r="D99" s="2" t="s">
        <v>1</v>
      </c>
      <c r="E99" s="2">
        <v>5834</v>
      </c>
      <c r="F99" s="2" t="s">
        <v>1</v>
      </c>
      <c r="G99" s="2">
        <v>31.4</v>
      </c>
      <c r="J99" s="2" t="s">
        <v>169</v>
      </c>
      <c r="K99" s="2">
        <v>100.4</v>
      </c>
    </row>
    <row r="100" spans="1:11" x14ac:dyDescent="0.25">
      <c r="A100" s="4">
        <v>34380</v>
      </c>
      <c r="B100" s="2" t="s">
        <v>1</v>
      </c>
      <c r="C100" s="2">
        <v>38.590000000000003</v>
      </c>
      <c r="D100" s="2" t="s">
        <v>1</v>
      </c>
      <c r="E100" s="2">
        <v>5818</v>
      </c>
      <c r="F100" s="2" t="s">
        <v>1</v>
      </c>
      <c r="G100" s="2">
        <v>15.8</v>
      </c>
      <c r="J100" s="2" t="s">
        <v>170</v>
      </c>
      <c r="K100" s="2">
        <v>101.2</v>
      </c>
    </row>
    <row r="101" spans="1:11" x14ac:dyDescent="0.25">
      <c r="A101" s="4">
        <v>34408</v>
      </c>
      <c r="B101" s="2" t="s">
        <v>1</v>
      </c>
      <c r="C101" s="2">
        <v>40.4</v>
      </c>
      <c r="D101" s="2" t="s">
        <v>1</v>
      </c>
      <c r="E101" s="2">
        <v>5822</v>
      </c>
      <c r="F101" s="2" t="s">
        <v>1</v>
      </c>
      <c r="G101" s="2">
        <v>15.1</v>
      </c>
      <c r="J101" s="2" t="s">
        <v>171</v>
      </c>
      <c r="K101" s="2">
        <v>101.3</v>
      </c>
    </row>
    <row r="102" spans="1:11" x14ac:dyDescent="0.25">
      <c r="A102" s="4">
        <v>34439</v>
      </c>
      <c r="B102" s="2" t="s">
        <v>1</v>
      </c>
      <c r="C102" s="2">
        <v>36.840000000000003</v>
      </c>
      <c r="D102" s="2" t="s">
        <v>1</v>
      </c>
      <c r="E102" s="2">
        <v>5805</v>
      </c>
      <c r="F102" s="2" t="s">
        <v>1</v>
      </c>
      <c r="G102" s="2">
        <v>18.5</v>
      </c>
      <c r="J102" s="2" t="s">
        <v>172</v>
      </c>
      <c r="K102" s="2">
        <v>100.9</v>
      </c>
    </row>
    <row r="103" spans="1:11" x14ac:dyDescent="0.25">
      <c r="A103" s="4">
        <v>34469</v>
      </c>
      <c r="B103" s="2" t="s">
        <v>1</v>
      </c>
      <c r="C103" s="2">
        <v>37.25</v>
      </c>
      <c r="D103" s="2" t="s">
        <v>1</v>
      </c>
      <c r="E103" s="2">
        <v>5789</v>
      </c>
      <c r="F103" s="2" t="s">
        <v>1</v>
      </c>
      <c r="G103" s="2">
        <v>16</v>
      </c>
      <c r="J103" s="2" t="s">
        <v>173</v>
      </c>
      <c r="K103" s="2">
        <v>101.3</v>
      </c>
    </row>
    <row r="104" spans="1:11" x14ac:dyDescent="0.25">
      <c r="A104" s="4">
        <v>34500</v>
      </c>
      <c r="B104" s="2" t="s">
        <v>1</v>
      </c>
      <c r="C104" s="2">
        <v>37.28</v>
      </c>
      <c r="D104" s="2" t="s">
        <v>1</v>
      </c>
      <c r="E104" s="2">
        <v>5777</v>
      </c>
      <c r="F104" s="2" t="s">
        <v>1</v>
      </c>
      <c r="G104" s="2">
        <v>18.8</v>
      </c>
      <c r="J104" s="2" t="s">
        <v>174</v>
      </c>
      <c r="K104" s="2">
        <v>101.5</v>
      </c>
    </row>
    <row r="105" spans="1:11" x14ac:dyDescent="0.25">
      <c r="A105" s="4">
        <v>34530</v>
      </c>
      <c r="B105" s="2" t="s">
        <v>1</v>
      </c>
      <c r="C105" s="2">
        <v>38.24</v>
      </c>
      <c r="D105" s="2" t="s">
        <v>1</v>
      </c>
      <c r="E105" s="2">
        <v>5797</v>
      </c>
      <c r="F105" s="2" t="s">
        <v>1</v>
      </c>
      <c r="G105" s="2">
        <v>17.7</v>
      </c>
      <c r="J105" s="2" t="s">
        <v>175</v>
      </c>
      <c r="K105" s="2">
        <v>100.8</v>
      </c>
    </row>
    <row r="106" spans="1:11" x14ac:dyDescent="0.25">
      <c r="A106" s="4">
        <v>34561</v>
      </c>
      <c r="B106" s="2" t="s">
        <v>1</v>
      </c>
      <c r="C106" s="2">
        <v>39.14</v>
      </c>
      <c r="D106" s="2" t="s">
        <v>1</v>
      </c>
      <c r="E106" s="2">
        <v>5787</v>
      </c>
      <c r="F106" s="2" t="s">
        <v>1</v>
      </c>
      <c r="G106" s="2">
        <v>19.5</v>
      </c>
      <c r="J106" s="2" t="s">
        <v>176</v>
      </c>
      <c r="K106" s="2">
        <v>101.3</v>
      </c>
    </row>
    <row r="107" spans="1:11" x14ac:dyDescent="0.25">
      <c r="A107" s="4">
        <v>34592</v>
      </c>
      <c r="B107" s="2" t="s">
        <v>1</v>
      </c>
      <c r="C107" s="2">
        <v>38.630000000000003</v>
      </c>
      <c r="D107" s="2" t="s">
        <v>1</v>
      </c>
      <c r="E107" s="2">
        <v>5797</v>
      </c>
      <c r="F107" s="2" t="s">
        <v>1</v>
      </c>
      <c r="G107" s="2">
        <v>16.3</v>
      </c>
      <c r="J107" s="2" t="s">
        <v>177</v>
      </c>
      <c r="K107" s="2">
        <v>100.1</v>
      </c>
    </row>
    <row r="108" spans="1:11" x14ac:dyDescent="0.25">
      <c r="A108" s="4">
        <v>34622</v>
      </c>
      <c r="B108" s="2" t="s">
        <v>1</v>
      </c>
      <c r="C108" s="2">
        <v>37.21</v>
      </c>
      <c r="D108" s="2" t="s">
        <v>1</v>
      </c>
      <c r="E108" s="2">
        <v>5814</v>
      </c>
      <c r="F108" s="2" t="s">
        <v>1</v>
      </c>
      <c r="G108" s="2">
        <v>17.100000000000001</v>
      </c>
      <c r="J108" s="2" t="s">
        <v>178</v>
      </c>
      <c r="K108" s="2">
        <v>100</v>
      </c>
    </row>
    <row r="109" spans="1:11" x14ac:dyDescent="0.25">
      <c r="A109" s="4">
        <v>34653</v>
      </c>
      <c r="B109" s="2" t="s">
        <v>1</v>
      </c>
      <c r="C109" s="2">
        <v>37.729999999999997</v>
      </c>
      <c r="D109" s="2" t="s">
        <v>1</v>
      </c>
      <c r="E109" s="2">
        <v>5801</v>
      </c>
      <c r="F109" s="2" t="s">
        <v>1</v>
      </c>
      <c r="G109" s="2">
        <v>18.8</v>
      </c>
      <c r="J109" s="2" t="s">
        <v>179</v>
      </c>
      <c r="K109" s="2">
        <v>100.1</v>
      </c>
    </row>
    <row r="110" spans="1:11" x14ac:dyDescent="0.25">
      <c r="A110" s="4">
        <v>34683</v>
      </c>
      <c r="B110" s="2" t="s">
        <v>1</v>
      </c>
      <c r="C110" s="2">
        <v>37.97</v>
      </c>
      <c r="D110" s="2" t="s">
        <v>1</v>
      </c>
      <c r="E110" s="2">
        <v>5757</v>
      </c>
      <c r="F110" s="2" t="s">
        <v>1</v>
      </c>
      <c r="G110" s="2">
        <v>12.2</v>
      </c>
      <c r="J110" s="2" t="s">
        <v>180</v>
      </c>
      <c r="K110" s="2">
        <v>100.1</v>
      </c>
    </row>
    <row r="111" spans="1:11" x14ac:dyDescent="0.25">
      <c r="A111" s="4">
        <v>34714</v>
      </c>
      <c r="B111" s="2" t="s">
        <v>1</v>
      </c>
      <c r="C111" s="2">
        <v>39.24</v>
      </c>
      <c r="D111" s="2" t="s">
        <v>1</v>
      </c>
      <c r="E111" s="2">
        <v>5836</v>
      </c>
      <c r="F111" s="2" t="s">
        <v>1</v>
      </c>
      <c r="G111" s="2">
        <v>38.4</v>
      </c>
      <c r="J111" s="2" t="s">
        <v>181</v>
      </c>
      <c r="K111" s="2">
        <v>100.3</v>
      </c>
    </row>
    <row r="112" spans="1:11" x14ac:dyDescent="0.25">
      <c r="A112" s="4">
        <v>34745</v>
      </c>
      <c r="B112" s="2" t="s">
        <v>1</v>
      </c>
      <c r="C112" s="2">
        <v>40.409999999999997</v>
      </c>
      <c r="D112" s="2" t="s">
        <v>1</v>
      </c>
      <c r="E112" s="2">
        <v>5864</v>
      </c>
      <c r="F112" s="2" t="s">
        <v>1</v>
      </c>
      <c r="G112" s="2">
        <v>19.7</v>
      </c>
      <c r="J112" s="2" t="s">
        <v>182</v>
      </c>
      <c r="K112" s="2">
        <v>100.8</v>
      </c>
    </row>
    <row r="113" spans="1:11" x14ac:dyDescent="0.25">
      <c r="A113" s="4">
        <v>34773</v>
      </c>
      <c r="B113" s="2" t="s">
        <v>1</v>
      </c>
      <c r="C113" s="2">
        <v>39.85</v>
      </c>
      <c r="D113" s="2" t="s">
        <v>1</v>
      </c>
      <c r="E113" s="2">
        <v>5891</v>
      </c>
      <c r="F113" s="2" t="s">
        <v>1</v>
      </c>
      <c r="G113" s="2">
        <v>17.7</v>
      </c>
      <c r="J113" s="2" t="s">
        <v>183</v>
      </c>
      <c r="K113" s="2">
        <v>100.9</v>
      </c>
    </row>
    <row r="114" spans="1:11" x14ac:dyDescent="0.25">
      <c r="A114" s="4">
        <v>34804</v>
      </c>
      <c r="B114" s="2" t="s">
        <v>1</v>
      </c>
      <c r="C114" s="2">
        <v>40.26</v>
      </c>
      <c r="D114" s="2" t="s">
        <v>1</v>
      </c>
      <c r="E114" s="2">
        <v>5892</v>
      </c>
      <c r="F114" s="2" t="s">
        <v>1</v>
      </c>
      <c r="G114" s="2">
        <v>20.7</v>
      </c>
      <c r="J114" s="2" t="s">
        <v>184</v>
      </c>
      <c r="K114" s="2">
        <v>100.7</v>
      </c>
    </row>
    <row r="115" spans="1:11" x14ac:dyDescent="0.25">
      <c r="A115" s="4">
        <v>34834</v>
      </c>
      <c r="B115" s="2" t="s">
        <v>1</v>
      </c>
      <c r="C115" s="2">
        <v>40.64</v>
      </c>
      <c r="D115" s="2" t="s">
        <v>1</v>
      </c>
      <c r="E115" s="2">
        <v>5887</v>
      </c>
      <c r="F115" s="2" t="s">
        <v>1</v>
      </c>
      <c r="G115" s="2">
        <v>18.7</v>
      </c>
      <c r="J115" s="2" t="s">
        <v>185</v>
      </c>
      <c r="K115" s="2">
        <v>101.1</v>
      </c>
    </row>
    <row r="116" spans="1:11" x14ac:dyDescent="0.25">
      <c r="A116" s="4">
        <v>34865</v>
      </c>
      <c r="B116" s="2" t="s">
        <v>1</v>
      </c>
      <c r="C116" s="2">
        <v>41.31</v>
      </c>
      <c r="D116" s="2" t="s">
        <v>1</v>
      </c>
      <c r="E116" s="2">
        <v>5894</v>
      </c>
      <c r="F116" s="2" t="s">
        <v>1</v>
      </c>
      <c r="G116" s="2">
        <v>21.9</v>
      </c>
      <c r="J116" s="2" t="s">
        <v>186</v>
      </c>
      <c r="K116" s="2">
        <v>100.6</v>
      </c>
    </row>
    <row r="117" spans="1:11" x14ac:dyDescent="0.25">
      <c r="A117" s="4">
        <v>34895</v>
      </c>
      <c r="B117" s="2" t="s">
        <v>1</v>
      </c>
      <c r="C117" s="2">
        <v>41.95</v>
      </c>
      <c r="D117" s="2" t="s">
        <v>1</v>
      </c>
      <c r="E117" s="2">
        <v>5887</v>
      </c>
      <c r="F117" s="2" t="s">
        <v>1</v>
      </c>
      <c r="G117" s="2">
        <v>21.6</v>
      </c>
      <c r="J117" s="2" t="s">
        <v>187</v>
      </c>
      <c r="K117" s="2">
        <v>100.9</v>
      </c>
    </row>
    <row r="118" spans="1:11" x14ac:dyDescent="0.25">
      <c r="A118" s="4">
        <v>34926</v>
      </c>
      <c r="B118" s="2" t="s">
        <v>1</v>
      </c>
      <c r="C118" s="2">
        <v>42.68</v>
      </c>
      <c r="D118" s="2" t="s">
        <v>1</v>
      </c>
      <c r="E118" s="2">
        <v>5888</v>
      </c>
      <c r="F118" s="2" t="s">
        <v>1</v>
      </c>
      <c r="G118" s="2">
        <v>22.5</v>
      </c>
      <c r="J118" s="2" t="s">
        <v>188</v>
      </c>
      <c r="K118" s="2">
        <v>100.7</v>
      </c>
    </row>
    <row r="119" spans="1:11" x14ac:dyDescent="0.25">
      <c r="A119" s="4">
        <v>34957</v>
      </c>
      <c r="B119" s="2" t="s">
        <v>1</v>
      </c>
      <c r="C119" s="2">
        <v>42.27</v>
      </c>
      <c r="D119" s="2" t="s">
        <v>1</v>
      </c>
      <c r="E119" s="2">
        <v>5896</v>
      </c>
      <c r="F119" s="2" t="s">
        <v>1</v>
      </c>
      <c r="G119" s="2">
        <v>20.2</v>
      </c>
    </row>
    <row r="120" spans="1:11" x14ac:dyDescent="0.25">
      <c r="A120" s="4">
        <v>34987</v>
      </c>
      <c r="B120" s="2" t="s">
        <v>1</v>
      </c>
      <c r="C120" s="2">
        <v>41.97</v>
      </c>
      <c r="D120" s="2" t="s">
        <v>1</v>
      </c>
      <c r="E120" s="2">
        <v>5916</v>
      </c>
      <c r="F120" s="2" t="s">
        <v>1</v>
      </c>
      <c r="G120" s="2">
        <v>19.100000000000001</v>
      </c>
    </row>
    <row r="121" spans="1:11" x14ac:dyDescent="0.25">
      <c r="A121" s="4">
        <v>35018</v>
      </c>
      <c r="B121" s="2" t="s">
        <v>1</v>
      </c>
      <c r="C121" s="2">
        <v>42.48</v>
      </c>
      <c r="D121" s="2" t="s">
        <v>1</v>
      </c>
      <c r="E121" s="2">
        <v>5900</v>
      </c>
      <c r="F121" s="2" t="s">
        <v>1</v>
      </c>
      <c r="G121" s="2">
        <v>21.5</v>
      </c>
    </row>
    <row r="122" spans="1:11" x14ac:dyDescent="0.25">
      <c r="A122" s="4">
        <v>35048</v>
      </c>
      <c r="B122" s="2" t="s">
        <v>1</v>
      </c>
      <c r="C122" s="2">
        <v>42.09</v>
      </c>
      <c r="D122" s="2" t="s">
        <v>1</v>
      </c>
      <c r="E122" s="2">
        <v>5847</v>
      </c>
      <c r="F122" s="2" t="s">
        <v>1</v>
      </c>
      <c r="G122" s="2">
        <v>13</v>
      </c>
    </row>
    <row r="123" spans="1:11" x14ac:dyDescent="0.25">
      <c r="A123" s="4">
        <v>35079</v>
      </c>
      <c r="B123" s="2" t="s">
        <v>1</v>
      </c>
      <c r="C123" s="2">
        <v>41.45</v>
      </c>
      <c r="D123" s="2" t="s">
        <v>1</v>
      </c>
      <c r="E123" s="2">
        <v>5809</v>
      </c>
      <c r="F123" s="2" t="s">
        <v>1</v>
      </c>
      <c r="G123" s="2">
        <v>45.5</v>
      </c>
    </row>
    <row r="124" spans="1:11" x14ac:dyDescent="0.25">
      <c r="A124" s="4">
        <v>35110</v>
      </c>
      <c r="B124" s="2" t="s">
        <v>1</v>
      </c>
      <c r="C124" s="2">
        <v>43.03</v>
      </c>
      <c r="D124" s="2" t="s">
        <v>1</v>
      </c>
      <c r="E124" s="2">
        <v>5812</v>
      </c>
      <c r="F124" s="2" t="s">
        <v>1</v>
      </c>
      <c r="G124" s="2">
        <v>21.3</v>
      </c>
    </row>
    <row r="125" spans="1:11" x14ac:dyDescent="0.25">
      <c r="A125" s="4">
        <v>35139</v>
      </c>
      <c r="B125" s="2" t="s">
        <v>1</v>
      </c>
      <c r="C125" s="2">
        <v>43.97</v>
      </c>
      <c r="D125" s="2" t="s">
        <v>1</v>
      </c>
      <c r="E125" s="2">
        <v>5819</v>
      </c>
      <c r="F125" s="2" t="s">
        <v>1</v>
      </c>
      <c r="G125" s="2">
        <v>19.3</v>
      </c>
    </row>
    <row r="126" spans="1:11" x14ac:dyDescent="0.25">
      <c r="A126" s="4">
        <v>35170</v>
      </c>
      <c r="B126" s="2" t="s">
        <v>1</v>
      </c>
      <c r="C126" s="2">
        <v>44.96</v>
      </c>
      <c r="D126" s="2" t="s">
        <v>1</v>
      </c>
      <c r="E126" s="2">
        <v>5835</v>
      </c>
      <c r="F126" s="2" t="s">
        <v>1</v>
      </c>
      <c r="G126" s="2">
        <v>24.2</v>
      </c>
    </row>
    <row r="127" spans="1:11" x14ac:dyDescent="0.25">
      <c r="A127" s="4">
        <v>35200</v>
      </c>
      <c r="B127" s="2" t="s">
        <v>1</v>
      </c>
      <c r="C127" s="2">
        <v>42.99</v>
      </c>
      <c r="D127" s="2" t="s">
        <v>1</v>
      </c>
      <c r="E127" s="2">
        <v>5812</v>
      </c>
      <c r="F127" s="2" t="s">
        <v>1</v>
      </c>
      <c r="G127" s="2">
        <v>20.2</v>
      </c>
    </row>
    <row r="128" spans="1:11" x14ac:dyDescent="0.25">
      <c r="A128" s="4">
        <v>35231</v>
      </c>
      <c r="B128" s="2" t="s">
        <v>1</v>
      </c>
      <c r="C128" s="2">
        <v>44.19</v>
      </c>
      <c r="D128" s="2" t="s">
        <v>1</v>
      </c>
      <c r="E128" s="2">
        <v>5846</v>
      </c>
      <c r="F128" s="2" t="s">
        <v>1</v>
      </c>
      <c r="G128" s="2">
        <v>20.6</v>
      </c>
    </row>
    <row r="129" spans="1:7" x14ac:dyDescent="0.25">
      <c r="A129" s="4">
        <v>35261</v>
      </c>
      <c r="B129" s="2" t="s">
        <v>1</v>
      </c>
      <c r="C129" s="2">
        <v>45.59</v>
      </c>
      <c r="D129" s="2" t="s">
        <v>1</v>
      </c>
      <c r="E129" s="2">
        <v>5850</v>
      </c>
      <c r="F129" s="2" t="s">
        <v>1</v>
      </c>
      <c r="G129" s="2">
        <v>26.1</v>
      </c>
    </row>
    <row r="130" spans="1:7" x14ac:dyDescent="0.25">
      <c r="A130" s="4">
        <v>35292</v>
      </c>
      <c r="B130" s="2" t="s">
        <v>1</v>
      </c>
      <c r="C130" s="2">
        <v>45.6</v>
      </c>
      <c r="D130" s="2" t="s">
        <v>1</v>
      </c>
      <c r="E130" s="2">
        <v>5856</v>
      </c>
      <c r="F130" s="2" t="s">
        <v>1</v>
      </c>
      <c r="G130" s="2">
        <v>24.9</v>
      </c>
    </row>
    <row r="131" spans="1:7" x14ac:dyDescent="0.25">
      <c r="A131" s="4">
        <v>35323</v>
      </c>
      <c r="B131" s="2" t="s">
        <v>1</v>
      </c>
      <c r="C131" s="2">
        <v>45.54</v>
      </c>
      <c r="D131" s="2" t="s">
        <v>1</v>
      </c>
      <c r="E131" s="2">
        <v>5882</v>
      </c>
      <c r="F131" s="2" t="s">
        <v>1</v>
      </c>
      <c r="G131" s="2">
        <v>20.5</v>
      </c>
    </row>
    <row r="132" spans="1:7" x14ac:dyDescent="0.25">
      <c r="A132" s="4">
        <v>35353</v>
      </c>
      <c r="B132" s="2" t="s">
        <v>1</v>
      </c>
      <c r="C132" s="2">
        <v>46.25</v>
      </c>
      <c r="D132" s="2" t="s">
        <v>1</v>
      </c>
      <c r="E132" s="2">
        <v>5899</v>
      </c>
      <c r="F132" s="2" t="s">
        <v>1</v>
      </c>
      <c r="G132" s="2">
        <v>24.3</v>
      </c>
    </row>
    <row r="133" spans="1:7" x14ac:dyDescent="0.25">
      <c r="A133" s="4">
        <v>35384</v>
      </c>
      <c r="B133" s="2" t="s">
        <v>1</v>
      </c>
      <c r="C133" s="2">
        <v>46.36</v>
      </c>
      <c r="D133" s="2" t="s">
        <v>1</v>
      </c>
      <c r="E133" s="2">
        <v>5878</v>
      </c>
      <c r="F133" s="2" t="s">
        <v>1</v>
      </c>
      <c r="G133" s="2">
        <v>22.5</v>
      </c>
    </row>
    <row r="134" spans="1:7" x14ac:dyDescent="0.25">
      <c r="A134" s="4">
        <v>35414</v>
      </c>
      <c r="B134" s="2" t="s">
        <v>1</v>
      </c>
      <c r="C134" s="2">
        <v>47.11</v>
      </c>
      <c r="D134" s="2" t="s">
        <v>1</v>
      </c>
      <c r="E134" s="2">
        <v>5841</v>
      </c>
      <c r="F134" s="2" t="s">
        <v>1</v>
      </c>
      <c r="G134" s="2">
        <v>13.1</v>
      </c>
    </row>
    <row r="135" spans="1:7" x14ac:dyDescent="0.25">
      <c r="A135" s="4">
        <v>35445</v>
      </c>
      <c r="B135" s="2" t="s">
        <v>1</v>
      </c>
      <c r="C135" s="2">
        <v>47.85</v>
      </c>
      <c r="D135" s="2">
        <v>97</v>
      </c>
      <c r="E135" s="2">
        <v>5879</v>
      </c>
      <c r="F135" s="2" t="s">
        <v>1</v>
      </c>
      <c r="G135" s="2">
        <v>49.6</v>
      </c>
    </row>
    <row r="136" spans="1:7" x14ac:dyDescent="0.25">
      <c r="A136" s="4">
        <v>35476</v>
      </c>
      <c r="B136" s="2" t="s">
        <v>1</v>
      </c>
      <c r="C136" s="2">
        <v>48.21</v>
      </c>
      <c r="D136" s="2">
        <v>95.1</v>
      </c>
      <c r="E136" s="2">
        <v>5885</v>
      </c>
      <c r="F136" s="2" t="s">
        <v>1</v>
      </c>
      <c r="G136" s="2">
        <v>24.4</v>
      </c>
    </row>
    <row r="137" spans="1:7" x14ac:dyDescent="0.25">
      <c r="A137" s="4">
        <v>35504</v>
      </c>
      <c r="B137" s="2" t="s">
        <v>1</v>
      </c>
      <c r="C137" s="2">
        <v>49.52</v>
      </c>
      <c r="D137" s="2">
        <v>102.6</v>
      </c>
      <c r="E137" s="2">
        <v>5897</v>
      </c>
      <c r="F137" s="2" t="s">
        <v>1</v>
      </c>
      <c r="G137" s="2">
        <v>20.399999999999999</v>
      </c>
    </row>
    <row r="138" spans="1:7" x14ac:dyDescent="0.25">
      <c r="A138" s="4">
        <v>35535</v>
      </c>
      <c r="B138" s="2" t="s">
        <v>1</v>
      </c>
      <c r="C138" s="2">
        <v>48.98</v>
      </c>
      <c r="D138" s="2">
        <v>100.3</v>
      </c>
      <c r="E138" s="2">
        <v>5897</v>
      </c>
      <c r="F138" s="2" t="s">
        <v>1</v>
      </c>
      <c r="G138" s="2">
        <v>28.2</v>
      </c>
    </row>
    <row r="139" spans="1:7" x14ac:dyDescent="0.25">
      <c r="A139" s="4">
        <v>35565</v>
      </c>
      <c r="B139" s="2" t="s">
        <v>1</v>
      </c>
      <c r="C139" s="2">
        <v>49.62</v>
      </c>
      <c r="D139" s="2">
        <v>93.3</v>
      </c>
      <c r="E139" s="2">
        <v>5905</v>
      </c>
      <c r="F139" s="2" t="s">
        <v>1</v>
      </c>
      <c r="G139" s="2">
        <v>22.6</v>
      </c>
    </row>
    <row r="140" spans="1:7" x14ac:dyDescent="0.25">
      <c r="A140" s="4">
        <v>35596</v>
      </c>
      <c r="B140" s="2" t="s">
        <v>1</v>
      </c>
      <c r="C140" s="2">
        <v>50.67</v>
      </c>
      <c r="D140" s="2">
        <v>105.1</v>
      </c>
      <c r="E140" s="2">
        <v>5922</v>
      </c>
      <c r="F140" s="2" t="s">
        <v>1</v>
      </c>
      <c r="G140" s="2">
        <v>24.9</v>
      </c>
    </row>
    <row r="141" spans="1:7" x14ac:dyDescent="0.25">
      <c r="A141" s="4">
        <v>35626</v>
      </c>
      <c r="B141" s="2" t="s">
        <v>1</v>
      </c>
      <c r="C141" s="2">
        <v>50.79</v>
      </c>
      <c r="D141" s="2">
        <v>100.4</v>
      </c>
      <c r="E141" s="2">
        <v>5927</v>
      </c>
      <c r="F141" s="2" t="s">
        <v>1</v>
      </c>
      <c r="G141" s="2">
        <v>25.6</v>
      </c>
    </row>
    <row r="142" spans="1:7" x14ac:dyDescent="0.25">
      <c r="A142" s="4">
        <v>35657</v>
      </c>
      <c r="B142" s="2" t="s">
        <v>1</v>
      </c>
      <c r="C142" s="2">
        <v>51.68</v>
      </c>
      <c r="D142" s="2">
        <v>95.1</v>
      </c>
      <c r="E142" s="2">
        <v>5926</v>
      </c>
      <c r="F142" s="2" t="s">
        <v>1</v>
      </c>
      <c r="G142" s="2">
        <v>26.7</v>
      </c>
    </row>
    <row r="143" spans="1:7" x14ac:dyDescent="0.25">
      <c r="A143" s="4">
        <v>35688</v>
      </c>
      <c r="B143" s="2" t="s">
        <v>1</v>
      </c>
      <c r="C143" s="2">
        <v>52.35</v>
      </c>
      <c r="D143" s="2">
        <v>100.4</v>
      </c>
      <c r="E143" s="2">
        <v>5944</v>
      </c>
      <c r="F143" s="2" t="s">
        <v>1</v>
      </c>
      <c r="G143" s="2">
        <v>24.5</v>
      </c>
    </row>
    <row r="144" spans="1:7" x14ac:dyDescent="0.25">
      <c r="A144" s="4">
        <v>35718</v>
      </c>
      <c r="B144" s="2" t="s">
        <v>1</v>
      </c>
      <c r="C144" s="2">
        <v>53.05</v>
      </c>
      <c r="D144" s="2">
        <v>102.8</v>
      </c>
      <c r="E144" s="2">
        <v>5964</v>
      </c>
      <c r="F144" s="2" t="s">
        <v>1</v>
      </c>
      <c r="G144" s="2">
        <v>28.4</v>
      </c>
    </row>
    <row r="145" spans="1:7" x14ac:dyDescent="0.25">
      <c r="A145" s="4">
        <v>35749</v>
      </c>
      <c r="B145" s="2" t="s">
        <v>1</v>
      </c>
      <c r="C145" s="2">
        <v>53.67</v>
      </c>
      <c r="D145" s="2">
        <v>98.3</v>
      </c>
      <c r="E145" s="2">
        <v>5946</v>
      </c>
      <c r="F145" s="2" t="s">
        <v>1</v>
      </c>
      <c r="G145" s="2">
        <v>27</v>
      </c>
    </row>
    <row r="146" spans="1:7" x14ac:dyDescent="0.25">
      <c r="A146" s="4">
        <v>35779</v>
      </c>
      <c r="B146" s="2" t="s">
        <v>1</v>
      </c>
      <c r="C146" s="2">
        <v>54.66</v>
      </c>
      <c r="D146" s="2">
        <v>99</v>
      </c>
      <c r="E146" s="2">
        <v>5877</v>
      </c>
      <c r="F146" s="2" t="s">
        <v>1</v>
      </c>
      <c r="G146" s="2">
        <v>16.600000000000001</v>
      </c>
    </row>
    <row r="147" spans="1:7" x14ac:dyDescent="0.25">
      <c r="A147" s="4">
        <v>35810</v>
      </c>
      <c r="B147" s="2" t="s">
        <v>1</v>
      </c>
      <c r="C147" s="2">
        <v>54.79</v>
      </c>
      <c r="D147" s="2">
        <v>101.8</v>
      </c>
      <c r="E147" s="2">
        <v>6018</v>
      </c>
      <c r="F147" s="2" t="s">
        <v>1</v>
      </c>
      <c r="G147" s="2">
        <v>58.7</v>
      </c>
    </row>
    <row r="148" spans="1:7" x14ac:dyDescent="0.25">
      <c r="A148" s="4">
        <v>35841</v>
      </c>
      <c r="B148" s="2" t="s">
        <v>1</v>
      </c>
      <c r="C148" s="2">
        <v>55.68</v>
      </c>
      <c r="D148" s="2">
        <v>99.1</v>
      </c>
      <c r="E148" s="2">
        <v>6030</v>
      </c>
      <c r="F148" s="2" t="s">
        <v>1</v>
      </c>
      <c r="G148" s="2">
        <v>30.5</v>
      </c>
    </row>
    <row r="149" spans="1:7" x14ac:dyDescent="0.25">
      <c r="A149" s="4">
        <v>35869</v>
      </c>
      <c r="B149" s="2" t="s">
        <v>1</v>
      </c>
      <c r="C149" s="2">
        <v>54.94</v>
      </c>
      <c r="D149" s="2">
        <v>101</v>
      </c>
      <c r="E149" s="2">
        <v>6046</v>
      </c>
      <c r="F149" s="2" t="s">
        <v>1</v>
      </c>
      <c r="G149" s="2">
        <v>24.9</v>
      </c>
    </row>
    <row r="150" spans="1:7" x14ac:dyDescent="0.25">
      <c r="A150" s="4">
        <v>35900</v>
      </c>
      <c r="B150" s="2" t="s">
        <v>1</v>
      </c>
      <c r="C150" s="2">
        <v>55.92</v>
      </c>
      <c r="D150" s="2">
        <v>103.8</v>
      </c>
      <c r="E150" s="2">
        <v>6048</v>
      </c>
      <c r="F150" s="2" t="s">
        <v>1</v>
      </c>
      <c r="G150" s="2">
        <v>30.8</v>
      </c>
    </row>
    <row r="151" spans="1:7" x14ac:dyDescent="0.25">
      <c r="A151" s="4">
        <v>35930</v>
      </c>
      <c r="B151" s="2" t="s">
        <v>1</v>
      </c>
      <c r="C151" s="2">
        <v>57.28</v>
      </c>
      <c r="D151" s="2">
        <v>107.4</v>
      </c>
      <c r="E151" s="2">
        <v>6047</v>
      </c>
      <c r="F151" s="2" t="s">
        <v>1</v>
      </c>
      <c r="G151" s="2">
        <v>26.5</v>
      </c>
    </row>
    <row r="152" spans="1:7" x14ac:dyDescent="0.25">
      <c r="A152" s="4">
        <v>35961</v>
      </c>
      <c r="B152" s="2" t="s">
        <v>1</v>
      </c>
      <c r="C152" s="2">
        <v>55.94</v>
      </c>
      <c r="D152" s="2">
        <v>103.3</v>
      </c>
      <c r="E152" s="2">
        <v>6059</v>
      </c>
      <c r="F152" s="2" t="s">
        <v>1</v>
      </c>
      <c r="G152" s="2">
        <v>27.2</v>
      </c>
    </row>
    <row r="153" spans="1:7" x14ac:dyDescent="0.25">
      <c r="A153" s="4">
        <v>35991</v>
      </c>
      <c r="B153" s="2" t="s">
        <v>1</v>
      </c>
      <c r="C153" s="2">
        <v>56.59</v>
      </c>
      <c r="D153" s="2">
        <v>105.3</v>
      </c>
      <c r="E153" s="2">
        <v>6055</v>
      </c>
      <c r="F153" s="2" t="s">
        <v>1</v>
      </c>
      <c r="G153" s="2">
        <v>29.2</v>
      </c>
    </row>
    <row r="154" spans="1:7" x14ac:dyDescent="0.25">
      <c r="A154" s="4">
        <v>36022</v>
      </c>
      <c r="B154" s="2" t="s">
        <v>1</v>
      </c>
      <c r="C154" s="2">
        <v>58.27</v>
      </c>
      <c r="D154" s="2">
        <v>110.6</v>
      </c>
      <c r="E154" s="2">
        <v>6032</v>
      </c>
      <c r="F154" s="2" t="s">
        <v>1</v>
      </c>
      <c r="G154" s="2">
        <v>29.8</v>
      </c>
    </row>
    <row r="155" spans="1:7" x14ac:dyDescent="0.25">
      <c r="A155" s="4">
        <v>36053</v>
      </c>
      <c r="B155" s="2" t="s">
        <v>1</v>
      </c>
      <c r="C155" s="2">
        <v>57.69</v>
      </c>
      <c r="D155" s="2">
        <v>103.6</v>
      </c>
      <c r="E155" s="2">
        <v>6027</v>
      </c>
      <c r="F155" s="2" t="s">
        <v>1</v>
      </c>
      <c r="G155" s="2">
        <v>24.2</v>
      </c>
    </row>
    <row r="156" spans="1:7" x14ac:dyDescent="0.25">
      <c r="A156" s="4">
        <v>36083</v>
      </c>
      <c r="B156" s="2" t="s">
        <v>1</v>
      </c>
      <c r="C156" s="2">
        <v>57.94</v>
      </c>
      <c r="D156" s="2">
        <v>100.4</v>
      </c>
      <c r="E156" s="2">
        <v>6038</v>
      </c>
      <c r="F156" s="2" t="s">
        <v>1</v>
      </c>
      <c r="G156" s="2">
        <v>27.7</v>
      </c>
    </row>
    <row r="157" spans="1:7" x14ac:dyDescent="0.25">
      <c r="A157" s="4">
        <v>36114</v>
      </c>
      <c r="B157" s="2" t="s">
        <v>1</v>
      </c>
      <c r="C157" s="2">
        <v>57.47</v>
      </c>
      <c r="D157" s="2">
        <v>105.6</v>
      </c>
      <c r="E157" s="2">
        <v>5985</v>
      </c>
      <c r="F157" s="2" t="s">
        <v>1</v>
      </c>
      <c r="G157" s="2">
        <v>26.7</v>
      </c>
    </row>
    <row r="158" spans="1:7" x14ac:dyDescent="0.25">
      <c r="A158" s="4">
        <v>36144</v>
      </c>
      <c r="B158" s="2" t="s">
        <v>1</v>
      </c>
      <c r="C158" s="2">
        <v>57.99</v>
      </c>
      <c r="D158" s="2">
        <v>110.3</v>
      </c>
      <c r="E158" s="2">
        <v>5919</v>
      </c>
      <c r="F158" s="2" t="s">
        <v>1</v>
      </c>
      <c r="G158" s="2">
        <v>16.600000000000001</v>
      </c>
    </row>
    <row r="159" spans="1:7" x14ac:dyDescent="0.25">
      <c r="A159" s="4">
        <v>36175</v>
      </c>
      <c r="B159" s="2" t="s">
        <v>1</v>
      </c>
      <c r="C159" s="2">
        <v>56.46</v>
      </c>
      <c r="D159" s="2">
        <v>103.1</v>
      </c>
      <c r="E159" s="2">
        <v>6010</v>
      </c>
      <c r="F159" s="2" t="s">
        <v>1</v>
      </c>
      <c r="G159" s="2">
        <v>53.1</v>
      </c>
    </row>
    <row r="160" spans="1:7" x14ac:dyDescent="0.25">
      <c r="A160" s="4">
        <v>36206</v>
      </c>
      <c r="B160" s="2" t="s">
        <v>1</v>
      </c>
      <c r="C160" s="2">
        <v>60.17</v>
      </c>
      <c r="D160" s="2">
        <v>108</v>
      </c>
      <c r="E160" s="2">
        <v>5998</v>
      </c>
      <c r="F160" s="2" t="s">
        <v>1</v>
      </c>
      <c r="G160" s="2">
        <v>25.9</v>
      </c>
    </row>
    <row r="161" spans="1:7" x14ac:dyDescent="0.25">
      <c r="A161" s="4">
        <v>36234</v>
      </c>
      <c r="B161" s="2" t="s">
        <v>1</v>
      </c>
      <c r="C161" s="2">
        <v>64.650000000000006</v>
      </c>
      <c r="D161" s="2">
        <v>104.8</v>
      </c>
      <c r="E161" s="2">
        <v>5988</v>
      </c>
      <c r="F161" s="2" t="s">
        <v>1</v>
      </c>
      <c r="G161" s="2">
        <v>25.2</v>
      </c>
    </row>
    <row r="162" spans="1:7" x14ac:dyDescent="0.25">
      <c r="A162" s="4">
        <v>36265</v>
      </c>
      <c r="B162" s="2" t="s">
        <v>1</v>
      </c>
      <c r="C162" s="2">
        <v>62.87</v>
      </c>
      <c r="D162" s="2">
        <v>100.8</v>
      </c>
      <c r="E162" s="2">
        <v>5983</v>
      </c>
      <c r="F162" s="2" t="s">
        <v>1</v>
      </c>
      <c r="G162" s="2">
        <v>30.2</v>
      </c>
    </row>
    <row r="163" spans="1:7" x14ac:dyDescent="0.25">
      <c r="A163" s="4">
        <v>36295</v>
      </c>
      <c r="B163" s="2" t="s">
        <v>1</v>
      </c>
      <c r="C163" s="2">
        <v>65.75</v>
      </c>
      <c r="D163" s="2">
        <v>101.8</v>
      </c>
      <c r="E163" s="2">
        <v>5964</v>
      </c>
      <c r="F163" s="2" t="s">
        <v>1</v>
      </c>
      <c r="G163" s="2">
        <v>27</v>
      </c>
    </row>
    <row r="164" spans="1:7" x14ac:dyDescent="0.25">
      <c r="A164" s="4">
        <v>36326</v>
      </c>
      <c r="B164" s="2" t="s">
        <v>1</v>
      </c>
      <c r="C164" s="2">
        <v>65.790000000000006</v>
      </c>
      <c r="D164" s="2">
        <v>96.5</v>
      </c>
      <c r="E164" s="2">
        <v>5960</v>
      </c>
      <c r="F164" s="2" t="s">
        <v>1</v>
      </c>
      <c r="G164" s="2">
        <v>27.5</v>
      </c>
    </row>
    <row r="165" spans="1:7" x14ac:dyDescent="0.25">
      <c r="A165" s="4">
        <v>36356</v>
      </c>
      <c r="B165" s="2" t="s">
        <v>1</v>
      </c>
      <c r="C165" s="2">
        <v>68.72</v>
      </c>
      <c r="D165" s="2">
        <v>95.3</v>
      </c>
      <c r="E165" s="2">
        <v>5936</v>
      </c>
      <c r="F165" s="2" t="s">
        <v>1</v>
      </c>
      <c r="G165" s="2">
        <v>28.9</v>
      </c>
    </row>
    <row r="166" spans="1:7" x14ac:dyDescent="0.25">
      <c r="A166" s="4">
        <v>36387</v>
      </c>
      <c r="B166" s="2" t="s">
        <v>1</v>
      </c>
      <c r="C166" s="2">
        <v>68.67</v>
      </c>
      <c r="D166" s="2">
        <v>97.2</v>
      </c>
      <c r="E166" s="2">
        <v>5935</v>
      </c>
      <c r="F166" s="2" t="s">
        <v>1</v>
      </c>
      <c r="G166" s="2">
        <v>31.4</v>
      </c>
    </row>
    <row r="167" spans="1:7" x14ac:dyDescent="0.25">
      <c r="A167" s="4">
        <v>36418</v>
      </c>
      <c r="B167" s="2" t="s">
        <v>1</v>
      </c>
      <c r="C167" s="2">
        <v>67.48</v>
      </c>
      <c r="D167" s="2">
        <v>101.6</v>
      </c>
      <c r="E167" s="2">
        <v>5926</v>
      </c>
      <c r="F167" s="2" t="s">
        <v>1</v>
      </c>
      <c r="G167" s="2">
        <v>26.8</v>
      </c>
    </row>
    <row r="168" spans="1:7" x14ac:dyDescent="0.25">
      <c r="A168" s="4">
        <v>36448</v>
      </c>
      <c r="B168" s="2" t="s">
        <v>1</v>
      </c>
      <c r="C168" s="2">
        <v>68.59</v>
      </c>
      <c r="D168" s="2">
        <v>103.4</v>
      </c>
      <c r="E168" s="2">
        <v>5938</v>
      </c>
      <c r="F168" s="2" t="s">
        <v>1</v>
      </c>
      <c r="G168" s="2">
        <v>28.8</v>
      </c>
    </row>
    <row r="169" spans="1:7" x14ac:dyDescent="0.25">
      <c r="A169" s="4">
        <v>36479</v>
      </c>
      <c r="B169" s="2" t="s">
        <v>1</v>
      </c>
      <c r="C169" s="2">
        <v>70.59</v>
      </c>
      <c r="D169" s="2">
        <v>101.6</v>
      </c>
      <c r="E169" s="2">
        <v>5908</v>
      </c>
      <c r="F169" s="2" t="s">
        <v>1</v>
      </c>
      <c r="G169" s="2">
        <v>30.4</v>
      </c>
    </row>
    <row r="170" spans="1:7" x14ac:dyDescent="0.25">
      <c r="A170" s="4">
        <v>36509</v>
      </c>
      <c r="B170" s="2" t="s">
        <v>1</v>
      </c>
      <c r="C170" s="2">
        <v>70.62</v>
      </c>
      <c r="D170" s="2">
        <v>96.3</v>
      </c>
      <c r="E170" s="2">
        <v>5846</v>
      </c>
      <c r="F170" s="2" t="s">
        <v>1</v>
      </c>
      <c r="G170" s="2">
        <v>19</v>
      </c>
    </row>
    <row r="171" spans="1:7" x14ac:dyDescent="0.25">
      <c r="A171" s="4">
        <v>36540</v>
      </c>
      <c r="B171" s="2" t="s">
        <v>1</v>
      </c>
      <c r="C171" s="2">
        <v>59.8</v>
      </c>
      <c r="D171" s="2">
        <v>96</v>
      </c>
      <c r="E171" s="2">
        <v>5480</v>
      </c>
      <c r="F171" s="2">
        <v>53.5</v>
      </c>
      <c r="G171" s="2">
        <v>65.3</v>
      </c>
    </row>
    <row r="172" spans="1:7" x14ac:dyDescent="0.25">
      <c r="A172" s="4">
        <v>36571</v>
      </c>
      <c r="B172" s="2" t="s">
        <v>1</v>
      </c>
      <c r="C172" s="2">
        <v>63.79</v>
      </c>
      <c r="D172" s="2">
        <v>94.4</v>
      </c>
      <c r="E172" s="2">
        <v>5477</v>
      </c>
      <c r="F172" s="2">
        <v>55.1</v>
      </c>
      <c r="G172" s="2">
        <v>34.700000000000003</v>
      </c>
    </row>
    <row r="173" spans="1:7" x14ac:dyDescent="0.25">
      <c r="A173" s="4">
        <v>36600</v>
      </c>
      <c r="B173" s="2" t="s">
        <v>1</v>
      </c>
      <c r="C173" s="2">
        <v>61.09</v>
      </c>
      <c r="D173" s="2">
        <v>94.1</v>
      </c>
      <c r="E173" s="2">
        <v>5471</v>
      </c>
      <c r="F173" s="2">
        <v>54.8</v>
      </c>
      <c r="G173" s="2">
        <v>30.3</v>
      </c>
    </row>
    <row r="174" spans="1:7" x14ac:dyDescent="0.25">
      <c r="A174" s="4">
        <v>36631</v>
      </c>
      <c r="B174" s="2" t="s">
        <v>1</v>
      </c>
      <c r="C174" s="2">
        <v>62.59</v>
      </c>
      <c r="D174" s="2">
        <v>94.3</v>
      </c>
      <c r="E174" s="2">
        <v>5464</v>
      </c>
      <c r="F174" s="2">
        <v>56.1</v>
      </c>
      <c r="G174" s="2">
        <v>37.5</v>
      </c>
    </row>
    <row r="175" spans="1:7" x14ac:dyDescent="0.25">
      <c r="A175" s="4">
        <v>36661</v>
      </c>
      <c r="B175" s="2" t="s">
        <v>1</v>
      </c>
      <c r="C175" s="2">
        <v>63.49</v>
      </c>
      <c r="D175" s="2">
        <v>96.5</v>
      </c>
      <c r="E175" s="2">
        <v>5462</v>
      </c>
      <c r="F175" s="2">
        <v>57.5</v>
      </c>
      <c r="G175" s="2">
        <v>32.1</v>
      </c>
    </row>
    <row r="176" spans="1:7" x14ac:dyDescent="0.25">
      <c r="A176" s="4">
        <v>36692</v>
      </c>
      <c r="B176" s="2" t="s">
        <v>1</v>
      </c>
      <c r="C176" s="2">
        <v>63.09</v>
      </c>
      <c r="D176" s="2">
        <v>98</v>
      </c>
      <c r="E176" s="2">
        <v>5463</v>
      </c>
      <c r="F176" s="2">
        <v>57.6</v>
      </c>
      <c r="G176" s="2">
        <v>34.1</v>
      </c>
    </row>
    <row r="177" spans="1:7" x14ac:dyDescent="0.25">
      <c r="A177" s="4">
        <v>36722</v>
      </c>
      <c r="B177" s="2" t="s">
        <v>1</v>
      </c>
      <c r="C177" s="2">
        <v>63.89</v>
      </c>
      <c r="D177" s="2">
        <v>99.1</v>
      </c>
      <c r="E177" s="2">
        <v>5449</v>
      </c>
      <c r="F177" s="2">
        <v>57</v>
      </c>
      <c r="G177" s="2">
        <v>37.1</v>
      </c>
    </row>
    <row r="178" spans="1:7" x14ac:dyDescent="0.25">
      <c r="A178" s="4">
        <v>36753</v>
      </c>
      <c r="B178" s="2" t="s">
        <v>1</v>
      </c>
      <c r="C178" s="2">
        <v>63.79</v>
      </c>
      <c r="D178" s="2">
        <v>97.7</v>
      </c>
      <c r="E178" s="2">
        <v>5434</v>
      </c>
      <c r="F178" s="2">
        <v>57.6</v>
      </c>
      <c r="G178" s="2">
        <v>39.1</v>
      </c>
    </row>
    <row r="179" spans="1:7" x14ac:dyDescent="0.25">
      <c r="A179" s="4">
        <v>36784</v>
      </c>
      <c r="B179" s="2" t="s">
        <v>1</v>
      </c>
      <c r="C179" s="2">
        <v>64.19</v>
      </c>
      <c r="D179" s="2">
        <v>94.8</v>
      </c>
      <c r="E179" s="2">
        <v>5438</v>
      </c>
      <c r="F179" s="2">
        <v>57.7</v>
      </c>
      <c r="G179" s="2">
        <v>33.5</v>
      </c>
    </row>
    <row r="180" spans="1:7" x14ac:dyDescent="0.25">
      <c r="A180" s="4">
        <v>36814</v>
      </c>
      <c r="B180" s="2" t="s">
        <v>1</v>
      </c>
      <c r="C180" s="2">
        <v>64.989999999999995</v>
      </c>
      <c r="D180" s="2">
        <v>92.4</v>
      </c>
      <c r="E180" s="2">
        <v>5444</v>
      </c>
      <c r="F180" s="2">
        <v>57.4</v>
      </c>
      <c r="G180" s="2">
        <v>38.1</v>
      </c>
    </row>
    <row r="181" spans="1:7" x14ac:dyDescent="0.25">
      <c r="A181" s="4">
        <v>36845</v>
      </c>
      <c r="B181" s="2" t="s">
        <v>1</v>
      </c>
      <c r="C181" s="2">
        <v>64.59</v>
      </c>
      <c r="D181" s="2">
        <v>95.5</v>
      </c>
      <c r="E181" s="2">
        <v>5410</v>
      </c>
      <c r="F181" s="2">
        <v>57.1</v>
      </c>
      <c r="G181" s="2">
        <v>39.299999999999997</v>
      </c>
    </row>
    <row r="182" spans="1:7" x14ac:dyDescent="0.25">
      <c r="A182" s="4">
        <v>36875</v>
      </c>
      <c r="B182" s="2" t="s">
        <v>1</v>
      </c>
      <c r="C182" s="2">
        <v>63.29</v>
      </c>
      <c r="D182" s="2">
        <v>99.1</v>
      </c>
      <c r="E182" s="2">
        <v>5337</v>
      </c>
      <c r="F182" s="2">
        <v>61.6</v>
      </c>
      <c r="G182" s="2">
        <v>22.9</v>
      </c>
    </row>
    <row r="183" spans="1:7" x14ac:dyDescent="0.25">
      <c r="A183" s="4">
        <v>36906</v>
      </c>
      <c r="B183" s="2" t="s">
        <v>1</v>
      </c>
      <c r="C183" s="2">
        <v>63.79</v>
      </c>
      <c r="D183" s="2">
        <v>100.8</v>
      </c>
      <c r="E183" s="2">
        <v>5349</v>
      </c>
      <c r="F183" s="2">
        <v>57.8</v>
      </c>
      <c r="G183" s="2">
        <v>48</v>
      </c>
    </row>
    <row r="184" spans="1:7" x14ac:dyDescent="0.25">
      <c r="A184" s="4">
        <v>36937</v>
      </c>
      <c r="B184" s="2" t="s">
        <v>1</v>
      </c>
      <c r="C184" s="2">
        <v>62.29</v>
      </c>
      <c r="D184" s="2">
        <v>101.1</v>
      </c>
      <c r="E184" s="2">
        <v>5359</v>
      </c>
      <c r="F184" s="2">
        <v>57</v>
      </c>
      <c r="G184" s="2">
        <v>42.8</v>
      </c>
    </row>
    <row r="185" spans="1:7" x14ac:dyDescent="0.25">
      <c r="A185" s="4">
        <v>36965</v>
      </c>
      <c r="B185" s="2" t="s">
        <v>1</v>
      </c>
      <c r="C185" s="2">
        <v>62.99</v>
      </c>
      <c r="D185" s="2">
        <v>102.5</v>
      </c>
      <c r="E185" s="2">
        <v>5341</v>
      </c>
      <c r="F185" s="2">
        <v>57.8</v>
      </c>
      <c r="G185" s="2">
        <v>44.1</v>
      </c>
    </row>
    <row r="186" spans="1:7" x14ac:dyDescent="0.25">
      <c r="A186" s="4">
        <v>36996</v>
      </c>
      <c r="B186" s="2" t="s">
        <v>1</v>
      </c>
      <c r="C186" s="2">
        <v>63.39</v>
      </c>
      <c r="D186" s="2">
        <v>102.3</v>
      </c>
      <c r="E186" s="2">
        <v>5326</v>
      </c>
      <c r="F186" s="2">
        <v>57.1</v>
      </c>
      <c r="G186" s="2">
        <v>41.9</v>
      </c>
    </row>
    <row r="187" spans="1:7" x14ac:dyDescent="0.25">
      <c r="A187" s="4">
        <v>37026</v>
      </c>
      <c r="B187" s="2">
        <v>-39.1</v>
      </c>
      <c r="C187" s="2">
        <v>62.19</v>
      </c>
      <c r="D187" s="2">
        <v>99.2</v>
      </c>
      <c r="E187" s="2">
        <v>5309</v>
      </c>
      <c r="F187" s="2">
        <v>57.4</v>
      </c>
      <c r="G187" s="2">
        <v>44.4</v>
      </c>
    </row>
    <row r="188" spans="1:7" x14ac:dyDescent="0.25">
      <c r="A188" s="4">
        <v>37057</v>
      </c>
      <c r="B188" s="2">
        <v>-36</v>
      </c>
      <c r="C188" s="2">
        <v>63.99</v>
      </c>
      <c r="D188" s="2">
        <v>101</v>
      </c>
      <c r="E188" s="2">
        <v>5296</v>
      </c>
      <c r="F188" s="2">
        <v>56.3</v>
      </c>
      <c r="G188" s="2">
        <v>41.6</v>
      </c>
    </row>
    <row r="189" spans="1:7" x14ac:dyDescent="0.25">
      <c r="A189" s="4">
        <v>37087</v>
      </c>
      <c r="B189" s="2">
        <v>-35.700000000000003</v>
      </c>
      <c r="C189" s="2">
        <v>64.59</v>
      </c>
      <c r="D189" s="2">
        <v>99.5</v>
      </c>
      <c r="E189" s="2">
        <v>5274</v>
      </c>
      <c r="F189" s="2">
        <v>56.6</v>
      </c>
      <c r="G189" s="2">
        <v>40.799999999999997</v>
      </c>
    </row>
    <row r="190" spans="1:7" x14ac:dyDescent="0.25">
      <c r="A190" s="4">
        <v>37118</v>
      </c>
      <c r="B190" s="2">
        <v>-40.1</v>
      </c>
      <c r="C190" s="2">
        <v>66.09</v>
      </c>
      <c r="D190" s="2">
        <v>104.4</v>
      </c>
      <c r="E190" s="2">
        <v>5248</v>
      </c>
      <c r="F190" s="2">
        <v>58.3</v>
      </c>
      <c r="G190" s="2">
        <v>42.5</v>
      </c>
    </row>
    <row r="191" spans="1:7" x14ac:dyDescent="0.25">
      <c r="A191" s="4">
        <v>37149</v>
      </c>
      <c r="B191" s="2">
        <v>-31.6</v>
      </c>
      <c r="C191" s="2">
        <v>66.09</v>
      </c>
      <c r="D191" s="2">
        <v>102.7</v>
      </c>
      <c r="E191" s="2">
        <v>5233</v>
      </c>
      <c r="F191" s="2">
        <v>56.9</v>
      </c>
      <c r="G191" s="2">
        <v>42.6</v>
      </c>
    </row>
    <row r="192" spans="1:7" x14ac:dyDescent="0.25">
      <c r="A192" s="4">
        <v>37179</v>
      </c>
      <c r="B192" s="2">
        <v>-32.700000000000003</v>
      </c>
      <c r="C192" s="2">
        <v>65.59</v>
      </c>
      <c r="D192" s="2">
        <v>102.8</v>
      </c>
      <c r="E192" s="2">
        <v>5221</v>
      </c>
      <c r="F192" s="2">
        <v>57.1</v>
      </c>
      <c r="G192" s="2">
        <v>43</v>
      </c>
    </row>
    <row r="193" spans="1:7" x14ac:dyDescent="0.25">
      <c r="A193" s="4">
        <v>37210</v>
      </c>
      <c r="B193" s="2">
        <v>-32.700000000000003</v>
      </c>
      <c r="C193" s="2">
        <v>66.790000000000006</v>
      </c>
      <c r="D193" s="2">
        <v>104.9</v>
      </c>
      <c r="E193" s="2">
        <v>5188</v>
      </c>
      <c r="F193" s="2">
        <v>56.4</v>
      </c>
      <c r="G193" s="2">
        <v>38.700000000000003</v>
      </c>
    </row>
    <row r="194" spans="1:7" x14ac:dyDescent="0.25">
      <c r="A194" s="4">
        <v>37240</v>
      </c>
      <c r="B194" s="2">
        <v>-37.6</v>
      </c>
      <c r="C194" s="2">
        <v>66.59</v>
      </c>
      <c r="D194" s="2">
        <v>106</v>
      </c>
      <c r="E194" s="2">
        <v>5094</v>
      </c>
      <c r="F194" s="2">
        <v>58.6</v>
      </c>
      <c r="G194" s="2">
        <v>35.4</v>
      </c>
    </row>
    <row r="195" spans="1:7" x14ac:dyDescent="0.25">
      <c r="A195" s="4">
        <v>37271</v>
      </c>
      <c r="B195" s="2">
        <v>-36.5</v>
      </c>
      <c r="C195" s="2">
        <v>64.989999999999995</v>
      </c>
      <c r="D195" s="2">
        <v>106.1</v>
      </c>
      <c r="E195" s="2">
        <v>5118</v>
      </c>
      <c r="F195" s="2">
        <v>57.5</v>
      </c>
      <c r="G195" s="2">
        <v>48.9</v>
      </c>
    </row>
    <row r="196" spans="1:7" x14ac:dyDescent="0.25">
      <c r="A196" s="4">
        <v>37302</v>
      </c>
      <c r="B196" s="2">
        <v>-34.6</v>
      </c>
      <c r="C196" s="2">
        <v>64.489999999999995</v>
      </c>
      <c r="D196" s="2">
        <v>106.4</v>
      </c>
      <c r="E196" s="2">
        <v>5112</v>
      </c>
      <c r="F196" s="2">
        <v>57.3</v>
      </c>
      <c r="G196" s="2">
        <v>42.7</v>
      </c>
    </row>
    <row r="197" spans="1:7" x14ac:dyDescent="0.25">
      <c r="A197" s="4">
        <v>37330</v>
      </c>
      <c r="B197" s="2">
        <v>-36.200000000000003</v>
      </c>
      <c r="C197" s="2">
        <v>65.89</v>
      </c>
      <c r="D197" s="2">
        <v>106.1</v>
      </c>
      <c r="E197" s="2">
        <v>5105</v>
      </c>
      <c r="F197" s="2">
        <v>57.3</v>
      </c>
      <c r="G197" s="2">
        <v>43.8</v>
      </c>
    </row>
    <row r="198" spans="1:7" x14ac:dyDescent="0.25">
      <c r="A198" s="4">
        <v>37361</v>
      </c>
      <c r="B198" s="2">
        <v>-36.799999999999997</v>
      </c>
      <c r="C198" s="2">
        <v>63.49</v>
      </c>
      <c r="D198" s="2">
        <v>107.5</v>
      </c>
      <c r="E198" s="2">
        <v>5089</v>
      </c>
      <c r="F198" s="2">
        <v>56</v>
      </c>
      <c r="G198" s="2">
        <v>46.8</v>
      </c>
    </row>
    <row r="199" spans="1:7" x14ac:dyDescent="0.25">
      <c r="A199" s="4">
        <v>37391</v>
      </c>
      <c r="B199" s="2">
        <v>-35.4</v>
      </c>
      <c r="C199" s="2">
        <v>63.99</v>
      </c>
      <c r="D199" s="2">
        <v>103.2</v>
      </c>
      <c r="E199" s="2">
        <v>5080</v>
      </c>
      <c r="F199" s="2">
        <v>56.4</v>
      </c>
      <c r="G199" s="2">
        <v>45.1</v>
      </c>
    </row>
    <row r="200" spans="1:7" x14ac:dyDescent="0.25">
      <c r="A200" s="4">
        <v>37422</v>
      </c>
      <c r="B200" s="2">
        <v>-37.4</v>
      </c>
      <c r="C200" s="2">
        <v>63.79</v>
      </c>
      <c r="D200" s="2">
        <v>104.7</v>
      </c>
      <c r="E200" s="2">
        <v>5078</v>
      </c>
      <c r="F200" s="2">
        <v>57.6</v>
      </c>
      <c r="G200" s="2">
        <v>46.6</v>
      </c>
    </row>
    <row r="201" spans="1:7" x14ac:dyDescent="0.25">
      <c r="A201" s="4">
        <v>37452</v>
      </c>
      <c r="B201" s="2">
        <v>-33.9</v>
      </c>
      <c r="C201" s="2">
        <v>65.489999999999995</v>
      </c>
      <c r="D201" s="2">
        <v>101.1</v>
      </c>
      <c r="E201" s="2">
        <v>5064</v>
      </c>
      <c r="F201" s="2">
        <v>58.4</v>
      </c>
      <c r="G201" s="2">
        <v>46.5</v>
      </c>
    </row>
    <row r="202" spans="1:7" x14ac:dyDescent="0.25">
      <c r="A202" s="4">
        <v>37483</v>
      </c>
      <c r="B202" s="2">
        <v>-32.200000000000003</v>
      </c>
      <c r="C202" s="2">
        <v>64.59</v>
      </c>
      <c r="D202" s="2">
        <v>95.6</v>
      </c>
      <c r="E202" s="2">
        <v>5055</v>
      </c>
      <c r="F202" s="2">
        <v>59</v>
      </c>
      <c r="G202" s="2">
        <v>47.4</v>
      </c>
    </row>
    <row r="203" spans="1:7" x14ac:dyDescent="0.25">
      <c r="A203" s="4">
        <v>37514</v>
      </c>
      <c r="B203" s="2">
        <v>-34.4</v>
      </c>
      <c r="C203" s="2">
        <v>64.89</v>
      </c>
      <c r="D203" s="2">
        <v>101.1</v>
      </c>
      <c r="E203" s="2">
        <v>5049</v>
      </c>
      <c r="F203" s="2">
        <v>59.3</v>
      </c>
      <c r="G203" s="2">
        <v>45.4</v>
      </c>
    </row>
    <row r="204" spans="1:7" x14ac:dyDescent="0.25">
      <c r="A204" s="4">
        <v>37544</v>
      </c>
      <c r="B204" s="2">
        <v>-31.4</v>
      </c>
      <c r="C204" s="2">
        <v>65.39</v>
      </c>
      <c r="D204" s="2">
        <v>106.4</v>
      </c>
      <c r="E204" s="2">
        <v>5054</v>
      </c>
      <c r="F204" s="2">
        <v>58.8</v>
      </c>
      <c r="G204" s="2">
        <v>46.7</v>
      </c>
    </row>
    <row r="205" spans="1:7" x14ac:dyDescent="0.25">
      <c r="A205" s="4">
        <v>37575</v>
      </c>
      <c r="B205" s="2">
        <v>-33.6</v>
      </c>
      <c r="C205" s="2">
        <v>66.39</v>
      </c>
      <c r="D205" s="2">
        <v>96.7</v>
      </c>
      <c r="E205" s="2">
        <v>5042</v>
      </c>
      <c r="F205" s="2">
        <v>60.7</v>
      </c>
      <c r="G205" s="2">
        <v>43.6</v>
      </c>
    </row>
    <row r="206" spans="1:7" x14ac:dyDescent="0.25">
      <c r="A206" s="4">
        <v>37605</v>
      </c>
      <c r="B206" s="2">
        <v>-36.799999999999997</v>
      </c>
      <c r="C206" s="2">
        <v>65.09</v>
      </c>
      <c r="D206" s="2">
        <v>99.9</v>
      </c>
      <c r="E206" s="2">
        <v>4999</v>
      </c>
      <c r="F206" s="2">
        <v>60.3</v>
      </c>
      <c r="G206" s="2">
        <v>42.9</v>
      </c>
    </row>
    <row r="207" spans="1:7" x14ac:dyDescent="0.25">
      <c r="A207" s="4">
        <v>37636</v>
      </c>
      <c r="B207" s="2">
        <v>-34.200000000000003</v>
      </c>
      <c r="C207" s="2">
        <v>66.59</v>
      </c>
      <c r="D207" s="2">
        <v>97.4</v>
      </c>
      <c r="E207" s="2">
        <v>4917</v>
      </c>
      <c r="F207" s="2">
        <v>59.3</v>
      </c>
      <c r="G207" s="2">
        <v>53.6</v>
      </c>
    </row>
    <row r="208" spans="1:7" x14ac:dyDescent="0.25">
      <c r="A208" s="4">
        <v>37667</v>
      </c>
      <c r="B208" s="2">
        <v>-33.6</v>
      </c>
      <c r="C208" s="2">
        <v>64.89</v>
      </c>
      <c r="D208" s="2">
        <v>96.2</v>
      </c>
      <c r="E208" s="2">
        <v>4925</v>
      </c>
      <c r="F208" s="2">
        <v>59.6</v>
      </c>
      <c r="G208" s="2">
        <v>48.9</v>
      </c>
    </row>
    <row r="209" spans="1:7" x14ac:dyDescent="0.25">
      <c r="A209" s="4">
        <v>37695</v>
      </c>
      <c r="B209" s="2">
        <v>-34.1</v>
      </c>
      <c r="C209" s="2">
        <v>66.19</v>
      </c>
      <c r="D209" s="2">
        <v>95.1</v>
      </c>
      <c r="E209" s="2">
        <v>4915</v>
      </c>
      <c r="F209" s="2">
        <v>60.4</v>
      </c>
      <c r="G209" s="2">
        <v>51</v>
      </c>
    </row>
    <row r="210" spans="1:7" x14ac:dyDescent="0.25">
      <c r="A210" s="4">
        <v>37726</v>
      </c>
      <c r="B210" s="2">
        <v>-33</v>
      </c>
      <c r="C210" s="2">
        <v>66.59</v>
      </c>
      <c r="D210" s="2">
        <v>94</v>
      </c>
      <c r="E210" s="2">
        <v>4912</v>
      </c>
      <c r="F210" s="2">
        <v>60.6</v>
      </c>
      <c r="G210" s="2">
        <v>54.6</v>
      </c>
    </row>
    <row r="211" spans="1:7" x14ac:dyDescent="0.25">
      <c r="A211" s="4">
        <v>37756</v>
      </c>
      <c r="B211" s="2">
        <v>-30.2</v>
      </c>
      <c r="C211" s="2">
        <v>68.09</v>
      </c>
      <c r="D211" s="2">
        <v>97.9</v>
      </c>
      <c r="E211" s="2">
        <v>4914</v>
      </c>
      <c r="F211" s="2">
        <v>61.8</v>
      </c>
      <c r="G211" s="2">
        <v>55.5</v>
      </c>
    </row>
    <row r="212" spans="1:7" x14ac:dyDescent="0.25">
      <c r="A212" s="4">
        <v>37787</v>
      </c>
      <c r="B212" s="2">
        <v>-30.8</v>
      </c>
      <c r="C212" s="2">
        <v>67.89</v>
      </c>
      <c r="D212" s="2">
        <v>98.2</v>
      </c>
      <c r="E212" s="2">
        <v>4915</v>
      </c>
      <c r="F212" s="2">
        <v>62.1</v>
      </c>
      <c r="G212" s="2">
        <v>52.2</v>
      </c>
    </row>
    <row r="213" spans="1:7" x14ac:dyDescent="0.25">
      <c r="A213" s="4">
        <v>37817</v>
      </c>
      <c r="B213" s="2">
        <v>-30.8</v>
      </c>
      <c r="C213" s="2">
        <v>67.989999999999995</v>
      </c>
      <c r="D213" s="2">
        <v>100.9</v>
      </c>
      <c r="E213" s="2">
        <v>4914</v>
      </c>
      <c r="F213" s="2">
        <v>64.5</v>
      </c>
      <c r="G213" s="2">
        <v>54.3</v>
      </c>
    </row>
    <row r="214" spans="1:7" x14ac:dyDescent="0.25">
      <c r="A214" s="4">
        <v>37848</v>
      </c>
      <c r="B214" s="2">
        <v>-32.5</v>
      </c>
      <c r="C214" s="2">
        <v>69.489999999999995</v>
      </c>
      <c r="D214" s="2">
        <v>99.8</v>
      </c>
      <c r="E214" s="2">
        <v>4906</v>
      </c>
      <c r="F214" s="2">
        <v>64.400000000000006</v>
      </c>
      <c r="G214" s="2">
        <v>50.4</v>
      </c>
    </row>
    <row r="215" spans="1:7" x14ac:dyDescent="0.25">
      <c r="A215" s="4">
        <v>37879</v>
      </c>
      <c r="B215" s="2">
        <v>-36.200000000000003</v>
      </c>
      <c r="C215" s="2">
        <v>70.19</v>
      </c>
      <c r="D215" s="2">
        <v>90.6</v>
      </c>
      <c r="E215" s="2">
        <v>4904</v>
      </c>
      <c r="F215" s="2">
        <v>64.599999999999994</v>
      </c>
      <c r="G215" s="2">
        <v>62.1</v>
      </c>
    </row>
    <row r="216" spans="1:7" x14ac:dyDescent="0.25">
      <c r="A216" s="4">
        <v>37909</v>
      </c>
      <c r="B216" s="2">
        <v>-34.9</v>
      </c>
      <c r="C216" s="2">
        <v>69.790000000000006</v>
      </c>
      <c r="D216" s="2">
        <v>94.1</v>
      </c>
      <c r="E216" s="2">
        <v>4905</v>
      </c>
      <c r="F216" s="2">
        <v>66.099999999999994</v>
      </c>
      <c r="G216" s="2">
        <v>56.6</v>
      </c>
    </row>
    <row r="217" spans="1:7" x14ac:dyDescent="0.25">
      <c r="A217" s="4">
        <v>37940</v>
      </c>
      <c r="B217" s="2">
        <v>-36.200000000000003</v>
      </c>
      <c r="C217" s="2">
        <v>70.19</v>
      </c>
      <c r="D217" s="2">
        <v>103.8</v>
      </c>
      <c r="E217" s="2">
        <v>4884</v>
      </c>
      <c r="F217" s="2">
        <v>66.2</v>
      </c>
      <c r="G217" s="2">
        <v>51.6</v>
      </c>
    </row>
    <row r="218" spans="1:7" x14ac:dyDescent="0.25">
      <c r="A218" s="4">
        <v>37970</v>
      </c>
      <c r="B218" s="2">
        <v>-29.8</v>
      </c>
      <c r="C218" s="2">
        <v>71.290000000000006</v>
      </c>
      <c r="D218" s="2">
        <v>92.9</v>
      </c>
      <c r="E218" s="2">
        <v>4827</v>
      </c>
      <c r="F218" s="2">
        <v>67.8</v>
      </c>
      <c r="G218" s="2">
        <v>56</v>
      </c>
    </row>
    <row r="219" spans="1:7" x14ac:dyDescent="0.25">
      <c r="A219" s="4">
        <v>38001</v>
      </c>
      <c r="B219" s="2">
        <v>-30.9</v>
      </c>
      <c r="C219" s="2">
        <v>69.790000000000006</v>
      </c>
      <c r="D219" s="2">
        <v>100.1</v>
      </c>
      <c r="E219" s="2">
        <v>4856</v>
      </c>
      <c r="F219" s="2">
        <v>69.2</v>
      </c>
      <c r="G219" s="2">
        <v>64.3</v>
      </c>
    </row>
    <row r="220" spans="1:7" x14ac:dyDescent="0.25">
      <c r="A220" s="4">
        <v>38032</v>
      </c>
      <c r="B220" s="2">
        <v>-34.299999999999997</v>
      </c>
      <c r="C220" s="2">
        <v>72.89</v>
      </c>
      <c r="D220" s="2">
        <v>101.9</v>
      </c>
      <c r="E220" s="2">
        <v>4855</v>
      </c>
      <c r="F220" s="2">
        <v>69.5</v>
      </c>
      <c r="G220" s="2">
        <v>62.5</v>
      </c>
    </row>
    <row r="221" spans="1:7" x14ac:dyDescent="0.25">
      <c r="A221" s="4">
        <v>38061</v>
      </c>
      <c r="B221" s="2">
        <v>-33.4</v>
      </c>
      <c r="C221" s="2">
        <v>72.790000000000006</v>
      </c>
      <c r="D221" s="2">
        <v>97.1</v>
      </c>
      <c r="E221" s="2">
        <v>4854</v>
      </c>
      <c r="F221" s="2">
        <v>71.400000000000006</v>
      </c>
      <c r="G221" s="2">
        <v>67.400000000000006</v>
      </c>
    </row>
    <row r="222" spans="1:7" x14ac:dyDescent="0.25">
      <c r="A222" s="4">
        <v>38092</v>
      </c>
      <c r="B222" s="2">
        <v>-30.8</v>
      </c>
      <c r="C222" s="2">
        <v>79.39</v>
      </c>
      <c r="D222" s="2">
        <v>104.8</v>
      </c>
      <c r="E222" s="2">
        <v>4868</v>
      </c>
      <c r="F222" s="2">
        <v>73.7</v>
      </c>
      <c r="G222" s="2">
        <v>70.599999999999994</v>
      </c>
    </row>
    <row r="223" spans="1:7" x14ac:dyDescent="0.25">
      <c r="A223" s="4">
        <v>38122</v>
      </c>
      <c r="B223" s="2">
        <v>-23.1</v>
      </c>
      <c r="C223" s="2">
        <v>70.89</v>
      </c>
      <c r="D223" s="2">
        <v>111.9</v>
      </c>
      <c r="E223" s="2">
        <v>4874</v>
      </c>
      <c r="F223" s="2">
        <v>71</v>
      </c>
      <c r="G223" s="2">
        <v>62.3</v>
      </c>
    </row>
    <row r="224" spans="1:7" x14ac:dyDescent="0.25">
      <c r="A224" s="4">
        <v>38153</v>
      </c>
      <c r="B224" s="2">
        <v>-21.8</v>
      </c>
      <c r="C224" s="2">
        <v>70.19</v>
      </c>
      <c r="D224" s="2">
        <v>103.3</v>
      </c>
      <c r="E224" s="2">
        <v>4880</v>
      </c>
      <c r="F224" s="2">
        <v>70.400000000000006</v>
      </c>
      <c r="G224" s="2">
        <v>58.3</v>
      </c>
    </row>
    <row r="225" spans="1:7" x14ac:dyDescent="0.25">
      <c r="A225" s="4">
        <v>38183</v>
      </c>
      <c r="B225" s="2">
        <v>-25.2</v>
      </c>
      <c r="C225" s="2">
        <v>71.39</v>
      </c>
      <c r="D225" s="2">
        <v>108.8</v>
      </c>
      <c r="E225" s="2">
        <v>4874</v>
      </c>
      <c r="F225" s="2">
        <v>70.2</v>
      </c>
      <c r="G225" s="2">
        <v>62.2</v>
      </c>
    </row>
    <row r="226" spans="1:7" x14ac:dyDescent="0.25">
      <c r="A226" s="4">
        <v>38214</v>
      </c>
      <c r="B226" s="2">
        <v>-20.7</v>
      </c>
      <c r="C226" s="2">
        <v>71.989999999999995</v>
      </c>
      <c r="D226" s="2">
        <v>101.2</v>
      </c>
      <c r="E226" s="2">
        <v>4874</v>
      </c>
      <c r="F226" s="2">
        <v>70.7</v>
      </c>
      <c r="G226" s="2">
        <v>67.2</v>
      </c>
    </row>
    <row r="227" spans="1:7" x14ac:dyDescent="0.25">
      <c r="A227" s="4">
        <v>38245</v>
      </c>
      <c r="B227" s="2">
        <v>-24.9</v>
      </c>
      <c r="C227" s="2">
        <v>73.59</v>
      </c>
      <c r="D227" s="2">
        <v>111.3</v>
      </c>
      <c r="E227" s="2">
        <v>4882</v>
      </c>
      <c r="F227" s="2">
        <v>70.900000000000006</v>
      </c>
      <c r="G227" s="2">
        <v>67.400000000000006</v>
      </c>
    </row>
    <row r="228" spans="1:7" x14ac:dyDescent="0.25">
      <c r="A228" s="4">
        <v>38275</v>
      </c>
      <c r="B228" s="2">
        <v>-23.5</v>
      </c>
      <c r="C228" s="2">
        <v>71.69</v>
      </c>
      <c r="D228" s="2">
        <v>109.5</v>
      </c>
      <c r="E228" s="2">
        <v>4886</v>
      </c>
      <c r="F228" s="2">
        <v>71.599999999999994</v>
      </c>
      <c r="G228" s="2">
        <v>57.9</v>
      </c>
    </row>
    <row r="229" spans="1:7" x14ac:dyDescent="0.25">
      <c r="A229" s="4">
        <v>38306</v>
      </c>
      <c r="B229" s="2">
        <v>-22.5</v>
      </c>
      <c r="C229" s="2">
        <v>71.19</v>
      </c>
      <c r="D229" s="2">
        <v>102.6</v>
      </c>
      <c r="E229" s="2">
        <v>4881</v>
      </c>
      <c r="F229" s="2">
        <v>72.099999999999994</v>
      </c>
      <c r="G229" s="2">
        <v>62.8</v>
      </c>
    </row>
    <row r="230" spans="1:7" x14ac:dyDescent="0.25">
      <c r="A230" s="4">
        <v>38336</v>
      </c>
      <c r="B230" s="2">
        <v>-20</v>
      </c>
      <c r="C230" s="2">
        <v>72.39</v>
      </c>
      <c r="D230" s="2">
        <v>110.1</v>
      </c>
      <c r="E230" s="2">
        <v>4849</v>
      </c>
      <c r="F230" s="2">
        <v>69.400000000000006</v>
      </c>
      <c r="G230" s="2">
        <v>64</v>
      </c>
    </row>
    <row r="231" spans="1:7" x14ac:dyDescent="0.25">
      <c r="A231" s="4">
        <v>38367</v>
      </c>
      <c r="B231" s="2">
        <v>-20.100000000000001</v>
      </c>
      <c r="C231" s="2">
        <v>72.39</v>
      </c>
      <c r="D231" s="2">
        <v>98</v>
      </c>
      <c r="E231" s="2">
        <v>4927</v>
      </c>
      <c r="F231" s="2">
        <v>72.2</v>
      </c>
      <c r="G231" s="2">
        <v>73.7</v>
      </c>
    </row>
    <row r="232" spans="1:7" x14ac:dyDescent="0.25">
      <c r="A232" s="4">
        <v>38398</v>
      </c>
      <c r="B232" s="2">
        <v>-20.2</v>
      </c>
      <c r="C232" s="2">
        <v>68.290000000000006</v>
      </c>
      <c r="D232" s="2">
        <v>103.2</v>
      </c>
      <c r="E232" s="2">
        <v>4933</v>
      </c>
      <c r="F232" s="2">
        <v>72.2</v>
      </c>
      <c r="G232" s="2">
        <v>64.099999999999994</v>
      </c>
    </row>
    <row r="233" spans="1:7" x14ac:dyDescent="0.25">
      <c r="A233" s="4">
        <v>38426</v>
      </c>
      <c r="B233" s="2">
        <v>-20.2</v>
      </c>
      <c r="C233" s="2">
        <v>67.989999999999995</v>
      </c>
      <c r="D233" s="2">
        <v>108.6</v>
      </c>
      <c r="E233" s="2">
        <v>4935</v>
      </c>
      <c r="F233" s="2">
        <v>70.400000000000006</v>
      </c>
      <c r="G233" s="2">
        <v>67.8</v>
      </c>
    </row>
    <row r="234" spans="1:7" x14ac:dyDescent="0.25">
      <c r="A234" s="4">
        <v>38457</v>
      </c>
      <c r="B234" s="2">
        <v>-18.7</v>
      </c>
      <c r="C234" s="2">
        <v>70.19</v>
      </c>
      <c r="D234" s="2">
        <v>103.9</v>
      </c>
      <c r="E234" s="2">
        <v>4950</v>
      </c>
      <c r="F234" s="2">
        <v>72.8</v>
      </c>
      <c r="G234" s="2">
        <v>73.900000000000006</v>
      </c>
    </row>
    <row r="235" spans="1:7" x14ac:dyDescent="0.25">
      <c r="A235" s="4">
        <v>38487</v>
      </c>
      <c r="B235" s="2">
        <v>-20.6</v>
      </c>
      <c r="C235" s="2">
        <v>70.290000000000006</v>
      </c>
      <c r="D235" s="2">
        <v>94.6</v>
      </c>
      <c r="E235" s="2">
        <v>4954</v>
      </c>
      <c r="F235" s="2">
        <v>71.7</v>
      </c>
      <c r="G235" s="2">
        <v>71.099999999999994</v>
      </c>
    </row>
    <row r="236" spans="1:7" x14ac:dyDescent="0.25">
      <c r="A236" s="4">
        <v>38518</v>
      </c>
      <c r="B236" s="2">
        <v>-22.7</v>
      </c>
      <c r="C236" s="2">
        <v>71.39</v>
      </c>
      <c r="D236" s="2">
        <v>103.6</v>
      </c>
      <c r="E236" s="2">
        <v>4970</v>
      </c>
      <c r="F236" s="2">
        <v>73.5</v>
      </c>
      <c r="G236" s="2">
        <v>75.8</v>
      </c>
    </row>
    <row r="237" spans="1:7" x14ac:dyDescent="0.25">
      <c r="A237" s="4">
        <v>38548</v>
      </c>
      <c r="B237" s="2">
        <v>-23.2</v>
      </c>
      <c r="C237" s="2">
        <v>72.489999999999995</v>
      </c>
      <c r="D237" s="2">
        <v>94.6</v>
      </c>
      <c r="E237" s="2">
        <v>4963</v>
      </c>
      <c r="F237" s="2">
        <v>73.7</v>
      </c>
      <c r="G237" s="2">
        <v>66.900000000000006</v>
      </c>
    </row>
    <row r="238" spans="1:7" x14ac:dyDescent="0.25">
      <c r="A238" s="4">
        <v>38579</v>
      </c>
      <c r="B238" s="2">
        <v>-21.3</v>
      </c>
      <c r="C238" s="2">
        <v>73.69</v>
      </c>
      <c r="D238" s="2">
        <v>104.6</v>
      </c>
      <c r="E238" s="2">
        <v>4970</v>
      </c>
      <c r="F238" s="2">
        <v>74.599999999999994</v>
      </c>
      <c r="G238" s="2">
        <v>69.900000000000006</v>
      </c>
    </row>
    <row r="239" spans="1:7" x14ac:dyDescent="0.25">
      <c r="A239" s="4">
        <v>38610</v>
      </c>
      <c r="B239" s="2">
        <v>-20.3</v>
      </c>
      <c r="C239" s="2">
        <v>72.790000000000006</v>
      </c>
      <c r="D239" s="2">
        <v>98.9</v>
      </c>
      <c r="E239" s="2">
        <v>4989</v>
      </c>
      <c r="F239" s="2">
        <v>75.2</v>
      </c>
      <c r="G239" s="2">
        <v>72.8</v>
      </c>
    </row>
    <row r="240" spans="1:7" x14ac:dyDescent="0.25">
      <c r="A240" s="4">
        <v>38640</v>
      </c>
      <c r="B240" s="2">
        <v>-17.100000000000001</v>
      </c>
      <c r="C240" s="2">
        <v>73.290000000000006</v>
      </c>
      <c r="D240" s="2">
        <v>95.9</v>
      </c>
      <c r="E240" s="2">
        <v>4997</v>
      </c>
      <c r="F240" s="2">
        <v>77.2</v>
      </c>
      <c r="G240" s="2">
        <v>69.5</v>
      </c>
    </row>
    <row r="241" spans="1:7" x14ac:dyDescent="0.25">
      <c r="A241" s="4">
        <v>38671</v>
      </c>
      <c r="B241" s="2">
        <v>-15.1</v>
      </c>
      <c r="C241" s="2">
        <v>74.59</v>
      </c>
      <c r="D241" s="2">
        <v>97.3</v>
      </c>
      <c r="E241" s="2">
        <v>5002</v>
      </c>
      <c r="F241" s="2">
        <v>78.599999999999994</v>
      </c>
      <c r="G241" s="2">
        <v>71.7</v>
      </c>
    </row>
    <row r="242" spans="1:7" x14ac:dyDescent="0.25">
      <c r="A242" s="4">
        <v>38701</v>
      </c>
      <c r="B242" s="2">
        <v>-13.9</v>
      </c>
      <c r="C242" s="2">
        <v>74.09</v>
      </c>
      <c r="D242" s="2">
        <v>102</v>
      </c>
      <c r="E242" s="2">
        <v>4972</v>
      </c>
      <c r="F242" s="2">
        <v>80</v>
      </c>
      <c r="G242" s="2">
        <v>70.5</v>
      </c>
    </row>
    <row r="243" spans="1:7" x14ac:dyDescent="0.25">
      <c r="A243" s="4">
        <v>38732</v>
      </c>
      <c r="B243" s="2">
        <v>-13</v>
      </c>
      <c r="C243" s="2">
        <v>77.790000000000006</v>
      </c>
      <c r="D243" s="2">
        <v>102.6</v>
      </c>
      <c r="E243" s="2">
        <v>5049</v>
      </c>
      <c r="F243" s="2">
        <v>78</v>
      </c>
      <c r="G243" s="2">
        <v>89.4</v>
      </c>
    </row>
    <row r="244" spans="1:7" x14ac:dyDescent="0.25">
      <c r="A244" s="4">
        <v>38763</v>
      </c>
      <c r="B244" s="2">
        <v>-10.8</v>
      </c>
      <c r="C244" s="2">
        <v>75.790000000000006</v>
      </c>
      <c r="D244" s="2">
        <v>94.4</v>
      </c>
      <c r="E244" s="2">
        <v>5059</v>
      </c>
      <c r="F244" s="2">
        <v>79.3</v>
      </c>
      <c r="G244" s="2">
        <v>78.900000000000006</v>
      </c>
    </row>
    <row r="245" spans="1:7" x14ac:dyDescent="0.25">
      <c r="A245" s="4">
        <v>38791</v>
      </c>
      <c r="B245" s="2">
        <v>-12.9</v>
      </c>
      <c r="C245" s="2">
        <v>77.290000000000006</v>
      </c>
      <c r="D245" s="2">
        <v>99.3</v>
      </c>
      <c r="E245" s="2">
        <v>5071</v>
      </c>
      <c r="F245" s="2">
        <v>80.099999999999994</v>
      </c>
      <c r="G245" s="2">
        <v>85.5</v>
      </c>
    </row>
    <row r="246" spans="1:7" x14ac:dyDescent="0.25">
      <c r="A246" s="4">
        <v>38822</v>
      </c>
      <c r="B246" s="2">
        <v>-14.1</v>
      </c>
      <c r="C246" s="2">
        <v>78.39</v>
      </c>
      <c r="D246" s="2">
        <v>97.7</v>
      </c>
      <c r="E246" s="2">
        <v>5088</v>
      </c>
      <c r="F246" s="2">
        <v>81</v>
      </c>
      <c r="G246" s="2">
        <v>77.900000000000006</v>
      </c>
    </row>
    <row r="247" spans="1:7" x14ac:dyDescent="0.25">
      <c r="A247" s="4">
        <v>38852</v>
      </c>
      <c r="B247" s="2">
        <v>-17.100000000000001</v>
      </c>
      <c r="C247" s="2">
        <v>79.69</v>
      </c>
      <c r="D247" s="2">
        <v>99.6</v>
      </c>
      <c r="E247" s="2">
        <v>5108</v>
      </c>
      <c r="F247" s="2">
        <v>83.6</v>
      </c>
      <c r="G247" s="2">
        <v>87.3</v>
      </c>
    </row>
    <row r="248" spans="1:7" x14ac:dyDescent="0.25">
      <c r="A248" s="4">
        <v>38883</v>
      </c>
      <c r="B248" s="2">
        <v>-14.2</v>
      </c>
      <c r="C248" s="2">
        <v>81.09</v>
      </c>
      <c r="D248" s="2">
        <v>92.7</v>
      </c>
      <c r="E248" s="2">
        <v>5126</v>
      </c>
      <c r="F248" s="2">
        <v>84.1</v>
      </c>
      <c r="G248" s="2">
        <v>89.9</v>
      </c>
    </row>
    <row r="249" spans="1:7" x14ac:dyDescent="0.25">
      <c r="A249" s="4">
        <v>38913</v>
      </c>
      <c r="B249" s="2">
        <v>-12.1</v>
      </c>
      <c r="C249" s="2">
        <v>81.290000000000006</v>
      </c>
      <c r="D249" s="2">
        <v>102.6</v>
      </c>
      <c r="E249" s="2">
        <v>5134</v>
      </c>
      <c r="F249" s="2">
        <v>84.7</v>
      </c>
      <c r="G249" s="2">
        <v>75.900000000000006</v>
      </c>
    </row>
    <row r="250" spans="1:7" x14ac:dyDescent="0.25">
      <c r="A250" s="4">
        <v>38944</v>
      </c>
      <c r="B250" s="2">
        <v>-12.3</v>
      </c>
      <c r="C250" s="2">
        <v>80.39</v>
      </c>
      <c r="D250" s="2">
        <v>96.4</v>
      </c>
      <c r="E250" s="2">
        <v>5149</v>
      </c>
      <c r="F250" s="2">
        <v>84.5</v>
      </c>
      <c r="G250" s="2">
        <v>82.9</v>
      </c>
    </row>
    <row r="251" spans="1:7" x14ac:dyDescent="0.25">
      <c r="A251" s="4">
        <v>38975</v>
      </c>
      <c r="B251" s="2">
        <v>-14.4</v>
      </c>
      <c r="C251" s="2">
        <v>82.29</v>
      </c>
      <c r="D251" s="2">
        <v>102.1</v>
      </c>
      <c r="E251" s="2">
        <v>5159</v>
      </c>
      <c r="F251" s="2">
        <v>85.7</v>
      </c>
      <c r="G251" s="2">
        <v>85</v>
      </c>
    </row>
    <row r="252" spans="1:7" x14ac:dyDescent="0.25">
      <c r="A252" s="4">
        <v>39005</v>
      </c>
      <c r="B252" s="2">
        <v>-13.8</v>
      </c>
      <c r="C252" s="2">
        <v>82.99</v>
      </c>
      <c r="D252" s="2">
        <v>98.7</v>
      </c>
      <c r="E252" s="2">
        <v>5178</v>
      </c>
      <c r="F252" s="2">
        <v>86.2</v>
      </c>
      <c r="G252" s="2">
        <v>82.4</v>
      </c>
    </row>
    <row r="253" spans="1:7" x14ac:dyDescent="0.25">
      <c r="A253" s="4">
        <v>39036</v>
      </c>
      <c r="B253" s="2">
        <v>-9.9</v>
      </c>
      <c r="C253" s="2">
        <v>83.09</v>
      </c>
      <c r="D253" s="2">
        <v>106.4</v>
      </c>
      <c r="E253" s="2">
        <v>5195</v>
      </c>
      <c r="F253" s="2">
        <v>85.7</v>
      </c>
      <c r="G253" s="2">
        <v>79.3</v>
      </c>
    </row>
    <row r="254" spans="1:7" x14ac:dyDescent="0.25">
      <c r="A254" s="4">
        <v>39066</v>
      </c>
      <c r="B254" s="2">
        <v>-6.5</v>
      </c>
      <c r="C254" s="2">
        <v>86.09</v>
      </c>
      <c r="D254" s="2">
        <v>106.2</v>
      </c>
      <c r="E254" s="2">
        <v>5171</v>
      </c>
      <c r="F254" s="2">
        <v>89.4</v>
      </c>
      <c r="G254" s="2">
        <v>71</v>
      </c>
    </row>
    <row r="255" spans="1:7" x14ac:dyDescent="0.25">
      <c r="A255" s="4">
        <v>39097</v>
      </c>
      <c r="B255" s="2">
        <v>-12.3</v>
      </c>
      <c r="C255" s="2">
        <v>85.29</v>
      </c>
      <c r="D255" s="2">
        <v>101.3</v>
      </c>
      <c r="E255" s="2">
        <v>5253</v>
      </c>
      <c r="F255" s="2">
        <v>89</v>
      </c>
      <c r="G255" s="2">
        <v>100.8</v>
      </c>
    </row>
    <row r="256" spans="1:7" x14ac:dyDescent="0.25">
      <c r="A256" s="4">
        <v>39128</v>
      </c>
      <c r="B256" s="2">
        <v>-7.4</v>
      </c>
      <c r="C256" s="2">
        <v>84.19</v>
      </c>
      <c r="D256" s="2">
        <v>102.3</v>
      </c>
      <c r="E256" s="2">
        <v>5271</v>
      </c>
      <c r="F256" s="2">
        <v>88.8</v>
      </c>
      <c r="G256" s="2">
        <v>88.8</v>
      </c>
    </row>
    <row r="257" spans="1:7" x14ac:dyDescent="0.25">
      <c r="A257" s="4">
        <v>39156</v>
      </c>
      <c r="B257" s="2">
        <v>-9.9</v>
      </c>
      <c r="C257" s="2">
        <v>86.69</v>
      </c>
      <c r="D257" s="2">
        <v>101.5</v>
      </c>
      <c r="E257" s="2">
        <v>5294</v>
      </c>
      <c r="F257" s="2">
        <v>90.6</v>
      </c>
      <c r="G257" s="2">
        <v>92.7</v>
      </c>
    </row>
    <row r="258" spans="1:7" x14ac:dyDescent="0.25">
      <c r="A258" s="4">
        <v>39187</v>
      </c>
      <c r="B258" s="2">
        <v>-4.2</v>
      </c>
      <c r="C258" s="2">
        <v>87.89</v>
      </c>
      <c r="D258" s="2">
        <v>99.2</v>
      </c>
      <c r="E258" s="2">
        <v>5303</v>
      </c>
      <c r="F258" s="2">
        <v>89.2</v>
      </c>
      <c r="G258" s="2">
        <v>89.7</v>
      </c>
    </row>
    <row r="259" spans="1:7" x14ac:dyDescent="0.25">
      <c r="A259" s="4">
        <v>39217</v>
      </c>
      <c r="B259" s="2">
        <v>-4.8</v>
      </c>
      <c r="C259" s="2">
        <v>88.89</v>
      </c>
      <c r="D259" s="2">
        <v>105.5</v>
      </c>
      <c r="E259" s="2">
        <v>5320</v>
      </c>
      <c r="F259" s="2">
        <v>90.4</v>
      </c>
      <c r="G259" s="2">
        <v>93.8</v>
      </c>
    </row>
    <row r="260" spans="1:7" x14ac:dyDescent="0.25">
      <c r="A260" s="4">
        <v>39248</v>
      </c>
      <c r="B260" s="2">
        <v>-3.9</v>
      </c>
      <c r="C260" s="2">
        <v>88.89</v>
      </c>
      <c r="D260" s="2">
        <v>104.2</v>
      </c>
      <c r="E260" s="2">
        <v>5342</v>
      </c>
      <c r="F260" s="2">
        <v>90.7</v>
      </c>
      <c r="G260" s="2">
        <v>93.4</v>
      </c>
    </row>
    <row r="261" spans="1:7" x14ac:dyDescent="0.25">
      <c r="A261" s="4">
        <v>39278</v>
      </c>
      <c r="B261" s="2">
        <v>-2.2999999999999998</v>
      </c>
      <c r="C261" s="2">
        <v>87.99</v>
      </c>
      <c r="D261" s="2">
        <v>103.4</v>
      </c>
      <c r="E261" s="2">
        <v>5356</v>
      </c>
      <c r="F261" s="2">
        <v>91.8</v>
      </c>
      <c r="G261" s="2">
        <v>85.6</v>
      </c>
    </row>
    <row r="262" spans="1:7" x14ac:dyDescent="0.25">
      <c r="A262" s="4">
        <v>39309</v>
      </c>
      <c r="B262" s="2">
        <v>-5.5</v>
      </c>
      <c r="C262" s="2">
        <v>88.69</v>
      </c>
      <c r="D262" s="2">
        <v>107.6</v>
      </c>
      <c r="E262" s="2">
        <v>5381</v>
      </c>
      <c r="F262" s="2">
        <v>92.2</v>
      </c>
      <c r="G262" s="2">
        <v>89.7</v>
      </c>
    </row>
    <row r="263" spans="1:7" x14ac:dyDescent="0.25">
      <c r="A263" s="4">
        <v>39340</v>
      </c>
      <c r="B263" s="2">
        <v>-4</v>
      </c>
      <c r="C263" s="2">
        <v>88.99</v>
      </c>
      <c r="D263" s="2">
        <v>102.4</v>
      </c>
      <c r="E263" s="2">
        <v>5385</v>
      </c>
      <c r="F263" s="2">
        <v>92.4</v>
      </c>
      <c r="G263" s="2">
        <v>87.5</v>
      </c>
    </row>
    <row r="264" spans="1:7" x14ac:dyDescent="0.25">
      <c r="A264" s="4">
        <v>39370</v>
      </c>
      <c r="B264" s="2">
        <v>-4.5999999999999996</v>
      </c>
      <c r="C264" s="2">
        <v>90.79</v>
      </c>
      <c r="D264" s="2">
        <v>104.3</v>
      </c>
      <c r="E264" s="2">
        <v>5417</v>
      </c>
      <c r="F264" s="2">
        <v>93.8</v>
      </c>
      <c r="G264" s="2">
        <v>90.7</v>
      </c>
    </row>
    <row r="265" spans="1:7" x14ac:dyDescent="0.25">
      <c r="A265" s="4">
        <v>39401</v>
      </c>
      <c r="B265" s="2">
        <v>-2.2000000000000002</v>
      </c>
      <c r="C265" s="2">
        <v>91.79</v>
      </c>
      <c r="D265" s="2">
        <v>94.9</v>
      </c>
      <c r="E265" s="2">
        <v>5427</v>
      </c>
      <c r="F265" s="2">
        <v>93.1</v>
      </c>
      <c r="G265" s="2">
        <v>90.2</v>
      </c>
    </row>
    <row r="266" spans="1:7" x14ac:dyDescent="0.25">
      <c r="A266" s="4">
        <v>39431</v>
      </c>
      <c r="B266" s="2">
        <v>-1.1000000000000001</v>
      </c>
      <c r="C266" s="2">
        <v>92.39</v>
      </c>
      <c r="D266" s="2">
        <v>98</v>
      </c>
      <c r="E266" s="2">
        <v>5407</v>
      </c>
      <c r="F266" s="2">
        <v>95.3</v>
      </c>
      <c r="G266" s="2">
        <v>75.900000000000006</v>
      </c>
    </row>
    <row r="267" spans="1:7" x14ac:dyDescent="0.25">
      <c r="A267" s="4">
        <v>39462</v>
      </c>
      <c r="B267" s="2">
        <v>-3</v>
      </c>
      <c r="C267" s="2">
        <v>92.19</v>
      </c>
      <c r="D267" s="2">
        <v>99.6</v>
      </c>
      <c r="E267" s="2">
        <v>5537</v>
      </c>
      <c r="F267" s="2">
        <v>98.5</v>
      </c>
      <c r="G267" s="2">
        <v>114.7</v>
      </c>
    </row>
    <row r="268" spans="1:7" x14ac:dyDescent="0.25">
      <c r="A268" s="4">
        <v>39493</v>
      </c>
      <c r="B268" s="2">
        <v>-2.6</v>
      </c>
      <c r="C268" s="2">
        <v>94.99</v>
      </c>
      <c r="D268" s="2">
        <v>102.4</v>
      </c>
      <c r="E268" s="2">
        <v>5563</v>
      </c>
      <c r="F268" s="2">
        <v>98.2</v>
      </c>
      <c r="G268" s="2">
        <v>106.4</v>
      </c>
    </row>
    <row r="269" spans="1:7" x14ac:dyDescent="0.25">
      <c r="A269" s="4">
        <v>39522</v>
      </c>
      <c r="B269" s="2">
        <v>-3.2</v>
      </c>
      <c r="C269" s="2">
        <v>90.99</v>
      </c>
      <c r="D269" s="2">
        <v>100</v>
      </c>
      <c r="E269" s="2">
        <v>5570</v>
      </c>
      <c r="F269" s="2">
        <v>95.1</v>
      </c>
      <c r="G269" s="2">
        <v>91.9</v>
      </c>
    </row>
    <row r="270" spans="1:7" x14ac:dyDescent="0.25">
      <c r="A270" s="4">
        <v>39553</v>
      </c>
      <c r="B270" s="2">
        <v>-0.5</v>
      </c>
      <c r="C270" s="2">
        <v>95.29</v>
      </c>
      <c r="D270" s="2">
        <v>101.6</v>
      </c>
      <c r="E270" s="2">
        <v>5579</v>
      </c>
      <c r="F270" s="2">
        <v>97.7</v>
      </c>
      <c r="G270" s="2">
        <v>111.1</v>
      </c>
    </row>
    <row r="271" spans="1:7" x14ac:dyDescent="0.25">
      <c r="A271" s="4">
        <v>39583</v>
      </c>
      <c r="B271" s="2">
        <v>-0.7</v>
      </c>
      <c r="C271" s="2">
        <v>92.49</v>
      </c>
      <c r="D271" s="2">
        <v>97.8</v>
      </c>
      <c r="E271" s="2">
        <v>5577</v>
      </c>
      <c r="F271" s="2">
        <v>93.5</v>
      </c>
      <c r="G271" s="2">
        <v>95.2</v>
      </c>
    </row>
    <row r="272" spans="1:7" x14ac:dyDescent="0.25">
      <c r="A272" s="4">
        <v>39614</v>
      </c>
      <c r="B272" s="2">
        <v>-4.5</v>
      </c>
      <c r="C272" s="2">
        <v>94.59</v>
      </c>
      <c r="D272" s="2">
        <v>96.3</v>
      </c>
      <c r="E272" s="2">
        <v>5581</v>
      </c>
      <c r="F272" s="2">
        <v>94.2</v>
      </c>
      <c r="G272" s="2">
        <v>103.4</v>
      </c>
    </row>
    <row r="273" spans="1:7" x14ac:dyDescent="0.25">
      <c r="A273" s="4">
        <v>39644</v>
      </c>
      <c r="B273" s="2">
        <v>-7.5</v>
      </c>
      <c r="C273" s="2">
        <v>91.69</v>
      </c>
      <c r="D273" s="2">
        <v>94.2</v>
      </c>
      <c r="E273" s="2">
        <v>5587</v>
      </c>
      <c r="F273" s="2">
        <v>93.9</v>
      </c>
      <c r="G273" s="2">
        <v>99.1</v>
      </c>
    </row>
    <row r="274" spans="1:7" x14ac:dyDescent="0.25">
      <c r="A274" s="4">
        <v>39675</v>
      </c>
      <c r="B274" s="2">
        <v>-4.3</v>
      </c>
      <c r="C274" s="2">
        <v>91.39</v>
      </c>
      <c r="D274" s="2">
        <v>99.4</v>
      </c>
      <c r="E274" s="2">
        <v>5578</v>
      </c>
      <c r="F274" s="2">
        <v>92.2</v>
      </c>
      <c r="G274" s="2">
        <v>90.3</v>
      </c>
    </row>
    <row r="275" spans="1:7" x14ac:dyDescent="0.25">
      <c r="A275" s="4">
        <v>39706</v>
      </c>
      <c r="B275" s="2">
        <v>-5.9</v>
      </c>
      <c r="C275" s="2">
        <v>91.59</v>
      </c>
      <c r="D275" s="2">
        <v>96.6</v>
      </c>
      <c r="E275" s="2">
        <v>5588</v>
      </c>
      <c r="F275" s="2">
        <v>93</v>
      </c>
      <c r="G275" s="2">
        <v>99.2</v>
      </c>
    </row>
    <row r="276" spans="1:7" x14ac:dyDescent="0.25">
      <c r="A276" s="4">
        <v>39736</v>
      </c>
      <c r="B276" s="2">
        <v>-9.1999999999999993</v>
      </c>
      <c r="C276" s="2">
        <v>91.79</v>
      </c>
      <c r="D276" s="2">
        <v>99.7</v>
      </c>
      <c r="E276" s="2">
        <v>5590</v>
      </c>
      <c r="F276" s="2">
        <v>91.8</v>
      </c>
      <c r="G276" s="2">
        <v>90.9</v>
      </c>
    </row>
    <row r="277" spans="1:7" x14ac:dyDescent="0.25">
      <c r="A277" s="4">
        <v>39767</v>
      </c>
      <c r="B277" s="2">
        <v>-16.7</v>
      </c>
      <c r="C277" s="2">
        <v>91.59</v>
      </c>
      <c r="D277" s="2">
        <v>92</v>
      </c>
      <c r="E277" s="2">
        <v>5572</v>
      </c>
      <c r="F277" s="2">
        <v>86.7</v>
      </c>
      <c r="G277" s="2">
        <v>83.9</v>
      </c>
    </row>
    <row r="278" spans="1:7" x14ac:dyDescent="0.25">
      <c r="A278" s="4">
        <v>39797</v>
      </c>
      <c r="B278" s="2">
        <v>-18.100000000000001</v>
      </c>
      <c r="C278" s="2">
        <v>91.39</v>
      </c>
      <c r="D278" s="2">
        <v>97.6</v>
      </c>
      <c r="E278" s="2">
        <v>5517</v>
      </c>
      <c r="F278" s="2">
        <v>86.6</v>
      </c>
      <c r="G278" s="2">
        <v>70.400000000000006</v>
      </c>
    </row>
    <row r="279" spans="1:7" x14ac:dyDescent="0.25">
      <c r="A279" s="4">
        <v>39828</v>
      </c>
      <c r="B279" s="2">
        <v>-21.6</v>
      </c>
      <c r="C279" s="2">
        <v>98.19</v>
      </c>
      <c r="D279" s="2">
        <v>107.7</v>
      </c>
      <c r="E279" s="2">
        <v>5547</v>
      </c>
      <c r="F279" s="2">
        <v>85.2</v>
      </c>
      <c r="G279" s="2">
        <v>90.5</v>
      </c>
    </row>
    <row r="280" spans="1:7" x14ac:dyDescent="0.25">
      <c r="A280" s="4">
        <v>39859</v>
      </c>
      <c r="B280" s="2">
        <v>-35.799999999999997</v>
      </c>
      <c r="C280" s="2">
        <v>97.59</v>
      </c>
      <c r="D280" s="2">
        <v>104.7</v>
      </c>
      <c r="E280" s="2">
        <v>5527</v>
      </c>
      <c r="F280" s="2">
        <v>86.9</v>
      </c>
      <c r="G280" s="2">
        <v>86</v>
      </c>
    </row>
    <row r="281" spans="1:7" x14ac:dyDescent="0.25">
      <c r="A281" s="4">
        <v>39887</v>
      </c>
      <c r="B281" s="2">
        <v>-35.9</v>
      </c>
      <c r="C281" s="2">
        <v>97.09</v>
      </c>
      <c r="D281" s="2">
        <v>101.9</v>
      </c>
      <c r="E281" s="2">
        <v>5498</v>
      </c>
      <c r="F281" s="2">
        <v>89.1</v>
      </c>
      <c r="G281" s="2">
        <v>87.4</v>
      </c>
    </row>
    <row r="282" spans="1:7" x14ac:dyDescent="0.25">
      <c r="A282" s="4">
        <v>39918</v>
      </c>
      <c r="B282" s="2">
        <v>-29.4</v>
      </c>
      <c r="C282" s="2">
        <v>97.39</v>
      </c>
      <c r="D282" s="2">
        <v>101.5</v>
      </c>
      <c r="E282" s="2">
        <v>5487</v>
      </c>
      <c r="F282" s="2">
        <v>87.7</v>
      </c>
      <c r="G282" s="2">
        <v>86.6</v>
      </c>
    </row>
    <row r="283" spans="1:7" x14ac:dyDescent="0.25">
      <c r="A283" s="4">
        <v>39948</v>
      </c>
      <c r="B283" s="2">
        <v>-27.8</v>
      </c>
      <c r="C283" s="2">
        <v>96.09</v>
      </c>
      <c r="D283" s="2">
        <v>102.8</v>
      </c>
      <c r="E283" s="2">
        <v>5472</v>
      </c>
      <c r="F283" s="2">
        <v>88.4</v>
      </c>
      <c r="G283" s="2">
        <v>86.2</v>
      </c>
    </row>
    <row r="284" spans="1:7" x14ac:dyDescent="0.25">
      <c r="A284" s="4">
        <v>39979</v>
      </c>
      <c r="B284" s="2">
        <v>-21.2</v>
      </c>
      <c r="C284" s="2">
        <v>95.09</v>
      </c>
      <c r="D284" s="2">
        <v>103.5</v>
      </c>
      <c r="E284" s="2">
        <v>5463</v>
      </c>
      <c r="F284" s="2">
        <v>89.6</v>
      </c>
      <c r="G284" s="2">
        <v>93.9</v>
      </c>
    </row>
    <row r="285" spans="1:7" x14ac:dyDescent="0.25">
      <c r="A285" s="4">
        <v>40009</v>
      </c>
      <c r="B285" s="2">
        <v>-24.5</v>
      </c>
      <c r="C285" s="2">
        <v>94.19</v>
      </c>
      <c r="D285" s="2">
        <v>105</v>
      </c>
      <c r="E285" s="2">
        <v>5453</v>
      </c>
      <c r="F285" s="2">
        <v>89.6</v>
      </c>
      <c r="G285" s="2">
        <v>88.5</v>
      </c>
    </row>
    <row r="286" spans="1:7" x14ac:dyDescent="0.25">
      <c r="A286" s="4">
        <v>40040</v>
      </c>
      <c r="B286" s="2">
        <v>-20.100000000000001</v>
      </c>
      <c r="C286" s="2">
        <v>93.29</v>
      </c>
      <c r="D286" s="2">
        <v>99.9</v>
      </c>
      <c r="E286" s="2">
        <v>5450</v>
      </c>
      <c r="F286" s="2">
        <v>90.3</v>
      </c>
      <c r="G286" s="2">
        <v>83.4</v>
      </c>
    </row>
    <row r="287" spans="1:7" x14ac:dyDescent="0.25">
      <c r="A287" s="4">
        <v>40071</v>
      </c>
      <c r="B287" s="2">
        <v>-24.3</v>
      </c>
      <c r="C287" s="2">
        <v>91.19</v>
      </c>
      <c r="D287" s="2">
        <v>106.1</v>
      </c>
      <c r="E287" s="2">
        <v>5450</v>
      </c>
      <c r="F287" s="2">
        <v>91.4</v>
      </c>
      <c r="G287" s="2">
        <v>94.2</v>
      </c>
    </row>
    <row r="288" spans="1:7" x14ac:dyDescent="0.25">
      <c r="A288" s="4">
        <v>40101</v>
      </c>
      <c r="B288" s="2">
        <v>-24.6</v>
      </c>
      <c r="C288" s="2">
        <v>91.39</v>
      </c>
      <c r="D288" s="2">
        <v>103.2</v>
      </c>
      <c r="E288" s="2">
        <v>5449</v>
      </c>
      <c r="F288" s="2">
        <v>92.5</v>
      </c>
      <c r="G288" s="2">
        <v>88.1</v>
      </c>
    </row>
    <row r="289" spans="1:7" x14ac:dyDescent="0.25">
      <c r="A289" s="4">
        <v>40132</v>
      </c>
      <c r="B289" s="2">
        <v>-25.3</v>
      </c>
      <c r="C289" s="2">
        <v>92.99</v>
      </c>
      <c r="D289" s="2">
        <v>112.3</v>
      </c>
      <c r="E289" s="2">
        <v>5449</v>
      </c>
      <c r="F289" s="2">
        <v>93</v>
      </c>
      <c r="G289" s="2">
        <v>88.6</v>
      </c>
    </row>
    <row r="290" spans="1:7" x14ac:dyDescent="0.25">
      <c r="A290" s="4">
        <v>40162</v>
      </c>
      <c r="B290" s="2">
        <v>-23.5</v>
      </c>
      <c r="C290" s="2">
        <v>91.59</v>
      </c>
      <c r="D290" s="2">
        <v>102.9</v>
      </c>
      <c r="E290" s="2">
        <v>5418</v>
      </c>
      <c r="F290" s="2">
        <v>91.5</v>
      </c>
      <c r="G290" s="2">
        <v>84.5</v>
      </c>
    </row>
    <row r="291" spans="1:7" x14ac:dyDescent="0.25">
      <c r="A291" s="4">
        <v>40193</v>
      </c>
      <c r="B291" s="2">
        <v>-20.9</v>
      </c>
      <c r="C291" s="2">
        <v>96.59</v>
      </c>
      <c r="D291" s="2">
        <v>97.7</v>
      </c>
      <c r="E291" s="2">
        <v>5474</v>
      </c>
      <c r="F291" s="2">
        <v>94.8</v>
      </c>
      <c r="G291" s="2">
        <v>102.2</v>
      </c>
    </row>
    <row r="292" spans="1:7" x14ac:dyDescent="0.25">
      <c r="A292" s="4">
        <v>40224</v>
      </c>
      <c r="B292" s="2">
        <v>-18.899999999999999</v>
      </c>
      <c r="C292" s="2">
        <v>95.79</v>
      </c>
      <c r="D292" s="2">
        <v>99.2</v>
      </c>
      <c r="E292" s="2">
        <v>5468</v>
      </c>
      <c r="F292" s="2">
        <v>95.2</v>
      </c>
      <c r="G292" s="2">
        <v>98.3</v>
      </c>
    </row>
    <row r="293" spans="1:7" x14ac:dyDescent="0.25">
      <c r="A293" s="4">
        <v>40252</v>
      </c>
      <c r="B293" s="2">
        <v>-15.8</v>
      </c>
      <c r="C293" s="2">
        <v>99.59</v>
      </c>
      <c r="D293" s="2">
        <v>97</v>
      </c>
      <c r="E293" s="2">
        <v>5478</v>
      </c>
      <c r="F293" s="2">
        <v>98.2</v>
      </c>
      <c r="G293" s="2">
        <v>104.5</v>
      </c>
    </row>
    <row r="294" spans="1:7" x14ac:dyDescent="0.25">
      <c r="A294" s="4">
        <v>40283</v>
      </c>
      <c r="B294" s="2">
        <v>-16.100000000000001</v>
      </c>
      <c r="C294" s="2">
        <v>95.59</v>
      </c>
      <c r="D294" s="2">
        <v>100.5</v>
      </c>
      <c r="E294" s="2">
        <v>5495</v>
      </c>
      <c r="F294" s="2">
        <v>96.4</v>
      </c>
      <c r="G294" s="2">
        <v>104.9</v>
      </c>
    </row>
    <row r="295" spans="1:7" x14ac:dyDescent="0.25">
      <c r="A295" s="4">
        <v>40313</v>
      </c>
      <c r="B295" s="2">
        <v>-16</v>
      </c>
      <c r="C295" s="2">
        <v>98.79</v>
      </c>
      <c r="D295" s="2">
        <v>100</v>
      </c>
      <c r="E295" s="2">
        <v>5505</v>
      </c>
      <c r="F295" s="2">
        <v>100</v>
      </c>
      <c r="G295" s="2">
        <v>105.2</v>
      </c>
    </row>
    <row r="296" spans="1:7" x14ac:dyDescent="0.25">
      <c r="A296" s="4">
        <v>40344</v>
      </c>
      <c r="B296" s="2">
        <v>-18.7</v>
      </c>
      <c r="C296" s="2">
        <v>100.79</v>
      </c>
      <c r="D296" s="2">
        <v>102.9</v>
      </c>
      <c r="E296" s="2">
        <v>5523</v>
      </c>
      <c r="F296" s="2">
        <v>102.3</v>
      </c>
      <c r="G296" s="2">
        <v>108.3</v>
      </c>
    </row>
    <row r="297" spans="1:7" x14ac:dyDescent="0.25">
      <c r="A297" s="4">
        <v>40374</v>
      </c>
      <c r="B297" s="2">
        <v>-14</v>
      </c>
      <c r="C297" s="2">
        <v>102.29</v>
      </c>
      <c r="D297" s="2">
        <v>99.5</v>
      </c>
      <c r="E297" s="2">
        <v>5533</v>
      </c>
      <c r="F297" s="2">
        <v>101.2</v>
      </c>
      <c r="G297" s="2">
        <v>96.9</v>
      </c>
    </row>
    <row r="298" spans="1:7" x14ac:dyDescent="0.25">
      <c r="A298" s="4">
        <v>40405</v>
      </c>
      <c r="B298" s="2">
        <v>-19.100000000000001</v>
      </c>
      <c r="C298" s="2">
        <v>102.19</v>
      </c>
      <c r="D298" s="2">
        <v>96.6</v>
      </c>
      <c r="E298" s="2">
        <v>5537</v>
      </c>
      <c r="F298" s="2">
        <v>100.3</v>
      </c>
      <c r="G298" s="2">
        <v>98.5</v>
      </c>
    </row>
    <row r="299" spans="1:7" x14ac:dyDescent="0.25">
      <c r="A299" s="4">
        <v>40436</v>
      </c>
      <c r="B299" s="2">
        <v>-21.4</v>
      </c>
      <c r="C299" s="2">
        <v>101.69</v>
      </c>
      <c r="D299" s="2">
        <v>98.4</v>
      </c>
      <c r="E299" s="2">
        <v>5550</v>
      </c>
      <c r="F299" s="2">
        <v>102</v>
      </c>
      <c r="G299" s="2">
        <v>101</v>
      </c>
    </row>
    <row r="300" spans="1:7" x14ac:dyDescent="0.25">
      <c r="A300" s="4">
        <v>40466</v>
      </c>
      <c r="B300" s="2">
        <v>-20.6</v>
      </c>
      <c r="C300" s="2">
        <v>102.89</v>
      </c>
      <c r="D300" s="2">
        <v>101.2</v>
      </c>
      <c r="E300" s="2">
        <v>5556</v>
      </c>
      <c r="F300" s="2">
        <v>102.1</v>
      </c>
      <c r="G300" s="2">
        <v>91.3</v>
      </c>
    </row>
    <row r="301" spans="1:7" x14ac:dyDescent="0.25">
      <c r="A301" s="4">
        <v>40497</v>
      </c>
      <c r="B301" s="2">
        <v>-21.1</v>
      </c>
      <c r="C301" s="2">
        <v>100.59</v>
      </c>
      <c r="D301" s="2">
        <v>97.3</v>
      </c>
      <c r="E301" s="2">
        <v>5568</v>
      </c>
      <c r="F301" s="2">
        <v>102.1</v>
      </c>
      <c r="G301" s="2">
        <v>95.2</v>
      </c>
    </row>
    <row r="302" spans="1:7" x14ac:dyDescent="0.25">
      <c r="A302" s="4">
        <v>40527</v>
      </c>
      <c r="B302" s="2">
        <v>-23</v>
      </c>
      <c r="C302" s="2">
        <v>103.09</v>
      </c>
      <c r="D302" s="2">
        <v>93.5</v>
      </c>
      <c r="E302" s="2">
        <v>5548</v>
      </c>
      <c r="F302" s="2">
        <v>100</v>
      </c>
      <c r="G302" s="2">
        <v>93.8</v>
      </c>
    </row>
    <row r="303" spans="1:7" x14ac:dyDescent="0.25">
      <c r="A303" s="4">
        <v>40558</v>
      </c>
      <c r="B303" s="2">
        <v>-20.9</v>
      </c>
      <c r="C303" s="2">
        <v>97.59</v>
      </c>
      <c r="D303" s="2">
        <v>95.3</v>
      </c>
      <c r="E303" s="2">
        <v>5685</v>
      </c>
      <c r="F303" s="2">
        <v>102.6</v>
      </c>
      <c r="G303" s="2">
        <v>116.9</v>
      </c>
    </row>
    <row r="304" spans="1:7" x14ac:dyDescent="0.25">
      <c r="A304" s="4">
        <v>40589</v>
      </c>
      <c r="B304" s="2">
        <v>-18.899999999999999</v>
      </c>
      <c r="C304" s="2">
        <v>99.09</v>
      </c>
      <c r="D304" s="2">
        <v>100</v>
      </c>
      <c r="E304" s="2">
        <v>5695</v>
      </c>
      <c r="F304" s="2">
        <v>105.4</v>
      </c>
      <c r="G304" s="2">
        <v>108.5</v>
      </c>
    </row>
    <row r="305" spans="1:7" x14ac:dyDescent="0.25">
      <c r="A305" s="4">
        <v>40617</v>
      </c>
      <c r="B305" s="2">
        <v>-24.3</v>
      </c>
      <c r="C305" s="2">
        <v>98.79</v>
      </c>
      <c r="D305" s="2">
        <v>101.9</v>
      </c>
      <c r="E305" s="2">
        <v>5699</v>
      </c>
      <c r="F305" s="2">
        <v>104.5</v>
      </c>
      <c r="G305" s="2">
        <v>111.6</v>
      </c>
    </row>
    <row r="306" spans="1:7" x14ac:dyDescent="0.25">
      <c r="A306" s="4">
        <v>40648</v>
      </c>
      <c r="B306" s="2">
        <v>-26.7</v>
      </c>
      <c r="C306" s="2">
        <v>98.89</v>
      </c>
      <c r="D306" s="2">
        <v>97.2</v>
      </c>
      <c r="E306" s="2">
        <v>5703</v>
      </c>
      <c r="F306" s="2">
        <v>105.2</v>
      </c>
      <c r="G306" s="2">
        <v>109.9</v>
      </c>
    </row>
    <row r="307" spans="1:7" x14ac:dyDescent="0.25">
      <c r="A307" s="4">
        <v>40678</v>
      </c>
      <c r="B307" s="2">
        <v>-22</v>
      </c>
      <c r="C307" s="2">
        <v>99.59</v>
      </c>
      <c r="D307" s="2">
        <v>98.1</v>
      </c>
      <c r="E307" s="2">
        <v>5707</v>
      </c>
      <c r="F307" s="2">
        <v>105.5</v>
      </c>
      <c r="G307" s="2">
        <v>114.8</v>
      </c>
    </row>
    <row r="308" spans="1:7" x14ac:dyDescent="0.25">
      <c r="A308" s="4">
        <v>40709</v>
      </c>
      <c r="B308" s="2">
        <v>-23.2</v>
      </c>
      <c r="C308" s="2">
        <v>98.79</v>
      </c>
      <c r="D308" s="2">
        <v>100.5</v>
      </c>
      <c r="E308" s="2">
        <v>5716</v>
      </c>
      <c r="F308" s="2">
        <v>104.9</v>
      </c>
      <c r="G308" s="2">
        <v>110.1</v>
      </c>
    </row>
    <row r="309" spans="1:7" x14ac:dyDescent="0.25">
      <c r="A309" s="4">
        <v>40739</v>
      </c>
      <c r="B309" s="2">
        <v>-21.4</v>
      </c>
      <c r="C309" s="2">
        <v>96.79</v>
      </c>
      <c r="D309" s="2">
        <v>97.1</v>
      </c>
      <c r="E309" s="2">
        <v>5715</v>
      </c>
      <c r="F309" s="2">
        <v>105.1</v>
      </c>
      <c r="G309" s="2">
        <v>100.1</v>
      </c>
    </row>
    <row r="310" spans="1:7" x14ac:dyDescent="0.25">
      <c r="A310" s="4">
        <v>40770</v>
      </c>
      <c r="B310" s="2">
        <v>-25.1</v>
      </c>
      <c r="C310" s="2">
        <v>98.49</v>
      </c>
      <c r="D310" s="2">
        <v>97.2</v>
      </c>
      <c r="E310" s="2">
        <v>5702</v>
      </c>
      <c r="F310" s="2">
        <v>107.9</v>
      </c>
      <c r="G310" s="2">
        <v>112</v>
      </c>
    </row>
    <row r="311" spans="1:7" x14ac:dyDescent="0.25">
      <c r="A311" s="4">
        <v>40801</v>
      </c>
      <c r="B311" s="2">
        <v>-22.9</v>
      </c>
      <c r="C311" s="2">
        <v>100.89</v>
      </c>
      <c r="D311" s="2">
        <v>99.5</v>
      </c>
      <c r="E311" s="2">
        <v>5708</v>
      </c>
      <c r="F311" s="2">
        <v>108.9</v>
      </c>
      <c r="G311" s="2">
        <v>111.7</v>
      </c>
    </row>
    <row r="312" spans="1:7" x14ac:dyDescent="0.25">
      <c r="A312" s="4">
        <v>40831</v>
      </c>
      <c r="B312" s="2">
        <v>-23.1</v>
      </c>
      <c r="C312" s="2">
        <v>102.09</v>
      </c>
      <c r="D312" s="2">
        <v>93.9</v>
      </c>
      <c r="E312" s="2">
        <v>5701</v>
      </c>
      <c r="F312" s="2">
        <v>108.3</v>
      </c>
      <c r="G312" s="2">
        <v>99.5</v>
      </c>
    </row>
    <row r="313" spans="1:7" x14ac:dyDescent="0.25">
      <c r="A313" s="4">
        <v>40862</v>
      </c>
      <c r="B313" s="2">
        <v>-23.4</v>
      </c>
      <c r="C313" s="2">
        <v>100.29</v>
      </c>
      <c r="D313" s="2">
        <v>96.1</v>
      </c>
      <c r="E313" s="2">
        <v>5706</v>
      </c>
      <c r="F313" s="2">
        <v>110.1</v>
      </c>
      <c r="G313" s="2">
        <v>102</v>
      </c>
    </row>
    <row r="314" spans="1:7" x14ac:dyDescent="0.25">
      <c r="A314" s="4">
        <v>40892</v>
      </c>
      <c r="B314" s="2">
        <v>-32.9</v>
      </c>
      <c r="C314" s="2">
        <v>100.39</v>
      </c>
      <c r="D314" s="2">
        <v>99.2</v>
      </c>
      <c r="E314" s="2">
        <v>5676</v>
      </c>
      <c r="F314" s="2">
        <v>112.7</v>
      </c>
      <c r="G314" s="2">
        <v>96.6</v>
      </c>
    </row>
    <row r="315" spans="1:7" x14ac:dyDescent="0.25">
      <c r="A315" s="4">
        <v>40923</v>
      </c>
      <c r="B315" s="2">
        <v>-28.7</v>
      </c>
      <c r="C315" s="2">
        <v>99.69</v>
      </c>
      <c r="D315" s="2">
        <v>97.9</v>
      </c>
      <c r="E315" s="2">
        <v>5736</v>
      </c>
      <c r="F315" s="2">
        <v>109</v>
      </c>
      <c r="G315" s="2">
        <v>127</v>
      </c>
    </row>
    <row r="316" spans="1:7" x14ac:dyDescent="0.25">
      <c r="A316" s="4">
        <v>40954</v>
      </c>
      <c r="B316" s="2">
        <v>-28.6</v>
      </c>
      <c r="C316" s="2">
        <v>100.69</v>
      </c>
      <c r="D316" s="2">
        <v>97.1</v>
      </c>
      <c r="E316" s="2">
        <v>5732</v>
      </c>
      <c r="F316" s="2">
        <v>106.5</v>
      </c>
      <c r="G316" s="2">
        <v>113.1</v>
      </c>
    </row>
    <row r="317" spans="1:7" x14ac:dyDescent="0.25">
      <c r="A317" s="4">
        <v>40983</v>
      </c>
      <c r="B317" s="2">
        <v>-24.3</v>
      </c>
      <c r="C317" s="2">
        <v>99.89</v>
      </c>
      <c r="D317" s="2">
        <v>95.4</v>
      </c>
      <c r="E317" s="2">
        <v>5731</v>
      </c>
      <c r="F317" s="2">
        <v>108.1</v>
      </c>
      <c r="G317" s="2">
        <v>113.7</v>
      </c>
    </row>
    <row r="318" spans="1:7" x14ac:dyDescent="0.25">
      <c r="A318" s="4">
        <v>41014</v>
      </c>
      <c r="B318" s="2">
        <v>-27.1</v>
      </c>
      <c r="C318" s="2">
        <v>98.79</v>
      </c>
      <c r="D318" s="2">
        <v>97</v>
      </c>
      <c r="E318" s="2">
        <v>5722</v>
      </c>
      <c r="F318" s="2">
        <v>108</v>
      </c>
      <c r="G318" s="2">
        <v>115.5</v>
      </c>
    </row>
    <row r="319" spans="1:7" x14ac:dyDescent="0.25">
      <c r="A319" s="4">
        <v>41044</v>
      </c>
      <c r="B319" s="2">
        <v>-28.8</v>
      </c>
      <c r="C319" s="2">
        <v>99.09</v>
      </c>
      <c r="D319" s="2">
        <v>96.5</v>
      </c>
      <c r="E319" s="2">
        <v>5726</v>
      </c>
      <c r="F319" s="2">
        <v>109.9</v>
      </c>
      <c r="G319" s="2">
        <v>118.2</v>
      </c>
    </row>
    <row r="320" spans="1:7" x14ac:dyDescent="0.25">
      <c r="A320" s="4">
        <v>41075</v>
      </c>
      <c r="B320" s="2">
        <v>-31.1</v>
      </c>
      <c r="C320" s="2">
        <v>97.89</v>
      </c>
      <c r="D320" s="2">
        <v>96.7</v>
      </c>
      <c r="E320" s="2">
        <v>5727</v>
      </c>
      <c r="F320" s="2">
        <v>108.4</v>
      </c>
      <c r="G320" s="2">
        <v>113.1</v>
      </c>
    </row>
    <row r="321" spans="1:7" x14ac:dyDescent="0.25">
      <c r="A321" s="4">
        <v>41105</v>
      </c>
      <c r="B321" s="2">
        <v>-27.5</v>
      </c>
      <c r="C321" s="2">
        <v>98.59</v>
      </c>
      <c r="D321" s="2">
        <v>103</v>
      </c>
      <c r="E321" s="2">
        <v>5726</v>
      </c>
      <c r="F321" s="2">
        <v>108.1</v>
      </c>
      <c r="G321" s="2">
        <v>110.1</v>
      </c>
    </row>
    <row r="322" spans="1:7" x14ac:dyDescent="0.25">
      <c r="A322" s="4">
        <v>41136</v>
      </c>
      <c r="B322" s="2">
        <v>-29.1</v>
      </c>
      <c r="C322" s="2">
        <v>97.29</v>
      </c>
      <c r="D322" s="2">
        <v>103.9</v>
      </c>
      <c r="E322" s="2">
        <v>5716</v>
      </c>
      <c r="F322" s="2">
        <v>108.1</v>
      </c>
      <c r="G322" s="2">
        <v>110.2</v>
      </c>
    </row>
    <row r="323" spans="1:7" x14ac:dyDescent="0.25">
      <c r="A323" s="4">
        <v>41167</v>
      </c>
      <c r="B323" s="2">
        <v>-31.9</v>
      </c>
      <c r="C323" s="2">
        <v>97.49</v>
      </c>
      <c r="D323" s="2">
        <v>94.4</v>
      </c>
      <c r="E323" s="2">
        <v>5706</v>
      </c>
      <c r="F323" s="2">
        <v>108.3</v>
      </c>
      <c r="G323" s="2">
        <v>109</v>
      </c>
    </row>
    <row r="324" spans="1:7" x14ac:dyDescent="0.25">
      <c r="A324" s="4">
        <v>41197</v>
      </c>
      <c r="B324" s="2">
        <v>-32.6</v>
      </c>
      <c r="C324" s="2">
        <v>97.89</v>
      </c>
      <c r="D324" s="2">
        <v>99.5</v>
      </c>
      <c r="E324" s="2">
        <v>5701</v>
      </c>
      <c r="F324" s="2">
        <v>108.4</v>
      </c>
      <c r="G324" s="2">
        <v>108.8</v>
      </c>
    </row>
    <row r="325" spans="1:7" x14ac:dyDescent="0.25">
      <c r="A325" s="4">
        <v>41228</v>
      </c>
      <c r="B325" s="2">
        <v>-29.9</v>
      </c>
      <c r="C325" s="2">
        <v>97.59</v>
      </c>
      <c r="D325" s="2">
        <v>102.9</v>
      </c>
      <c r="E325" s="2">
        <v>5691</v>
      </c>
      <c r="F325" s="2">
        <v>107</v>
      </c>
      <c r="G325" s="2">
        <v>103.9</v>
      </c>
    </row>
    <row r="326" spans="1:7" x14ac:dyDescent="0.25">
      <c r="A326" s="4">
        <v>41258</v>
      </c>
      <c r="B326" s="2">
        <v>-31.5</v>
      </c>
      <c r="C326" s="2">
        <v>98.09</v>
      </c>
      <c r="D326" s="2">
        <v>104.2</v>
      </c>
      <c r="E326" s="2">
        <v>5651</v>
      </c>
      <c r="F326" s="2">
        <v>106.5</v>
      </c>
      <c r="G326" s="2">
        <v>89.5</v>
      </c>
    </row>
    <row r="327" spans="1:7" x14ac:dyDescent="0.25">
      <c r="A327" s="4">
        <v>41289</v>
      </c>
      <c r="B327" s="2">
        <v>-31.6</v>
      </c>
      <c r="C327" s="2">
        <v>102.19</v>
      </c>
      <c r="D327" s="2">
        <v>101.7</v>
      </c>
      <c r="E327" s="2">
        <v>5701</v>
      </c>
      <c r="F327" s="2">
        <v>106.9</v>
      </c>
      <c r="G327" s="2">
        <v>127.5</v>
      </c>
    </row>
    <row r="328" spans="1:7" x14ac:dyDescent="0.25">
      <c r="A328" s="4">
        <v>41320</v>
      </c>
      <c r="B328" s="2">
        <v>-28.6</v>
      </c>
      <c r="C328" s="2">
        <v>100.59</v>
      </c>
      <c r="D328" s="2">
        <v>99</v>
      </c>
      <c r="E328" s="2">
        <v>5693</v>
      </c>
      <c r="F328" s="2">
        <v>108.2</v>
      </c>
      <c r="G328" s="2">
        <v>127.1</v>
      </c>
    </row>
    <row r="329" spans="1:7" x14ac:dyDescent="0.25">
      <c r="A329" s="4">
        <v>41348</v>
      </c>
      <c r="B329" s="2">
        <v>-30.1</v>
      </c>
      <c r="C329" s="2">
        <v>101.09</v>
      </c>
      <c r="D329" s="2">
        <v>104.3</v>
      </c>
      <c r="E329" s="2">
        <v>5680</v>
      </c>
      <c r="F329" s="2">
        <v>107.5</v>
      </c>
      <c r="G329" s="2">
        <v>108.4</v>
      </c>
    </row>
    <row r="330" spans="1:7" x14ac:dyDescent="0.25">
      <c r="A330" s="4">
        <v>41379</v>
      </c>
      <c r="B330" s="2">
        <v>-26.9</v>
      </c>
      <c r="C330" s="2">
        <v>101.79</v>
      </c>
      <c r="D330" s="2">
        <v>102.3</v>
      </c>
      <c r="E330" s="2">
        <v>5679</v>
      </c>
      <c r="F330" s="2">
        <v>108.6</v>
      </c>
      <c r="G330" s="2">
        <v>119.9</v>
      </c>
    </row>
    <row r="331" spans="1:7" x14ac:dyDescent="0.25">
      <c r="A331" s="4">
        <v>41409</v>
      </c>
      <c r="B331" s="2">
        <v>-29.5</v>
      </c>
      <c r="C331" s="2">
        <v>103.29</v>
      </c>
      <c r="D331" s="2">
        <v>104.6</v>
      </c>
      <c r="E331" s="2">
        <v>5683</v>
      </c>
      <c r="F331" s="2">
        <v>110.3</v>
      </c>
      <c r="G331" s="2">
        <v>112</v>
      </c>
    </row>
    <row r="332" spans="1:7" x14ac:dyDescent="0.25">
      <c r="A332" s="4">
        <v>41440</v>
      </c>
      <c r="B332" s="2">
        <v>-26.1</v>
      </c>
      <c r="C332" s="2">
        <v>103.09</v>
      </c>
      <c r="D332" s="2">
        <v>103.7</v>
      </c>
      <c r="E332" s="2">
        <v>5691</v>
      </c>
      <c r="F332" s="2">
        <v>111.4</v>
      </c>
      <c r="G332" s="2">
        <v>111.3</v>
      </c>
    </row>
    <row r="333" spans="1:7" x14ac:dyDescent="0.25">
      <c r="A333" s="4">
        <v>41470</v>
      </c>
      <c r="B333" s="2">
        <v>-25.8</v>
      </c>
      <c r="C333" s="2">
        <v>103.89</v>
      </c>
      <c r="D333" s="2">
        <v>97.9</v>
      </c>
      <c r="E333" s="2">
        <v>5694</v>
      </c>
      <c r="F333" s="2">
        <v>112.2</v>
      </c>
      <c r="G333" s="2">
        <v>125.3</v>
      </c>
    </row>
    <row r="334" spans="1:7" x14ac:dyDescent="0.25">
      <c r="A334" s="4">
        <v>41501</v>
      </c>
      <c r="B334" s="2">
        <v>-24.4</v>
      </c>
      <c r="C334" s="2">
        <v>103.79</v>
      </c>
      <c r="D334" s="2">
        <v>99.4</v>
      </c>
      <c r="E334" s="2">
        <v>5699</v>
      </c>
      <c r="F334" s="2">
        <v>113</v>
      </c>
      <c r="G334" s="2">
        <v>120.5</v>
      </c>
    </row>
    <row r="335" spans="1:7" x14ac:dyDescent="0.25">
      <c r="A335" s="4">
        <v>41532</v>
      </c>
      <c r="B335" s="2">
        <v>-22.4</v>
      </c>
      <c r="C335" s="2">
        <v>104.49</v>
      </c>
      <c r="D335" s="2">
        <v>104</v>
      </c>
      <c r="E335" s="2">
        <v>5706</v>
      </c>
      <c r="F335" s="2">
        <v>112.5</v>
      </c>
      <c r="G335" s="2">
        <v>123.5</v>
      </c>
    </row>
    <row r="336" spans="1:7" x14ac:dyDescent="0.25">
      <c r="A336" s="4">
        <v>41562</v>
      </c>
      <c r="B336" s="2">
        <v>-24.2</v>
      </c>
      <c r="C336" s="2">
        <v>102.99</v>
      </c>
      <c r="D336" s="2">
        <v>104.2</v>
      </c>
      <c r="E336" s="2">
        <v>5715</v>
      </c>
      <c r="F336" s="2">
        <v>113.1</v>
      </c>
      <c r="G336" s="2">
        <v>127.1</v>
      </c>
    </row>
    <row r="337" spans="1:7" x14ac:dyDescent="0.25">
      <c r="A337" s="4">
        <v>41593</v>
      </c>
      <c r="B337" s="2">
        <v>-23.6</v>
      </c>
      <c r="C337" s="2">
        <v>103.99</v>
      </c>
      <c r="D337" s="2">
        <v>106.3</v>
      </c>
      <c r="E337" s="2">
        <v>5717</v>
      </c>
      <c r="F337" s="2">
        <v>114.9</v>
      </c>
      <c r="G337" s="2">
        <v>115.8</v>
      </c>
    </row>
    <row r="338" spans="1:7" x14ac:dyDescent="0.25">
      <c r="A338" s="4">
        <v>41623</v>
      </c>
      <c r="B338" s="2">
        <v>-19.7</v>
      </c>
      <c r="C338" s="2">
        <v>103.39</v>
      </c>
      <c r="D338" s="2">
        <v>101.3</v>
      </c>
      <c r="E338" s="2">
        <v>5692</v>
      </c>
      <c r="F338" s="2">
        <v>111.3</v>
      </c>
      <c r="G338" s="2">
        <v>108.1</v>
      </c>
    </row>
    <row r="339" spans="1:7" x14ac:dyDescent="0.25">
      <c r="A339" s="4">
        <v>41654</v>
      </c>
      <c r="B339" s="2">
        <v>-21.4</v>
      </c>
      <c r="C339" s="2">
        <v>102.39</v>
      </c>
      <c r="D339" s="2">
        <v>103</v>
      </c>
      <c r="E339" s="2">
        <v>5721</v>
      </c>
      <c r="F339" s="2">
        <v>113.7</v>
      </c>
      <c r="G339" s="2">
        <v>139</v>
      </c>
    </row>
    <row r="340" spans="1:7" x14ac:dyDescent="0.25">
      <c r="A340" s="4">
        <v>41685</v>
      </c>
      <c r="B340" s="2">
        <v>-20.8</v>
      </c>
      <c r="C340" s="2">
        <v>101.79</v>
      </c>
      <c r="D340" s="2">
        <v>105.5</v>
      </c>
      <c r="E340" s="2">
        <v>5733</v>
      </c>
      <c r="F340" s="2">
        <v>113.8</v>
      </c>
      <c r="G340" s="2">
        <v>129.5</v>
      </c>
    </row>
    <row r="341" spans="1:7" x14ac:dyDescent="0.25">
      <c r="A341" s="4">
        <v>41713</v>
      </c>
      <c r="B341" s="2">
        <v>-17.5</v>
      </c>
      <c r="C341" s="2">
        <v>103.09</v>
      </c>
      <c r="D341" s="2">
        <v>102.5</v>
      </c>
      <c r="E341" s="2">
        <v>5741</v>
      </c>
      <c r="F341" s="2">
        <v>113.5</v>
      </c>
      <c r="G341" s="2">
        <v>119.7</v>
      </c>
    </row>
    <row r="342" spans="1:7" x14ac:dyDescent="0.25">
      <c r="A342" s="4">
        <v>41744</v>
      </c>
      <c r="B342" s="2">
        <v>-20.2</v>
      </c>
      <c r="C342" s="2">
        <v>103.89</v>
      </c>
      <c r="D342" s="2">
        <v>105.3</v>
      </c>
      <c r="E342" s="2">
        <v>5743</v>
      </c>
      <c r="F342" s="2">
        <v>114.6</v>
      </c>
      <c r="G342" s="2">
        <v>127.1</v>
      </c>
    </row>
    <row r="343" spans="1:7" x14ac:dyDescent="0.25">
      <c r="A343" s="4">
        <v>41774</v>
      </c>
      <c r="B343" s="2">
        <v>-15.9</v>
      </c>
      <c r="C343" s="2">
        <v>102.79</v>
      </c>
      <c r="D343" s="2">
        <v>102.2</v>
      </c>
      <c r="E343" s="2">
        <v>5751</v>
      </c>
      <c r="F343" s="2">
        <v>112.9</v>
      </c>
      <c r="G343" s="2">
        <v>123.5</v>
      </c>
    </row>
    <row r="344" spans="1:7" x14ac:dyDescent="0.25">
      <c r="A344" s="4">
        <v>41805</v>
      </c>
      <c r="B344" s="2">
        <v>-14.7</v>
      </c>
      <c r="C344" s="2">
        <v>103.19</v>
      </c>
      <c r="D344" s="2">
        <v>103.6</v>
      </c>
      <c r="E344" s="2">
        <v>5764</v>
      </c>
      <c r="F344" s="2">
        <v>113.4</v>
      </c>
      <c r="G344" s="2">
        <v>116.9</v>
      </c>
    </row>
    <row r="345" spans="1:7" x14ac:dyDescent="0.25">
      <c r="A345" s="4">
        <v>41835</v>
      </c>
      <c r="B345" s="2">
        <v>-19.3</v>
      </c>
      <c r="C345" s="2">
        <v>104.09</v>
      </c>
      <c r="D345" s="2">
        <v>106.5</v>
      </c>
      <c r="E345" s="2">
        <v>5770</v>
      </c>
      <c r="F345" s="2">
        <v>114.8</v>
      </c>
      <c r="G345" s="2">
        <v>129.19999999999999</v>
      </c>
    </row>
    <row r="346" spans="1:7" x14ac:dyDescent="0.25">
      <c r="A346" s="4">
        <v>41866</v>
      </c>
      <c r="B346" s="2">
        <v>-20.3</v>
      </c>
      <c r="C346" s="2">
        <v>104.89</v>
      </c>
      <c r="D346" s="2">
        <v>105</v>
      </c>
      <c r="E346" s="2">
        <v>5769</v>
      </c>
      <c r="F346" s="2">
        <v>113.4</v>
      </c>
      <c r="G346" s="2">
        <v>119.8</v>
      </c>
    </row>
    <row r="347" spans="1:7" x14ac:dyDescent="0.25">
      <c r="A347" s="4">
        <v>41897</v>
      </c>
      <c r="B347" s="2">
        <v>-20.5</v>
      </c>
      <c r="C347" s="2">
        <v>103.39</v>
      </c>
      <c r="D347" s="2">
        <v>103.8</v>
      </c>
      <c r="E347" s="2">
        <v>5776</v>
      </c>
      <c r="F347" s="2">
        <v>114.7</v>
      </c>
      <c r="G347" s="2">
        <v>127.7</v>
      </c>
    </row>
    <row r="348" spans="1:7" x14ac:dyDescent="0.25">
      <c r="A348" s="4">
        <v>41927</v>
      </c>
      <c r="B348" s="2">
        <v>-16.2</v>
      </c>
      <c r="C348" s="2">
        <v>104.89</v>
      </c>
      <c r="D348" s="2">
        <v>100.2</v>
      </c>
      <c r="E348" s="2">
        <v>5791</v>
      </c>
      <c r="F348" s="2">
        <v>115.2</v>
      </c>
      <c r="G348" s="2">
        <v>131.80000000000001</v>
      </c>
    </row>
    <row r="349" spans="1:7" x14ac:dyDescent="0.25">
      <c r="A349" s="4">
        <v>41958</v>
      </c>
      <c r="B349" s="2">
        <v>-14.9</v>
      </c>
      <c r="C349" s="2">
        <v>106.39</v>
      </c>
      <c r="D349" s="2">
        <v>98.7</v>
      </c>
      <c r="E349" s="2">
        <v>5794</v>
      </c>
      <c r="F349" s="2">
        <v>115.3</v>
      </c>
      <c r="G349" s="2">
        <v>122.4</v>
      </c>
    </row>
    <row r="350" spans="1:7" x14ac:dyDescent="0.25">
      <c r="A350" s="4">
        <v>41988</v>
      </c>
      <c r="B350" s="2">
        <v>-13.9</v>
      </c>
      <c r="C350" s="2">
        <v>106.69</v>
      </c>
      <c r="D350" s="2">
        <v>97</v>
      </c>
      <c r="E350" s="2">
        <v>5774</v>
      </c>
      <c r="F350" s="2">
        <v>117.8</v>
      </c>
      <c r="G350" s="2">
        <v>115.5</v>
      </c>
    </row>
    <row r="351" spans="1:7" x14ac:dyDescent="0.25">
      <c r="A351" s="4">
        <v>42019</v>
      </c>
      <c r="B351" s="2">
        <v>-16.600000000000001</v>
      </c>
      <c r="C351" s="2">
        <v>109.99</v>
      </c>
      <c r="D351" s="2">
        <v>103.3</v>
      </c>
      <c r="E351" s="2">
        <v>5805</v>
      </c>
      <c r="F351" s="2">
        <v>118.2</v>
      </c>
      <c r="G351" s="2">
        <v>115.5</v>
      </c>
    </row>
    <row r="352" spans="1:7" x14ac:dyDescent="0.25">
      <c r="A352" s="4">
        <v>42050</v>
      </c>
      <c r="B352" s="2">
        <v>-14.9</v>
      </c>
      <c r="C352" s="2">
        <v>110.09</v>
      </c>
      <c r="D352" s="2" t="s">
        <v>1</v>
      </c>
      <c r="E352" s="2">
        <v>5808</v>
      </c>
      <c r="F352" s="2">
        <v>119.4</v>
      </c>
      <c r="G352" s="2" t="s">
        <v>1</v>
      </c>
    </row>
    <row r="353" spans="1:7" x14ac:dyDescent="0.25">
      <c r="A353" s="4">
        <v>42078</v>
      </c>
      <c r="B353" s="2">
        <v>-14.1</v>
      </c>
      <c r="C353" s="2" t="s">
        <v>1</v>
      </c>
      <c r="D353" s="2" t="s">
        <v>1</v>
      </c>
      <c r="E353" s="2">
        <v>5811</v>
      </c>
      <c r="F353" s="2">
        <v>120.4</v>
      </c>
      <c r="G353" s="2" t="s">
        <v>1</v>
      </c>
    </row>
    <row r="354" spans="1:7" x14ac:dyDescent="0.25">
      <c r="A354" s="4">
        <v>42109</v>
      </c>
      <c r="B354">
        <v>-10.1</v>
      </c>
      <c r="C354" t="s">
        <v>1</v>
      </c>
      <c r="D354" t="s">
        <v>1</v>
      </c>
      <c r="E354" t="s">
        <v>1</v>
      </c>
      <c r="F354" t="s">
        <v>1</v>
      </c>
      <c r="G354" t="s">
        <v>1</v>
      </c>
    </row>
  </sheetData>
  <dataValidations count="2">
    <dataValidation allowBlank="1" showErrorMessage="1" promptTitle="TRAFO" prompt="$J$1:$K$118" sqref="J1"/>
    <dataValidation allowBlank="1" showErrorMessage="1" promptTitle="TRAFO" prompt="$A$1:$G$354" sqref="A1"/>
  </dataValidations>
  <hyperlinks>
    <hyperlink ref="K2" r:id="rId1" tooltip="Link to Datastream Navigator metadata for POGDP..PG; right-click for more"/>
    <hyperlink ref="B2" r:id="rId2" tooltip="Link to Datastream Navigator metadata for POTOTCOFQ; right-click for more"/>
    <hyperlink ref="C2" r:id="rId3" tooltip="Link to Datastream Navigator metadata for POOSLI15G; right-click for more"/>
    <hyperlink ref="D2" r:id="rId4" tooltip="Link to Datastream Navigator metadata for POTOTPRCF; right-click for more"/>
    <hyperlink ref="E2" r:id="rId5" tooltip="Link to Datastream Navigator metadata for POEMPALLP; right-click for more"/>
    <hyperlink ref="F2" r:id="rId6" tooltip="Link to Datastream Navigator metadata for POESINXCG; right-click for more"/>
    <hyperlink ref="G2" r:id="rId7" tooltip="Link to Datastream Navigator metadata for POI72...H; right-click for more"/>
  </hyperlinks>
  <pageMargins left="0.7" right="0.7" top="0.75" bottom="0.75" header="0.3" footer="0.3"/>
  <pageSetup orientation="portrait" r:id="rId8"/>
  <legacyDrawing r:id="rId9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88"/>
  <sheetViews>
    <sheetView zoomScale="60" zoomScaleNormal="60" workbookViewId="0">
      <pane xSplit="1" ySplit="1" topLeftCell="B86" activePane="bottomRight" state="frozen"/>
      <selection activeCell="H1" sqref="H1"/>
      <selection pane="topRight" activeCell="H1" sqref="H1"/>
      <selection pane="bottomLeft" activeCell="H1" sqref="H1"/>
      <selection pane="bottomRight" activeCell="I118" sqref="I118:J122"/>
    </sheetView>
  </sheetViews>
  <sheetFormatPr defaultRowHeight="15" x14ac:dyDescent="0.25"/>
  <cols>
    <col min="1" max="1" width="10.5703125" bestFit="1" customWidth="1"/>
    <col min="2" max="2" width="11.140625" bestFit="1" customWidth="1"/>
    <col min="3" max="3" width="15.42578125" customWidth="1"/>
    <col min="4" max="4" width="11.28515625" customWidth="1"/>
    <col min="5" max="5" width="14" customWidth="1"/>
    <col min="6" max="6" width="14.7109375" bestFit="1" customWidth="1"/>
    <col min="7" max="7" width="32.28515625" bestFit="1" customWidth="1"/>
    <col min="8" max="8" width="32.7109375" bestFit="1" customWidth="1"/>
    <col min="9" max="9" width="9.7109375" bestFit="1" customWidth="1"/>
    <col min="10" max="10" width="9.85546875" bestFit="1" customWidth="1"/>
  </cols>
  <sheetData>
    <row r="1" spans="1:13" x14ac:dyDescent="0.25">
      <c r="B1" t="s">
        <v>16</v>
      </c>
      <c r="C1" t="s">
        <v>17</v>
      </c>
      <c r="D1" t="s">
        <v>18</v>
      </c>
      <c r="E1" t="s">
        <v>279</v>
      </c>
      <c r="F1" t="s">
        <v>19</v>
      </c>
      <c r="G1" t="s">
        <v>70</v>
      </c>
      <c r="I1" s="2"/>
      <c r="J1" s="2" t="s">
        <v>194</v>
      </c>
    </row>
    <row r="2" spans="1:13" x14ac:dyDescent="0.25">
      <c r="A2" s="6">
        <f>hun_thomson!A3</f>
        <v>31427</v>
      </c>
      <c r="B2" t="str">
        <f>hun_thomson!B3</f>
        <v>NA</v>
      </c>
      <c r="C2" t="str">
        <f>hun_thomson!C3</f>
        <v>NA</v>
      </c>
      <c r="D2" t="str">
        <f>hun_thomson!D3</f>
        <v>NA</v>
      </c>
      <c r="E2" t="str">
        <f>hun_thomson!E3</f>
        <v>NA</v>
      </c>
      <c r="F2" t="str">
        <f>hun_thomson!F3</f>
        <v>NA</v>
      </c>
      <c r="G2" t="str">
        <f>hun_thomson!G3</f>
        <v>NA</v>
      </c>
      <c r="I2" s="2" t="str">
        <f>hun_thomson!J3</f>
        <v>Q1 1986</v>
      </c>
      <c r="J2" s="2" t="str">
        <f>hun_thomson!K3</f>
        <v>NA</v>
      </c>
    </row>
    <row r="3" spans="1:13" x14ac:dyDescent="0.25">
      <c r="A3" s="6">
        <f>hun_thomson!A4</f>
        <v>31458</v>
      </c>
      <c r="B3" t="str">
        <f>hun_thomson!B4</f>
        <v>NA</v>
      </c>
      <c r="C3" t="str">
        <f>hun_thomson!C4</f>
        <v>NA</v>
      </c>
      <c r="D3" t="str">
        <f>pol_thomson!D4</f>
        <v>NA</v>
      </c>
      <c r="E3" t="str">
        <f>pol_thomson!E4</f>
        <v>NA</v>
      </c>
      <c r="F3" t="str">
        <f>pol_thomson!F4</f>
        <v>NA</v>
      </c>
      <c r="G3" t="str">
        <f>hun_thomson!G4</f>
        <v>NA</v>
      </c>
      <c r="H3" s="2"/>
      <c r="I3" s="2" t="str">
        <f>hun_thomson!J4</f>
        <v>Q2 1986</v>
      </c>
      <c r="J3" s="2" t="str">
        <f>hun_thomson!K4</f>
        <v>NA</v>
      </c>
      <c r="K3" s="2"/>
      <c r="L3" s="2"/>
      <c r="M3" s="2"/>
    </row>
    <row r="4" spans="1:13" x14ac:dyDescent="0.25">
      <c r="A4" s="6">
        <f>hun_thomson!A5</f>
        <v>31486</v>
      </c>
      <c r="B4" t="str">
        <f>hun_thomson!B5</f>
        <v>NA</v>
      </c>
      <c r="C4" t="str">
        <f>hun_thomson!C5</f>
        <v>NA</v>
      </c>
      <c r="D4" t="str">
        <f>pol_thomson!D5</f>
        <v>NA</v>
      </c>
      <c r="E4" t="str">
        <f>pol_thomson!E5</f>
        <v>NA</v>
      </c>
      <c r="F4" t="str">
        <f>pol_thomson!F5</f>
        <v>NA</v>
      </c>
      <c r="G4" t="str">
        <f>hun_thomson!G5</f>
        <v>NA</v>
      </c>
      <c r="I4" s="2" t="str">
        <f>hun_thomson!J5</f>
        <v>Q3 1986</v>
      </c>
      <c r="J4" s="2" t="str">
        <f>hun_thomson!K5</f>
        <v>NA</v>
      </c>
    </row>
    <row r="5" spans="1:13" x14ac:dyDescent="0.25">
      <c r="A5" s="6">
        <f>hun_thomson!A6</f>
        <v>31517</v>
      </c>
      <c r="B5" t="str">
        <f>hun_thomson!B6</f>
        <v>NA</v>
      </c>
      <c r="C5" t="str">
        <f>hun_thomson!C6</f>
        <v>NA</v>
      </c>
      <c r="D5" t="str">
        <f>pol_thomson!D6</f>
        <v>NA</v>
      </c>
      <c r="E5" t="str">
        <f>pol_thomson!E6</f>
        <v>NA</v>
      </c>
      <c r="F5" t="str">
        <f>pol_thomson!F6</f>
        <v>NA</v>
      </c>
      <c r="G5" t="str">
        <f>hun_thomson!G6</f>
        <v>NA</v>
      </c>
      <c r="H5" s="2"/>
      <c r="I5" s="2" t="str">
        <f>hun_thomson!J6</f>
        <v>Q4 1986</v>
      </c>
      <c r="J5" s="2" t="str">
        <f>hun_thomson!K6</f>
        <v>NA</v>
      </c>
      <c r="K5" s="2"/>
      <c r="L5" s="2"/>
    </row>
    <row r="6" spans="1:13" x14ac:dyDescent="0.25">
      <c r="A6" s="6">
        <f>hun_thomson!A7</f>
        <v>31547</v>
      </c>
      <c r="B6" t="str">
        <f>hun_thomson!B7</f>
        <v>NA</v>
      </c>
      <c r="C6" t="str">
        <f>hun_thomson!C7</f>
        <v>NA</v>
      </c>
      <c r="D6" t="str">
        <f>pol_thomson!D7</f>
        <v>NA</v>
      </c>
      <c r="E6" t="str">
        <f>pol_thomson!E7</f>
        <v>NA</v>
      </c>
      <c r="F6" t="str">
        <f>pol_thomson!F7</f>
        <v>NA</v>
      </c>
      <c r="G6" t="str">
        <f>hun_thomson!G7</f>
        <v>NA</v>
      </c>
      <c r="I6" s="2" t="str">
        <f>hun_thomson!J7</f>
        <v>Q1 1987</v>
      </c>
      <c r="J6" s="2" t="str">
        <f>hun_thomson!K7</f>
        <v>NA</v>
      </c>
    </row>
    <row r="7" spans="1:13" x14ac:dyDescent="0.25">
      <c r="A7" s="6">
        <f>hun_thomson!A8</f>
        <v>31578</v>
      </c>
      <c r="B7" t="str">
        <f>hun_thomson!B8</f>
        <v>NA</v>
      </c>
      <c r="C7" t="str">
        <f>hun_thomson!C8</f>
        <v>NA</v>
      </c>
      <c r="D7" t="str">
        <f>pol_thomson!D8</f>
        <v>NA</v>
      </c>
      <c r="E7" t="str">
        <f>pol_thomson!E8</f>
        <v>NA</v>
      </c>
      <c r="F7" t="str">
        <f>pol_thomson!F8</f>
        <v>NA</v>
      </c>
      <c r="G7" t="str">
        <f>hun_thomson!G8</f>
        <v>NA</v>
      </c>
      <c r="I7" s="2" t="str">
        <f>hun_thomson!J8</f>
        <v>Q2 1987</v>
      </c>
      <c r="J7" s="2" t="str">
        <f>hun_thomson!K8</f>
        <v>NA</v>
      </c>
    </row>
    <row r="8" spans="1:13" x14ac:dyDescent="0.25">
      <c r="A8" s="6">
        <f>hun_thomson!A9</f>
        <v>31608</v>
      </c>
      <c r="B8" t="str">
        <f>hun_thomson!B9</f>
        <v>NA</v>
      </c>
      <c r="C8" t="str">
        <f>hun_thomson!C9</f>
        <v>NA</v>
      </c>
      <c r="D8" t="str">
        <f>pol_thomson!D9</f>
        <v>NA</v>
      </c>
      <c r="E8" t="str">
        <f>pol_thomson!E9</f>
        <v>NA</v>
      </c>
      <c r="F8" t="str">
        <f>pol_thomson!F9</f>
        <v>NA</v>
      </c>
      <c r="G8" t="str">
        <f>hun_thomson!G9</f>
        <v>NA</v>
      </c>
      <c r="I8" s="2" t="str">
        <f>hun_thomson!J9</f>
        <v>Q3 1987</v>
      </c>
      <c r="J8" s="2" t="str">
        <f>hun_thomson!K9</f>
        <v>NA</v>
      </c>
    </row>
    <row r="9" spans="1:13" x14ac:dyDescent="0.25">
      <c r="A9" s="6">
        <f>hun_thomson!A10</f>
        <v>31639</v>
      </c>
      <c r="B9" t="str">
        <f>hun_thomson!B10</f>
        <v>NA</v>
      </c>
      <c r="C9" t="str">
        <f>hun_thomson!C10</f>
        <v>NA</v>
      </c>
      <c r="D9" t="str">
        <f>pol_thomson!D10</f>
        <v>NA</v>
      </c>
      <c r="E9" t="str">
        <f>pol_thomson!E10</f>
        <v>NA</v>
      </c>
      <c r="F9" t="str">
        <f>pol_thomson!F10</f>
        <v>NA</v>
      </c>
      <c r="G9" t="str">
        <f>hun_thomson!G10</f>
        <v>NA</v>
      </c>
      <c r="I9" s="2" t="str">
        <f>hun_thomson!J10</f>
        <v>Q4 1987</v>
      </c>
      <c r="J9" s="2" t="str">
        <f>hun_thomson!K10</f>
        <v>NA</v>
      </c>
    </row>
    <row r="10" spans="1:13" x14ac:dyDescent="0.25">
      <c r="A10" s="6">
        <f>hun_thomson!A11</f>
        <v>31670</v>
      </c>
      <c r="B10" t="str">
        <f>hun_thomson!B11</f>
        <v>NA</v>
      </c>
      <c r="C10" t="str">
        <f>hun_thomson!C11</f>
        <v>NA</v>
      </c>
      <c r="D10" t="str">
        <f>pol_thomson!D11</f>
        <v>NA</v>
      </c>
      <c r="E10" t="str">
        <f>pol_thomson!E11</f>
        <v>NA</v>
      </c>
      <c r="F10" t="str">
        <f>pol_thomson!F11</f>
        <v>NA</v>
      </c>
      <c r="G10" t="str">
        <f>hun_thomson!G11</f>
        <v>NA</v>
      </c>
      <c r="I10" s="2" t="str">
        <f>hun_thomson!J11</f>
        <v>Q1 1988</v>
      </c>
      <c r="J10" s="2" t="str">
        <f>hun_thomson!K11</f>
        <v>NA</v>
      </c>
    </row>
    <row r="11" spans="1:13" x14ac:dyDescent="0.25">
      <c r="A11" s="6">
        <f>hun_thomson!A12</f>
        <v>31700</v>
      </c>
      <c r="B11" t="str">
        <f>hun_thomson!B12</f>
        <v>NA</v>
      </c>
      <c r="C11" t="str">
        <f>hun_thomson!C12</f>
        <v>NA</v>
      </c>
      <c r="D11" t="str">
        <f>pol_thomson!D12</f>
        <v>NA</v>
      </c>
      <c r="E11" t="str">
        <f>pol_thomson!E12</f>
        <v>NA</v>
      </c>
      <c r="F11" t="str">
        <f>pol_thomson!F12</f>
        <v>NA</v>
      </c>
      <c r="G11" t="str">
        <f>hun_thomson!G12</f>
        <v>NA</v>
      </c>
      <c r="I11" s="2" t="str">
        <f>hun_thomson!J12</f>
        <v>Q2 1988</v>
      </c>
      <c r="J11" s="2" t="str">
        <f>hun_thomson!K12</f>
        <v>NA</v>
      </c>
    </row>
    <row r="12" spans="1:13" x14ac:dyDescent="0.25">
      <c r="A12" s="6">
        <f>hun_thomson!A13</f>
        <v>31731</v>
      </c>
      <c r="B12" t="str">
        <f>hun_thomson!B13</f>
        <v>NA</v>
      </c>
      <c r="C12" t="str">
        <f>hun_thomson!C13</f>
        <v>NA</v>
      </c>
      <c r="D12" t="str">
        <f>pol_thomson!D13</f>
        <v>NA</v>
      </c>
      <c r="E12" t="str">
        <f>pol_thomson!E13</f>
        <v>NA</v>
      </c>
      <c r="F12" t="str">
        <f>pol_thomson!F13</f>
        <v>NA</v>
      </c>
      <c r="G12" t="str">
        <f>hun_thomson!G13</f>
        <v>NA</v>
      </c>
      <c r="I12" s="2" t="str">
        <f>hun_thomson!J13</f>
        <v>Q3 1988</v>
      </c>
      <c r="J12" s="2" t="str">
        <f>hun_thomson!K13</f>
        <v>NA</v>
      </c>
    </row>
    <row r="13" spans="1:13" x14ac:dyDescent="0.25">
      <c r="A13" s="6">
        <f>hun_thomson!A14</f>
        <v>31761</v>
      </c>
      <c r="B13" t="str">
        <f>hun_thomson!B14</f>
        <v>NA</v>
      </c>
      <c r="C13" t="str">
        <f>hun_thomson!C14</f>
        <v>NA</v>
      </c>
      <c r="D13" t="str">
        <f>pol_thomson!D14</f>
        <v>NA</v>
      </c>
      <c r="E13" t="str">
        <f>pol_thomson!E14</f>
        <v>NA</v>
      </c>
      <c r="F13" t="str">
        <f>pol_thomson!F14</f>
        <v>NA</v>
      </c>
      <c r="G13" t="str">
        <f>hun_thomson!G14</f>
        <v>NA</v>
      </c>
      <c r="I13" s="2" t="str">
        <f>hun_thomson!J14</f>
        <v>Q4 1988</v>
      </c>
      <c r="J13" s="2" t="str">
        <f>hun_thomson!K14</f>
        <v>NA</v>
      </c>
    </row>
    <row r="14" spans="1:13" x14ac:dyDescent="0.25">
      <c r="A14" s="6">
        <f>hun_thomson!A15</f>
        <v>31792</v>
      </c>
      <c r="B14" t="str">
        <f>hun_thomson!B15</f>
        <v>NA</v>
      </c>
      <c r="C14" t="str">
        <f>hun_thomson!C15</f>
        <v>NA</v>
      </c>
      <c r="D14" t="str">
        <f>pol_thomson!D15</f>
        <v>NA</v>
      </c>
      <c r="E14" t="str">
        <f>pol_thomson!E15</f>
        <v>NA</v>
      </c>
      <c r="F14" t="str">
        <f>pol_thomson!F15</f>
        <v>NA</v>
      </c>
      <c r="G14" t="str">
        <f>hun_thomson!G15</f>
        <v>NA</v>
      </c>
      <c r="I14" s="2" t="str">
        <f>hun_thomson!J15</f>
        <v>Q1 1989</v>
      </c>
      <c r="J14" s="2" t="str">
        <f>hun_thomson!K15</f>
        <v>NA</v>
      </c>
    </row>
    <row r="15" spans="1:13" x14ac:dyDescent="0.25">
      <c r="A15" s="6">
        <f>hun_thomson!A16</f>
        <v>31823</v>
      </c>
      <c r="B15" t="str">
        <f>hun_thomson!B16</f>
        <v>NA</v>
      </c>
      <c r="C15" t="str">
        <f>hun_thomson!C16</f>
        <v>NA</v>
      </c>
      <c r="D15" t="str">
        <f>pol_thomson!D16</f>
        <v>NA</v>
      </c>
      <c r="E15" t="str">
        <f>pol_thomson!E16</f>
        <v>NA</v>
      </c>
      <c r="F15" t="str">
        <f>pol_thomson!F16</f>
        <v>NA</v>
      </c>
      <c r="G15" t="str">
        <f>hun_thomson!G16</f>
        <v>NA</v>
      </c>
      <c r="I15" s="2" t="str">
        <f>hun_thomson!J16</f>
        <v>Q2 1989</v>
      </c>
      <c r="J15" s="2" t="str">
        <f>hun_thomson!K16</f>
        <v>NA</v>
      </c>
    </row>
    <row r="16" spans="1:13" x14ac:dyDescent="0.25">
      <c r="A16" s="6">
        <f>hun_thomson!A17</f>
        <v>31851</v>
      </c>
      <c r="B16" t="str">
        <f>hun_thomson!B17</f>
        <v>NA</v>
      </c>
      <c r="C16" t="str">
        <f>hun_thomson!C17</f>
        <v>NA</v>
      </c>
      <c r="D16" t="str">
        <f>pol_thomson!D17</f>
        <v>NA</v>
      </c>
      <c r="E16" t="str">
        <f>pol_thomson!E17</f>
        <v>NA</v>
      </c>
      <c r="F16" t="str">
        <f>pol_thomson!F17</f>
        <v>NA</v>
      </c>
      <c r="G16" t="str">
        <f>hun_thomson!G17</f>
        <v>NA</v>
      </c>
      <c r="I16" s="2" t="str">
        <f>hun_thomson!J17</f>
        <v>Q3 1989</v>
      </c>
      <c r="J16" s="2" t="str">
        <f>hun_thomson!K17</f>
        <v>NA</v>
      </c>
    </row>
    <row r="17" spans="1:10" x14ac:dyDescent="0.25">
      <c r="A17" s="6">
        <f>hun_thomson!A18</f>
        <v>31882</v>
      </c>
      <c r="B17" t="str">
        <f>hun_thomson!B18</f>
        <v>NA</v>
      </c>
      <c r="C17" t="str">
        <f>hun_thomson!C18</f>
        <v>NA</v>
      </c>
      <c r="D17" t="str">
        <f>pol_thomson!D18</f>
        <v>NA</v>
      </c>
      <c r="E17" t="str">
        <f>pol_thomson!E18</f>
        <v>NA</v>
      </c>
      <c r="F17" t="str">
        <f>pol_thomson!F18</f>
        <v>NA</v>
      </c>
      <c r="G17" t="str">
        <f>hun_thomson!G18</f>
        <v>NA</v>
      </c>
      <c r="I17" s="2" t="str">
        <f>hun_thomson!J18</f>
        <v>Q4 1989</v>
      </c>
      <c r="J17" s="2" t="str">
        <f>hun_thomson!K18</f>
        <v>NA</v>
      </c>
    </row>
    <row r="18" spans="1:10" x14ac:dyDescent="0.25">
      <c r="A18" s="6">
        <f>hun_thomson!A19</f>
        <v>31912</v>
      </c>
      <c r="B18" t="str">
        <f>hun_thomson!B19</f>
        <v>NA</v>
      </c>
      <c r="C18" t="str">
        <f>hun_thomson!C19</f>
        <v>NA</v>
      </c>
      <c r="D18" t="str">
        <f>pol_thomson!D19</f>
        <v>NA</v>
      </c>
      <c r="E18" t="str">
        <f>pol_thomson!E19</f>
        <v>NA</v>
      </c>
      <c r="F18" t="str">
        <f>pol_thomson!F19</f>
        <v>NA</v>
      </c>
      <c r="G18" t="str">
        <f>hun_thomson!G19</f>
        <v>NA</v>
      </c>
      <c r="I18" s="2" t="str">
        <f>hun_thomson!J19</f>
        <v>Q1 1990</v>
      </c>
      <c r="J18" s="2" t="str">
        <f>hun_thomson!K19</f>
        <v>NA</v>
      </c>
    </row>
    <row r="19" spans="1:10" x14ac:dyDescent="0.25">
      <c r="A19" s="6">
        <f>hun_thomson!A20</f>
        <v>31943</v>
      </c>
      <c r="B19" t="str">
        <f>hun_thomson!B20</f>
        <v>NA</v>
      </c>
      <c r="C19" t="str">
        <f>hun_thomson!C20</f>
        <v>NA</v>
      </c>
      <c r="D19" t="str">
        <f>pol_thomson!D20</f>
        <v>NA</v>
      </c>
      <c r="E19" t="str">
        <f>pol_thomson!E20</f>
        <v>NA</v>
      </c>
      <c r="F19" t="str">
        <f>pol_thomson!F20</f>
        <v>NA</v>
      </c>
      <c r="G19" t="str">
        <f>hun_thomson!G20</f>
        <v>NA</v>
      </c>
      <c r="I19" s="2" t="str">
        <f>hun_thomson!J20</f>
        <v>Q2 1990</v>
      </c>
      <c r="J19" s="2" t="str">
        <f>hun_thomson!K20</f>
        <v>NA</v>
      </c>
    </row>
    <row r="20" spans="1:10" x14ac:dyDescent="0.25">
      <c r="A20" s="6">
        <f>hun_thomson!A21</f>
        <v>31973</v>
      </c>
      <c r="B20" t="str">
        <f>hun_thomson!B21</f>
        <v>NA</v>
      </c>
      <c r="C20" t="str">
        <f>hun_thomson!C21</f>
        <v>NA</v>
      </c>
      <c r="D20" t="str">
        <f>pol_thomson!D21</f>
        <v>NA</v>
      </c>
      <c r="E20" t="str">
        <f>pol_thomson!E21</f>
        <v>NA</v>
      </c>
      <c r="F20" t="str">
        <f>pol_thomson!F21</f>
        <v>NA</v>
      </c>
      <c r="G20" t="str">
        <f>hun_thomson!G21</f>
        <v>NA</v>
      </c>
      <c r="I20" s="2" t="str">
        <f>hun_thomson!J21</f>
        <v>Q3 1990</v>
      </c>
      <c r="J20" s="2" t="str">
        <f>hun_thomson!K21</f>
        <v>NA</v>
      </c>
    </row>
    <row r="21" spans="1:10" x14ac:dyDescent="0.25">
      <c r="A21" s="6">
        <f>hun_thomson!A22</f>
        <v>32004</v>
      </c>
      <c r="B21" t="str">
        <f>hun_thomson!B22</f>
        <v>NA</v>
      </c>
      <c r="C21" t="str">
        <f>hun_thomson!C22</f>
        <v>NA</v>
      </c>
      <c r="D21" t="str">
        <f>pol_thomson!D22</f>
        <v>NA</v>
      </c>
      <c r="E21" t="str">
        <f>pol_thomson!E22</f>
        <v>NA</v>
      </c>
      <c r="F21" t="str">
        <f>pol_thomson!F22</f>
        <v>NA</v>
      </c>
      <c r="G21" t="str">
        <f>hun_thomson!G22</f>
        <v>NA</v>
      </c>
      <c r="I21" s="2" t="str">
        <f>hun_thomson!J22</f>
        <v>Q4 1990</v>
      </c>
      <c r="J21" s="2" t="str">
        <f>hun_thomson!K22</f>
        <v>NA</v>
      </c>
    </row>
    <row r="22" spans="1:10" x14ac:dyDescent="0.25">
      <c r="A22" s="6">
        <f>hun_thomson!A23</f>
        <v>32035</v>
      </c>
      <c r="B22" t="str">
        <f>hun_thomson!B23</f>
        <v>NA</v>
      </c>
      <c r="C22" t="str">
        <f>hun_thomson!C23</f>
        <v>NA</v>
      </c>
      <c r="D22" t="str">
        <f>pol_thomson!D23</f>
        <v>NA</v>
      </c>
      <c r="E22" t="str">
        <f>pol_thomson!E23</f>
        <v>NA</v>
      </c>
      <c r="F22" t="str">
        <f>pol_thomson!F23</f>
        <v>NA</v>
      </c>
      <c r="G22" t="str">
        <f>hun_thomson!G23</f>
        <v>NA</v>
      </c>
      <c r="I22" s="2" t="str">
        <f>hun_thomson!J23</f>
        <v>Q1 1991</v>
      </c>
      <c r="J22" s="2" t="str">
        <f>hun_thomson!K23</f>
        <v>NA</v>
      </c>
    </row>
    <row r="23" spans="1:10" x14ac:dyDescent="0.25">
      <c r="A23" s="6">
        <f>hun_thomson!A24</f>
        <v>32065</v>
      </c>
      <c r="B23" t="str">
        <f>hun_thomson!B24</f>
        <v>NA</v>
      </c>
      <c r="C23" t="str">
        <f>hun_thomson!C24</f>
        <v>NA</v>
      </c>
      <c r="D23" t="str">
        <f>pol_thomson!D24</f>
        <v>NA</v>
      </c>
      <c r="E23" t="str">
        <f>pol_thomson!E24</f>
        <v>NA</v>
      </c>
      <c r="F23" t="str">
        <f>pol_thomson!F24</f>
        <v>NA</v>
      </c>
      <c r="G23" t="str">
        <f>hun_thomson!G24</f>
        <v>NA</v>
      </c>
      <c r="I23" s="2" t="str">
        <f>hun_thomson!J24</f>
        <v>Q2 1991</v>
      </c>
      <c r="J23" s="2" t="str">
        <f>hun_thomson!K24</f>
        <v>NA</v>
      </c>
    </row>
    <row r="24" spans="1:10" x14ac:dyDescent="0.25">
      <c r="A24" s="6">
        <f>hun_thomson!A25</f>
        <v>32096</v>
      </c>
      <c r="B24" t="str">
        <f>hun_thomson!B25</f>
        <v>NA</v>
      </c>
      <c r="C24" t="str">
        <f>hun_thomson!C25</f>
        <v>NA</v>
      </c>
      <c r="D24" t="str">
        <f>hun_thomson!D25</f>
        <v>NA</v>
      </c>
      <c r="E24" t="str">
        <f>hun_thomson!E25</f>
        <v>NA</v>
      </c>
      <c r="F24" t="str">
        <f>hun_thomson!F25</f>
        <v>NA</v>
      </c>
      <c r="G24" t="str">
        <f>hun_thomson!G25</f>
        <v>NA</v>
      </c>
      <c r="I24" s="2" t="str">
        <f>hun_thomson!J25</f>
        <v>Q3 1991</v>
      </c>
      <c r="J24" s="2" t="str">
        <f>hun_thomson!K25</f>
        <v>NA</v>
      </c>
    </row>
    <row r="25" spans="1:10" x14ac:dyDescent="0.25">
      <c r="A25" s="6">
        <f>hun_thomson!A26</f>
        <v>32126</v>
      </c>
      <c r="B25" t="str">
        <f>hun_thomson!B26</f>
        <v>NA</v>
      </c>
      <c r="C25" t="str">
        <f>hun_thomson!C26</f>
        <v>NA</v>
      </c>
      <c r="D25" t="str">
        <f>hun_thomson!D26</f>
        <v>NA</v>
      </c>
      <c r="E25" t="str">
        <f>hun_thomson!E26</f>
        <v>NA</v>
      </c>
      <c r="F25" t="str">
        <f>hun_thomson!F26</f>
        <v>NA</v>
      </c>
      <c r="G25" t="str">
        <f>hun_thomson!G26</f>
        <v>NA</v>
      </c>
      <c r="I25" s="2" t="str">
        <f>hun_thomson!J26</f>
        <v>Q4 1991</v>
      </c>
      <c r="J25" s="2" t="str">
        <f>hun_thomson!K26</f>
        <v>NA</v>
      </c>
    </row>
    <row r="26" spans="1:10" x14ac:dyDescent="0.25">
      <c r="A26" s="6">
        <f>hun_thomson!A27</f>
        <v>32157</v>
      </c>
      <c r="B26" t="str">
        <f>hun_thomson!B27</f>
        <v>NA</v>
      </c>
      <c r="C26" t="str">
        <f>hun_thomson!C27</f>
        <v>NA</v>
      </c>
      <c r="D26" t="str">
        <f>hun_thomson!D27</f>
        <v>NA</v>
      </c>
      <c r="E26" t="str">
        <f>hun_thomson!E27</f>
        <v>NA</v>
      </c>
      <c r="F26" t="str">
        <f>hun_thomson!F27</f>
        <v>NA</v>
      </c>
      <c r="G26" t="str">
        <f>hun_thomson!G27</f>
        <v>NA</v>
      </c>
      <c r="I26" s="2" t="str">
        <f>hun_thomson!J27</f>
        <v>Q1 1992</v>
      </c>
      <c r="J26" s="2" t="str">
        <f>hun_thomson!K27</f>
        <v>NA</v>
      </c>
    </row>
    <row r="27" spans="1:10" x14ac:dyDescent="0.25">
      <c r="A27" s="6">
        <f>hun_thomson!A28</f>
        <v>32188</v>
      </c>
      <c r="B27" t="str">
        <f>hun_thomson!B28</f>
        <v>NA</v>
      </c>
      <c r="C27" t="str">
        <f>hun_thomson!C28</f>
        <v>NA</v>
      </c>
      <c r="D27" t="str">
        <f>hun_thomson!D28</f>
        <v>NA</v>
      </c>
      <c r="E27" t="str">
        <f>hun_thomson!E28</f>
        <v>NA</v>
      </c>
      <c r="F27" t="str">
        <f>hun_thomson!F28</f>
        <v>NA</v>
      </c>
      <c r="G27" t="str">
        <f>hun_thomson!G28</f>
        <v>NA</v>
      </c>
      <c r="I27" s="2" t="str">
        <f>hun_thomson!J28</f>
        <v>Q2 1992</v>
      </c>
      <c r="J27" s="2" t="str">
        <f>hun_thomson!K28</f>
        <v>NA</v>
      </c>
    </row>
    <row r="28" spans="1:10" x14ac:dyDescent="0.25">
      <c r="A28" s="6">
        <f>hun_thomson!A29</f>
        <v>32217</v>
      </c>
      <c r="B28" t="str">
        <f>hun_thomson!B29</f>
        <v>NA</v>
      </c>
      <c r="C28" t="str">
        <f>hun_thomson!C29</f>
        <v>NA</v>
      </c>
      <c r="D28" t="str">
        <f>hun_thomson!D29</f>
        <v>NA</v>
      </c>
      <c r="E28" t="str">
        <f>hun_thomson!E29</f>
        <v>NA</v>
      </c>
      <c r="F28" t="str">
        <f>hun_thomson!F29</f>
        <v>NA</v>
      </c>
      <c r="G28" t="str">
        <f>hun_thomson!G29</f>
        <v>NA</v>
      </c>
      <c r="I28" s="2" t="str">
        <f>hun_thomson!J29</f>
        <v>Q3 1992</v>
      </c>
      <c r="J28" s="2" t="str">
        <f>hun_thomson!K29</f>
        <v>NA</v>
      </c>
    </row>
    <row r="29" spans="1:10" x14ac:dyDescent="0.25">
      <c r="A29" s="6">
        <f>hun_thomson!A30</f>
        <v>32248</v>
      </c>
      <c r="B29" t="str">
        <f>hun_thomson!B30</f>
        <v>NA</v>
      </c>
      <c r="C29" t="str">
        <f>hun_thomson!C30</f>
        <v>NA</v>
      </c>
      <c r="D29" t="str">
        <f>hun_thomson!D30</f>
        <v>NA</v>
      </c>
      <c r="E29" t="str">
        <f>hun_thomson!E30</f>
        <v>NA</v>
      </c>
      <c r="F29" t="str">
        <f>hun_thomson!F30</f>
        <v>NA</v>
      </c>
      <c r="G29" t="str">
        <f>hun_thomson!G30</f>
        <v>NA</v>
      </c>
      <c r="I29" s="2" t="str">
        <f>hun_thomson!J30</f>
        <v>Q4 1992</v>
      </c>
      <c r="J29" s="2" t="str">
        <f>hun_thomson!K30</f>
        <v>NA</v>
      </c>
    </row>
    <row r="30" spans="1:10" x14ac:dyDescent="0.25">
      <c r="A30" s="6">
        <f>hun_thomson!A31</f>
        <v>32278</v>
      </c>
      <c r="B30" t="str">
        <f>hun_thomson!B31</f>
        <v>NA</v>
      </c>
      <c r="C30" t="str">
        <f>hun_thomson!C31</f>
        <v>NA</v>
      </c>
      <c r="D30" t="str">
        <f>hun_thomson!D31</f>
        <v>NA</v>
      </c>
      <c r="E30" t="str">
        <f>hun_thomson!E31</f>
        <v>NA</v>
      </c>
      <c r="F30" t="str">
        <f>hun_thomson!F31</f>
        <v>NA</v>
      </c>
      <c r="G30" t="str">
        <f>hun_thomson!G31</f>
        <v>NA</v>
      </c>
      <c r="I30" s="2" t="str">
        <f>hun_thomson!J31</f>
        <v>Q1 1993</v>
      </c>
      <c r="J30" s="2" t="str">
        <f>hun_thomson!K31</f>
        <v>NA</v>
      </c>
    </row>
    <row r="31" spans="1:10" x14ac:dyDescent="0.25">
      <c r="A31" s="6">
        <f>hun_thomson!A32</f>
        <v>32309</v>
      </c>
      <c r="B31" t="str">
        <f>hun_thomson!B32</f>
        <v>NA</v>
      </c>
      <c r="C31" t="str">
        <f>hun_thomson!C32</f>
        <v>NA</v>
      </c>
      <c r="D31" t="str">
        <f>hun_thomson!D32</f>
        <v>NA</v>
      </c>
      <c r="E31" t="str">
        <f>hun_thomson!E32</f>
        <v>NA</v>
      </c>
      <c r="F31" t="str">
        <f>hun_thomson!F32</f>
        <v>NA</v>
      </c>
      <c r="G31" t="str">
        <f>hun_thomson!G32</f>
        <v>NA</v>
      </c>
      <c r="I31" s="2" t="str">
        <f>hun_thomson!J32</f>
        <v>Q2 1993</v>
      </c>
      <c r="J31" s="2" t="str">
        <f>hun_thomson!K32</f>
        <v>NA</v>
      </c>
    </row>
    <row r="32" spans="1:10" x14ac:dyDescent="0.25">
      <c r="A32" s="6">
        <f>hun_thomson!A33</f>
        <v>32339</v>
      </c>
      <c r="B32" t="str">
        <f>hun_thomson!B33</f>
        <v>NA</v>
      </c>
      <c r="C32" t="str">
        <f>hun_thomson!C33</f>
        <v>NA</v>
      </c>
      <c r="D32" t="str">
        <f>hun_thomson!D33</f>
        <v>NA</v>
      </c>
      <c r="E32" t="str">
        <f>hun_thomson!E33</f>
        <v>NA</v>
      </c>
      <c r="F32" t="str">
        <f>hun_thomson!F33</f>
        <v>NA</v>
      </c>
      <c r="G32" t="str">
        <f>hun_thomson!G33</f>
        <v>NA</v>
      </c>
      <c r="I32" s="2" t="str">
        <f>hun_thomson!J33</f>
        <v>Q3 1993</v>
      </c>
      <c r="J32" s="2" t="str">
        <f>hun_thomson!K33</f>
        <v>NA</v>
      </c>
    </row>
    <row r="33" spans="1:10" x14ac:dyDescent="0.25">
      <c r="A33" s="6">
        <f>hun_thomson!A34</f>
        <v>32370</v>
      </c>
      <c r="B33" t="str">
        <f>hun_thomson!B34</f>
        <v>NA</v>
      </c>
      <c r="C33" t="str">
        <f>hun_thomson!C34</f>
        <v>NA</v>
      </c>
      <c r="D33" t="str">
        <f>hun_thomson!D34</f>
        <v>NA</v>
      </c>
      <c r="E33" t="str">
        <f>hun_thomson!E34</f>
        <v>NA</v>
      </c>
      <c r="F33" t="str">
        <f>hun_thomson!F34</f>
        <v>NA</v>
      </c>
      <c r="G33" t="str">
        <f>hun_thomson!G34</f>
        <v>NA</v>
      </c>
      <c r="I33" s="2" t="str">
        <f>hun_thomson!J34</f>
        <v>Q4 1993</v>
      </c>
      <c r="J33" s="2" t="str">
        <f>hun_thomson!K34</f>
        <v>NA</v>
      </c>
    </row>
    <row r="34" spans="1:10" x14ac:dyDescent="0.25">
      <c r="A34" s="6">
        <f>hun_thomson!A35</f>
        <v>32401</v>
      </c>
      <c r="B34" t="str">
        <f>hun_thomson!B35</f>
        <v>NA</v>
      </c>
      <c r="C34" t="str">
        <f>hun_thomson!C35</f>
        <v>NA</v>
      </c>
      <c r="D34" t="str">
        <f>hun_thomson!D35</f>
        <v>NA</v>
      </c>
      <c r="E34" t="str">
        <f>hun_thomson!E35</f>
        <v>NA</v>
      </c>
      <c r="F34" t="str">
        <f>hun_thomson!F35</f>
        <v>NA</v>
      </c>
      <c r="G34" t="str">
        <f>hun_thomson!G35</f>
        <v>NA</v>
      </c>
      <c r="I34" s="2" t="str">
        <f>hun_thomson!J35</f>
        <v>Q1 1994</v>
      </c>
      <c r="J34" s="2" t="str">
        <f>hun_thomson!K35</f>
        <v>NA</v>
      </c>
    </row>
    <row r="35" spans="1:10" x14ac:dyDescent="0.25">
      <c r="A35" s="6">
        <f>hun_thomson!A36</f>
        <v>32431</v>
      </c>
      <c r="B35" t="str">
        <f>hun_thomson!B36</f>
        <v>NA</v>
      </c>
      <c r="C35" t="str">
        <f>hun_thomson!C36</f>
        <v>NA</v>
      </c>
      <c r="D35" t="str">
        <f>hun_thomson!D36</f>
        <v>NA</v>
      </c>
      <c r="E35" t="str">
        <f>hun_thomson!E36</f>
        <v>NA</v>
      </c>
      <c r="F35" t="str">
        <f>hun_thomson!F36</f>
        <v>NA</v>
      </c>
      <c r="G35" t="str">
        <f>hun_thomson!G36</f>
        <v>NA</v>
      </c>
      <c r="I35" s="2" t="str">
        <f>hun_thomson!J36</f>
        <v>Q2 1994</v>
      </c>
      <c r="J35" s="2" t="str">
        <f>hun_thomson!K36</f>
        <v>NA</v>
      </c>
    </row>
    <row r="36" spans="1:10" x14ac:dyDescent="0.25">
      <c r="A36" s="6">
        <f>hun_thomson!A37</f>
        <v>32462</v>
      </c>
      <c r="B36" t="str">
        <f>hun_thomson!B37</f>
        <v>NA</v>
      </c>
      <c r="C36" t="str">
        <f>hun_thomson!C37</f>
        <v>NA</v>
      </c>
      <c r="D36" t="str">
        <f>hun_thomson!D37</f>
        <v>NA</v>
      </c>
      <c r="E36" t="str">
        <f>hun_thomson!E37</f>
        <v>NA</v>
      </c>
      <c r="F36" t="str">
        <f>hun_thomson!F37</f>
        <v>NA</v>
      </c>
      <c r="G36" t="str">
        <f>hun_thomson!G37</f>
        <v>NA</v>
      </c>
      <c r="I36" s="2" t="str">
        <f>hun_thomson!J37</f>
        <v>Q3 1994</v>
      </c>
      <c r="J36" s="2" t="str">
        <f>hun_thomson!K37</f>
        <v>NA</v>
      </c>
    </row>
    <row r="37" spans="1:10" x14ac:dyDescent="0.25">
      <c r="A37" s="6">
        <f>hun_thomson!A38</f>
        <v>32492</v>
      </c>
      <c r="B37" t="str">
        <f>hun_thomson!B38</f>
        <v>NA</v>
      </c>
      <c r="C37" t="str">
        <f>hun_thomson!C38</f>
        <v>NA</v>
      </c>
      <c r="D37" t="str">
        <f>hun_thomson!D38</f>
        <v>NA</v>
      </c>
      <c r="E37" t="str">
        <f>hun_thomson!E38</f>
        <v>NA</v>
      </c>
      <c r="F37" t="str">
        <f>hun_thomson!F38</f>
        <v>NA</v>
      </c>
      <c r="G37" t="str">
        <f>hun_thomson!G38</f>
        <v>NA</v>
      </c>
      <c r="I37" s="2" t="str">
        <f>hun_thomson!J38</f>
        <v>Q4 1994</v>
      </c>
      <c r="J37" s="2" t="str">
        <f>hun_thomson!K38</f>
        <v>NA</v>
      </c>
    </row>
    <row r="38" spans="1:10" x14ac:dyDescent="0.25">
      <c r="A38" s="6">
        <f>hun_thomson!A39</f>
        <v>32523</v>
      </c>
      <c r="B38" t="str">
        <f>hun_thomson!B39</f>
        <v>NA</v>
      </c>
      <c r="C38" t="str">
        <f>hun_thomson!C39</f>
        <v>NA</v>
      </c>
      <c r="D38" t="str">
        <f>hun_thomson!D39</f>
        <v>NA</v>
      </c>
      <c r="E38" t="str">
        <f>hun_thomson!E39</f>
        <v>NA</v>
      </c>
      <c r="F38" t="str">
        <f>hun_thomson!F39</f>
        <v>NA</v>
      </c>
      <c r="G38" t="str">
        <f>hun_thomson!G39</f>
        <v>NA</v>
      </c>
      <c r="I38" s="2" t="str">
        <f>hun_thomson!J39</f>
        <v>Q1 1995</v>
      </c>
      <c r="J38" s="2">
        <f>hun_thomson!K39</f>
        <v>3942008</v>
      </c>
    </row>
    <row r="39" spans="1:10" x14ac:dyDescent="0.25">
      <c r="A39" s="6">
        <f>hun_thomson!A40</f>
        <v>32554</v>
      </c>
      <c r="B39" t="str">
        <f>hun_thomson!B40</f>
        <v>NA</v>
      </c>
      <c r="C39" t="str">
        <f>hun_thomson!C40</f>
        <v>NA</v>
      </c>
      <c r="D39" t="str">
        <f>hun_thomson!D40</f>
        <v>NA</v>
      </c>
      <c r="E39" t="str">
        <f>hun_thomson!E40</f>
        <v>NA</v>
      </c>
      <c r="F39" t="str">
        <f>hun_thomson!F40</f>
        <v>NA</v>
      </c>
      <c r="G39" t="str">
        <f>hun_thomson!G40</f>
        <v>NA</v>
      </c>
      <c r="I39" s="2" t="str">
        <f>hun_thomson!J40</f>
        <v>Q2 1995</v>
      </c>
      <c r="J39" s="2">
        <f>hun_thomson!K40</f>
        <v>3923689</v>
      </c>
    </row>
    <row r="40" spans="1:10" x14ac:dyDescent="0.25">
      <c r="A40" s="6">
        <f>hun_thomson!A41</f>
        <v>32582</v>
      </c>
      <c r="B40" t="str">
        <f>hun_thomson!B41</f>
        <v>NA</v>
      </c>
      <c r="C40" t="str">
        <f>hun_thomson!C41</f>
        <v>NA</v>
      </c>
      <c r="D40" t="str">
        <f>hun_thomson!D41</f>
        <v>NA</v>
      </c>
      <c r="E40" t="str">
        <f>hun_thomson!E41</f>
        <v>NA</v>
      </c>
      <c r="F40" t="str">
        <f>hun_thomson!F41</f>
        <v>NA</v>
      </c>
      <c r="G40" t="str">
        <f>hun_thomson!G41</f>
        <v>NA</v>
      </c>
      <c r="I40" s="2" t="str">
        <f>hun_thomson!J41</f>
        <v>Q3 1995</v>
      </c>
      <c r="J40" s="2">
        <f>hun_thomson!K41</f>
        <v>3921218</v>
      </c>
    </row>
    <row r="41" spans="1:10" x14ac:dyDescent="0.25">
      <c r="A41" s="6">
        <f>hun_thomson!A42</f>
        <v>32613</v>
      </c>
      <c r="B41" t="str">
        <f>hun_thomson!B42</f>
        <v>NA</v>
      </c>
      <c r="C41" t="str">
        <f>hun_thomson!C42</f>
        <v>NA</v>
      </c>
      <c r="D41" t="str">
        <f>hun_thomson!D42</f>
        <v>NA</v>
      </c>
      <c r="E41" t="str">
        <f>hun_thomson!E42</f>
        <v>NA</v>
      </c>
      <c r="F41" t="str">
        <f>hun_thomson!F42</f>
        <v>NA</v>
      </c>
      <c r="G41" t="str">
        <f>hun_thomson!G42</f>
        <v>NA</v>
      </c>
      <c r="I41" s="2" t="str">
        <f>hun_thomson!J42</f>
        <v>Q4 1995</v>
      </c>
      <c r="J41" s="2">
        <f>hun_thomson!K42</f>
        <v>3901602</v>
      </c>
    </row>
    <row r="42" spans="1:10" x14ac:dyDescent="0.25">
      <c r="A42" s="6">
        <f>hun_thomson!A43</f>
        <v>32643</v>
      </c>
      <c r="B42" t="str">
        <f>hun_thomson!B43</f>
        <v>NA</v>
      </c>
      <c r="C42" t="str">
        <f>hun_thomson!C43</f>
        <v>NA</v>
      </c>
      <c r="D42" t="str">
        <f>hun_thomson!D43</f>
        <v>NA</v>
      </c>
      <c r="E42" t="str">
        <f>hun_thomson!E43</f>
        <v>NA</v>
      </c>
      <c r="F42" t="str">
        <f>hun_thomson!F43</f>
        <v>NA</v>
      </c>
      <c r="G42" t="str">
        <f>hun_thomson!G43</f>
        <v>NA</v>
      </c>
      <c r="I42" s="2" t="str">
        <f>hun_thomson!J43</f>
        <v>Q1 1996</v>
      </c>
      <c r="J42" s="2">
        <f>hun_thomson!K43</f>
        <v>3918749</v>
      </c>
    </row>
    <row r="43" spans="1:10" x14ac:dyDescent="0.25">
      <c r="A43" s="6">
        <f>hun_thomson!A44</f>
        <v>32674</v>
      </c>
      <c r="B43" t="str">
        <f>hun_thomson!B44</f>
        <v>NA</v>
      </c>
      <c r="C43" t="str">
        <f>hun_thomson!C44</f>
        <v>NA</v>
      </c>
      <c r="D43" t="str">
        <f>hun_thomson!D44</f>
        <v>NA</v>
      </c>
      <c r="E43" t="str">
        <f>hun_thomson!E44</f>
        <v>NA</v>
      </c>
      <c r="F43" t="str">
        <f>hun_thomson!F44</f>
        <v>NA</v>
      </c>
      <c r="G43" t="str">
        <f>hun_thomson!G44</f>
        <v>NA</v>
      </c>
      <c r="I43" s="2" t="str">
        <f>hun_thomson!J44</f>
        <v>Q2 1996</v>
      </c>
      <c r="J43" s="2">
        <f>hun_thomson!K44</f>
        <v>3904873</v>
      </c>
    </row>
    <row r="44" spans="1:10" x14ac:dyDescent="0.25">
      <c r="A44" s="6">
        <f>hun_thomson!A45</f>
        <v>32704</v>
      </c>
      <c r="B44" t="str">
        <f>hun_thomson!B45</f>
        <v>NA</v>
      </c>
      <c r="C44" t="str">
        <f>hun_thomson!C45</f>
        <v>NA</v>
      </c>
      <c r="D44" t="str">
        <f>hun_thomson!D45</f>
        <v>NA</v>
      </c>
      <c r="E44" t="str">
        <f>hun_thomson!E45</f>
        <v>NA</v>
      </c>
      <c r="F44" t="str">
        <f>hun_thomson!F45</f>
        <v>NA</v>
      </c>
      <c r="G44" t="str">
        <f>hun_thomson!G45</f>
        <v>NA</v>
      </c>
      <c r="I44" s="2" t="str">
        <f>hun_thomson!J45</f>
        <v>Q3 1996</v>
      </c>
      <c r="J44" s="2">
        <f>hun_thomson!K45</f>
        <v>3905774</v>
      </c>
    </row>
    <row r="45" spans="1:10" x14ac:dyDescent="0.25">
      <c r="A45" s="6">
        <f>hun_thomson!A46</f>
        <v>32735</v>
      </c>
      <c r="B45" t="str">
        <f>hun_thomson!B46</f>
        <v>NA</v>
      </c>
      <c r="C45" t="str">
        <f>hun_thomson!C46</f>
        <v>NA</v>
      </c>
      <c r="D45" t="str">
        <f>hun_thomson!D46</f>
        <v>NA</v>
      </c>
      <c r="E45" t="str">
        <f>hun_thomson!E46</f>
        <v>NA</v>
      </c>
      <c r="F45" t="str">
        <f>hun_thomson!F46</f>
        <v>NA</v>
      </c>
      <c r="G45" t="str">
        <f>hun_thomson!G46</f>
        <v>NA</v>
      </c>
      <c r="I45" s="2" t="str">
        <f>hun_thomson!J46</f>
        <v>Q4 1996</v>
      </c>
      <c r="J45" s="2">
        <f>hun_thomson!K46</f>
        <v>3949777</v>
      </c>
    </row>
    <row r="46" spans="1:10" x14ac:dyDescent="0.25">
      <c r="A46" s="6">
        <f>hun_thomson!A47</f>
        <v>32766</v>
      </c>
      <c r="B46" t="str">
        <f>hun_thomson!B47</f>
        <v>NA</v>
      </c>
      <c r="C46" t="str">
        <f>hun_thomson!C47</f>
        <v>NA</v>
      </c>
      <c r="D46" t="str">
        <f>hun_thomson!D47</f>
        <v>NA</v>
      </c>
      <c r="E46" t="str">
        <f>hun_thomson!E47</f>
        <v>NA</v>
      </c>
      <c r="F46" t="str">
        <f>hun_thomson!F47</f>
        <v>NA</v>
      </c>
      <c r="G46" t="str">
        <f>hun_thomson!G47</f>
        <v>NA</v>
      </c>
      <c r="I46" s="2" t="str">
        <f>hun_thomson!J47</f>
        <v>Q1 1997</v>
      </c>
      <c r="J46" s="2">
        <f>hun_thomson!K47</f>
        <v>3995184</v>
      </c>
    </row>
    <row r="47" spans="1:10" x14ac:dyDescent="0.25">
      <c r="A47" s="6">
        <f>hun_thomson!A48</f>
        <v>32796</v>
      </c>
      <c r="B47" t="str">
        <f>hun_thomson!B48</f>
        <v>NA</v>
      </c>
      <c r="C47" t="str">
        <f>hun_thomson!C48</f>
        <v>NA</v>
      </c>
      <c r="D47" t="str">
        <f>hun_thomson!D48</f>
        <v>NA</v>
      </c>
      <c r="E47" t="str">
        <f>hun_thomson!E48</f>
        <v>NA</v>
      </c>
      <c r="F47" t="str">
        <f>hun_thomson!F48</f>
        <v>NA</v>
      </c>
      <c r="G47" t="str">
        <f>hun_thomson!G48</f>
        <v>NA</v>
      </c>
      <c r="I47" s="2" t="str">
        <f>hun_thomson!J48</f>
        <v>Q2 1997</v>
      </c>
      <c r="J47" s="2">
        <f>hun_thomson!K48</f>
        <v>4041506</v>
      </c>
    </row>
    <row r="48" spans="1:10" x14ac:dyDescent="0.25">
      <c r="A48" s="6">
        <f>hun_thomson!A49</f>
        <v>32827</v>
      </c>
      <c r="B48" t="str">
        <f>hun_thomson!B49</f>
        <v>NA</v>
      </c>
      <c r="C48" t="str">
        <f>hun_thomson!C49</f>
        <v>NA</v>
      </c>
      <c r="D48" t="str">
        <f>hun_thomson!D49</f>
        <v>NA</v>
      </c>
      <c r="E48" t="str">
        <f>hun_thomson!E49</f>
        <v>NA</v>
      </c>
      <c r="F48" t="str">
        <f>hun_thomson!F49</f>
        <v>NA</v>
      </c>
      <c r="G48" t="str">
        <f>hun_thomson!G49</f>
        <v>NA</v>
      </c>
      <c r="I48" s="2" t="str">
        <f>hun_thomson!J49</f>
        <v>Q3 1997</v>
      </c>
      <c r="J48" s="2">
        <f>hun_thomson!K49</f>
        <v>4074814</v>
      </c>
    </row>
    <row r="49" spans="1:10" x14ac:dyDescent="0.25">
      <c r="A49" s="6">
        <f>hun_thomson!A50</f>
        <v>32857</v>
      </c>
      <c r="B49" t="str">
        <f>hun_thomson!B50</f>
        <v>NA</v>
      </c>
      <c r="C49" t="str">
        <f>hun_thomson!C50</f>
        <v>NA</v>
      </c>
      <c r="D49" t="str">
        <f>hun_thomson!D50</f>
        <v>NA</v>
      </c>
      <c r="E49" t="str">
        <f>hun_thomson!E50</f>
        <v>NA</v>
      </c>
      <c r="F49" t="str">
        <f>hun_thomson!F50</f>
        <v>NA</v>
      </c>
      <c r="G49" t="str">
        <f>hun_thomson!G50</f>
        <v>NA</v>
      </c>
      <c r="I49" s="2" t="str">
        <f>hun_thomson!J50</f>
        <v>Q4 1997</v>
      </c>
      <c r="J49" s="2">
        <f>hun_thomson!K50</f>
        <v>4111129</v>
      </c>
    </row>
    <row r="50" spans="1:10" x14ac:dyDescent="0.25">
      <c r="A50" s="6">
        <f>hun_thomson!A51</f>
        <v>32888</v>
      </c>
      <c r="B50" t="str">
        <f>hun_thomson!B51</f>
        <v>NA</v>
      </c>
      <c r="C50" t="str">
        <f>hun_thomson!C51</f>
        <v>NA</v>
      </c>
      <c r="D50" t="str">
        <f>hun_thomson!D51</f>
        <v>NA</v>
      </c>
      <c r="E50" t="str">
        <f>hun_thomson!E51</f>
        <v>NA</v>
      </c>
      <c r="F50" t="str">
        <f>hun_thomson!F51</f>
        <v>NA</v>
      </c>
      <c r="G50" t="str">
        <f>hun_thomson!G51</f>
        <v>NA</v>
      </c>
      <c r="I50" s="2" t="str">
        <f>hun_thomson!J51</f>
        <v>Q1 1998</v>
      </c>
      <c r="J50" s="2">
        <f>hun_thomson!K51</f>
        <v>4161734</v>
      </c>
    </row>
    <row r="51" spans="1:10" x14ac:dyDescent="0.25">
      <c r="A51" s="6">
        <f>hun_thomson!A52</f>
        <v>32919</v>
      </c>
      <c r="B51" t="str">
        <f>hun_thomson!B52</f>
        <v>NA</v>
      </c>
      <c r="C51" t="str">
        <f>hun_thomson!C52</f>
        <v>NA</v>
      </c>
      <c r="D51" t="str">
        <f>hun_thomson!D52</f>
        <v>NA</v>
      </c>
      <c r="E51" t="str">
        <f>hun_thomson!E52</f>
        <v>NA</v>
      </c>
      <c r="F51" t="str">
        <f>hun_thomson!F52</f>
        <v>NA</v>
      </c>
      <c r="G51" t="str">
        <f>hun_thomson!G52</f>
        <v>NA</v>
      </c>
      <c r="I51" s="2" t="str">
        <f>hun_thomson!J52</f>
        <v>Q2 1998</v>
      </c>
      <c r="J51" s="2">
        <f>hun_thomson!K52</f>
        <v>4217093</v>
      </c>
    </row>
    <row r="52" spans="1:10" x14ac:dyDescent="0.25">
      <c r="A52" s="6">
        <f>hun_thomson!A53</f>
        <v>32947</v>
      </c>
      <c r="B52" t="str">
        <f>hun_thomson!B53</f>
        <v>NA</v>
      </c>
      <c r="C52" t="str">
        <f>hun_thomson!C53</f>
        <v>NA</v>
      </c>
      <c r="D52" t="str">
        <f>hun_thomson!D53</f>
        <v>NA</v>
      </c>
      <c r="E52" t="str">
        <f>hun_thomson!E53</f>
        <v>NA</v>
      </c>
      <c r="F52" t="str">
        <f>hun_thomson!F53</f>
        <v>NA</v>
      </c>
      <c r="G52" t="str">
        <f>hun_thomson!G53</f>
        <v>NA</v>
      </c>
      <c r="I52" s="2" t="str">
        <f>hun_thomson!J53</f>
        <v>Q3 1998</v>
      </c>
      <c r="J52" s="2">
        <f>hun_thomson!K53</f>
        <v>4257955</v>
      </c>
    </row>
    <row r="53" spans="1:10" x14ac:dyDescent="0.25">
      <c r="A53" s="6">
        <f>hun_thomson!A54</f>
        <v>32978</v>
      </c>
      <c r="B53" t="str">
        <f>hun_thomson!B54</f>
        <v>NA</v>
      </c>
      <c r="C53" t="str">
        <f>hun_thomson!C54</f>
        <v>NA</v>
      </c>
      <c r="D53" t="str">
        <f>hun_thomson!D54</f>
        <v>NA</v>
      </c>
      <c r="E53" t="str">
        <f>hun_thomson!E54</f>
        <v>NA</v>
      </c>
      <c r="F53" t="str">
        <f>hun_thomson!F54</f>
        <v>NA</v>
      </c>
      <c r="G53" t="str">
        <f>hun_thomson!G54</f>
        <v>NA</v>
      </c>
      <c r="I53" s="2" t="str">
        <f>hun_thomson!J54</f>
        <v>Q4 1998</v>
      </c>
      <c r="J53" s="2">
        <f>hun_thomson!K54</f>
        <v>4266434</v>
      </c>
    </row>
    <row r="54" spans="1:10" x14ac:dyDescent="0.25">
      <c r="A54" s="6">
        <f>hun_thomson!A55</f>
        <v>33008</v>
      </c>
      <c r="B54" t="str">
        <f>hun_thomson!B55</f>
        <v>NA</v>
      </c>
      <c r="C54" t="str">
        <f>hun_thomson!C55</f>
        <v>NA</v>
      </c>
      <c r="D54" t="str">
        <f>hun_thomson!D55</f>
        <v>NA</v>
      </c>
      <c r="E54" t="str">
        <f>hun_thomson!E55</f>
        <v>NA</v>
      </c>
      <c r="F54" t="str">
        <f>hun_thomson!F55</f>
        <v>NA</v>
      </c>
      <c r="G54" t="str">
        <f>hun_thomson!G55</f>
        <v>NA</v>
      </c>
      <c r="I54" s="2" t="str">
        <f>hun_thomson!J55</f>
        <v>Q1 1999</v>
      </c>
      <c r="J54" s="2">
        <f>hun_thomson!K55</f>
        <v>4268217</v>
      </c>
    </row>
    <row r="55" spans="1:10" x14ac:dyDescent="0.25">
      <c r="A55" s="6">
        <f>hun_thomson!A56</f>
        <v>33039</v>
      </c>
      <c r="B55" t="str">
        <f>hun_thomson!B56</f>
        <v>NA</v>
      </c>
      <c r="C55" t="str">
        <f>hun_thomson!C56</f>
        <v>NA</v>
      </c>
      <c r="D55" t="str">
        <f>hun_thomson!D56</f>
        <v>NA</v>
      </c>
      <c r="E55" t="str">
        <f>hun_thomson!E56</f>
        <v>NA</v>
      </c>
      <c r="F55" t="str">
        <f>hun_thomson!F56</f>
        <v>NA</v>
      </c>
      <c r="G55" t="str">
        <f>hun_thomson!G56</f>
        <v>NA</v>
      </c>
      <c r="I55" s="2" t="str">
        <f>hun_thomson!J56</f>
        <v>Q2 1999</v>
      </c>
      <c r="J55" s="2">
        <f>hun_thomson!K56</f>
        <v>4320324</v>
      </c>
    </row>
    <row r="56" spans="1:10" x14ac:dyDescent="0.25">
      <c r="A56" s="6">
        <f>hun_thomson!A57</f>
        <v>33069</v>
      </c>
      <c r="B56" t="str">
        <f>hun_thomson!B57</f>
        <v>NA</v>
      </c>
      <c r="C56" t="str">
        <f>hun_thomson!C57</f>
        <v>NA</v>
      </c>
      <c r="D56" t="str">
        <f>hun_thomson!D57</f>
        <v>NA</v>
      </c>
      <c r="E56" t="str">
        <f>hun_thomson!E57</f>
        <v>NA</v>
      </c>
      <c r="F56" t="str">
        <f>hun_thomson!F57</f>
        <v>NA</v>
      </c>
      <c r="G56" t="str">
        <f>hun_thomson!G57</f>
        <v>NA</v>
      </c>
      <c r="I56" s="2" t="str">
        <f>hun_thomson!J57</f>
        <v>Q3 1999</v>
      </c>
      <c r="J56" s="2">
        <f>hun_thomson!K57</f>
        <v>4395694</v>
      </c>
    </row>
    <row r="57" spans="1:10" x14ac:dyDescent="0.25">
      <c r="A57" s="6">
        <f>hun_thomson!A58</f>
        <v>33100</v>
      </c>
      <c r="B57" t="str">
        <f>hun_thomson!B58</f>
        <v>NA</v>
      </c>
      <c r="C57" t="str">
        <f>hun_thomson!C58</f>
        <v>NA</v>
      </c>
      <c r="D57" t="str">
        <f>hun_thomson!D58</f>
        <v>NA</v>
      </c>
      <c r="E57" t="str">
        <f>hun_thomson!E58</f>
        <v>NA</v>
      </c>
      <c r="F57" t="str">
        <f>hun_thomson!F58</f>
        <v>NA</v>
      </c>
      <c r="G57" t="str">
        <f>hun_thomson!G58</f>
        <v>NA</v>
      </c>
      <c r="I57" s="2" t="str">
        <f>hun_thomson!J58</f>
        <v>Q4 1999</v>
      </c>
      <c r="J57" s="2">
        <f>hun_thomson!K58</f>
        <v>4461279</v>
      </c>
    </row>
    <row r="58" spans="1:10" x14ac:dyDescent="0.25">
      <c r="A58" s="6">
        <f>hun_thomson!A59</f>
        <v>33131</v>
      </c>
      <c r="B58" t="str">
        <f>hun_thomson!B59</f>
        <v>NA</v>
      </c>
      <c r="C58" t="str">
        <f>hun_thomson!C59</f>
        <v>NA</v>
      </c>
      <c r="D58" t="str">
        <f>hun_thomson!D59</f>
        <v>NA</v>
      </c>
      <c r="E58" t="str">
        <f>hun_thomson!E59</f>
        <v>NA</v>
      </c>
      <c r="F58" t="str">
        <f>hun_thomson!F59</f>
        <v>NA</v>
      </c>
      <c r="G58" t="str">
        <f>hun_thomson!G59</f>
        <v>NA</v>
      </c>
      <c r="I58" s="2" t="str">
        <f>hun_thomson!J59</f>
        <v>Q1 2000</v>
      </c>
      <c r="J58" s="2">
        <f>hun_thomson!K59</f>
        <v>4477504</v>
      </c>
    </row>
    <row r="59" spans="1:10" x14ac:dyDescent="0.25">
      <c r="A59" s="6">
        <f>hun_thomson!A60</f>
        <v>33161</v>
      </c>
      <c r="B59" t="str">
        <f>hun_thomson!B60</f>
        <v>NA</v>
      </c>
      <c r="C59" t="str">
        <f>hun_thomson!C60</f>
        <v>NA</v>
      </c>
      <c r="D59" t="str">
        <f>hun_thomson!D60</f>
        <v>NA</v>
      </c>
      <c r="E59" t="str">
        <f>hun_thomson!E60</f>
        <v>NA</v>
      </c>
      <c r="F59" t="str">
        <f>hun_thomson!F60</f>
        <v>NA</v>
      </c>
      <c r="G59" t="str">
        <f>hun_thomson!G60</f>
        <v>NA</v>
      </c>
      <c r="I59" s="2" t="str">
        <f>hun_thomson!J60</f>
        <v>Q2 2000</v>
      </c>
      <c r="J59" s="2">
        <f>hun_thomson!K60</f>
        <v>4521651</v>
      </c>
    </row>
    <row r="60" spans="1:10" x14ac:dyDescent="0.25">
      <c r="A60" s="6">
        <f>hun_thomson!A61</f>
        <v>33192</v>
      </c>
      <c r="B60" t="str">
        <f>hun_thomson!B61</f>
        <v>NA</v>
      </c>
      <c r="C60" t="str">
        <f>hun_thomson!C61</f>
        <v>NA</v>
      </c>
      <c r="D60" t="str">
        <f>hun_thomson!D61</f>
        <v>NA</v>
      </c>
      <c r="E60" t="str">
        <f>hun_thomson!E61</f>
        <v>NA</v>
      </c>
      <c r="F60" t="str">
        <f>hun_thomson!F61</f>
        <v>NA</v>
      </c>
      <c r="G60" t="str">
        <f>hun_thomson!G61</f>
        <v>NA</v>
      </c>
      <c r="I60" s="2" t="str">
        <f>hun_thomson!J61</f>
        <v>Q3 2000</v>
      </c>
      <c r="J60" s="2">
        <f>hun_thomson!K61</f>
        <v>4559493</v>
      </c>
    </row>
    <row r="61" spans="1:10" x14ac:dyDescent="0.25">
      <c r="A61" s="6">
        <f>hun_thomson!A62</f>
        <v>33222</v>
      </c>
      <c r="B61" t="str">
        <f>hun_thomson!B62</f>
        <v>NA</v>
      </c>
      <c r="C61" t="str">
        <f>hun_thomson!C62</f>
        <v>NA</v>
      </c>
      <c r="D61" t="str">
        <f>hun_thomson!D62</f>
        <v>NA</v>
      </c>
      <c r="E61" t="str">
        <f>hun_thomson!E62</f>
        <v>NA</v>
      </c>
      <c r="F61" t="str">
        <f>hun_thomson!F62</f>
        <v>NA</v>
      </c>
      <c r="G61" t="str">
        <f>hun_thomson!G62</f>
        <v>NA</v>
      </c>
      <c r="I61" s="2" t="str">
        <f>hun_thomson!J62</f>
        <v>Q4 2000</v>
      </c>
      <c r="J61" s="2">
        <f>hun_thomson!K62</f>
        <v>4620877</v>
      </c>
    </row>
    <row r="62" spans="1:10" x14ac:dyDescent="0.25">
      <c r="A62" s="6">
        <f>hun_thomson!A63</f>
        <v>33253</v>
      </c>
      <c r="B62" t="str">
        <f>hun_thomson!B63</f>
        <v>NA</v>
      </c>
      <c r="C62" t="str">
        <f>hun_thomson!C63</f>
        <v>NA</v>
      </c>
      <c r="D62" t="str">
        <f>hun_thomson!D63</f>
        <v>NA</v>
      </c>
      <c r="E62" t="str">
        <f>hun_thomson!E63</f>
        <v>NA</v>
      </c>
      <c r="F62" t="str">
        <f>hun_thomson!F63</f>
        <v>NA</v>
      </c>
      <c r="G62" t="str">
        <f>hun_thomson!G63</f>
        <v>NA</v>
      </c>
      <c r="I62" s="2" t="str">
        <f>hun_thomson!J63</f>
        <v>Q1 2001</v>
      </c>
      <c r="J62" s="2">
        <f>hun_thomson!K63</f>
        <v>4668796</v>
      </c>
    </row>
    <row r="63" spans="1:10" x14ac:dyDescent="0.25">
      <c r="A63" s="6">
        <f>hun_thomson!A64</f>
        <v>33284</v>
      </c>
      <c r="B63" t="str">
        <f>hun_thomson!B64</f>
        <v>NA</v>
      </c>
      <c r="C63" t="str">
        <f>hun_thomson!C64</f>
        <v>NA</v>
      </c>
      <c r="D63" t="str">
        <f>hun_thomson!D64</f>
        <v>NA</v>
      </c>
      <c r="E63" t="str">
        <f>hun_thomson!E64</f>
        <v>NA</v>
      </c>
      <c r="F63" t="str">
        <f>hun_thomson!F64</f>
        <v>NA</v>
      </c>
      <c r="G63" t="str">
        <f>hun_thomson!G64</f>
        <v>NA</v>
      </c>
      <c r="I63" s="2" t="str">
        <f>hun_thomson!J64</f>
        <v>Q2 2001</v>
      </c>
      <c r="J63" s="2">
        <f>hun_thomson!K64</f>
        <v>4701060</v>
      </c>
    </row>
    <row r="64" spans="1:10" x14ac:dyDescent="0.25">
      <c r="A64" s="6">
        <f>hun_thomson!A65</f>
        <v>33312</v>
      </c>
      <c r="B64" t="str">
        <f>hun_thomson!B65</f>
        <v>NA</v>
      </c>
      <c r="C64" t="str">
        <f>hun_thomson!C65</f>
        <v>NA</v>
      </c>
      <c r="D64" t="str">
        <f>hun_thomson!D65</f>
        <v>NA</v>
      </c>
      <c r="E64" t="str">
        <f>hun_thomson!E65</f>
        <v>NA</v>
      </c>
      <c r="F64" t="str">
        <f>hun_thomson!F65</f>
        <v>NA</v>
      </c>
      <c r="G64" t="str">
        <f>hun_thomson!G65</f>
        <v>NA</v>
      </c>
      <c r="I64" s="2" t="str">
        <f>hun_thomson!J65</f>
        <v>Q3 2001</v>
      </c>
      <c r="J64" s="2">
        <f>hun_thomson!K65</f>
        <v>4734211</v>
      </c>
    </row>
    <row r="65" spans="1:10" x14ac:dyDescent="0.25">
      <c r="A65" s="6">
        <f>hun_thomson!A66</f>
        <v>33343</v>
      </c>
      <c r="B65" t="str">
        <f>hun_thomson!B66</f>
        <v>NA</v>
      </c>
      <c r="C65" t="str">
        <f>hun_thomson!C66</f>
        <v>NA</v>
      </c>
      <c r="D65" t="str">
        <f>hun_thomson!D66</f>
        <v>NA</v>
      </c>
      <c r="E65" t="str">
        <f>hun_thomson!E66</f>
        <v>NA</v>
      </c>
      <c r="F65" t="str">
        <f>hun_thomson!F66</f>
        <v>NA</v>
      </c>
      <c r="G65" t="str">
        <f>hun_thomson!G66</f>
        <v>NA</v>
      </c>
      <c r="I65" s="2" t="str">
        <f>hun_thomson!J66</f>
        <v>Q4 2001</v>
      </c>
      <c r="J65" s="2">
        <f>hun_thomson!K66</f>
        <v>4773519</v>
      </c>
    </row>
    <row r="66" spans="1:10" x14ac:dyDescent="0.25">
      <c r="A66" s="6">
        <f>hun_thomson!A67</f>
        <v>33373</v>
      </c>
      <c r="B66" t="str">
        <f>hun_thomson!B67</f>
        <v>NA</v>
      </c>
      <c r="C66" t="str">
        <f>hun_thomson!C67</f>
        <v>NA</v>
      </c>
      <c r="D66" t="str">
        <f>hun_thomson!D67</f>
        <v>NA</v>
      </c>
      <c r="E66" t="str">
        <f>hun_thomson!E67</f>
        <v>NA</v>
      </c>
      <c r="F66" t="str">
        <f>hun_thomson!F67</f>
        <v>NA</v>
      </c>
      <c r="G66" t="str">
        <f>hun_thomson!G67</f>
        <v>NA</v>
      </c>
      <c r="I66" s="2" t="str">
        <f>hun_thomson!J67</f>
        <v>Q1 2002</v>
      </c>
      <c r="J66" s="2">
        <f>hun_thomson!K67</f>
        <v>4880897</v>
      </c>
    </row>
    <row r="67" spans="1:10" x14ac:dyDescent="0.25">
      <c r="A67" s="6">
        <f>hun_thomson!A68</f>
        <v>33404</v>
      </c>
      <c r="B67" t="str">
        <f>hun_thomson!B68</f>
        <v>NA</v>
      </c>
      <c r="C67" t="str">
        <f>hun_thomson!C68</f>
        <v>NA</v>
      </c>
      <c r="D67" t="str">
        <f>hun_thomson!D68</f>
        <v>NA</v>
      </c>
      <c r="E67" t="str">
        <f>hun_thomson!E68</f>
        <v>NA</v>
      </c>
      <c r="F67" t="str">
        <f>hun_thomson!F68</f>
        <v>NA</v>
      </c>
      <c r="G67" t="str">
        <f>hun_thomson!G68</f>
        <v>NA</v>
      </c>
      <c r="I67" s="2" t="str">
        <f>hun_thomson!J68</f>
        <v>Q2 2002</v>
      </c>
      <c r="J67" s="2">
        <f>hun_thomson!K68</f>
        <v>4902130</v>
      </c>
    </row>
    <row r="68" spans="1:10" x14ac:dyDescent="0.25">
      <c r="A68" s="6">
        <f>hun_thomson!A69</f>
        <v>33434</v>
      </c>
      <c r="B68" t="str">
        <f>hun_thomson!B69</f>
        <v>NA</v>
      </c>
      <c r="C68" t="str">
        <f>hun_thomson!C69</f>
        <v>NA</v>
      </c>
      <c r="D68" t="str">
        <f>hun_thomson!D69</f>
        <v>NA</v>
      </c>
      <c r="E68" t="str">
        <f>hun_thomson!E69</f>
        <v>NA</v>
      </c>
      <c r="F68" t="str">
        <f>hun_thomson!F69</f>
        <v>NA</v>
      </c>
      <c r="G68" t="str">
        <f>hun_thomson!G69</f>
        <v>NA</v>
      </c>
      <c r="I68" s="2" t="str">
        <f>hun_thomson!J69</f>
        <v>Q3 2002</v>
      </c>
      <c r="J68" s="2">
        <f>hun_thomson!K69</f>
        <v>4950496</v>
      </c>
    </row>
    <row r="69" spans="1:10" x14ac:dyDescent="0.25">
      <c r="A69" s="6">
        <f>hun_thomson!A70</f>
        <v>33465</v>
      </c>
      <c r="B69" t="str">
        <f>hun_thomson!B70</f>
        <v>NA</v>
      </c>
      <c r="C69" t="str">
        <f>hun_thomson!C70</f>
        <v>NA</v>
      </c>
      <c r="D69" t="str">
        <f>hun_thomson!D70</f>
        <v>NA</v>
      </c>
      <c r="E69" t="str">
        <f>hun_thomson!E70</f>
        <v>NA</v>
      </c>
      <c r="F69" t="str">
        <f>hun_thomson!F70</f>
        <v>NA</v>
      </c>
      <c r="G69" t="str">
        <f>hun_thomson!G70</f>
        <v>NA</v>
      </c>
      <c r="I69" s="2" t="str">
        <f>hun_thomson!J70</f>
        <v>Q4 2002</v>
      </c>
      <c r="J69" s="2">
        <f>hun_thomson!K70</f>
        <v>4991595</v>
      </c>
    </row>
    <row r="70" spans="1:10" x14ac:dyDescent="0.25">
      <c r="A70" s="6">
        <f>hun_thomson!A71</f>
        <v>33496</v>
      </c>
      <c r="B70" t="str">
        <f>hun_thomson!B71</f>
        <v>NA</v>
      </c>
      <c r="C70" t="str">
        <f>hun_thomson!C71</f>
        <v>NA</v>
      </c>
      <c r="D70" t="str">
        <f>hun_thomson!D71</f>
        <v>NA</v>
      </c>
      <c r="E70" t="str">
        <f>hun_thomson!E71</f>
        <v>NA</v>
      </c>
      <c r="F70" t="str">
        <f>hun_thomson!F71</f>
        <v>NA</v>
      </c>
      <c r="G70" t="str">
        <f>hun_thomson!G71</f>
        <v>NA</v>
      </c>
      <c r="I70" s="2" t="str">
        <f>hun_thomson!J71</f>
        <v>Q1 2003</v>
      </c>
      <c r="J70" s="2">
        <f>hun_thomson!K71</f>
        <v>5036741</v>
      </c>
    </row>
    <row r="71" spans="1:10" x14ac:dyDescent="0.25">
      <c r="A71" s="6">
        <f>hun_thomson!A72</f>
        <v>33526</v>
      </c>
      <c r="B71" t="str">
        <f>hun_thomson!B72</f>
        <v>NA</v>
      </c>
      <c r="C71" t="str">
        <f>hun_thomson!C72</f>
        <v>NA</v>
      </c>
      <c r="D71" t="str">
        <f>hun_thomson!D72</f>
        <v>NA</v>
      </c>
      <c r="E71" t="str">
        <f>hun_thomson!E72</f>
        <v>NA</v>
      </c>
      <c r="F71" t="str">
        <f>hun_thomson!F72</f>
        <v>NA</v>
      </c>
      <c r="G71" t="str">
        <f>hun_thomson!G72</f>
        <v>NA</v>
      </c>
      <c r="I71" s="2" t="str">
        <f>hun_thomson!J72</f>
        <v>Q2 2003</v>
      </c>
      <c r="J71" s="2">
        <f>hun_thomson!K72</f>
        <v>5085482</v>
      </c>
    </row>
    <row r="72" spans="1:10" x14ac:dyDescent="0.25">
      <c r="A72" s="6">
        <f>hun_thomson!A73</f>
        <v>33557</v>
      </c>
      <c r="B72" t="str">
        <f>hun_thomson!B73</f>
        <v>NA</v>
      </c>
      <c r="C72" t="str">
        <f>hun_thomson!C73</f>
        <v>NA</v>
      </c>
      <c r="D72" t="str">
        <f>hun_thomson!D73</f>
        <v>NA</v>
      </c>
      <c r="E72" t="str">
        <f>hun_thomson!E73</f>
        <v>NA</v>
      </c>
      <c r="F72" t="str">
        <f>hun_thomson!F73</f>
        <v>NA</v>
      </c>
      <c r="G72" t="str">
        <f>hun_thomson!G73</f>
        <v>NA</v>
      </c>
      <c r="I72" s="2" t="str">
        <f>hun_thomson!J73</f>
        <v>Q3 2003</v>
      </c>
      <c r="J72" s="2">
        <f>hun_thomson!K73</f>
        <v>5142494</v>
      </c>
    </row>
    <row r="73" spans="1:10" x14ac:dyDescent="0.25">
      <c r="A73" s="6">
        <f>hun_thomson!A74</f>
        <v>33587</v>
      </c>
      <c r="B73" t="str">
        <f>hun_thomson!B74</f>
        <v>NA</v>
      </c>
      <c r="C73" t="str">
        <f>hun_thomson!C74</f>
        <v>NA</v>
      </c>
      <c r="D73" t="str">
        <f>hun_thomson!D74</f>
        <v>NA</v>
      </c>
      <c r="E73" t="str">
        <f>hun_thomson!E74</f>
        <v>NA</v>
      </c>
      <c r="F73" t="str">
        <f>hun_thomson!F74</f>
        <v>NA</v>
      </c>
      <c r="G73" t="str">
        <f>hun_thomson!G74</f>
        <v>NA</v>
      </c>
      <c r="I73" s="2" t="str">
        <f>hun_thomson!J74</f>
        <v>Q4 2003</v>
      </c>
      <c r="J73" s="2">
        <f>hun_thomson!K74</f>
        <v>5200510</v>
      </c>
    </row>
    <row r="74" spans="1:10" x14ac:dyDescent="0.25">
      <c r="A74" s="6">
        <f>hun_thomson!A75</f>
        <v>33618</v>
      </c>
      <c r="B74" t="str">
        <f>hun_thomson!B75</f>
        <v>NA</v>
      </c>
      <c r="C74">
        <f>hun_thomson!C75</f>
        <v>93.34</v>
      </c>
      <c r="D74" t="str">
        <f>hun_thomson!D75</f>
        <v>NA</v>
      </c>
      <c r="E74" t="str">
        <f>hun_thomson!E75</f>
        <v>NA</v>
      </c>
      <c r="F74" t="str">
        <f>hun_thomson!F75</f>
        <v>NA</v>
      </c>
      <c r="G74" t="str">
        <f>hun_thomson!G75</f>
        <v>NA</v>
      </c>
      <c r="I74" s="2" t="str">
        <f>hun_thomson!J75</f>
        <v>Q1 2004</v>
      </c>
      <c r="J74" s="2">
        <f>hun_thomson!K75</f>
        <v>5266759</v>
      </c>
    </row>
    <row r="75" spans="1:10" x14ac:dyDescent="0.25">
      <c r="A75" s="6">
        <f>hun_thomson!A76</f>
        <v>33649</v>
      </c>
      <c r="B75" t="str">
        <f>hun_thomson!B76</f>
        <v>NA</v>
      </c>
      <c r="C75">
        <f>hun_thomson!C76</f>
        <v>95.34</v>
      </c>
      <c r="D75" t="str">
        <f>hun_thomson!D76</f>
        <v>NA</v>
      </c>
      <c r="E75" t="str">
        <f>hun_thomson!E76</f>
        <v>NA</v>
      </c>
      <c r="F75" t="str">
        <f>hun_thomson!F76</f>
        <v>NA</v>
      </c>
      <c r="G75" t="str">
        <f>hun_thomson!G76</f>
        <v>NA</v>
      </c>
      <c r="I75" s="2" t="str">
        <f>hun_thomson!J76</f>
        <v>Q2 2004</v>
      </c>
      <c r="J75" s="2">
        <f>hun_thomson!K76</f>
        <v>5333267</v>
      </c>
    </row>
    <row r="76" spans="1:10" x14ac:dyDescent="0.25">
      <c r="A76" s="6">
        <f>hun_thomson!A77</f>
        <v>33678</v>
      </c>
      <c r="B76" t="str">
        <f>hun_thomson!B77</f>
        <v>NA</v>
      </c>
      <c r="C76">
        <f>hun_thomson!C77</f>
        <v>90.77</v>
      </c>
      <c r="D76" t="str">
        <f>hun_thomson!D77</f>
        <v>NA</v>
      </c>
      <c r="E76" t="str">
        <f>hun_thomson!E77</f>
        <v>NA</v>
      </c>
      <c r="F76" t="str">
        <f>hun_thomson!F77</f>
        <v>NA</v>
      </c>
      <c r="G76" t="str">
        <f>hun_thomson!G77</f>
        <v>NA</v>
      </c>
      <c r="I76" s="2" t="str">
        <f>hun_thomson!J77</f>
        <v>Q3 2004</v>
      </c>
      <c r="J76" s="2">
        <f>hun_thomson!K77</f>
        <v>5388254</v>
      </c>
    </row>
    <row r="77" spans="1:10" x14ac:dyDescent="0.25">
      <c r="A77" s="6">
        <f>hun_thomson!A78</f>
        <v>33709</v>
      </c>
      <c r="B77" t="str">
        <f>hun_thomson!B78</f>
        <v>NA</v>
      </c>
      <c r="C77">
        <f>hun_thomson!C78</f>
        <v>96.76</v>
      </c>
      <c r="D77" t="str">
        <f>hun_thomson!D78</f>
        <v>NA</v>
      </c>
      <c r="E77" t="str">
        <f>hun_thomson!E78</f>
        <v>NA</v>
      </c>
      <c r="F77" t="str">
        <f>hun_thomson!F78</f>
        <v>NA</v>
      </c>
      <c r="G77" t="str">
        <f>hun_thomson!G78</f>
        <v>NA</v>
      </c>
      <c r="I77" s="2" t="str">
        <f>hun_thomson!J78</f>
        <v>Q4 2004</v>
      </c>
      <c r="J77" s="2">
        <f>hun_thomson!K78</f>
        <v>5429422</v>
      </c>
    </row>
    <row r="78" spans="1:10" x14ac:dyDescent="0.25">
      <c r="A78" s="6">
        <f>hun_thomson!A79</f>
        <v>33739</v>
      </c>
      <c r="B78" t="str">
        <f>hun_thomson!B79</f>
        <v>NA</v>
      </c>
      <c r="C78">
        <f>hun_thomson!C79</f>
        <v>90.01</v>
      </c>
      <c r="D78" t="str">
        <f>hun_thomson!D79</f>
        <v>NA</v>
      </c>
      <c r="E78" t="str">
        <f>hun_thomson!E79</f>
        <v>NA</v>
      </c>
      <c r="F78" t="str">
        <f>hun_thomson!F79</f>
        <v>NA</v>
      </c>
      <c r="G78" t="str">
        <f>hun_thomson!G79</f>
        <v>NA</v>
      </c>
      <c r="I78" s="2" t="str">
        <f>hun_thomson!J79</f>
        <v>Q1 2005</v>
      </c>
      <c r="J78" s="2">
        <f>hun_thomson!K79</f>
        <v>5475772</v>
      </c>
    </row>
    <row r="79" spans="1:10" x14ac:dyDescent="0.25">
      <c r="A79" s="6">
        <f>hun_thomson!A80</f>
        <v>33770</v>
      </c>
      <c r="B79" t="str">
        <f>hun_thomson!B80</f>
        <v>NA</v>
      </c>
      <c r="C79">
        <f>hun_thomson!C80</f>
        <v>93.53</v>
      </c>
      <c r="D79" t="str">
        <f>hun_thomson!D80</f>
        <v>NA</v>
      </c>
      <c r="E79" t="str">
        <f>hun_thomson!E80</f>
        <v>NA</v>
      </c>
      <c r="F79" t="str">
        <f>hun_thomson!F80</f>
        <v>NA</v>
      </c>
      <c r="G79" t="str">
        <f>hun_thomson!G80</f>
        <v>NA</v>
      </c>
      <c r="I79" s="2" t="str">
        <f>hun_thomson!J80</f>
        <v>Q2 2005</v>
      </c>
      <c r="J79" s="2">
        <f>hun_thomson!K80</f>
        <v>5581085</v>
      </c>
    </row>
    <row r="80" spans="1:10" x14ac:dyDescent="0.25">
      <c r="A80" s="6">
        <f>hun_thomson!A81</f>
        <v>33800</v>
      </c>
      <c r="B80" t="str">
        <f>hun_thomson!B81</f>
        <v>NA</v>
      </c>
      <c r="C80">
        <f>hun_thomson!C81</f>
        <v>91.63</v>
      </c>
      <c r="D80" t="str">
        <f>hun_thomson!D81</f>
        <v>NA</v>
      </c>
      <c r="E80" t="str">
        <f>hun_thomson!E81</f>
        <v>NA</v>
      </c>
      <c r="F80" t="str">
        <f>hun_thomson!F81</f>
        <v>NA</v>
      </c>
      <c r="G80" t="str">
        <f>hun_thomson!G81</f>
        <v>NA</v>
      </c>
      <c r="I80" s="2" t="str">
        <f>hun_thomson!J81</f>
        <v>Q3 2005</v>
      </c>
      <c r="J80" s="2">
        <f>hun_thomson!K81</f>
        <v>5616011</v>
      </c>
    </row>
    <row r="81" spans="1:10" x14ac:dyDescent="0.25">
      <c r="A81" s="6">
        <f>hun_thomson!A82</f>
        <v>33831</v>
      </c>
      <c r="B81" t="str">
        <f>hun_thomson!B82</f>
        <v>NA</v>
      </c>
      <c r="C81">
        <f>hun_thomson!C82</f>
        <v>85.74</v>
      </c>
      <c r="D81" t="str">
        <f>hun_thomson!D82</f>
        <v>NA</v>
      </c>
      <c r="E81" t="str">
        <f>hun_thomson!E82</f>
        <v>NA</v>
      </c>
      <c r="F81" t="str">
        <f>hun_thomson!F82</f>
        <v>NA</v>
      </c>
      <c r="G81" t="str">
        <f>hun_thomson!G82</f>
        <v>NA</v>
      </c>
      <c r="I81" s="2" t="str">
        <f>hun_thomson!J82</f>
        <v>Q4 2005</v>
      </c>
      <c r="J81" s="2">
        <f>hun_thomson!K82</f>
        <v>5679912</v>
      </c>
    </row>
    <row r="82" spans="1:10" x14ac:dyDescent="0.25">
      <c r="A82" s="6">
        <f>hun_thomson!A83</f>
        <v>33862</v>
      </c>
      <c r="B82" t="str">
        <f>hun_thomson!B83</f>
        <v>NA</v>
      </c>
      <c r="C82">
        <f>hun_thomson!C83</f>
        <v>91.82</v>
      </c>
      <c r="D82" t="str">
        <f>hun_thomson!D83</f>
        <v>NA</v>
      </c>
      <c r="E82" t="str">
        <f>hun_thomson!E83</f>
        <v>NA</v>
      </c>
      <c r="F82" t="str">
        <f>hun_thomson!F83</f>
        <v>NA</v>
      </c>
      <c r="G82" t="str">
        <f>hun_thomson!G83</f>
        <v>NA</v>
      </c>
      <c r="I82" s="2" t="str">
        <f>hun_thomson!J83</f>
        <v>Q1 2006</v>
      </c>
      <c r="J82" s="2">
        <f>hun_thomson!K83</f>
        <v>5737258</v>
      </c>
    </row>
    <row r="83" spans="1:10" x14ac:dyDescent="0.25">
      <c r="A83" s="6">
        <f>hun_thomson!A84</f>
        <v>33892</v>
      </c>
      <c r="B83" t="str">
        <f>hun_thomson!B84</f>
        <v>NA</v>
      </c>
      <c r="C83">
        <f>hun_thomson!C84</f>
        <v>91.53</v>
      </c>
      <c r="D83" t="str">
        <f>hun_thomson!D84</f>
        <v>NA</v>
      </c>
      <c r="E83" t="str">
        <f>hun_thomson!E84</f>
        <v>NA</v>
      </c>
      <c r="F83" t="str">
        <f>hun_thomson!F84</f>
        <v>NA</v>
      </c>
      <c r="G83" t="str">
        <f>hun_thomson!G84</f>
        <v>NA</v>
      </c>
      <c r="I83" s="2" t="str">
        <f>hun_thomson!J84</f>
        <v>Q2 2006</v>
      </c>
      <c r="J83" s="2">
        <f>hun_thomson!K84</f>
        <v>5796725</v>
      </c>
    </row>
    <row r="84" spans="1:10" x14ac:dyDescent="0.25">
      <c r="A84" s="6">
        <f>hun_thomson!A85</f>
        <v>33923</v>
      </c>
      <c r="B84" t="str">
        <f>hun_thomson!B85</f>
        <v>NA</v>
      </c>
      <c r="C84">
        <f>hun_thomson!C85</f>
        <v>87.92</v>
      </c>
      <c r="D84" t="str">
        <f>hun_thomson!D85</f>
        <v>NA</v>
      </c>
      <c r="E84" t="str">
        <f>hun_thomson!E85</f>
        <v>NA</v>
      </c>
      <c r="F84" t="str">
        <f>hun_thomson!F85</f>
        <v>NA</v>
      </c>
      <c r="G84" t="str">
        <f>hun_thomson!G85</f>
        <v>NA</v>
      </c>
      <c r="I84" s="2" t="str">
        <f>hun_thomson!J85</f>
        <v>Q3 2006</v>
      </c>
      <c r="J84" s="2">
        <f>hun_thomson!K85</f>
        <v>5831730</v>
      </c>
    </row>
    <row r="85" spans="1:10" x14ac:dyDescent="0.25">
      <c r="A85" s="6">
        <f>hun_thomson!A86</f>
        <v>33953</v>
      </c>
      <c r="B85" t="str">
        <f>hun_thomson!B86</f>
        <v>NA</v>
      </c>
      <c r="C85">
        <f>hun_thomson!C86</f>
        <v>95.72</v>
      </c>
      <c r="D85" t="str">
        <f>hun_thomson!D86</f>
        <v>NA</v>
      </c>
      <c r="E85" t="str">
        <f>hun_thomson!E86</f>
        <v>NA</v>
      </c>
      <c r="F85" t="str">
        <f>hun_thomson!F86</f>
        <v>NA</v>
      </c>
      <c r="G85" t="str">
        <f>hun_thomson!G86</f>
        <v>NA</v>
      </c>
      <c r="I85" s="2" t="str">
        <f>hun_thomson!J86</f>
        <v>Q4 2006</v>
      </c>
      <c r="J85" s="2">
        <f>hun_thomson!K86</f>
        <v>5882909</v>
      </c>
    </row>
    <row r="86" spans="1:10" x14ac:dyDescent="0.25">
      <c r="A86" s="6">
        <f>hun_thomson!A87</f>
        <v>33984</v>
      </c>
      <c r="B86" t="str">
        <f>hun_thomson!B87</f>
        <v>NA</v>
      </c>
      <c r="C86">
        <f>hun_thomson!C87</f>
        <v>87.07</v>
      </c>
      <c r="D86" t="str">
        <f>hun_thomson!D87</f>
        <v>NA</v>
      </c>
      <c r="E86" t="str">
        <f>hun_thomson!E87</f>
        <v>NA</v>
      </c>
      <c r="F86" t="str">
        <f>hun_thomson!F87</f>
        <v>NA</v>
      </c>
      <c r="G86" t="str">
        <f>hun_thomson!G87</f>
        <v>NA</v>
      </c>
      <c r="I86" s="2" t="str">
        <f>hun_thomson!J87</f>
        <v>Q1 2007</v>
      </c>
      <c r="J86" s="2">
        <f>hun_thomson!K87</f>
        <v>5840118</v>
      </c>
    </row>
    <row r="87" spans="1:10" x14ac:dyDescent="0.25">
      <c r="A87" s="6">
        <f>hun_thomson!A88</f>
        <v>34015</v>
      </c>
      <c r="B87">
        <f>hun_thomson!B88</f>
        <v>-50.6</v>
      </c>
      <c r="C87">
        <f>hun_thomson!C88</f>
        <v>90.77</v>
      </c>
      <c r="D87" t="str">
        <f>hun_thomson!D88</f>
        <v>NA</v>
      </c>
      <c r="E87" t="str">
        <f>hun_thomson!E88</f>
        <v>NA</v>
      </c>
      <c r="F87" t="str">
        <f>hun_thomson!F88</f>
        <v>NA</v>
      </c>
      <c r="G87" t="str">
        <f>hun_thomson!G88</f>
        <v>NA</v>
      </c>
      <c r="I87" s="2" t="str">
        <f>hun_thomson!J88</f>
        <v>Q2 2007</v>
      </c>
      <c r="J87" s="2">
        <f>hun_thomson!K88</f>
        <v>5817135</v>
      </c>
    </row>
    <row r="88" spans="1:10" x14ac:dyDescent="0.25">
      <c r="A88" s="6">
        <f>hun_thomson!A89</f>
        <v>34043</v>
      </c>
      <c r="B88">
        <f>hun_thomson!B89</f>
        <v>-50.8</v>
      </c>
      <c r="C88">
        <f>hun_thomson!C89</f>
        <v>93.62</v>
      </c>
      <c r="D88" t="str">
        <f>hun_thomson!D89</f>
        <v>NA</v>
      </c>
      <c r="E88" t="str">
        <f>hun_thomson!E89</f>
        <v>NA</v>
      </c>
      <c r="F88" t="str">
        <f>hun_thomson!F89</f>
        <v>NA</v>
      </c>
      <c r="G88" t="str">
        <f>hun_thomson!G89</f>
        <v>NA</v>
      </c>
      <c r="I88" s="2" t="str">
        <f>hun_thomson!J89</f>
        <v>Q3 2007</v>
      </c>
      <c r="J88" s="2">
        <f>hun_thomson!K89</f>
        <v>5832409</v>
      </c>
    </row>
    <row r="89" spans="1:10" x14ac:dyDescent="0.25">
      <c r="A89" s="6">
        <f>hun_thomson!A90</f>
        <v>34074</v>
      </c>
      <c r="B89">
        <f>hun_thomson!B90</f>
        <v>-48.1</v>
      </c>
      <c r="C89">
        <f>hun_thomson!C90</f>
        <v>96.38</v>
      </c>
      <c r="D89" t="str">
        <f>hun_thomson!D90</f>
        <v>NA</v>
      </c>
      <c r="E89" t="str">
        <f>hun_thomson!E90</f>
        <v>NA</v>
      </c>
      <c r="F89" t="str">
        <f>hun_thomson!F90</f>
        <v>NA</v>
      </c>
      <c r="G89" t="str">
        <f>hun_thomson!G90</f>
        <v>NA</v>
      </c>
      <c r="I89" s="2" t="str">
        <f>hun_thomson!J90</f>
        <v>Q4 2007</v>
      </c>
      <c r="J89" s="2">
        <f>hun_thomson!K90</f>
        <v>5880375</v>
      </c>
    </row>
    <row r="90" spans="1:10" x14ac:dyDescent="0.25">
      <c r="A90" s="6">
        <f>hun_thomson!A91</f>
        <v>34104</v>
      </c>
      <c r="B90">
        <f>hun_thomson!B91</f>
        <v>-49.1</v>
      </c>
      <c r="C90">
        <f>hun_thomson!C91</f>
        <v>94.48</v>
      </c>
      <c r="D90" t="str">
        <f>hun_thomson!D91</f>
        <v>NA</v>
      </c>
      <c r="E90" t="str">
        <f>hun_thomson!E91</f>
        <v>NA</v>
      </c>
      <c r="F90" t="str">
        <f>hun_thomson!F91</f>
        <v>NA</v>
      </c>
      <c r="G90" t="str">
        <f>hun_thomson!G91</f>
        <v>NA</v>
      </c>
      <c r="I90" s="2" t="str">
        <f>hun_thomson!J91</f>
        <v>Q1 2008</v>
      </c>
      <c r="J90" s="2">
        <f>hun_thomson!K91</f>
        <v>5945036</v>
      </c>
    </row>
    <row r="91" spans="1:10" x14ac:dyDescent="0.25">
      <c r="A91" s="6">
        <f>hun_thomson!A92</f>
        <v>34135</v>
      </c>
      <c r="B91">
        <f>hun_thomson!B92</f>
        <v>-43.8</v>
      </c>
      <c r="C91">
        <f>hun_thomson!C92</f>
        <v>96.1</v>
      </c>
      <c r="D91" t="str">
        <f>hun_thomson!D92</f>
        <v>NA</v>
      </c>
      <c r="E91" t="str">
        <f>hun_thomson!E92</f>
        <v>NA</v>
      </c>
      <c r="F91" t="str">
        <f>hun_thomson!F92</f>
        <v>NA</v>
      </c>
      <c r="G91" t="str">
        <f>hun_thomson!G92</f>
        <v>NA</v>
      </c>
      <c r="I91" s="2" t="str">
        <f>hun_thomson!J92</f>
        <v>Q2 2008</v>
      </c>
      <c r="J91" s="2">
        <f>hun_thomson!K92</f>
        <v>5952756</v>
      </c>
    </row>
    <row r="92" spans="1:10" x14ac:dyDescent="0.25">
      <c r="A92" s="6">
        <f>hun_thomson!A93</f>
        <v>34165</v>
      </c>
      <c r="B92">
        <f>hun_thomson!B93</f>
        <v>-50.6</v>
      </c>
      <c r="C92">
        <f>hun_thomson!C93</f>
        <v>96.57</v>
      </c>
      <c r="D92" t="str">
        <f>hun_thomson!D93</f>
        <v>NA</v>
      </c>
      <c r="E92" t="str">
        <f>hun_thomson!E93</f>
        <v>NA</v>
      </c>
      <c r="F92" t="str">
        <f>hun_thomson!F93</f>
        <v>NA</v>
      </c>
      <c r="G92" t="str">
        <f>hun_thomson!G93</f>
        <v>NA</v>
      </c>
      <c r="I92" s="2" t="str">
        <f>hun_thomson!J93</f>
        <v>Q3 2008</v>
      </c>
      <c r="J92" s="2">
        <f>hun_thomson!K93</f>
        <v>5906068</v>
      </c>
    </row>
    <row r="93" spans="1:10" x14ac:dyDescent="0.25">
      <c r="A93" s="6">
        <f>hun_thomson!A94</f>
        <v>34196</v>
      </c>
      <c r="B93">
        <f>hun_thomson!B94</f>
        <v>-43.8</v>
      </c>
      <c r="C93">
        <f>hun_thomson!C94</f>
        <v>92.96</v>
      </c>
      <c r="D93" t="str">
        <f>hun_thomson!D94</f>
        <v>NA</v>
      </c>
      <c r="E93" t="str">
        <f>hun_thomson!E94</f>
        <v>NA</v>
      </c>
      <c r="F93" t="str">
        <f>hun_thomson!F94</f>
        <v>NA</v>
      </c>
      <c r="G93" t="str">
        <f>hun_thomson!G94</f>
        <v>NA</v>
      </c>
      <c r="I93" s="2" t="str">
        <f>hun_thomson!J94</f>
        <v>Q4 2008</v>
      </c>
      <c r="J93" s="2">
        <f>hun_thomson!K94</f>
        <v>5740742</v>
      </c>
    </row>
    <row r="94" spans="1:10" x14ac:dyDescent="0.25">
      <c r="A94" s="6">
        <f>hun_thomson!A95</f>
        <v>34227</v>
      </c>
      <c r="B94">
        <f>hun_thomson!B95</f>
        <v>-44.4</v>
      </c>
      <c r="C94">
        <f>hun_thomson!C95</f>
        <v>97.05</v>
      </c>
      <c r="D94" t="str">
        <f>hun_thomson!D95</f>
        <v>NA</v>
      </c>
      <c r="E94" t="str">
        <f>hun_thomson!E95</f>
        <v>NA</v>
      </c>
      <c r="F94" t="str">
        <f>hun_thomson!F95</f>
        <v>NA</v>
      </c>
      <c r="G94" t="str">
        <f>hun_thomson!G95</f>
        <v>NA</v>
      </c>
      <c r="I94" s="2" t="str">
        <f>hun_thomson!J95</f>
        <v>Q1 2009</v>
      </c>
      <c r="J94" s="2">
        <f>hun_thomson!K95</f>
        <v>5553036</v>
      </c>
    </row>
    <row r="95" spans="1:10" x14ac:dyDescent="0.25">
      <c r="A95" s="6">
        <f>hun_thomson!A96</f>
        <v>34257</v>
      </c>
      <c r="B95">
        <f>hun_thomson!B96</f>
        <v>-44.6</v>
      </c>
      <c r="C95">
        <f>hun_thomson!C96</f>
        <v>94.38</v>
      </c>
      <c r="D95" t="str">
        <f>hun_thomson!D96</f>
        <v>NA</v>
      </c>
      <c r="E95" t="str">
        <f>hun_thomson!E96</f>
        <v>NA</v>
      </c>
      <c r="F95" t="str">
        <f>hun_thomson!F96</f>
        <v>NA</v>
      </c>
      <c r="G95" t="str">
        <f>hun_thomson!G96</f>
        <v>NA</v>
      </c>
      <c r="I95" s="2" t="str">
        <f>hun_thomson!J96</f>
        <v>Q2 2009</v>
      </c>
      <c r="J95" s="2">
        <f>hun_thomson!K96</f>
        <v>5504035</v>
      </c>
    </row>
    <row r="96" spans="1:10" x14ac:dyDescent="0.25">
      <c r="A96" s="6">
        <f>hun_thomson!A97</f>
        <v>34288</v>
      </c>
      <c r="B96">
        <f>hun_thomson!B97</f>
        <v>-37.4</v>
      </c>
      <c r="C96">
        <f>hun_thomson!C97</f>
        <v>97.33</v>
      </c>
      <c r="D96" t="str">
        <f>hun_thomson!D97</f>
        <v>NA</v>
      </c>
      <c r="E96" t="str">
        <f>hun_thomson!E97</f>
        <v>NA</v>
      </c>
      <c r="F96" t="str">
        <f>hun_thomson!F97</f>
        <v>NA</v>
      </c>
      <c r="G96" t="str">
        <f>hun_thomson!G97</f>
        <v>NA</v>
      </c>
      <c r="I96" s="2" t="str">
        <f>hun_thomson!J97</f>
        <v>Q3 2009</v>
      </c>
      <c r="J96" s="2">
        <f>hun_thomson!K97</f>
        <v>5472996</v>
      </c>
    </row>
    <row r="97" spans="1:10" x14ac:dyDescent="0.25">
      <c r="A97" s="6">
        <f>hun_thomson!A98</f>
        <v>34318</v>
      </c>
      <c r="B97">
        <f>hun_thomson!B98</f>
        <v>-34.700000000000003</v>
      </c>
      <c r="C97">
        <f>hun_thomson!C98</f>
        <v>100.47</v>
      </c>
      <c r="D97" t="str">
        <f>hun_thomson!D98</f>
        <v>NA</v>
      </c>
      <c r="E97" t="str">
        <f>hun_thomson!E98</f>
        <v>NA</v>
      </c>
      <c r="F97" t="str">
        <f>hun_thomson!F98</f>
        <v>NA</v>
      </c>
      <c r="G97" t="str">
        <f>hun_thomson!G98</f>
        <v>NA</v>
      </c>
      <c r="I97" s="2" t="str">
        <f>hun_thomson!J98</f>
        <v>Q4 2009</v>
      </c>
      <c r="J97" s="2">
        <f>hun_thomson!K98</f>
        <v>5492056</v>
      </c>
    </row>
    <row r="98" spans="1:10" x14ac:dyDescent="0.25">
      <c r="A98" s="6">
        <f>hun_thomson!A99</f>
        <v>34349</v>
      </c>
      <c r="B98">
        <f>hun_thomson!B99</f>
        <v>-32.700000000000003</v>
      </c>
      <c r="C98">
        <f>hun_thomson!C99</f>
        <v>85.74</v>
      </c>
      <c r="D98" t="str">
        <f>hun_thomson!D99</f>
        <v>NA</v>
      </c>
      <c r="E98" t="str">
        <f>hun_thomson!E99</f>
        <v>NA</v>
      </c>
      <c r="F98" t="str">
        <f>hun_thomson!F99</f>
        <v>NA</v>
      </c>
      <c r="G98" t="str">
        <f>hun_thomson!G99</f>
        <v>NA</v>
      </c>
      <c r="I98" s="2" t="str">
        <f>hun_thomson!J99</f>
        <v>Q1 2010</v>
      </c>
      <c r="J98" s="2">
        <f>hun_thomson!K99</f>
        <v>5517790</v>
      </c>
    </row>
    <row r="99" spans="1:10" x14ac:dyDescent="0.25">
      <c r="A99" s="6">
        <f>hun_thomson!A100</f>
        <v>34380</v>
      </c>
      <c r="B99">
        <f>hun_thomson!B100</f>
        <v>-32</v>
      </c>
      <c r="C99">
        <f>hun_thomson!C100</f>
        <v>83.07</v>
      </c>
      <c r="D99" t="str">
        <f>hun_thomson!D100</f>
        <v>NA</v>
      </c>
      <c r="E99" t="str">
        <f>hun_thomson!E100</f>
        <v>NA</v>
      </c>
      <c r="F99" t="str">
        <f>hun_thomson!F100</f>
        <v>NA</v>
      </c>
      <c r="G99" t="str">
        <f>hun_thomson!G100</f>
        <v>NA</v>
      </c>
      <c r="I99" s="2" t="str">
        <f>hun_thomson!J100</f>
        <v>Q2 2010</v>
      </c>
      <c r="J99" s="2">
        <f>hun_thomson!K100</f>
        <v>5541905</v>
      </c>
    </row>
    <row r="100" spans="1:10" x14ac:dyDescent="0.25">
      <c r="A100" s="6">
        <f>hun_thomson!A101</f>
        <v>34408</v>
      </c>
      <c r="B100">
        <f>hun_thomson!B101</f>
        <v>-25.3</v>
      </c>
      <c r="C100">
        <f>hun_thomson!C101</f>
        <v>81.27</v>
      </c>
      <c r="D100" t="str">
        <f>hun_thomson!D101</f>
        <v>NA</v>
      </c>
      <c r="E100" t="str">
        <f>hun_thomson!E101</f>
        <v>NA</v>
      </c>
      <c r="F100" t="str">
        <f>hun_thomson!F101</f>
        <v>NA</v>
      </c>
      <c r="G100" t="str">
        <f>hun_thomson!G101</f>
        <v>NA</v>
      </c>
      <c r="I100" s="2" t="str">
        <f>hun_thomson!J101</f>
        <v>Q3 2010</v>
      </c>
      <c r="J100" s="2">
        <f>hun_thomson!K101</f>
        <v>5556708</v>
      </c>
    </row>
    <row r="101" spans="1:10" x14ac:dyDescent="0.25">
      <c r="A101" s="6">
        <f>hun_thomson!A102</f>
        <v>34439</v>
      </c>
      <c r="B101">
        <f>hun_thomson!B102</f>
        <v>-23.7</v>
      </c>
      <c r="C101">
        <f>hun_thomson!C102</f>
        <v>80.41</v>
      </c>
      <c r="D101" t="str">
        <f>hun_thomson!D102</f>
        <v>NA</v>
      </c>
      <c r="E101" t="str">
        <f>hun_thomson!E102</f>
        <v>NA</v>
      </c>
      <c r="F101" t="str">
        <f>hun_thomson!F102</f>
        <v>NA</v>
      </c>
      <c r="G101" t="str">
        <f>hun_thomson!G102</f>
        <v>NA</v>
      </c>
      <c r="I101" s="2" t="str">
        <f>hun_thomson!J102</f>
        <v>Q4 2010</v>
      </c>
      <c r="J101" s="2">
        <f>hun_thomson!K102</f>
        <v>5576177</v>
      </c>
    </row>
    <row r="102" spans="1:10" x14ac:dyDescent="0.25">
      <c r="A102" s="6">
        <f>hun_thomson!A103</f>
        <v>34469</v>
      </c>
      <c r="B102">
        <f>hun_thomson!B103</f>
        <v>-17.2</v>
      </c>
      <c r="C102">
        <f>hun_thomson!C103</f>
        <v>83.64</v>
      </c>
      <c r="D102" t="str">
        <f>hun_thomson!D103</f>
        <v>NA</v>
      </c>
      <c r="E102" t="str">
        <f>hun_thomson!E103</f>
        <v>NA</v>
      </c>
      <c r="F102" t="str">
        <f>hun_thomson!F103</f>
        <v>NA</v>
      </c>
      <c r="G102" t="str">
        <f>hun_thomson!G103</f>
        <v>NA</v>
      </c>
      <c r="I102" s="2" t="str">
        <f>hun_thomson!J103</f>
        <v>Q1 2011</v>
      </c>
      <c r="J102" s="2">
        <f>hun_thomson!K103</f>
        <v>5652326</v>
      </c>
    </row>
    <row r="103" spans="1:10" x14ac:dyDescent="0.25">
      <c r="A103" s="6">
        <f>hun_thomson!A104</f>
        <v>34500</v>
      </c>
      <c r="B103">
        <f>hun_thomson!B104</f>
        <v>-22.9</v>
      </c>
      <c r="C103">
        <f>hun_thomson!C104</f>
        <v>87.45</v>
      </c>
      <c r="D103" t="str">
        <f>hun_thomson!D104</f>
        <v>NA</v>
      </c>
      <c r="E103" t="str">
        <f>hun_thomson!E104</f>
        <v>NA</v>
      </c>
      <c r="F103" t="str">
        <f>hun_thomson!F104</f>
        <v>NA</v>
      </c>
      <c r="G103" t="str">
        <f>hun_thomson!G104</f>
        <v>NA</v>
      </c>
      <c r="I103" s="2" t="str">
        <f>hun_thomson!J104</f>
        <v>Q2 2011</v>
      </c>
      <c r="J103" s="2">
        <f>hun_thomson!K104</f>
        <v>5633993</v>
      </c>
    </row>
    <row r="104" spans="1:10" x14ac:dyDescent="0.25">
      <c r="A104" s="6">
        <f>hun_thomson!A105</f>
        <v>34530</v>
      </c>
      <c r="B104">
        <f>hun_thomson!B105</f>
        <v>-20.3</v>
      </c>
      <c r="C104">
        <f>hun_thomson!C105</f>
        <v>83.93</v>
      </c>
      <c r="D104" t="str">
        <f>hun_thomson!D105</f>
        <v>NA</v>
      </c>
      <c r="E104" t="str">
        <f>hun_thomson!E105</f>
        <v>NA</v>
      </c>
      <c r="F104" t="str">
        <f>hun_thomson!F105</f>
        <v>NA</v>
      </c>
      <c r="G104" t="str">
        <f>hun_thomson!G105</f>
        <v>NA</v>
      </c>
      <c r="I104" s="2" t="str">
        <f>hun_thomson!J105</f>
        <v>Q3 2011</v>
      </c>
      <c r="J104" s="2">
        <f>hun_thomson!K105</f>
        <v>5640298</v>
      </c>
    </row>
    <row r="105" spans="1:10" x14ac:dyDescent="0.25">
      <c r="A105" s="6">
        <f>hun_thomson!A106</f>
        <v>34561</v>
      </c>
      <c r="B105">
        <f>hun_thomson!B106</f>
        <v>-32.4</v>
      </c>
      <c r="C105">
        <f>hun_thomson!C106</f>
        <v>91.06</v>
      </c>
      <c r="D105" t="str">
        <f>hun_thomson!D106</f>
        <v>NA</v>
      </c>
      <c r="E105" t="str">
        <f>hun_thomson!E106</f>
        <v>NA</v>
      </c>
      <c r="F105" t="str">
        <f>hun_thomson!F106</f>
        <v>NA</v>
      </c>
      <c r="G105" t="str">
        <f>hun_thomson!G106</f>
        <v>NA</v>
      </c>
      <c r="I105" s="2" t="str">
        <f>hun_thomson!J106</f>
        <v>Q4 2011</v>
      </c>
      <c r="J105" s="2">
        <f>hun_thomson!K106</f>
        <v>5667518</v>
      </c>
    </row>
    <row r="106" spans="1:10" x14ac:dyDescent="0.25">
      <c r="A106" s="6">
        <f>hun_thomson!A107</f>
        <v>34592</v>
      </c>
      <c r="B106">
        <f>hun_thomson!B107</f>
        <v>-36.9</v>
      </c>
      <c r="C106">
        <f>hun_thomson!C107</f>
        <v>88.68</v>
      </c>
      <c r="D106" t="str">
        <f>hun_thomson!D107</f>
        <v>NA</v>
      </c>
      <c r="E106" t="str">
        <f>hun_thomson!E107</f>
        <v>NA</v>
      </c>
      <c r="F106" t="str">
        <f>hun_thomson!F107</f>
        <v>NA</v>
      </c>
      <c r="G106" t="str">
        <f>hun_thomson!G107</f>
        <v>NA</v>
      </c>
      <c r="I106" s="2" t="str">
        <f>hun_thomson!J107</f>
        <v>Q1 2012</v>
      </c>
      <c r="J106" s="2">
        <f>hun_thomson!K107</f>
        <v>5595994</v>
      </c>
    </row>
    <row r="107" spans="1:10" x14ac:dyDescent="0.25">
      <c r="A107" s="6">
        <f>hun_thomson!A108</f>
        <v>34622</v>
      </c>
      <c r="B107">
        <f>hun_thomson!B108</f>
        <v>-35.5</v>
      </c>
      <c r="C107">
        <f>hun_thomson!C108</f>
        <v>91.82</v>
      </c>
      <c r="D107" t="str">
        <f>hun_thomson!D108</f>
        <v>NA</v>
      </c>
      <c r="E107" t="str">
        <f>hun_thomson!E108</f>
        <v>NA</v>
      </c>
      <c r="F107" t="str">
        <f>hun_thomson!F108</f>
        <v>NA</v>
      </c>
      <c r="G107" t="str">
        <f>hun_thomson!G108</f>
        <v>NA</v>
      </c>
      <c r="I107" s="2" t="str">
        <f>hun_thomson!J108</f>
        <v>Q2 2012</v>
      </c>
      <c r="J107" s="2">
        <f>hun_thomson!K108</f>
        <v>5557884</v>
      </c>
    </row>
    <row r="108" spans="1:10" s="1" customFormat="1" x14ac:dyDescent="0.25">
      <c r="A108" s="6">
        <f>hun_thomson!A109</f>
        <v>34653</v>
      </c>
      <c r="B108">
        <f>hun_thomson!B109</f>
        <v>-43.5</v>
      </c>
      <c r="C108">
        <f>hun_thomson!C109</f>
        <v>87.92</v>
      </c>
      <c r="D108" t="str">
        <f>hun_thomson!D109</f>
        <v>NA</v>
      </c>
      <c r="E108" t="str">
        <f>hun_thomson!E109</f>
        <v>NA</v>
      </c>
      <c r="F108" t="str">
        <f>hun_thomson!F109</f>
        <v>NA</v>
      </c>
      <c r="G108" t="str">
        <f>hun_thomson!G109</f>
        <v>NA</v>
      </c>
      <c r="I108" s="2" t="str">
        <f>hun_thomson!J109</f>
        <v>Q3 2012</v>
      </c>
      <c r="J108" s="2">
        <f>hun_thomson!K109</f>
        <v>5559608</v>
      </c>
    </row>
    <row r="109" spans="1:10" x14ac:dyDescent="0.25">
      <c r="A109" s="6">
        <f>hun_thomson!A110</f>
        <v>34683</v>
      </c>
      <c r="B109">
        <f>hun_thomson!B110</f>
        <v>-44.7</v>
      </c>
      <c r="C109">
        <f>hun_thomson!C110</f>
        <v>88.78</v>
      </c>
      <c r="D109" t="str">
        <f>hun_thomson!D110</f>
        <v>NA</v>
      </c>
      <c r="E109" t="str">
        <f>hun_thomson!E110</f>
        <v>NA</v>
      </c>
      <c r="F109" t="str">
        <f>hun_thomson!F110</f>
        <v>NA</v>
      </c>
      <c r="G109" t="str">
        <f>hun_thomson!G110</f>
        <v>NA</v>
      </c>
      <c r="I109" s="2" t="str">
        <f>hun_thomson!J110</f>
        <v>Q4 2012</v>
      </c>
      <c r="J109" s="2">
        <f>hun_thomson!K110</f>
        <v>5535344</v>
      </c>
    </row>
    <row r="110" spans="1:10" x14ac:dyDescent="0.25">
      <c r="A110" s="6">
        <f>hun_thomson!A111</f>
        <v>34714</v>
      </c>
      <c r="B110">
        <f>hun_thomson!B111</f>
        <v>-47</v>
      </c>
      <c r="C110">
        <f>hun_thomson!C111</f>
        <v>81.27</v>
      </c>
      <c r="D110" t="str">
        <f>hun_thomson!D111</f>
        <v>NA</v>
      </c>
      <c r="E110" t="str">
        <f>hun_thomson!E111</f>
        <v>NA</v>
      </c>
      <c r="F110" t="str">
        <f>hun_thomson!F111</f>
        <v>NA</v>
      </c>
      <c r="G110" t="str">
        <f>hun_thomson!G111</f>
        <v>NA</v>
      </c>
      <c r="I110" s="2" t="str">
        <f>hun_thomson!J111</f>
        <v>Q1 2013</v>
      </c>
      <c r="J110" s="2">
        <f>hun_thomson!K111</f>
        <v>5584028</v>
      </c>
    </row>
    <row r="111" spans="1:10" x14ac:dyDescent="0.25">
      <c r="A111" s="6">
        <f>hun_thomson!A112</f>
        <v>34745</v>
      </c>
      <c r="B111">
        <f>hun_thomson!B112</f>
        <v>-47.3</v>
      </c>
      <c r="C111">
        <f>hun_thomson!C112</f>
        <v>79.459999999999994</v>
      </c>
      <c r="D111" t="str">
        <f>hun_thomson!D112</f>
        <v>NA</v>
      </c>
      <c r="E111" t="str">
        <f>hun_thomson!E112</f>
        <v>NA</v>
      </c>
      <c r="F111" t="str">
        <f>hun_thomson!F112</f>
        <v>NA</v>
      </c>
      <c r="G111" t="str">
        <f>hun_thomson!G112</f>
        <v>NA</v>
      </c>
      <c r="I111" s="2" t="str">
        <f>hun_thomson!J112</f>
        <v>Q2 2013</v>
      </c>
      <c r="J111" s="2">
        <f>hun_thomson!K112</f>
        <v>5619651</v>
      </c>
    </row>
    <row r="112" spans="1:10" x14ac:dyDescent="0.25">
      <c r="A112" s="6">
        <f>hun_thomson!A113</f>
        <v>34773</v>
      </c>
      <c r="B112">
        <f>hun_thomson!B113</f>
        <v>-59.4</v>
      </c>
      <c r="C112">
        <f>hun_thomson!C113</f>
        <v>83.26</v>
      </c>
      <c r="D112" t="str">
        <f>hun_thomson!D113</f>
        <v>NA</v>
      </c>
      <c r="E112" t="str">
        <f>hun_thomson!E113</f>
        <v>NA</v>
      </c>
      <c r="F112" t="str">
        <f>hun_thomson!F113</f>
        <v>NA</v>
      </c>
      <c r="G112" t="str">
        <f>hun_thomson!G113</f>
        <v>NA</v>
      </c>
      <c r="I112" s="2" t="str">
        <f>hun_thomson!J113</f>
        <v>Q3 2013</v>
      </c>
      <c r="J112" s="2">
        <f>hun_thomson!K113</f>
        <v>5680757</v>
      </c>
    </row>
    <row r="113" spans="1:10" x14ac:dyDescent="0.25">
      <c r="A113" s="6">
        <f>hun_thomson!A114</f>
        <v>34804</v>
      </c>
      <c r="B113">
        <f>hun_thomson!B114</f>
        <v>-60.9</v>
      </c>
      <c r="C113">
        <f>hun_thomson!C114</f>
        <v>76.900000000000006</v>
      </c>
      <c r="D113" t="str">
        <f>hun_thomson!D114</f>
        <v>NA</v>
      </c>
      <c r="E113" t="str">
        <f>hun_thomson!E114</f>
        <v>NA</v>
      </c>
      <c r="F113" t="str">
        <f>hun_thomson!F114</f>
        <v>NA</v>
      </c>
      <c r="G113" t="str">
        <f>hun_thomson!G114</f>
        <v>NA</v>
      </c>
      <c r="I113" s="2" t="str">
        <f>hun_thomson!J114</f>
        <v>Q4 2013</v>
      </c>
      <c r="J113" s="2">
        <f>hun_thomson!K114</f>
        <v>5726688</v>
      </c>
    </row>
    <row r="114" spans="1:10" x14ac:dyDescent="0.25">
      <c r="A114" s="6">
        <f>hun_thomson!A115</f>
        <v>34834</v>
      </c>
      <c r="B114">
        <f>hun_thomson!B115</f>
        <v>-61.3</v>
      </c>
      <c r="C114">
        <f>hun_thomson!C115</f>
        <v>74.8</v>
      </c>
      <c r="D114" t="str">
        <f>hun_thomson!D115</f>
        <v>NA</v>
      </c>
      <c r="E114" t="str">
        <f>hun_thomson!E115</f>
        <v>NA</v>
      </c>
      <c r="F114" t="str">
        <f>hun_thomson!F115</f>
        <v>NA</v>
      </c>
      <c r="G114" t="str">
        <f>hun_thomson!G115</f>
        <v>NA</v>
      </c>
      <c r="I114" s="2" t="str">
        <f>hun_thomson!J115</f>
        <v>Q1 2014</v>
      </c>
      <c r="J114" s="2">
        <f>hun_thomson!K115</f>
        <v>5788706</v>
      </c>
    </row>
    <row r="115" spans="1:10" x14ac:dyDescent="0.25">
      <c r="A115" s="6">
        <f>hun_thomson!A116</f>
        <v>34865</v>
      </c>
      <c r="B115">
        <f>hun_thomson!B116</f>
        <v>-59.6</v>
      </c>
      <c r="C115">
        <f>hun_thomson!C116</f>
        <v>73.66</v>
      </c>
      <c r="D115" t="str">
        <f>hun_thomson!D116</f>
        <v>NA</v>
      </c>
      <c r="E115" t="str">
        <f>hun_thomson!E116</f>
        <v>NA</v>
      </c>
      <c r="F115" t="str">
        <f>hun_thomson!F116</f>
        <v>NA</v>
      </c>
      <c r="G115" t="str">
        <f>hun_thomson!G116</f>
        <v>NA</v>
      </c>
      <c r="I115" s="2" t="str">
        <f>hun_thomson!J116</f>
        <v>Q2 2014</v>
      </c>
      <c r="J115" s="2">
        <f>hun_thomson!K116</f>
        <v>5846426</v>
      </c>
    </row>
    <row r="116" spans="1:10" x14ac:dyDescent="0.25">
      <c r="A116" s="6">
        <f>hun_thomson!A117</f>
        <v>34895</v>
      </c>
      <c r="B116">
        <f>hun_thomson!B117</f>
        <v>-57.1</v>
      </c>
      <c r="C116">
        <f>hun_thomson!C117</f>
        <v>72.239999999999995</v>
      </c>
      <c r="D116" t="str">
        <f>hun_thomson!D117</f>
        <v>NA</v>
      </c>
      <c r="E116" t="str">
        <f>hun_thomson!E117</f>
        <v>NA</v>
      </c>
      <c r="F116" t="str">
        <f>hun_thomson!F117</f>
        <v>NA</v>
      </c>
      <c r="G116" t="str">
        <f>hun_thomson!G117</f>
        <v>NA</v>
      </c>
      <c r="I116" s="2" t="str">
        <f>hun_thomson!J117</f>
        <v>Q3 2014</v>
      </c>
      <c r="J116" s="2">
        <f>hun_thomson!K117</f>
        <v>5872686</v>
      </c>
    </row>
    <row r="117" spans="1:10" x14ac:dyDescent="0.25">
      <c r="A117" s="6">
        <f>hun_thomson!A118</f>
        <v>34926</v>
      </c>
      <c r="B117">
        <f>hun_thomson!B118</f>
        <v>-54</v>
      </c>
      <c r="C117">
        <f>hun_thomson!C118</f>
        <v>75.849999999999994</v>
      </c>
      <c r="D117" t="str">
        <f>hun_thomson!D118</f>
        <v>NA</v>
      </c>
      <c r="E117" t="str">
        <f>hun_thomson!E118</f>
        <v>NA</v>
      </c>
      <c r="F117" t="str">
        <f>hun_thomson!F118</f>
        <v>NA</v>
      </c>
      <c r="G117" t="str">
        <f>hun_thomson!G118</f>
        <v>NA</v>
      </c>
      <c r="I117" s="2" t="str">
        <f>hun_thomson!J118</f>
        <v>Q4 2014</v>
      </c>
      <c r="J117" s="2">
        <f>hun_thomson!K118</f>
        <v>5919456</v>
      </c>
    </row>
    <row r="118" spans="1:10" x14ac:dyDescent="0.25">
      <c r="A118" s="6">
        <f>hun_thomson!A119</f>
        <v>34957</v>
      </c>
      <c r="B118">
        <f>hun_thomson!B119</f>
        <v>-48.4</v>
      </c>
      <c r="C118">
        <f>hun_thomson!C119</f>
        <v>76.52</v>
      </c>
      <c r="D118" t="str">
        <f>hun_thomson!D119</f>
        <v>NA</v>
      </c>
      <c r="E118" t="str">
        <f>hun_thomson!E119</f>
        <v>NA</v>
      </c>
      <c r="F118" t="str">
        <f>hun_thomson!F119</f>
        <v>NA</v>
      </c>
      <c r="G118" t="str">
        <f>hun_thomson!G119</f>
        <v>NA</v>
      </c>
      <c r="I118" s="2"/>
      <c r="J118" s="2"/>
    </row>
    <row r="119" spans="1:10" x14ac:dyDescent="0.25">
      <c r="A119" s="6">
        <f>hun_thomson!A120</f>
        <v>34987</v>
      </c>
      <c r="B119">
        <f>hun_thomson!B120</f>
        <v>-49.3</v>
      </c>
      <c r="C119">
        <f>hun_thomson!C120</f>
        <v>76.900000000000006</v>
      </c>
      <c r="D119" t="str">
        <f>hun_thomson!D120</f>
        <v>NA</v>
      </c>
      <c r="E119" t="str">
        <f>hun_thomson!E120</f>
        <v>NA</v>
      </c>
      <c r="F119" t="str">
        <f>hun_thomson!F120</f>
        <v>NA</v>
      </c>
      <c r="G119" t="str">
        <f>hun_thomson!G120</f>
        <v>NA</v>
      </c>
      <c r="I119" s="2"/>
      <c r="J119" s="2"/>
    </row>
    <row r="120" spans="1:10" x14ac:dyDescent="0.25">
      <c r="A120" s="6">
        <f>hun_thomson!A121</f>
        <v>35018</v>
      </c>
      <c r="B120">
        <f>hun_thomson!B121</f>
        <v>-50.9</v>
      </c>
      <c r="C120">
        <f>hun_thomson!C121</f>
        <v>76.33</v>
      </c>
      <c r="D120" t="str">
        <f>hun_thomson!D121</f>
        <v>NA</v>
      </c>
      <c r="E120" t="str">
        <f>hun_thomson!E121</f>
        <v>NA</v>
      </c>
      <c r="F120" t="str">
        <f>hun_thomson!F121</f>
        <v>NA</v>
      </c>
      <c r="G120" t="str">
        <f>hun_thomson!G121</f>
        <v>NA</v>
      </c>
      <c r="I120" s="2"/>
      <c r="J120" s="2"/>
    </row>
    <row r="121" spans="1:10" x14ac:dyDescent="0.25">
      <c r="A121" s="6">
        <f>hun_thomson!A122</f>
        <v>35048</v>
      </c>
      <c r="B121">
        <f>hun_thomson!B122</f>
        <v>-46.6</v>
      </c>
      <c r="C121">
        <f>hun_thomson!C122</f>
        <v>76.42</v>
      </c>
      <c r="D121" t="str">
        <f>hun_thomson!D122</f>
        <v>NA</v>
      </c>
      <c r="E121" t="str">
        <f>hun_thomson!E122</f>
        <v>NA</v>
      </c>
      <c r="F121" t="str">
        <f>hun_thomson!F122</f>
        <v>NA</v>
      </c>
      <c r="G121" t="str">
        <f>hun_thomson!G122</f>
        <v>NA</v>
      </c>
      <c r="I121" s="2"/>
      <c r="J121" s="2"/>
    </row>
    <row r="122" spans="1:10" x14ac:dyDescent="0.25">
      <c r="A122" s="6">
        <f>hun_thomson!A123</f>
        <v>35079</v>
      </c>
      <c r="B122">
        <f>hun_thomson!B123</f>
        <v>-45.1</v>
      </c>
      <c r="C122">
        <f>hun_thomson!C123</f>
        <v>78.180000000000007</v>
      </c>
      <c r="D122" t="str">
        <f>hun_thomson!D123</f>
        <v>NA</v>
      </c>
      <c r="E122" t="str">
        <f>hun_thomson!E123</f>
        <v>NA</v>
      </c>
      <c r="F122" t="str">
        <f>hun_thomson!F123</f>
        <v>NA</v>
      </c>
      <c r="G122" t="str">
        <f>hun_thomson!G123</f>
        <v>NA</v>
      </c>
    </row>
    <row r="123" spans="1:10" x14ac:dyDescent="0.25">
      <c r="A123" s="6">
        <f>hun_thomson!A124</f>
        <v>35110</v>
      </c>
      <c r="B123">
        <f>hun_thomson!B124</f>
        <v>-48.8</v>
      </c>
      <c r="C123">
        <f>hun_thomson!C124</f>
        <v>77.180000000000007</v>
      </c>
      <c r="D123" t="str">
        <f>hun_thomson!D124</f>
        <v>NA</v>
      </c>
      <c r="E123" t="str">
        <f>hun_thomson!E124</f>
        <v>NA</v>
      </c>
      <c r="F123" t="str">
        <f>hun_thomson!F124</f>
        <v>NA</v>
      </c>
      <c r="G123" t="str">
        <f>hun_thomson!G124</f>
        <v>NA</v>
      </c>
    </row>
    <row r="124" spans="1:10" x14ac:dyDescent="0.25">
      <c r="A124" s="6">
        <f>hun_thomson!A125</f>
        <v>35139</v>
      </c>
      <c r="B124">
        <f>hun_thomson!B125</f>
        <v>-45.9</v>
      </c>
      <c r="C124">
        <f>hun_thomson!C125</f>
        <v>75.11</v>
      </c>
      <c r="D124" t="str">
        <f>hun_thomson!D125</f>
        <v>NA</v>
      </c>
      <c r="E124" t="str">
        <f>hun_thomson!E125</f>
        <v>NA</v>
      </c>
      <c r="F124" t="str">
        <f>hun_thomson!F125</f>
        <v>NA</v>
      </c>
      <c r="G124" t="str">
        <f>hun_thomson!G125</f>
        <v>NA</v>
      </c>
    </row>
    <row r="125" spans="1:10" x14ac:dyDescent="0.25">
      <c r="A125" s="6">
        <f>hun_thomson!A126</f>
        <v>35170</v>
      </c>
      <c r="B125">
        <f>hun_thomson!B126</f>
        <v>-44.8</v>
      </c>
      <c r="C125">
        <f>hun_thomson!C126</f>
        <v>73.88</v>
      </c>
      <c r="D125" t="str">
        <f>hun_thomson!D126</f>
        <v>NA</v>
      </c>
      <c r="E125" t="str">
        <f>hun_thomson!E126</f>
        <v>NA</v>
      </c>
      <c r="F125" t="str">
        <f>hun_thomson!F126</f>
        <v>NA</v>
      </c>
      <c r="G125" t="str">
        <f>hun_thomson!G126</f>
        <v>NA</v>
      </c>
    </row>
    <row r="126" spans="1:10" x14ac:dyDescent="0.25">
      <c r="A126" s="6">
        <f>hun_thomson!A127</f>
        <v>35200</v>
      </c>
      <c r="B126">
        <f>hun_thomson!B127</f>
        <v>-50.5</v>
      </c>
      <c r="C126">
        <f>hun_thomson!C127</f>
        <v>74.650000000000006</v>
      </c>
      <c r="D126" t="str">
        <f>hun_thomson!D127</f>
        <v>NA</v>
      </c>
      <c r="E126" t="str">
        <f>hun_thomson!E127</f>
        <v>NA</v>
      </c>
      <c r="F126" t="str">
        <f>hun_thomson!F127</f>
        <v>NA</v>
      </c>
      <c r="G126" t="str">
        <f>hun_thomson!G127</f>
        <v>NA</v>
      </c>
    </row>
    <row r="127" spans="1:10" x14ac:dyDescent="0.25">
      <c r="A127" s="6">
        <f>hun_thomson!A128</f>
        <v>35231</v>
      </c>
      <c r="B127">
        <f>hun_thomson!B128</f>
        <v>-51.5</v>
      </c>
      <c r="C127">
        <f>hun_thomson!C128</f>
        <v>73.19</v>
      </c>
      <c r="D127" t="str">
        <f>hun_thomson!D128</f>
        <v>NA</v>
      </c>
      <c r="E127" t="str">
        <f>hun_thomson!E128</f>
        <v>NA</v>
      </c>
      <c r="F127" t="str">
        <f>hun_thomson!F128</f>
        <v>NA</v>
      </c>
      <c r="G127" t="str">
        <f>hun_thomson!G128</f>
        <v>NA</v>
      </c>
    </row>
    <row r="128" spans="1:10" x14ac:dyDescent="0.25">
      <c r="A128" s="6">
        <f>hun_thomson!A129</f>
        <v>35261</v>
      </c>
      <c r="B128">
        <f>hun_thomson!B129</f>
        <v>-46.8</v>
      </c>
      <c r="C128">
        <f>hun_thomson!C129</f>
        <v>73.73</v>
      </c>
      <c r="D128" t="str">
        <f>hun_thomson!D129</f>
        <v>NA</v>
      </c>
      <c r="E128" t="str">
        <f>hun_thomson!E129</f>
        <v>NA</v>
      </c>
      <c r="F128" t="str">
        <f>hun_thomson!F129</f>
        <v>NA</v>
      </c>
      <c r="G128" t="str">
        <f>hun_thomson!G129</f>
        <v>NA</v>
      </c>
    </row>
    <row r="129" spans="1:7" x14ac:dyDescent="0.25">
      <c r="A129" s="6">
        <f>hun_thomson!A130</f>
        <v>35292</v>
      </c>
      <c r="B129">
        <f>hun_thomson!B130</f>
        <v>-41.9</v>
      </c>
      <c r="C129">
        <f>hun_thomson!C130</f>
        <v>71.12</v>
      </c>
      <c r="D129" t="str">
        <f>hun_thomson!D130</f>
        <v>NA</v>
      </c>
      <c r="E129" t="str">
        <f>hun_thomson!E130</f>
        <v>NA</v>
      </c>
      <c r="F129" t="str">
        <f>hun_thomson!F130</f>
        <v>NA</v>
      </c>
      <c r="G129" t="str">
        <f>hun_thomson!G130</f>
        <v>NA</v>
      </c>
    </row>
    <row r="130" spans="1:7" x14ac:dyDescent="0.25">
      <c r="A130" s="6">
        <f>hun_thomson!A131</f>
        <v>35323</v>
      </c>
      <c r="B130">
        <f>hun_thomson!B131</f>
        <v>-42.8</v>
      </c>
      <c r="C130">
        <f>hun_thomson!C131</f>
        <v>70.5</v>
      </c>
      <c r="D130" t="str">
        <f>hun_thomson!D131</f>
        <v>NA</v>
      </c>
      <c r="E130" t="str">
        <f>hun_thomson!E131</f>
        <v>NA</v>
      </c>
      <c r="F130" t="str">
        <f>hun_thomson!F131</f>
        <v>NA</v>
      </c>
      <c r="G130" t="str">
        <f>hun_thomson!G131</f>
        <v>NA</v>
      </c>
    </row>
    <row r="131" spans="1:7" x14ac:dyDescent="0.25">
      <c r="A131" s="6">
        <f>hun_thomson!A132</f>
        <v>35353</v>
      </c>
      <c r="B131">
        <f>hun_thomson!B132</f>
        <v>-40</v>
      </c>
      <c r="C131">
        <f>hun_thomson!C132</f>
        <v>70.5</v>
      </c>
      <c r="D131" t="str">
        <f>hun_thomson!D132</f>
        <v>NA</v>
      </c>
      <c r="E131" t="str">
        <f>hun_thomson!E132</f>
        <v>NA</v>
      </c>
      <c r="F131" t="str">
        <f>hun_thomson!F132</f>
        <v>NA</v>
      </c>
      <c r="G131" t="str">
        <f>hun_thomson!G132</f>
        <v>NA</v>
      </c>
    </row>
    <row r="132" spans="1:7" x14ac:dyDescent="0.25">
      <c r="A132" s="6">
        <f>hun_thomson!A133</f>
        <v>35384</v>
      </c>
      <c r="B132">
        <f>hun_thomson!B133</f>
        <v>-34.9</v>
      </c>
      <c r="C132">
        <f>hun_thomson!C133</f>
        <v>70.58</v>
      </c>
      <c r="D132" t="str">
        <f>hun_thomson!D133</f>
        <v>NA</v>
      </c>
      <c r="E132" t="str">
        <f>hun_thomson!E133</f>
        <v>NA</v>
      </c>
      <c r="F132" t="str">
        <f>hun_thomson!F133</f>
        <v>NA</v>
      </c>
      <c r="G132" t="str">
        <f>hun_thomson!G133</f>
        <v>NA</v>
      </c>
    </row>
    <row r="133" spans="1:7" x14ac:dyDescent="0.25">
      <c r="A133" s="6">
        <f>hun_thomson!A134</f>
        <v>35414</v>
      </c>
      <c r="B133">
        <f>hun_thomson!B134</f>
        <v>-39.6</v>
      </c>
      <c r="C133">
        <f>hun_thomson!C134</f>
        <v>69.66</v>
      </c>
      <c r="D133" t="str">
        <f>hun_thomson!D134</f>
        <v>NA</v>
      </c>
      <c r="E133" t="str">
        <f>hun_thomson!E134</f>
        <v>NA</v>
      </c>
      <c r="F133" t="str">
        <f>hun_thomson!F134</f>
        <v>NA</v>
      </c>
      <c r="G133" t="str">
        <f>hun_thomson!G134</f>
        <v>NA</v>
      </c>
    </row>
    <row r="134" spans="1:7" x14ac:dyDescent="0.25">
      <c r="A134" s="6">
        <f>hun_thomson!A135</f>
        <v>35445</v>
      </c>
      <c r="B134">
        <f>hun_thomson!B135</f>
        <v>-40</v>
      </c>
      <c r="C134">
        <f>hun_thomson!C135</f>
        <v>69.58</v>
      </c>
      <c r="D134" t="str">
        <f>hun_thomson!D135</f>
        <v>NA</v>
      </c>
      <c r="E134" t="str">
        <f>hun_thomson!E135</f>
        <v>NA</v>
      </c>
      <c r="F134" t="str">
        <f>hun_thomson!F135</f>
        <v>NA</v>
      </c>
      <c r="G134" t="str">
        <f>hun_thomson!G135</f>
        <v>NA</v>
      </c>
    </row>
    <row r="135" spans="1:7" x14ac:dyDescent="0.25">
      <c r="A135" s="6">
        <f>hun_thomson!A136</f>
        <v>35476</v>
      </c>
      <c r="B135">
        <f>hun_thomson!B136</f>
        <v>-41.1</v>
      </c>
      <c r="C135">
        <f>hun_thomson!C136</f>
        <v>68.510000000000005</v>
      </c>
      <c r="D135" t="str">
        <f>hun_thomson!D136</f>
        <v>NA</v>
      </c>
      <c r="E135" t="str">
        <f>hun_thomson!E136</f>
        <v>NA</v>
      </c>
      <c r="F135" t="str">
        <f>hun_thomson!F136</f>
        <v>NA</v>
      </c>
      <c r="G135" t="str">
        <f>hun_thomson!G136</f>
        <v>NA</v>
      </c>
    </row>
    <row r="136" spans="1:7" x14ac:dyDescent="0.25">
      <c r="A136" s="6">
        <f>hun_thomson!A137</f>
        <v>35504</v>
      </c>
      <c r="B136">
        <f>hun_thomson!B137</f>
        <v>-39.1</v>
      </c>
      <c r="C136">
        <f>hun_thomson!C137</f>
        <v>69.58</v>
      </c>
      <c r="D136" t="str">
        <f>hun_thomson!D137</f>
        <v>NA</v>
      </c>
      <c r="E136" t="str">
        <f>hun_thomson!E137</f>
        <v>NA</v>
      </c>
      <c r="F136" t="str">
        <f>hun_thomson!F137</f>
        <v>NA</v>
      </c>
      <c r="G136" t="str">
        <f>hun_thomson!G137</f>
        <v>NA</v>
      </c>
    </row>
    <row r="137" spans="1:7" x14ac:dyDescent="0.25">
      <c r="A137" s="6">
        <f>hun_thomson!A138</f>
        <v>35535</v>
      </c>
      <c r="B137">
        <f>hun_thomson!B138</f>
        <v>-41.6</v>
      </c>
      <c r="C137">
        <f>hun_thomson!C138</f>
        <v>70.81</v>
      </c>
      <c r="D137" t="str">
        <f>hun_thomson!D138</f>
        <v>NA</v>
      </c>
      <c r="E137" t="str">
        <f>hun_thomson!E138</f>
        <v>NA</v>
      </c>
      <c r="F137" t="str">
        <f>hun_thomson!F138</f>
        <v>NA</v>
      </c>
      <c r="G137" t="str">
        <f>hun_thomson!G138</f>
        <v>NA</v>
      </c>
    </row>
    <row r="138" spans="1:7" x14ac:dyDescent="0.25">
      <c r="A138" s="6">
        <f>hun_thomson!A139</f>
        <v>35565</v>
      </c>
      <c r="B138">
        <f>hun_thomson!B139</f>
        <v>-39.4</v>
      </c>
      <c r="C138">
        <f>hun_thomson!C139</f>
        <v>72.27</v>
      </c>
      <c r="D138" t="str">
        <f>hun_thomson!D139</f>
        <v>NA</v>
      </c>
      <c r="E138" t="str">
        <f>hun_thomson!E139</f>
        <v>NA</v>
      </c>
      <c r="F138" t="str">
        <f>hun_thomson!F139</f>
        <v>NA</v>
      </c>
      <c r="G138" t="str">
        <f>hun_thomson!G139</f>
        <v>NA</v>
      </c>
    </row>
    <row r="139" spans="1:7" x14ac:dyDescent="0.25">
      <c r="A139" s="6">
        <f>hun_thomson!A140</f>
        <v>35596</v>
      </c>
      <c r="B139">
        <f>hun_thomson!B140</f>
        <v>-34.700000000000003</v>
      </c>
      <c r="C139">
        <f>hun_thomson!C140</f>
        <v>72.650000000000006</v>
      </c>
      <c r="D139" t="str">
        <f>hun_thomson!D140</f>
        <v>NA</v>
      </c>
      <c r="E139" t="str">
        <f>hun_thomson!E140</f>
        <v>NA</v>
      </c>
      <c r="F139" t="str">
        <f>hun_thomson!F140</f>
        <v>NA</v>
      </c>
      <c r="G139" t="str">
        <f>hun_thomson!G140</f>
        <v>NA</v>
      </c>
    </row>
    <row r="140" spans="1:7" x14ac:dyDescent="0.25">
      <c r="A140" s="6">
        <f>hun_thomson!A141</f>
        <v>35626</v>
      </c>
      <c r="B140">
        <f>hun_thomson!B141</f>
        <v>-33.799999999999997</v>
      </c>
      <c r="C140">
        <f>hun_thomson!C141</f>
        <v>74.19</v>
      </c>
      <c r="D140" t="str">
        <f>hun_thomson!D141</f>
        <v>NA</v>
      </c>
      <c r="E140" t="str">
        <f>hun_thomson!E141</f>
        <v>NA</v>
      </c>
      <c r="F140" t="str">
        <f>hun_thomson!F141</f>
        <v>NA</v>
      </c>
      <c r="G140" t="str">
        <f>hun_thomson!G141</f>
        <v>NA</v>
      </c>
    </row>
    <row r="141" spans="1:7" x14ac:dyDescent="0.25">
      <c r="A141" s="6">
        <f>hun_thomson!A142</f>
        <v>35657</v>
      </c>
      <c r="B141">
        <f>hun_thomson!B142</f>
        <v>-30.3</v>
      </c>
      <c r="C141">
        <f>hun_thomson!C142</f>
        <v>73.040000000000006</v>
      </c>
      <c r="D141" t="str">
        <f>hun_thomson!D142</f>
        <v>NA</v>
      </c>
      <c r="E141" t="str">
        <f>hun_thomson!E142</f>
        <v>NA</v>
      </c>
      <c r="F141" t="str">
        <f>hun_thomson!F142</f>
        <v>NA</v>
      </c>
      <c r="G141" t="str">
        <f>hun_thomson!G142</f>
        <v>NA</v>
      </c>
    </row>
    <row r="142" spans="1:7" x14ac:dyDescent="0.25">
      <c r="A142" s="6">
        <f>hun_thomson!A143</f>
        <v>35688</v>
      </c>
      <c r="B142">
        <f>hun_thomson!B143</f>
        <v>-25.6</v>
      </c>
      <c r="C142">
        <f>hun_thomson!C143</f>
        <v>72.349999999999994</v>
      </c>
      <c r="D142" t="str">
        <f>hun_thomson!D143</f>
        <v>NA</v>
      </c>
      <c r="E142" t="str">
        <f>hun_thomson!E143</f>
        <v>NA</v>
      </c>
      <c r="F142" t="str">
        <f>hun_thomson!F143</f>
        <v>NA</v>
      </c>
      <c r="G142" t="str">
        <f>hun_thomson!G143</f>
        <v>NA</v>
      </c>
    </row>
    <row r="143" spans="1:7" x14ac:dyDescent="0.25">
      <c r="A143" s="6">
        <f>hun_thomson!A144</f>
        <v>35718</v>
      </c>
      <c r="B143">
        <f>hun_thomson!B144</f>
        <v>-27.2</v>
      </c>
      <c r="C143">
        <f>hun_thomson!C144</f>
        <v>70.959999999999994</v>
      </c>
      <c r="D143" t="str">
        <f>hun_thomson!D144</f>
        <v>NA</v>
      </c>
      <c r="E143" t="str">
        <f>hun_thomson!E144</f>
        <v>NA</v>
      </c>
      <c r="F143" t="str">
        <f>hun_thomson!F144</f>
        <v>NA</v>
      </c>
      <c r="G143" t="str">
        <f>hun_thomson!G144</f>
        <v>NA</v>
      </c>
    </row>
    <row r="144" spans="1:7" x14ac:dyDescent="0.25">
      <c r="A144" s="6">
        <f>hun_thomson!A145</f>
        <v>35749</v>
      </c>
      <c r="B144">
        <f>hun_thomson!B145</f>
        <v>-23</v>
      </c>
      <c r="C144">
        <f>hun_thomson!C145</f>
        <v>69.81</v>
      </c>
      <c r="D144" t="str">
        <f>hun_thomson!D145</f>
        <v>NA</v>
      </c>
      <c r="E144" t="str">
        <f>hun_thomson!E145</f>
        <v>NA</v>
      </c>
      <c r="F144" t="str">
        <f>hun_thomson!F145</f>
        <v>NA</v>
      </c>
      <c r="G144" t="str">
        <f>hun_thomson!G145</f>
        <v>NA</v>
      </c>
    </row>
    <row r="145" spans="1:7" x14ac:dyDescent="0.25">
      <c r="A145" s="6">
        <f>hun_thomson!A146</f>
        <v>35779</v>
      </c>
      <c r="B145">
        <f>hun_thomson!B146</f>
        <v>-26.1</v>
      </c>
      <c r="C145">
        <f>hun_thomson!C146</f>
        <v>70.58</v>
      </c>
      <c r="D145" t="str">
        <f>hun_thomson!D146</f>
        <v>NA</v>
      </c>
      <c r="E145" t="str">
        <f>hun_thomson!E146</f>
        <v>NA</v>
      </c>
      <c r="F145" t="str">
        <f>hun_thomson!F146</f>
        <v>NA</v>
      </c>
      <c r="G145" t="str">
        <f>hun_thomson!G146</f>
        <v>NA</v>
      </c>
    </row>
    <row r="146" spans="1:7" x14ac:dyDescent="0.25">
      <c r="A146" s="6">
        <f>hun_thomson!A147</f>
        <v>35810</v>
      </c>
      <c r="B146">
        <f>hun_thomson!B147</f>
        <v>-22</v>
      </c>
      <c r="C146">
        <f>hun_thomson!C147</f>
        <v>74.959999999999994</v>
      </c>
      <c r="D146" t="str">
        <f>hun_thomson!D147</f>
        <v>NA</v>
      </c>
      <c r="E146" t="str">
        <f>hun_thomson!E147</f>
        <v>NA</v>
      </c>
      <c r="F146" t="str">
        <f>hun_thomson!F147</f>
        <v>NA</v>
      </c>
      <c r="G146" t="str">
        <f>hun_thomson!G147</f>
        <v>NA</v>
      </c>
    </row>
    <row r="147" spans="1:7" x14ac:dyDescent="0.25">
      <c r="A147" s="6">
        <f>hun_thomson!A148</f>
        <v>35841</v>
      </c>
      <c r="B147">
        <f>hun_thomson!B148</f>
        <v>-19</v>
      </c>
      <c r="C147">
        <f>hun_thomson!C148</f>
        <v>74.8</v>
      </c>
      <c r="D147" t="str">
        <f>hun_thomson!D148</f>
        <v>NA</v>
      </c>
      <c r="E147" t="str">
        <f>hun_thomson!E148</f>
        <v>NA</v>
      </c>
      <c r="F147" t="str">
        <f>hun_thomson!F148</f>
        <v>NA</v>
      </c>
      <c r="G147" t="str">
        <f>hun_thomson!G148</f>
        <v>NA</v>
      </c>
    </row>
    <row r="148" spans="1:7" x14ac:dyDescent="0.25">
      <c r="A148" s="6">
        <f>hun_thomson!A149</f>
        <v>35869</v>
      </c>
      <c r="B148">
        <f>hun_thomson!B149</f>
        <v>-15.6</v>
      </c>
      <c r="C148">
        <f>hun_thomson!C149</f>
        <v>74.16</v>
      </c>
      <c r="D148" t="str">
        <f>hun_thomson!D149</f>
        <v>NA</v>
      </c>
      <c r="E148" t="str">
        <f>hun_thomson!E149</f>
        <v>NA</v>
      </c>
      <c r="F148" t="str">
        <f>hun_thomson!F149</f>
        <v>NA</v>
      </c>
      <c r="G148" t="str">
        <f>hun_thomson!G149</f>
        <v>NA</v>
      </c>
    </row>
    <row r="149" spans="1:7" x14ac:dyDescent="0.25">
      <c r="A149" s="6">
        <f>hun_thomson!A150</f>
        <v>35900</v>
      </c>
      <c r="B149">
        <f>hun_thomson!B150</f>
        <v>-18.600000000000001</v>
      </c>
      <c r="C149">
        <f>hun_thomson!C150</f>
        <v>75.12</v>
      </c>
      <c r="D149" t="str">
        <f>hun_thomson!D150</f>
        <v>NA</v>
      </c>
      <c r="E149" t="str">
        <f>hun_thomson!E150</f>
        <v>NA</v>
      </c>
      <c r="F149" t="str">
        <f>hun_thomson!F150</f>
        <v>NA</v>
      </c>
      <c r="G149" t="str">
        <f>hun_thomson!G150</f>
        <v>NA</v>
      </c>
    </row>
    <row r="150" spans="1:7" x14ac:dyDescent="0.25">
      <c r="A150" s="6">
        <f>hun_thomson!A151</f>
        <v>35930</v>
      </c>
      <c r="B150">
        <f>hun_thomson!B151</f>
        <v>-19.899999999999999</v>
      </c>
      <c r="C150">
        <f>hun_thomson!C151</f>
        <v>74.48</v>
      </c>
      <c r="D150" t="str">
        <f>hun_thomson!D151</f>
        <v>NA</v>
      </c>
      <c r="E150" t="str">
        <f>hun_thomson!E151</f>
        <v>NA</v>
      </c>
      <c r="F150" t="str">
        <f>hun_thomson!F151</f>
        <v>NA</v>
      </c>
      <c r="G150" t="str">
        <f>hun_thomson!G151</f>
        <v>NA</v>
      </c>
    </row>
    <row r="151" spans="1:7" x14ac:dyDescent="0.25">
      <c r="A151" s="6">
        <f>hun_thomson!A152</f>
        <v>35961</v>
      </c>
      <c r="B151">
        <f>hun_thomson!B152</f>
        <v>-10.4</v>
      </c>
      <c r="C151">
        <f>hun_thomson!C152</f>
        <v>74.88</v>
      </c>
      <c r="D151" t="str">
        <f>hun_thomson!D152</f>
        <v>NA</v>
      </c>
      <c r="E151" t="str">
        <f>hun_thomson!E152</f>
        <v>NA</v>
      </c>
      <c r="F151" t="str">
        <f>hun_thomson!F152</f>
        <v>NA</v>
      </c>
      <c r="G151" t="str">
        <f>hun_thomson!G152</f>
        <v>NA</v>
      </c>
    </row>
    <row r="152" spans="1:7" x14ac:dyDescent="0.25">
      <c r="A152" s="6">
        <f>hun_thomson!A153</f>
        <v>35991</v>
      </c>
      <c r="B152">
        <f>hun_thomson!B153</f>
        <v>-8.1999999999999993</v>
      </c>
      <c r="C152">
        <f>hun_thomson!C153</f>
        <v>73.930000000000007</v>
      </c>
      <c r="D152" t="str">
        <f>hun_thomson!D153</f>
        <v>NA</v>
      </c>
      <c r="E152" t="str">
        <f>hun_thomson!E153</f>
        <v>NA</v>
      </c>
      <c r="F152" t="str">
        <f>hun_thomson!F153</f>
        <v>NA</v>
      </c>
      <c r="G152" t="str">
        <f>hun_thomson!G153</f>
        <v>NA</v>
      </c>
    </row>
    <row r="153" spans="1:7" x14ac:dyDescent="0.25">
      <c r="A153" s="6">
        <f>hun_thomson!A154</f>
        <v>36022</v>
      </c>
      <c r="B153">
        <f>hun_thomson!B154</f>
        <v>-9.8000000000000007</v>
      </c>
      <c r="C153">
        <f>hun_thomson!C154</f>
        <v>74.010000000000005</v>
      </c>
      <c r="D153" t="str">
        <f>hun_thomson!D154</f>
        <v>NA</v>
      </c>
      <c r="E153" t="str">
        <f>hun_thomson!E154</f>
        <v>NA</v>
      </c>
      <c r="F153" t="str">
        <f>hun_thomson!F154</f>
        <v>NA</v>
      </c>
      <c r="G153" t="str">
        <f>hun_thomson!G154</f>
        <v>NA</v>
      </c>
    </row>
    <row r="154" spans="1:7" x14ac:dyDescent="0.25">
      <c r="A154" s="6">
        <f>hun_thomson!A155</f>
        <v>36053</v>
      </c>
      <c r="B154">
        <f>hun_thomson!B155</f>
        <v>-14.1</v>
      </c>
      <c r="C154">
        <f>hun_thomson!C155</f>
        <v>74.400000000000006</v>
      </c>
      <c r="D154" t="str">
        <f>hun_thomson!D155</f>
        <v>NA</v>
      </c>
      <c r="E154" t="str">
        <f>hun_thomson!E155</f>
        <v>NA</v>
      </c>
      <c r="F154" t="str">
        <f>hun_thomson!F155</f>
        <v>NA</v>
      </c>
      <c r="G154" t="str">
        <f>hun_thomson!G155</f>
        <v>NA</v>
      </c>
    </row>
    <row r="155" spans="1:7" x14ac:dyDescent="0.25">
      <c r="A155" s="6">
        <f>hun_thomson!A156</f>
        <v>36083</v>
      </c>
      <c r="B155">
        <f>hun_thomson!B156</f>
        <v>-13.9</v>
      </c>
      <c r="C155">
        <f>hun_thomson!C156</f>
        <v>73.930000000000007</v>
      </c>
      <c r="D155" t="str">
        <f>hun_thomson!D156</f>
        <v>NA</v>
      </c>
      <c r="E155" t="str">
        <f>hun_thomson!E156</f>
        <v>NA</v>
      </c>
      <c r="F155" t="str">
        <f>hun_thomson!F156</f>
        <v>NA</v>
      </c>
      <c r="G155" t="str">
        <f>hun_thomson!G156</f>
        <v>NA</v>
      </c>
    </row>
    <row r="156" spans="1:7" x14ac:dyDescent="0.25">
      <c r="A156" s="6">
        <f>hun_thomson!A157</f>
        <v>36114</v>
      </c>
      <c r="B156">
        <f>hun_thomson!B157</f>
        <v>-16.3</v>
      </c>
      <c r="C156">
        <f>hun_thomson!C157</f>
        <v>73.37</v>
      </c>
      <c r="D156" t="str">
        <f>hun_thomson!D157</f>
        <v>NA</v>
      </c>
      <c r="E156" t="str">
        <f>hun_thomson!E157</f>
        <v>NA</v>
      </c>
      <c r="F156" t="str">
        <f>hun_thomson!F157</f>
        <v>NA</v>
      </c>
      <c r="G156" t="str">
        <f>hun_thomson!G157</f>
        <v>NA</v>
      </c>
    </row>
    <row r="157" spans="1:7" x14ac:dyDescent="0.25">
      <c r="A157" s="6">
        <f>hun_thomson!A158</f>
        <v>36144</v>
      </c>
      <c r="B157">
        <f>hun_thomson!B158</f>
        <v>-22.7</v>
      </c>
      <c r="C157">
        <f>hun_thomson!C158</f>
        <v>72.58</v>
      </c>
      <c r="D157" t="str">
        <f>hun_thomson!D158</f>
        <v>NA</v>
      </c>
      <c r="E157" t="str">
        <f>hun_thomson!E158</f>
        <v>NA</v>
      </c>
      <c r="F157" t="str">
        <f>hun_thomson!F158</f>
        <v>NA</v>
      </c>
      <c r="G157" t="str">
        <f>hun_thomson!G158</f>
        <v>NA</v>
      </c>
    </row>
    <row r="158" spans="1:7" x14ac:dyDescent="0.25">
      <c r="A158" s="6">
        <f>hun_thomson!A159</f>
        <v>36175</v>
      </c>
      <c r="B158">
        <f>hun_thomson!B159</f>
        <v>-22</v>
      </c>
      <c r="C158">
        <f>hun_thomson!C159</f>
        <v>73.05</v>
      </c>
      <c r="D158" t="str">
        <f>hun_thomson!D159</f>
        <v>NA</v>
      </c>
      <c r="E158" t="str">
        <f>hun_thomson!E159</f>
        <v>NA</v>
      </c>
      <c r="F158" t="str">
        <f>hun_thomson!F159</f>
        <v>NA</v>
      </c>
      <c r="G158" t="str">
        <f>hun_thomson!G159</f>
        <v>NA</v>
      </c>
    </row>
    <row r="159" spans="1:7" x14ac:dyDescent="0.25">
      <c r="A159" s="6">
        <f>hun_thomson!A160</f>
        <v>36206</v>
      </c>
      <c r="B159">
        <f>hun_thomson!B160</f>
        <v>-19.7</v>
      </c>
      <c r="C159">
        <f>hun_thomson!C160</f>
        <v>72.180000000000007</v>
      </c>
      <c r="D159" t="str">
        <f>hun_thomson!D160</f>
        <v>NA</v>
      </c>
      <c r="E159" t="str">
        <f>hun_thomson!E160</f>
        <v>NA</v>
      </c>
      <c r="F159" t="str">
        <f>hun_thomson!F160</f>
        <v>NA</v>
      </c>
      <c r="G159" t="str">
        <f>hun_thomson!G160</f>
        <v>NA</v>
      </c>
    </row>
    <row r="160" spans="1:7" x14ac:dyDescent="0.25">
      <c r="A160" s="6">
        <f>hun_thomson!A161</f>
        <v>36234</v>
      </c>
      <c r="B160">
        <f>hun_thomson!B161</f>
        <v>-22.8</v>
      </c>
      <c r="C160">
        <f>hun_thomson!C161</f>
        <v>80.27</v>
      </c>
      <c r="D160" t="str">
        <f>hun_thomson!D161</f>
        <v>NA</v>
      </c>
      <c r="E160" t="str">
        <f>hun_thomson!E161</f>
        <v>NA</v>
      </c>
      <c r="F160" t="str">
        <f>hun_thomson!F161</f>
        <v>NA</v>
      </c>
      <c r="G160" t="str">
        <f>hun_thomson!G161</f>
        <v>NA</v>
      </c>
    </row>
    <row r="161" spans="1:7" x14ac:dyDescent="0.25">
      <c r="A161" s="6">
        <f>hun_thomson!A162</f>
        <v>36265</v>
      </c>
      <c r="B161">
        <f>hun_thomson!B162</f>
        <v>-28.5</v>
      </c>
      <c r="C161">
        <f>hun_thomson!C162</f>
        <v>79.95</v>
      </c>
      <c r="D161" t="str">
        <f>hun_thomson!D162</f>
        <v>NA</v>
      </c>
      <c r="E161" t="str">
        <f>hun_thomson!E162</f>
        <v>NA</v>
      </c>
      <c r="F161" t="str">
        <f>hun_thomson!F162</f>
        <v>NA</v>
      </c>
      <c r="G161" t="str">
        <f>hun_thomson!G162</f>
        <v>NA</v>
      </c>
    </row>
    <row r="162" spans="1:7" x14ac:dyDescent="0.25">
      <c r="A162" s="6">
        <f>hun_thomson!A163</f>
        <v>36295</v>
      </c>
      <c r="B162">
        <f>hun_thomson!B163</f>
        <v>-29.6</v>
      </c>
      <c r="C162">
        <f>hun_thomson!C163</f>
        <v>75.91</v>
      </c>
      <c r="D162" t="str">
        <f>hun_thomson!D163</f>
        <v>NA</v>
      </c>
      <c r="E162" t="str">
        <f>hun_thomson!E163</f>
        <v>NA</v>
      </c>
      <c r="F162" t="str">
        <f>hun_thomson!F163</f>
        <v>NA</v>
      </c>
      <c r="G162" t="str">
        <f>hun_thomson!G163</f>
        <v>NA</v>
      </c>
    </row>
    <row r="163" spans="1:7" x14ac:dyDescent="0.25">
      <c r="A163" s="6">
        <f>hun_thomson!A164</f>
        <v>36326</v>
      </c>
      <c r="B163">
        <f>hun_thomson!B164</f>
        <v>-28.9</v>
      </c>
      <c r="C163">
        <f>hun_thomson!C164</f>
        <v>76.78</v>
      </c>
      <c r="D163" t="str">
        <f>hun_thomson!D164</f>
        <v>NA</v>
      </c>
      <c r="E163" t="str">
        <f>hun_thomson!E164</f>
        <v>NA</v>
      </c>
      <c r="F163" t="str">
        <f>hun_thomson!F164</f>
        <v>NA</v>
      </c>
      <c r="G163" t="str">
        <f>hun_thomson!G164</f>
        <v>NA</v>
      </c>
    </row>
    <row r="164" spans="1:7" x14ac:dyDescent="0.25">
      <c r="A164" s="6">
        <f>hun_thomson!A165</f>
        <v>36356</v>
      </c>
      <c r="B164">
        <f>hun_thomson!B165</f>
        <v>-35.5</v>
      </c>
      <c r="C164">
        <f>hun_thomson!C165</f>
        <v>79.319999999999993</v>
      </c>
      <c r="D164" t="str">
        <f>hun_thomson!D165</f>
        <v>NA</v>
      </c>
      <c r="E164" t="str">
        <f>hun_thomson!E165</f>
        <v>NA</v>
      </c>
      <c r="F164" t="str">
        <f>hun_thomson!F165</f>
        <v>NA</v>
      </c>
      <c r="G164" t="str">
        <f>hun_thomson!G165</f>
        <v>NA</v>
      </c>
    </row>
    <row r="165" spans="1:7" x14ac:dyDescent="0.25">
      <c r="A165" s="6">
        <f>hun_thomson!A166</f>
        <v>36387</v>
      </c>
      <c r="B165">
        <f>hun_thomson!B166</f>
        <v>-32.9</v>
      </c>
      <c r="C165">
        <f>hun_thomson!C166</f>
        <v>79.319999999999993</v>
      </c>
      <c r="D165" t="str">
        <f>hun_thomson!D166</f>
        <v>NA</v>
      </c>
      <c r="E165" t="str">
        <f>hun_thomson!E166</f>
        <v>NA</v>
      </c>
      <c r="F165" t="str">
        <f>hun_thomson!F166</f>
        <v>NA</v>
      </c>
      <c r="G165" t="str">
        <f>hun_thomson!G166</f>
        <v>NA</v>
      </c>
    </row>
    <row r="166" spans="1:7" x14ac:dyDescent="0.25">
      <c r="A166" s="6">
        <f>hun_thomson!A167</f>
        <v>36418</v>
      </c>
      <c r="B166">
        <f>hun_thomson!B167</f>
        <v>-30.4</v>
      </c>
      <c r="C166">
        <f>hun_thomson!C167</f>
        <v>80.59</v>
      </c>
      <c r="D166" t="str">
        <f>hun_thomson!D167</f>
        <v>NA</v>
      </c>
      <c r="E166" t="str">
        <f>hun_thomson!E167</f>
        <v>NA</v>
      </c>
      <c r="F166" t="str">
        <f>hun_thomson!F167</f>
        <v>NA</v>
      </c>
      <c r="G166" t="str">
        <f>hun_thomson!G167</f>
        <v>NA</v>
      </c>
    </row>
    <row r="167" spans="1:7" x14ac:dyDescent="0.25">
      <c r="A167" s="6">
        <f>hun_thomson!A168</f>
        <v>36448</v>
      </c>
      <c r="B167">
        <f>hun_thomson!B168</f>
        <v>-27.1</v>
      </c>
      <c r="C167">
        <f>hun_thomson!C168</f>
        <v>79.64</v>
      </c>
      <c r="D167" t="str">
        <f>hun_thomson!D168</f>
        <v>NA</v>
      </c>
      <c r="E167" t="str">
        <f>hun_thomson!E168</f>
        <v>NA</v>
      </c>
      <c r="F167" t="str">
        <f>hun_thomson!F168</f>
        <v>NA</v>
      </c>
      <c r="G167" t="str">
        <f>hun_thomson!G168</f>
        <v>NA</v>
      </c>
    </row>
    <row r="168" spans="1:7" x14ac:dyDescent="0.25">
      <c r="A168" s="6">
        <f>hun_thomson!A169</f>
        <v>36479</v>
      </c>
      <c r="B168">
        <f>hun_thomson!B169</f>
        <v>-25.5</v>
      </c>
      <c r="C168">
        <f>hun_thomson!C169</f>
        <v>81.22</v>
      </c>
      <c r="D168" t="str">
        <f>hun_thomson!D169</f>
        <v>NA</v>
      </c>
      <c r="E168" t="str">
        <f>hun_thomson!E169</f>
        <v>NA</v>
      </c>
      <c r="F168" t="str">
        <f>hun_thomson!F169</f>
        <v>NA</v>
      </c>
      <c r="G168" t="str">
        <f>hun_thomson!G169</f>
        <v>NA</v>
      </c>
    </row>
    <row r="169" spans="1:7" x14ac:dyDescent="0.25">
      <c r="A169" s="6">
        <f>hun_thomson!A170</f>
        <v>36509</v>
      </c>
      <c r="B169">
        <f>hun_thomson!B170</f>
        <v>-29.9</v>
      </c>
      <c r="C169">
        <f>hun_thomson!C170</f>
        <v>82.1</v>
      </c>
      <c r="D169" t="str">
        <f>hun_thomson!D170</f>
        <v>NA</v>
      </c>
      <c r="E169" t="str">
        <f>hun_thomson!E170</f>
        <v>NA</v>
      </c>
      <c r="F169" t="str">
        <f>hun_thomson!F170</f>
        <v>NA</v>
      </c>
      <c r="G169" t="str">
        <f>hun_thomson!G170</f>
        <v>NA</v>
      </c>
    </row>
    <row r="170" spans="1:7" x14ac:dyDescent="0.25">
      <c r="A170" s="6">
        <f>hun_thomson!A171</f>
        <v>36540</v>
      </c>
      <c r="B170">
        <f>hun_thomson!B171</f>
        <v>-25.9</v>
      </c>
      <c r="C170">
        <f>hun_thomson!C171</f>
        <v>73.849999999999994</v>
      </c>
      <c r="D170" t="str">
        <f>hun_thomson!D171</f>
        <v>NA</v>
      </c>
      <c r="E170" t="str">
        <f>hun_thomson!E171</f>
        <v>NA</v>
      </c>
      <c r="F170">
        <f>hun_thomson!F171</f>
        <v>64</v>
      </c>
      <c r="G170">
        <f>hun_thomson!G171</f>
        <v>35.5</v>
      </c>
    </row>
    <row r="171" spans="1:7" x14ac:dyDescent="0.25">
      <c r="A171" s="6">
        <f>hun_thomson!A172</f>
        <v>36571</v>
      </c>
      <c r="B171">
        <f>hun_thomson!B172</f>
        <v>-28.1</v>
      </c>
      <c r="C171">
        <f>hun_thomson!C172</f>
        <v>75.02</v>
      </c>
      <c r="D171" t="str">
        <f>hun_thomson!D172</f>
        <v>NA</v>
      </c>
      <c r="E171" t="str">
        <f>hun_thomson!E172</f>
        <v>NA</v>
      </c>
      <c r="F171">
        <f>hun_thomson!F172</f>
        <v>64.5</v>
      </c>
      <c r="G171">
        <f>hun_thomson!G172</f>
        <v>42.9</v>
      </c>
    </row>
    <row r="172" spans="1:7" x14ac:dyDescent="0.25">
      <c r="A172" s="6">
        <f>hun_thomson!A173</f>
        <v>36600</v>
      </c>
      <c r="B172">
        <f>hun_thomson!B173</f>
        <v>-29.2</v>
      </c>
      <c r="C172">
        <f>hun_thomson!C173</f>
        <v>75.88</v>
      </c>
      <c r="D172" t="str">
        <f>hun_thomson!D173</f>
        <v>NA</v>
      </c>
      <c r="E172" t="str">
        <f>hun_thomson!E173</f>
        <v>NA</v>
      </c>
      <c r="F172">
        <f>hun_thomson!F173</f>
        <v>67.099999999999994</v>
      </c>
      <c r="G172">
        <f>hun_thomson!G173</f>
        <v>53.3</v>
      </c>
    </row>
    <row r="173" spans="1:7" x14ac:dyDescent="0.25">
      <c r="A173" s="6">
        <f>hun_thomson!A174</f>
        <v>36631</v>
      </c>
      <c r="B173">
        <f>hun_thomson!B174</f>
        <v>-31.2</v>
      </c>
      <c r="C173">
        <f>hun_thomson!C174</f>
        <v>77.27</v>
      </c>
      <c r="D173" t="str">
        <f>hun_thomson!D174</f>
        <v>NA</v>
      </c>
      <c r="E173" t="str">
        <f>hun_thomson!E174</f>
        <v>NA</v>
      </c>
      <c r="F173">
        <f>hun_thomson!F174</f>
        <v>66.3</v>
      </c>
      <c r="G173">
        <f>hun_thomson!G174</f>
        <v>42.3</v>
      </c>
    </row>
    <row r="174" spans="1:7" x14ac:dyDescent="0.25">
      <c r="A174" s="6">
        <f>hun_thomson!A175</f>
        <v>36661</v>
      </c>
      <c r="B174">
        <f>hun_thomson!B175</f>
        <v>-28.9</v>
      </c>
      <c r="C174">
        <f>hun_thomson!C175</f>
        <v>78.44</v>
      </c>
      <c r="D174" t="str">
        <f>hun_thomson!D175</f>
        <v>NA</v>
      </c>
      <c r="E174" t="str">
        <f>hun_thomson!E175</f>
        <v>NA</v>
      </c>
      <c r="F174">
        <f>hun_thomson!F175</f>
        <v>68.400000000000006</v>
      </c>
      <c r="G174">
        <f>hun_thomson!G175</f>
        <v>49.4</v>
      </c>
    </row>
    <row r="175" spans="1:7" x14ac:dyDescent="0.25">
      <c r="A175" s="6">
        <f>hun_thomson!A176</f>
        <v>36692</v>
      </c>
      <c r="B175">
        <f>hun_thomson!B176</f>
        <v>-30.9</v>
      </c>
      <c r="C175">
        <f>hun_thomson!C176</f>
        <v>78.98</v>
      </c>
      <c r="D175" t="str">
        <f>hun_thomson!D176</f>
        <v>NA</v>
      </c>
      <c r="E175" t="str">
        <f>hun_thomson!E176</f>
        <v>NA</v>
      </c>
      <c r="F175">
        <f>hun_thomson!F176</f>
        <v>69.599999999999994</v>
      </c>
      <c r="G175">
        <f>hun_thomson!G176</f>
        <v>51.4</v>
      </c>
    </row>
    <row r="176" spans="1:7" x14ac:dyDescent="0.25">
      <c r="A176" s="6">
        <f>hun_thomson!A177</f>
        <v>36722</v>
      </c>
      <c r="B176">
        <f>hun_thomson!B177</f>
        <v>-33</v>
      </c>
      <c r="C176">
        <f>hun_thomson!C177</f>
        <v>80.150000000000006</v>
      </c>
      <c r="D176" t="str">
        <f>hun_thomson!D177</f>
        <v>NA</v>
      </c>
      <c r="E176" t="str">
        <f>hun_thomson!E177</f>
        <v>NA</v>
      </c>
      <c r="F176">
        <f>hun_thomson!F177</f>
        <v>70.599999999999994</v>
      </c>
      <c r="G176">
        <f>hun_thomson!G177</f>
        <v>45.2</v>
      </c>
    </row>
    <row r="177" spans="1:7" x14ac:dyDescent="0.25">
      <c r="A177" s="6">
        <f>hun_thomson!A178</f>
        <v>36753</v>
      </c>
      <c r="B177">
        <f>hun_thomson!B178</f>
        <v>-30.4</v>
      </c>
      <c r="C177">
        <f>hun_thomson!C178</f>
        <v>80.37</v>
      </c>
      <c r="D177" t="str">
        <f>hun_thomson!D178</f>
        <v>NA</v>
      </c>
      <c r="E177" t="str">
        <f>hun_thomson!E178</f>
        <v>NA</v>
      </c>
      <c r="F177">
        <f>hun_thomson!F178</f>
        <v>71.599999999999994</v>
      </c>
      <c r="G177">
        <f>hun_thomson!G178</f>
        <v>45.4</v>
      </c>
    </row>
    <row r="178" spans="1:7" x14ac:dyDescent="0.25">
      <c r="A178" s="6">
        <f>hun_thomson!A179</f>
        <v>36784</v>
      </c>
      <c r="B178">
        <f>hun_thomson!B179</f>
        <v>-32.6</v>
      </c>
      <c r="C178">
        <f>hun_thomson!C179</f>
        <v>81.430000000000007</v>
      </c>
      <c r="D178" t="str">
        <f>hun_thomson!D179</f>
        <v>NA</v>
      </c>
      <c r="E178" t="str">
        <f>hun_thomson!E179</f>
        <v>NA</v>
      </c>
      <c r="F178">
        <f>hun_thomson!F179</f>
        <v>73</v>
      </c>
      <c r="G178">
        <f>hun_thomson!G179</f>
        <v>55.9</v>
      </c>
    </row>
    <row r="179" spans="1:7" x14ac:dyDescent="0.25">
      <c r="A179" s="6">
        <f>hun_thomson!A180</f>
        <v>36814</v>
      </c>
      <c r="B179">
        <f>hun_thomson!B180</f>
        <v>-29.6</v>
      </c>
      <c r="C179">
        <f>hun_thomson!C180</f>
        <v>81.86</v>
      </c>
      <c r="D179" t="str">
        <f>hun_thomson!D180</f>
        <v>NA</v>
      </c>
      <c r="E179" t="str">
        <f>hun_thomson!E180</f>
        <v>NA</v>
      </c>
      <c r="F179">
        <f>hun_thomson!F180</f>
        <v>71.3</v>
      </c>
      <c r="G179">
        <f>hun_thomson!G180</f>
        <v>51.4</v>
      </c>
    </row>
    <row r="180" spans="1:7" x14ac:dyDescent="0.25">
      <c r="A180" s="6">
        <f>hun_thomson!A181</f>
        <v>36845</v>
      </c>
      <c r="B180">
        <f>hun_thomson!B181</f>
        <v>-30.7</v>
      </c>
      <c r="C180">
        <f>hun_thomson!C181</f>
        <v>83.25</v>
      </c>
      <c r="D180" t="str">
        <f>hun_thomson!D181</f>
        <v>NA</v>
      </c>
      <c r="E180" t="str">
        <f>hun_thomson!E181</f>
        <v>NA</v>
      </c>
      <c r="F180">
        <f>hun_thomson!F181</f>
        <v>72.3</v>
      </c>
      <c r="G180">
        <f>hun_thomson!G181</f>
        <v>56.1</v>
      </c>
    </row>
    <row r="181" spans="1:7" x14ac:dyDescent="0.25">
      <c r="A181" s="6">
        <f>hun_thomson!A182</f>
        <v>36875</v>
      </c>
      <c r="B181">
        <f>hun_thomson!B182</f>
        <v>-26.6</v>
      </c>
      <c r="C181">
        <f>hun_thomson!C182</f>
        <v>84.53</v>
      </c>
      <c r="D181" t="str">
        <f>hun_thomson!D182</f>
        <v>NA</v>
      </c>
      <c r="E181" t="str">
        <f>hun_thomson!E182</f>
        <v>NA</v>
      </c>
      <c r="F181">
        <f>hun_thomson!F182</f>
        <v>73.2</v>
      </c>
      <c r="G181">
        <f>hun_thomson!G182</f>
        <v>51</v>
      </c>
    </row>
    <row r="182" spans="1:7" x14ac:dyDescent="0.25">
      <c r="A182" s="6">
        <f>hun_thomson!A183</f>
        <v>36906</v>
      </c>
      <c r="B182">
        <f>hun_thomson!B183</f>
        <v>-25.2</v>
      </c>
      <c r="C182">
        <f>hun_thomson!C183</f>
        <v>78.55</v>
      </c>
      <c r="D182" t="str">
        <f>hun_thomson!D183</f>
        <v>NA</v>
      </c>
      <c r="E182" t="str">
        <f>hun_thomson!E183</f>
        <v>NA</v>
      </c>
      <c r="F182">
        <f>hun_thomson!F183</f>
        <v>75.599999999999994</v>
      </c>
      <c r="G182">
        <f>hun_thomson!G183</f>
        <v>48.2</v>
      </c>
    </row>
    <row r="183" spans="1:7" x14ac:dyDescent="0.25">
      <c r="A183" s="6">
        <f>hun_thomson!A184</f>
        <v>36937</v>
      </c>
      <c r="B183">
        <f>hun_thomson!B184</f>
        <v>-23.2</v>
      </c>
      <c r="C183">
        <f>hun_thomson!C184</f>
        <v>79.94</v>
      </c>
      <c r="D183" t="str">
        <f>hun_thomson!D184</f>
        <v>NA</v>
      </c>
      <c r="E183" t="str">
        <f>hun_thomson!E184</f>
        <v>NA</v>
      </c>
      <c r="F183">
        <f>hun_thomson!F184</f>
        <v>74.099999999999994</v>
      </c>
      <c r="G183">
        <f>hun_thomson!G184</f>
        <v>51.7</v>
      </c>
    </row>
    <row r="184" spans="1:7" x14ac:dyDescent="0.25">
      <c r="A184" s="6">
        <f>hun_thomson!A185</f>
        <v>36965</v>
      </c>
      <c r="B184">
        <f>hun_thomson!B185</f>
        <v>-23.4</v>
      </c>
      <c r="C184">
        <f>hun_thomson!C185</f>
        <v>79.62</v>
      </c>
      <c r="D184" t="str">
        <f>hun_thomson!D185</f>
        <v>NA</v>
      </c>
      <c r="E184" t="str">
        <f>hun_thomson!E185</f>
        <v>NA</v>
      </c>
      <c r="F184">
        <f>hun_thomson!F185</f>
        <v>71</v>
      </c>
      <c r="G184">
        <f>hun_thomson!G185</f>
        <v>59.7</v>
      </c>
    </row>
    <row r="185" spans="1:7" x14ac:dyDescent="0.25">
      <c r="A185" s="6">
        <f>hun_thomson!A186</f>
        <v>36996</v>
      </c>
      <c r="B185">
        <f>hun_thomson!B186</f>
        <v>-20.9</v>
      </c>
      <c r="C185">
        <f>hun_thomson!C186</f>
        <v>80.37</v>
      </c>
      <c r="D185" t="str">
        <f>hun_thomson!D186</f>
        <v>NA</v>
      </c>
      <c r="E185" t="str">
        <f>hun_thomson!E186</f>
        <v>NA</v>
      </c>
      <c r="F185">
        <f>hun_thomson!F186</f>
        <v>72.599999999999994</v>
      </c>
      <c r="G185">
        <f>hun_thomson!G186</f>
        <v>48.9</v>
      </c>
    </row>
    <row r="186" spans="1:7" x14ac:dyDescent="0.25">
      <c r="A186" s="6">
        <f>hun_thomson!A187</f>
        <v>37026</v>
      </c>
      <c r="B186">
        <f>hun_thomson!B187</f>
        <v>-21.2</v>
      </c>
      <c r="C186">
        <f>hun_thomson!C187</f>
        <v>80.37</v>
      </c>
      <c r="D186" t="str">
        <f>hun_thomson!D187</f>
        <v>NA</v>
      </c>
      <c r="E186" t="str">
        <f>hun_thomson!E187</f>
        <v>NA</v>
      </c>
      <c r="F186">
        <f>hun_thomson!F187</f>
        <v>74.400000000000006</v>
      </c>
      <c r="G186">
        <f>hun_thomson!G187</f>
        <v>55.7</v>
      </c>
    </row>
    <row r="187" spans="1:7" x14ac:dyDescent="0.25">
      <c r="A187" s="6">
        <f>hun_thomson!A188</f>
        <v>37057</v>
      </c>
      <c r="B187">
        <f>hun_thomson!B188</f>
        <v>-22</v>
      </c>
      <c r="C187">
        <f>hun_thomson!C188</f>
        <v>81.540000000000006</v>
      </c>
      <c r="D187" t="str">
        <f>hun_thomson!D188</f>
        <v>NA</v>
      </c>
      <c r="E187" t="str">
        <f>hun_thomson!E188</f>
        <v>NA</v>
      </c>
      <c r="F187">
        <f>hun_thomson!F188</f>
        <v>71</v>
      </c>
      <c r="G187">
        <f>hun_thomson!G188</f>
        <v>54.5</v>
      </c>
    </row>
    <row r="188" spans="1:7" x14ac:dyDescent="0.25">
      <c r="A188" s="6">
        <f>hun_thomson!A189</f>
        <v>37087</v>
      </c>
      <c r="B188">
        <f>hun_thomson!B189</f>
        <v>-19.899999999999999</v>
      </c>
      <c r="C188">
        <f>hun_thomson!C189</f>
        <v>83.14</v>
      </c>
      <c r="D188" t="str">
        <f>hun_thomson!D189</f>
        <v>NA</v>
      </c>
      <c r="E188" t="str">
        <f>hun_thomson!E189</f>
        <v>NA</v>
      </c>
      <c r="F188">
        <f>hun_thomson!F189</f>
        <v>70.099999999999994</v>
      </c>
      <c r="G188">
        <f>hun_thomson!G189</f>
        <v>47.7</v>
      </c>
    </row>
    <row r="189" spans="1:7" x14ac:dyDescent="0.25">
      <c r="A189" s="6">
        <f>hun_thomson!A190</f>
        <v>37118</v>
      </c>
      <c r="B189">
        <f>hun_thomson!B190</f>
        <v>-20.9</v>
      </c>
      <c r="C189">
        <f>hun_thomson!C190</f>
        <v>83.79</v>
      </c>
      <c r="D189" t="str">
        <f>hun_thomson!D190</f>
        <v>NA</v>
      </c>
      <c r="E189" t="str">
        <f>hun_thomson!E190</f>
        <v>NA</v>
      </c>
      <c r="F189">
        <f>hun_thomson!F190</f>
        <v>74.2</v>
      </c>
      <c r="G189">
        <f>hun_thomson!G190</f>
        <v>49.3</v>
      </c>
    </row>
    <row r="190" spans="1:7" x14ac:dyDescent="0.25">
      <c r="A190" s="6">
        <f>hun_thomson!A191</f>
        <v>37149</v>
      </c>
      <c r="B190">
        <f>hun_thomson!B191</f>
        <v>-20.7</v>
      </c>
      <c r="C190">
        <f>hun_thomson!C191</f>
        <v>84.64</v>
      </c>
      <c r="D190" t="str">
        <f>hun_thomson!D191</f>
        <v>NA</v>
      </c>
      <c r="E190" t="str">
        <f>hun_thomson!E191</f>
        <v>NA</v>
      </c>
      <c r="F190">
        <f>hun_thomson!F191</f>
        <v>69.599999999999994</v>
      </c>
      <c r="G190">
        <f>hun_thomson!G191</f>
        <v>53.3</v>
      </c>
    </row>
    <row r="191" spans="1:7" x14ac:dyDescent="0.25">
      <c r="A191" s="6">
        <f>hun_thomson!A192</f>
        <v>37179</v>
      </c>
      <c r="B191">
        <f>hun_thomson!B192</f>
        <v>-19.3</v>
      </c>
      <c r="C191">
        <f>hun_thomson!C192</f>
        <v>84.75</v>
      </c>
      <c r="D191" t="str">
        <f>hun_thomson!D192</f>
        <v>NA</v>
      </c>
      <c r="E191" t="str">
        <f>hun_thomson!E192</f>
        <v>NA</v>
      </c>
      <c r="F191">
        <f>hun_thomson!F192</f>
        <v>74.3</v>
      </c>
      <c r="G191">
        <f>hun_thomson!G192</f>
        <v>57.6</v>
      </c>
    </row>
    <row r="192" spans="1:7" x14ac:dyDescent="0.25">
      <c r="A192" s="6">
        <f>hun_thomson!A193</f>
        <v>37210</v>
      </c>
      <c r="B192">
        <f>hun_thomson!B193</f>
        <v>-16.600000000000001</v>
      </c>
      <c r="C192">
        <f>hun_thomson!C193</f>
        <v>85.6</v>
      </c>
      <c r="D192" t="str">
        <f>hun_thomson!D193</f>
        <v>NA</v>
      </c>
      <c r="E192" t="str">
        <f>hun_thomson!E193</f>
        <v>NA</v>
      </c>
      <c r="F192">
        <f>hun_thomson!F193</f>
        <v>71.599999999999994</v>
      </c>
      <c r="G192">
        <f>hun_thomson!G193</f>
        <v>56.5</v>
      </c>
    </row>
    <row r="193" spans="1:7" x14ac:dyDescent="0.25">
      <c r="A193" s="6">
        <f>hun_thomson!A194</f>
        <v>37240</v>
      </c>
      <c r="B193">
        <f>hun_thomson!B194</f>
        <v>-15.1</v>
      </c>
      <c r="C193">
        <f>hun_thomson!C194</f>
        <v>86.14</v>
      </c>
      <c r="D193" t="str">
        <f>hun_thomson!D194</f>
        <v>NA</v>
      </c>
      <c r="E193" t="str">
        <f>hun_thomson!E194</f>
        <v>NA</v>
      </c>
      <c r="F193">
        <f>hun_thomson!F194</f>
        <v>70.5</v>
      </c>
      <c r="G193">
        <f>hun_thomson!G194</f>
        <v>47.5</v>
      </c>
    </row>
    <row r="194" spans="1:7" x14ac:dyDescent="0.25">
      <c r="A194" s="6">
        <f>hun_thomson!A195</f>
        <v>37271</v>
      </c>
      <c r="B194">
        <f>hun_thomson!B195</f>
        <v>-15.6</v>
      </c>
      <c r="C194">
        <f>hun_thomson!C195</f>
        <v>86.03</v>
      </c>
      <c r="D194" t="str">
        <f>hun_thomson!D195</f>
        <v>NA</v>
      </c>
      <c r="E194" t="str">
        <f>hun_thomson!E195</f>
        <v>NA</v>
      </c>
      <c r="F194">
        <f>hun_thomson!F195</f>
        <v>71.400000000000006</v>
      </c>
      <c r="G194">
        <f>hun_thomson!G195</f>
        <v>48.7</v>
      </c>
    </row>
    <row r="195" spans="1:7" x14ac:dyDescent="0.25">
      <c r="A195" s="6">
        <f>hun_thomson!A196</f>
        <v>37302</v>
      </c>
      <c r="B195">
        <f>hun_thomson!B196</f>
        <v>-13.9</v>
      </c>
      <c r="C195">
        <f>hun_thomson!C196</f>
        <v>86.99</v>
      </c>
      <c r="D195" t="str">
        <f>hun_thomson!D196</f>
        <v>NA</v>
      </c>
      <c r="E195" t="str">
        <f>hun_thomson!E196</f>
        <v>NA</v>
      </c>
      <c r="F195">
        <f>hun_thomson!F196</f>
        <v>76.099999999999994</v>
      </c>
      <c r="G195">
        <f>hun_thomson!G196</f>
        <v>54.8</v>
      </c>
    </row>
    <row r="196" spans="1:7" x14ac:dyDescent="0.25">
      <c r="A196" s="6">
        <f>hun_thomson!A197</f>
        <v>37330</v>
      </c>
      <c r="B196">
        <f>hun_thomson!B197</f>
        <v>-5.4</v>
      </c>
      <c r="C196">
        <f>hun_thomson!C197</f>
        <v>88.49</v>
      </c>
      <c r="D196" t="str">
        <f>hun_thomson!D197</f>
        <v>NA</v>
      </c>
      <c r="E196" t="str">
        <f>hun_thomson!E197</f>
        <v>NA</v>
      </c>
      <c r="F196">
        <f>hun_thomson!F197</f>
        <v>75.2</v>
      </c>
      <c r="G196">
        <f>hun_thomson!G197</f>
        <v>59.9</v>
      </c>
    </row>
    <row r="197" spans="1:7" x14ac:dyDescent="0.25">
      <c r="A197" s="6">
        <f>hun_thomson!A198</f>
        <v>37361</v>
      </c>
      <c r="B197">
        <f>hun_thomson!B198</f>
        <v>-0.6</v>
      </c>
      <c r="C197">
        <f>hun_thomson!C198</f>
        <v>87.53</v>
      </c>
      <c r="D197" t="str">
        <f>hun_thomson!D198</f>
        <v>NA</v>
      </c>
      <c r="E197" t="str">
        <f>hun_thomson!E198</f>
        <v>NA</v>
      </c>
      <c r="F197">
        <f>hun_thomson!F198</f>
        <v>75</v>
      </c>
      <c r="G197">
        <f>hun_thomson!G198</f>
        <v>55.5</v>
      </c>
    </row>
    <row r="198" spans="1:7" x14ac:dyDescent="0.25">
      <c r="A198" s="6">
        <f>hun_thomson!A199</f>
        <v>37391</v>
      </c>
      <c r="B198">
        <f>hun_thomson!B199</f>
        <v>-2.1</v>
      </c>
      <c r="C198">
        <f>hun_thomson!C199</f>
        <v>89.88</v>
      </c>
      <c r="D198" t="str">
        <f>hun_thomson!D199</f>
        <v>NA</v>
      </c>
      <c r="E198" t="str">
        <f>hun_thomson!E199</f>
        <v>NA</v>
      </c>
      <c r="F198">
        <f>hun_thomson!F199</f>
        <v>73.2</v>
      </c>
      <c r="G198">
        <f>hun_thomson!G199</f>
        <v>53.1</v>
      </c>
    </row>
    <row r="199" spans="1:7" x14ac:dyDescent="0.25">
      <c r="A199" s="6">
        <f>hun_thomson!A200</f>
        <v>37422</v>
      </c>
      <c r="B199">
        <f>hun_thomson!B200</f>
        <v>-1.8</v>
      </c>
      <c r="C199">
        <f>hun_thomson!C200</f>
        <v>90.09</v>
      </c>
      <c r="D199" t="str">
        <f>hun_thomson!D200</f>
        <v>NA</v>
      </c>
      <c r="E199" t="str">
        <f>hun_thomson!E200</f>
        <v>NA</v>
      </c>
      <c r="F199">
        <f>hun_thomson!F200</f>
        <v>74.8</v>
      </c>
      <c r="G199">
        <f>hun_thomson!G200</f>
        <v>56.8</v>
      </c>
    </row>
    <row r="200" spans="1:7" x14ac:dyDescent="0.25">
      <c r="A200" s="6">
        <f>hun_thomson!A201</f>
        <v>37452</v>
      </c>
      <c r="B200">
        <f>hun_thomson!B201</f>
        <v>-1.3</v>
      </c>
      <c r="C200">
        <f>hun_thomson!C201</f>
        <v>88.7</v>
      </c>
      <c r="D200" t="str">
        <f>hun_thomson!D201</f>
        <v>NA</v>
      </c>
      <c r="E200" t="str">
        <f>hun_thomson!E201</f>
        <v>NA</v>
      </c>
      <c r="F200">
        <f>hun_thomson!F201</f>
        <v>76.099999999999994</v>
      </c>
      <c r="G200">
        <f>hun_thomson!G201</f>
        <v>53.7</v>
      </c>
    </row>
    <row r="201" spans="1:7" x14ac:dyDescent="0.25">
      <c r="A201" s="6">
        <f>hun_thomson!A202</f>
        <v>37483</v>
      </c>
      <c r="B201">
        <f>hun_thomson!B202</f>
        <v>0.5</v>
      </c>
      <c r="C201">
        <f>hun_thomson!C202</f>
        <v>90.73</v>
      </c>
      <c r="D201" t="str">
        <f>hun_thomson!D202</f>
        <v>NA</v>
      </c>
      <c r="E201" t="str">
        <f>hun_thomson!E202</f>
        <v>NA</v>
      </c>
      <c r="F201">
        <f>hun_thomson!F202</f>
        <v>74.5</v>
      </c>
      <c r="G201">
        <f>hun_thomson!G202</f>
        <v>46.8</v>
      </c>
    </row>
    <row r="202" spans="1:7" x14ac:dyDescent="0.25">
      <c r="A202" s="6">
        <f>hun_thomson!A203</f>
        <v>37514</v>
      </c>
      <c r="B202">
        <f>hun_thomson!B203</f>
        <v>-3.5</v>
      </c>
      <c r="C202">
        <f>hun_thomson!C203</f>
        <v>90.3</v>
      </c>
      <c r="D202" t="str">
        <f>hun_thomson!D203</f>
        <v>NA</v>
      </c>
      <c r="E202" t="str">
        <f>hun_thomson!E203</f>
        <v>NA</v>
      </c>
      <c r="F202">
        <f>hun_thomson!F203</f>
        <v>76</v>
      </c>
      <c r="G202">
        <f>hun_thomson!G203</f>
        <v>61.9</v>
      </c>
    </row>
    <row r="203" spans="1:7" x14ac:dyDescent="0.25">
      <c r="A203" s="6">
        <f>hun_thomson!A204</f>
        <v>37544</v>
      </c>
      <c r="B203">
        <f>hun_thomson!B204</f>
        <v>-3.5</v>
      </c>
      <c r="C203">
        <f>hun_thomson!C204</f>
        <v>92.01</v>
      </c>
      <c r="D203" t="str">
        <f>hun_thomson!D204</f>
        <v>NA</v>
      </c>
      <c r="E203" t="str">
        <f>hun_thomson!E204</f>
        <v>NA</v>
      </c>
      <c r="F203">
        <f>hun_thomson!F204</f>
        <v>73.599999999999994</v>
      </c>
      <c r="G203">
        <f>hun_thomson!G204</f>
        <v>59.1</v>
      </c>
    </row>
    <row r="204" spans="1:7" x14ac:dyDescent="0.25">
      <c r="A204" s="6">
        <f>hun_thomson!A205</f>
        <v>37575</v>
      </c>
      <c r="B204">
        <f>hun_thomson!B205</f>
        <v>-8.6999999999999993</v>
      </c>
      <c r="C204">
        <f>hun_thomson!C205</f>
        <v>92.01</v>
      </c>
      <c r="D204" t="str">
        <f>hun_thomson!D205</f>
        <v>NA</v>
      </c>
      <c r="E204" t="str">
        <f>hun_thomson!E205</f>
        <v>NA</v>
      </c>
      <c r="F204">
        <f>hun_thomson!F205</f>
        <v>77.3</v>
      </c>
      <c r="G204">
        <f>hun_thomson!G205</f>
        <v>61.9</v>
      </c>
    </row>
    <row r="205" spans="1:7" x14ac:dyDescent="0.25">
      <c r="A205" s="6">
        <f>hun_thomson!A206</f>
        <v>37605</v>
      </c>
      <c r="B205">
        <f>hun_thomson!B206</f>
        <v>-7.8</v>
      </c>
      <c r="C205">
        <f>hun_thomson!C206</f>
        <v>91.37</v>
      </c>
      <c r="D205" t="str">
        <f>hun_thomson!D206</f>
        <v>NA</v>
      </c>
      <c r="E205" t="str">
        <f>hun_thomson!E206</f>
        <v>NA</v>
      </c>
      <c r="F205">
        <f>hun_thomson!F206</f>
        <v>78.2</v>
      </c>
      <c r="G205">
        <f>hun_thomson!G206</f>
        <v>55.1</v>
      </c>
    </row>
    <row r="206" spans="1:7" x14ac:dyDescent="0.25">
      <c r="A206" s="6">
        <f>hun_thomson!A207</f>
        <v>37636</v>
      </c>
      <c r="B206">
        <f>hun_thomson!B207</f>
        <v>-12</v>
      </c>
      <c r="C206">
        <f>hun_thomson!C207</f>
        <v>94.15</v>
      </c>
      <c r="D206">
        <f>hun_thomson!D207</f>
        <v>99.9</v>
      </c>
      <c r="E206" t="str">
        <f>hun_thomson!E207</f>
        <v>NA</v>
      </c>
      <c r="F206">
        <f>hun_thomson!F207</f>
        <v>76.2</v>
      </c>
      <c r="G206">
        <f>hun_thomson!G207</f>
        <v>53.3</v>
      </c>
    </row>
    <row r="207" spans="1:7" x14ac:dyDescent="0.25">
      <c r="A207" s="6">
        <f>hun_thomson!A208</f>
        <v>37667</v>
      </c>
      <c r="B207">
        <f>hun_thomson!B208</f>
        <v>-21.9</v>
      </c>
      <c r="C207">
        <f>hun_thomson!C208</f>
        <v>93.72</v>
      </c>
      <c r="D207">
        <f>hun_thomson!D208</f>
        <v>99.38</v>
      </c>
      <c r="E207" t="str">
        <f>hun_thomson!E208</f>
        <v>NA</v>
      </c>
      <c r="F207">
        <f>hun_thomson!F208</f>
        <v>76.3</v>
      </c>
      <c r="G207">
        <f>hun_thomson!G208</f>
        <v>54.8</v>
      </c>
    </row>
    <row r="208" spans="1:7" x14ac:dyDescent="0.25">
      <c r="A208" s="6">
        <f>hun_thomson!A209</f>
        <v>37695</v>
      </c>
      <c r="B208">
        <f>hun_thomson!B209</f>
        <v>-22.5</v>
      </c>
      <c r="C208">
        <f>hun_thomson!C209</f>
        <v>94.58</v>
      </c>
      <c r="D208">
        <f>hun_thomson!D209</f>
        <v>100.1</v>
      </c>
      <c r="E208" t="str">
        <f>hun_thomson!E209</f>
        <v>NA</v>
      </c>
      <c r="F208">
        <f>hun_thomson!F209</f>
        <v>77.8</v>
      </c>
      <c r="G208">
        <f>hun_thomson!G209</f>
        <v>65.400000000000006</v>
      </c>
    </row>
    <row r="209" spans="1:7" x14ac:dyDescent="0.25">
      <c r="A209" s="6">
        <f>hun_thomson!A210</f>
        <v>37726</v>
      </c>
      <c r="B209">
        <f>hun_thomson!B210</f>
        <v>-19.2</v>
      </c>
      <c r="C209">
        <f>hun_thomson!C210</f>
        <v>95.11</v>
      </c>
      <c r="D209">
        <f>hun_thomson!D210</f>
        <v>99.9</v>
      </c>
      <c r="E209" t="str">
        <f>hun_thomson!E210</f>
        <v>NA</v>
      </c>
      <c r="F209">
        <f>hun_thomson!F210</f>
        <v>77.7</v>
      </c>
      <c r="G209">
        <f>hun_thomson!G210</f>
        <v>58.5</v>
      </c>
    </row>
    <row r="210" spans="1:7" x14ac:dyDescent="0.25">
      <c r="A210" s="6">
        <f>hun_thomson!A211</f>
        <v>37756</v>
      </c>
      <c r="B210">
        <f>hun_thomson!B211</f>
        <v>-21.4</v>
      </c>
      <c r="C210">
        <f>hun_thomson!C211</f>
        <v>94.9</v>
      </c>
      <c r="D210">
        <f>hun_thomson!D211</f>
        <v>99.28</v>
      </c>
      <c r="E210" t="str">
        <f>hun_thomson!E211</f>
        <v>NA</v>
      </c>
      <c r="F210">
        <f>hun_thomson!F211</f>
        <v>77.2</v>
      </c>
      <c r="G210">
        <f>hun_thomson!G211</f>
        <v>59.1</v>
      </c>
    </row>
    <row r="211" spans="1:7" x14ac:dyDescent="0.25">
      <c r="A211" s="6">
        <f>hun_thomson!A212</f>
        <v>37787</v>
      </c>
      <c r="B211">
        <f>hun_thomson!B212</f>
        <v>-23.5</v>
      </c>
      <c r="C211">
        <f>hun_thomson!C212</f>
        <v>94.69</v>
      </c>
      <c r="D211">
        <f>hun_thomson!D212</f>
        <v>100.59</v>
      </c>
      <c r="E211" t="str">
        <f>hun_thomson!E212</f>
        <v>NA</v>
      </c>
      <c r="F211">
        <f>hun_thomson!F212</f>
        <v>79.2</v>
      </c>
      <c r="G211">
        <f>hun_thomson!G212</f>
        <v>61.9</v>
      </c>
    </row>
    <row r="212" spans="1:7" x14ac:dyDescent="0.25">
      <c r="A212" s="6">
        <f>hun_thomson!A213</f>
        <v>37817</v>
      </c>
      <c r="B212">
        <f>hun_thomson!B213</f>
        <v>-25.1</v>
      </c>
      <c r="C212">
        <f>hun_thomson!C213</f>
        <v>96.5</v>
      </c>
      <c r="D212">
        <f>hun_thomson!D213</f>
        <v>99.22</v>
      </c>
      <c r="E212" t="str">
        <f>hun_thomson!E213</f>
        <v>NA</v>
      </c>
      <c r="F212">
        <f>hun_thomson!F213</f>
        <v>79.900000000000006</v>
      </c>
      <c r="G212">
        <f>hun_thomson!G213</f>
        <v>60.8</v>
      </c>
    </row>
    <row r="213" spans="1:7" x14ac:dyDescent="0.25">
      <c r="A213" s="6">
        <f>hun_thomson!A214</f>
        <v>37848</v>
      </c>
      <c r="B213">
        <f>hun_thomson!B214</f>
        <v>-32.700000000000003</v>
      </c>
      <c r="C213">
        <f>hun_thomson!C214</f>
        <v>97.04</v>
      </c>
      <c r="D213">
        <f>hun_thomson!D214</f>
        <v>98.24</v>
      </c>
      <c r="E213" t="str">
        <f>hun_thomson!E214</f>
        <v>NA</v>
      </c>
      <c r="F213">
        <f>hun_thomson!F214</f>
        <v>82.5</v>
      </c>
      <c r="G213">
        <f>hun_thomson!G214</f>
        <v>54.2</v>
      </c>
    </row>
    <row r="214" spans="1:7" x14ac:dyDescent="0.25">
      <c r="A214" s="6">
        <f>hun_thomson!A215</f>
        <v>37879</v>
      </c>
      <c r="B214">
        <f>hun_thomson!B215</f>
        <v>-32.4</v>
      </c>
      <c r="C214">
        <f>hun_thomson!C215</f>
        <v>97.68</v>
      </c>
      <c r="D214">
        <f>hun_thomson!D215</f>
        <v>98.62</v>
      </c>
      <c r="E214" t="str">
        <f>hun_thomson!E215</f>
        <v>NA</v>
      </c>
      <c r="F214">
        <f>hun_thomson!F215</f>
        <v>81.5</v>
      </c>
      <c r="G214">
        <f>hun_thomson!G215</f>
        <v>68.2</v>
      </c>
    </row>
    <row r="215" spans="1:7" x14ac:dyDescent="0.25">
      <c r="A215" s="6">
        <f>hun_thomson!A216</f>
        <v>37909</v>
      </c>
      <c r="B215">
        <f>hun_thomson!B216</f>
        <v>-32.299999999999997</v>
      </c>
      <c r="C215">
        <f>hun_thomson!C216</f>
        <v>98.32</v>
      </c>
      <c r="D215">
        <f>hun_thomson!D216</f>
        <v>99.21</v>
      </c>
      <c r="E215" t="str">
        <f>hun_thomson!E216</f>
        <v>NA</v>
      </c>
      <c r="F215">
        <f>hun_thomson!F216</f>
        <v>82.3</v>
      </c>
      <c r="G215">
        <f>hun_thomson!G216</f>
        <v>70.3</v>
      </c>
    </row>
    <row r="216" spans="1:7" x14ac:dyDescent="0.25">
      <c r="A216" s="6">
        <f>hun_thomson!A217</f>
        <v>37940</v>
      </c>
      <c r="B216">
        <f>hun_thomson!B217</f>
        <v>-31</v>
      </c>
      <c r="C216">
        <f>hun_thomson!C217</f>
        <v>98.53</v>
      </c>
      <c r="D216">
        <f>hun_thomson!D217</f>
        <v>99.81</v>
      </c>
      <c r="E216" t="str">
        <f>hun_thomson!E217</f>
        <v>NA</v>
      </c>
      <c r="F216">
        <f>hun_thomson!F217</f>
        <v>83.1</v>
      </c>
      <c r="G216">
        <f>hun_thomson!G217</f>
        <v>70.099999999999994</v>
      </c>
    </row>
    <row r="217" spans="1:7" x14ac:dyDescent="0.25">
      <c r="A217" s="6">
        <f>hun_thomson!A218</f>
        <v>37970</v>
      </c>
      <c r="B217">
        <f>hun_thomson!B218</f>
        <v>-31.1</v>
      </c>
      <c r="C217">
        <f>hun_thomson!C218</f>
        <v>100.14</v>
      </c>
      <c r="D217">
        <f>hun_thomson!D218</f>
        <v>100</v>
      </c>
      <c r="E217" t="str">
        <f>hun_thomson!E218</f>
        <v>NA</v>
      </c>
      <c r="F217">
        <f>hun_thomson!F218</f>
        <v>88.3</v>
      </c>
      <c r="G217">
        <f>hun_thomson!G218</f>
        <v>67.900000000000006</v>
      </c>
    </row>
    <row r="218" spans="1:7" x14ac:dyDescent="0.25">
      <c r="A218" s="6">
        <f>hun_thomson!A219</f>
        <v>38001</v>
      </c>
      <c r="B218">
        <f>hun_thomson!B219</f>
        <v>-34.6</v>
      </c>
      <c r="C218">
        <f>hun_thomson!C219</f>
        <v>100.24</v>
      </c>
      <c r="D218">
        <f>hun_thomson!D219</f>
        <v>99.05</v>
      </c>
      <c r="E218" t="str">
        <f>hun_thomson!E219</f>
        <v>NA</v>
      </c>
      <c r="F218">
        <f>hun_thomson!F219</f>
        <v>84.4</v>
      </c>
      <c r="G218">
        <f>hun_thomson!G219</f>
        <v>63.4</v>
      </c>
    </row>
    <row r="219" spans="1:7" x14ac:dyDescent="0.25">
      <c r="A219" s="6">
        <f>hun_thomson!A220</f>
        <v>38032</v>
      </c>
      <c r="B219">
        <f>hun_thomson!B220</f>
        <v>-34.9</v>
      </c>
      <c r="C219">
        <f>hun_thomson!C220</f>
        <v>100.35</v>
      </c>
      <c r="D219">
        <f>hun_thomson!D220</f>
        <v>100.2</v>
      </c>
      <c r="E219" t="str">
        <f>hun_thomson!E220</f>
        <v>NA</v>
      </c>
      <c r="F219">
        <f>hun_thomson!F220</f>
        <v>84.7</v>
      </c>
      <c r="G219">
        <f>hun_thomson!G220</f>
        <v>68.400000000000006</v>
      </c>
    </row>
    <row r="220" spans="1:7" x14ac:dyDescent="0.25">
      <c r="A220" s="6">
        <f>hun_thomson!A221</f>
        <v>38061</v>
      </c>
      <c r="B220">
        <f>hun_thomson!B221</f>
        <v>-35.299999999999997</v>
      </c>
      <c r="C220">
        <f>hun_thomson!C221</f>
        <v>100.46</v>
      </c>
      <c r="D220">
        <f>hun_thomson!D221</f>
        <v>99</v>
      </c>
      <c r="E220" t="str">
        <f>hun_thomson!E221</f>
        <v>NA</v>
      </c>
      <c r="F220">
        <f>hun_thomson!F221</f>
        <v>85.4</v>
      </c>
      <c r="G220">
        <f>hun_thomson!G221</f>
        <v>76.599999999999994</v>
      </c>
    </row>
    <row r="221" spans="1:7" x14ac:dyDescent="0.25">
      <c r="A221" s="6">
        <f>hun_thomson!A222</f>
        <v>38092</v>
      </c>
      <c r="B221">
        <f>hun_thomson!B222</f>
        <v>-33.799999999999997</v>
      </c>
      <c r="C221">
        <f>hun_thomson!C222</f>
        <v>101.53</v>
      </c>
      <c r="D221">
        <f>hun_thomson!D222</f>
        <v>99.5</v>
      </c>
      <c r="E221" t="str">
        <f>hun_thomson!E222</f>
        <v>NA</v>
      </c>
      <c r="F221">
        <f>hun_thomson!F222</f>
        <v>85.1</v>
      </c>
      <c r="G221">
        <f>hun_thomson!G222</f>
        <v>68.900000000000006</v>
      </c>
    </row>
    <row r="222" spans="1:7" x14ac:dyDescent="0.25">
      <c r="A222" s="6">
        <f>hun_thomson!A223</f>
        <v>38122</v>
      </c>
      <c r="B222">
        <f>hun_thomson!B223</f>
        <v>-29.1</v>
      </c>
      <c r="C222">
        <f>hun_thomson!C223</f>
        <v>101.21</v>
      </c>
      <c r="D222">
        <f>hun_thomson!D223</f>
        <v>99.12</v>
      </c>
      <c r="E222" t="str">
        <f>hun_thomson!E223</f>
        <v>NA</v>
      </c>
      <c r="F222">
        <f>hun_thomson!F223</f>
        <v>84.6</v>
      </c>
      <c r="G222">
        <f>hun_thomson!G223</f>
        <v>69.099999999999994</v>
      </c>
    </row>
    <row r="223" spans="1:7" x14ac:dyDescent="0.25">
      <c r="A223" s="6">
        <f>hun_thomson!A224</f>
        <v>38153</v>
      </c>
      <c r="B223">
        <f>hun_thomson!B224</f>
        <v>-26</v>
      </c>
      <c r="C223">
        <f>hun_thomson!C224</f>
        <v>102.59</v>
      </c>
      <c r="D223">
        <f>hun_thomson!D224</f>
        <v>98.09</v>
      </c>
      <c r="E223" t="str">
        <f>hun_thomson!E224</f>
        <v>NA</v>
      </c>
      <c r="F223">
        <f>hun_thomson!F224</f>
        <v>86.5</v>
      </c>
      <c r="G223">
        <f>hun_thomson!G224</f>
        <v>77.599999999999994</v>
      </c>
    </row>
    <row r="224" spans="1:7" x14ac:dyDescent="0.25">
      <c r="A224" s="6">
        <f>hun_thomson!A225</f>
        <v>38183</v>
      </c>
      <c r="B224">
        <f>hun_thomson!B225</f>
        <v>-26.7</v>
      </c>
      <c r="C224">
        <f>hun_thomson!C225</f>
        <v>102.81</v>
      </c>
      <c r="D224">
        <f>hun_thomson!D225</f>
        <v>98.65</v>
      </c>
      <c r="E224" t="str">
        <f>hun_thomson!E225</f>
        <v>NA</v>
      </c>
      <c r="F224">
        <f>hun_thomson!F225</f>
        <v>85.8</v>
      </c>
      <c r="G224">
        <f>hun_thomson!G225</f>
        <v>68.400000000000006</v>
      </c>
    </row>
    <row r="225" spans="1:7" x14ac:dyDescent="0.25">
      <c r="A225" s="6">
        <f>hun_thomson!A226</f>
        <v>38214</v>
      </c>
      <c r="B225">
        <f>hun_thomson!B226</f>
        <v>-27.7</v>
      </c>
      <c r="C225">
        <f>hun_thomson!C226</f>
        <v>102.81</v>
      </c>
      <c r="D225">
        <f>hun_thomson!D226</f>
        <v>100.31</v>
      </c>
      <c r="E225" t="str">
        <f>hun_thomson!E226</f>
        <v>NA</v>
      </c>
      <c r="F225">
        <f>hun_thomson!F226</f>
        <v>85.5</v>
      </c>
      <c r="G225">
        <f>hun_thomson!G226</f>
        <v>60.4</v>
      </c>
    </row>
    <row r="226" spans="1:7" x14ac:dyDescent="0.25">
      <c r="A226" s="6">
        <f>hun_thomson!A227</f>
        <v>38245</v>
      </c>
      <c r="B226">
        <f>hun_thomson!B227</f>
        <v>-25.8</v>
      </c>
      <c r="C226">
        <f>hun_thomson!C227</f>
        <v>103.02</v>
      </c>
      <c r="D226">
        <f>hun_thomson!D227</f>
        <v>100.41</v>
      </c>
      <c r="E226" t="str">
        <f>hun_thomson!E227</f>
        <v>NA</v>
      </c>
      <c r="F226">
        <f>hun_thomson!F227</f>
        <v>86.2</v>
      </c>
      <c r="G226">
        <f>hun_thomson!G227</f>
        <v>77.2</v>
      </c>
    </row>
    <row r="227" spans="1:7" x14ac:dyDescent="0.25">
      <c r="A227" s="6">
        <f>hun_thomson!A228</f>
        <v>38275</v>
      </c>
      <c r="B227">
        <f>hun_thomson!B228</f>
        <v>-26.3</v>
      </c>
      <c r="C227">
        <f>hun_thomson!C228</f>
        <v>103.13</v>
      </c>
      <c r="D227">
        <f>hun_thomson!D228</f>
        <v>99.28</v>
      </c>
      <c r="E227" t="str">
        <f>hun_thomson!E228</f>
        <v>NA</v>
      </c>
      <c r="F227">
        <f>hun_thomson!F228</f>
        <v>87.5</v>
      </c>
      <c r="G227">
        <f>hun_thomson!G228</f>
        <v>77.5</v>
      </c>
    </row>
    <row r="228" spans="1:7" x14ac:dyDescent="0.25">
      <c r="A228" s="6">
        <f>hun_thomson!A229</f>
        <v>38306</v>
      </c>
      <c r="B228">
        <f>hun_thomson!B229</f>
        <v>-26.1</v>
      </c>
      <c r="C228">
        <f>hun_thomson!C229</f>
        <v>103.45</v>
      </c>
      <c r="D228">
        <f>hun_thomson!D229</f>
        <v>99.38</v>
      </c>
      <c r="E228" t="str">
        <f>hun_thomson!E229</f>
        <v>NA</v>
      </c>
      <c r="F228">
        <f>hun_thomson!F229</f>
        <v>88.5</v>
      </c>
      <c r="G228">
        <f>hun_thomson!G229</f>
        <v>78.599999999999994</v>
      </c>
    </row>
    <row r="229" spans="1:7" x14ac:dyDescent="0.25">
      <c r="A229" s="6">
        <f>hun_thomson!A230</f>
        <v>38336</v>
      </c>
      <c r="B229">
        <f>hun_thomson!B230</f>
        <v>-24.3</v>
      </c>
      <c r="C229">
        <f>hun_thomson!C230</f>
        <v>104.41</v>
      </c>
      <c r="D229">
        <f>hun_thomson!D230</f>
        <v>99.27</v>
      </c>
      <c r="E229" t="str">
        <f>hun_thomson!E230</f>
        <v>NA</v>
      </c>
      <c r="F229">
        <f>hun_thomson!F230</f>
        <v>85.9</v>
      </c>
      <c r="G229">
        <f>hun_thomson!G230</f>
        <v>70.8</v>
      </c>
    </row>
    <row r="230" spans="1:7" x14ac:dyDescent="0.25">
      <c r="A230" s="6">
        <f>hun_thomson!A231</f>
        <v>38367</v>
      </c>
      <c r="B230">
        <f>hun_thomson!B231</f>
        <v>-21.7</v>
      </c>
      <c r="C230">
        <f>hun_thomson!C231</f>
        <v>103.24</v>
      </c>
      <c r="D230">
        <f>hun_thomson!D231</f>
        <v>99.06</v>
      </c>
      <c r="E230" t="str">
        <f>hun_thomson!E231</f>
        <v>NA</v>
      </c>
      <c r="F230">
        <f>hun_thomson!F231</f>
        <v>87.3</v>
      </c>
      <c r="G230">
        <f>hun_thomson!G231</f>
        <v>68.5</v>
      </c>
    </row>
    <row r="231" spans="1:7" x14ac:dyDescent="0.25">
      <c r="A231" s="6">
        <f>hun_thomson!A232</f>
        <v>38398</v>
      </c>
      <c r="B231">
        <f>hun_thomson!B232</f>
        <v>-22.5</v>
      </c>
      <c r="C231">
        <f>hun_thomson!C232</f>
        <v>103.66</v>
      </c>
      <c r="D231">
        <f>hun_thomson!D232</f>
        <v>98.45</v>
      </c>
      <c r="E231" t="str">
        <f>hun_thomson!E232</f>
        <v>NA</v>
      </c>
      <c r="F231">
        <f>hun_thomson!F232</f>
        <v>87.1</v>
      </c>
      <c r="G231">
        <f>hun_thomson!G232</f>
        <v>70.5</v>
      </c>
    </row>
    <row r="232" spans="1:7" x14ac:dyDescent="0.25">
      <c r="A232" s="6">
        <f>hun_thomson!A233</f>
        <v>38426</v>
      </c>
      <c r="B232">
        <f>hun_thomson!B233</f>
        <v>-26</v>
      </c>
      <c r="C232">
        <f>hun_thomson!C233</f>
        <v>104.3</v>
      </c>
      <c r="D232">
        <f>hun_thomson!D233</f>
        <v>99.19</v>
      </c>
      <c r="E232" t="str">
        <f>hun_thomson!E233</f>
        <v>NA</v>
      </c>
      <c r="F232">
        <f>hun_thomson!F233</f>
        <v>88.7</v>
      </c>
      <c r="G232">
        <f>hun_thomson!G233</f>
        <v>81.2</v>
      </c>
    </row>
    <row r="233" spans="1:7" x14ac:dyDescent="0.25">
      <c r="A233" s="6">
        <f>hun_thomson!A234</f>
        <v>38457</v>
      </c>
      <c r="B233">
        <f>hun_thomson!B234</f>
        <v>-30.9</v>
      </c>
      <c r="C233">
        <f>hun_thomson!C234</f>
        <v>106.23</v>
      </c>
      <c r="D233">
        <f>hun_thomson!D234</f>
        <v>99.3</v>
      </c>
      <c r="E233" t="str">
        <f>hun_thomson!E234</f>
        <v>NA</v>
      </c>
      <c r="F233">
        <f>hun_thomson!F234</f>
        <v>93.1</v>
      </c>
      <c r="G233">
        <f>hun_thomson!G234</f>
        <v>80.900000000000006</v>
      </c>
    </row>
    <row r="234" spans="1:7" x14ac:dyDescent="0.25">
      <c r="A234" s="6">
        <f>hun_thomson!A235</f>
        <v>38487</v>
      </c>
      <c r="B234">
        <f>hun_thomson!B235</f>
        <v>-32.700000000000003</v>
      </c>
      <c r="C234">
        <f>hun_thomson!C235</f>
        <v>106.01</v>
      </c>
      <c r="D234">
        <f>hun_thomson!D235</f>
        <v>99.11</v>
      </c>
      <c r="E234" t="str">
        <f>hun_thomson!E235</f>
        <v>NA</v>
      </c>
      <c r="F234">
        <f>hun_thomson!F235</f>
        <v>93.4</v>
      </c>
      <c r="G234">
        <f>hun_thomson!G235</f>
        <v>80</v>
      </c>
    </row>
    <row r="235" spans="1:7" x14ac:dyDescent="0.25">
      <c r="A235" s="6">
        <f>hun_thomson!A236</f>
        <v>38518</v>
      </c>
      <c r="B235">
        <f>hun_thomson!B236</f>
        <v>-35.200000000000003</v>
      </c>
      <c r="C235">
        <f>hun_thomson!C236</f>
        <v>106.76</v>
      </c>
      <c r="D235">
        <f>hun_thomson!D236</f>
        <v>98.11</v>
      </c>
      <c r="E235" t="str">
        <f>hun_thomson!E236</f>
        <v>NA</v>
      </c>
      <c r="F235">
        <f>hun_thomson!F236</f>
        <v>91.6</v>
      </c>
      <c r="G235">
        <f>hun_thomson!G236</f>
        <v>86.6</v>
      </c>
    </row>
    <row r="236" spans="1:7" x14ac:dyDescent="0.25">
      <c r="A236" s="6">
        <f>hun_thomson!A237</f>
        <v>38548</v>
      </c>
      <c r="B236">
        <f>hun_thomson!B237</f>
        <v>-28.9</v>
      </c>
      <c r="C236">
        <f>hun_thomson!C237</f>
        <v>106.87</v>
      </c>
      <c r="D236">
        <f>hun_thomson!D237</f>
        <v>97.63</v>
      </c>
      <c r="E236" t="str">
        <f>hun_thomson!E237</f>
        <v>NA</v>
      </c>
      <c r="F236">
        <f>hun_thomson!F237</f>
        <v>92.1</v>
      </c>
      <c r="G236">
        <f>hun_thomson!G237</f>
        <v>74.3</v>
      </c>
    </row>
    <row r="237" spans="1:7" x14ac:dyDescent="0.25">
      <c r="A237" s="6">
        <f>hun_thomson!A238</f>
        <v>38579</v>
      </c>
      <c r="B237">
        <f>hun_thomson!B238</f>
        <v>-27.8</v>
      </c>
      <c r="C237">
        <f>hun_thomson!C238</f>
        <v>106.55</v>
      </c>
      <c r="D237">
        <f>hun_thomson!D238</f>
        <v>96.66</v>
      </c>
      <c r="E237" t="str">
        <f>hun_thomson!E238</f>
        <v>NA</v>
      </c>
      <c r="F237">
        <f>hun_thomson!F238</f>
        <v>91.4</v>
      </c>
      <c r="G237">
        <f>hun_thomson!G238</f>
        <v>71.400000000000006</v>
      </c>
    </row>
    <row r="238" spans="1:7" x14ac:dyDescent="0.25">
      <c r="A238" s="6">
        <f>hun_thomson!A239</f>
        <v>38610</v>
      </c>
      <c r="B238">
        <f>hun_thomson!B239</f>
        <v>-26.1</v>
      </c>
      <c r="C238">
        <f>hun_thomson!C239</f>
        <v>107.94</v>
      </c>
      <c r="D238">
        <f>hun_thomson!D239</f>
        <v>96.6</v>
      </c>
      <c r="E238" t="str">
        <f>hun_thomson!E239</f>
        <v>NA</v>
      </c>
      <c r="F238">
        <f>hun_thomson!F239</f>
        <v>93.4</v>
      </c>
      <c r="G238">
        <f>hun_thomson!G239</f>
        <v>88.6</v>
      </c>
    </row>
    <row r="239" spans="1:7" x14ac:dyDescent="0.25">
      <c r="A239" s="6">
        <f>hun_thomson!A240</f>
        <v>38640</v>
      </c>
      <c r="B239">
        <f>hun_thomson!B240</f>
        <v>-27.8</v>
      </c>
      <c r="C239">
        <f>hun_thomson!C240</f>
        <v>109.01</v>
      </c>
      <c r="D239">
        <f>hun_thomson!D240</f>
        <v>97.7</v>
      </c>
      <c r="E239" t="str">
        <f>hun_thomson!E240</f>
        <v>NA</v>
      </c>
      <c r="F239">
        <f>hun_thomson!F240</f>
        <v>95.8</v>
      </c>
      <c r="G239">
        <f>hun_thomson!G240</f>
        <v>86.2</v>
      </c>
    </row>
    <row r="240" spans="1:7" x14ac:dyDescent="0.25">
      <c r="A240" s="6">
        <f>hun_thomson!A241</f>
        <v>38671</v>
      </c>
      <c r="B240">
        <f>hun_thomson!B241</f>
        <v>-23.4</v>
      </c>
      <c r="C240">
        <f>hun_thomson!C241</f>
        <v>109.43</v>
      </c>
      <c r="D240">
        <f>hun_thomson!D241</f>
        <v>96.14</v>
      </c>
      <c r="E240" t="str">
        <f>hun_thomson!E241</f>
        <v>NA</v>
      </c>
      <c r="F240">
        <f>hun_thomson!F241</f>
        <v>95.4</v>
      </c>
      <c r="G240">
        <f>hun_thomson!G241</f>
        <v>89.3</v>
      </c>
    </row>
    <row r="241" spans="1:7" x14ac:dyDescent="0.25">
      <c r="A241" s="6">
        <f>hun_thomson!A242</f>
        <v>38701</v>
      </c>
      <c r="B241">
        <f>hun_thomson!B242</f>
        <v>-18.7</v>
      </c>
      <c r="C241">
        <f>hun_thomson!C242</f>
        <v>108.79</v>
      </c>
      <c r="D241">
        <f>hun_thomson!D242</f>
        <v>96.9</v>
      </c>
      <c r="E241" t="str">
        <f>hun_thomson!E242</f>
        <v>NA</v>
      </c>
      <c r="F241">
        <f>hun_thomson!F242</f>
        <v>95.9</v>
      </c>
      <c r="G241">
        <f>hun_thomson!G242</f>
        <v>77.2</v>
      </c>
    </row>
    <row r="242" spans="1:7" x14ac:dyDescent="0.25">
      <c r="A242" s="6">
        <f>hun_thomson!A243</f>
        <v>38732</v>
      </c>
      <c r="B242">
        <f>hun_thomson!B243</f>
        <v>-16.3</v>
      </c>
      <c r="C242">
        <f>hun_thomson!C243</f>
        <v>110.29</v>
      </c>
      <c r="D242">
        <f>hun_thomson!D243</f>
        <v>97.07</v>
      </c>
      <c r="E242" t="str">
        <f>hun_thomson!E243</f>
        <v>NA</v>
      </c>
      <c r="F242">
        <f>hun_thomson!F243</f>
        <v>95.7</v>
      </c>
      <c r="G242">
        <f>hun_thomson!G243</f>
        <v>80.5</v>
      </c>
    </row>
    <row r="243" spans="1:7" x14ac:dyDescent="0.25">
      <c r="A243" s="6">
        <f>hun_thomson!A244</f>
        <v>38763</v>
      </c>
      <c r="B243">
        <f>hun_thomson!B244</f>
        <v>-10.3</v>
      </c>
      <c r="C243">
        <f>hun_thomson!C244</f>
        <v>110.82</v>
      </c>
      <c r="D243">
        <f>hun_thomson!D244</f>
        <v>97.84</v>
      </c>
      <c r="E243">
        <f>hun_thomson!E244</f>
        <v>3893330</v>
      </c>
      <c r="F243">
        <f>hun_thomson!F244</f>
        <v>96.7</v>
      </c>
      <c r="G243">
        <f>hun_thomson!G244</f>
        <v>80</v>
      </c>
    </row>
    <row r="244" spans="1:7" x14ac:dyDescent="0.25">
      <c r="A244" s="6">
        <f>hun_thomson!A245</f>
        <v>38791</v>
      </c>
      <c r="B244">
        <f>hun_thomson!B245</f>
        <v>-11.8</v>
      </c>
      <c r="C244">
        <f>hun_thomson!C245</f>
        <v>111.25</v>
      </c>
      <c r="D244">
        <f>hun_thomson!D245</f>
        <v>97.97</v>
      </c>
      <c r="E244">
        <f>hun_thomson!E245</f>
        <v>3913230</v>
      </c>
      <c r="F244">
        <f>hun_thomson!F245</f>
        <v>99.9</v>
      </c>
      <c r="G244">
        <f>hun_thomson!G245</f>
        <v>97.2</v>
      </c>
    </row>
    <row r="245" spans="1:7" x14ac:dyDescent="0.25">
      <c r="A245" s="6">
        <f>hun_thomson!A246</f>
        <v>38822</v>
      </c>
      <c r="B245">
        <f>hun_thomson!B246</f>
        <v>-11.4</v>
      </c>
      <c r="C245">
        <f>hun_thomson!C246</f>
        <v>111.36</v>
      </c>
      <c r="D245">
        <f>hun_thomson!D246</f>
        <v>97.61</v>
      </c>
      <c r="E245">
        <f>hun_thomson!E246</f>
        <v>3933500</v>
      </c>
      <c r="F245">
        <f>hun_thomson!F246</f>
        <v>100.1</v>
      </c>
      <c r="G245">
        <f>hun_thomson!G246</f>
        <v>85.1</v>
      </c>
    </row>
    <row r="246" spans="1:7" x14ac:dyDescent="0.25">
      <c r="A246" s="6">
        <f>hun_thomson!A247</f>
        <v>38852</v>
      </c>
      <c r="B246">
        <f>hun_thomson!B247</f>
        <v>-24.4</v>
      </c>
      <c r="C246">
        <f>hun_thomson!C247</f>
        <v>112</v>
      </c>
      <c r="D246">
        <f>hun_thomson!D247</f>
        <v>97.58</v>
      </c>
      <c r="E246">
        <f>hun_thomson!E247</f>
        <v>3937210</v>
      </c>
      <c r="F246">
        <f>hun_thomson!F247</f>
        <v>101.6</v>
      </c>
      <c r="G246">
        <f>hun_thomson!G247</f>
        <v>93.2</v>
      </c>
    </row>
    <row r="247" spans="1:7" x14ac:dyDescent="0.25">
      <c r="A247" s="6">
        <f>hun_thomson!A248</f>
        <v>38883</v>
      </c>
      <c r="B247">
        <f>hun_thomson!B248</f>
        <v>-43.3</v>
      </c>
      <c r="C247">
        <f>hun_thomson!C248</f>
        <v>112.43</v>
      </c>
      <c r="D247">
        <f>hun_thomson!D248</f>
        <v>98.64</v>
      </c>
      <c r="E247">
        <f>hun_thomson!E248</f>
        <v>3935480</v>
      </c>
      <c r="F247">
        <f>hun_thomson!F248</f>
        <v>102.4</v>
      </c>
      <c r="G247">
        <f>hun_thomson!G248</f>
        <v>95.6</v>
      </c>
    </row>
    <row r="248" spans="1:7" x14ac:dyDescent="0.25">
      <c r="A248" s="6">
        <f>hun_thomson!A249</f>
        <v>38913</v>
      </c>
      <c r="B248">
        <f>hun_thomson!B249</f>
        <v>-48.2</v>
      </c>
      <c r="C248">
        <f>hun_thomson!C249</f>
        <v>112.32</v>
      </c>
      <c r="D248">
        <f>hun_thomson!D249</f>
        <v>98.58</v>
      </c>
      <c r="E248">
        <f>hun_thomson!E249</f>
        <v>3940630</v>
      </c>
      <c r="F248">
        <f>hun_thomson!F249</f>
        <v>103.8</v>
      </c>
      <c r="G248">
        <f>hun_thomson!G249</f>
        <v>84.5</v>
      </c>
    </row>
    <row r="249" spans="1:7" x14ac:dyDescent="0.25">
      <c r="A249" s="6">
        <f>hun_thomson!A250</f>
        <v>38944</v>
      </c>
      <c r="B249">
        <f>hun_thomson!B250</f>
        <v>-46.9</v>
      </c>
      <c r="C249">
        <f>hun_thomson!C250</f>
        <v>112.64</v>
      </c>
      <c r="D249">
        <f>hun_thomson!D250</f>
        <v>99.2</v>
      </c>
      <c r="E249">
        <f>hun_thomson!E250</f>
        <v>3940860</v>
      </c>
      <c r="F249">
        <f>hun_thomson!F250</f>
        <v>99.8</v>
      </c>
      <c r="G249">
        <f>hun_thomson!G250</f>
        <v>80.7</v>
      </c>
    </row>
    <row r="250" spans="1:7" x14ac:dyDescent="0.25">
      <c r="A250" s="6">
        <f>hun_thomson!A251</f>
        <v>38975</v>
      </c>
      <c r="B250">
        <f>hun_thomson!B251</f>
        <v>-51.1</v>
      </c>
      <c r="C250">
        <f>hun_thomson!C251</f>
        <v>112.75</v>
      </c>
      <c r="D250">
        <f>hun_thomson!D251</f>
        <v>99.55</v>
      </c>
      <c r="E250">
        <f>hun_thomson!E251</f>
        <v>3948800</v>
      </c>
      <c r="F250">
        <f>hun_thomson!F251</f>
        <v>103.8</v>
      </c>
      <c r="G250">
        <f>hun_thomson!G251</f>
        <v>99.6</v>
      </c>
    </row>
    <row r="251" spans="1:7" x14ac:dyDescent="0.25">
      <c r="A251" s="6">
        <f>hun_thomson!A252</f>
        <v>39005</v>
      </c>
      <c r="B251">
        <f>hun_thomson!B252</f>
        <v>-49.2</v>
      </c>
      <c r="C251">
        <f>hun_thomson!C252</f>
        <v>112</v>
      </c>
      <c r="D251">
        <f>hun_thomson!D252</f>
        <v>99.25</v>
      </c>
      <c r="E251">
        <f>hun_thomson!E252</f>
        <v>3952360</v>
      </c>
      <c r="F251">
        <f>hun_thomson!F252</f>
        <v>105.7</v>
      </c>
      <c r="G251">
        <f>hun_thomson!G252</f>
        <v>99.9</v>
      </c>
    </row>
    <row r="252" spans="1:7" x14ac:dyDescent="0.25">
      <c r="A252" s="6">
        <f>hun_thomson!A253</f>
        <v>39036</v>
      </c>
      <c r="B252">
        <f>hun_thomson!B253</f>
        <v>-51.8</v>
      </c>
      <c r="C252">
        <f>hun_thomson!C253</f>
        <v>112.32</v>
      </c>
      <c r="D252">
        <f>hun_thomson!D253</f>
        <v>100.87</v>
      </c>
      <c r="E252">
        <f>hun_thomson!E253</f>
        <v>3942330</v>
      </c>
      <c r="F252">
        <f>hun_thomson!F253</f>
        <v>106.2</v>
      </c>
      <c r="G252">
        <f>hun_thomson!G253</f>
        <v>105.3</v>
      </c>
    </row>
    <row r="253" spans="1:7" x14ac:dyDescent="0.25">
      <c r="A253" s="6">
        <f>hun_thomson!A254</f>
        <v>39066</v>
      </c>
      <c r="B253">
        <f>hun_thomson!B254</f>
        <v>-53.1</v>
      </c>
      <c r="C253">
        <f>hun_thomson!C254</f>
        <v>112.53</v>
      </c>
      <c r="D253">
        <f>hun_thomson!D254</f>
        <v>99.41</v>
      </c>
      <c r="E253">
        <f>hun_thomson!E254</f>
        <v>3922650</v>
      </c>
      <c r="F253">
        <f>hun_thomson!F254</f>
        <v>109.1</v>
      </c>
      <c r="G253">
        <f>hun_thomson!G254</f>
        <v>89.7</v>
      </c>
    </row>
    <row r="254" spans="1:7" x14ac:dyDescent="0.25">
      <c r="A254" s="6">
        <f>hun_thomson!A255</f>
        <v>39097</v>
      </c>
      <c r="B254">
        <f>hun_thomson!B255</f>
        <v>-53.8</v>
      </c>
      <c r="C254">
        <f>hun_thomson!C255</f>
        <v>111.79</v>
      </c>
      <c r="D254">
        <f>hun_thomson!D255</f>
        <v>100.49</v>
      </c>
      <c r="E254">
        <f>hun_thomson!E255</f>
        <v>3908370</v>
      </c>
      <c r="F254">
        <f>hun_thomson!F255</f>
        <v>106.9</v>
      </c>
      <c r="G254">
        <f>hun_thomson!G255</f>
        <v>95.3</v>
      </c>
    </row>
    <row r="255" spans="1:7" x14ac:dyDescent="0.25">
      <c r="A255" s="6">
        <f>hun_thomson!A256</f>
        <v>39128</v>
      </c>
      <c r="B255">
        <f>hun_thomson!B256</f>
        <v>-53.7</v>
      </c>
      <c r="C255">
        <f>hun_thomson!C256</f>
        <v>111.36</v>
      </c>
      <c r="D255">
        <f>hun_thomson!D256</f>
        <v>100.9</v>
      </c>
      <c r="E255">
        <f>hun_thomson!E256</f>
        <v>3890900</v>
      </c>
      <c r="F255">
        <f>hun_thomson!F256</f>
        <v>107.3</v>
      </c>
      <c r="G255">
        <f>hun_thomson!G256</f>
        <v>97.8</v>
      </c>
    </row>
    <row r="256" spans="1:7" x14ac:dyDescent="0.25">
      <c r="A256" s="6">
        <f>hun_thomson!A257</f>
        <v>39156</v>
      </c>
      <c r="B256">
        <f>hun_thomson!B257</f>
        <v>-51.9</v>
      </c>
      <c r="C256">
        <f>hun_thomson!C257</f>
        <v>111.68</v>
      </c>
      <c r="D256">
        <f>hun_thomson!D257</f>
        <v>99.28</v>
      </c>
      <c r="E256">
        <f>hun_thomson!E257</f>
        <v>3886320</v>
      </c>
      <c r="F256">
        <f>hun_thomson!F257</f>
        <v>107.4</v>
      </c>
      <c r="G256">
        <f>hun_thomson!G257</f>
        <v>108.8</v>
      </c>
    </row>
    <row r="257" spans="1:7" x14ac:dyDescent="0.25">
      <c r="A257" s="6">
        <f>hun_thomson!A258</f>
        <v>39187</v>
      </c>
      <c r="B257">
        <f>hun_thomson!B258</f>
        <v>-52</v>
      </c>
      <c r="C257">
        <f>hun_thomson!C258</f>
        <v>109.86</v>
      </c>
      <c r="D257">
        <f>hun_thomson!D258</f>
        <v>99.15</v>
      </c>
      <c r="E257">
        <f>hun_thomson!E258</f>
        <v>3898920</v>
      </c>
      <c r="F257">
        <f>hun_thomson!F258</f>
        <v>108.1</v>
      </c>
      <c r="G257">
        <f>hun_thomson!G258</f>
        <v>95.4</v>
      </c>
    </row>
    <row r="258" spans="1:7" x14ac:dyDescent="0.25">
      <c r="A258" s="6">
        <f>hun_thomson!A259</f>
        <v>39217</v>
      </c>
      <c r="B258">
        <f>hun_thomson!B259</f>
        <v>-51.3</v>
      </c>
      <c r="C258">
        <f>hun_thomson!C259</f>
        <v>110.29</v>
      </c>
      <c r="D258">
        <f>hun_thomson!D259</f>
        <v>100</v>
      </c>
      <c r="E258">
        <f>hun_thomson!E259</f>
        <v>3916100</v>
      </c>
      <c r="F258">
        <f>hun_thomson!F259</f>
        <v>106.8</v>
      </c>
      <c r="G258">
        <f>hun_thomson!G259</f>
        <v>102.6</v>
      </c>
    </row>
    <row r="259" spans="1:7" x14ac:dyDescent="0.25">
      <c r="A259" s="6">
        <f>hun_thomson!A260</f>
        <v>39248</v>
      </c>
      <c r="B259">
        <f>hun_thomson!B260</f>
        <v>-48</v>
      </c>
      <c r="C259">
        <f>hun_thomson!C260</f>
        <v>109.75</v>
      </c>
      <c r="D259">
        <f>hun_thomson!D260</f>
        <v>99.46</v>
      </c>
      <c r="E259">
        <f>hun_thomson!E260</f>
        <v>3922490</v>
      </c>
      <c r="F259">
        <f>hun_thomson!F260</f>
        <v>110.4</v>
      </c>
      <c r="G259">
        <f>hun_thomson!G260</f>
        <v>108.9</v>
      </c>
    </row>
    <row r="260" spans="1:7" x14ac:dyDescent="0.25">
      <c r="A260" s="6">
        <f>hun_thomson!A261</f>
        <v>39278</v>
      </c>
      <c r="B260">
        <f>hun_thomson!B261</f>
        <v>-47.7</v>
      </c>
      <c r="C260">
        <f>hun_thomson!C261</f>
        <v>109.22</v>
      </c>
      <c r="D260">
        <f>hun_thomson!D261</f>
        <v>100.33</v>
      </c>
      <c r="E260">
        <f>hun_thomson!E261</f>
        <v>3917580</v>
      </c>
      <c r="F260">
        <f>hun_thomson!F261</f>
        <v>112.9</v>
      </c>
      <c r="G260">
        <f>hun_thomson!G261</f>
        <v>103.8</v>
      </c>
    </row>
    <row r="261" spans="1:7" x14ac:dyDescent="0.25">
      <c r="A261" s="6">
        <f>hun_thomson!A262</f>
        <v>39309</v>
      </c>
      <c r="B261">
        <f>hun_thomson!B262</f>
        <v>-47.2</v>
      </c>
      <c r="C261">
        <f>hun_thomson!C262</f>
        <v>109.65</v>
      </c>
      <c r="D261">
        <f>hun_thomson!D262</f>
        <v>101.19</v>
      </c>
      <c r="E261">
        <f>hun_thomson!E262</f>
        <v>3922550</v>
      </c>
      <c r="F261">
        <f>hun_thomson!F262</f>
        <v>112.1</v>
      </c>
      <c r="G261">
        <f>hun_thomson!G262</f>
        <v>95.9</v>
      </c>
    </row>
    <row r="262" spans="1:7" x14ac:dyDescent="0.25">
      <c r="A262" s="6">
        <f>hun_thomson!A263</f>
        <v>39340</v>
      </c>
      <c r="B262">
        <f>hun_thomson!B263</f>
        <v>-49.3</v>
      </c>
      <c r="C262">
        <f>hun_thomson!C263</f>
        <v>109.01</v>
      </c>
      <c r="D262">
        <f>hun_thomson!D263</f>
        <v>99.89</v>
      </c>
      <c r="E262">
        <f>hun_thomson!E263</f>
        <v>3909230</v>
      </c>
      <c r="F262">
        <f>hun_thomson!F263</f>
        <v>112.5</v>
      </c>
      <c r="G262">
        <f>hun_thomson!G263</f>
        <v>113.9</v>
      </c>
    </row>
    <row r="263" spans="1:7" x14ac:dyDescent="0.25">
      <c r="A263" s="6">
        <f>hun_thomson!A264</f>
        <v>39370</v>
      </c>
      <c r="B263">
        <f>hun_thomson!B264</f>
        <v>-51</v>
      </c>
      <c r="C263">
        <f>hun_thomson!C264</f>
        <v>109.11</v>
      </c>
      <c r="D263">
        <f>hun_thomson!D264</f>
        <v>99.79</v>
      </c>
      <c r="E263">
        <f>hun_thomson!E264</f>
        <v>3893550</v>
      </c>
      <c r="F263">
        <f>hun_thomson!F264</f>
        <v>112.4</v>
      </c>
      <c r="G263">
        <f>hun_thomson!G264</f>
        <v>119.1</v>
      </c>
    </row>
    <row r="264" spans="1:7" x14ac:dyDescent="0.25">
      <c r="A264" s="6">
        <f>hun_thomson!A265</f>
        <v>39401</v>
      </c>
      <c r="B264">
        <f>hun_thomson!B265</f>
        <v>-53.6</v>
      </c>
      <c r="C264">
        <f>hun_thomson!C265</f>
        <v>108.9</v>
      </c>
      <c r="D264">
        <f>hun_thomson!D265</f>
        <v>99.08</v>
      </c>
      <c r="E264">
        <f>hun_thomson!E265</f>
        <v>3878280</v>
      </c>
      <c r="F264">
        <f>hun_thomson!F265</f>
        <v>111.9</v>
      </c>
      <c r="G264">
        <f>hun_thomson!G265</f>
        <v>117.9</v>
      </c>
    </row>
    <row r="265" spans="1:7" x14ac:dyDescent="0.25">
      <c r="A265" s="6">
        <f>hun_thomson!A266</f>
        <v>39431</v>
      </c>
      <c r="B265">
        <f>hun_thomson!B266</f>
        <v>-47.1</v>
      </c>
      <c r="C265">
        <f>hun_thomson!C266</f>
        <v>109.22</v>
      </c>
      <c r="D265">
        <f>hun_thomson!D266</f>
        <v>99.6</v>
      </c>
      <c r="E265">
        <f>hun_thomson!E266</f>
        <v>3845120</v>
      </c>
      <c r="F265">
        <f>hun_thomson!F266</f>
        <v>117.4</v>
      </c>
      <c r="G265">
        <f>hun_thomson!G266</f>
        <v>100.8</v>
      </c>
    </row>
    <row r="266" spans="1:7" x14ac:dyDescent="0.25">
      <c r="A266" s="6">
        <f>hun_thomson!A267</f>
        <v>39462</v>
      </c>
      <c r="B266">
        <f>hun_thomson!B267</f>
        <v>-47.8</v>
      </c>
      <c r="C266">
        <f>hun_thomson!C267</f>
        <v>108.79</v>
      </c>
      <c r="D266">
        <f>hun_thomson!D267</f>
        <v>99.2</v>
      </c>
      <c r="E266">
        <f>hun_thomson!E267</f>
        <v>3830040</v>
      </c>
      <c r="F266">
        <f>hun_thomson!F267</f>
        <v>114.4</v>
      </c>
      <c r="G266">
        <f>hun_thomson!G267</f>
        <v>106.7</v>
      </c>
    </row>
    <row r="267" spans="1:7" x14ac:dyDescent="0.25">
      <c r="A267" s="6">
        <f>hun_thomson!A268</f>
        <v>39493</v>
      </c>
      <c r="B267">
        <f>hun_thomson!B268</f>
        <v>-47.6</v>
      </c>
      <c r="C267">
        <f>hun_thomson!C268</f>
        <v>109.01</v>
      </c>
      <c r="D267">
        <f>hun_thomson!D268</f>
        <v>98.84</v>
      </c>
      <c r="E267">
        <f>hun_thomson!E268</f>
        <v>3813790</v>
      </c>
      <c r="F267">
        <f>hun_thomson!F268</f>
        <v>116.9</v>
      </c>
      <c r="G267">
        <f>hun_thomson!G268</f>
        <v>112.3</v>
      </c>
    </row>
    <row r="268" spans="1:7" x14ac:dyDescent="0.25">
      <c r="A268" s="6">
        <f>hun_thomson!A269</f>
        <v>39522</v>
      </c>
      <c r="B268">
        <f>hun_thomson!B269</f>
        <v>-52.4</v>
      </c>
      <c r="C268">
        <f>hun_thomson!C269</f>
        <v>108.37</v>
      </c>
      <c r="D268">
        <f>hun_thomson!D269</f>
        <v>99.61</v>
      </c>
      <c r="E268">
        <f>hun_thomson!E269</f>
        <v>3822580</v>
      </c>
      <c r="F268">
        <f>hun_thomson!F269</f>
        <v>113.3</v>
      </c>
      <c r="G268">
        <f>hun_thomson!G269</f>
        <v>112.3</v>
      </c>
    </row>
    <row r="269" spans="1:7" x14ac:dyDescent="0.25">
      <c r="A269" s="6">
        <f>hun_thomson!A270</f>
        <v>39553</v>
      </c>
      <c r="B269">
        <f>hun_thomson!B270</f>
        <v>-55.4</v>
      </c>
      <c r="C269">
        <f>hun_thomson!C270</f>
        <v>108.79</v>
      </c>
      <c r="D269">
        <f>hun_thomson!D270</f>
        <v>99.9</v>
      </c>
      <c r="E269">
        <f>hun_thomson!E270</f>
        <v>3828690</v>
      </c>
      <c r="F269">
        <f>hun_thomson!F270</f>
        <v>116.5</v>
      </c>
      <c r="G269">
        <f>hun_thomson!G270</f>
        <v>112.8</v>
      </c>
    </row>
    <row r="270" spans="1:7" x14ac:dyDescent="0.25">
      <c r="A270" s="6">
        <f>hun_thomson!A271</f>
        <v>39583</v>
      </c>
      <c r="B270">
        <f>hun_thomson!B271</f>
        <v>-52.3</v>
      </c>
      <c r="C270">
        <f>hun_thomson!C271</f>
        <v>108.47</v>
      </c>
      <c r="D270">
        <f>hun_thomson!D271</f>
        <v>99.01</v>
      </c>
      <c r="E270">
        <f>hun_thomson!E271</f>
        <v>3842630</v>
      </c>
      <c r="F270">
        <f>hun_thomson!F271</f>
        <v>113.5</v>
      </c>
      <c r="G270">
        <f>hun_thomson!G271</f>
        <v>105.6</v>
      </c>
    </row>
    <row r="271" spans="1:7" x14ac:dyDescent="0.25">
      <c r="A271" s="6">
        <f>hun_thomson!A272</f>
        <v>39614</v>
      </c>
      <c r="B271">
        <f>hun_thomson!B272</f>
        <v>-46.1</v>
      </c>
      <c r="C271">
        <f>hun_thomson!C272</f>
        <v>107.72</v>
      </c>
      <c r="D271">
        <f>hun_thomson!D272</f>
        <v>98.61</v>
      </c>
      <c r="E271">
        <f>hun_thomson!E272</f>
        <v>3868130</v>
      </c>
      <c r="F271">
        <f>hun_thomson!F272</f>
        <v>111</v>
      </c>
      <c r="G271">
        <f>hun_thomson!G272</f>
        <v>110.2</v>
      </c>
    </row>
    <row r="272" spans="1:7" x14ac:dyDescent="0.25">
      <c r="A272" s="6">
        <f>hun_thomson!A273</f>
        <v>39644</v>
      </c>
      <c r="B272">
        <f>hun_thomson!B273</f>
        <v>-42.9</v>
      </c>
      <c r="C272">
        <f>hun_thomson!C273</f>
        <v>107.62</v>
      </c>
      <c r="D272">
        <f>hun_thomson!D273</f>
        <v>98.27</v>
      </c>
      <c r="E272">
        <f>hun_thomson!E273</f>
        <v>3882150</v>
      </c>
      <c r="F272">
        <f>hun_thomson!F273</f>
        <v>110.8</v>
      </c>
      <c r="G272">
        <f>hun_thomson!G273</f>
        <v>104.7</v>
      </c>
    </row>
    <row r="273" spans="1:7" x14ac:dyDescent="0.25">
      <c r="A273" s="6">
        <f>hun_thomson!A274</f>
        <v>39675</v>
      </c>
      <c r="B273">
        <f>hun_thomson!B274</f>
        <v>-43.5</v>
      </c>
      <c r="C273">
        <f>hun_thomson!C274</f>
        <v>107.72</v>
      </c>
      <c r="D273">
        <f>hun_thomson!D274</f>
        <v>97.47</v>
      </c>
      <c r="E273">
        <f>hun_thomson!E274</f>
        <v>3891060</v>
      </c>
      <c r="F273">
        <f>hun_thomson!F274</f>
        <v>111.1</v>
      </c>
      <c r="G273">
        <f>hun_thomson!G274</f>
        <v>89.2</v>
      </c>
    </row>
    <row r="274" spans="1:7" x14ac:dyDescent="0.25">
      <c r="A274" s="6">
        <f>hun_thomson!A275</f>
        <v>39706</v>
      </c>
      <c r="B274">
        <f>hun_thomson!B275</f>
        <v>-42.5</v>
      </c>
      <c r="C274">
        <f>hun_thomson!C275</f>
        <v>107.51</v>
      </c>
      <c r="D274">
        <f>hun_thomson!D275</f>
        <v>97.2</v>
      </c>
      <c r="E274">
        <f>hun_thomson!E275</f>
        <v>3881470</v>
      </c>
      <c r="F274">
        <f>hun_thomson!F275</f>
        <v>108.3</v>
      </c>
      <c r="G274">
        <f>hun_thomson!G275</f>
        <v>114.4</v>
      </c>
    </row>
    <row r="275" spans="1:7" x14ac:dyDescent="0.25">
      <c r="A275" s="6">
        <f>hun_thomson!A276</f>
        <v>39736</v>
      </c>
      <c r="B275">
        <f>hun_thomson!B276</f>
        <v>-54</v>
      </c>
      <c r="C275">
        <f>hun_thomson!C276</f>
        <v>107.51</v>
      </c>
      <c r="D275">
        <f>hun_thomson!D276</f>
        <v>97.17</v>
      </c>
      <c r="E275">
        <f>hun_thomson!E276</f>
        <v>3872580</v>
      </c>
      <c r="F275">
        <f>hun_thomson!F276</f>
        <v>106.1</v>
      </c>
      <c r="G275">
        <f>hun_thomson!G276</f>
        <v>110.6</v>
      </c>
    </row>
    <row r="276" spans="1:7" x14ac:dyDescent="0.25">
      <c r="A276" s="6">
        <f>hun_thomson!A277</f>
        <v>39767</v>
      </c>
      <c r="B276">
        <f>hun_thomson!B277</f>
        <v>-56.7</v>
      </c>
      <c r="C276">
        <f>hun_thomson!C277</f>
        <v>107.3</v>
      </c>
      <c r="D276">
        <f>hun_thomson!D277</f>
        <v>96.43</v>
      </c>
      <c r="E276">
        <f>hun_thomson!E277</f>
        <v>3845760</v>
      </c>
      <c r="F276">
        <f>hun_thomson!F277</f>
        <v>102.2</v>
      </c>
      <c r="G276">
        <f>hun_thomson!G277</f>
        <v>103.2</v>
      </c>
    </row>
    <row r="277" spans="1:7" x14ac:dyDescent="0.25">
      <c r="A277" s="6">
        <f>hun_thomson!A278</f>
        <v>39797</v>
      </c>
      <c r="B277">
        <f>hun_thomson!B278</f>
        <v>-60.8</v>
      </c>
      <c r="C277">
        <f>hun_thomson!C278</f>
        <v>106.44</v>
      </c>
      <c r="D277">
        <f>hun_thomson!D278</f>
        <v>98.46</v>
      </c>
      <c r="E277">
        <f>hun_thomson!E278</f>
        <v>3802890</v>
      </c>
      <c r="F277">
        <f>hun_thomson!F278</f>
        <v>90</v>
      </c>
      <c r="G277">
        <f>hun_thomson!G278</f>
        <v>79.8</v>
      </c>
    </row>
    <row r="278" spans="1:7" x14ac:dyDescent="0.25">
      <c r="A278" s="6">
        <f>hun_thomson!A279</f>
        <v>39828</v>
      </c>
      <c r="B278">
        <f>hun_thomson!B279</f>
        <v>-66.099999999999994</v>
      </c>
      <c r="C278">
        <f>hun_thomson!C279</f>
        <v>106.23</v>
      </c>
      <c r="D278">
        <f>hun_thomson!D279</f>
        <v>98.87</v>
      </c>
      <c r="E278">
        <f>hun_thomson!E279</f>
        <v>3755890</v>
      </c>
      <c r="F278">
        <f>hun_thomson!F279</f>
        <v>90</v>
      </c>
      <c r="G278">
        <f>hun_thomson!G279</f>
        <v>75.2</v>
      </c>
    </row>
    <row r="279" spans="1:7" x14ac:dyDescent="0.25">
      <c r="A279" s="6">
        <f>hun_thomson!A280</f>
        <v>39859</v>
      </c>
      <c r="B279">
        <f>hun_thomson!B280</f>
        <v>-68.5</v>
      </c>
      <c r="C279">
        <f>hun_thomson!C280</f>
        <v>105.48</v>
      </c>
      <c r="D279">
        <f>hun_thomson!D280</f>
        <v>100.28</v>
      </c>
      <c r="E279">
        <f>hun_thomson!E280</f>
        <v>3733350</v>
      </c>
      <c r="F279">
        <f>hun_thomson!F280</f>
        <v>86.5</v>
      </c>
      <c r="G279">
        <f>hun_thomson!G280</f>
        <v>77.2</v>
      </c>
    </row>
    <row r="280" spans="1:7" x14ac:dyDescent="0.25">
      <c r="A280" s="6">
        <f>hun_thomson!A281</f>
        <v>39887</v>
      </c>
      <c r="B280">
        <f>hun_thomson!B281</f>
        <v>-70</v>
      </c>
      <c r="C280">
        <f>hun_thomson!C281</f>
        <v>105.05</v>
      </c>
      <c r="D280">
        <f>hun_thomson!D281</f>
        <v>99.36</v>
      </c>
      <c r="E280">
        <f>hun_thomson!E281</f>
        <v>3735670</v>
      </c>
      <c r="F280">
        <f>hun_thomson!F281</f>
        <v>91</v>
      </c>
      <c r="G280">
        <f>hun_thomson!G281</f>
        <v>91.9</v>
      </c>
    </row>
    <row r="281" spans="1:7" x14ac:dyDescent="0.25">
      <c r="A281" s="6">
        <f>hun_thomson!A282</f>
        <v>39918</v>
      </c>
      <c r="B281">
        <f>hun_thomson!B282</f>
        <v>-72.3</v>
      </c>
      <c r="C281">
        <f>hun_thomson!C282</f>
        <v>104.95</v>
      </c>
      <c r="D281">
        <f>hun_thomson!D282</f>
        <v>100.09</v>
      </c>
      <c r="E281">
        <f>hun_thomson!E282</f>
        <v>3750620</v>
      </c>
      <c r="F281">
        <f>hun_thomson!F282</f>
        <v>86.6</v>
      </c>
      <c r="G281">
        <f>hun_thomson!G282</f>
        <v>77.900000000000006</v>
      </c>
    </row>
    <row r="282" spans="1:7" x14ac:dyDescent="0.25">
      <c r="A282" s="6">
        <f>hun_thomson!A283</f>
        <v>39948</v>
      </c>
      <c r="B282">
        <f>hun_thomson!B283</f>
        <v>-68.3</v>
      </c>
      <c r="C282">
        <f>hun_thomson!C283</f>
        <v>104.52</v>
      </c>
      <c r="D282">
        <f>hun_thomson!D283</f>
        <v>100.29</v>
      </c>
      <c r="E282">
        <f>hun_thomson!E283</f>
        <v>3764010</v>
      </c>
      <c r="F282">
        <f>hun_thomson!F283</f>
        <v>87.8</v>
      </c>
      <c r="G282">
        <f>hun_thomson!G283</f>
        <v>79.7</v>
      </c>
    </row>
    <row r="283" spans="1:7" x14ac:dyDescent="0.25">
      <c r="A283" s="6">
        <f>hun_thomson!A284</f>
        <v>39979</v>
      </c>
      <c r="B283">
        <f>hun_thomson!B284</f>
        <v>-64.3</v>
      </c>
      <c r="C283">
        <f>hun_thomson!C284</f>
        <v>104.52</v>
      </c>
      <c r="D283">
        <f>hun_thomson!D284</f>
        <v>100.67</v>
      </c>
      <c r="E283">
        <f>hun_thomson!E284</f>
        <v>3772530</v>
      </c>
      <c r="F283">
        <f>hun_thomson!F284</f>
        <v>89.6</v>
      </c>
      <c r="G283">
        <f>hun_thomson!G284</f>
        <v>86.8</v>
      </c>
    </row>
    <row r="284" spans="1:7" x14ac:dyDescent="0.25">
      <c r="A284" s="6">
        <f>hun_thomson!A285</f>
        <v>40009</v>
      </c>
      <c r="B284">
        <f>hun_thomson!B285</f>
        <v>-63.1</v>
      </c>
      <c r="C284">
        <f>hun_thomson!C285</f>
        <v>98.53</v>
      </c>
      <c r="D284">
        <f>hun_thomson!D285</f>
        <v>101.65</v>
      </c>
      <c r="E284">
        <f>hun_thomson!E285</f>
        <v>3762690</v>
      </c>
      <c r="F284">
        <f>hun_thomson!F285</f>
        <v>89.6</v>
      </c>
      <c r="G284">
        <f>hun_thomson!G285</f>
        <v>84.3</v>
      </c>
    </row>
    <row r="285" spans="1:7" x14ac:dyDescent="0.25">
      <c r="A285" s="6">
        <f>hun_thomson!A286</f>
        <v>40040</v>
      </c>
      <c r="B285">
        <f>hun_thomson!B286</f>
        <v>-59.8</v>
      </c>
      <c r="C285">
        <f>hun_thomson!C286</f>
        <v>99.5</v>
      </c>
      <c r="D285">
        <f>hun_thomson!D286</f>
        <v>102.53</v>
      </c>
      <c r="E285">
        <f>hun_thomson!E286</f>
        <v>3748500</v>
      </c>
      <c r="F285">
        <f>hun_thomson!F286</f>
        <v>89.4</v>
      </c>
      <c r="G285">
        <f>hun_thomson!G286</f>
        <v>73.7</v>
      </c>
    </row>
    <row r="286" spans="1:7" x14ac:dyDescent="0.25">
      <c r="A286" s="6">
        <f>hun_thomson!A287</f>
        <v>40071</v>
      </c>
      <c r="B286">
        <f>hun_thomson!B287</f>
        <v>-56.9</v>
      </c>
      <c r="C286">
        <f>hun_thomson!C287</f>
        <v>99.92</v>
      </c>
      <c r="D286">
        <f>hun_thomson!D287</f>
        <v>102.76</v>
      </c>
      <c r="E286">
        <f>hun_thomson!E287</f>
        <v>3755960</v>
      </c>
      <c r="F286">
        <f>hun_thomson!F287</f>
        <v>91.9</v>
      </c>
      <c r="G286">
        <f>hun_thomson!G287</f>
        <v>99.4</v>
      </c>
    </row>
    <row r="287" spans="1:7" x14ac:dyDescent="0.25">
      <c r="A287" s="6">
        <f>hun_thomson!A288</f>
        <v>40101</v>
      </c>
      <c r="B287">
        <f>hun_thomson!B288</f>
        <v>-50.8</v>
      </c>
      <c r="C287">
        <f>hun_thomson!C288</f>
        <v>100.24</v>
      </c>
      <c r="D287">
        <f>hun_thomson!D288</f>
        <v>103.36</v>
      </c>
      <c r="E287">
        <f>hun_thomson!E288</f>
        <v>3752370</v>
      </c>
      <c r="F287">
        <f>hun_thomson!F288</f>
        <v>94.3</v>
      </c>
      <c r="G287">
        <f>hun_thomson!G288</f>
        <v>97.9</v>
      </c>
    </row>
    <row r="288" spans="1:7" x14ac:dyDescent="0.25">
      <c r="A288" s="6">
        <f>hun_thomson!A289</f>
        <v>40132</v>
      </c>
      <c r="B288">
        <f>hun_thomson!B289</f>
        <v>-51.9</v>
      </c>
      <c r="C288">
        <f>hun_thomson!C289</f>
        <v>100.14</v>
      </c>
      <c r="D288">
        <f>hun_thomson!D289</f>
        <v>104.59</v>
      </c>
      <c r="E288">
        <f>hun_thomson!E289</f>
        <v>3745440</v>
      </c>
      <c r="F288">
        <f>hun_thomson!F289</f>
        <v>92.5</v>
      </c>
      <c r="G288">
        <f>hun_thomson!G289</f>
        <v>98.4</v>
      </c>
    </row>
    <row r="289" spans="1:7" x14ac:dyDescent="0.25">
      <c r="A289" s="6">
        <f>hun_thomson!A290</f>
        <v>40162</v>
      </c>
      <c r="B289">
        <f>hun_thomson!B290</f>
        <v>-50.1</v>
      </c>
      <c r="C289">
        <f>hun_thomson!C290</f>
        <v>100.56</v>
      </c>
      <c r="D289">
        <f>hun_thomson!D290</f>
        <v>103.2</v>
      </c>
      <c r="E289">
        <f>hun_thomson!E290</f>
        <v>3705960</v>
      </c>
      <c r="F289">
        <f>hun_thomson!F290</f>
        <v>90.8</v>
      </c>
      <c r="G289">
        <f>hun_thomson!G290</f>
        <v>84.5</v>
      </c>
    </row>
    <row r="290" spans="1:7" x14ac:dyDescent="0.25">
      <c r="A290" s="6">
        <f>hun_thomson!A291</f>
        <v>40193</v>
      </c>
      <c r="B290">
        <f>hun_thomson!B291</f>
        <v>-49.1</v>
      </c>
      <c r="C290">
        <f>hun_thomson!C291</f>
        <v>99.69</v>
      </c>
      <c r="D290">
        <f>hun_thomson!D291</f>
        <v>102.59</v>
      </c>
      <c r="E290">
        <f>hun_thomson!E291</f>
        <v>3686600</v>
      </c>
      <c r="F290">
        <f>hun_thomson!F291</f>
        <v>95.4</v>
      </c>
      <c r="G290">
        <f>hun_thomson!G291</f>
        <v>85.8</v>
      </c>
    </row>
    <row r="291" spans="1:7" x14ac:dyDescent="0.25">
      <c r="A291" s="6">
        <f>hun_thomson!A292</f>
        <v>40224</v>
      </c>
      <c r="B291">
        <f>hun_thomson!B292</f>
        <v>-47.5</v>
      </c>
      <c r="C291">
        <f>hun_thomson!C292</f>
        <v>100.19</v>
      </c>
      <c r="D291">
        <f>hun_thomson!D292</f>
        <v>100.33</v>
      </c>
      <c r="E291">
        <f>hun_thomson!E292</f>
        <v>3678730</v>
      </c>
      <c r="F291">
        <f>hun_thomson!F292</f>
        <v>94.2</v>
      </c>
      <c r="G291">
        <f>hun_thomson!G292</f>
        <v>89.5</v>
      </c>
    </row>
    <row r="292" spans="1:7" x14ac:dyDescent="0.25">
      <c r="A292" s="6">
        <f>hun_thomson!A293</f>
        <v>40252</v>
      </c>
      <c r="B292">
        <f>hun_thomson!B293</f>
        <v>-41.2</v>
      </c>
      <c r="C292">
        <f>hun_thomson!C293</f>
        <v>100.49</v>
      </c>
      <c r="D292">
        <f>hun_thomson!D293</f>
        <v>100.34</v>
      </c>
      <c r="E292">
        <f>hun_thomson!E293</f>
        <v>3693250</v>
      </c>
      <c r="F292">
        <f>hun_thomson!F293</f>
        <v>94.8</v>
      </c>
      <c r="G292">
        <f>hun_thomson!G293</f>
        <v>101.7</v>
      </c>
    </row>
    <row r="293" spans="1:7" x14ac:dyDescent="0.25">
      <c r="A293" s="6">
        <f>hun_thomson!A294</f>
        <v>40283</v>
      </c>
      <c r="B293">
        <f>hun_thomson!B294</f>
        <v>-37</v>
      </c>
      <c r="C293">
        <f>hun_thomson!C294</f>
        <v>100.19</v>
      </c>
      <c r="D293">
        <f>hun_thomson!D294</f>
        <v>100.32</v>
      </c>
      <c r="E293">
        <f>hun_thomson!E294</f>
        <v>3709400</v>
      </c>
      <c r="F293">
        <f>hun_thomson!F294</f>
        <v>96</v>
      </c>
      <c r="G293">
        <f>hun_thomson!G294</f>
        <v>93.7</v>
      </c>
    </row>
    <row r="294" spans="1:7" x14ac:dyDescent="0.25">
      <c r="A294" s="6">
        <f>hun_thomson!A295</f>
        <v>40313</v>
      </c>
      <c r="B294">
        <f>hun_thomson!B295</f>
        <v>-28.7</v>
      </c>
      <c r="C294">
        <f>hun_thomson!C295</f>
        <v>99.69</v>
      </c>
      <c r="D294">
        <f>hun_thomson!D295</f>
        <v>99.51</v>
      </c>
      <c r="E294">
        <f>hun_thomson!E295</f>
        <v>3728870</v>
      </c>
      <c r="F294">
        <f>hun_thomson!F295</f>
        <v>100.9</v>
      </c>
      <c r="G294">
        <f>hun_thomson!G295</f>
        <v>95.6</v>
      </c>
    </row>
    <row r="295" spans="1:7" x14ac:dyDescent="0.25">
      <c r="A295" s="6">
        <f>hun_thomson!A296</f>
        <v>40344</v>
      </c>
      <c r="B295">
        <f>hun_thomson!B296</f>
        <v>-23.4</v>
      </c>
      <c r="C295">
        <f>hun_thomson!C296</f>
        <v>100.29</v>
      </c>
      <c r="D295">
        <f>hun_thomson!D296</f>
        <v>98.68</v>
      </c>
      <c r="E295">
        <f>hun_thomson!E296</f>
        <v>3742330</v>
      </c>
      <c r="F295">
        <f>hun_thomson!F296</f>
        <v>102</v>
      </c>
      <c r="G295">
        <f>hun_thomson!G296</f>
        <v>106.6</v>
      </c>
    </row>
    <row r="296" spans="1:7" x14ac:dyDescent="0.25">
      <c r="A296" s="6">
        <f>hun_thomson!A297</f>
        <v>40374</v>
      </c>
      <c r="B296">
        <f>hun_thomson!B297</f>
        <v>-29.3</v>
      </c>
      <c r="C296">
        <f>hun_thomson!C297</f>
        <v>100.99</v>
      </c>
      <c r="D296">
        <f>hun_thomson!D297</f>
        <v>99.44</v>
      </c>
      <c r="E296">
        <f>hun_thomson!E297</f>
        <v>3757780</v>
      </c>
      <c r="F296">
        <f>hun_thomson!F297</f>
        <v>100.4</v>
      </c>
      <c r="G296">
        <f>hun_thomson!G297</f>
        <v>94.8</v>
      </c>
    </row>
    <row r="297" spans="1:7" x14ac:dyDescent="0.25">
      <c r="A297" s="6">
        <f>hun_thomson!A298</f>
        <v>40405</v>
      </c>
      <c r="B297">
        <f>hun_thomson!B298</f>
        <v>-23.4</v>
      </c>
      <c r="C297">
        <f>hun_thomson!C298</f>
        <v>100.09</v>
      </c>
      <c r="D297">
        <f>hun_thomson!D298</f>
        <v>98.45</v>
      </c>
      <c r="E297">
        <f>hun_thomson!E298</f>
        <v>3771150</v>
      </c>
      <c r="F297">
        <f>hun_thomson!F298</f>
        <v>103.8</v>
      </c>
      <c r="G297">
        <f>hun_thomson!G298</f>
        <v>91</v>
      </c>
    </row>
    <row r="298" spans="1:7" x14ac:dyDescent="0.25">
      <c r="A298" s="6">
        <f>hun_thomson!A299</f>
        <v>40436</v>
      </c>
      <c r="B298">
        <f>hun_thomson!B299</f>
        <v>-25</v>
      </c>
      <c r="C298">
        <f>hun_thomson!C299</f>
        <v>99.99</v>
      </c>
      <c r="D298">
        <f>hun_thomson!D299</f>
        <v>100.09</v>
      </c>
      <c r="E298">
        <f>hun_thomson!E299</f>
        <v>3774380</v>
      </c>
      <c r="F298">
        <f>hun_thomson!F299</f>
        <v>102</v>
      </c>
      <c r="G298">
        <f>hun_thomson!G299</f>
        <v>112.6</v>
      </c>
    </row>
    <row r="299" spans="1:7" x14ac:dyDescent="0.25">
      <c r="A299" s="6">
        <f>hun_thomson!A300</f>
        <v>40466</v>
      </c>
      <c r="B299">
        <f>hun_thomson!B300</f>
        <v>-20.6</v>
      </c>
      <c r="C299">
        <f>hun_thomson!C300</f>
        <v>99.49</v>
      </c>
      <c r="D299">
        <f>hun_thomson!D300</f>
        <v>99.53</v>
      </c>
      <c r="E299">
        <f>hun_thomson!E300</f>
        <v>3774470</v>
      </c>
      <c r="F299">
        <f>hun_thomson!F300</f>
        <v>103</v>
      </c>
      <c r="G299">
        <f>hun_thomson!G300</f>
        <v>112.7</v>
      </c>
    </row>
    <row r="300" spans="1:7" x14ac:dyDescent="0.25">
      <c r="A300" s="6">
        <f>hun_thomson!A301</f>
        <v>40497</v>
      </c>
      <c r="B300">
        <f>hun_thomson!B301</f>
        <v>-20.8</v>
      </c>
      <c r="C300">
        <f>hun_thomson!C301</f>
        <v>99.29</v>
      </c>
      <c r="D300">
        <f>hun_thomson!D301</f>
        <v>100.28</v>
      </c>
      <c r="E300">
        <f>hun_thomson!E301</f>
        <v>3750780</v>
      </c>
      <c r="F300">
        <f>hun_thomson!F301</f>
        <v>106.1</v>
      </c>
      <c r="G300">
        <f>hun_thomson!G301</f>
        <v>120</v>
      </c>
    </row>
    <row r="301" spans="1:7" x14ac:dyDescent="0.25">
      <c r="A301" s="6">
        <f>hun_thomson!A302</f>
        <v>40527</v>
      </c>
      <c r="B301">
        <f>hun_thomson!B302</f>
        <v>-24.1</v>
      </c>
      <c r="C301">
        <f>hun_thomson!C302</f>
        <v>99.09</v>
      </c>
      <c r="D301">
        <f>hun_thomson!D302</f>
        <v>99</v>
      </c>
      <c r="E301">
        <f>hun_thomson!E302</f>
        <v>3722040</v>
      </c>
      <c r="F301">
        <f>hun_thomson!F302</f>
        <v>96.1</v>
      </c>
      <c r="G301">
        <f>hun_thomson!G302</f>
        <v>95.9</v>
      </c>
    </row>
    <row r="302" spans="1:7" x14ac:dyDescent="0.25">
      <c r="A302" s="6">
        <f>hun_thomson!A303</f>
        <v>40558</v>
      </c>
      <c r="B302">
        <f>hun_thomson!B303</f>
        <v>-25.8</v>
      </c>
      <c r="C302">
        <f>hun_thomson!C303</f>
        <v>99.89</v>
      </c>
      <c r="D302">
        <f>hun_thomson!D303</f>
        <v>98.43</v>
      </c>
      <c r="E302">
        <f>hun_thomson!E303</f>
        <v>3689300</v>
      </c>
      <c r="F302">
        <f>hun_thomson!F303</f>
        <v>105.9</v>
      </c>
      <c r="G302">
        <f>hun_thomson!G303</f>
        <v>102.25490000000001</v>
      </c>
    </row>
    <row r="303" spans="1:7" x14ac:dyDescent="0.25">
      <c r="A303" s="6">
        <f>hun_thomson!A304</f>
        <v>40589</v>
      </c>
      <c r="B303">
        <f>hun_thomson!B304</f>
        <v>-27.7</v>
      </c>
      <c r="C303">
        <f>hun_thomson!C304</f>
        <v>99.89</v>
      </c>
      <c r="D303">
        <f>hun_thomson!D304</f>
        <v>99.72</v>
      </c>
      <c r="E303">
        <f>hun_thomson!E304</f>
        <v>3685370</v>
      </c>
      <c r="F303">
        <f>hun_thomson!F304</f>
        <v>107.9</v>
      </c>
      <c r="G303">
        <f>hun_thomson!G304</f>
        <v>106.7381</v>
      </c>
    </row>
    <row r="304" spans="1:7" x14ac:dyDescent="0.25">
      <c r="A304" s="6">
        <f>hun_thomson!A305</f>
        <v>40617</v>
      </c>
      <c r="B304">
        <f>hun_thomson!B305</f>
        <v>-37.299999999999997</v>
      </c>
      <c r="C304">
        <f>hun_thomson!C305</f>
        <v>99.39</v>
      </c>
      <c r="D304">
        <f>hun_thomson!D305</f>
        <v>100.85</v>
      </c>
      <c r="E304">
        <f>hun_thomson!E305</f>
        <v>3710530</v>
      </c>
      <c r="F304">
        <f>hun_thomson!F305</f>
        <v>103.8</v>
      </c>
      <c r="G304">
        <f>hun_thomson!G305</f>
        <v>116.65349999999999</v>
      </c>
    </row>
    <row r="305" spans="1:7" x14ac:dyDescent="0.25">
      <c r="A305" s="6">
        <f>hun_thomson!A306</f>
        <v>40648</v>
      </c>
      <c r="B305">
        <f>hun_thomson!B306</f>
        <v>-36.799999999999997</v>
      </c>
      <c r="C305">
        <f>hun_thomson!C306</f>
        <v>100.09</v>
      </c>
      <c r="D305">
        <f>hun_thomson!D306</f>
        <v>98.95</v>
      </c>
      <c r="E305">
        <f>hun_thomson!E306</f>
        <v>3737440</v>
      </c>
      <c r="F305">
        <f>hun_thomson!F306</f>
        <v>105.1</v>
      </c>
      <c r="G305">
        <f>hun_thomson!G306</f>
        <v>101.3031</v>
      </c>
    </row>
    <row r="306" spans="1:7" x14ac:dyDescent="0.25">
      <c r="A306" s="6">
        <f>hun_thomson!A307</f>
        <v>40678</v>
      </c>
      <c r="B306">
        <f>hun_thomson!B307</f>
        <v>-38.5</v>
      </c>
      <c r="C306">
        <f>hun_thomson!C307</f>
        <v>100.39</v>
      </c>
      <c r="D306">
        <f>hun_thomson!D307</f>
        <v>99.3</v>
      </c>
      <c r="E306">
        <f>hun_thomson!E307</f>
        <v>3759170</v>
      </c>
      <c r="F306">
        <f>hun_thomson!F307</f>
        <v>103.3</v>
      </c>
      <c r="G306">
        <f>hun_thomson!G307</f>
        <v>106.3968</v>
      </c>
    </row>
    <row r="307" spans="1:7" x14ac:dyDescent="0.25">
      <c r="A307" s="6">
        <f>hun_thomson!A308</f>
        <v>40709</v>
      </c>
      <c r="B307">
        <f>hun_thomson!B308</f>
        <v>-41</v>
      </c>
      <c r="C307">
        <f>hun_thomson!C308</f>
        <v>99.99</v>
      </c>
      <c r="D307">
        <f>hun_thomson!D308</f>
        <v>99.49</v>
      </c>
      <c r="E307">
        <f>hun_thomson!E308</f>
        <v>3782040</v>
      </c>
      <c r="F307">
        <f>hun_thomson!F308</f>
        <v>102.7</v>
      </c>
      <c r="G307">
        <f>hun_thomson!G308</f>
        <v>106.31910000000001</v>
      </c>
    </row>
    <row r="308" spans="1:7" x14ac:dyDescent="0.25">
      <c r="A308" s="6">
        <f>hun_thomson!A309</f>
        <v>40739</v>
      </c>
      <c r="B308">
        <f>hun_thomson!B309</f>
        <v>-42</v>
      </c>
      <c r="C308">
        <f>hun_thomson!C309</f>
        <v>100.09</v>
      </c>
      <c r="D308">
        <f>hun_thomson!D309</f>
        <v>98.68</v>
      </c>
      <c r="E308">
        <f>hun_thomson!E309</f>
        <v>3783330</v>
      </c>
      <c r="F308">
        <f>hun_thomson!F309</f>
        <v>103.6</v>
      </c>
      <c r="G308">
        <f>hun_thomson!G309</f>
        <v>99.016400000000004</v>
      </c>
    </row>
    <row r="309" spans="1:7" x14ac:dyDescent="0.25">
      <c r="A309" s="6">
        <f>hun_thomson!A310</f>
        <v>40770</v>
      </c>
      <c r="B309">
        <f>hun_thomson!B310</f>
        <v>-40.700000000000003</v>
      </c>
      <c r="C309">
        <f>hun_thomson!C310</f>
        <v>100.19</v>
      </c>
      <c r="D309">
        <f>hun_thomson!D310</f>
        <v>98.1</v>
      </c>
      <c r="E309">
        <f>hun_thomson!E310</f>
        <v>3798560</v>
      </c>
      <c r="F309">
        <f>hun_thomson!F310</f>
        <v>103.7</v>
      </c>
      <c r="G309">
        <f>hun_thomson!G310</f>
        <v>100.0535</v>
      </c>
    </row>
    <row r="310" spans="1:7" x14ac:dyDescent="0.25">
      <c r="A310" s="6">
        <f>hun_thomson!A311</f>
        <v>40801</v>
      </c>
      <c r="B310">
        <f>hun_thomson!B311</f>
        <v>-47.2</v>
      </c>
      <c r="C310">
        <f>hun_thomson!C311</f>
        <v>100.69</v>
      </c>
      <c r="D310">
        <f>hun_thomson!D311</f>
        <v>97.4</v>
      </c>
      <c r="E310">
        <f>hun_thomson!E311</f>
        <v>3805880</v>
      </c>
      <c r="F310">
        <f>hun_thomson!F311</f>
        <v>105</v>
      </c>
      <c r="G310">
        <f>hun_thomson!G311</f>
        <v>117.6653</v>
      </c>
    </row>
    <row r="311" spans="1:7" x14ac:dyDescent="0.25">
      <c r="A311" s="6">
        <f>hun_thomson!A312</f>
        <v>40831</v>
      </c>
      <c r="B311">
        <f>hun_thomson!B312</f>
        <v>-49.8</v>
      </c>
      <c r="C311">
        <f>hun_thomson!C312</f>
        <v>100.69</v>
      </c>
      <c r="D311">
        <f>hun_thomson!D312</f>
        <v>96.04</v>
      </c>
      <c r="E311">
        <f>hun_thomson!E312</f>
        <v>3811300</v>
      </c>
      <c r="F311">
        <f>hun_thomson!F312</f>
        <v>106.7</v>
      </c>
      <c r="G311">
        <f>hun_thomson!G312</f>
        <v>114.57859999999999</v>
      </c>
    </row>
    <row r="312" spans="1:7" x14ac:dyDescent="0.25">
      <c r="A312" s="6">
        <f>hun_thomson!A313</f>
        <v>40862</v>
      </c>
      <c r="B312">
        <f>hun_thomson!B313</f>
        <v>-49.5</v>
      </c>
      <c r="C312">
        <f>hun_thomson!C313</f>
        <v>100.69</v>
      </c>
      <c r="D312">
        <f>hun_thomson!D313</f>
        <v>97.33</v>
      </c>
      <c r="E312">
        <f>hun_thomson!E313</f>
        <v>3792960</v>
      </c>
      <c r="F312">
        <f>hun_thomson!F313</f>
        <v>109.3</v>
      </c>
      <c r="G312">
        <f>hun_thomson!G313</f>
        <v>125.711</v>
      </c>
    </row>
    <row r="313" spans="1:7" x14ac:dyDescent="0.25">
      <c r="A313" s="6">
        <f>hun_thomson!A314</f>
        <v>40892</v>
      </c>
      <c r="B313">
        <f>hun_thomson!B314</f>
        <v>-53.3</v>
      </c>
      <c r="C313">
        <f>hun_thomson!C314</f>
        <v>100.29</v>
      </c>
      <c r="D313">
        <f>hun_thomson!D314</f>
        <v>96.6</v>
      </c>
      <c r="E313">
        <f>hun_thomson!E314</f>
        <v>3758130</v>
      </c>
      <c r="F313">
        <f>hun_thomson!F314</f>
        <v>104.4</v>
      </c>
      <c r="G313">
        <f>hun_thomson!G314</f>
        <v>99.474299999999999</v>
      </c>
    </row>
    <row r="314" spans="1:7" x14ac:dyDescent="0.25">
      <c r="A314" s="6">
        <f>hun_thomson!A315</f>
        <v>40923</v>
      </c>
      <c r="B314">
        <f>hun_thomson!B315</f>
        <v>-56.6</v>
      </c>
      <c r="C314">
        <f>hun_thomson!C315</f>
        <v>100.09</v>
      </c>
      <c r="D314">
        <f>hun_thomson!D315</f>
        <v>97.04</v>
      </c>
      <c r="E314">
        <f>hun_thomson!E315</f>
        <v>3735950</v>
      </c>
      <c r="F314">
        <f>hun_thomson!F315</f>
        <v>104.6</v>
      </c>
      <c r="G314">
        <f>hun_thomson!G315</f>
        <v>103.872</v>
      </c>
    </row>
    <row r="315" spans="1:7" x14ac:dyDescent="0.25">
      <c r="A315" s="6">
        <f>hun_thomson!A316</f>
        <v>40954</v>
      </c>
      <c r="B315">
        <f>hun_thomson!B316</f>
        <v>-51.2</v>
      </c>
      <c r="C315">
        <f>hun_thomson!C316</f>
        <v>99.89</v>
      </c>
      <c r="D315">
        <f>hun_thomson!D316</f>
        <v>97.41</v>
      </c>
      <c r="E315">
        <f>hun_thomson!E316</f>
        <v>3735200</v>
      </c>
      <c r="F315">
        <f>hun_thomson!F316</f>
        <v>104.6</v>
      </c>
      <c r="G315">
        <f>hun_thomson!G316</f>
        <v>108.1763</v>
      </c>
    </row>
    <row r="316" spans="1:7" x14ac:dyDescent="0.25">
      <c r="A316" s="6">
        <f>hun_thomson!A317</f>
        <v>40983</v>
      </c>
      <c r="B316">
        <f>hun_thomson!B317</f>
        <v>-49.9</v>
      </c>
      <c r="C316">
        <f>hun_thomson!C317</f>
        <v>99.69</v>
      </c>
      <c r="D316">
        <f>hun_thomson!D317</f>
        <v>97.24</v>
      </c>
      <c r="E316">
        <f>hun_thomson!E317</f>
        <v>3754160</v>
      </c>
      <c r="F316">
        <f>hun_thomson!F317</f>
        <v>104.9</v>
      </c>
      <c r="G316">
        <f>hun_thomson!G317</f>
        <v>116.6425</v>
      </c>
    </row>
    <row r="317" spans="1:7" x14ac:dyDescent="0.25">
      <c r="A317" s="6">
        <f>hun_thomson!A318</f>
        <v>41014</v>
      </c>
      <c r="B317">
        <f>hun_thomson!B318</f>
        <v>-48.8</v>
      </c>
      <c r="C317">
        <f>hun_thomson!C318</f>
        <v>97.69</v>
      </c>
      <c r="D317">
        <f>hun_thomson!D318</f>
        <v>98.27</v>
      </c>
      <c r="E317">
        <f>hun_thomson!E318</f>
        <v>3792320</v>
      </c>
      <c r="F317">
        <f>hun_thomson!F318</f>
        <v>101.8</v>
      </c>
      <c r="G317">
        <f>hun_thomson!G318</f>
        <v>97.590199999999996</v>
      </c>
    </row>
    <row r="318" spans="1:7" x14ac:dyDescent="0.25">
      <c r="A318" s="6">
        <f>hun_thomson!A319</f>
        <v>41044</v>
      </c>
      <c r="B318">
        <f>hun_thomson!B319</f>
        <v>-55.9</v>
      </c>
      <c r="C318">
        <f>hun_thomson!C319</f>
        <v>97.99</v>
      </c>
      <c r="D318">
        <f>hun_thomson!D319</f>
        <v>98.36</v>
      </c>
      <c r="E318">
        <f>hun_thomson!E319</f>
        <v>3821580</v>
      </c>
      <c r="F318">
        <f>hun_thomson!F319</f>
        <v>105.8</v>
      </c>
      <c r="G318">
        <f>hun_thomson!G319</f>
        <v>108.18980000000001</v>
      </c>
    </row>
    <row r="319" spans="1:7" x14ac:dyDescent="0.25">
      <c r="A319" s="6">
        <f>hun_thomson!A320</f>
        <v>41075</v>
      </c>
      <c r="B319">
        <f>hun_thomson!B320</f>
        <v>-52.6</v>
      </c>
      <c r="C319">
        <f>hun_thomson!C320</f>
        <v>98.79</v>
      </c>
      <c r="D319">
        <f>hun_thomson!D320</f>
        <v>98.08</v>
      </c>
      <c r="E319">
        <f>hun_thomson!E320</f>
        <v>3850520</v>
      </c>
      <c r="F319">
        <f>hun_thomson!F320</f>
        <v>103</v>
      </c>
      <c r="G319">
        <f>hun_thomson!G320</f>
        <v>112.7535</v>
      </c>
    </row>
    <row r="320" spans="1:7" x14ac:dyDescent="0.25">
      <c r="A320" s="6">
        <f>hun_thomson!A321</f>
        <v>41105</v>
      </c>
      <c r="B320">
        <f>hun_thomson!B321</f>
        <v>-51.4</v>
      </c>
      <c r="C320">
        <f>hun_thomson!C321</f>
        <v>98.19</v>
      </c>
      <c r="D320">
        <f>hun_thomson!D321</f>
        <v>99.34</v>
      </c>
      <c r="E320">
        <f>hun_thomson!E321</f>
        <v>3866280</v>
      </c>
      <c r="F320">
        <f>hun_thomson!F321</f>
        <v>101.9</v>
      </c>
      <c r="G320">
        <f>hun_thomson!G321</f>
        <v>101.2274</v>
      </c>
    </row>
    <row r="321" spans="1:10" x14ac:dyDescent="0.25">
      <c r="A321" s="6">
        <f>hun_thomson!A322</f>
        <v>41136</v>
      </c>
      <c r="B321">
        <f>hun_thomson!B322</f>
        <v>-52.7</v>
      </c>
      <c r="C321">
        <f>hun_thomson!C322</f>
        <v>98.09</v>
      </c>
      <c r="D321">
        <f>hun_thomson!D322</f>
        <v>99.62</v>
      </c>
      <c r="E321">
        <f>hun_thomson!E322</f>
        <v>3887340</v>
      </c>
      <c r="F321">
        <f>hun_thomson!F322</f>
        <v>106</v>
      </c>
      <c r="G321">
        <f>hun_thomson!G322</f>
        <v>98.643900000000002</v>
      </c>
    </row>
    <row r="322" spans="1:10" x14ac:dyDescent="0.25">
      <c r="A322" s="6">
        <f>hun_thomson!A323</f>
        <v>41167</v>
      </c>
      <c r="B322">
        <f>hun_thomson!B323</f>
        <v>-49.5</v>
      </c>
      <c r="C322">
        <f>hun_thomson!C323</f>
        <v>97.79</v>
      </c>
      <c r="D322">
        <f>hun_thomson!D323</f>
        <v>99.01</v>
      </c>
      <c r="E322">
        <f>hun_thomson!E323</f>
        <v>3891030</v>
      </c>
      <c r="F322">
        <f>hun_thomson!F323</f>
        <v>105.3</v>
      </c>
      <c r="G322">
        <f>hun_thomson!G323</f>
        <v>113.7308</v>
      </c>
    </row>
    <row r="323" spans="1:10" x14ac:dyDescent="0.25">
      <c r="A323" s="6">
        <f>hun_thomson!A324</f>
        <v>41197</v>
      </c>
      <c r="B323">
        <f>hun_thomson!B324</f>
        <v>-53</v>
      </c>
      <c r="C323">
        <f>hun_thomson!C324</f>
        <v>97.09</v>
      </c>
      <c r="D323">
        <f>hun_thomson!D324</f>
        <v>100.31</v>
      </c>
      <c r="E323">
        <f>hun_thomson!E324</f>
        <v>3882540</v>
      </c>
      <c r="F323">
        <f>hun_thomson!F324</f>
        <v>102.8</v>
      </c>
      <c r="G323">
        <f>hun_thomson!G324</f>
        <v>115.92140000000001</v>
      </c>
    </row>
    <row r="324" spans="1:10" s="9" customFormat="1" x14ac:dyDescent="0.25">
      <c r="A324" s="8">
        <f>hun_thomson!A325</f>
        <v>41228</v>
      </c>
      <c r="B324">
        <f>hun_thomson!B325</f>
        <v>-50.7</v>
      </c>
      <c r="C324" s="1">
        <f>hun_thomson!C325</f>
        <v>96.79</v>
      </c>
      <c r="D324" s="1">
        <f>hun_thomson!D325</f>
        <v>99.15</v>
      </c>
      <c r="E324" s="1">
        <f>hun_thomson!E325</f>
        <v>3864730</v>
      </c>
      <c r="F324" s="1">
        <f>hun_thomson!F325</f>
        <v>101.8</v>
      </c>
      <c r="G324">
        <f>hun_thomson!G325</f>
        <v>118.9422</v>
      </c>
      <c r="I324"/>
      <c r="J324"/>
    </row>
    <row r="325" spans="1:10" s="9" customFormat="1" x14ac:dyDescent="0.25">
      <c r="A325" s="8">
        <f>hun_thomson!A326</f>
        <v>41258</v>
      </c>
      <c r="B325">
        <f>hun_thomson!B326</f>
        <v>-49.3</v>
      </c>
      <c r="C325" s="1">
        <f>hun_thomson!C326</f>
        <v>97.79</v>
      </c>
      <c r="D325" s="1">
        <f>hun_thomson!D326</f>
        <v>100.21</v>
      </c>
      <c r="E325" s="1">
        <f>hun_thomson!E326</f>
        <v>3814340</v>
      </c>
      <c r="F325" s="1">
        <f>hun_thomson!F326</f>
        <v>102.1</v>
      </c>
      <c r="G325">
        <f>hun_thomson!G326</f>
        <v>90.480099999999993</v>
      </c>
      <c r="I325"/>
      <c r="J325"/>
    </row>
    <row r="326" spans="1:10" s="9" customFormat="1" x14ac:dyDescent="0.25">
      <c r="A326" s="8">
        <f>hun_thomson!A327</f>
        <v>41289</v>
      </c>
      <c r="B326">
        <f>hun_thomson!B327</f>
        <v>-43.4</v>
      </c>
      <c r="C326" s="1">
        <f>hun_thomson!C327</f>
        <v>97.29</v>
      </c>
      <c r="D326" s="1">
        <f>hun_thomson!D327</f>
        <v>101.05</v>
      </c>
      <c r="E326" s="1">
        <f>hun_thomson!E327</f>
        <v>3771600</v>
      </c>
      <c r="F326" s="1">
        <f>hun_thomson!F327</f>
        <v>102.5</v>
      </c>
      <c r="G326">
        <f>hun_thomson!G327</f>
        <v>105.486</v>
      </c>
      <c r="I326"/>
      <c r="J326"/>
    </row>
    <row r="327" spans="1:10" s="9" customFormat="1" x14ac:dyDescent="0.25">
      <c r="A327" s="8">
        <f>hun_thomson!A328</f>
        <v>41320</v>
      </c>
      <c r="B327">
        <f>hun_thomson!B328</f>
        <v>-40.9</v>
      </c>
      <c r="C327" s="1">
        <f>hun_thomson!C328</f>
        <v>97.29</v>
      </c>
      <c r="D327" s="1">
        <f>hun_thomson!D328</f>
        <v>100.1</v>
      </c>
      <c r="E327" s="1">
        <f>hun_thomson!E328</f>
        <v>3772430</v>
      </c>
      <c r="F327" s="1">
        <f>hun_thomson!F328</f>
        <v>102.5</v>
      </c>
      <c r="G327">
        <f>hun_thomson!G328</f>
        <v>104.54940000000001</v>
      </c>
      <c r="I327"/>
      <c r="J327"/>
    </row>
    <row r="328" spans="1:10" s="9" customFormat="1" x14ac:dyDescent="0.25">
      <c r="A328" s="8">
        <f>hun_thomson!A329</f>
        <v>41348</v>
      </c>
      <c r="B328">
        <f>hun_thomson!B329</f>
        <v>-37.299999999999997</v>
      </c>
      <c r="C328" s="1">
        <f>hun_thomson!C329</f>
        <v>97.39</v>
      </c>
      <c r="D328" s="1">
        <f>hun_thomson!D329</f>
        <v>101.19</v>
      </c>
      <c r="E328" s="1">
        <f>hun_thomson!E329</f>
        <v>3824290</v>
      </c>
      <c r="F328" s="1">
        <f>hun_thomson!F329</f>
        <v>103.2</v>
      </c>
      <c r="G328">
        <f>hun_thomson!G329</f>
        <v>112.8334</v>
      </c>
      <c r="I328"/>
      <c r="J328"/>
    </row>
    <row r="329" spans="1:10" s="9" customFormat="1" x14ac:dyDescent="0.25">
      <c r="A329" s="8">
        <f>hun_thomson!A330</f>
        <v>41379</v>
      </c>
      <c r="B329">
        <f>hun_thomson!B330</f>
        <v>-38.9</v>
      </c>
      <c r="C329" s="1">
        <f>hun_thomson!C330</f>
        <v>98.99</v>
      </c>
      <c r="D329" s="1">
        <f>hun_thomson!D330</f>
        <v>101.11</v>
      </c>
      <c r="E329" s="1">
        <f>hun_thomson!E330</f>
        <v>3861730</v>
      </c>
      <c r="F329" s="1">
        <f>hun_thomson!F330</f>
        <v>104.4</v>
      </c>
      <c r="G329">
        <f>hun_thomson!G330</f>
        <v>111.06619999999999</v>
      </c>
      <c r="I329"/>
      <c r="J329"/>
    </row>
    <row r="330" spans="1:10" s="9" customFormat="1" x14ac:dyDescent="0.25">
      <c r="A330" s="8">
        <f>hun_thomson!A331</f>
        <v>41409</v>
      </c>
      <c r="B330">
        <f>hun_thomson!B331</f>
        <v>-34.4</v>
      </c>
      <c r="C330" s="1">
        <f>hun_thomson!C331</f>
        <v>99.59</v>
      </c>
      <c r="D330" s="1">
        <f>hun_thomson!D331</f>
        <v>100.72</v>
      </c>
      <c r="E330" s="1">
        <f>hun_thomson!E331</f>
        <v>3888740</v>
      </c>
      <c r="F330" s="1">
        <f>hun_thomson!F331</f>
        <v>102.8</v>
      </c>
      <c r="G330">
        <f>hun_thomson!G331</f>
        <v>107.4053</v>
      </c>
      <c r="I330"/>
      <c r="J330"/>
    </row>
    <row r="331" spans="1:10" s="9" customFormat="1" x14ac:dyDescent="0.25">
      <c r="A331" s="8">
        <f>hun_thomson!A332</f>
        <v>41440</v>
      </c>
      <c r="B331">
        <f>hun_thomson!B332</f>
        <v>-37.299999999999997</v>
      </c>
      <c r="C331" s="1">
        <f>hun_thomson!C332</f>
        <v>99.69</v>
      </c>
      <c r="D331" s="1">
        <f>hun_thomson!D332</f>
        <v>101.64</v>
      </c>
      <c r="E331" s="1">
        <f>hun_thomson!E332</f>
        <v>3915790</v>
      </c>
      <c r="F331" s="1">
        <f>hun_thomson!F332</f>
        <v>103.7</v>
      </c>
      <c r="G331">
        <f>hun_thomson!G332</f>
        <v>110.8976</v>
      </c>
      <c r="I331"/>
      <c r="J331"/>
    </row>
    <row r="332" spans="1:10" s="9" customFormat="1" x14ac:dyDescent="0.25">
      <c r="A332" s="8">
        <f>hun_thomson!A333</f>
        <v>41470</v>
      </c>
      <c r="B332">
        <f>hun_thomson!B333</f>
        <v>-35.299999999999997</v>
      </c>
      <c r="C332" s="1">
        <f>hun_thomson!C333</f>
        <v>100.79</v>
      </c>
      <c r="D332" s="1">
        <f>hun_thomson!D333</f>
        <v>99.8</v>
      </c>
      <c r="E332" s="1">
        <f>hun_thomson!E333</f>
        <v>3928970</v>
      </c>
      <c r="F332" s="1">
        <f>hun_thomson!F333</f>
        <v>104.7</v>
      </c>
      <c r="G332">
        <f>hun_thomson!G333</f>
        <v>109.5264</v>
      </c>
      <c r="I332"/>
      <c r="J332"/>
    </row>
    <row r="333" spans="1:10" s="9" customFormat="1" x14ac:dyDescent="0.25">
      <c r="A333" s="8">
        <f>hun_thomson!A334</f>
        <v>41501</v>
      </c>
      <c r="B333">
        <f>hun_thomson!B334</f>
        <v>-36.9</v>
      </c>
      <c r="C333" s="1">
        <f>hun_thomson!C334</f>
        <v>101.29</v>
      </c>
      <c r="D333" s="1">
        <f>hun_thomson!D334</f>
        <v>99.71</v>
      </c>
      <c r="E333" s="1">
        <f>hun_thomson!E334</f>
        <v>3940340</v>
      </c>
      <c r="F333" s="1">
        <f>hun_thomson!F334</f>
        <v>107.2</v>
      </c>
      <c r="G333">
        <f>hun_thomson!G334</f>
        <v>100.8794</v>
      </c>
      <c r="I333"/>
      <c r="J333"/>
    </row>
    <row r="334" spans="1:10" s="9" customFormat="1" x14ac:dyDescent="0.25">
      <c r="A334" s="8">
        <f>hun_thomson!A335</f>
        <v>41532</v>
      </c>
      <c r="B334">
        <f>hun_thomson!B335</f>
        <v>-31</v>
      </c>
      <c r="C334" s="1">
        <f>hun_thomson!C335</f>
        <v>100.99</v>
      </c>
      <c r="D334" s="1">
        <f>hun_thomson!D335</f>
        <v>100.2</v>
      </c>
      <c r="E334" s="1">
        <f>hun_thomson!E335</f>
        <v>3946820</v>
      </c>
      <c r="F334" s="1">
        <f>hun_thomson!F335</f>
        <v>107.7</v>
      </c>
      <c r="G334">
        <f>hun_thomson!G335</f>
        <v>126.21120000000001</v>
      </c>
      <c r="I334"/>
      <c r="J334"/>
    </row>
    <row r="335" spans="1:10" s="9" customFormat="1" x14ac:dyDescent="0.25">
      <c r="A335" s="8">
        <f>hun_thomson!A336</f>
        <v>41562</v>
      </c>
      <c r="B335">
        <f>hun_thomson!B336</f>
        <v>-29.4</v>
      </c>
      <c r="C335" s="1">
        <f>hun_thomson!C336</f>
        <v>101.49</v>
      </c>
      <c r="D335" s="1">
        <f>hun_thomson!D336</f>
        <v>99.8</v>
      </c>
      <c r="E335" s="1">
        <f>hun_thomson!E336</f>
        <v>3967340</v>
      </c>
      <c r="F335" s="1">
        <f>hun_thomson!F336</f>
        <v>108.4</v>
      </c>
      <c r="G335">
        <f>hun_thomson!G336</f>
        <v>127.6296</v>
      </c>
      <c r="I335"/>
      <c r="J335"/>
    </row>
    <row r="336" spans="1:10" s="9" customFormat="1" x14ac:dyDescent="0.25">
      <c r="A336" s="8">
        <f>hun_thomson!A337</f>
        <v>41593</v>
      </c>
      <c r="B336">
        <f>hun_thomson!B337</f>
        <v>-23.3</v>
      </c>
      <c r="C336" s="1">
        <f>hun_thomson!C337</f>
        <v>102.29</v>
      </c>
      <c r="D336" s="1">
        <f>hun_thomson!D337</f>
        <v>100.4</v>
      </c>
      <c r="E336" s="1">
        <f>hun_thomson!E337</f>
        <v>3969540</v>
      </c>
      <c r="F336" s="1">
        <f>hun_thomson!F337</f>
        <v>108.1</v>
      </c>
      <c r="G336">
        <f>hun_thomson!G337</f>
        <v>124.6717</v>
      </c>
      <c r="I336"/>
      <c r="J336"/>
    </row>
    <row r="337" spans="1:10" s="9" customFormat="1" x14ac:dyDescent="0.25">
      <c r="A337" s="8">
        <f>hun_thomson!A338</f>
        <v>41623</v>
      </c>
      <c r="B337">
        <f>hun_thomson!B338</f>
        <v>-22.7</v>
      </c>
      <c r="C337" s="1">
        <f>hun_thomson!C338</f>
        <v>101.99</v>
      </c>
      <c r="D337" s="1">
        <f>hun_thomson!D338</f>
        <v>101.1</v>
      </c>
      <c r="E337" s="1">
        <f>hun_thomson!E338</f>
        <v>3986360</v>
      </c>
      <c r="F337" s="1">
        <f>hun_thomson!F338</f>
        <v>106.8</v>
      </c>
      <c r="G337">
        <f>hun_thomson!G338</f>
        <v>101.5825</v>
      </c>
      <c r="I337"/>
      <c r="J337"/>
    </row>
    <row r="338" spans="1:10" s="9" customFormat="1" x14ac:dyDescent="0.25">
      <c r="A338" s="8">
        <f>hun_thomson!A339</f>
        <v>41654</v>
      </c>
      <c r="B338">
        <f>hun_thomson!B339</f>
        <v>-17.2</v>
      </c>
      <c r="C338" s="1">
        <f>hun_thomson!C339</f>
        <v>102.39</v>
      </c>
      <c r="D338" s="1">
        <f>hun_thomson!D339</f>
        <v>100.7</v>
      </c>
      <c r="E338" s="1">
        <f>hun_thomson!E339</f>
        <v>4013740</v>
      </c>
      <c r="F338" s="1">
        <f>hun_thomson!F339</f>
        <v>109.2</v>
      </c>
      <c r="G338">
        <f>hun_thomson!G339</f>
        <v>115.92319999999999</v>
      </c>
      <c r="I338"/>
      <c r="J338"/>
    </row>
    <row r="339" spans="1:10" s="9" customFormat="1" x14ac:dyDescent="0.25">
      <c r="A339" s="8">
        <f>hun_thomson!A340</f>
        <v>41685</v>
      </c>
      <c r="B339">
        <f>hun_thomson!B340</f>
        <v>-22</v>
      </c>
      <c r="C339" s="1">
        <f>hun_thomson!C340</f>
        <v>103.49</v>
      </c>
      <c r="D339" s="1">
        <f>hun_thomson!D340</f>
        <v>101.29</v>
      </c>
      <c r="E339" s="1">
        <f>hun_thomson!E340</f>
        <v>4037840</v>
      </c>
      <c r="F339" s="1">
        <f>hun_thomson!F340</f>
        <v>110.8</v>
      </c>
      <c r="G339">
        <f>hun_thomson!G340</f>
        <v>116.52500000000001</v>
      </c>
      <c r="I339"/>
      <c r="J339"/>
    </row>
    <row r="340" spans="1:10" s="9" customFormat="1" x14ac:dyDescent="0.25">
      <c r="A340" s="8">
        <f>hun_thomson!A341</f>
        <v>41713</v>
      </c>
      <c r="B340">
        <f>hun_thomson!B341</f>
        <v>-15.9</v>
      </c>
      <c r="C340" s="1">
        <f>hun_thomson!C341</f>
        <v>104.29</v>
      </c>
      <c r="D340" s="1">
        <f>hun_thomson!D341</f>
        <v>99.5</v>
      </c>
      <c r="E340" s="1">
        <f>hun_thomson!E341</f>
        <v>4067770</v>
      </c>
      <c r="F340" s="1">
        <f>hun_thomson!F341</f>
        <v>111.7</v>
      </c>
      <c r="G340">
        <f>hun_thomson!G341</f>
        <v>130.1713</v>
      </c>
      <c r="I340"/>
      <c r="J340"/>
    </row>
    <row r="341" spans="1:10" s="9" customFormat="1" x14ac:dyDescent="0.25">
      <c r="A341" s="8">
        <f>hun_thomson!A342</f>
        <v>41744</v>
      </c>
      <c r="B341">
        <f>hun_thomson!B342</f>
        <v>-15.3</v>
      </c>
      <c r="C341" s="1">
        <f>hun_thomson!C342</f>
        <v>104.49</v>
      </c>
      <c r="D341" s="1">
        <f>hun_thomson!D342</f>
        <v>100.4</v>
      </c>
      <c r="E341" s="1">
        <f>hun_thomson!E342</f>
        <v>4063310</v>
      </c>
      <c r="F341" s="1">
        <f>hun_thomson!F342</f>
        <v>114.1</v>
      </c>
      <c r="G341">
        <f>hun_thomson!G342</f>
        <v>121.7443</v>
      </c>
      <c r="I341"/>
      <c r="J341"/>
    </row>
    <row r="342" spans="1:10" s="9" customFormat="1" x14ac:dyDescent="0.25">
      <c r="A342" s="8">
        <f>hun_thomson!A343</f>
        <v>41774</v>
      </c>
      <c r="B342">
        <f>hun_thomson!B343</f>
        <v>-18.399999999999999</v>
      </c>
      <c r="C342" s="1">
        <f>hun_thomson!C343</f>
        <v>104.39</v>
      </c>
      <c r="D342" s="1">
        <f>hun_thomson!D343</f>
        <v>100.9</v>
      </c>
      <c r="E342" s="1">
        <f>hun_thomson!E343</f>
        <v>4075180</v>
      </c>
      <c r="F342" s="1">
        <f>hun_thomson!F343</f>
        <v>113.4</v>
      </c>
      <c r="G342">
        <f>hun_thomson!G343</f>
        <v>119.87009999999999</v>
      </c>
      <c r="I342"/>
      <c r="J342"/>
    </row>
    <row r="343" spans="1:10" s="9" customFormat="1" x14ac:dyDescent="0.25">
      <c r="A343" s="8">
        <f>hun_thomson!A344</f>
        <v>41805</v>
      </c>
      <c r="B343">
        <f>hun_thomson!B344</f>
        <v>-19.3</v>
      </c>
      <c r="C343" s="1">
        <f>hun_thomson!C344</f>
        <v>104.19</v>
      </c>
      <c r="D343" s="1">
        <f>hun_thomson!D344</f>
        <v>100.4</v>
      </c>
      <c r="E343" s="1">
        <f>hun_thomson!E344</f>
        <v>4085110</v>
      </c>
      <c r="F343" s="1">
        <f>hun_thomson!F344</f>
        <v>115.7</v>
      </c>
      <c r="G343">
        <f>hun_thomson!G344</f>
        <v>128.26339999999999</v>
      </c>
      <c r="I343"/>
      <c r="J343"/>
    </row>
    <row r="344" spans="1:10" s="9" customFormat="1" x14ac:dyDescent="0.25">
      <c r="A344" s="8">
        <f>hun_thomson!A345</f>
        <v>41835</v>
      </c>
      <c r="B344">
        <f>hun_thomson!B345</f>
        <v>-18.899999999999999</v>
      </c>
      <c r="C344" s="1">
        <f>hun_thomson!C345</f>
        <v>104.29</v>
      </c>
      <c r="D344" s="1">
        <f>hun_thomson!D345</f>
        <v>101.09</v>
      </c>
      <c r="E344" s="1">
        <f>hun_thomson!E345</f>
        <v>4117410</v>
      </c>
      <c r="F344" s="1">
        <f>hun_thomson!F345</f>
        <v>117.1</v>
      </c>
      <c r="G344">
        <f>hun_thomson!G345</f>
        <v>126.3009</v>
      </c>
      <c r="I344"/>
      <c r="J344"/>
    </row>
    <row r="345" spans="1:10" s="9" customFormat="1" x14ac:dyDescent="0.25">
      <c r="A345" s="8">
        <f>hun_thomson!A346</f>
        <v>41866</v>
      </c>
      <c r="B345">
        <f>hun_thomson!B346</f>
        <v>-21.9</v>
      </c>
      <c r="C345" s="1">
        <f>hun_thomson!C346</f>
        <v>104.89</v>
      </c>
      <c r="D345" s="1">
        <f>hun_thomson!D346</f>
        <v>102</v>
      </c>
      <c r="E345" s="1">
        <f>hun_thomson!E346</f>
        <v>4148610</v>
      </c>
      <c r="F345" s="1">
        <f>hun_thomson!F346</f>
        <v>110.4</v>
      </c>
      <c r="G345">
        <f>hun_thomson!G346</f>
        <v>103.3262</v>
      </c>
      <c r="I345"/>
      <c r="J345"/>
    </row>
    <row r="346" spans="1:10" s="9" customFormat="1" x14ac:dyDescent="0.25">
      <c r="A346" s="8">
        <f>hun_thomson!A347</f>
        <v>41897</v>
      </c>
      <c r="B346">
        <f>hun_thomson!B347</f>
        <v>-19.100000000000001</v>
      </c>
      <c r="C346" s="1">
        <f>hun_thomson!C347</f>
        <v>105.99</v>
      </c>
      <c r="D346" s="1">
        <f>hun_thomson!D347</f>
        <v>101.6</v>
      </c>
      <c r="E346" s="1">
        <f>hun_thomson!E347</f>
        <v>4150610</v>
      </c>
      <c r="F346" s="1">
        <f>hun_thomson!F347</f>
        <v>113.6</v>
      </c>
      <c r="G346">
        <f>hun_thomson!G347</f>
        <v>136.40450000000001</v>
      </c>
      <c r="I346"/>
      <c r="J346"/>
    </row>
    <row r="347" spans="1:10" s="9" customFormat="1" x14ac:dyDescent="0.25">
      <c r="A347" s="8">
        <f>hun_thomson!A348</f>
        <v>41927</v>
      </c>
      <c r="B347">
        <f>hun_thomson!B348</f>
        <v>-17.600000000000001</v>
      </c>
      <c r="C347" s="1">
        <f>hun_thomson!C348</f>
        <v>106.89</v>
      </c>
      <c r="D347" s="1">
        <f>hun_thomson!D348</f>
        <v>101.49</v>
      </c>
      <c r="E347" s="1">
        <f>hun_thomson!E348</f>
        <v>4155120</v>
      </c>
      <c r="F347" s="1">
        <f>hun_thomson!F348</f>
        <v>110.8</v>
      </c>
      <c r="G347">
        <f>hun_thomson!G348</f>
        <v>127.87</v>
      </c>
      <c r="I347"/>
      <c r="J347"/>
    </row>
    <row r="348" spans="1:10" s="9" customFormat="1" x14ac:dyDescent="0.25">
      <c r="A348" s="8">
        <f>hun_thomson!A349</f>
        <v>41958</v>
      </c>
      <c r="B348">
        <f>hun_thomson!B349</f>
        <v>-19.399999999999999</v>
      </c>
      <c r="C348" s="1">
        <f>hun_thomson!C349</f>
        <v>107.69</v>
      </c>
      <c r="D348" s="1">
        <f>hun_thomson!D349</f>
        <v>101.19</v>
      </c>
      <c r="E348" s="1">
        <f>hun_thomson!E349</f>
        <v>4141710</v>
      </c>
      <c r="F348" s="1">
        <f>hun_thomson!F349</f>
        <v>114.3</v>
      </c>
      <c r="G348">
        <f>hun_thomson!G349</f>
        <v>134.3074</v>
      </c>
      <c r="I348"/>
      <c r="J348"/>
    </row>
    <row r="349" spans="1:10" s="9" customFormat="1" x14ac:dyDescent="0.25">
      <c r="A349" s="8">
        <f>hun_thomson!A350</f>
        <v>41988</v>
      </c>
      <c r="B349">
        <f>hun_thomson!B350</f>
        <v>-22.1</v>
      </c>
      <c r="C349" s="1">
        <f>hun_thomson!C350</f>
        <v>108.29</v>
      </c>
      <c r="D349" s="1">
        <f>hun_thomson!D350</f>
        <v>101.5</v>
      </c>
      <c r="E349" s="1">
        <f>hun_thomson!E350</f>
        <v>4126993</v>
      </c>
      <c r="F349" s="1">
        <f>hun_thomson!F350</f>
        <v>112.9</v>
      </c>
      <c r="G349">
        <f>hun_thomson!G350</f>
        <v>112.89019999999999</v>
      </c>
      <c r="I349"/>
      <c r="J349"/>
    </row>
    <row r="350" spans="1:10" s="9" customFormat="1" x14ac:dyDescent="0.25">
      <c r="A350" s="8">
        <f>hun_thomson!A351</f>
        <v>42019</v>
      </c>
      <c r="B350">
        <f>hun_thomson!B351</f>
        <v>-23.8</v>
      </c>
      <c r="C350" s="1">
        <f>hun_thomson!C351</f>
        <v>109.89</v>
      </c>
      <c r="D350" s="1">
        <f>hun_thomson!D351</f>
        <v>101.4</v>
      </c>
      <c r="E350" s="1">
        <f>hun_thomson!E351</f>
        <v>4124252</v>
      </c>
      <c r="F350" s="1">
        <f>hun_thomson!F351</f>
        <v>117.6</v>
      </c>
      <c r="G350">
        <f>hun_thomson!G351</f>
        <v>122.5774</v>
      </c>
      <c r="I350"/>
      <c r="J350"/>
    </row>
    <row r="351" spans="1:10" s="9" customFormat="1" x14ac:dyDescent="0.25">
      <c r="A351" s="8">
        <f>hun_thomson!A352</f>
        <v>42050</v>
      </c>
      <c r="B351">
        <f>hun_thomson!B352</f>
        <v>-22.4</v>
      </c>
      <c r="C351" s="1" t="str">
        <f>hun_thomson!C352</f>
        <v>NA</v>
      </c>
      <c r="D351" s="1" t="str">
        <f>hun_thomson!D352</f>
        <v>NA</v>
      </c>
      <c r="E351" s="1">
        <f>hun_thomson!E352</f>
        <v>4117170</v>
      </c>
      <c r="F351" s="1">
        <f>hun_thomson!F352</f>
        <v>117.3</v>
      </c>
      <c r="G351">
        <f>hun_thomson!G352</f>
        <v>125.7343</v>
      </c>
      <c r="I351"/>
      <c r="J351"/>
    </row>
    <row r="352" spans="1:10" s="9" customFormat="1" x14ac:dyDescent="0.25">
      <c r="A352" s="8">
        <f>hun_thomson!A353</f>
        <v>42078</v>
      </c>
      <c r="B352">
        <f>hun_thomson!B353</f>
        <v>-25.8</v>
      </c>
      <c r="C352" s="1" t="str">
        <f>hun_thomson!C353</f>
        <v>NA</v>
      </c>
      <c r="D352" s="1" t="str">
        <f>hun_thomson!D353</f>
        <v>NA</v>
      </c>
      <c r="E352" s="1" t="str">
        <f>hun_thomson!E353</f>
        <v>NA</v>
      </c>
      <c r="F352" s="1" t="str">
        <f>hun_thomson!F353</f>
        <v>NA</v>
      </c>
      <c r="G352" t="str">
        <f>hun_thomson!G353</f>
        <v>NA</v>
      </c>
      <c r="I352"/>
      <c r="J352"/>
    </row>
    <row r="353" spans="1:10" s="9" customFormat="1" x14ac:dyDescent="0.25">
      <c r="A353" s="8">
        <f>hun_thomson!A354</f>
        <v>42109</v>
      </c>
      <c r="B353">
        <f>hun_thomson!B354</f>
        <v>-25</v>
      </c>
      <c r="C353" s="1" t="str">
        <f>hun_thomson!C354</f>
        <v>NA</v>
      </c>
      <c r="D353" s="1" t="str">
        <f>hun_thomson!D354</f>
        <v>NA</v>
      </c>
      <c r="E353" s="1" t="str">
        <f>hun_thomson!E354</f>
        <v>NA</v>
      </c>
      <c r="F353" s="1" t="str">
        <f>hun_thomson!F354</f>
        <v>NA</v>
      </c>
      <c r="G353" t="str">
        <f>hun_thomson!G354</f>
        <v>NA</v>
      </c>
      <c r="I353"/>
      <c r="J353"/>
    </row>
    <row r="354" spans="1:10" x14ac:dyDescent="0.25">
      <c r="A354" s="8">
        <f>hun_thomson!A355</f>
        <v>0</v>
      </c>
      <c r="B354">
        <f>hun_thomson!B355</f>
        <v>0</v>
      </c>
      <c r="C354" s="1">
        <f>hun_thomson!C355</f>
        <v>0</v>
      </c>
      <c r="D354" s="1">
        <f>hun_thomson!D355</f>
        <v>0</v>
      </c>
      <c r="E354" s="1">
        <f>hun_thomson!E355</f>
        <v>0</v>
      </c>
      <c r="F354" s="1">
        <f>hun_thomson!F355</f>
        <v>0</v>
      </c>
      <c r="G354">
        <f>hun_thomson!G355</f>
        <v>0</v>
      </c>
    </row>
    <row r="355" spans="1:10" x14ac:dyDescent="0.25">
      <c r="A355" s="8">
        <f>hun_thomson!A356</f>
        <v>0</v>
      </c>
      <c r="B355">
        <f>hun_thomson!B356</f>
        <v>0</v>
      </c>
      <c r="C355" s="1">
        <f>hun_thomson!C356</f>
        <v>0</v>
      </c>
      <c r="D355" s="1">
        <f>hun_thomson!D356</f>
        <v>0</v>
      </c>
      <c r="E355" s="1">
        <f>hun_thomson!E356</f>
        <v>0</v>
      </c>
      <c r="F355" s="1">
        <f>hun_thomson!F356</f>
        <v>0</v>
      </c>
      <c r="G355">
        <f>hun_thomson!G356</f>
        <v>0</v>
      </c>
    </row>
    <row r="356" spans="1:10" x14ac:dyDescent="0.25">
      <c r="A356" s="8">
        <f>hun_thomson!A357</f>
        <v>0</v>
      </c>
      <c r="B356">
        <f>hun_thomson!B357</f>
        <v>0</v>
      </c>
      <c r="C356" s="1">
        <f>hun_thomson!C357</f>
        <v>0</v>
      </c>
      <c r="D356" s="1">
        <f>hun_thomson!D357</f>
        <v>0</v>
      </c>
      <c r="E356" s="1">
        <f>hun_thomson!E357</f>
        <v>0</v>
      </c>
      <c r="F356" s="1">
        <f>hun_thomson!F357</f>
        <v>0</v>
      </c>
      <c r="G356">
        <f>hun_thomson!G357</f>
        <v>0</v>
      </c>
    </row>
    <row r="357" spans="1:10" x14ac:dyDescent="0.25">
      <c r="A357" s="8">
        <f>hun_thomson!A358</f>
        <v>0</v>
      </c>
      <c r="B357">
        <f>hun_thomson!B358</f>
        <v>0</v>
      </c>
      <c r="C357" s="1">
        <f>hun_thomson!C358</f>
        <v>0</v>
      </c>
      <c r="D357" s="1">
        <f>hun_thomson!D358</f>
        <v>0</v>
      </c>
      <c r="E357" s="1">
        <f>hun_thomson!E358</f>
        <v>0</v>
      </c>
      <c r="F357" s="1">
        <f>hun_thomson!F358</f>
        <v>0</v>
      </c>
      <c r="G357">
        <f>hun_thomson!G358</f>
        <v>0</v>
      </c>
    </row>
    <row r="358" spans="1:10" x14ac:dyDescent="0.25">
      <c r="A358" s="8">
        <f>hun_thomson!A359</f>
        <v>0</v>
      </c>
      <c r="B358">
        <f>hun_thomson!B359</f>
        <v>0</v>
      </c>
      <c r="C358" s="1">
        <f>hun_thomson!C359</f>
        <v>0</v>
      </c>
      <c r="D358" s="1">
        <f>hun_thomson!D359</f>
        <v>0</v>
      </c>
      <c r="E358" s="1">
        <f>hun_thomson!E359</f>
        <v>0</v>
      </c>
      <c r="F358" s="1">
        <f>hun_thomson!F359</f>
        <v>0</v>
      </c>
      <c r="G358">
        <f>hun_thomson!G359</f>
        <v>0</v>
      </c>
    </row>
    <row r="359" spans="1:10" x14ac:dyDescent="0.25">
      <c r="A359" s="8">
        <f>hun_thomson!A360</f>
        <v>0</v>
      </c>
      <c r="B359">
        <f>hun_thomson!B360</f>
        <v>0</v>
      </c>
      <c r="C359" s="1">
        <f>hun_thomson!C360</f>
        <v>0</v>
      </c>
      <c r="D359" s="1">
        <f>hun_thomson!D360</f>
        <v>0</v>
      </c>
      <c r="E359" s="1">
        <f>hun_thomson!E360</f>
        <v>0</v>
      </c>
      <c r="F359" s="1">
        <f>hun_thomson!F360</f>
        <v>0</v>
      </c>
      <c r="G359">
        <f>hun_thomson!G360</f>
        <v>0</v>
      </c>
    </row>
    <row r="360" spans="1:10" x14ac:dyDescent="0.25">
      <c r="A360" s="8">
        <f>hun_thomson!A361</f>
        <v>0</v>
      </c>
      <c r="B360">
        <f>hun_thomson!B361</f>
        <v>0</v>
      </c>
      <c r="C360" s="1">
        <f>hun_thomson!C361</f>
        <v>0</v>
      </c>
      <c r="D360" s="1">
        <f>hun_thomson!D361</f>
        <v>0</v>
      </c>
      <c r="E360" s="1">
        <f>hun_thomson!E361</f>
        <v>0</v>
      </c>
      <c r="F360" s="1">
        <f>hun_thomson!F361</f>
        <v>0</v>
      </c>
      <c r="G360">
        <f>hun_thomson!G361</f>
        <v>0</v>
      </c>
    </row>
    <row r="361" spans="1:10" x14ac:dyDescent="0.25">
      <c r="A361" s="8">
        <f>hun_thomson!A362</f>
        <v>0</v>
      </c>
      <c r="B361">
        <f>hun_thomson!B362</f>
        <v>0</v>
      </c>
      <c r="C361" s="1">
        <f>hun_thomson!C362</f>
        <v>0</v>
      </c>
      <c r="D361" s="1">
        <f>hun_thomson!D362</f>
        <v>0</v>
      </c>
      <c r="E361" s="1">
        <f>hun_thomson!E362</f>
        <v>0</v>
      </c>
      <c r="F361" s="1">
        <f>hun_thomson!F362</f>
        <v>0</v>
      </c>
      <c r="G361">
        <f>hun_thomson!G362</f>
        <v>0</v>
      </c>
    </row>
    <row r="362" spans="1:10" x14ac:dyDescent="0.25">
      <c r="A362" s="8">
        <f>hun_thomson!A363</f>
        <v>0</v>
      </c>
      <c r="B362">
        <f>hun_thomson!B363</f>
        <v>0</v>
      </c>
      <c r="C362" s="1">
        <f>hun_thomson!C363</f>
        <v>0</v>
      </c>
      <c r="D362" s="1">
        <f>hun_thomson!D363</f>
        <v>0</v>
      </c>
      <c r="E362" s="1">
        <f>hun_thomson!E363</f>
        <v>0</v>
      </c>
      <c r="F362" s="1">
        <f>hun_thomson!F363</f>
        <v>0</v>
      </c>
      <c r="G362">
        <f>hun_thomson!G363</f>
        <v>0</v>
      </c>
    </row>
    <row r="363" spans="1:10" x14ac:dyDescent="0.25">
      <c r="A363" s="8">
        <f>hun_thomson!A364</f>
        <v>0</v>
      </c>
      <c r="B363">
        <f>hun_thomson!B364</f>
        <v>0</v>
      </c>
      <c r="C363" s="1">
        <f>hun_thomson!C364</f>
        <v>0</v>
      </c>
      <c r="D363" s="1">
        <f>hun_thomson!D364</f>
        <v>0</v>
      </c>
      <c r="E363" s="1">
        <f>hun_thomson!E364</f>
        <v>0</v>
      </c>
      <c r="F363" s="1">
        <f>hun_thomson!F364</f>
        <v>0</v>
      </c>
      <c r="G363">
        <f>hun_thomson!G364</f>
        <v>0</v>
      </c>
    </row>
    <row r="364" spans="1:10" x14ac:dyDescent="0.25">
      <c r="A364" s="8">
        <f>hun_thomson!A365</f>
        <v>0</v>
      </c>
      <c r="B364">
        <f>hun_thomson!B365</f>
        <v>0</v>
      </c>
      <c r="C364" s="1">
        <f>hun_thomson!C365</f>
        <v>0</v>
      </c>
      <c r="D364" s="1">
        <f>hun_thomson!D365</f>
        <v>0</v>
      </c>
      <c r="E364" s="1">
        <f>hun_thomson!E365</f>
        <v>0</v>
      </c>
      <c r="F364" s="1">
        <f>hun_thomson!F365</f>
        <v>0</v>
      </c>
      <c r="G364">
        <f>hun_thomson!G365</f>
        <v>0</v>
      </c>
    </row>
    <row r="365" spans="1:10" x14ac:dyDescent="0.25">
      <c r="A365" s="8">
        <f>hun_thomson!A366</f>
        <v>0</v>
      </c>
      <c r="B365">
        <f>hun_thomson!B366</f>
        <v>0</v>
      </c>
      <c r="C365" s="1">
        <f>hun_thomson!C366</f>
        <v>0</v>
      </c>
      <c r="D365" s="1">
        <f>hun_thomson!D366</f>
        <v>0</v>
      </c>
      <c r="E365" s="1">
        <f>hun_thomson!E366</f>
        <v>0</v>
      </c>
      <c r="F365" s="1">
        <f>hun_thomson!F366</f>
        <v>0</v>
      </c>
      <c r="G365">
        <f>hun_thomson!G366</f>
        <v>0</v>
      </c>
    </row>
    <row r="366" spans="1:10" x14ac:dyDescent="0.25">
      <c r="A366" s="8">
        <f>hun_thomson!A367</f>
        <v>0</v>
      </c>
      <c r="B366">
        <f>hun_thomson!B367</f>
        <v>0</v>
      </c>
      <c r="C366" s="1">
        <f>hun_thomson!C367</f>
        <v>0</v>
      </c>
      <c r="D366" s="1">
        <f>hun_thomson!D367</f>
        <v>0</v>
      </c>
      <c r="E366" s="1">
        <f>hun_thomson!E367</f>
        <v>0</v>
      </c>
      <c r="F366" s="1">
        <f>hun_thomson!F367</f>
        <v>0</v>
      </c>
      <c r="G366">
        <f>hun_thomson!G367</f>
        <v>0</v>
      </c>
    </row>
    <row r="367" spans="1:10" x14ac:dyDescent="0.25">
      <c r="A367" s="8">
        <f>hun_thomson!A368</f>
        <v>0</v>
      </c>
      <c r="B367">
        <f>hun_thomson!B368</f>
        <v>0</v>
      </c>
      <c r="C367" s="1">
        <f>hun_thomson!C368</f>
        <v>0</v>
      </c>
      <c r="D367" s="1">
        <f>hun_thomson!D368</f>
        <v>0</v>
      </c>
      <c r="E367" s="1">
        <f>hun_thomson!E368</f>
        <v>0</v>
      </c>
      <c r="F367" s="1">
        <f>hun_thomson!F368</f>
        <v>0</v>
      </c>
      <c r="G367">
        <f>hun_thomson!G368</f>
        <v>0</v>
      </c>
    </row>
    <row r="368" spans="1:10" x14ac:dyDescent="0.25">
      <c r="A368" s="8">
        <f>hun_thomson!A369</f>
        <v>0</v>
      </c>
      <c r="B368">
        <f>hun_thomson!B369</f>
        <v>0</v>
      </c>
      <c r="C368" s="1">
        <f>hun_thomson!C369</f>
        <v>0</v>
      </c>
      <c r="D368" s="1">
        <f>hun_thomson!D369</f>
        <v>0</v>
      </c>
      <c r="E368" s="1">
        <f>hun_thomson!E369</f>
        <v>0</v>
      </c>
      <c r="F368" s="1">
        <f>hun_thomson!F369</f>
        <v>0</v>
      </c>
      <c r="G368">
        <f>hun_thomson!G369</f>
        <v>0</v>
      </c>
    </row>
    <row r="369" spans="1:7" x14ac:dyDescent="0.25">
      <c r="A369" s="8">
        <f>hun_thomson!A370</f>
        <v>0</v>
      </c>
      <c r="B369">
        <f>hun_thomson!B370</f>
        <v>0</v>
      </c>
      <c r="C369" s="1">
        <f>hun_thomson!C370</f>
        <v>0</v>
      </c>
      <c r="D369" s="1">
        <f>hun_thomson!D370</f>
        <v>0</v>
      </c>
      <c r="E369" s="1">
        <f>hun_thomson!E370</f>
        <v>0</v>
      </c>
      <c r="F369" s="1">
        <f>hun_thomson!F370</f>
        <v>0</v>
      </c>
      <c r="G369">
        <f>hun_thomson!G370</f>
        <v>0</v>
      </c>
    </row>
    <row r="370" spans="1:7" x14ac:dyDescent="0.25">
      <c r="A370" s="8">
        <f>hun_thomson!A371</f>
        <v>0</v>
      </c>
      <c r="B370">
        <f>hun_thomson!B371</f>
        <v>0</v>
      </c>
      <c r="C370" s="1">
        <f>hun_thomson!C371</f>
        <v>0</v>
      </c>
      <c r="D370" s="1">
        <f>hun_thomson!D371</f>
        <v>0</v>
      </c>
      <c r="E370" s="1">
        <f>hun_thomson!E371</f>
        <v>0</v>
      </c>
      <c r="F370" s="1">
        <f>hun_thomson!F371</f>
        <v>0</v>
      </c>
      <c r="G370">
        <f>hun_thomson!G371</f>
        <v>0</v>
      </c>
    </row>
    <row r="371" spans="1:7" x14ac:dyDescent="0.25">
      <c r="A371" s="8">
        <f>hun_thomson!A372</f>
        <v>0</v>
      </c>
      <c r="B371">
        <f>hun_thomson!B372</f>
        <v>0</v>
      </c>
      <c r="C371" s="1">
        <f>hun_thomson!C372</f>
        <v>0</v>
      </c>
      <c r="D371" s="1">
        <f>hun_thomson!D372</f>
        <v>0</v>
      </c>
      <c r="E371" s="1">
        <f>hun_thomson!E372</f>
        <v>0</v>
      </c>
      <c r="F371" s="1">
        <f>hun_thomson!F372</f>
        <v>0</v>
      </c>
      <c r="G371">
        <f>hun_thomson!G372</f>
        <v>0</v>
      </c>
    </row>
    <row r="372" spans="1:7" x14ac:dyDescent="0.25">
      <c r="A372" s="6"/>
    </row>
    <row r="373" spans="1:7" x14ac:dyDescent="0.25">
      <c r="A373" s="6"/>
    </row>
    <row r="374" spans="1:7" x14ac:dyDescent="0.25">
      <c r="A374" s="6"/>
    </row>
    <row r="375" spans="1:7" x14ac:dyDescent="0.25">
      <c r="A375" s="6"/>
    </row>
    <row r="376" spans="1:7" x14ac:dyDescent="0.25">
      <c r="A376" s="6"/>
    </row>
    <row r="377" spans="1:7" x14ac:dyDescent="0.25">
      <c r="A377" s="6"/>
    </row>
    <row r="378" spans="1:7" x14ac:dyDescent="0.25">
      <c r="A378" s="6"/>
    </row>
    <row r="379" spans="1:7" x14ac:dyDescent="0.25">
      <c r="A379" s="6"/>
    </row>
    <row r="380" spans="1:7" x14ac:dyDescent="0.25">
      <c r="A380" s="6"/>
    </row>
    <row r="381" spans="1:7" x14ac:dyDescent="0.25">
      <c r="A381" s="6"/>
    </row>
    <row r="382" spans="1:7" x14ac:dyDescent="0.25">
      <c r="A382" s="6"/>
    </row>
    <row r="383" spans="1:7" x14ac:dyDescent="0.25">
      <c r="A383" s="6"/>
    </row>
    <row r="384" spans="1:7" x14ac:dyDescent="0.25">
      <c r="A384" s="6"/>
    </row>
    <row r="385" spans="1:1" x14ac:dyDescent="0.25">
      <c r="A385" s="6"/>
    </row>
    <row r="386" spans="1:1" x14ac:dyDescent="0.25">
      <c r="A386" s="6"/>
    </row>
    <row r="387" spans="1:1" x14ac:dyDescent="0.25">
      <c r="A387" s="6"/>
    </row>
    <row r="388" spans="1:1" x14ac:dyDescent="0.25">
      <c r="A388" s="6"/>
    </row>
  </sheetData>
  <pageMargins left="0.7" right="0.7" top="0.75" bottom="0.75" header="0.3" footer="0.3"/>
  <legacy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54"/>
  <sheetViews>
    <sheetView workbookViewId="0">
      <selection activeCell="J1" sqref="J1"/>
    </sheetView>
  </sheetViews>
  <sheetFormatPr defaultRowHeight="15" x14ac:dyDescent="0.25"/>
  <cols>
    <col min="1" max="1" width="10.7109375" bestFit="1" customWidth="1"/>
  </cols>
  <sheetData>
    <row r="1" spans="1:11" x14ac:dyDescent="0.25">
      <c r="A1" t="str">
        <f>_xll.Thomson.Reuters.AFOSpreadsheetFormulas.DSGRID("HNCNFCONQ,HNOSLI15G,HNTOTPRCF,HNEMPTOTP,HNIPTOT.G,HNINDSLXH"," ","1986-01-01","TIME","M","RowHeader=true;ColHeader=true;Code=true;SeriesMetaDataLink=true;DispSeriesDescription=false;YearlyTSFormat=false;QuarterlyTSFormat=false","")</f>
        <v>Application offline! Unable to process the request</v>
      </c>
      <c r="B1" s="2" t="s">
        <v>29</v>
      </c>
      <c r="C1" s="2" t="s">
        <v>42</v>
      </c>
      <c r="D1" s="2" t="s">
        <v>30</v>
      </c>
      <c r="E1" s="2" t="s">
        <v>264</v>
      </c>
      <c r="F1" s="2" t="s">
        <v>31</v>
      </c>
      <c r="G1" s="2" t="s">
        <v>67</v>
      </c>
      <c r="J1" t="str">
        <f>_xll.Thomson.Reuters.AFOSpreadsheetFormulas.DSGRID("HNGDP...D"," ","1986-01-01","TIME","Q","RowHeader=true;ColHeader=true;Code=true;SeriesMetaDataLink=true;DispSeriesDescription=false;YearlyTSFormat=false;QuarterlyTSFormat=false","")</f>
        <v>Application offline! Unable to process the request</v>
      </c>
      <c r="K1" s="2" t="s">
        <v>329</v>
      </c>
    </row>
    <row r="2" spans="1:11" x14ac:dyDescent="0.25">
      <c r="A2" s="2" t="s">
        <v>0</v>
      </c>
      <c r="B2" s="3" t="s">
        <v>26</v>
      </c>
      <c r="C2" s="3" t="s">
        <v>38</v>
      </c>
      <c r="D2" s="3" t="s">
        <v>27</v>
      </c>
      <c r="E2" s="3" t="s">
        <v>258</v>
      </c>
      <c r="F2" s="3" t="s">
        <v>28</v>
      </c>
      <c r="G2" s="3" t="s">
        <v>66</v>
      </c>
      <c r="J2" s="2" t="s">
        <v>0</v>
      </c>
      <c r="K2" s="11" t="s">
        <v>327</v>
      </c>
    </row>
    <row r="3" spans="1:11" x14ac:dyDescent="0.25">
      <c r="A3" s="4">
        <v>31427</v>
      </c>
      <c r="B3" s="2" t="s">
        <v>1</v>
      </c>
      <c r="C3" s="2" t="s">
        <v>1</v>
      </c>
      <c r="D3" s="2" t="s">
        <v>1</v>
      </c>
      <c r="E3" s="2" t="s">
        <v>1</v>
      </c>
      <c r="F3" s="2" t="s">
        <v>1</v>
      </c>
      <c r="G3" s="2" t="s">
        <v>1</v>
      </c>
      <c r="J3" s="2" t="s">
        <v>191</v>
      </c>
      <c r="K3" s="2" t="s">
        <v>1</v>
      </c>
    </row>
    <row r="4" spans="1:11" x14ac:dyDescent="0.25">
      <c r="A4" s="4">
        <v>31458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1</v>
      </c>
      <c r="J4" s="2" t="s">
        <v>74</v>
      </c>
      <c r="K4" s="2" t="s">
        <v>1</v>
      </c>
    </row>
    <row r="5" spans="1:11" x14ac:dyDescent="0.25">
      <c r="A5" s="4">
        <v>31486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J5" s="2" t="s">
        <v>75</v>
      </c>
      <c r="K5" s="2" t="s">
        <v>1</v>
      </c>
    </row>
    <row r="6" spans="1:11" x14ac:dyDescent="0.25">
      <c r="A6" s="4">
        <v>31517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J6" s="2" t="s">
        <v>76</v>
      </c>
      <c r="K6" s="2" t="s">
        <v>1</v>
      </c>
    </row>
    <row r="7" spans="1:11" x14ac:dyDescent="0.25">
      <c r="A7" s="4">
        <v>31547</v>
      </c>
      <c r="B7" s="2" t="s">
        <v>1</v>
      </c>
      <c r="C7" s="2" t="s">
        <v>1</v>
      </c>
      <c r="D7" s="2" t="s">
        <v>1</v>
      </c>
      <c r="E7" s="2" t="s">
        <v>1</v>
      </c>
      <c r="F7" s="2" t="s">
        <v>1</v>
      </c>
      <c r="G7" s="2" t="s">
        <v>1</v>
      </c>
      <c r="J7" s="2" t="s">
        <v>77</v>
      </c>
      <c r="K7" s="2" t="s">
        <v>1</v>
      </c>
    </row>
    <row r="8" spans="1:11" x14ac:dyDescent="0.25">
      <c r="A8" s="4">
        <v>31578</v>
      </c>
      <c r="B8" s="2" t="s">
        <v>1</v>
      </c>
      <c r="C8" s="2" t="s">
        <v>1</v>
      </c>
      <c r="D8" s="2" t="s">
        <v>1</v>
      </c>
      <c r="E8" s="2" t="s">
        <v>1</v>
      </c>
      <c r="F8" s="2" t="s">
        <v>1</v>
      </c>
      <c r="G8" s="2" t="s">
        <v>1</v>
      </c>
      <c r="J8" s="2" t="s">
        <v>78</v>
      </c>
      <c r="K8" s="2" t="s">
        <v>1</v>
      </c>
    </row>
    <row r="9" spans="1:11" x14ac:dyDescent="0.25">
      <c r="A9" s="4">
        <v>31608</v>
      </c>
      <c r="B9" s="2" t="s">
        <v>1</v>
      </c>
      <c r="C9" s="2" t="s">
        <v>1</v>
      </c>
      <c r="D9" s="2" t="s">
        <v>1</v>
      </c>
      <c r="E9" s="2" t="s">
        <v>1</v>
      </c>
      <c r="F9" s="2" t="s">
        <v>1</v>
      </c>
      <c r="G9" s="2" t="s">
        <v>1</v>
      </c>
      <c r="J9" s="2" t="s">
        <v>79</v>
      </c>
      <c r="K9" s="2" t="s">
        <v>1</v>
      </c>
    </row>
    <row r="10" spans="1:11" x14ac:dyDescent="0.25">
      <c r="A10" s="4">
        <v>31639</v>
      </c>
      <c r="B10" s="2" t="s">
        <v>1</v>
      </c>
      <c r="C10" s="2" t="s">
        <v>1</v>
      </c>
      <c r="D10" s="2" t="s">
        <v>1</v>
      </c>
      <c r="E10" s="2" t="s">
        <v>1</v>
      </c>
      <c r="F10" s="2" t="s">
        <v>1</v>
      </c>
      <c r="G10" s="2" t="s">
        <v>1</v>
      </c>
      <c r="J10" s="2" t="s">
        <v>80</v>
      </c>
      <c r="K10" s="2" t="s">
        <v>1</v>
      </c>
    </row>
    <row r="11" spans="1:11" x14ac:dyDescent="0.25">
      <c r="A11" s="4">
        <v>31670</v>
      </c>
      <c r="B11" s="2" t="s">
        <v>1</v>
      </c>
      <c r="C11" s="2" t="s">
        <v>1</v>
      </c>
      <c r="D11" s="2" t="s">
        <v>1</v>
      </c>
      <c r="E11" s="2" t="s">
        <v>1</v>
      </c>
      <c r="F11" s="2" t="s">
        <v>1</v>
      </c>
      <c r="G11" s="2" t="s">
        <v>1</v>
      </c>
      <c r="J11" s="2" t="s">
        <v>81</v>
      </c>
      <c r="K11" s="2" t="s">
        <v>1</v>
      </c>
    </row>
    <row r="12" spans="1:11" x14ac:dyDescent="0.25">
      <c r="A12" s="4">
        <v>31700</v>
      </c>
      <c r="B12" s="2" t="s">
        <v>1</v>
      </c>
      <c r="C12" s="2" t="s">
        <v>1</v>
      </c>
      <c r="D12" s="2" t="s">
        <v>1</v>
      </c>
      <c r="E12" s="2" t="s">
        <v>1</v>
      </c>
      <c r="F12" s="2" t="s">
        <v>1</v>
      </c>
      <c r="G12" s="2" t="s">
        <v>1</v>
      </c>
      <c r="J12" s="2" t="s">
        <v>82</v>
      </c>
      <c r="K12" s="2" t="s">
        <v>1</v>
      </c>
    </row>
    <row r="13" spans="1:11" x14ac:dyDescent="0.25">
      <c r="A13" s="4">
        <v>31731</v>
      </c>
      <c r="B13" s="2" t="s">
        <v>1</v>
      </c>
      <c r="C13" s="2" t="s">
        <v>1</v>
      </c>
      <c r="D13" s="2" t="s">
        <v>1</v>
      </c>
      <c r="E13" s="2" t="s">
        <v>1</v>
      </c>
      <c r="F13" s="2" t="s">
        <v>1</v>
      </c>
      <c r="G13" s="2" t="s">
        <v>1</v>
      </c>
      <c r="J13" s="2" t="s">
        <v>83</v>
      </c>
      <c r="K13" s="2" t="s">
        <v>1</v>
      </c>
    </row>
    <row r="14" spans="1:11" x14ac:dyDescent="0.25">
      <c r="A14" s="4">
        <v>31761</v>
      </c>
      <c r="B14" s="2" t="s">
        <v>1</v>
      </c>
      <c r="C14" s="2" t="s">
        <v>1</v>
      </c>
      <c r="D14" s="2" t="s">
        <v>1</v>
      </c>
      <c r="E14" s="2" t="s">
        <v>1</v>
      </c>
      <c r="F14" s="2" t="s">
        <v>1</v>
      </c>
      <c r="G14" s="2" t="s">
        <v>1</v>
      </c>
      <c r="J14" s="2" t="s">
        <v>84</v>
      </c>
      <c r="K14" s="2" t="s">
        <v>1</v>
      </c>
    </row>
    <row r="15" spans="1:11" x14ac:dyDescent="0.25">
      <c r="A15" s="4">
        <v>31792</v>
      </c>
      <c r="B15" s="2" t="s">
        <v>1</v>
      </c>
      <c r="C15" s="2" t="s">
        <v>1</v>
      </c>
      <c r="D15" s="2" t="s">
        <v>1</v>
      </c>
      <c r="E15" s="2" t="s">
        <v>1</v>
      </c>
      <c r="F15" s="2" t="s">
        <v>1</v>
      </c>
      <c r="G15" s="2" t="s">
        <v>1</v>
      </c>
      <c r="J15" s="2" t="s">
        <v>85</v>
      </c>
      <c r="K15" s="2" t="s">
        <v>1</v>
      </c>
    </row>
    <row r="16" spans="1:11" x14ac:dyDescent="0.25">
      <c r="A16" s="4">
        <v>31823</v>
      </c>
      <c r="B16" s="2" t="s">
        <v>1</v>
      </c>
      <c r="C16" s="2" t="s">
        <v>1</v>
      </c>
      <c r="D16" s="2" t="s">
        <v>1</v>
      </c>
      <c r="E16" s="2" t="s">
        <v>1</v>
      </c>
      <c r="F16" s="2" t="s">
        <v>1</v>
      </c>
      <c r="G16" s="2" t="s">
        <v>1</v>
      </c>
      <c r="J16" s="2" t="s">
        <v>86</v>
      </c>
      <c r="K16" s="2" t="s">
        <v>1</v>
      </c>
    </row>
    <row r="17" spans="1:11" x14ac:dyDescent="0.25">
      <c r="A17" s="4">
        <v>31851</v>
      </c>
      <c r="B17" s="2" t="s">
        <v>1</v>
      </c>
      <c r="C17" s="2" t="s">
        <v>1</v>
      </c>
      <c r="D17" s="2" t="s">
        <v>1</v>
      </c>
      <c r="E17" s="2" t="s">
        <v>1</v>
      </c>
      <c r="F17" s="2" t="s">
        <v>1</v>
      </c>
      <c r="G17" s="2" t="s">
        <v>1</v>
      </c>
      <c r="J17" s="2" t="s">
        <v>87</v>
      </c>
      <c r="K17" s="2" t="s">
        <v>1</v>
      </c>
    </row>
    <row r="18" spans="1:11" x14ac:dyDescent="0.25">
      <c r="A18" s="4">
        <v>31882</v>
      </c>
      <c r="B18" s="2" t="s">
        <v>1</v>
      </c>
      <c r="C18" s="2" t="s">
        <v>1</v>
      </c>
      <c r="D18" s="2" t="s">
        <v>1</v>
      </c>
      <c r="E18" s="2" t="s">
        <v>1</v>
      </c>
      <c r="F18" s="2" t="s">
        <v>1</v>
      </c>
      <c r="G18" s="2" t="s">
        <v>1</v>
      </c>
      <c r="J18" s="2" t="s">
        <v>88</v>
      </c>
      <c r="K18" s="2" t="s">
        <v>1</v>
      </c>
    </row>
    <row r="19" spans="1:11" x14ac:dyDescent="0.25">
      <c r="A19" s="4">
        <v>31912</v>
      </c>
      <c r="B19" s="2" t="s">
        <v>1</v>
      </c>
      <c r="C19" s="2" t="s">
        <v>1</v>
      </c>
      <c r="D19" s="2" t="s">
        <v>1</v>
      </c>
      <c r="E19" s="2" t="s">
        <v>1</v>
      </c>
      <c r="F19" s="2" t="s">
        <v>1</v>
      </c>
      <c r="G19" s="2" t="s">
        <v>1</v>
      </c>
      <c r="J19" s="2" t="s">
        <v>89</v>
      </c>
      <c r="K19" s="2" t="s">
        <v>1</v>
      </c>
    </row>
    <row r="20" spans="1:11" x14ac:dyDescent="0.25">
      <c r="A20" s="4">
        <v>31943</v>
      </c>
      <c r="B20" s="2" t="s">
        <v>1</v>
      </c>
      <c r="C20" s="2" t="s">
        <v>1</v>
      </c>
      <c r="D20" s="2" t="s">
        <v>1</v>
      </c>
      <c r="E20" s="2" t="s">
        <v>1</v>
      </c>
      <c r="F20" s="2" t="s">
        <v>1</v>
      </c>
      <c r="G20" s="2" t="s">
        <v>1</v>
      </c>
      <c r="J20" s="2" t="s">
        <v>90</v>
      </c>
      <c r="K20" s="2" t="s">
        <v>1</v>
      </c>
    </row>
    <row r="21" spans="1:11" x14ac:dyDescent="0.25">
      <c r="A21" s="4">
        <v>31973</v>
      </c>
      <c r="B21" s="2" t="s">
        <v>1</v>
      </c>
      <c r="C21" s="2" t="s">
        <v>1</v>
      </c>
      <c r="D21" s="2" t="s">
        <v>1</v>
      </c>
      <c r="E21" s="2" t="s">
        <v>1</v>
      </c>
      <c r="F21" s="2" t="s">
        <v>1</v>
      </c>
      <c r="G21" s="2" t="s">
        <v>1</v>
      </c>
      <c r="J21" s="2" t="s">
        <v>91</v>
      </c>
      <c r="K21" s="2" t="s">
        <v>1</v>
      </c>
    </row>
    <row r="22" spans="1:11" x14ac:dyDescent="0.25">
      <c r="A22" s="4">
        <v>32004</v>
      </c>
      <c r="B22" s="2" t="s">
        <v>1</v>
      </c>
      <c r="C22" s="2" t="s">
        <v>1</v>
      </c>
      <c r="D22" s="2" t="s">
        <v>1</v>
      </c>
      <c r="E22" s="2" t="s">
        <v>1</v>
      </c>
      <c r="F22" s="2" t="s">
        <v>1</v>
      </c>
      <c r="G22" s="2" t="s">
        <v>1</v>
      </c>
      <c r="J22" s="2" t="s">
        <v>92</v>
      </c>
      <c r="K22" s="2" t="s">
        <v>1</v>
      </c>
    </row>
    <row r="23" spans="1:11" x14ac:dyDescent="0.25">
      <c r="A23" s="4">
        <v>32035</v>
      </c>
      <c r="B23" s="2" t="s">
        <v>1</v>
      </c>
      <c r="C23" s="2" t="s">
        <v>1</v>
      </c>
      <c r="D23" s="2" t="s">
        <v>1</v>
      </c>
      <c r="E23" s="2" t="s">
        <v>1</v>
      </c>
      <c r="F23" s="2" t="s">
        <v>1</v>
      </c>
      <c r="G23" s="2" t="s">
        <v>1</v>
      </c>
      <c r="J23" s="2" t="s">
        <v>93</v>
      </c>
      <c r="K23" s="2" t="s">
        <v>1</v>
      </c>
    </row>
    <row r="24" spans="1:11" x14ac:dyDescent="0.25">
      <c r="A24" s="4">
        <v>32065</v>
      </c>
      <c r="B24" s="2" t="s">
        <v>1</v>
      </c>
      <c r="C24" s="2" t="s">
        <v>1</v>
      </c>
      <c r="D24" s="2" t="s">
        <v>1</v>
      </c>
      <c r="E24" s="2" t="s">
        <v>1</v>
      </c>
      <c r="F24" s="2" t="s">
        <v>1</v>
      </c>
      <c r="G24" s="2" t="s">
        <v>1</v>
      </c>
      <c r="J24" s="2" t="s">
        <v>94</v>
      </c>
      <c r="K24" s="2" t="s">
        <v>1</v>
      </c>
    </row>
    <row r="25" spans="1:11" x14ac:dyDescent="0.25">
      <c r="A25" s="4">
        <v>32096</v>
      </c>
      <c r="B25" s="2" t="s">
        <v>1</v>
      </c>
      <c r="C25" s="2" t="s">
        <v>1</v>
      </c>
      <c r="D25" s="2" t="s">
        <v>1</v>
      </c>
      <c r="E25" s="2" t="s">
        <v>1</v>
      </c>
      <c r="F25" s="2" t="s">
        <v>1</v>
      </c>
      <c r="G25" s="2" t="s">
        <v>1</v>
      </c>
      <c r="J25" s="2" t="s">
        <v>95</v>
      </c>
      <c r="K25" s="2" t="s">
        <v>1</v>
      </c>
    </row>
    <row r="26" spans="1:11" x14ac:dyDescent="0.25">
      <c r="A26" s="4">
        <v>32126</v>
      </c>
      <c r="B26" s="2" t="s">
        <v>1</v>
      </c>
      <c r="C26" s="2" t="s">
        <v>1</v>
      </c>
      <c r="D26" s="2" t="s">
        <v>1</v>
      </c>
      <c r="E26" s="2" t="s">
        <v>1</v>
      </c>
      <c r="F26" s="2" t="s">
        <v>1</v>
      </c>
      <c r="G26" s="2" t="s">
        <v>1</v>
      </c>
      <c r="J26" s="2" t="s">
        <v>96</v>
      </c>
      <c r="K26" s="2" t="s">
        <v>1</v>
      </c>
    </row>
    <row r="27" spans="1:11" x14ac:dyDescent="0.25">
      <c r="A27" s="4">
        <v>32157</v>
      </c>
      <c r="B27" s="2" t="s">
        <v>1</v>
      </c>
      <c r="C27" s="2" t="s">
        <v>1</v>
      </c>
      <c r="D27" s="2" t="s">
        <v>1</v>
      </c>
      <c r="E27" s="2" t="s">
        <v>1</v>
      </c>
      <c r="F27" s="2" t="s">
        <v>1</v>
      </c>
      <c r="G27" s="2" t="s">
        <v>1</v>
      </c>
      <c r="J27" s="2" t="s">
        <v>97</v>
      </c>
      <c r="K27" s="2" t="s">
        <v>1</v>
      </c>
    </row>
    <row r="28" spans="1:11" x14ac:dyDescent="0.25">
      <c r="A28" s="4">
        <v>32188</v>
      </c>
      <c r="B28" s="2" t="s">
        <v>1</v>
      </c>
      <c r="C28" s="2" t="s">
        <v>1</v>
      </c>
      <c r="D28" s="2" t="s">
        <v>1</v>
      </c>
      <c r="E28" s="2" t="s">
        <v>1</v>
      </c>
      <c r="F28" s="2" t="s">
        <v>1</v>
      </c>
      <c r="G28" s="2" t="s">
        <v>1</v>
      </c>
      <c r="J28" s="2" t="s">
        <v>98</v>
      </c>
      <c r="K28" s="2" t="s">
        <v>1</v>
      </c>
    </row>
    <row r="29" spans="1:11" x14ac:dyDescent="0.25">
      <c r="A29" s="4">
        <v>32217</v>
      </c>
      <c r="B29" s="2" t="s">
        <v>1</v>
      </c>
      <c r="C29" s="2" t="s">
        <v>1</v>
      </c>
      <c r="D29" s="2" t="s">
        <v>1</v>
      </c>
      <c r="E29" s="2" t="s">
        <v>1</v>
      </c>
      <c r="F29" s="2" t="s">
        <v>1</v>
      </c>
      <c r="G29" s="2" t="s">
        <v>1</v>
      </c>
      <c r="J29" s="2" t="s">
        <v>99</v>
      </c>
      <c r="K29" s="2" t="s">
        <v>1</v>
      </c>
    </row>
    <row r="30" spans="1:11" x14ac:dyDescent="0.25">
      <c r="A30" s="4">
        <v>32248</v>
      </c>
      <c r="B30" s="2" t="s">
        <v>1</v>
      </c>
      <c r="C30" s="2" t="s">
        <v>1</v>
      </c>
      <c r="D30" s="2" t="s">
        <v>1</v>
      </c>
      <c r="E30" s="2" t="s">
        <v>1</v>
      </c>
      <c r="F30" s="2" t="s">
        <v>1</v>
      </c>
      <c r="G30" s="2" t="s">
        <v>1</v>
      </c>
      <c r="J30" s="2" t="s">
        <v>100</v>
      </c>
      <c r="K30" s="2" t="s">
        <v>1</v>
      </c>
    </row>
    <row r="31" spans="1:11" x14ac:dyDescent="0.25">
      <c r="A31" s="4">
        <v>32278</v>
      </c>
      <c r="B31" s="2" t="s">
        <v>1</v>
      </c>
      <c r="C31" s="2" t="s">
        <v>1</v>
      </c>
      <c r="D31" s="2" t="s">
        <v>1</v>
      </c>
      <c r="E31" s="2" t="s">
        <v>1</v>
      </c>
      <c r="F31" s="2" t="s">
        <v>1</v>
      </c>
      <c r="G31" s="2" t="s">
        <v>1</v>
      </c>
      <c r="J31" s="2" t="s">
        <v>101</v>
      </c>
      <c r="K31" s="2" t="s">
        <v>1</v>
      </c>
    </row>
    <row r="32" spans="1:11" x14ac:dyDescent="0.25">
      <c r="A32" s="4">
        <v>32309</v>
      </c>
      <c r="B32" s="2" t="s">
        <v>1</v>
      </c>
      <c r="C32" s="2" t="s">
        <v>1</v>
      </c>
      <c r="D32" s="2" t="s">
        <v>1</v>
      </c>
      <c r="E32" s="2" t="s">
        <v>1</v>
      </c>
      <c r="F32" s="2" t="s">
        <v>1</v>
      </c>
      <c r="G32" s="2" t="s">
        <v>1</v>
      </c>
      <c r="J32" s="2" t="s">
        <v>102</v>
      </c>
      <c r="K32" s="2" t="s">
        <v>1</v>
      </c>
    </row>
    <row r="33" spans="1:11" x14ac:dyDescent="0.25">
      <c r="A33" s="4">
        <v>32339</v>
      </c>
      <c r="B33" s="2" t="s">
        <v>1</v>
      </c>
      <c r="C33" s="2" t="s">
        <v>1</v>
      </c>
      <c r="D33" s="2" t="s">
        <v>1</v>
      </c>
      <c r="E33" s="2" t="s">
        <v>1</v>
      </c>
      <c r="F33" s="2" t="s">
        <v>1</v>
      </c>
      <c r="G33" s="2" t="s">
        <v>1</v>
      </c>
      <c r="J33" s="2" t="s">
        <v>103</v>
      </c>
      <c r="K33" s="2" t="s">
        <v>1</v>
      </c>
    </row>
    <row r="34" spans="1:11" x14ac:dyDescent="0.25">
      <c r="A34" s="4">
        <v>32370</v>
      </c>
      <c r="B34" s="2" t="s">
        <v>1</v>
      </c>
      <c r="C34" s="2" t="s">
        <v>1</v>
      </c>
      <c r="D34" s="2" t="s">
        <v>1</v>
      </c>
      <c r="E34" s="2" t="s">
        <v>1</v>
      </c>
      <c r="F34" s="2" t="s">
        <v>1</v>
      </c>
      <c r="G34" s="2" t="s">
        <v>1</v>
      </c>
      <c r="J34" s="2" t="s">
        <v>104</v>
      </c>
      <c r="K34" s="2" t="s">
        <v>1</v>
      </c>
    </row>
    <row r="35" spans="1:11" x14ac:dyDescent="0.25">
      <c r="A35" s="4">
        <v>32401</v>
      </c>
      <c r="B35" s="2" t="s">
        <v>1</v>
      </c>
      <c r="C35" s="2" t="s">
        <v>1</v>
      </c>
      <c r="D35" s="2" t="s">
        <v>1</v>
      </c>
      <c r="E35" s="2" t="s">
        <v>1</v>
      </c>
      <c r="F35" s="2" t="s">
        <v>1</v>
      </c>
      <c r="G35" s="2" t="s">
        <v>1</v>
      </c>
      <c r="J35" s="2" t="s">
        <v>105</v>
      </c>
      <c r="K35" s="2" t="s">
        <v>1</v>
      </c>
    </row>
    <row r="36" spans="1:11" x14ac:dyDescent="0.25">
      <c r="A36" s="4">
        <v>32431</v>
      </c>
      <c r="B36" s="2" t="s">
        <v>1</v>
      </c>
      <c r="C36" s="2" t="s">
        <v>1</v>
      </c>
      <c r="D36" s="2" t="s">
        <v>1</v>
      </c>
      <c r="E36" s="2" t="s">
        <v>1</v>
      </c>
      <c r="F36" s="2" t="s">
        <v>1</v>
      </c>
      <c r="G36" s="2" t="s">
        <v>1</v>
      </c>
      <c r="J36" s="2" t="s">
        <v>106</v>
      </c>
      <c r="K36" s="2" t="s">
        <v>1</v>
      </c>
    </row>
    <row r="37" spans="1:11" x14ac:dyDescent="0.25">
      <c r="A37" s="4">
        <v>32462</v>
      </c>
      <c r="B37" s="2" t="s">
        <v>1</v>
      </c>
      <c r="C37" s="2" t="s">
        <v>1</v>
      </c>
      <c r="D37" s="2" t="s">
        <v>1</v>
      </c>
      <c r="E37" s="2" t="s">
        <v>1</v>
      </c>
      <c r="F37" s="2" t="s">
        <v>1</v>
      </c>
      <c r="G37" s="2" t="s">
        <v>1</v>
      </c>
      <c r="J37" s="2" t="s">
        <v>107</v>
      </c>
      <c r="K37" s="2" t="s">
        <v>1</v>
      </c>
    </row>
    <row r="38" spans="1:11" x14ac:dyDescent="0.25">
      <c r="A38" s="4">
        <v>32492</v>
      </c>
      <c r="B38" s="2" t="s">
        <v>1</v>
      </c>
      <c r="C38" s="2" t="s">
        <v>1</v>
      </c>
      <c r="D38" s="2" t="s">
        <v>1</v>
      </c>
      <c r="E38" s="2" t="s">
        <v>1</v>
      </c>
      <c r="F38" s="2" t="s">
        <v>1</v>
      </c>
      <c r="G38" s="2" t="s">
        <v>1</v>
      </c>
      <c r="J38" s="2" t="s">
        <v>108</v>
      </c>
      <c r="K38" s="2" t="s">
        <v>1</v>
      </c>
    </row>
    <row r="39" spans="1:11" x14ac:dyDescent="0.25">
      <c r="A39" s="4">
        <v>32523</v>
      </c>
      <c r="B39" s="2" t="s">
        <v>1</v>
      </c>
      <c r="C39" s="2" t="s">
        <v>1</v>
      </c>
      <c r="D39" s="2" t="s">
        <v>1</v>
      </c>
      <c r="E39" s="2" t="s">
        <v>1</v>
      </c>
      <c r="F39" s="2" t="s">
        <v>1</v>
      </c>
      <c r="G39" s="2" t="s">
        <v>1</v>
      </c>
      <c r="J39" s="2" t="s">
        <v>109</v>
      </c>
      <c r="K39" s="2">
        <v>3942008</v>
      </c>
    </row>
    <row r="40" spans="1:11" x14ac:dyDescent="0.25">
      <c r="A40" s="4">
        <v>32554</v>
      </c>
      <c r="B40" s="2" t="s">
        <v>1</v>
      </c>
      <c r="C40" s="2" t="s">
        <v>1</v>
      </c>
      <c r="D40" s="2" t="s">
        <v>1</v>
      </c>
      <c r="E40" s="2" t="s">
        <v>1</v>
      </c>
      <c r="F40" s="2" t="s">
        <v>1</v>
      </c>
      <c r="G40" s="2" t="s">
        <v>1</v>
      </c>
      <c r="J40" s="2" t="s">
        <v>110</v>
      </c>
      <c r="K40" s="2">
        <v>3923689</v>
      </c>
    </row>
    <row r="41" spans="1:11" x14ac:dyDescent="0.25">
      <c r="A41" s="4">
        <v>32582</v>
      </c>
      <c r="B41" s="2" t="s">
        <v>1</v>
      </c>
      <c r="C41" s="2" t="s">
        <v>1</v>
      </c>
      <c r="D41" s="2" t="s">
        <v>1</v>
      </c>
      <c r="E41" s="2" t="s">
        <v>1</v>
      </c>
      <c r="F41" s="2" t="s">
        <v>1</v>
      </c>
      <c r="G41" s="2" t="s">
        <v>1</v>
      </c>
      <c r="J41" s="2" t="s">
        <v>111</v>
      </c>
      <c r="K41" s="2">
        <v>3921218</v>
      </c>
    </row>
    <row r="42" spans="1:11" x14ac:dyDescent="0.25">
      <c r="A42" s="4">
        <v>32613</v>
      </c>
      <c r="B42" s="2" t="s">
        <v>1</v>
      </c>
      <c r="C42" s="2" t="s">
        <v>1</v>
      </c>
      <c r="D42" s="2" t="s">
        <v>1</v>
      </c>
      <c r="E42" s="2" t="s">
        <v>1</v>
      </c>
      <c r="F42" s="2" t="s">
        <v>1</v>
      </c>
      <c r="G42" s="2" t="s">
        <v>1</v>
      </c>
      <c r="J42" s="2" t="s">
        <v>112</v>
      </c>
      <c r="K42" s="2">
        <v>3901602</v>
      </c>
    </row>
    <row r="43" spans="1:11" x14ac:dyDescent="0.25">
      <c r="A43" s="4">
        <v>32643</v>
      </c>
      <c r="B43" s="2" t="s">
        <v>1</v>
      </c>
      <c r="C43" s="2" t="s">
        <v>1</v>
      </c>
      <c r="D43" s="2" t="s">
        <v>1</v>
      </c>
      <c r="E43" s="2" t="s">
        <v>1</v>
      </c>
      <c r="F43" s="2" t="s">
        <v>1</v>
      </c>
      <c r="G43" s="2" t="s">
        <v>1</v>
      </c>
      <c r="J43" s="2" t="s">
        <v>113</v>
      </c>
      <c r="K43" s="2">
        <v>3918749</v>
      </c>
    </row>
    <row r="44" spans="1:11" x14ac:dyDescent="0.25">
      <c r="A44" s="4">
        <v>32674</v>
      </c>
      <c r="B44" s="2" t="s">
        <v>1</v>
      </c>
      <c r="C44" s="2" t="s">
        <v>1</v>
      </c>
      <c r="D44" s="2" t="s">
        <v>1</v>
      </c>
      <c r="E44" s="2" t="s">
        <v>1</v>
      </c>
      <c r="F44" s="2" t="s">
        <v>1</v>
      </c>
      <c r="G44" s="2" t="s">
        <v>1</v>
      </c>
      <c r="J44" s="2" t="s">
        <v>114</v>
      </c>
      <c r="K44" s="2">
        <v>3904873</v>
      </c>
    </row>
    <row r="45" spans="1:11" x14ac:dyDescent="0.25">
      <c r="A45" s="4">
        <v>32704</v>
      </c>
      <c r="B45" s="2" t="s">
        <v>1</v>
      </c>
      <c r="C45" s="2" t="s">
        <v>1</v>
      </c>
      <c r="D45" s="2" t="s">
        <v>1</v>
      </c>
      <c r="E45" s="2" t="s">
        <v>1</v>
      </c>
      <c r="F45" s="2" t="s">
        <v>1</v>
      </c>
      <c r="G45" s="2" t="s">
        <v>1</v>
      </c>
      <c r="J45" s="2" t="s">
        <v>115</v>
      </c>
      <c r="K45" s="2">
        <v>3905774</v>
      </c>
    </row>
    <row r="46" spans="1:11" x14ac:dyDescent="0.25">
      <c r="A46" s="4">
        <v>32735</v>
      </c>
      <c r="B46" s="2" t="s">
        <v>1</v>
      </c>
      <c r="C46" s="2" t="s">
        <v>1</v>
      </c>
      <c r="D46" s="2" t="s">
        <v>1</v>
      </c>
      <c r="E46" s="2" t="s">
        <v>1</v>
      </c>
      <c r="F46" s="2" t="s">
        <v>1</v>
      </c>
      <c r="G46" s="2" t="s">
        <v>1</v>
      </c>
      <c r="J46" s="2" t="s">
        <v>116</v>
      </c>
      <c r="K46" s="2">
        <v>3949777</v>
      </c>
    </row>
    <row r="47" spans="1:11" x14ac:dyDescent="0.25">
      <c r="A47" s="4">
        <v>32766</v>
      </c>
      <c r="B47" s="2" t="s">
        <v>1</v>
      </c>
      <c r="C47" s="2" t="s">
        <v>1</v>
      </c>
      <c r="D47" s="2" t="s">
        <v>1</v>
      </c>
      <c r="E47" s="2" t="s">
        <v>1</v>
      </c>
      <c r="F47" s="2" t="s">
        <v>1</v>
      </c>
      <c r="G47" s="2" t="s">
        <v>1</v>
      </c>
      <c r="J47" s="2" t="s">
        <v>117</v>
      </c>
      <c r="K47" s="2">
        <v>3995184</v>
      </c>
    </row>
    <row r="48" spans="1:11" x14ac:dyDescent="0.25">
      <c r="A48" s="4">
        <v>32796</v>
      </c>
      <c r="B48" s="2" t="s">
        <v>1</v>
      </c>
      <c r="C48" s="2" t="s">
        <v>1</v>
      </c>
      <c r="D48" s="2" t="s">
        <v>1</v>
      </c>
      <c r="E48" s="2" t="s">
        <v>1</v>
      </c>
      <c r="F48" s="2" t="s">
        <v>1</v>
      </c>
      <c r="G48" s="2" t="s">
        <v>1</v>
      </c>
      <c r="J48" s="2" t="s">
        <v>118</v>
      </c>
      <c r="K48" s="2">
        <v>4041506</v>
      </c>
    </row>
    <row r="49" spans="1:11" x14ac:dyDescent="0.25">
      <c r="A49" s="4">
        <v>32827</v>
      </c>
      <c r="B49" s="2" t="s">
        <v>1</v>
      </c>
      <c r="C49" s="2" t="s">
        <v>1</v>
      </c>
      <c r="D49" s="2" t="s">
        <v>1</v>
      </c>
      <c r="E49" s="2" t="s">
        <v>1</v>
      </c>
      <c r="F49" s="2" t="s">
        <v>1</v>
      </c>
      <c r="G49" s="2" t="s">
        <v>1</v>
      </c>
      <c r="J49" s="2" t="s">
        <v>119</v>
      </c>
      <c r="K49" s="2">
        <v>4074814</v>
      </c>
    </row>
    <row r="50" spans="1:11" x14ac:dyDescent="0.25">
      <c r="A50" s="4">
        <v>32857</v>
      </c>
      <c r="B50" s="2" t="s">
        <v>1</v>
      </c>
      <c r="C50" s="2" t="s">
        <v>1</v>
      </c>
      <c r="D50" s="2" t="s">
        <v>1</v>
      </c>
      <c r="E50" s="2" t="s">
        <v>1</v>
      </c>
      <c r="F50" s="2" t="s">
        <v>1</v>
      </c>
      <c r="G50" s="2" t="s">
        <v>1</v>
      </c>
      <c r="J50" s="2" t="s">
        <v>120</v>
      </c>
      <c r="K50" s="2">
        <v>4111129</v>
      </c>
    </row>
    <row r="51" spans="1:11" x14ac:dyDescent="0.25">
      <c r="A51" s="4">
        <v>32888</v>
      </c>
      <c r="B51" s="2" t="s">
        <v>1</v>
      </c>
      <c r="C51" s="2" t="s">
        <v>1</v>
      </c>
      <c r="D51" s="2" t="s">
        <v>1</v>
      </c>
      <c r="E51" s="2" t="s">
        <v>1</v>
      </c>
      <c r="F51" s="2" t="s">
        <v>1</v>
      </c>
      <c r="G51" s="2" t="s">
        <v>1</v>
      </c>
      <c r="J51" s="2" t="s">
        <v>121</v>
      </c>
      <c r="K51" s="2">
        <v>4161734</v>
      </c>
    </row>
    <row r="52" spans="1:11" x14ac:dyDescent="0.25">
      <c r="A52" s="4">
        <v>32919</v>
      </c>
      <c r="B52" s="2" t="s">
        <v>1</v>
      </c>
      <c r="C52" s="2" t="s">
        <v>1</v>
      </c>
      <c r="D52" s="2" t="s">
        <v>1</v>
      </c>
      <c r="E52" s="2" t="s">
        <v>1</v>
      </c>
      <c r="F52" s="2" t="s">
        <v>1</v>
      </c>
      <c r="G52" s="2" t="s">
        <v>1</v>
      </c>
      <c r="J52" s="2" t="s">
        <v>122</v>
      </c>
      <c r="K52" s="2">
        <v>4217093</v>
      </c>
    </row>
    <row r="53" spans="1:11" x14ac:dyDescent="0.25">
      <c r="A53" s="4">
        <v>32947</v>
      </c>
      <c r="B53" s="2" t="s">
        <v>1</v>
      </c>
      <c r="C53" s="2" t="s">
        <v>1</v>
      </c>
      <c r="D53" s="2" t="s">
        <v>1</v>
      </c>
      <c r="E53" s="2" t="s">
        <v>1</v>
      </c>
      <c r="F53" s="2" t="s">
        <v>1</v>
      </c>
      <c r="G53" s="2" t="s">
        <v>1</v>
      </c>
      <c r="J53" s="2" t="s">
        <v>123</v>
      </c>
      <c r="K53" s="2">
        <v>4257955</v>
      </c>
    </row>
    <row r="54" spans="1:11" x14ac:dyDescent="0.25">
      <c r="A54" s="4">
        <v>32978</v>
      </c>
      <c r="B54" s="2" t="s">
        <v>1</v>
      </c>
      <c r="C54" s="2" t="s">
        <v>1</v>
      </c>
      <c r="D54" s="2" t="s">
        <v>1</v>
      </c>
      <c r="E54" s="2" t="s">
        <v>1</v>
      </c>
      <c r="F54" s="2" t="s">
        <v>1</v>
      </c>
      <c r="G54" s="2" t="s">
        <v>1</v>
      </c>
      <c r="J54" s="2" t="s">
        <v>124</v>
      </c>
      <c r="K54" s="2">
        <v>4266434</v>
      </c>
    </row>
    <row r="55" spans="1:11" x14ac:dyDescent="0.25">
      <c r="A55" s="4">
        <v>33008</v>
      </c>
      <c r="B55" s="2" t="s">
        <v>1</v>
      </c>
      <c r="C55" s="2" t="s">
        <v>1</v>
      </c>
      <c r="D55" s="2" t="s">
        <v>1</v>
      </c>
      <c r="E55" s="2" t="s">
        <v>1</v>
      </c>
      <c r="F55" s="2" t="s">
        <v>1</v>
      </c>
      <c r="G55" s="2" t="s">
        <v>1</v>
      </c>
      <c r="J55" s="2" t="s">
        <v>125</v>
      </c>
      <c r="K55" s="2">
        <v>4268217</v>
      </c>
    </row>
    <row r="56" spans="1:11" x14ac:dyDescent="0.25">
      <c r="A56" s="4">
        <v>33039</v>
      </c>
      <c r="B56" s="2" t="s">
        <v>1</v>
      </c>
      <c r="C56" s="2" t="s">
        <v>1</v>
      </c>
      <c r="D56" s="2" t="s">
        <v>1</v>
      </c>
      <c r="E56" s="2" t="s">
        <v>1</v>
      </c>
      <c r="F56" s="2" t="s">
        <v>1</v>
      </c>
      <c r="G56" s="2" t="s">
        <v>1</v>
      </c>
      <c r="J56" s="2" t="s">
        <v>126</v>
      </c>
      <c r="K56" s="2">
        <v>4320324</v>
      </c>
    </row>
    <row r="57" spans="1:11" x14ac:dyDescent="0.25">
      <c r="A57" s="4">
        <v>33069</v>
      </c>
      <c r="B57" s="2" t="s">
        <v>1</v>
      </c>
      <c r="C57" s="2" t="s">
        <v>1</v>
      </c>
      <c r="D57" s="2" t="s">
        <v>1</v>
      </c>
      <c r="E57" s="2" t="s">
        <v>1</v>
      </c>
      <c r="F57" s="2" t="s">
        <v>1</v>
      </c>
      <c r="G57" s="2" t="s">
        <v>1</v>
      </c>
      <c r="J57" s="2" t="s">
        <v>127</v>
      </c>
      <c r="K57" s="2">
        <v>4395694</v>
      </c>
    </row>
    <row r="58" spans="1:11" x14ac:dyDescent="0.25">
      <c r="A58" s="4">
        <v>33100</v>
      </c>
      <c r="B58" s="2" t="s">
        <v>1</v>
      </c>
      <c r="C58" s="2" t="s">
        <v>1</v>
      </c>
      <c r="D58" s="2" t="s">
        <v>1</v>
      </c>
      <c r="E58" s="2" t="s">
        <v>1</v>
      </c>
      <c r="F58" s="2" t="s">
        <v>1</v>
      </c>
      <c r="G58" s="2" t="s">
        <v>1</v>
      </c>
      <c r="J58" s="2" t="s">
        <v>128</v>
      </c>
      <c r="K58" s="2">
        <v>4461279</v>
      </c>
    </row>
    <row r="59" spans="1:11" x14ac:dyDescent="0.25">
      <c r="A59" s="4">
        <v>33131</v>
      </c>
      <c r="B59" s="2" t="s">
        <v>1</v>
      </c>
      <c r="C59" s="2" t="s">
        <v>1</v>
      </c>
      <c r="D59" s="2" t="s">
        <v>1</v>
      </c>
      <c r="E59" s="2" t="s">
        <v>1</v>
      </c>
      <c r="F59" s="2" t="s">
        <v>1</v>
      </c>
      <c r="G59" s="2" t="s">
        <v>1</v>
      </c>
      <c r="J59" s="2" t="s">
        <v>129</v>
      </c>
      <c r="K59" s="2">
        <v>4477504</v>
      </c>
    </row>
    <row r="60" spans="1:11" x14ac:dyDescent="0.25">
      <c r="A60" s="4">
        <v>33161</v>
      </c>
      <c r="B60" s="2" t="s">
        <v>1</v>
      </c>
      <c r="C60" s="2" t="s">
        <v>1</v>
      </c>
      <c r="D60" s="2" t="s">
        <v>1</v>
      </c>
      <c r="E60" s="2" t="s">
        <v>1</v>
      </c>
      <c r="F60" s="2" t="s">
        <v>1</v>
      </c>
      <c r="G60" s="2" t="s">
        <v>1</v>
      </c>
      <c r="J60" s="2" t="s">
        <v>130</v>
      </c>
      <c r="K60" s="2">
        <v>4521651</v>
      </c>
    </row>
    <row r="61" spans="1:11" x14ac:dyDescent="0.25">
      <c r="A61" s="4">
        <v>33192</v>
      </c>
      <c r="B61" s="2" t="s">
        <v>1</v>
      </c>
      <c r="C61" s="2" t="s">
        <v>1</v>
      </c>
      <c r="D61" s="2" t="s">
        <v>1</v>
      </c>
      <c r="E61" s="2" t="s">
        <v>1</v>
      </c>
      <c r="F61" s="2" t="s">
        <v>1</v>
      </c>
      <c r="G61" s="2" t="s">
        <v>1</v>
      </c>
      <c r="J61" s="2" t="s">
        <v>131</v>
      </c>
      <c r="K61" s="2">
        <v>4559493</v>
      </c>
    </row>
    <row r="62" spans="1:11" x14ac:dyDescent="0.25">
      <c r="A62" s="4">
        <v>33222</v>
      </c>
      <c r="B62" s="2" t="s">
        <v>1</v>
      </c>
      <c r="C62" s="2" t="s">
        <v>1</v>
      </c>
      <c r="D62" s="2" t="s">
        <v>1</v>
      </c>
      <c r="E62" s="2" t="s">
        <v>1</v>
      </c>
      <c r="F62" s="2" t="s">
        <v>1</v>
      </c>
      <c r="G62" s="2" t="s">
        <v>1</v>
      </c>
      <c r="J62" s="2" t="s">
        <v>132</v>
      </c>
      <c r="K62" s="2">
        <v>4620877</v>
      </c>
    </row>
    <row r="63" spans="1:11" x14ac:dyDescent="0.25">
      <c r="A63" s="4">
        <v>33253</v>
      </c>
      <c r="B63" s="2" t="s">
        <v>1</v>
      </c>
      <c r="C63" s="2" t="s">
        <v>1</v>
      </c>
      <c r="D63" s="2" t="s">
        <v>1</v>
      </c>
      <c r="E63" s="2" t="s">
        <v>1</v>
      </c>
      <c r="F63" s="2" t="s">
        <v>1</v>
      </c>
      <c r="G63" s="2" t="s">
        <v>1</v>
      </c>
      <c r="J63" s="2" t="s">
        <v>133</v>
      </c>
      <c r="K63" s="2">
        <v>4668796</v>
      </c>
    </row>
    <row r="64" spans="1:11" x14ac:dyDescent="0.25">
      <c r="A64" s="4">
        <v>33284</v>
      </c>
      <c r="B64" s="2" t="s">
        <v>1</v>
      </c>
      <c r="C64" s="2" t="s">
        <v>1</v>
      </c>
      <c r="D64" s="2" t="s">
        <v>1</v>
      </c>
      <c r="E64" s="2" t="s">
        <v>1</v>
      </c>
      <c r="F64" s="2" t="s">
        <v>1</v>
      </c>
      <c r="G64" s="2" t="s">
        <v>1</v>
      </c>
      <c r="J64" s="2" t="s">
        <v>134</v>
      </c>
      <c r="K64" s="2">
        <v>4701060</v>
      </c>
    </row>
    <row r="65" spans="1:11" x14ac:dyDescent="0.25">
      <c r="A65" s="4">
        <v>33312</v>
      </c>
      <c r="B65" s="2" t="s">
        <v>1</v>
      </c>
      <c r="C65" s="2" t="s">
        <v>1</v>
      </c>
      <c r="D65" s="2" t="s">
        <v>1</v>
      </c>
      <c r="E65" s="2" t="s">
        <v>1</v>
      </c>
      <c r="F65" s="2" t="s">
        <v>1</v>
      </c>
      <c r="G65" s="2" t="s">
        <v>1</v>
      </c>
      <c r="J65" s="2" t="s">
        <v>135</v>
      </c>
      <c r="K65" s="2">
        <v>4734211</v>
      </c>
    </row>
    <row r="66" spans="1:11" x14ac:dyDescent="0.25">
      <c r="A66" s="4">
        <v>33343</v>
      </c>
      <c r="B66" s="2" t="s">
        <v>1</v>
      </c>
      <c r="C66" s="2" t="s">
        <v>1</v>
      </c>
      <c r="D66" s="2" t="s">
        <v>1</v>
      </c>
      <c r="E66" s="2" t="s">
        <v>1</v>
      </c>
      <c r="F66" s="2" t="s">
        <v>1</v>
      </c>
      <c r="G66" s="2" t="s">
        <v>1</v>
      </c>
      <c r="J66" s="2" t="s">
        <v>136</v>
      </c>
      <c r="K66" s="2">
        <v>4773519</v>
      </c>
    </row>
    <row r="67" spans="1:11" x14ac:dyDescent="0.25">
      <c r="A67" s="4">
        <v>33373</v>
      </c>
      <c r="B67" s="2" t="s">
        <v>1</v>
      </c>
      <c r="C67" s="2" t="s">
        <v>1</v>
      </c>
      <c r="D67" s="2" t="s">
        <v>1</v>
      </c>
      <c r="E67" s="2" t="s">
        <v>1</v>
      </c>
      <c r="F67" s="2" t="s">
        <v>1</v>
      </c>
      <c r="G67" s="2" t="s">
        <v>1</v>
      </c>
      <c r="J67" s="2" t="s">
        <v>137</v>
      </c>
      <c r="K67" s="2">
        <v>4880897</v>
      </c>
    </row>
    <row r="68" spans="1:11" x14ac:dyDescent="0.25">
      <c r="A68" s="4">
        <v>33404</v>
      </c>
      <c r="B68" s="2" t="s">
        <v>1</v>
      </c>
      <c r="C68" s="2" t="s">
        <v>1</v>
      </c>
      <c r="D68" s="2" t="s">
        <v>1</v>
      </c>
      <c r="E68" s="2" t="s">
        <v>1</v>
      </c>
      <c r="F68" s="2" t="s">
        <v>1</v>
      </c>
      <c r="G68" s="2" t="s">
        <v>1</v>
      </c>
      <c r="J68" s="2" t="s">
        <v>138</v>
      </c>
      <c r="K68" s="2">
        <v>4902130</v>
      </c>
    </row>
    <row r="69" spans="1:11" x14ac:dyDescent="0.25">
      <c r="A69" s="4">
        <v>33434</v>
      </c>
      <c r="B69" s="2" t="s">
        <v>1</v>
      </c>
      <c r="C69" s="2" t="s">
        <v>1</v>
      </c>
      <c r="D69" s="2" t="s">
        <v>1</v>
      </c>
      <c r="E69" s="2" t="s">
        <v>1</v>
      </c>
      <c r="F69" s="2" t="s">
        <v>1</v>
      </c>
      <c r="G69" s="2" t="s">
        <v>1</v>
      </c>
      <c r="J69" s="2" t="s">
        <v>139</v>
      </c>
      <c r="K69" s="2">
        <v>4950496</v>
      </c>
    </row>
    <row r="70" spans="1:11" x14ac:dyDescent="0.25">
      <c r="A70" s="4">
        <v>33465</v>
      </c>
      <c r="B70" s="2" t="s">
        <v>1</v>
      </c>
      <c r="C70" s="2" t="s">
        <v>1</v>
      </c>
      <c r="D70" s="2" t="s">
        <v>1</v>
      </c>
      <c r="E70" s="2" t="s">
        <v>1</v>
      </c>
      <c r="F70" s="2" t="s">
        <v>1</v>
      </c>
      <c r="G70" s="2" t="s">
        <v>1</v>
      </c>
      <c r="J70" s="2" t="s">
        <v>140</v>
      </c>
      <c r="K70" s="2">
        <v>4991595</v>
      </c>
    </row>
    <row r="71" spans="1:11" x14ac:dyDescent="0.25">
      <c r="A71" s="4">
        <v>33496</v>
      </c>
      <c r="B71" s="2" t="s">
        <v>1</v>
      </c>
      <c r="C71" s="2" t="s">
        <v>1</v>
      </c>
      <c r="D71" s="2" t="s">
        <v>1</v>
      </c>
      <c r="E71" s="2" t="s">
        <v>1</v>
      </c>
      <c r="F71" s="2" t="s">
        <v>1</v>
      </c>
      <c r="G71" s="2" t="s">
        <v>1</v>
      </c>
      <c r="J71" s="2" t="s">
        <v>141</v>
      </c>
      <c r="K71" s="2">
        <v>5036741</v>
      </c>
    </row>
    <row r="72" spans="1:11" x14ac:dyDescent="0.25">
      <c r="A72" s="4">
        <v>33526</v>
      </c>
      <c r="B72" s="2" t="s">
        <v>1</v>
      </c>
      <c r="C72" s="2" t="s">
        <v>1</v>
      </c>
      <c r="D72" s="2" t="s">
        <v>1</v>
      </c>
      <c r="E72" s="2" t="s">
        <v>1</v>
      </c>
      <c r="F72" s="2" t="s">
        <v>1</v>
      </c>
      <c r="G72" s="2" t="s">
        <v>1</v>
      </c>
      <c r="J72" s="2" t="s">
        <v>142</v>
      </c>
      <c r="K72" s="2">
        <v>5085482</v>
      </c>
    </row>
    <row r="73" spans="1:11" x14ac:dyDescent="0.25">
      <c r="A73" s="4">
        <v>33557</v>
      </c>
      <c r="B73" s="2" t="s">
        <v>1</v>
      </c>
      <c r="C73" s="2" t="s">
        <v>1</v>
      </c>
      <c r="D73" s="2" t="s">
        <v>1</v>
      </c>
      <c r="E73" s="2" t="s">
        <v>1</v>
      </c>
      <c r="F73" s="2" t="s">
        <v>1</v>
      </c>
      <c r="G73" s="2" t="s">
        <v>1</v>
      </c>
      <c r="J73" s="2" t="s">
        <v>143</v>
      </c>
      <c r="K73" s="2">
        <v>5142494</v>
      </c>
    </row>
    <row r="74" spans="1:11" x14ac:dyDescent="0.25">
      <c r="A74" s="4">
        <v>33587</v>
      </c>
      <c r="B74" s="2" t="s">
        <v>1</v>
      </c>
      <c r="C74" s="2" t="s">
        <v>1</v>
      </c>
      <c r="D74" s="2" t="s">
        <v>1</v>
      </c>
      <c r="E74" s="2" t="s">
        <v>1</v>
      </c>
      <c r="F74" s="2" t="s">
        <v>1</v>
      </c>
      <c r="G74" s="2" t="s">
        <v>1</v>
      </c>
      <c r="J74" s="2" t="s">
        <v>144</v>
      </c>
      <c r="K74" s="2">
        <v>5200510</v>
      </c>
    </row>
    <row r="75" spans="1:11" x14ac:dyDescent="0.25">
      <c r="A75" s="4">
        <v>33618</v>
      </c>
      <c r="B75" s="2" t="s">
        <v>1</v>
      </c>
      <c r="C75" s="2">
        <v>93.34</v>
      </c>
      <c r="D75" s="2" t="s">
        <v>1</v>
      </c>
      <c r="E75" s="2" t="s">
        <v>1</v>
      </c>
      <c r="F75" s="2" t="s">
        <v>1</v>
      </c>
      <c r="G75" s="2" t="s">
        <v>1</v>
      </c>
      <c r="J75" s="2" t="s">
        <v>145</v>
      </c>
      <c r="K75" s="2">
        <v>5266759</v>
      </c>
    </row>
    <row r="76" spans="1:11" x14ac:dyDescent="0.25">
      <c r="A76" s="4">
        <v>33649</v>
      </c>
      <c r="B76" s="2" t="s">
        <v>1</v>
      </c>
      <c r="C76" s="2">
        <v>95.34</v>
      </c>
      <c r="D76" s="2" t="s">
        <v>1</v>
      </c>
      <c r="E76" s="2" t="s">
        <v>1</v>
      </c>
      <c r="F76" s="2" t="s">
        <v>1</v>
      </c>
      <c r="G76" s="2" t="s">
        <v>1</v>
      </c>
      <c r="J76" s="2" t="s">
        <v>146</v>
      </c>
      <c r="K76" s="2">
        <v>5333267</v>
      </c>
    </row>
    <row r="77" spans="1:11" x14ac:dyDescent="0.25">
      <c r="A77" s="4">
        <v>33678</v>
      </c>
      <c r="B77" s="2" t="s">
        <v>1</v>
      </c>
      <c r="C77" s="2">
        <v>90.77</v>
      </c>
      <c r="D77" s="2" t="s">
        <v>1</v>
      </c>
      <c r="E77" s="2" t="s">
        <v>1</v>
      </c>
      <c r="F77" s="2" t="s">
        <v>1</v>
      </c>
      <c r="G77" s="2" t="s">
        <v>1</v>
      </c>
      <c r="J77" s="2" t="s">
        <v>147</v>
      </c>
      <c r="K77" s="2">
        <v>5388254</v>
      </c>
    </row>
    <row r="78" spans="1:11" x14ac:dyDescent="0.25">
      <c r="A78" s="4">
        <v>33709</v>
      </c>
      <c r="B78" s="2" t="s">
        <v>1</v>
      </c>
      <c r="C78" s="2">
        <v>96.76</v>
      </c>
      <c r="D78" s="2" t="s">
        <v>1</v>
      </c>
      <c r="E78" s="2" t="s">
        <v>1</v>
      </c>
      <c r="F78" s="2" t="s">
        <v>1</v>
      </c>
      <c r="G78" s="2" t="s">
        <v>1</v>
      </c>
      <c r="J78" s="2" t="s">
        <v>148</v>
      </c>
      <c r="K78" s="2">
        <v>5429422</v>
      </c>
    </row>
    <row r="79" spans="1:11" x14ac:dyDescent="0.25">
      <c r="A79" s="4">
        <v>33739</v>
      </c>
      <c r="B79" s="2" t="s">
        <v>1</v>
      </c>
      <c r="C79" s="2">
        <v>90.01</v>
      </c>
      <c r="D79" s="2" t="s">
        <v>1</v>
      </c>
      <c r="E79" s="2" t="s">
        <v>1</v>
      </c>
      <c r="F79" s="2" t="s">
        <v>1</v>
      </c>
      <c r="G79" s="2" t="s">
        <v>1</v>
      </c>
      <c r="J79" s="2" t="s">
        <v>149</v>
      </c>
      <c r="K79" s="2">
        <v>5475772</v>
      </c>
    </row>
    <row r="80" spans="1:11" x14ac:dyDescent="0.25">
      <c r="A80" s="4">
        <v>33770</v>
      </c>
      <c r="B80" s="2" t="s">
        <v>1</v>
      </c>
      <c r="C80" s="2">
        <v>93.53</v>
      </c>
      <c r="D80" s="2" t="s">
        <v>1</v>
      </c>
      <c r="E80" s="2" t="s">
        <v>1</v>
      </c>
      <c r="F80" s="2" t="s">
        <v>1</v>
      </c>
      <c r="G80" s="2" t="s">
        <v>1</v>
      </c>
      <c r="J80" s="2" t="s">
        <v>150</v>
      </c>
      <c r="K80" s="2">
        <v>5581085</v>
      </c>
    </row>
    <row r="81" spans="1:11" x14ac:dyDescent="0.25">
      <c r="A81" s="4">
        <v>33800</v>
      </c>
      <c r="B81" s="2" t="s">
        <v>1</v>
      </c>
      <c r="C81" s="2">
        <v>91.63</v>
      </c>
      <c r="D81" s="2" t="s">
        <v>1</v>
      </c>
      <c r="E81" s="2" t="s">
        <v>1</v>
      </c>
      <c r="F81" s="2" t="s">
        <v>1</v>
      </c>
      <c r="G81" s="2" t="s">
        <v>1</v>
      </c>
      <c r="J81" s="2" t="s">
        <v>151</v>
      </c>
      <c r="K81" s="2">
        <v>5616011</v>
      </c>
    </row>
    <row r="82" spans="1:11" x14ac:dyDescent="0.25">
      <c r="A82" s="4">
        <v>33831</v>
      </c>
      <c r="B82" s="2" t="s">
        <v>1</v>
      </c>
      <c r="C82" s="2">
        <v>85.74</v>
      </c>
      <c r="D82" s="2" t="s">
        <v>1</v>
      </c>
      <c r="E82" s="2" t="s">
        <v>1</v>
      </c>
      <c r="F82" s="2" t="s">
        <v>1</v>
      </c>
      <c r="G82" s="2" t="s">
        <v>1</v>
      </c>
      <c r="J82" s="2" t="s">
        <v>152</v>
      </c>
      <c r="K82" s="2">
        <v>5679912</v>
      </c>
    </row>
    <row r="83" spans="1:11" x14ac:dyDescent="0.25">
      <c r="A83" s="4">
        <v>33862</v>
      </c>
      <c r="B83" s="2" t="s">
        <v>1</v>
      </c>
      <c r="C83" s="2">
        <v>91.82</v>
      </c>
      <c r="D83" s="2" t="s">
        <v>1</v>
      </c>
      <c r="E83" s="2" t="s">
        <v>1</v>
      </c>
      <c r="F83" s="2" t="s">
        <v>1</v>
      </c>
      <c r="G83" s="2" t="s">
        <v>1</v>
      </c>
      <c r="J83" s="2" t="s">
        <v>153</v>
      </c>
      <c r="K83" s="2">
        <v>5737258</v>
      </c>
    </row>
    <row r="84" spans="1:11" x14ac:dyDescent="0.25">
      <c r="A84" s="4">
        <v>33892</v>
      </c>
      <c r="B84" s="2" t="s">
        <v>1</v>
      </c>
      <c r="C84" s="2">
        <v>91.53</v>
      </c>
      <c r="D84" s="2" t="s">
        <v>1</v>
      </c>
      <c r="E84" s="2" t="s">
        <v>1</v>
      </c>
      <c r="F84" s="2" t="s">
        <v>1</v>
      </c>
      <c r="G84" s="2" t="s">
        <v>1</v>
      </c>
      <c r="J84" s="2" t="s">
        <v>154</v>
      </c>
      <c r="K84" s="2">
        <v>5796725</v>
      </c>
    </row>
    <row r="85" spans="1:11" x14ac:dyDescent="0.25">
      <c r="A85" s="4">
        <v>33923</v>
      </c>
      <c r="B85" s="2" t="s">
        <v>1</v>
      </c>
      <c r="C85" s="2">
        <v>87.92</v>
      </c>
      <c r="D85" s="2" t="s">
        <v>1</v>
      </c>
      <c r="E85" s="2" t="s">
        <v>1</v>
      </c>
      <c r="F85" s="2" t="s">
        <v>1</v>
      </c>
      <c r="G85" s="2" t="s">
        <v>1</v>
      </c>
      <c r="J85" s="2" t="s">
        <v>155</v>
      </c>
      <c r="K85" s="2">
        <v>5831730</v>
      </c>
    </row>
    <row r="86" spans="1:11" x14ac:dyDescent="0.25">
      <c r="A86" s="4">
        <v>33953</v>
      </c>
      <c r="B86" s="2" t="s">
        <v>1</v>
      </c>
      <c r="C86" s="2">
        <v>95.72</v>
      </c>
      <c r="D86" s="2" t="s">
        <v>1</v>
      </c>
      <c r="E86" s="2" t="s">
        <v>1</v>
      </c>
      <c r="F86" s="2" t="s">
        <v>1</v>
      </c>
      <c r="G86" s="2" t="s">
        <v>1</v>
      </c>
      <c r="J86" s="2" t="s">
        <v>156</v>
      </c>
      <c r="K86" s="2">
        <v>5882909</v>
      </c>
    </row>
    <row r="87" spans="1:11" x14ac:dyDescent="0.25">
      <c r="A87" s="4">
        <v>33984</v>
      </c>
      <c r="B87" s="2" t="s">
        <v>1</v>
      </c>
      <c r="C87" s="2">
        <v>87.07</v>
      </c>
      <c r="D87" s="2" t="s">
        <v>1</v>
      </c>
      <c r="E87" s="2" t="s">
        <v>1</v>
      </c>
      <c r="F87" s="2" t="s">
        <v>1</v>
      </c>
      <c r="G87" s="2" t="s">
        <v>1</v>
      </c>
      <c r="J87" s="2" t="s">
        <v>157</v>
      </c>
      <c r="K87" s="2">
        <v>5840118</v>
      </c>
    </row>
    <row r="88" spans="1:11" x14ac:dyDescent="0.25">
      <c r="A88" s="4">
        <v>34015</v>
      </c>
      <c r="B88" s="2">
        <v>-50.6</v>
      </c>
      <c r="C88" s="2">
        <v>90.77</v>
      </c>
      <c r="D88" s="2" t="s">
        <v>1</v>
      </c>
      <c r="E88" s="2" t="s">
        <v>1</v>
      </c>
      <c r="F88" s="2" t="s">
        <v>1</v>
      </c>
      <c r="G88" s="2" t="s">
        <v>1</v>
      </c>
      <c r="J88" s="2" t="s">
        <v>158</v>
      </c>
      <c r="K88" s="2">
        <v>5817135</v>
      </c>
    </row>
    <row r="89" spans="1:11" x14ac:dyDescent="0.25">
      <c r="A89" s="4">
        <v>34043</v>
      </c>
      <c r="B89" s="2">
        <v>-50.8</v>
      </c>
      <c r="C89" s="2">
        <v>93.62</v>
      </c>
      <c r="D89" s="2" t="s">
        <v>1</v>
      </c>
      <c r="E89" s="2" t="s">
        <v>1</v>
      </c>
      <c r="F89" s="2" t="s">
        <v>1</v>
      </c>
      <c r="G89" s="2" t="s">
        <v>1</v>
      </c>
      <c r="J89" s="2" t="s">
        <v>159</v>
      </c>
      <c r="K89" s="2">
        <v>5832409</v>
      </c>
    </row>
    <row r="90" spans="1:11" x14ac:dyDescent="0.25">
      <c r="A90" s="4">
        <v>34074</v>
      </c>
      <c r="B90" s="2">
        <v>-48.1</v>
      </c>
      <c r="C90" s="2">
        <v>96.38</v>
      </c>
      <c r="D90" s="2" t="s">
        <v>1</v>
      </c>
      <c r="E90" s="2" t="s">
        <v>1</v>
      </c>
      <c r="F90" s="2" t="s">
        <v>1</v>
      </c>
      <c r="G90" s="2" t="s">
        <v>1</v>
      </c>
      <c r="J90" s="2" t="s">
        <v>160</v>
      </c>
      <c r="K90" s="2">
        <v>5880375</v>
      </c>
    </row>
    <row r="91" spans="1:11" x14ac:dyDescent="0.25">
      <c r="A91" s="4">
        <v>34104</v>
      </c>
      <c r="B91" s="2">
        <v>-49.1</v>
      </c>
      <c r="C91" s="2">
        <v>94.48</v>
      </c>
      <c r="D91" s="2" t="s">
        <v>1</v>
      </c>
      <c r="E91" s="2" t="s">
        <v>1</v>
      </c>
      <c r="F91" s="2" t="s">
        <v>1</v>
      </c>
      <c r="G91" s="2" t="s">
        <v>1</v>
      </c>
      <c r="J91" s="2" t="s">
        <v>161</v>
      </c>
      <c r="K91" s="2">
        <v>5945036</v>
      </c>
    </row>
    <row r="92" spans="1:11" x14ac:dyDescent="0.25">
      <c r="A92" s="4">
        <v>34135</v>
      </c>
      <c r="B92" s="2">
        <v>-43.8</v>
      </c>
      <c r="C92" s="2">
        <v>96.1</v>
      </c>
      <c r="D92" s="2" t="s">
        <v>1</v>
      </c>
      <c r="E92" s="2" t="s">
        <v>1</v>
      </c>
      <c r="F92" s="2" t="s">
        <v>1</v>
      </c>
      <c r="G92" s="2" t="s">
        <v>1</v>
      </c>
      <c r="J92" s="2" t="s">
        <v>162</v>
      </c>
      <c r="K92" s="2">
        <v>5952756</v>
      </c>
    </row>
    <row r="93" spans="1:11" x14ac:dyDescent="0.25">
      <c r="A93" s="4">
        <v>34165</v>
      </c>
      <c r="B93" s="2">
        <v>-50.6</v>
      </c>
      <c r="C93" s="2">
        <v>96.57</v>
      </c>
      <c r="D93" s="2" t="s">
        <v>1</v>
      </c>
      <c r="E93" s="2" t="s">
        <v>1</v>
      </c>
      <c r="F93" s="2" t="s">
        <v>1</v>
      </c>
      <c r="G93" s="2" t="s">
        <v>1</v>
      </c>
      <c r="J93" s="2" t="s">
        <v>163</v>
      </c>
      <c r="K93" s="2">
        <v>5906068</v>
      </c>
    </row>
    <row r="94" spans="1:11" x14ac:dyDescent="0.25">
      <c r="A94" s="4">
        <v>34196</v>
      </c>
      <c r="B94" s="2">
        <v>-43.8</v>
      </c>
      <c r="C94" s="2">
        <v>92.96</v>
      </c>
      <c r="D94" s="2" t="s">
        <v>1</v>
      </c>
      <c r="E94" s="2" t="s">
        <v>1</v>
      </c>
      <c r="F94" s="2" t="s">
        <v>1</v>
      </c>
      <c r="G94" s="2" t="s">
        <v>1</v>
      </c>
      <c r="J94" s="2" t="s">
        <v>164</v>
      </c>
      <c r="K94" s="2">
        <v>5740742</v>
      </c>
    </row>
    <row r="95" spans="1:11" x14ac:dyDescent="0.25">
      <c r="A95" s="4">
        <v>34227</v>
      </c>
      <c r="B95" s="2">
        <v>-44.4</v>
      </c>
      <c r="C95" s="2">
        <v>97.05</v>
      </c>
      <c r="D95" s="2" t="s">
        <v>1</v>
      </c>
      <c r="E95" s="2" t="s">
        <v>1</v>
      </c>
      <c r="F95" s="2" t="s">
        <v>1</v>
      </c>
      <c r="G95" s="2" t="s">
        <v>1</v>
      </c>
      <c r="J95" s="2" t="s">
        <v>165</v>
      </c>
      <c r="K95" s="2">
        <v>5553036</v>
      </c>
    </row>
    <row r="96" spans="1:11" x14ac:dyDescent="0.25">
      <c r="A96" s="4">
        <v>34257</v>
      </c>
      <c r="B96" s="2">
        <v>-44.6</v>
      </c>
      <c r="C96" s="2">
        <v>94.38</v>
      </c>
      <c r="D96" s="2" t="s">
        <v>1</v>
      </c>
      <c r="E96" s="2" t="s">
        <v>1</v>
      </c>
      <c r="F96" s="2" t="s">
        <v>1</v>
      </c>
      <c r="G96" s="2" t="s">
        <v>1</v>
      </c>
      <c r="J96" s="2" t="s">
        <v>166</v>
      </c>
      <c r="K96" s="2">
        <v>5504035</v>
      </c>
    </row>
    <row r="97" spans="1:11" x14ac:dyDescent="0.25">
      <c r="A97" s="4">
        <v>34288</v>
      </c>
      <c r="B97" s="2">
        <v>-37.4</v>
      </c>
      <c r="C97" s="2">
        <v>97.33</v>
      </c>
      <c r="D97" s="2" t="s">
        <v>1</v>
      </c>
      <c r="E97" s="2" t="s">
        <v>1</v>
      </c>
      <c r="F97" s="2" t="s">
        <v>1</v>
      </c>
      <c r="G97" s="2" t="s">
        <v>1</v>
      </c>
      <c r="J97" s="2" t="s">
        <v>167</v>
      </c>
      <c r="K97" s="2">
        <v>5472996</v>
      </c>
    </row>
    <row r="98" spans="1:11" x14ac:dyDescent="0.25">
      <c r="A98" s="4">
        <v>34318</v>
      </c>
      <c r="B98" s="2">
        <v>-34.700000000000003</v>
      </c>
      <c r="C98" s="2">
        <v>100.47</v>
      </c>
      <c r="D98" s="2" t="s">
        <v>1</v>
      </c>
      <c r="E98" s="2" t="s">
        <v>1</v>
      </c>
      <c r="F98" s="2" t="s">
        <v>1</v>
      </c>
      <c r="G98" s="2" t="s">
        <v>1</v>
      </c>
      <c r="J98" s="2" t="s">
        <v>168</v>
      </c>
      <c r="K98" s="2">
        <v>5492056</v>
      </c>
    </row>
    <row r="99" spans="1:11" x14ac:dyDescent="0.25">
      <c r="A99" s="4">
        <v>34349</v>
      </c>
      <c r="B99" s="2">
        <v>-32.700000000000003</v>
      </c>
      <c r="C99" s="2">
        <v>85.74</v>
      </c>
      <c r="D99" s="2" t="s">
        <v>1</v>
      </c>
      <c r="E99" s="2" t="s">
        <v>1</v>
      </c>
      <c r="F99" s="2" t="s">
        <v>1</v>
      </c>
      <c r="G99" s="2" t="s">
        <v>1</v>
      </c>
      <c r="J99" s="2" t="s">
        <v>169</v>
      </c>
      <c r="K99" s="2">
        <v>5517790</v>
      </c>
    </row>
    <row r="100" spans="1:11" x14ac:dyDescent="0.25">
      <c r="A100" s="4">
        <v>34380</v>
      </c>
      <c r="B100" s="2">
        <v>-32</v>
      </c>
      <c r="C100" s="2">
        <v>83.07</v>
      </c>
      <c r="D100" s="2" t="s">
        <v>1</v>
      </c>
      <c r="E100" s="2" t="s">
        <v>1</v>
      </c>
      <c r="F100" s="2" t="s">
        <v>1</v>
      </c>
      <c r="G100" s="2" t="s">
        <v>1</v>
      </c>
      <c r="J100" s="2" t="s">
        <v>170</v>
      </c>
      <c r="K100" s="2">
        <v>5541905</v>
      </c>
    </row>
    <row r="101" spans="1:11" x14ac:dyDescent="0.25">
      <c r="A101" s="4">
        <v>34408</v>
      </c>
      <c r="B101" s="2">
        <v>-25.3</v>
      </c>
      <c r="C101" s="2">
        <v>81.27</v>
      </c>
      <c r="D101" s="2" t="s">
        <v>1</v>
      </c>
      <c r="E101" s="2" t="s">
        <v>1</v>
      </c>
      <c r="F101" s="2" t="s">
        <v>1</v>
      </c>
      <c r="G101" s="2" t="s">
        <v>1</v>
      </c>
      <c r="J101" s="2" t="s">
        <v>171</v>
      </c>
      <c r="K101" s="2">
        <v>5556708</v>
      </c>
    </row>
    <row r="102" spans="1:11" x14ac:dyDescent="0.25">
      <c r="A102" s="4">
        <v>34439</v>
      </c>
      <c r="B102" s="2">
        <v>-23.7</v>
      </c>
      <c r="C102" s="2">
        <v>80.41</v>
      </c>
      <c r="D102" s="2" t="s">
        <v>1</v>
      </c>
      <c r="E102" s="2" t="s">
        <v>1</v>
      </c>
      <c r="F102" s="2" t="s">
        <v>1</v>
      </c>
      <c r="G102" s="2" t="s">
        <v>1</v>
      </c>
      <c r="J102" s="2" t="s">
        <v>172</v>
      </c>
      <c r="K102" s="2">
        <v>5576177</v>
      </c>
    </row>
    <row r="103" spans="1:11" x14ac:dyDescent="0.25">
      <c r="A103" s="4">
        <v>34469</v>
      </c>
      <c r="B103" s="2">
        <v>-17.2</v>
      </c>
      <c r="C103" s="2">
        <v>83.64</v>
      </c>
      <c r="D103" s="2" t="s">
        <v>1</v>
      </c>
      <c r="E103" s="2" t="s">
        <v>1</v>
      </c>
      <c r="F103" s="2" t="s">
        <v>1</v>
      </c>
      <c r="G103" s="2" t="s">
        <v>1</v>
      </c>
      <c r="J103" s="2" t="s">
        <v>173</v>
      </c>
      <c r="K103" s="2">
        <v>5652326</v>
      </c>
    </row>
    <row r="104" spans="1:11" x14ac:dyDescent="0.25">
      <c r="A104" s="4">
        <v>34500</v>
      </c>
      <c r="B104" s="2">
        <v>-22.9</v>
      </c>
      <c r="C104" s="2">
        <v>87.45</v>
      </c>
      <c r="D104" s="2" t="s">
        <v>1</v>
      </c>
      <c r="E104" s="2" t="s">
        <v>1</v>
      </c>
      <c r="F104" s="2" t="s">
        <v>1</v>
      </c>
      <c r="G104" s="2" t="s">
        <v>1</v>
      </c>
      <c r="J104" s="2" t="s">
        <v>174</v>
      </c>
      <c r="K104" s="2">
        <v>5633993</v>
      </c>
    </row>
    <row r="105" spans="1:11" x14ac:dyDescent="0.25">
      <c r="A105" s="4">
        <v>34530</v>
      </c>
      <c r="B105" s="2">
        <v>-20.3</v>
      </c>
      <c r="C105" s="2">
        <v>83.93</v>
      </c>
      <c r="D105" s="2" t="s">
        <v>1</v>
      </c>
      <c r="E105" s="2" t="s">
        <v>1</v>
      </c>
      <c r="F105" s="2" t="s">
        <v>1</v>
      </c>
      <c r="G105" s="2" t="s">
        <v>1</v>
      </c>
      <c r="J105" s="2" t="s">
        <v>175</v>
      </c>
      <c r="K105" s="2">
        <v>5640298</v>
      </c>
    </row>
    <row r="106" spans="1:11" x14ac:dyDescent="0.25">
      <c r="A106" s="4">
        <v>34561</v>
      </c>
      <c r="B106" s="2">
        <v>-32.4</v>
      </c>
      <c r="C106" s="2">
        <v>91.06</v>
      </c>
      <c r="D106" s="2" t="s">
        <v>1</v>
      </c>
      <c r="E106" s="2" t="s">
        <v>1</v>
      </c>
      <c r="F106" s="2" t="s">
        <v>1</v>
      </c>
      <c r="G106" s="2" t="s">
        <v>1</v>
      </c>
      <c r="J106" s="2" t="s">
        <v>176</v>
      </c>
      <c r="K106" s="2">
        <v>5667518</v>
      </c>
    </row>
    <row r="107" spans="1:11" x14ac:dyDescent="0.25">
      <c r="A107" s="4">
        <v>34592</v>
      </c>
      <c r="B107" s="2">
        <v>-36.9</v>
      </c>
      <c r="C107" s="2">
        <v>88.68</v>
      </c>
      <c r="D107" s="2" t="s">
        <v>1</v>
      </c>
      <c r="E107" s="2" t="s">
        <v>1</v>
      </c>
      <c r="F107" s="2" t="s">
        <v>1</v>
      </c>
      <c r="G107" s="2" t="s">
        <v>1</v>
      </c>
      <c r="J107" s="2" t="s">
        <v>177</v>
      </c>
      <c r="K107" s="2">
        <v>5595994</v>
      </c>
    </row>
    <row r="108" spans="1:11" x14ac:dyDescent="0.25">
      <c r="A108" s="4">
        <v>34622</v>
      </c>
      <c r="B108" s="2">
        <v>-35.5</v>
      </c>
      <c r="C108" s="2">
        <v>91.82</v>
      </c>
      <c r="D108" s="2" t="s">
        <v>1</v>
      </c>
      <c r="E108" s="2" t="s">
        <v>1</v>
      </c>
      <c r="F108" s="2" t="s">
        <v>1</v>
      </c>
      <c r="G108" s="2" t="s">
        <v>1</v>
      </c>
      <c r="J108" s="2" t="s">
        <v>178</v>
      </c>
      <c r="K108" s="2">
        <v>5557884</v>
      </c>
    </row>
    <row r="109" spans="1:11" x14ac:dyDescent="0.25">
      <c r="A109" s="4">
        <v>34653</v>
      </c>
      <c r="B109" s="2">
        <v>-43.5</v>
      </c>
      <c r="C109" s="2">
        <v>87.92</v>
      </c>
      <c r="D109" s="2" t="s">
        <v>1</v>
      </c>
      <c r="E109" s="2" t="s">
        <v>1</v>
      </c>
      <c r="F109" s="2" t="s">
        <v>1</v>
      </c>
      <c r="G109" s="2" t="s">
        <v>1</v>
      </c>
      <c r="J109" s="2" t="s">
        <v>179</v>
      </c>
      <c r="K109" s="2">
        <v>5559608</v>
      </c>
    </row>
    <row r="110" spans="1:11" x14ac:dyDescent="0.25">
      <c r="A110" s="4">
        <v>34683</v>
      </c>
      <c r="B110" s="2">
        <v>-44.7</v>
      </c>
      <c r="C110" s="2">
        <v>88.78</v>
      </c>
      <c r="D110" s="2" t="s">
        <v>1</v>
      </c>
      <c r="E110" s="2" t="s">
        <v>1</v>
      </c>
      <c r="F110" s="2" t="s">
        <v>1</v>
      </c>
      <c r="G110" s="2" t="s">
        <v>1</v>
      </c>
      <c r="J110" s="2" t="s">
        <v>180</v>
      </c>
      <c r="K110" s="2">
        <v>5535344</v>
      </c>
    </row>
    <row r="111" spans="1:11" x14ac:dyDescent="0.25">
      <c r="A111" s="4">
        <v>34714</v>
      </c>
      <c r="B111" s="2">
        <v>-47</v>
      </c>
      <c r="C111" s="2">
        <v>81.27</v>
      </c>
      <c r="D111" s="2" t="s">
        <v>1</v>
      </c>
      <c r="E111" s="2" t="s">
        <v>1</v>
      </c>
      <c r="F111" s="2" t="s">
        <v>1</v>
      </c>
      <c r="G111" s="2" t="s">
        <v>1</v>
      </c>
      <c r="J111" s="2" t="s">
        <v>181</v>
      </c>
      <c r="K111" s="2">
        <v>5584028</v>
      </c>
    </row>
    <row r="112" spans="1:11" x14ac:dyDescent="0.25">
      <c r="A112" s="4">
        <v>34745</v>
      </c>
      <c r="B112" s="2">
        <v>-47.3</v>
      </c>
      <c r="C112" s="2">
        <v>79.459999999999994</v>
      </c>
      <c r="D112" s="2" t="s">
        <v>1</v>
      </c>
      <c r="E112" s="2" t="s">
        <v>1</v>
      </c>
      <c r="F112" s="2" t="s">
        <v>1</v>
      </c>
      <c r="G112" s="2" t="s">
        <v>1</v>
      </c>
      <c r="J112" s="2" t="s">
        <v>182</v>
      </c>
      <c r="K112" s="2">
        <v>5619651</v>
      </c>
    </row>
    <row r="113" spans="1:11" x14ac:dyDescent="0.25">
      <c r="A113" s="4">
        <v>34773</v>
      </c>
      <c r="B113" s="2">
        <v>-59.4</v>
      </c>
      <c r="C113" s="2">
        <v>83.26</v>
      </c>
      <c r="D113" s="2" t="s">
        <v>1</v>
      </c>
      <c r="E113" s="2" t="s">
        <v>1</v>
      </c>
      <c r="F113" s="2" t="s">
        <v>1</v>
      </c>
      <c r="G113" s="2" t="s">
        <v>1</v>
      </c>
      <c r="J113" s="2" t="s">
        <v>183</v>
      </c>
      <c r="K113" s="2">
        <v>5680757</v>
      </c>
    </row>
    <row r="114" spans="1:11" x14ac:dyDescent="0.25">
      <c r="A114" s="4">
        <v>34804</v>
      </c>
      <c r="B114" s="2">
        <v>-60.9</v>
      </c>
      <c r="C114" s="2">
        <v>76.900000000000006</v>
      </c>
      <c r="D114" s="2" t="s">
        <v>1</v>
      </c>
      <c r="E114" s="2" t="s">
        <v>1</v>
      </c>
      <c r="F114" s="2" t="s">
        <v>1</v>
      </c>
      <c r="G114" s="2" t="s">
        <v>1</v>
      </c>
      <c r="J114" s="2" t="s">
        <v>184</v>
      </c>
      <c r="K114" s="2">
        <v>5726688</v>
      </c>
    </row>
    <row r="115" spans="1:11" x14ac:dyDescent="0.25">
      <c r="A115" s="4">
        <v>34834</v>
      </c>
      <c r="B115" s="2">
        <v>-61.3</v>
      </c>
      <c r="C115" s="2">
        <v>74.8</v>
      </c>
      <c r="D115" s="2" t="s">
        <v>1</v>
      </c>
      <c r="E115" s="2" t="s">
        <v>1</v>
      </c>
      <c r="F115" s="2" t="s">
        <v>1</v>
      </c>
      <c r="G115" s="2" t="s">
        <v>1</v>
      </c>
      <c r="J115" s="2" t="s">
        <v>185</v>
      </c>
      <c r="K115" s="2">
        <v>5788706</v>
      </c>
    </row>
    <row r="116" spans="1:11" x14ac:dyDescent="0.25">
      <c r="A116" s="4">
        <v>34865</v>
      </c>
      <c r="B116" s="2">
        <v>-59.6</v>
      </c>
      <c r="C116" s="2">
        <v>73.66</v>
      </c>
      <c r="D116" s="2" t="s">
        <v>1</v>
      </c>
      <c r="E116" s="2" t="s">
        <v>1</v>
      </c>
      <c r="F116" s="2" t="s">
        <v>1</v>
      </c>
      <c r="G116" s="2" t="s">
        <v>1</v>
      </c>
      <c r="J116" s="2" t="s">
        <v>186</v>
      </c>
      <c r="K116" s="2">
        <v>5846426</v>
      </c>
    </row>
    <row r="117" spans="1:11" x14ac:dyDescent="0.25">
      <c r="A117" s="4">
        <v>34895</v>
      </c>
      <c r="B117" s="2">
        <v>-57.1</v>
      </c>
      <c r="C117" s="2">
        <v>72.239999999999995</v>
      </c>
      <c r="D117" s="2" t="s">
        <v>1</v>
      </c>
      <c r="E117" s="2" t="s">
        <v>1</v>
      </c>
      <c r="F117" s="2" t="s">
        <v>1</v>
      </c>
      <c r="G117" s="2" t="s">
        <v>1</v>
      </c>
      <c r="J117" s="2" t="s">
        <v>187</v>
      </c>
      <c r="K117" s="2">
        <v>5872686</v>
      </c>
    </row>
    <row r="118" spans="1:11" x14ac:dyDescent="0.25">
      <c r="A118" s="4">
        <v>34926</v>
      </c>
      <c r="B118" s="2">
        <v>-54</v>
      </c>
      <c r="C118" s="2">
        <v>75.849999999999994</v>
      </c>
      <c r="D118" s="2" t="s">
        <v>1</v>
      </c>
      <c r="E118" s="2" t="s">
        <v>1</v>
      </c>
      <c r="F118" s="2" t="s">
        <v>1</v>
      </c>
      <c r="G118" s="2" t="s">
        <v>1</v>
      </c>
      <c r="J118" s="2" t="s">
        <v>188</v>
      </c>
      <c r="K118" s="2">
        <v>5919456</v>
      </c>
    </row>
    <row r="119" spans="1:11" x14ac:dyDescent="0.25">
      <c r="A119" s="4">
        <v>34957</v>
      </c>
      <c r="B119" s="2">
        <v>-48.4</v>
      </c>
      <c r="C119" s="2">
        <v>76.52</v>
      </c>
      <c r="D119" s="2" t="s">
        <v>1</v>
      </c>
      <c r="E119" s="2" t="s">
        <v>1</v>
      </c>
      <c r="F119" s="2" t="s">
        <v>1</v>
      </c>
      <c r="G119" s="2" t="s">
        <v>1</v>
      </c>
    </row>
    <row r="120" spans="1:11" x14ac:dyDescent="0.25">
      <c r="A120" s="4">
        <v>34987</v>
      </c>
      <c r="B120" s="2">
        <v>-49.3</v>
      </c>
      <c r="C120" s="2">
        <v>76.900000000000006</v>
      </c>
      <c r="D120" s="2" t="s">
        <v>1</v>
      </c>
      <c r="E120" s="2" t="s">
        <v>1</v>
      </c>
      <c r="F120" s="2" t="s">
        <v>1</v>
      </c>
      <c r="G120" s="2" t="s">
        <v>1</v>
      </c>
    </row>
    <row r="121" spans="1:11" x14ac:dyDescent="0.25">
      <c r="A121" s="4">
        <v>35018</v>
      </c>
      <c r="B121" s="2">
        <v>-50.9</v>
      </c>
      <c r="C121" s="2">
        <v>76.33</v>
      </c>
      <c r="D121" s="2" t="s">
        <v>1</v>
      </c>
      <c r="E121" s="2" t="s">
        <v>1</v>
      </c>
      <c r="F121" s="2" t="s">
        <v>1</v>
      </c>
      <c r="G121" s="2" t="s">
        <v>1</v>
      </c>
    </row>
    <row r="122" spans="1:11" x14ac:dyDescent="0.25">
      <c r="A122" s="4">
        <v>35048</v>
      </c>
      <c r="B122" s="2">
        <v>-46.6</v>
      </c>
      <c r="C122" s="2">
        <v>76.42</v>
      </c>
      <c r="D122" s="2" t="s">
        <v>1</v>
      </c>
      <c r="E122" s="2" t="s">
        <v>1</v>
      </c>
      <c r="F122" s="2" t="s">
        <v>1</v>
      </c>
      <c r="G122" s="2" t="s">
        <v>1</v>
      </c>
    </row>
    <row r="123" spans="1:11" x14ac:dyDescent="0.25">
      <c r="A123" s="4">
        <v>35079</v>
      </c>
      <c r="B123" s="2">
        <v>-45.1</v>
      </c>
      <c r="C123" s="2">
        <v>78.180000000000007</v>
      </c>
      <c r="D123" s="2" t="s">
        <v>1</v>
      </c>
      <c r="E123" s="2" t="s">
        <v>1</v>
      </c>
      <c r="F123" s="2" t="s">
        <v>1</v>
      </c>
      <c r="G123" s="2" t="s">
        <v>1</v>
      </c>
    </row>
    <row r="124" spans="1:11" x14ac:dyDescent="0.25">
      <c r="A124" s="4">
        <v>35110</v>
      </c>
      <c r="B124" s="2">
        <v>-48.8</v>
      </c>
      <c r="C124" s="2">
        <v>77.180000000000007</v>
      </c>
      <c r="D124" s="2" t="s">
        <v>1</v>
      </c>
      <c r="E124" s="2" t="s">
        <v>1</v>
      </c>
      <c r="F124" s="2" t="s">
        <v>1</v>
      </c>
      <c r="G124" s="2" t="s">
        <v>1</v>
      </c>
    </row>
    <row r="125" spans="1:11" x14ac:dyDescent="0.25">
      <c r="A125" s="4">
        <v>35139</v>
      </c>
      <c r="B125" s="2">
        <v>-45.9</v>
      </c>
      <c r="C125" s="2">
        <v>75.11</v>
      </c>
      <c r="D125" s="2" t="s">
        <v>1</v>
      </c>
      <c r="E125" s="2" t="s">
        <v>1</v>
      </c>
      <c r="F125" s="2" t="s">
        <v>1</v>
      </c>
      <c r="G125" s="2" t="s">
        <v>1</v>
      </c>
    </row>
    <row r="126" spans="1:11" x14ac:dyDescent="0.25">
      <c r="A126" s="4">
        <v>35170</v>
      </c>
      <c r="B126" s="2">
        <v>-44.8</v>
      </c>
      <c r="C126" s="2">
        <v>73.88</v>
      </c>
      <c r="D126" s="2" t="s">
        <v>1</v>
      </c>
      <c r="E126" s="2" t="s">
        <v>1</v>
      </c>
      <c r="F126" s="2" t="s">
        <v>1</v>
      </c>
      <c r="G126" s="2" t="s">
        <v>1</v>
      </c>
    </row>
    <row r="127" spans="1:11" x14ac:dyDescent="0.25">
      <c r="A127" s="4">
        <v>35200</v>
      </c>
      <c r="B127" s="2">
        <v>-50.5</v>
      </c>
      <c r="C127" s="2">
        <v>74.650000000000006</v>
      </c>
      <c r="D127" s="2" t="s">
        <v>1</v>
      </c>
      <c r="E127" s="2" t="s">
        <v>1</v>
      </c>
      <c r="F127" s="2" t="s">
        <v>1</v>
      </c>
      <c r="G127" s="2" t="s">
        <v>1</v>
      </c>
    </row>
    <row r="128" spans="1:11" x14ac:dyDescent="0.25">
      <c r="A128" s="4">
        <v>35231</v>
      </c>
      <c r="B128" s="2">
        <v>-51.5</v>
      </c>
      <c r="C128" s="2">
        <v>73.19</v>
      </c>
      <c r="D128" s="2" t="s">
        <v>1</v>
      </c>
      <c r="E128" s="2" t="s">
        <v>1</v>
      </c>
      <c r="F128" s="2" t="s">
        <v>1</v>
      </c>
      <c r="G128" s="2" t="s">
        <v>1</v>
      </c>
    </row>
    <row r="129" spans="1:7" x14ac:dyDescent="0.25">
      <c r="A129" s="4">
        <v>35261</v>
      </c>
      <c r="B129" s="2">
        <v>-46.8</v>
      </c>
      <c r="C129" s="2">
        <v>73.73</v>
      </c>
      <c r="D129" s="2" t="s">
        <v>1</v>
      </c>
      <c r="E129" s="2" t="s">
        <v>1</v>
      </c>
      <c r="F129" s="2" t="s">
        <v>1</v>
      </c>
      <c r="G129" s="2" t="s">
        <v>1</v>
      </c>
    </row>
    <row r="130" spans="1:7" x14ac:dyDescent="0.25">
      <c r="A130" s="4">
        <v>35292</v>
      </c>
      <c r="B130" s="2">
        <v>-41.9</v>
      </c>
      <c r="C130" s="2">
        <v>71.12</v>
      </c>
      <c r="D130" s="2" t="s">
        <v>1</v>
      </c>
      <c r="E130" s="2" t="s">
        <v>1</v>
      </c>
      <c r="F130" s="2" t="s">
        <v>1</v>
      </c>
      <c r="G130" s="2" t="s">
        <v>1</v>
      </c>
    </row>
    <row r="131" spans="1:7" x14ac:dyDescent="0.25">
      <c r="A131" s="4">
        <v>35323</v>
      </c>
      <c r="B131" s="2">
        <v>-42.8</v>
      </c>
      <c r="C131" s="2">
        <v>70.5</v>
      </c>
      <c r="D131" s="2" t="s">
        <v>1</v>
      </c>
      <c r="E131" s="2" t="s">
        <v>1</v>
      </c>
      <c r="F131" s="2" t="s">
        <v>1</v>
      </c>
      <c r="G131" s="2" t="s">
        <v>1</v>
      </c>
    </row>
    <row r="132" spans="1:7" x14ac:dyDescent="0.25">
      <c r="A132" s="4">
        <v>35353</v>
      </c>
      <c r="B132" s="2">
        <v>-40</v>
      </c>
      <c r="C132" s="2">
        <v>70.5</v>
      </c>
      <c r="D132" s="2" t="s">
        <v>1</v>
      </c>
      <c r="E132" s="2" t="s">
        <v>1</v>
      </c>
      <c r="F132" s="2" t="s">
        <v>1</v>
      </c>
      <c r="G132" s="2" t="s">
        <v>1</v>
      </c>
    </row>
    <row r="133" spans="1:7" x14ac:dyDescent="0.25">
      <c r="A133" s="4">
        <v>35384</v>
      </c>
      <c r="B133" s="2">
        <v>-34.9</v>
      </c>
      <c r="C133" s="2">
        <v>70.58</v>
      </c>
      <c r="D133" s="2" t="s">
        <v>1</v>
      </c>
      <c r="E133" s="2" t="s">
        <v>1</v>
      </c>
      <c r="F133" s="2" t="s">
        <v>1</v>
      </c>
      <c r="G133" s="2" t="s">
        <v>1</v>
      </c>
    </row>
    <row r="134" spans="1:7" x14ac:dyDescent="0.25">
      <c r="A134" s="4">
        <v>35414</v>
      </c>
      <c r="B134" s="2">
        <v>-39.6</v>
      </c>
      <c r="C134" s="2">
        <v>69.66</v>
      </c>
      <c r="D134" s="2" t="s">
        <v>1</v>
      </c>
      <c r="E134" s="2" t="s">
        <v>1</v>
      </c>
      <c r="F134" s="2" t="s">
        <v>1</v>
      </c>
      <c r="G134" s="2" t="s">
        <v>1</v>
      </c>
    </row>
    <row r="135" spans="1:7" x14ac:dyDescent="0.25">
      <c r="A135" s="4">
        <v>35445</v>
      </c>
      <c r="B135" s="2">
        <v>-40</v>
      </c>
      <c r="C135" s="2">
        <v>69.58</v>
      </c>
      <c r="D135" s="2" t="s">
        <v>1</v>
      </c>
      <c r="E135" s="2" t="s">
        <v>1</v>
      </c>
      <c r="F135" s="2" t="s">
        <v>1</v>
      </c>
      <c r="G135" s="2" t="s">
        <v>1</v>
      </c>
    </row>
    <row r="136" spans="1:7" x14ac:dyDescent="0.25">
      <c r="A136" s="4">
        <v>35476</v>
      </c>
      <c r="B136" s="2">
        <v>-41.1</v>
      </c>
      <c r="C136" s="2">
        <v>68.510000000000005</v>
      </c>
      <c r="D136" s="2" t="s">
        <v>1</v>
      </c>
      <c r="E136" s="2" t="s">
        <v>1</v>
      </c>
      <c r="F136" s="2" t="s">
        <v>1</v>
      </c>
      <c r="G136" s="2" t="s">
        <v>1</v>
      </c>
    </row>
    <row r="137" spans="1:7" x14ac:dyDescent="0.25">
      <c r="A137" s="4">
        <v>35504</v>
      </c>
      <c r="B137" s="2">
        <v>-39.1</v>
      </c>
      <c r="C137" s="2">
        <v>69.58</v>
      </c>
      <c r="D137" s="2" t="s">
        <v>1</v>
      </c>
      <c r="E137" s="2" t="s">
        <v>1</v>
      </c>
      <c r="F137" s="2" t="s">
        <v>1</v>
      </c>
      <c r="G137" s="2" t="s">
        <v>1</v>
      </c>
    </row>
    <row r="138" spans="1:7" x14ac:dyDescent="0.25">
      <c r="A138" s="4">
        <v>35535</v>
      </c>
      <c r="B138" s="2">
        <v>-41.6</v>
      </c>
      <c r="C138" s="2">
        <v>70.81</v>
      </c>
      <c r="D138" s="2" t="s">
        <v>1</v>
      </c>
      <c r="E138" s="2" t="s">
        <v>1</v>
      </c>
      <c r="F138" s="2" t="s">
        <v>1</v>
      </c>
      <c r="G138" s="2" t="s">
        <v>1</v>
      </c>
    </row>
    <row r="139" spans="1:7" x14ac:dyDescent="0.25">
      <c r="A139" s="4">
        <v>35565</v>
      </c>
      <c r="B139" s="2">
        <v>-39.4</v>
      </c>
      <c r="C139" s="2">
        <v>72.27</v>
      </c>
      <c r="D139" s="2" t="s">
        <v>1</v>
      </c>
      <c r="E139" s="2" t="s">
        <v>1</v>
      </c>
      <c r="F139" s="2" t="s">
        <v>1</v>
      </c>
      <c r="G139" s="2" t="s">
        <v>1</v>
      </c>
    </row>
    <row r="140" spans="1:7" x14ac:dyDescent="0.25">
      <c r="A140" s="4">
        <v>35596</v>
      </c>
      <c r="B140" s="2">
        <v>-34.700000000000003</v>
      </c>
      <c r="C140" s="2">
        <v>72.650000000000006</v>
      </c>
      <c r="D140" s="2" t="s">
        <v>1</v>
      </c>
      <c r="E140" s="2" t="s">
        <v>1</v>
      </c>
      <c r="F140" s="2" t="s">
        <v>1</v>
      </c>
      <c r="G140" s="2" t="s">
        <v>1</v>
      </c>
    </row>
    <row r="141" spans="1:7" x14ac:dyDescent="0.25">
      <c r="A141" s="4">
        <v>35626</v>
      </c>
      <c r="B141" s="2">
        <v>-33.799999999999997</v>
      </c>
      <c r="C141" s="2">
        <v>74.19</v>
      </c>
      <c r="D141" s="2" t="s">
        <v>1</v>
      </c>
      <c r="E141" s="2" t="s">
        <v>1</v>
      </c>
      <c r="F141" s="2" t="s">
        <v>1</v>
      </c>
      <c r="G141" s="2" t="s">
        <v>1</v>
      </c>
    </row>
    <row r="142" spans="1:7" x14ac:dyDescent="0.25">
      <c r="A142" s="4">
        <v>35657</v>
      </c>
      <c r="B142" s="2">
        <v>-30.3</v>
      </c>
      <c r="C142" s="2">
        <v>73.040000000000006</v>
      </c>
      <c r="D142" s="2" t="s">
        <v>1</v>
      </c>
      <c r="E142" s="2" t="s">
        <v>1</v>
      </c>
      <c r="F142" s="2" t="s">
        <v>1</v>
      </c>
      <c r="G142" s="2" t="s">
        <v>1</v>
      </c>
    </row>
    <row r="143" spans="1:7" x14ac:dyDescent="0.25">
      <c r="A143" s="4">
        <v>35688</v>
      </c>
      <c r="B143" s="2">
        <v>-25.6</v>
      </c>
      <c r="C143" s="2">
        <v>72.349999999999994</v>
      </c>
      <c r="D143" s="2" t="s">
        <v>1</v>
      </c>
      <c r="E143" s="2" t="s">
        <v>1</v>
      </c>
      <c r="F143" s="2" t="s">
        <v>1</v>
      </c>
      <c r="G143" s="2" t="s">
        <v>1</v>
      </c>
    </row>
    <row r="144" spans="1:7" x14ac:dyDescent="0.25">
      <c r="A144" s="4">
        <v>35718</v>
      </c>
      <c r="B144" s="2">
        <v>-27.2</v>
      </c>
      <c r="C144" s="2">
        <v>70.959999999999994</v>
      </c>
      <c r="D144" s="2" t="s">
        <v>1</v>
      </c>
      <c r="E144" s="2" t="s">
        <v>1</v>
      </c>
      <c r="F144" s="2" t="s">
        <v>1</v>
      </c>
      <c r="G144" s="2" t="s">
        <v>1</v>
      </c>
    </row>
    <row r="145" spans="1:7" x14ac:dyDescent="0.25">
      <c r="A145" s="4">
        <v>35749</v>
      </c>
      <c r="B145" s="2">
        <v>-23</v>
      </c>
      <c r="C145" s="2">
        <v>69.81</v>
      </c>
      <c r="D145" s="2" t="s">
        <v>1</v>
      </c>
      <c r="E145" s="2" t="s">
        <v>1</v>
      </c>
      <c r="F145" s="2" t="s">
        <v>1</v>
      </c>
      <c r="G145" s="2" t="s">
        <v>1</v>
      </c>
    </row>
    <row r="146" spans="1:7" x14ac:dyDescent="0.25">
      <c r="A146" s="4">
        <v>35779</v>
      </c>
      <c r="B146" s="2">
        <v>-26.1</v>
      </c>
      <c r="C146" s="2">
        <v>70.58</v>
      </c>
      <c r="D146" s="2" t="s">
        <v>1</v>
      </c>
      <c r="E146" s="2" t="s">
        <v>1</v>
      </c>
      <c r="F146" s="2" t="s">
        <v>1</v>
      </c>
      <c r="G146" s="2" t="s">
        <v>1</v>
      </c>
    </row>
    <row r="147" spans="1:7" x14ac:dyDescent="0.25">
      <c r="A147" s="4">
        <v>35810</v>
      </c>
      <c r="B147" s="2">
        <v>-22</v>
      </c>
      <c r="C147" s="2">
        <v>74.959999999999994</v>
      </c>
      <c r="D147" s="2" t="s">
        <v>1</v>
      </c>
      <c r="E147" s="2" t="s">
        <v>1</v>
      </c>
      <c r="F147" s="2" t="s">
        <v>1</v>
      </c>
      <c r="G147" s="2" t="s">
        <v>1</v>
      </c>
    </row>
    <row r="148" spans="1:7" x14ac:dyDescent="0.25">
      <c r="A148" s="4">
        <v>35841</v>
      </c>
      <c r="B148" s="2">
        <v>-19</v>
      </c>
      <c r="C148" s="2">
        <v>74.8</v>
      </c>
      <c r="D148" s="2" t="s">
        <v>1</v>
      </c>
      <c r="E148" s="2" t="s">
        <v>1</v>
      </c>
      <c r="F148" s="2" t="s">
        <v>1</v>
      </c>
      <c r="G148" s="2" t="s">
        <v>1</v>
      </c>
    </row>
    <row r="149" spans="1:7" x14ac:dyDescent="0.25">
      <c r="A149" s="4">
        <v>35869</v>
      </c>
      <c r="B149" s="2">
        <v>-15.6</v>
      </c>
      <c r="C149" s="2">
        <v>74.16</v>
      </c>
      <c r="D149" s="2" t="s">
        <v>1</v>
      </c>
      <c r="E149" s="2" t="s">
        <v>1</v>
      </c>
      <c r="F149" s="2" t="s">
        <v>1</v>
      </c>
      <c r="G149" s="2" t="s">
        <v>1</v>
      </c>
    </row>
    <row r="150" spans="1:7" x14ac:dyDescent="0.25">
      <c r="A150" s="4">
        <v>35900</v>
      </c>
      <c r="B150" s="2">
        <v>-18.600000000000001</v>
      </c>
      <c r="C150" s="2">
        <v>75.12</v>
      </c>
      <c r="D150" s="2" t="s">
        <v>1</v>
      </c>
      <c r="E150" s="2" t="s">
        <v>1</v>
      </c>
      <c r="F150" s="2" t="s">
        <v>1</v>
      </c>
      <c r="G150" s="2" t="s">
        <v>1</v>
      </c>
    </row>
    <row r="151" spans="1:7" x14ac:dyDescent="0.25">
      <c r="A151" s="4">
        <v>35930</v>
      </c>
      <c r="B151" s="2">
        <v>-19.899999999999999</v>
      </c>
      <c r="C151" s="2">
        <v>74.48</v>
      </c>
      <c r="D151" s="2" t="s">
        <v>1</v>
      </c>
      <c r="E151" s="2" t="s">
        <v>1</v>
      </c>
      <c r="F151" s="2" t="s">
        <v>1</v>
      </c>
      <c r="G151" s="2" t="s">
        <v>1</v>
      </c>
    </row>
    <row r="152" spans="1:7" x14ac:dyDescent="0.25">
      <c r="A152" s="4">
        <v>35961</v>
      </c>
      <c r="B152" s="2">
        <v>-10.4</v>
      </c>
      <c r="C152" s="2">
        <v>74.88</v>
      </c>
      <c r="D152" s="2" t="s">
        <v>1</v>
      </c>
      <c r="E152" s="2" t="s">
        <v>1</v>
      </c>
      <c r="F152" s="2" t="s">
        <v>1</v>
      </c>
      <c r="G152" s="2" t="s">
        <v>1</v>
      </c>
    </row>
    <row r="153" spans="1:7" x14ac:dyDescent="0.25">
      <c r="A153" s="4">
        <v>35991</v>
      </c>
      <c r="B153" s="2">
        <v>-8.1999999999999993</v>
      </c>
      <c r="C153" s="2">
        <v>73.930000000000007</v>
      </c>
      <c r="D153" s="2" t="s">
        <v>1</v>
      </c>
      <c r="E153" s="2" t="s">
        <v>1</v>
      </c>
      <c r="F153" s="2" t="s">
        <v>1</v>
      </c>
      <c r="G153" s="2" t="s">
        <v>1</v>
      </c>
    </row>
    <row r="154" spans="1:7" x14ac:dyDescent="0.25">
      <c r="A154" s="4">
        <v>36022</v>
      </c>
      <c r="B154" s="2">
        <v>-9.8000000000000007</v>
      </c>
      <c r="C154" s="2">
        <v>74.010000000000005</v>
      </c>
      <c r="D154" s="2" t="s">
        <v>1</v>
      </c>
      <c r="E154" s="2" t="s">
        <v>1</v>
      </c>
      <c r="F154" s="2" t="s">
        <v>1</v>
      </c>
      <c r="G154" s="2" t="s">
        <v>1</v>
      </c>
    </row>
    <row r="155" spans="1:7" x14ac:dyDescent="0.25">
      <c r="A155" s="4">
        <v>36053</v>
      </c>
      <c r="B155" s="2">
        <v>-14.1</v>
      </c>
      <c r="C155" s="2">
        <v>74.400000000000006</v>
      </c>
      <c r="D155" s="2" t="s">
        <v>1</v>
      </c>
      <c r="E155" s="2" t="s">
        <v>1</v>
      </c>
      <c r="F155" s="2" t="s">
        <v>1</v>
      </c>
      <c r="G155" s="2" t="s">
        <v>1</v>
      </c>
    </row>
    <row r="156" spans="1:7" x14ac:dyDescent="0.25">
      <c r="A156" s="4">
        <v>36083</v>
      </c>
      <c r="B156" s="2">
        <v>-13.9</v>
      </c>
      <c r="C156" s="2">
        <v>73.930000000000007</v>
      </c>
      <c r="D156" s="2" t="s">
        <v>1</v>
      </c>
      <c r="E156" s="2" t="s">
        <v>1</v>
      </c>
      <c r="F156" s="2" t="s">
        <v>1</v>
      </c>
      <c r="G156" s="2" t="s">
        <v>1</v>
      </c>
    </row>
    <row r="157" spans="1:7" x14ac:dyDescent="0.25">
      <c r="A157" s="4">
        <v>36114</v>
      </c>
      <c r="B157" s="2">
        <v>-16.3</v>
      </c>
      <c r="C157" s="2">
        <v>73.37</v>
      </c>
      <c r="D157" s="2" t="s">
        <v>1</v>
      </c>
      <c r="E157" s="2" t="s">
        <v>1</v>
      </c>
      <c r="F157" s="2" t="s">
        <v>1</v>
      </c>
      <c r="G157" s="2" t="s">
        <v>1</v>
      </c>
    </row>
    <row r="158" spans="1:7" x14ac:dyDescent="0.25">
      <c r="A158" s="4">
        <v>36144</v>
      </c>
      <c r="B158" s="2">
        <v>-22.7</v>
      </c>
      <c r="C158" s="2">
        <v>72.58</v>
      </c>
      <c r="D158" s="2" t="s">
        <v>1</v>
      </c>
      <c r="E158" s="2" t="s">
        <v>1</v>
      </c>
      <c r="F158" s="2" t="s">
        <v>1</v>
      </c>
      <c r="G158" s="2" t="s">
        <v>1</v>
      </c>
    </row>
    <row r="159" spans="1:7" x14ac:dyDescent="0.25">
      <c r="A159" s="4">
        <v>36175</v>
      </c>
      <c r="B159" s="2">
        <v>-22</v>
      </c>
      <c r="C159" s="2">
        <v>73.05</v>
      </c>
      <c r="D159" s="2" t="s">
        <v>1</v>
      </c>
      <c r="E159" s="2" t="s">
        <v>1</v>
      </c>
      <c r="F159" s="2" t="s">
        <v>1</v>
      </c>
      <c r="G159" s="2" t="s">
        <v>1</v>
      </c>
    </row>
    <row r="160" spans="1:7" x14ac:dyDescent="0.25">
      <c r="A160" s="4">
        <v>36206</v>
      </c>
      <c r="B160" s="2">
        <v>-19.7</v>
      </c>
      <c r="C160" s="2">
        <v>72.180000000000007</v>
      </c>
      <c r="D160" s="2" t="s">
        <v>1</v>
      </c>
      <c r="E160" s="2" t="s">
        <v>1</v>
      </c>
      <c r="F160" s="2" t="s">
        <v>1</v>
      </c>
      <c r="G160" s="2" t="s">
        <v>1</v>
      </c>
    </row>
    <row r="161" spans="1:7" x14ac:dyDescent="0.25">
      <c r="A161" s="4">
        <v>36234</v>
      </c>
      <c r="B161" s="2">
        <v>-22.8</v>
      </c>
      <c r="C161" s="2">
        <v>80.27</v>
      </c>
      <c r="D161" s="2" t="s">
        <v>1</v>
      </c>
      <c r="E161" s="2" t="s">
        <v>1</v>
      </c>
      <c r="F161" s="2" t="s">
        <v>1</v>
      </c>
      <c r="G161" s="2" t="s">
        <v>1</v>
      </c>
    </row>
    <row r="162" spans="1:7" x14ac:dyDescent="0.25">
      <c r="A162" s="4">
        <v>36265</v>
      </c>
      <c r="B162" s="2">
        <v>-28.5</v>
      </c>
      <c r="C162" s="2">
        <v>79.95</v>
      </c>
      <c r="D162" s="2" t="s">
        <v>1</v>
      </c>
      <c r="E162" s="2" t="s">
        <v>1</v>
      </c>
      <c r="F162" s="2" t="s">
        <v>1</v>
      </c>
      <c r="G162" s="2" t="s">
        <v>1</v>
      </c>
    </row>
    <row r="163" spans="1:7" x14ac:dyDescent="0.25">
      <c r="A163" s="4">
        <v>36295</v>
      </c>
      <c r="B163" s="2">
        <v>-29.6</v>
      </c>
      <c r="C163" s="2">
        <v>75.91</v>
      </c>
      <c r="D163" s="2" t="s">
        <v>1</v>
      </c>
      <c r="E163" s="2" t="s">
        <v>1</v>
      </c>
      <c r="F163" s="2" t="s">
        <v>1</v>
      </c>
      <c r="G163" s="2" t="s">
        <v>1</v>
      </c>
    </row>
    <row r="164" spans="1:7" x14ac:dyDescent="0.25">
      <c r="A164" s="4">
        <v>36326</v>
      </c>
      <c r="B164" s="2">
        <v>-28.9</v>
      </c>
      <c r="C164" s="2">
        <v>76.78</v>
      </c>
      <c r="D164" s="2" t="s">
        <v>1</v>
      </c>
      <c r="E164" s="2" t="s">
        <v>1</v>
      </c>
      <c r="F164" s="2" t="s">
        <v>1</v>
      </c>
      <c r="G164" s="2" t="s">
        <v>1</v>
      </c>
    </row>
    <row r="165" spans="1:7" x14ac:dyDescent="0.25">
      <c r="A165" s="4">
        <v>36356</v>
      </c>
      <c r="B165" s="2">
        <v>-35.5</v>
      </c>
      <c r="C165" s="2">
        <v>79.319999999999993</v>
      </c>
      <c r="D165" s="2" t="s">
        <v>1</v>
      </c>
      <c r="E165" s="2" t="s">
        <v>1</v>
      </c>
      <c r="F165" s="2" t="s">
        <v>1</v>
      </c>
      <c r="G165" s="2" t="s">
        <v>1</v>
      </c>
    </row>
    <row r="166" spans="1:7" x14ac:dyDescent="0.25">
      <c r="A166" s="4">
        <v>36387</v>
      </c>
      <c r="B166" s="2">
        <v>-32.9</v>
      </c>
      <c r="C166" s="2">
        <v>79.319999999999993</v>
      </c>
      <c r="D166" s="2" t="s">
        <v>1</v>
      </c>
      <c r="E166" s="2" t="s">
        <v>1</v>
      </c>
      <c r="F166" s="2" t="s">
        <v>1</v>
      </c>
      <c r="G166" s="2" t="s">
        <v>1</v>
      </c>
    </row>
    <row r="167" spans="1:7" x14ac:dyDescent="0.25">
      <c r="A167" s="4">
        <v>36418</v>
      </c>
      <c r="B167" s="2">
        <v>-30.4</v>
      </c>
      <c r="C167" s="2">
        <v>80.59</v>
      </c>
      <c r="D167" s="2" t="s">
        <v>1</v>
      </c>
      <c r="E167" s="2" t="s">
        <v>1</v>
      </c>
      <c r="F167" s="2" t="s">
        <v>1</v>
      </c>
      <c r="G167" s="2" t="s">
        <v>1</v>
      </c>
    </row>
    <row r="168" spans="1:7" x14ac:dyDescent="0.25">
      <c r="A168" s="4">
        <v>36448</v>
      </c>
      <c r="B168" s="2">
        <v>-27.1</v>
      </c>
      <c r="C168" s="2">
        <v>79.64</v>
      </c>
      <c r="D168" s="2" t="s">
        <v>1</v>
      </c>
      <c r="E168" s="2" t="s">
        <v>1</v>
      </c>
      <c r="F168" s="2" t="s">
        <v>1</v>
      </c>
      <c r="G168" s="2" t="s">
        <v>1</v>
      </c>
    </row>
    <row r="169" spans="1:7" x14ac:dyDescent="0.25">
      <c r="A169" s="4">
        <v>36479</v>
      </c>
      <c r="B169" s="2">
        <v>-25.5</v>
      </c>
      <c r="C169" s="2">
        <v>81.22</v>
      </c>
      <c r="D169" s="2" t="s">
        <v>1</v>
      </c>
      <c r="E169" s="2" t="s">
        <v>1</v>
      </c>
      <c r="F169" s="2" t="s">
        <v>1</v>
      </c>
      <c r="G169" s="2" t="s">
        <v>1</v>
      </c>
    </row>
    <row r="170" spans="1:7" x14ac:dyDescent="0.25">
      <c r="A170" s="4">
        <v>36509</v>
      </c>
      <c r="B170" s="2">
        <v>-29.9</v>
      </c>
      <c r="C170" s="2">
        <v>82.1</v>
      </c>
      <c r="D170" s="2" t="s">
        <v>1</v>
      </c>
      <c r="E170" s="2" t="s">
        <v>1</v>
      </c>
      <c r="F170" s="2" t="s">
        <v>1</v>
      </c>
      <c r="G170" s="2" t="s">
        <v>1</v>
      </c>
    </row>
    <row r="171" spans="1:7" x14ac:dyDescent="0.25">
      <c r="A171" s="4">
        <v>36540</v>
      </c>
      <c r="B171" s="2">
        <v>-25.9</v>
      </c>
      <c r="C171" s="2">
        <v>73.849999999999994</v>
      </c>
      <c r="D171" s="2" t="s">
        <v>1</v>
      </c>
      <c r="E171" s="2" t="s">
        <v>1</v>
      </c>
      <c r="F171" s="2">
        <v>64</v>
      </c>
      <c r="G171" s="2">
        <v>35.5</v>
      </c>
    </row>
    <row r="172" spans="1:7" x14ac:dyDescent="0.25">
      <c r="A172" s="4">
        <v>36571</v>
      </c>
      <c r="B172" s="2">
        <v>-28.1</v>
      </c>
      <c r="C172" s="2">
        <v>75.02</v>
      </c>
      <c r="D172" s="2" t="s">
        <v>1</v>
      </c>
      <c r="E172" s="2" t="s">
        <v>1</v>
      </c>
      <c r="F172" s="2">
        <v>64.5</v>
      </c>
      <c r="G172" s="2">
        <v>42.9</v>
      </c>
    </row>
    <row r="173" spans="1:7" x14ac:dyDescent="0.25">
      <c r="A173" s="4">
        <v>36600</v>
      </c>
      <c r="B173" s="2">
        <v>-29.2</v>
      </c>
      <c r="C173" s="2">
        <v>75.88</v>
      </c>
      <c r="D173" s="2" t="s">
        <v>1</v>
      </c>
      <c r="E173" s="2" t="s">
        <v>1</v>
      </c>
      <c r="F173" s="2">
        <v>67.099999999999994</v>
      </c>
      <c r="G173" s="2">
        <v>53.3</v>
      </c>
    </row>
    <row r="174" spans="1:7" x14ac:dyDescent="0.25">
      <c r="A174" s="4">
        <v>36631</v>
      </c>
      <c r="B174" s="2">
        <v>-31.2</v>
      </c>
      <c r="C174" s="2">
        <v>77.27</v>
      </c>
      <c r="D174" s="2" t="s">
        <v>1</v>
      </c>
      <c r="E174" s="2" t="s">
        <v>1</v>
      </c>
      <c r="F174" s="2">
        <v>66.3</v>
      </c>
      <c r="G174" s="2">
        <v>42.3</v>
      </c>
    </row>
    <row r="175" spans="1:7" x14ac:dyDescent="0.25">
      <c r="A175" s="4">
        <v>36661</v>
      </c>
      <c r="B175" s="2">
        <v>-28.9</v>
      </c>
      <c r="C175" s="2">
        <v>78.44</v>
      </c>
      <c r="D175" s="2" t="s">
        <v>1</v>
      </c>
      <c r="E175" s="2" t="s">
        <v>1</v>
      </c>
      <c r="F175" s="2">
        <v>68.400000000000006</v>
      </c>
      <c r="G175" s="2">
        <v>49.4</v>
      </c>
    </row>
    <row r="176" spans="1:7" x14ac:dyDescent="0.25">
      <c r="A176" s="4">
        <v>36692</v>
      </c>
      <c r="B176" s="2">
        <v>-30.9</v>
      </c>
      <c r="C176" s="2">
        <v>78.98</v>
      </c>
      <c r="D176" s="2" t="s">
        <v>1</v>
      </c>
      <c r="E176" s="2" t="s">
        <v>1</v>
      </c>
      <c r="F176" s="2">
        <v>69.599999999999994</v>
      </c>
      <c r="G176" s="2">
        <v>51.4</v>
      </c>
    </row>
    <row r="177" spans="1:7" x14ac:dyDescent="0.25">
      <c r="A177" s="4">
        <v>36722</v>
      </c>
      <c r="B177" s="2">
        <v>-33</v>
      </c>
      <c r="C177" s="2">
        <v>80.150000000000006</v>
      </c>
      <c r="D177" s="2" t="s">
        <v>1</v>
      </c>
      <c r="E177" s="2" t="s">
        <v>1</v>
      </c>
      <c r="F177" s="2">
        <v>70.599999999999994</v>
      </c>
      <c r="G177" s="2">
        <v>45.2</v>
      </c>
    </row>
    <row r="178" spans="1:7" x14ac:dyDescent="0.25">
      <c r="A178" s="4">
        <v>36753</v>
      </c>
      <c r="B178" s="2">
        <v>-30.4</v>
      </c>
      <c r="C178" s="2">
        <v>80.37</v>
      </c>
      <c r="D178" s="2" t="s">
        <v>1</v>
      </c>
      <c r="E178" s="2" t="s">
        <v>1</v>
      </c>
      <c r="F178" s="2">
        <v>71.599999999999994</v>
      </c>
      <c r="G178" s="2">
        <v>45.4</v>
      </c>
    </row>
    <row r="179" spans="1:7" x14ac:dyDescent="0.25">
      <c r="A179" s="4">
        <v>36784</v>
      </c>
      <c r="B179" s="2">
        <v>-32.6</v>
      </c>
      <c r="C179" s="2">
        <v>81.430000000000007</v>
      </c>
      <c r="D179" s="2" t="s">
        <v>1</v>
      </c>
      <c r="E179" s="2" t="s">
        <v>1</v>
      </c>
      <c r="F179" s="2">
        <v>73</v>
      </c>
      <c r="G179" s="2">
        <v>55.9</v>
      </c>
    </row>
    <row r="180" spans="1:7" x14ac:dyDescent="0.25">
      <c r="A180" s="4">
        <v>36814</v>
      </c>
      <c r="B180" s="2">
        <v>-29.6</v>
      </c>
      <c r="C180" s="2">
        <v>81.86</v>
      </c>
      <c r="D180" s="2" t="s">
        <v>1</v>
      </c>
      <c r="E180" s="2" t="s">
        <v>1</v>
      </c>
      <c r="F180" s="2">
        <v>71.3</v>
      </c>
      <c r="G180" s="2">
        <v>51.4</v>
      </c>
    </row>
    <row r="181" spans="1:7" x14ac:dyDescent="0.25">
      <c r="A181" s="4">
        <v>36845</v>
      </c>
      <c r="B181" s="2">
        <v>-30.7</v>
      </c>
      <c r="C181" s="2">
        <v>83.25</v>
      </c>
      <c r="D181" s="2" t="s">
        <v>1</v>
      </c>
      <c r="E181" s="2" t="s">
        <v>1</v>
      </c>
      <c r="F181" s="2">
        <v>72.3</v>
      </c>
      <c r="G181" s="2">
        <v>56.1</v>
      </c>
    </row>
    <row r="182" spans="1:7" x14ac:dyDescent="0.25">
      <c r="A182" s="4">
        <v>36875</v>
      </c>
      <c r="B182" s="2">
        <v>-26.6</v>
      </c>
      <c r="C182" s="2">
        <v>84.53</v>
      </c>
      <c r="D182" s="2" t="s">
        <v>1</v>
      </c>
      <c r="E182" s="2" t="s">
        <v>1</v>
      </c>
      <c r="F182" s="2">
        <v>73.2</v>
      </c>
      <c r="G182" s="2">
        <v>51</v>
      </c>
    </row>
    <row r="183" spans="1:7" x14ac:dyDescent="0.25">
      <c r="A183" s="4">
        <v>36906</v>
      </c>
      <c r="B183" s="2">
        <v>-25.2</v>
      </c>
      <c r="C183" s="2">
        <v>78.55</v>
      </c>
      <c r="D183" s="2" t="s">
        <v>1</v>
      </c>
      <c r="E183" s="2" t="s">
        <v>1</v>
      </c>
      <c r="F183" s="2">
        <v>75.599999999999994</v>
      </c>
      <c r="G183" s="2">
        <v>48.2</v>
      </c>
    </row>
    <row r="184" spans="1:7" x14ac:dyDescent="0.25">
      <c r="A184" s="4">
        <v>36937</v>
      </c>
      <c r="B184" s="2">
        <v>-23.2</v>
      </c>
      <c r="C184" s="2">
        <v>79.94</v>
      </c>
      <c r="D184" s="2" t="s">
        <v>1</v>
      </c>
      <c r="E184" s="2" t="s">
        <v>1</v>
      </c>
      <c r="F184" s="2">
        <v>74.099999999999994</v>
      </c>
      <c r="G184" s="2">
        <v>51.7</v>
      </c>
    </row>
    <row r="185" spans="1:7" x14ac:dyDescent="0.25">
      <c r="A185" s="4">
        <v>36965</v>
      </c>
      <c r="B185" s="2">
        <v>-23.4</v>
      </c>
      <c r="C185" s="2">
        <v>79.62</v>
      </c>
      <c r="D185" s="2" t="s">
        <v>1</v>
      </c>
      <c r="E185" s="2" t="s">
        <v>1</v>
      </c>
      <c r="F185" s="2">
        <v>71</v>
      </c>
      <c r="G185" s="2">
        <v>59.7</v>
      </c>
    </row>
    <row r="186" spans="1:7" x14ac:dyDescent="0.25">
      <c r="A186" s="4">
        <v>36996</v>
      </c>
      <c r="B186" s="2">
        <v>-20.9</v>
      </c>
      <c r="C186" s="2">
        <v>80.37</v>
      </c>
      <c r="D186" s="2" t="s">
        <v>1</v>
      </c>
      <c r="E186" s="2" t="s">
        <v>1</v>
      </c>
      <c r="F186" s="2">
        <v>72.599999999999994</v>
      </c>
      <c r="G186" s="2">
        <v>48.9</v>
      </c>
    </row>
    <row r="187" spans="1:7" x14ac:dyDescent="0.25">
      <c r="A187" s="4">
        <v>37026</v>
      </c>
      <c r="B187" s="2">
        <v>-21.2</v>
      </c>
      <c r="C187" s="2">
        <v>80.37</v>
      </c>
      <c r="D187" s="2" t="s">
        <v>1</v>
      </c>
      <c r="E187" s="2" t="s">
        <v>1</v>
      </c>
      <c r="F187" s="2">
        <v>74.400000000000006</v>
      </c>
      <c r="G187" s="2">
        <v>55.7</v>
      </c>
    </row>
    <row r="188" spans="1:7" x14ac:dyDescent="0.25">
      <c r="A188" s="4">
        <v>37057</v>
      </c>
      <c r="B188" s="2">
        <v>-22</v>
      </c>
      <c r="C188" s="2">
        <v>81.540000000000006</v>
      </c>
      <c r="D188" s="2" t="s">
        <v>1</v>
      </c>
      <c r="E188" s="2" t="s">
        <v>1</v>
      </c>
      <c r="F188" s="2">
        <v>71</v>
      </c>
      <c r="G188" s="2">
        <v>54.5</v>
      </c>
    </row>
    <row r="189" spans="1:7" x14ac:dyDescent="0.25">
      <c r="A189" s="4">
        <v>37087</v>
      </c>
      <c r="B189" s="2">
        <v>-19.899999999999999</v>
      </c>
      <c r="C189" s="2">
        <v>83.14</v>
      </c>
      <c r="D189" s="2" t="s">
        <v>1</v>
      </c>
      <c r="E189" s="2" t="s">
        <v>1</v>
      </c>
      <c r="F189" s="2">
        <v>70.099999999999994</v>
      </c>
      <c r="G189" s="2">
        <v>47.7</v>
      </c>
    </row>
    <row r="190" spans="1:7" x14ac:dyDescent="0.25">
      <c r="A190" s="4">
        <v>37118</v>
      </c>
      <c r="B190" s="2">
        <v>-20.9</v>
      </c>
      <c r="C190" s="2">
        <v>83.79</v>
      </c>
      <c r="D190" s="2" t="s">
        <v>1</v>
      </c>
      <c r="E190" s="2" t="s">
        <v>1</v>
      </c>
      <c r="F190" s="2">
        <v>74.2</v>
      </c>
      <c r="G190" s="2">
        <v>49.3</v>
      </c>
    </row>
    <row r="191" spans="1:7" x14ac:dyDescent="0.25">
      <c r="A191" s="4">
        <v>37149</v>
      </c>
      <c r="B191" s="2">
        <v>-20.7</v>
      </c>
      <c r="C191" s="2">
        <v>84.64</v>
      </c>
      <c r="D191" s="2" t="s">
        <v>1</v>
      </c>
      <c r="E191" s="2" t="s">
        <v>1</v>
      </c>
      <c r="F191" s="2">
        <v>69.599999999999994</v>
      </c>
      <c r="G191" s="2">
        <v>53.3</v>
      </c>
    </row>
    <row r="192" spans="1:7" x14ac:dyDescent="0.25">
      <c r="A192" s="4">
        <v>37179</v>
      </c>
      <c r="B192" s="2">
        <v>-19.3</v>
      </c>
      <c r="C192" s="2">
        <v>84.75</v>
      </c>
      <c r="D192" s="2" t="s">
        <v>1</v>
      </c>
      <c r="E192" s="2" t="s">
        <v>1</v>
      </c>
      <c r="F192" s="2">
        <v>74.3</v>
      </c>
      <c r="G192" s="2">
        <v>57.6</v>
      </c>
    </row>
    <row r="193" spans="1:7" x14ac:dyDescent="0.25">
      <c r="A193" s="4">
        <v>37210</v>
      </c>
      <c r="B193" s="2">
        <v>-16.600000000000001</v>
      </c>
      <c r="C193" s="2">
        <v>85.6</v>
      </c>
      <c r="D193" s="2" t="s">
        <v>1</v>
      </c>
      <c r="E193" s="2" t="s">
        <v>1</v>
      </c>
      <c r="F193" s="2">
        <v>71.599999999999994</v>
      </c>
      <c r="G193" s="2">
        <v>56.5</v>
      </c>
    </row>
    <row r="194" spans="1:7" x14ac:dyDescent="0.25">
      <c r="A194" s="4">
        <v>37240</v>
      </c>
      <c r="B194" s="2">
        <v>-15.1</v>
      </c>
      <c r="C194" s="2">
        <v>86.14</v>
      </c>
      <c r="D194" s="2" t="s">
        <v>1</v>
      </c>
      <c r="E194" s="2" t="s">
        <v>1</v>
      </c>
      <c r="F194" s="2">
        <v>70.5</v>
      </c>
      <c r="G194" s="2">
        <v>47.5</v>
      </c>
    </row>
    <row r="195" spans="1:7" x14ac:dyDescent="0.25">
      <c r="A195" s="4">
        <v>37271</v>
      </c>
      <c r="B195" s="2">
        <v>-15.6</v>
      </c>
      <c r="C195" s="2">
        <v>86.03</v>
      </c>
      <c r="D195" s="2" t="s">
        <v>1</v>
      </c>
      <c r="E195" s="2" t="s">
        <v>1</v>
      </c>
      <c r="F195" s="2">
        <v>71.400000000000006</v>
      </c>
      <c r="G195" s="2">
        <v>48.7</v>
      </c>
    </row>
    <row r="196" spans="1:7" x14ac:dyDescent="0.25">
      <c r="A196" s="4">
        <v>37302</v>
      </c>
      <c r="B196" s="2">
        <v>-13.9</v>
      </c>
      <c r="C196" s="2">
        <v>86.99</v>
      </c>
      <c r="D196" s="2" t="s">
        <v>1</v>
      </c>
      <c r="E196" s="2" t="s">
        <v>1</v>
      </c>
      <c r="F196" s="2">
        <v>76.099999999999994</v>
      </c>
      <c r="G196" s="2">
        <v>54.8</v>
      </c>
    </row>
    <row r="197" spans="1:7" x14ac:dyDescent="0.25">
      <c r="A197" s="4">
        <v>37330</v>
      </c>
      <c r="B197" s="2">
        <v>-5.4</v>
      </c>
      <c r="C197" s="2">
        <v>88.49</v>
      </c>
      <c r="D197" s="2" t="s">
        <v>1</v>
      </c>
      <c r="E197" s="2" t="s">
        <v>1</v>
      </c>
      <c r="F197" s="2">
        <v>75.2</v>
      </c>
      <c r="G197" s="2">
        <v>59.9</v>
      </c>
    </row>
    <row r="198" spans="1:7" x14ac:dyDescent="0.25">
      <c r="A198" s="4">
        <v>37361</v>
      </c>
      <c r="B198" s="2">
        <v>-0.6</v>
      </c>
      <c r="C198" s="2">
        <v>87.53</v>
      </c>
      <c r="D198" s="2" t="s">
        <v>1</v>
      </c>
      <c r="E198" s="2" t="s">
        <v>1</v>
      </c>
      <c r="F198" s="2">
        <v>75</v>
      </c>
      <c r="G198" s="2">
        <v>55.5</v>
      </c>
    </row>
    <row r="199" spans="1:7" x14ac:dyDescent="0.25">
      <c r="A199" s="4">
        <v>37391</v>
      </c>
      <c r="B199" s="2">
        <v>-2.1</v>
      </c>
      <c r="C199" s="2">
        <v>89.88</v>
      </c>
      <c r="D199" s="2" t="s">
        <v>1</v>
      </c>
      <c r="E199" s="2" t="s">
        <v>1</v>
      </c>
      <c r="F199" s="2">
        <v>73.2</v>
      </c>
      <c r="G199" s="2">
        <v>53.1</v>
      </c>
    </row>
    <row r="200" spans="1:7" x14ac:dyDescent="0.25">
      <c r="A200" s="4">
        <v>37422</v>
      </c>
      <c r="B200" s="2">
        <v>-1.8</v>
      </c>
      <c r="C200" s="2">
        <v>90.09</v>
      </c>
      <c r="D200" s="2" t="s">
        <v>1</v>
      </c>
      <c r="E200" s="2" t="s">
        <v>1</v>
      </c>
      <c r="F200" s="2">
        <v>74.8</v>
      </c>
      <c r="G200" s="2">
        <v>56.8</v>
      </c>
    </row>
    <row r="201" spans="1:7" x14ac:dyDescent="0.25">
      <c r="A201" s="4">
        <v>37452</v>
      </c>
      <c r="B201" s="2">
        <v>-1.3</v>
      </c>
      <c r="C201" s="2">
        <v>88.7</v>
      </c>
      <c r="D201" s="2" t="s">
        <v>1</v>
      </c>
      <c r="E201" s="2" t="s">
        <v>1</v>
      </c>
      <c r="F201" s="2">
        <v>76.099999999999994</v>
      </c>
      <c r="G201" s="2">
        <v>53.7</v>
      </c>
    </row>
    <row r="202" spans="1:7" x14ac:dyDescent="0.25">
      <c r="A202" s="4">
        <v>37483</v>
      </c>
      <c r="B202" s="2">
        <v>0.5</v>
      </c>
      <c r="C202" s="2">
        <v>90.73</v>
      </c>
      <c r="D202" s="2" t="s">
        <v>1</v>
      </c>
      <c r="E202" s="2" t="s">
        <v>1</v>
      </c>
      <c r="F202" s="2">
        <v>74.5</v>
      </c>
      <c r="G202" s="2">
        <v>46.8</v>
      </c>
    </row>
    <row r="203" spans="1:7" x14ac:dyDescent="0.25">
      <c r="A203" s="4">
        <v>37514</v>
      </c>
      <c r="B203" s="2">
        <v>-3.5</v>
      </c>
      <c r="C203" s="2">
        <v>90.3</v>
      </c>
      <c r="D203" s="2" t="s">
        <v>1</v>
      </c>
      <c r="E203" s="2" t="s">
        <v>1</v>
      </c>
      <c r="F203" s="2">
        <v>76</v>
      </c>
      <c r="G203" s="2">
        <v>61.9</v>
      </c>
    </row>
    <row r="204" spans="1:7" x14ac:dyDescent="0.25">
      <c r="A204" s="4">
        <v>37544</v>
      </c>
      <c r="B204" s="2">
        <v>-3.5</v>
      </c>
      <c r="C204" s="2">
        <v>92.01</v>
      </c>
      <c r="D204" s="2" t="s">
        <v>1</v>
      </c>
      <c r="E204" s="2" t="s">
        <v>1</v>
      </c>
      <c r="F204" s="2">
        <v>73.599999999999994</v>
      </c>
      <c r="G204" s="2">
        <v>59.1</v>
      </c>
    </row>
    <row r="205" spans="1:7" x14ac:dyDescent="0.25">
      <c r="A205" s="4">
        <v>37575</v>
      </c>
      <c r="B205" s="2">
        <v>-8.6999999999999993</v>
      </c>
      <c r="C205" s="2">
        <v>92.01</v>
      </c>
      <c r="D205" s="2" t="s">
        <v>1</v>
      </c>
      <c r="E205" s="2" t="s">
        <v>1</v>
      </c>
      <c r="F205" s="2">
        <v>77.3</v>
      </c>
      <c r="G205" s="2">
        <v>61.9</v>
      </c>
    </row>
    <row r="206" spans="1:7" x14ac:dyDescent="0.25">
      <c r="A206" s="4">
        <v>37605</v>
      </c>
      <c r="B206" s="2">
        <v>-7.8</v>
      </c>
      <c r="C206" s="2">
        <v>91.37</v>
      </c>
      <c r="D206" s="2" t="s">
        <v>1</v>
      </c>
      <c r="E206" s="2" t="s">
        <v>1</v>
      </c>
      <c r="F206" s="2">
        <v>78.2</v>
      </c>
      <c r="G206" s="2">
        <v>55.1</v>
      </c>
    </row>
    <row r="207" spans="1:7" x14ac:dyDescent="0.25">
      <c r="A207" s="4">
        <v>37636</v>
      </c>
      <c r="B207" s="2">
        <v>-12</v>
      </c>
      <c r="C207" s="2">
        <v>94.15</v>
      </c>
      <c r="D207" s="2">
        <v>99.9</v>
      </c>
      <c r="E207" s="2" t="s">
        <v>1</v>
      </c>
      <c r="F207" s="2">
        <v>76.2</v>
      </c>
      <c r="G207" s="2">
        <v>53.3</v>
      </c>
    </row>
    <row r="208" spans="1:7" x14ac:dyDescent="0.25">
      <c r="A208" s="4">
        <v>37667</v>
      </c>
      <c r="B208" s="2">
        <v>-21.9</v>
      </c>
      <c r="C208" s="2">
        <v>93.72</v>
      </c>
      <c r="D208" s="2">
        <v>99.38</v>
      </c>
      <c r="E208" s="2" t="s">
        <v>1</v>
      </c>
      <c r="F208" s="2">
        <v>76.3</v>
      </c>
      <c r="G208" s="2">
        <v>54.8</v>
      </c>
    </row>
    <row r="209" spans="1:7" x14ac:dyDescent="0.25">
      <c r="A209" s="4">
        <v>37695</v>
      </c>
      <c r="B209" s="2">
        <v>-22.5</v>
      </c>
      <c r="C209" s="2">
        <v>94.58</v>
      </c>
      <c r="D209" s="2">
        <v>100.1</v>
      </c>
      <c r="E209" s="2" t="s">
        <v>1</v>
      </c>
      <c r="F209" s="2">
        <v>77.8</v>
      </c>
      <c r="G209" s="2">
        <v>65.400000000000006</v>
      </c>
    </row>
    <row r="210" spans="1:7" x14ac:dyDescent="0.25">
      <c r="A210" s="4">
        <v>37726</v>
      </c>
      <c r="B210" s="2">
        <v>-19.2</v>
      </c>
      <c r="C210" s="2">
        <v>95.11</v>
      </c>
      <c r="D210" s="2">
        <v>99.9</v>
      </c>
      <c r="E210" s="2" t="s">
        <v>1</v>
      </c>
      <c r="F210" s="2">
        <v>77.7</v>
      </c>
      <c r="G210" s="2">
        <v>58.5</v>
      </c>
    </row>
    <row r="211" spans="1:7" x14ac:dyDescent="0.25">
      <c r="A211" s="4">
        <v>37756</v>
      </c>
      <c r="B211" s="2">
        <v>-21.4</v>
      </c>
      <c r="C211" s="2">
        <v>94.9</v>
      </c>
      <c r="D211" s="2">
        <v>99.28</v>
      </c>
      <c r="E211" s="2" t="s">
        <v>1</v>
      </c>
      <c r="F211" s="2">
        <v>77.2</v>
      </c>
      <c r="G211" s="2">
        <v>59.1</v>
      </c>
    </row>
    <row r="212" spans="1:7" x14ac:dyDescent="0.25">
      <c r="A212" s="4">
        <v>37787</v>
      </c>
      <c r="B212" s="2">
        <v>-23.5</v>
      </c>
      <c r="C212" s="2">
        <v>94.69</v>
      </c>
      <c r="D212" s="2">
        <v>100.59</v>
      </c>
      <c r="E212" s="2" t="s">
        <v>1</v>
      </c>
      <c r="F212" s="2">
        <v>79.2</v>
      </c>
      <c r="G212" s="2">
        <v>61.9</v>
      </c>
    </row>
    <row r="213" spans="1:7" x14ac:dyDescent="0.25">
      <c r="A213" s="4">
        <v>37817</v>
      </c>
      <c r="B213" s="2">
        <v>-25.1</v>
      </c>
      <c r="C213" s="2">
        <v>96.5</v>
      </c>
      <c r="D213" s="2">
        <v>99.22</v>
      </c>
      <c r="E213" s="2" t="s">
        <v>1</v>
      </c>
      <c r="F213" s="2">
        <v>79.900000000000006</v>
      </c>
      <c r="G213" s="2">
        <v>60.8</v>
      </c>
    </row>
    <row r="214" spans="1:7" x14ac:dyDescent="0.25">
      <c r="A214" s="4">
        <v>37848</v>
      </c>
      <c r="B214" s="2">
        <v>-32.700000000000003</v>
      </c>
      <c r="C214" s="2">
        <v>97.04</v>
      </c>
      <c r="D214" s="2">
        <v>98.24</v>
      </c>
      <c r="E214" s="2" t="s">
        <v>1</v>
      </c>
      <c r="F214" s="2">
        <v>82.5</v>
      </c>
      <c r="G214" s="2">
        <v>54.2</v>
      </c>
    </row>
    <row r="215" spans="1:7" x14ac:dyDescent="0.25">
      <c r="A215" s="4">
        <v>37879</v>
      </c>
      <c r="B215" s="2">
        <v>-32.4</v>
      </c>
      <c r="C215" s="2">
        <v>97.68</v>
      </c>
      <c r="D215" s="2">
        <v>98.62</v>
      </c>
      <c r="E215" s="2" t="s">
        <v>1</v>
      </c>
      <c r="F215" s="2">
        <v>81.5</v>
      </c>
      <c r="G215" s="2">
        <v>68.2</v>
      </c>
    </row>
    <row r="216" spans="1:7" x14ac:dyDescent="0.25">
      <c r="A216" s="4">
        <v>37909</v>
      </c>
      <c r="B216" s="2">
        <v>-32.299999999999997</v>
      </c>
      <c r="C216" s="2">
        <v>98.32</v>
      </c>
      <c r="D216" s="2">
        <v>99.21</v>
      </c>
      <c r="E216" s="2" t="s">
        <v>1</v>
      </c>
      <c r="F216" s="2">
        <v>82.3</v>
      </c>
      <c r="G216" s="2">
        <v>70.3</v>
      </c>
    </row>
    <row r="217" spans="1:7" x14ac:dyDescent="0.25">
      <c r="A217" s="4">
        <v>37940</v>
      </c>
      <c r="B217" s="2">
        <v>-31</v>
      </c>
      <c r="C217" s="2">
        <v>98.53</v>
      </c>
      <c r="D217" s="2">
        <v>99.81</v>
      </c>
      <c r="E217" s="2" t="s">
        <v>1</v>
      </c>
      <c r="F217" s="2">
        <v>83.1</v>
      </c>
      <c r="G217" s="2">
        <v>70.099999999999994</v>
      </c>
    </row>
    <row r="218" spans="1:7" x14ac:dyDescent="0.25">
      <c r="A218" s="4">
        <v>37970</v>
      </c>
      <c r="B218" s="2">
        <v>-31.1</v>
      </c>
      <c r="C218" s="2">
        <v>100.14</v>
      </c>
      <c r="D218" s="2">
        <v>100</v>
      </c>
      <c r="E218" s="2" t="s">
        <v>1</v>
      </c>
      <c r="F218" s="2">
        <v>88.3</v>
      </c>
      <c r="G218" s="2">
        <v>67.900000000000006</v>
      </c>
    </row>
    <row r="219" spans="1:7" x14ac:dyDescent="0.25">
      <c r="A219" s="4">
        <v>38001</v>
      </c>
      <c r="B219" s="2">
        <v>-34.6</v>
      </c>
      <c r="C219" s="2">
        <v>100.24</v>
      </c>
      <c r="D219" s="2">
        <v>99.05</v>
      </c>
      <c r="E219" s="2" t="s">
        <v>1</v>
      </c>
      <c r="F219" s="2">
        <v>84.4</v>
      </c>
      <c r="G219" s="2">
        <v>63.4</v>
      </c>
    </row>
    <row r="220" spans="1:7" x14ac:dyDescent="0.25">
      <c r="A220" s="4">
        <v>38032</v>
      </c>
      <c r="B220" s="2">
        <v>-34.9</v>
      </c>
      <c r="C220" s="2">
        <v>100.35</v>
      </c>
      <c r="D220" s="2">
        <v>100.2</v>
      </c>
      <c r="E220" s="2" t="s">
        <v>1</v>
      </c>
      <c r="F220" s="2">
        <v>84.7</v>
      </c>
      <c r="G220" s="2">
        <v>68.400000000000006</v>
      </c>
    </row>
    <row r="221" spans="1:7" x14ac:dyDescent="0.25">
      <c r="A221" s="4">
        <v>38061</v>
      </c>
      <c r="B221" s="2">
        <v>-35.299999999999997</v>
      </c>
      <c r="C221" s="2">
        <v>100.46</v>
      </c>
      <c r="D221" s="2">
        <v>99</v>
      </c>
      <c r="E221" s="2" t="s">
        <v>1</v>
      </c>
      <c r="F221" s="2">
        <v>85.4</v>
      </c>
      <c r="G221" s="2">
        <v>76.599999999999994</v>
      </c>
    </row>
    <row r="222" spans="1:7" x14ac:dyDescent="0.25">
      <c r="A222" s="4">
        <v>38092</v>
      </c>
      <c r="B222" s="2">
        <v>-33.799999999999997</v>
      </c>
      <c r="C222" s="2">
        <v>101.53</v>
      </c>
      <c r="D222" s="2">
        <v>99.5</v>
      </c>
      <c r="E222" s="2" t="s">
        <v>1</v>
      </c>
      <c r="F222" s="2">
        <v>85.1</v>
      </c>
      <c r="G222" s="2">
        <v>68.900000000000006</v>
      </c>
    </row>
    <row r="223" spans="1:7" x14ac:dyDescent="0.25">
      <c r="A223" s="4">
        <v>38122</v>
      </c>
      <c r="B223" s="2">
        <v>-29.1</v>
      </c>
      <c r="C223" s="2">
        <v>101.21</v>
      </c>
      <c r="D223" s="2">
        <v>99.12</v>
      </c>
      <c r="E223" s="2" t="s">
        <v>1</v>
      </c>
      <c r="F223" s="2">
        <v>84.6</v>
      </c>
      <c r="G223" s="2">
        <v>69.099999999999994</v>
      </c>
    </row>
    <row r="224" spans="1:7" x14ac:dyDescent="0.25">
      <c r="A224" s="4">
        <v>38153</v>
      </c>
      <c r="B224" s="2">
        <v>-26</v>
      </c>
      <c r="C224" s="2">
        <v>102.59</v>
      </c>
      <c r="D224" s="2">
        <v>98.09</v>
      </c>
      <c r="E224" s="2" t="s">
        <v>1</v>
      </c>
      <c r="F224" s="2">
        <v>86.5</v>
      </c>
      <c r="G224" s="2">
        <v>77.599999999999994</v>
      </c>
    </row>
    <row r="225" spans="1:7" x14ac:dyDescent="0.25">
      <c r="A225" s="4">
        <v>38183</v>
      </c>
      <c r="B225" s="2">
        <v>-26.7</v>
      </c>
      <c r="C225" s="2">
        <v>102.81</v>
      </c>
      <c r="D225" s="2">
        <v>98.65</v>
      </c>
      <c r="E225" s="2" t="s">
        <v>1</v>
      </c>
      <c r="F225" s="2">
        <v>85.8</v>
      </c>
      <c r="G225" s="2">
        <v>68.400000000000006</v>
      </c>
    </row>
    <row r="226" spans="1:7" x14ac:dyDescent="0.25">
      <c r="A226" s="4">
        <v>38214</v>
      </c>
      <c r="B226" s="2">
        <v>-27.7</v>
      </c>
      <c r="C226" s="2">
        <v>102.81</v>
      </c>
      <c r="D226" s="2">
        <v>100.31</v>
      </c>
      <c r="E226" s="2" t="s">
        <v>1</v>
      </c>
      <c r="F226" s="2">
        <v>85.5</v>
      </c>
      <c r="G226" s="2">
        <v>60.4</v>
      </c>
    </row>
    <row r="227" spans="1:7" x14ac:dyDescent="0.25">
      <c r="A227" s="4">
        <v>38245</v>
      </c>
      <c r="B227" s="2">
        <v>-25.8</v>
      </c>
      <c r="C227" s="2">
        <v>103.02</v>
      </c>
      <c r="D227" s="2">
        <v>100.41</v>
      </c>
      <c r="E227" s="2" t="s">
        <v>1</v>
      </c>
      <c r="F227" s="2">
        <v>86.2</v>
      </c>
      <c r="G227" s="2">
        <v>77.2</v>
      </c>
    </row>
    <row r="228" spans="1:7" x14ac:dyDescent="0.25">
      <c r="A228" s="4">
        <v>38275</v>
      </c>
      <c r="B228" s="2">
        <v>-26.3</v>
      </c>
      <c r="C228" s="2">
        <v>103.13</v>
      </c>
      <c r="D228" s="2">
        <v>99.28</v>
      </c>
      <c r="E228" s="2" t="s">
        <v>1</v>
      </c>
      <c r="F228" s="2">
        <v>87.5</v>
      </c>
      <c r="G228" s="2">
        <v>77.5</v>
      </c>
    </row>
    <row r="229" spans="1:7" x14ac:dyDescent="0.25">
      <c r="A229" s="4">
        <v>38306</v>
      </c>
      <c r="B229" s="2">
        <v>-26.1</v>
      </c>
      <c r="C229" s="2">
        <v>103.45</v>
      </c>
      <c r="D229" s="2">
        <v>99.38</v>
      </c>
      <c r="E229" s="2" t="s">
        <v>1</v>
      </c>
      <c r="F229" s="2">
        <v>88.5</v>
      </c>
      <c r="G229" s="2">
        <v>78.599999999999994</v>
      </c>
    </row>
    <row r="230" spans="1:7" x14ac:dyDescent="0.25">
      <c r="A230" s="4">
        <v>38336</v>
      </c>
      <c r="B230" s="2">
        <v>-24.3</v>
      </c>
      <c r="C230" s="2">
        <v>104.41</v>
      </c>
      <c r="D230" s="2">
        <v>99.27</v>
      </c>
      <c r="E230" s="2" t="s">
        <v>1</v>
      </c>
      <c r="F230" s="2">
        <v>85.9</v>
      </c>
      <c r="G230" s="2">
        <v>70.8</v>
      </c>
    </row>
    <row r="231" spans="1:7" x14ac:dyDescent="0.25">
      <c r="A231" s="4">
        <v>38367</v>
      </c>
      <c r="B231" s="2">
        <v>-21.7</v>
      </c>
      <c r="C231" s="2">
        <v>103.24</v>
      </c>
      <c r="D231" s="2">
        <v>99.06</v>
      </c>
      <c r="E231" s="2" t="s">
        <v>1</v>
      </c>
      <c r="F231" s="2">
        <v>87.3</v>
      </c>
      <c r="G231" s="2">
        <v>68.5</v>
      </c>
    </row>
    <row r="232" spans="1:7" x14ac:dyDescent="0.25">
      <c r="A232" s="4">
        <v>38398</v>
      </c>
      <c r="B232" s="2">
        <v>-22.5</v>
      </c>
      <c r="C232" s="2">
        <v>103.66</v>
      </c>
      <c r="D232" s="2">
        <v>98.45</v>
      </c>
      <c r="E232" s="2" t="s">
        <v>1</v>
      </c>
      <c r="F232" s="2">
        <v>87.1</v>
      </c>
      <c r="G232" s="2">
        <v>70.5</v>
      </c>
    </row>
    <row r="233" spans="1:7" x14ac:dyDescent="0.25">
      <c r="A233" s="4">
        <v>38426</v>
      </c>
      <c r="B233" s="2">
        <v>-26</v>
      </c>
      <c r="C233" s="2">
        <v>104.3</v>
      </c>
      <c r="D233" s="2">
        <v>99.19</v>
      </c>
      <c r="E233" s="2" t="s">
        <v>1</v>
      </c>
      <c r="F233" s="2">
        <v>88.7</v>
      </c>
      <c r="G233" s="2">
        <v>81.2</v>
      </c>
    </row>
    <row r="234" spans="1:7" x14ac:dyDescent="0.25">
      <c r="A234" s="4">
        <v>38457</v>
      </c>
      <c r="B234" s="2">
        <v>-30.9</v>
      </c>
      <c r="C234" s="2">
        <v>106.23</v>
      </c>
      <c r="D234" s="2">
        <v>99.3</v>
      </c>
      <c r="E234" s="2" t="s">
        <v>1</v>
      </c>
      <c r="F234" s="2">
        <v>93.1</v>
      </c>
      <c r="G234" s="2">
        <v>80.900000000000006</v>
      </c>
    </row>
    <row r="235" spans="1:7" x14ac:dyDescent="0.25">
      <c r="A235" s="4">
        <v>38487</v>
      </c>
      <c r="B235" s="2">
        <v>-32.700000000000003</v>
      </c>
      <c r="C235" s="2">
        <v>106.01</v>
      </c>
      <c r="D235" s="2">
        <v>99.11</v>
      </c>
      <c r="E235" s="2" t="s">
        <v>1</v>
      </c>
      <c r="F235" s="2">
        <v>93.4</v>
      </c>
      <c r="G235" s="2">
        <v>80</v>
      </c>
    </row>
    <row r="236" spans="1:7" x14ac:dyDescent="0.25">
      <c r="A236" s="4">
        <v>38518</v>
      </c>
      <c r="B236" s="2">
        <v>-35.200000000000003</v>
      </c>
      <c r="C236" s="2">
        <v>106.76</v>
      </c>
      <c r="D236" s="2">
        <v>98.11</v>
      </c>
      <c r="E236" s="2" t="s">
        <v>1</v>
      </c>
      <c r="F236" s="2">
        <v>91.6</v>
      </c>
      <c r="G236" s="2">
        <v>86.6</v>
      </c>
    </row>
    <row r="237" spans="1:7" x14ac:dyDescent="0.25">
      <c r="A237" s="4">
        <v>38548</v>
      </c>
      <c r="B237" s="2">
        <v>-28.9</v>
      </c>
      <c r="C237" s="2">
        <v>106.87</v>
      </c>
      <c r="D237" s="2">
        <v>97.63</v>
      </c>
      <c r="E237" s="2" t="s">
        <v>1</v>
      </c>
      <c r="F237" s="2">
        <v>92.1</v>
      </c>
      <c r="G237" s="2">
        <v>74.3</v>
      </c>
    </row>
    <row r="238" spans="1:7" x14ac:dyDescent="0.25">
      <c r="A238" s="4">
        <v>38579</v>
      </c>
      <c r="B238" s="2">
        <v>-27.8</v>
      </c>
      <c r="C238" s="2">
        <v>106.55</v>
      </c>
      <c r="D238" s="2">
        <v>96.66</v>
      </c>
      <c r="E238" s="2" t="s">
        <v>1</v>
      </c>
      <c r="F238" s="2">
        <v>91.4</v>
      </c>
      <c r="G238" s="2">
        <v>71.400000000000006</v>
      </c>
    </row>
    <row r="239" spans="1:7" x14ac:dyDescent="0.25">
      <c r="A239" s="4">
        <v>38610</v>
      </c>
      <c r="B239" s="2">
        <v>-26.1</v>
      </c>
      <c r="C239" s="2">
        <v>107.94</v>
      </c>
      <c r="D239" s="2">
        <v>96.6</v>
      </c>
      <c r="E239" s="2" t="s">
        <v>1</v>
      </c>
      <c r="F239" s="2">
        <v>93.4</v>
      </c>
      <c r="G239" s="2">
        <v>88.6</v>
      </c>
    </row>
    <row r="240" spans="1:7" x14ac:dyDescent="0.25">
      <c r="A240" s="4">
        <v>38640</v>
      </c>
      <c r="B240" s="2">
        <v>-27.8</v>
      </c>
      <c r="C240" s="2">
        <v>109.01</v>
      </c>
      <c r="D240" s="2">
        <v>97.7</v>
      </c>
      <c r="E240" s="2" t="s">
        <v>1</v>
      </c>
      <c r="F240" s="2">
        <v>95.8</v>
      </c>
      <c r="G240" s="2">
        <v>86.2</v>
      </c>
    </row>
    <row r="241" spans="1:7" x14ac:dyDescent="0.25">
      <c r="A241" s="4">
        <v>38671</v>
      </c>
      <c r="B241" s="2">
        <v>-23.4</v>
      </c>
      <c r="C241" s="2">
        <v>109.43</v>
      </c>
      <c r="D241" s="2">
        <v>96.14</v>
      </c>
      <c r="E241" s="2" t="s">
        <v>1</v>
      </c>
      <c r="F241" s="2">
        <v>95.4</v>
      </c>
      <c r="G241" s="2">
        <v>89.3</v>
      </c>
    </row>
    <row r="242" spans="1:7" x14ac:dyDescent="0.25">
      <c r="A242" s="4">
        <v>38701</v>
      </c>
      <c r="B242" s="2">
        <v>-18.7</v>
      </c>
      <c r="C242" s="2">
        <v>108.79</v>
      </c>
      <c r="D242" s="2">
        <v>96.9</v>
      </c>
      <c r="E242" s="2" t="s">
        <v>1</v>
      </c>
      <c r="F242" s="2">
        <v>95.9</v>
      </c>
      <c r="G242" s="2">
        <v>77.2</v>
      </c>
    </row>
    <row r="243" spans="1:7" x14ac:dyDescent="0.25">
      <c r="A243" s="4">
        <v>38732</v>
      </c>
      <c r="B243" s="2">
        <v>-16.3</v>
      </c>
      <c r="C243" s="2">
        <v>110.29</v>
      </c>
      <c r="D243" s="2">
        <v>97.07</v>
      </c>
      <c r="E243" s="2" t="s">
        <v>1</v>
      </c>
      <c r="F243" s="2">
        <v>95.7</v>
      </c>
      <c r="G243" s="2">
        <v>80.5</v>
      </c>
    </row>
    <row r="244" spans="1:7" x14ac:dyDescent="0.25">
      <c r="A244" s="4">
        <v>38763</v>
      </c>
      <c r="B244" s="2">
        <v>-10.3</v>
      </c>
      <c r="C244" s="2">
        <v>110.82</v>
      </c>
      <c r="D244" s="2">
        <v>97.84</v>
      </c>
      <c r="E244" s="2">
        <v>3893330</v>
      </c>
      <c r="F244" s="2">
        <v>96.7</v>
      </c>
      <c r="G244" s="2">
        <v>80</v>
      </c>
    </row>
    <row r="245" spans="1:7" x14ac:dyDescent="0.25">
      <c r="A245" s="4">
        <v>38791</v>
      </c>
      <c r="B245" s="2">
        <v>-11.8</v>
      </c>
      <c r="C245" s="2">
        <v>111.25</v>
      </c>
      <c r="D245" s="2">
        <v>97.97</v>
      </c>
      <c r="E245" s="2">
        <v>3913230</v>
      </c>
      <c r="F245" s="2">
        <v>99.9</v>
      </c>
      <c r="G245" s="2">
        <v>97.2</v>
      </c>
    </row>
    <row r="246" spans="1:7" x14ac:dyDescent="0.25">
      <c r="A246" s="4">
        <v>38822</v>
      </c>
      <c r="B246" s="2">
        <v>-11.4</v>
      </c>
      <c r="C246" s="2">
        <v>111.36</v>
      </c>
      <c r="D246" s="2">
        <v>97.61</v>
      </c>
      <c r="E246" s="2">
        <v>3933500</v>
      </c>
      <c r="F246" s="2">
        <v>100.1</v>
      </c>
      <c r="G246" s="2">
        <v>85.1</v>
      </c>
    </row>
    <row r="247" spans="1:7" x14ac:dyDescent="0.25">
      <c r="A247" s="4">
        <v>38852</v>
      </c>
      <c r="B247" s="2">
        <v>-24.4</v>
      </c>
      <c r="C247" s="2">
        <v>112</v>
      </c>
      <c r="D247" s="2">
        <v>97.58</v>
      </c>
      <c r="E247" s="2">
        <v>3937210</v>
      </c>
      <c r="F247" s="2">
        <v>101.6</v>
      </c>
      <c r="G247" s="2">
        <v>93.2</v>
      </c>
    </row>
    <row r="248" spans="1:7" x14ac:dyDescent="0.25">
      <c r="A248" s="4">
        <v>38883</v>
      </c>
      <c r="B248" s="2">
        <v>-43.3</v>
      </c>
      <c r="C248" s="2">
        <v>112.43</v>
      </c>
      <c r="D248" s="2">
        <v>98.64</v>
      </c>
      <c r="E248" s="2">
        <v>3935480</v>
      </c>
      <c r="F248" s="2">
        <v>102.4</v>
      </c>
      <c r="G248" s="2">
        <v>95.6</v>
      </c>
    </row>
    <row r="249" spans="1:7" x14ac:dyDescent="0.25">
      <c r="A249" s="4">
        <v>38913</v>
      </c>
      <c r="B249" s="2">
        <v>-48.2</v>
      </c>
      <c r="C249" s="2">
        <v>112.32</v>
      </c>
      <c r="D249" s="2">
        <v>98.58</v>
      </c>
      <c r="E249" s="2">
        <v>3940630</v>
      </c>
      <c r="F249" s="2">
        <v>103.8</v>
      </c>
      <c r="G249" s="2">
        <v>84.5</v>
      </c>
    </row>
    <row r="250" spans="1:7" x14ac:dyDescent="0.25">
      <c r="A250" s="4">
        <v>38944</v>
      </c>
      <c r="B250" s="2">
        <v>-46.9</v>
      </c>
      <c r="C250" s="2">
        <v>112.64</v>
      </c>
      <c r="D250" s="2">
        <v>99.2</v>
      </c>
      <c r="E250" s="2">
        <v>3940860</v>
      </c>
      <c r="F250" s="2">
        <v>99.8</v>
      </c>
      <c r="G250" s="2">
        <v>80.7</v>
      </c>
    </row>
    <row r="251" spans="1:7" x14ac:dyDescent="0.25">
      <c r="A251" s="4">
        <v>38975</v>
      </c>
      <c r="B251" s="2">
        <v>-51.1</v>
      </c>
      <c r="C251" s="2">
        <v>112.75</v>
      </c>
      <c r="D251" s="2">
        <v>99.55</v>
      </c>
      <c r="E251" s="2">
        <v>3948800</v>
      </c>
      <c r="F251" s="2">
        <v>103.8</v>
      </c>
      <c r="G251" s="2">
        <v>99.6</v>
      </c>
    </row>
    <row r="252" spans="1:7" x14ac:dyDescent="0.25">
      <c r="A252" s="4">
        <v>39005</v>
      </c>
      <c r="B252" s="2">
        <v>-49.2</v>
      </c>
      <c r="C252" s="2">
        <v>112</v>
      </c>
      <c r="D252" s="2">
        <v>99.25</v>
      </c>
      <c r="E252" s="2">
        <v>3952360</v>
      </c>
      <c r="F252" s="2">
        <v>105.7</v>
      </c>
      <c r="G252" s="2">
        <v>99.9</v>
      </c>
    </row>
    <row r="253" spans="1:7" x14ac:dyDescent="0.25">
      <c r="A253" s="4">
        <v>39036</v>
      </c>
      <c r="B253" s="2">
        <v>-51.8</v>
      </c>
      <c r="C253" s="2">
        <v>112.32</v>
      </c>
      <c r="D253" s="2">
        <v>100.87</v>
      </c>
      <c r="E253" s="2">
        <v>3942330</v>
      </c>
      <c r="F253" s="2">
        <v>106.2</v>
      </c>
      <c r="G253" s="2">
        <v>105.3</v>
      </c>
    </row>
    <row r="254" spans="1:7" x14ac:dyDescent="0.25">
      <c r="A254" s="4">
        <v>39066</v>
      </c>
      <c r="B254" s="2">
        <v>-53.1</v>
      </c>
      <c r="C254" s="2">
        <v>112.53</v>
      </c>
      <c r="D254" s="2">
        <v>99.41</v>
      </c>
      <c r="E254" s="2">
        <v>3922650</v>
      </c>
      <c r="F254" s="2">
        <v>109.1</v>
      </c>
      <c r="G254" s="2">
        <v>89.7</v>
      </c>
    </row>
    <row r="255" spans="1:7" x14ac:dyDescent="0.25">
      <c r="A255" s="4">
        <v>39097</v>
      </c>
      <c r="B255" s="2">
        <v>-53.8</v>
      </c>
      <c r="C255" s="2">
        <v>111.79</v>
      </c>
      <c r="D255" s="2">
        <v>100.49</v>
      </c>
      <c r="E255" s="2">
        <v>3908370</v>
      </c>
      <c r="F255" s="2">
        <v>106.9</v>
      </c>
      <c r="G255" s="2">
        <v>95.3</v>
      </c>
    </row>
    <row r="256" spans="1:7" x14ac:dyDescent="0.25">
      <c r="A256" s="4">
        <v>39128</v>
      </c>
      <c r="B256" s="2">
        <v>-53.7</v>
      </c>
      <c r="C256" s="2">
        <v>111.36</v>
      </c>
      <c r="D256" s="2">
        <v>100.9</v>
      </c>
      <c r="E256" s="2">
        <v>3890900</v>
      </c>
      <c r="F256" s="2">
        <v>107.3</v>
      </c>
      <c r="G256" s="2">
        <v>97.8</v>
      </c>
    </row>
    <row r="257" spans="1:7" x14ac:dyDescent="0.25">
      <c r="A257" s="4">
        <v>39156</v>
      </c>
      <c r="B257" s="2">
        <v>-51.9</v>
      </c>
      <c r="C257" s="2">
        <v>111.68</v>
      </c>
      <c r="D257" s="2">
        <v>99.28</v>
      </c>
      <c r="E257" s="2">
        <v>3886320</v>
      </c>
      <c r="F257" s="2">
        <v>107.4</v>
      </c>
      <c r="G257" s="2">
        <v>108.8</v>
      </c>
    </row>
    <row r="258" spans="1:7" x14ac:dyDescent="0.25">
      <c r="A258" s="4">
        <v>39187</v>
      </c>
      <c r="B258" s="2">
        <v>-52</v>
      </c>
      <c r="C258" s="2">
        <v>109.86</v>
      </c>
      <c r="D258" s="2">
        <v>99.15</v>
      </c>
      <c r="E258" s="2">
        <v>3898920</v>
      </c>
      <c r="F258" s="2">
        <v>108.1</v>
      </c>
      <c r="G258" s="2">
        <v>95.4</v>
      </c>
    </row>
    <row r="259" spans="1:7" x14ac:dyDescent="0.25">
      <c r="A259" s="4">
        <v>39217</v>
      </c>
      <c r="B259" s="2">
        <v>-51.3</v>
      </c>
      <c r="C259" s="2">
        <v>110.29</v>
      </c>
      <c r="D259" s="2">
        <v>100</v>
      </c>
      <c r="E259" s="2">
        <v>3916100</v>
      </c>
      <c r="F259" s="2">
        <v>106.8</v>
      </c>
      <c r="G259" s="2">
        <v>102.6</v>
      </c>
    </row>
    <row r="260" spans="1:7" x14ac:dyDescent="0.25">
      <c r="A260" s="4">
        <v>39248</v>
      </c>
      <c r="B260" s="2">
        <v>-48</v>
      </c>
      <c r="C260" s="2">
        <v>109.75</v>
      </c>
      <c r="D260" s="2">
        <v>99.46</v>
      </c>
      <c r="E260" s="2">
        <v>3922490</v>
      </c>
      <c r="F260" s="2">
        <v>110.4</v>
      </c>
      <c r="G260" s="2">
        <v>108.9</v>
      </c>
    </row>
    <row r="261" spans="1:7" x14ac:dyDescent="0.25">
      <c r="A261" s="4">
        <v>39278</v>
      </c>
      <c r="B261" s="2">
        <v>-47.7</v>
      </c>
      <c r="C261" s="2">
        <v>109.22</v>
      </c>
      <c r="D261" s="2">
        <v>100.33</v>
      </c>
      <c r="E261" s="2">
        <v>3917580</v>
      </c>
      <c r="F261" s="2">
        <v>112.9</v>
      </c>
      <c r="G261" s="2">
        <v>103.8</v>
      </c>
    </row>
    <row r="262" spans="1:7" x14ac:dyDescent="0.25">
      <c r="A262" s="4">
        <v>39309</v>
      </c>
      <c r="B262" s="2">
        <v>-47.2</v>
      </c>
      <c r="C262" s="2">
        <v>109.65</v>
      </c>
      <c r="D262" s="2">
        <v>101.19</v>
      </c>
      <c r="E262" s="2">
        <v>3922550</v>
      </c>
      <c r="F262" s="2">
        <v>112.1</v>
      </c>
      <c r="G262" s="2">
        <v>95.9</v>
      </c>
    </row>
    <row r="263" spans="1:7" x14ac:dyDescent="0.25">
      <c r="A263" s="4">
        <v>39340</v>
      </c>
      <c r="B263" s="2">
        <v>-49.3</v>
      </c>
      <c r="C263" s="2">
        <v>109.01</v>
      </c>
      <c r="D263" s="2">
        <v>99.89</v>
      </c>
      <c r="E263" s="2">
        <v>3909230</v>
      </c>
      <c r="F263" s="2">
        <v>112.5</v>
      </c>
      <c r="G263" s="2">
        <v>113.9</v>
      </c>
    </row>
    <row r="264" spans="1:7" x14ac:dyDescent="0.25">
      <c r="A264" s="4">
        <v>39370</v>
      </c>
      <c r="B264" s="2">
        <v>-51</v>
      </c>
      <c r="C264" s="2">
        <v>109.11</v>
      </c>
      <c r="D264" s="2">
        <v>99.79</v>
      </c>
      <c r="E264" s="2">
        <v>3893550</v>
      </c>
      <c r="F264" s="2">
        <v>112.4</v>
      </c>
      <c r="G264" s="2">
        <v>119.1</v>
      </c>
    </row>
    <row r="265" spans="1:7" x14ac:dyDescent="0.25">
      <c r="A265" s="4">
        <v>39401</v>
      </c>
      <c r="B265" s="2">
        <v>-53.6</v>
      </c>
      <c r="C265" s="2">
        <v>108.9</v>
      </c>
      <c r="D265" s="2">
        <v>99.08</v>
      </c>
      <c r="E265" s="2">
        <v>3878280</v>
      </c>
      <c r="F265" s="2">
        <v>111.9</v>
      </c>
      <c r="G265" s="2">
        <v>117.9</v>
      </c>
    </row>
    <row r="266" spans="1:7" x14ac:dyDescent="0.25">
      <c r="A266" s="4">
        <v>39431</v>
      </c>
      <c r="B266" s="2">
        <v>-47.1</v>
      </c>
      <c r="C266" s="2">
        <v>109.22</v>
      </c>
      <c r="D266" s="2">
        <v>99.6</v>
      </c>
      <c r="E266" s="2">
        <v>3845120</v>
      </c>
      <c r="F266" s="2">
        <v>117.4</v>
      </c>
      <c r="G266" s="2">
        <v>100.8</v>
      </c>
    </row>
    <row r="267" spans="1:7" x14ac:dyDescent="0.25">
      <c r="A267" s="4">
        <v>39462</v>
      </c>
      <c r="B267" s="2">
        <v>-47.8</v>
      </c>
      <c r="C267" s="2">
        <v>108.79</v>
      </c>
      <c r="D267" s="2">
        <v>99.2</v>
      </c>
      <c r="E267" s="2">
        <v>3830040</v>
      </c>
      <c r="F267" s="2">
        <v>114.4</v>
      </c>
      <c r="G267" s="2">
        <v>106.7</v>
      </c>
    </row>
    <row r="268" spans="1:7" x14ac:dyDescent="0.25">
      <c r="A268" s="4">
        <v>39493</v>
      </c>
      <c r="B268" s="2">
        <v>-47.6</v>
      </c>
      <c r="C268" s="2">
        <v>109.01</v>
      </c>
      <c r="D268" s="2">
        <v>98.84</v>
      </c>
      <c r="E268" s="2">
        <v>3813790</v>
      </c>
      <c r="F268" s="2">
        <v>116.9</v>
      </c>
      <c r="G268" s="2">
        <v>112.3</v>
      </c>
    </row>
    <row r="269" spans="1:7" x14ac:dyDescent="0.25">
      <c r="A269" s="4">
        <v>39522</v>
      </c>
      <c r="B269" s="2">
        <v>-52.4</v>
      </c>
      <c r="C269" s="2">
        <v>108.37</v>
      </c>
      <c r="D269" s="2">
        <v>99.61</v>
      </c>
      <c r="E269" s="2">
        <v>3822580</v>
      </c>
      <c r="F269" s="2">
        <v>113.3</v>
      </c>
      <c r="G269" s="2">
        <v>112.3</v>
      </c>
    </row>
    <row r="270" spans="1:7" x14ac:dyDescent="0.25">
      <c r="A270" s="4">
        <v>39553</v>
      </c>
      <c r="B270" s="2">
        <v>-55.4</v>
      </c>
      <c r="C270" s="2">
        <v>108.79</v>
      </c>
      <c r="D270" s="2">
        <v>99.9</v>
      </c>
      <c r="E270" s="2">
        <v>3828690</v>
      </c>
      <c r="F270" s="2">
        <v>116.5</v>
      </c>
      <c r="G270" s="2">
        <v>112.8</v>
      </c>
    </row>
    <row r="271" spans="1:7" x14ac:dyDescent="0.25">
      <c r="A271" s="4">
        <v>39583</v>
      </c>
      <c r="B271" s="2">
        <v>-52.3</v>
      </c>
      <c r="C271" s="2">
        <v>108.47</v>
      </c>
      <c r="D271" s="2">
        <v>99.01</v>
      </c>
      <c r="E271" s="2">
        <v>3842630</v>
      </c>
      <c r="F271" s="2">
        <v>113.5</v>
      </c>
      <c r="G271" s="2">
        <v>105.6</v>
      </c>
    </row>
    <row r="272" spans="1:7" x14ac:dyDescent="0.25">
      <c r="A272" s="4">
        <v>39614</v>
      </c>
      <c r="B272" s="2">
        <v>-46.1</v>
      </c>
      <c r="C272" s="2">
        <v>107.72</v>
      </c>
      <c r="D272" s="2">
        <v>98.61</v>
      </c>
      <c r="E272" s="2">
        <v>3868130</v>
      </c>
      <c r="F272" s="2">
        <v>111</v>
      </c>
      <c r="G272" s="2">
        <v>110.2</v>
      </c>
    </row>
    <row r="273" spans="1:7" x14ac:dyDescent="0.25">
      <c r="A273" s="4">
        <v>39644</v>
      </c>
      <c r="B273" s="2">
        <v>-42.9</v>
      </c>
      <c r="C273" s="2">
        <v>107.62</v>
      </c>
      <c r="D273" s="2">
        <v>98.27</v>
      </c>
      <c r="E273" s="2">
        <v>3882150</v>
      </c>
      <c r="F273" s="2">
        <v>110.8</v>
      </c>
      <c r="G273" s="2">
        <v>104.7</v>
      </c>
    </row>
    <row r="274" spans="1:7" x14ac:dyDescent="0.25">
      <c r="A274" s="4">
        <v>39675</v>
      </c>
      <c r="B274" s="2">
        <v>-43.5</v>
      </c>
      <c r="C274" s="2">
        <v>107.72</v>
      </c>
      <c r="D274" s="2">
        <v>97.47</v>
      </c>
      <c r="E274" s="2">
        <v>3891060</v>
      </c>
      <c r="F274" s="2">
        <v>111.1</v>
      </c>
      <c r="G274" s="2">
        <v>89.2</v>
      </c>
    </row>
    <row r="275" spans="1:7" x14ac:dyDescent="0.25">
      <c r="A275" s="4">
        <v>39706</v>
      </c>
      <c r="B275" s="2">
        <v>-42.5</v>
      </c>
      <c r="C275" s="2">
        <v>107.51</v>
      </c>
      <c r="D275" s="2">
        <v>97.2</v>
      </c>
      <c r="E275" s="2">
        <v>3881470</v>
      </c>
      <c r="F275" s="2">
        <v>108.3</v>
      </c>
      <c r="G275" s="2">
        <v>114.4</v>
      </c>
    </row>
    <row r="276" spans="1:7" x14ac:dyDescent="0.25">
      <c r="A276" s="4">
        <v>39736</v>
      </c>
      <c r="B276" s="2">
        <v>-54</v>
      </c>
      <c r="C276" s="2">
        <v>107.51</v>
      </c>
      <c r="D276" s="2">
        <v>97.17</v>
      </c>
      <c r="E276" s="2">
        <v>3872580</v>
      </c>
      <c r="F276" s="2">
        <v>106.1</v>
      </c>
      <c r="G276" s="2">
        <v>110.6</v>
      </c>
    </row>
    <row r="277" spans="1:7" x14ac:dyDescent="0.25">
      <c r="A277" s="4">
        <v>39767</v>
      </c>
      <c r="B277" s="2">
        <v>-56.7</v>
      </c>
      <c r="C277" s="2">
        <v>107.3</v>
      </c>
      <c r="D277" s="2">
        <v>96.43</v>
      </c>
      <c r="E277" s="2">
        <v>3845760</v>
      </c>
      <c r="F277" s="2">
        <v>102.2</v>
      </c>
      <c r="G277" s="2">
        <v>103.2</v>
      </c>
    </row>
    <row r="278" spans="1:7" x14ac:dyDescent="0.25">
      <c r="A278" s="4">
        <v>39797</v>
      </c>
      <c r="B278" s="2">
        <v>-60.8</v>
      </c>
      <c r="C278" s="2">
        <v>106.44</v>
      </c>
      <c r="D278" s="2">
        <v>98.46</v>
      </c>
      <c r="E278" s="2">
        <v>3802890</v>
      </c>
      <c r="F278" s="2">
        <v>90</v>
      </c>
      <c r="G278" s="2">
        <v>79.8</v>
      </c>
    </row>
    <row r="279" spans="1:7" x14ac:dyDescent="0.25">
      <c r="A279" s="4">
        <v>39828</v>
      </c>
      <c r="B279" s="2">
        <v>-66.099999999999994</v>
      </c>
      <c r="C279" s="2">
        <v>106.23</v>
      </c>
      <c r="D279" s="2">
        <v>98.87</v>
      </c>
      <c r="E279" s="2">
        <v>3755890</v>
      </c>
      <c r="F279" s="2">
        <v>90</v>
      </c>
      <c r="G279" s="2">
        <v>75.2</v>
      </c>
    </row>
    <row r="280" spans="1:7" x14ac:dyDescent="0.25">
      <c r="A280" s="4">
        <v>39859</v>
      </c>
      <c r="B280" s="2">
        <v>-68.5</v>
      </c>
      <c r="C280" s="2">
        <v>105.48</v>
      </c>
      <c r="D280" s="2">
        <v>100.28</v>
      </c>
      <c r="E280" s="2">
        <v>3733350</v>
      </c>
      <c r="F280" s="2">
        <v>86.5</v>
      </c>
      <c r="G280" s="2">
        <v>77.2</v>
      </c>
    </row>
    <row r="281" spans="1:7" x14ac:dyDescent="0.25">
      <c r="A281" s="4">
        <v>39887</v>
      </c>
      <c r="B281" s="2">
        <v>-70</v>
      </c>
      <c r="C281" s="2">
        <v>105.05</v>
      </c>
      <c r="D281" s="2">
        <v>99.36</v>
      </c>
      <c r="E281" s="2">
        <v>3735670</v>
      </c>
      <c r="F281" s="2">
        <v>91</v>
      </c>
      <c r="G281" s="2">
        <v>91.9</v>
      </c>
    </row>
    <row r="282" spans="1:7" x14ac:dyDescent="0.25">
      <c r="A282" s="4">
        <v>39918</v>
      </c>
      <c r="B282" s="2">
        <v>-72.3</v>
      </c>
      <c r="C282" s="2">
        <v>104.95</v>
      </c>
      <c r="D282" s="2">
        <v>100.09</v>
      </c>
      <c r="E282" s="2">
        <v>3750620</v>
      </c>
      <c r="F282" s="2">
        <v>86.6</v>
      </c>
      <c r="G282" s="2">
        <v>77.900000000000006</v>
      </c>
    </row>
    <row r="283" spans="1:7" x14ac:dyDescent="0.25">
      <c r="A283" s="4">
        <v>39948</v>
      </c>
      <c r="B283" s="2">
        <v>-68.3</v>
      </c>
      <c r="C283" s="2">
        <v>104.52</v>
      </c>
      <c r="D283" s="2">
        <v>100.29</v>
      </c>
      <c r="E283" s="2">
        <v>3764010</v>
      </c>
      <c r="F283" s="2">
        <v>87.8</v>
      </c>
      <c r="G283" s="2">
        <v>79.7</v>
      </c>
    </row>
    <row r="284" spans="1:7" x14ac:dyDescent="0.25">
      <c r="A284" s="4">
        <v>39979</v>
      </c>
      <c r="B284" s="2">
        <v>-64.3</v>
      </c>
      <c r="C284" s="2">
        <v>104.52</v>
      </c>
      <c r="D284" s="2">
        <v>100.67</v>
      </c>
      <c r="E284" s="2">
        <v>3772530</v>
      </c>
      <c r="F284" s="2">
        <v>89.6</v>
      </c>
      <c r="G284" s="2">
        <v>86.8</v>
      </c>
    </row>
    <row r="285" spans="1:7" x14ac:dyDescent="0.25">
      <c r="A285" s="4">
        <v>40009</v>
      </c>
      <c r="B285" s="2">
        <v>-63.1</v>
      </c>
      <c r="C285" s="2">
        <v>98.53</v>
      </c>
      <c r="D285" s="2">
        <v>101.65</v>
      </c>
      <c r="E285" s="2">
        <v>3762690</v>
      </c>
      <c r="F285" s="2">
        <v>89.6</v>
      </c>
      <c r="G285" s="2">
        <v>84.3</v>
      </c>
    </row>
    <row r="286" spans="1:7" x14ac:dyDescent="0.25">
      <c r="A286" s="4">
        <v>40040</v>
      </c>
      <c r="B286" s="2">
        <v>-59.8</v>
      </c>
      <c r="C286" s="2">
        <v>99.5</v>
      </c>
      <c r="D286" s="2">
        <v>102.53</v>
      </c>
      <c r="E286" s="2">
        <v>3748500</v>
      </c>
      <c r="F286" s="2">
        <v>89.4</v>
      </c>
      <c r="G286" s="2">
        <v>73.7</v>
      </c>
    </row>
    <row r="287" spans="1:7" x14ac:dyDescent="0.25">
      <c r="A287" s="4">
        <v>40071</v>
      </c>
      <c r="B287" s="2">
        <v>-56.9</v>
      </c>
      <c r="C287" s="2">
        <v>99.92</v>
      </c>
      <c r="D287" s="2">
        <v>102.76</v>
      </c>
      <c r="E287" s="2">
        <v>3755960</v>
      </c>
      <c r="F287" s="2">
        <v>91.9</v>
      </c>
      <c r="G287" s="2">
        <v>99.4</v>
      </c>
    </row>
    <row r="288" spans="1:7" x14ac:dyDescent="0.25">
      <c r="A288" s="4">
        <v>40101</v>
      </c>
      <c r="B288" s="2">
        <v>-50.8</v>
      </c>
      <c r="C288" s="2">
        <v>100.24</v>
      </c>
      <c r="D288" s="2">
        <v>103.36</v>
      </c>
      <c r="E288" s="2">
        <v>3752370</v>
      </c>
      <c r="F288" s="2">
        <v>94.3</v>
      </c>
      <c r="G288" s="2">
        <v>97.9</v>
      </c>
    </row>
    <row r="289" spans="1:7" x14ac:dyDescent="0.25">
      <c r="A289" s="4">
        <v>40132</v>
      </c>
      <c r="B289" s="2">
        <v>-51.9</v>
      </c>
      <c r="C289" s="2">
        <v>100.14</v>
      </c>
      <c r="D289" s="2">
        <v>104.59</v>
      </c>
      <c r="E289" s="2">
        <v>3745440</v>
      </c>
      <c r="F289" s="2">
        <v>92.5</v>
      </c>
      <c r="G289" s="2">
        <v>98.4</v>
      </c>
    </row>
    <row r="290" spans="1:7" x14ac:dyDescent="0.25">
      <c r="A290" s="4">
        <v>40162</v>
      </c>
      <c r="B290" s="2">
        <v>-50.1</v>
      </c>
      <c r="C290" s="2">
        <v>100.56</v>
      </c>
      <c r="D290" s="2">
        <v>103.2</v>
      </c>
      <c r="E290" s="2">
        <v>3705960</v>
      </c>
      <c r="F290" s="2">
        <v>90.8</v>
      </c>
      <c r="G290" s="2">
        <v>84.5</v>
      </c>
    </row>
    <row r="291" spans="1:7" x14ac:dyDescent="0.25">
      <c r="A291" s="4">
        <v>40193</v>
      </c>
      <c r="B291" s="2">
        <v>-49.1</v>
      </c>
      <c r="C291" s="2">
        <v>99.69</v>
      </c>
      <c r="D291" s="2">
        <v>102.59</v>
      </c>
      <c r="E291" s="2">
        <v>3686600</v>
      </c>
      <c r="F291" s="2">
        <v>95.4</v>
      </c>
      <c r="G291" s="2">
        <v>85.8</v>
      </c>
    </row>
    <row r="292" spans="1:7" x14ac:dyDescent="0.25">
      <c r="A292" s="4">
        <v>40224</v>
      </c>
      <c r="B292" s="2">
        <v>-47.5</v>
      </c>
      <c r="C292" s="2">
        <v>100.19</v>
      </c>
      <c r="D292" s="2">
        <v>100.33</v>
      </c>
      <c r="E292" s="2">
        <v>3678730</v>
      </c>
      <c r="F292" s="2">
        <v>94.2</v>
      </c>
      <c r="G292" s="2">
        <v>89.5</v>
      </c>
    </row>
    <row r="293" spans="1:7" x14ac:dyDescent="0.25">
      <c r="A293" s="4">
        <v>40252</v>
      </c>
      <c r="B293" s="2">
        <v>-41.2</v>
      </c>
      <c r="C293" s="2">
        <v>100.49</v>
      </c>
      <c r="D293" s="2">
        <v>100.34</v>
      </c>
      <c r="E293" s="2">
        <v>3693250</v>
      </c>
      <c r="F293" s="2">
        <v>94.8</v>
      </c>
      <c r="G293" s="2">
        <v>101.7</v>
      </c>
    </row>
    <row r="294" spans="1:7" x14ac:dyDescent="0.25">
      <c r="A294" s="4">
        <v>40283</v>
      </c>
      <c r="B294" s="2">
        <v>-37</v>
      </c>
      <c r="C294" s="2">
        <v>100.19</v>
      </c>
      <c r="D294" s="2">
        <v>100.32</v>
      </c>
      <c r="E294" s="2">
        <v>3709400</v>
      </c>
      <c r="F294" s="2">
        <v>96</v>
      </c>
      <c r="G294" s="2">
        <v>93.7</v>
      </c>
    </row>
    <row r="295" spans="1:7" x14ac:dyDescent="0.25">
      <c r="A295" s="4">
        <v>40313</v>
      </c>
      <c r="B295" s="2">
        <v>-28.7</v>
      </c>
      <c r="C295" s="2">
        <v>99.69</v>
      </c>
      <c r="D295" s="2">
        <v>99.51</v>
      </c>
      <c r="E295" s="2">
        <v>3728870</v>
      </c>
      <c r="F295" s="2">
        <v>100.9</v>
      </c>
      <c r="G295" s="2">
        <v>95.6</v>
      </c>
    </row>
    <row r="296" spans="1:7" x14ac:dyDescent="0.25">
      <c r="A296" s="4">
        <v>40344</v>
      </c>
      <c r="B296" s="2">
        <v>-23.4</v>
      </c>
      <c r="C296" s="2">
        <v>100.29</v>
      </c>
      <c r="D296" s="2">
        <v>98.68</v>
      </c>
      <c r="E296" s="2">
        <v>3742330</v>
      </c>
      <c r="F296" s="2">
        <v>102</v>
      </c>
      <c r="G296" s="2">
        <v>106.6</v>
      </c>
    </row>
    <row r="297" spans="1:7" x14ac:dyDescent="0.25">
      <c r="A297" s="4">
        <v>40374</v>
      </c>
      <c r="B297" s="2">
        <v>-29.3</v>
      </c>
      <c r="C297" s="2">
        <v>100.99</v>
      </c>
      <c r="D297" s="2">
        <v>99.44</v>
      </c>
      <c r="E297" s="2">
        <v>3757780</v>
      </c>
      <c r="F297" s="2">
        <v>100.4</v>
      </c>
      <c r="G297" s="2">
        <v>94.8</v>
      </c>
    </row>
    <row r="298" spans="1:7" x14ac:dyDescent="0.25">
      <c r="A298" s="4">
        <v>40405</v>
      </c>
      <c r="B298" s="2">
        <v>-23.4</v>
      </c>
      <c r="C298" s="2">
        <v>100.09</v>
      </c>
      <c r="D298" s="2">
        <v>98.45</v>
      </c>
      <c r="E298" s="2">
        <v>3771150</v>
      </c>
      <c r="F298" s="2">
        <v>103.8</v>
      </c>
      <c r="G298" s="2">
        <v>91</v>
      </c>
    </row>
    <row r="299" spans="1:7" x14ac:dyDescent="0.25">
      <c r="A299" s="4">
        <v>40436</v>
      </c>
      <c r="B299" s="2">
        <v>-25</v>
      </c>
      <c r="C299" s="2">
        <v>99.99</v>
      </c>
      <c r="D299" s="2">
        <v>100.09</v>
      </c>
      <c r="E299" s="2">
        <v>3774380</v>
      </c>
      <c r="F299" s="2">
        <v>102</v>
      </c>
      <c r="G299" s="2">
        <v>112.6</v>
      </c>
    </row>
    <row r="300" spans="1:7" x14ac:dyDescent="0.25">
      <c r="A300" s="4">
        <v>40466</v>
      </c>
      <c r="B300" s="2">
        <v>-20.6</v>
      </c>
      <c r="C300" s="2">
        <v>99.49</v>
      </c>
      <c r="D300" s="2">
        <v>99.53</v>
      </c>
      <c r="E300" s="2">
        <v>3774470</v>
      </c>
      <c r="F300" s="2">
        <v>103</v>
      </c>
      <c r="G300" s="2">
        <v>112.7</v>
      </c>
    </row>
    <row r="301" spans="1:7" x14ac:dyDescent="0.25">
      <c r="A301" s="4">
        <v>40497</v>
      </c>
      <c r="B301" s="2">
        <v>-20.8</v>
      </c>
      <c r="C301" s="2">
        <v>99.29</v>
      </c>
      <c r="D301" s="2">
        <v>100.28</v>
      </c>
      <c r="E301" s="2">
        <v>3750780</v>
      </c>
      <c r="F301" s="2">
        <v>106.1</v>
      </c>
      <c r="G301" s="2">
        <v>120</v>
      </c>
    </row>
    <row r="302" spans="1:7" x14ac:dyDescent="0.25">
      <c r="A302" s="4">
        <v>40527</v>
      </c>
      <c r="B302" s="2">
        <v>-24.1</v>
      </c>
      <c r="C302" s="2">
        <v>99.09</v>
      </c>
      <c r="D302" s="2">
        <v>99</v>
      </c>
      <c r="E302" s="2">
        <v>3722040</v>
      </c>
      <c r="F302" s="2">
        <v>96.1</v>
      </c>
      <c r="G302" s="2">
        <v>95.9</v>
      </c>
    </row>
    <row r="303" spans="1:7" x14ac:dyDescent="0.25">
      <c r="A303" s="4">
        <v>40558</v>
      </c>
      <c r="B303" s="2">
        <v>-25.8</v>
      </c>
      <c r="C303" s="2">
        <v>99.89</v>
      </c>
      <c r="D303" s="2">
        <v>98.43</v>
      </c>
      <c r="E303" s="2">
        <v>3689300</v>
      </c>
      <c r="F303" s="2">
        <v>105.9</v>
      </c>
      <c r="G303" s="2">
        <v>102.25490000000001</v>
      </c>
    </row>
    <row r="304" spans="1:7" x14ac:dyDescent="0.25">
      <c r="A304" s="4">
        <v>40589</v>
      </c>
      <c r="B304" s="2">
        <v>-27.7</v>
      </c>
      <c r="C304" s="2">
        <v>99.89</v>
      </c>
      <c r="D304" s="2">
        <v>99.72</v>
      </c>
      <c r="E304" s="2">
        <v>3685370</v>
      </c>
      <c r="F304" s="2">
        <v>107.9</v>
      </c>
      <c r="G304" s="2">
        <v>106.7381</v>
      </c>
    </row>
    <row r="305" spans="1:7" x14ac:dyDescent="0.25">
      <c r="A305" s="4">
        <v>40617</v>
      </c>
      <c r="B305" s="2">
        <v>-37.299999999999997</v>
      </c>
      <c r="C305" s="2">
        <v>99.39</v>
      </c>
      <c r="D305" s="2">
        <v>100.85</v>
      </c>
      <c r="E305" s="2">
        <v>3710530</v>
      </c>
      <c r="F305" s="2">
        <v>103.8</v>
      </c>
      <c r="G305" s="2">
        <v>116.65349999999999</v>
      </c>
    </row>
    <row r="306" spans="1:7" x14ac:dyDescent="0.25">
      <c r="A306" s="4">
        <v>40648</v>
      </c>
      <c r="B306" s="2">
        <v>-36.799999999999997</v>
      </c>
      <c r="C306" s="2">
        <v>100.09</v>
      </c>
      <c r="D306" s="2">
        <v>98.95</v>
      </c>
      <c r="E306" s="2">
        <v>3737440</v>
      </c>
      <c r="F306" s="2">
        <v>105.1</v>
      </c>
      <c r="G306" s="2">
        <v>101.3031</v>
      </c>
    </row>
    <row r="307" spans="1:7" x14ac:dyDescent="0.25">
      <c r="A307" s="4">
        <v>40678</v>
      </c>
      <c r="B307" s="2">
        <v>-38.5</v>
      </c>
      <c r="C307" s="2">
        <v>100.39</v>
      </c>
      <c r="D307" s="2">
        <v>99.3</v>
      </c>
      <c r="E307" s="2">
        <v>3759170</v>
      </c>
      <c r="F307" s="2">
        <v>103.3</v>
      </c>
      <c r="G307" s="2">
        <v>106.3968</v>
      </c>
    </row>
    <row r="308" spans="1:7" x14ac:dyDescent="0.25">
      <c r="A308" s="4">
        <v>40709</v>
      </c>
      <c r="B308" s="2">
        <v>-41</v>
      </c>
      <c r="C308" s="2">
        <v>99.99</v>
      </c>
      <c r="D308" s="2">
        <v>99.49</v>
      </c>
      <c r="E308" s="2">
        <v>3782040</v>
      </c>
      <c r="F308" s="2">
        <v>102.7</v>
      </c>
      <c r="G308" s="2">
        <v>106.31910000000001</v>
      </c>
    </row>
    <row r="309" spans="1:7" x14ac:dyDescent="0.25">
      <c r="A309" s="4">
        <v>40739</v>
      </c>
      <c r="B309" s="2">
        <v>-42</v>
      </c>
      <c r="C309" s="2">
        <v>100.09</v>
      </c>
      <c r="D309" s="2">
        <v>98.68</v>
      </c>
      <c r="E309" s="2">
        <v>3783330</v>
      </c>
      <c r="F309" s="2">
        <v>103.6</v>
      </c>
      <c r="G309" s="2">
        <v>99.016400000000004</v>
      </c>
    </row>
    <row r="310" spans="1:7" x14ac:dyDescent="0.25">
      <c r="A310" s="4">
        <v>40770</v>
      </c>
      <c r="B310" s="2">
        <v>-40.700000000000003</v>
      </c>
      <c r="C310" s="2">
        <v>100.19</v>
      </c>
      <c r="D310" s="2">
        <v>98.1</v>
      </c>
      <c r="E310" s="2">
        <v>3798560</v>
      </c>
      <c r="F310" s="2">
        <v>103.7</v>
      </c>
      <c r="G310" s="2">
        <v>100.0535</v>
      </c>
    </row>
    <row r="311" spans="1:7" x14ac:dyDescent="0.25">
      <c r="A311" s="4">
        <v>40801</v>
      </c>
      <c r="B311" s="2">
        <v>-47.2</v>
      </c>
      <c r="C311" s="2">
        <v>100.69</v>
      </c>
      <c r="D311" s="2">
        <v>97.4</v>
      </c>
      <c r="E311" s="2">
        <v>3805880</v>
      </c>
      <c r="F311" s="2">
        <v>105</v>
      </c>
      <c r="G311" s="2">
        <v>117.6653</v>
      </c>
    </row>
    <row r="312" spans="1:7" x14ac:dyDescent="0.25">
      <c r="A312" s="4">
        <v>40831</v>
      </c>
      <c r="B312" s="2">
        <v>-49.8</v>
      </c>
      <c r="C312" s="2">
        <v>100.69</v>
      </c>
      <c r="D312" s="2">
        <v>96.04</v>
      </c>
      <c r="E312" s="2">
        <v>3811300</v>
      </c>
      <c r="F312" s="2">
        <v>106.7</v>
      </c>
      <c r="G312" s="2">
        <v>114.57859999999999</v>
      </c>
    </row>
    <row r="313" spans="1:7" x14ac:dyDescent="0.25">
      <c r="A313" s="4">
        <v>40862</v>
      </c>
      <c r="B313" s="2">
        <v>-49.5</v>
      </c>
      <c r="C313" s="2">
        <v>100.69</v>
      </c>
      <c r="D313" s="2">
        <v>97.33</v>
      </c>
      <c r="E313" s="2">
        <v>3792960</v>
      </c>
      <c r="F313" s="2">
        <v>109.3</v>
      </c>
      <c r="G313" s="2">
        <v>125.711</v>
      </c>
    </row>
    <row r="314" spans="1:7" x14ac:dyDescent="0.25">
      <c r="A314" s="4">
        <v>40892</v>
      </c>
      <c r="B314" s="2">
        <v>-53.3</v>
      </c>
      <c r="C314" s="2">
        <v>100.29</v>
      </c>
      <c r="D314" s="2">
        <v>96.6</v>
      </c>
      <c r="E314" s="2">
        <v>3758130</v>
      </c>
      <c r="F314" s="2">
        <v>104.4</v>
      </c>
      <c r="G314" s="2">
        <v>99.474299999999999</v>
      </c>
    </row>
    <row r="315" spans="1:7" x14ac:dyDescent="0.25">
      <c r="A315" s="4">
        <v>40923</v>
      </c>
      <c r="B315" s="2">
        <v>-56.6</v>
      </c>
      <c r="C315" s="2">
        <v>100.09</v>
      </c>
      <c r="D315" s="2">
        <v>97.04</v>
      </c>
      <c r="E315" s="2">
        <v>3735950</v>
      </c>
      <c r="F315" s="2">
        <v>104.6</v>
      </c>
      <c r="G315" s="2">
        <v>103.872</v>
      </c>
    </row>
    <row r="316" spans="1:7" x14ac:dyDescent="0.25">
      <c r="A316" s="4">
        <v>40954</v>
      </c>
      <c r="B316" s="2">
        <v>-51.2</v>
      </c>
      <c r="C316" s="2">
        <v>99.89</v>
      </c>
      <c r="D316" s="2">
        <v>97.41</v>
      </c>
      <c r="E316" s="2">
        <v>3735200</v>
      </c>
      <c r="F316" s="2">
        <v>104.6</v>
      </c>
      <c r="G316" s="2">
        <v>108.1763</v>
      </c>
    </row>
    <row r="317" spans="1:7" x14ac:dyDescent="0.25">
      <c r="A317" s="4">
        <v>40983</v>
      </c>
      <c r="B317" s="2">
        <v>-49.9</v>
      </c>
      <c r="C317" s="2">
        <v>99.69</v>
      </c>
      <c r="D317" s="2">
        <v>97.24</v>
      </c>
      <c r="E317" s="2">
        <v>3754160</v>
      </c>
      <c r="F317" s="2">
        <v>104.9</v>
      </c>
      <c r="G317" s="2">
        <v>116.6425</v>
      </c>
    </row>
    <row r="318" spans="1:7" x14ac:dyDescent="0.25">
      <c r="A318" s="4">
        <v>41014</v>
      </c>
      <c r="B318" s="2">
        <v>-48.8</v>
      </c>
      <c r="C318" s="2">
        <v>97.69</v>
      </c>
      <c r="D318" s="2">
        <v>98.27</v>
      </c>
      <c r="E318" s="2">
        <v>3792320</v>
      </c>
      <c r="F318" s="2">
        <v>101.8</v>
      </c>
      <c r="G318" s="2">
        <v>97.590199999999996</v>
      </c>
    </row>
    <row r="319" spans="1:7" x14ac:dyDescent="0.25">
      <c r="A319" s="4">
        <v>41044</v>
      </c>
      <c r="B319" s="2">
        <v>-55.9</v>
      </c>
      <c r="C319" s="2">
        <v>97.99</v>
      </c>
      <c r="D319" s="2">
        <v>98.36</v>
      </c>
      <c r="E319" s="2">
        <v>3821580</v>
      </c>
      <c r="F319" s="2">
        <v>105.8</v>
      </c>
      <c r="G319" s="2">
        <v>108.18980000000001</v>
      </c>
    </row>
    <row r="320" spans="1:7" x14ac:dyDescent="0.25">
      <c r="A320" s="4">
        <v>41075</v>
      </c>
      <c r="B320" s="2">
        <v>-52.6</v>
      </c>
      <c r="C320" s="2">
        <v>98.79</v>
      </c>
      <c r="D320" s="2">
        <v>98.08</v>
      </c>
      <c r="E320" s="2">
        <v>3850520</v>
      </c>
      <c r="F320" s="2">
        <v>103</v>
      </c>
      <c r="G320" s="2">
        <v>112.7535</v>
      </c>
    </row>
    <row r="321" spans="1:7" x14ac:dyDescent="0.25">
      <c r="A321" s="4">
        <v>41105</v>
      </c>
      <c r="B321" s="2">
        <v>-51.4</v>
      </c>
      <c r="C321" s="2">
        <v>98.19</v>
      </c>
      <c r="D321" s="2">
        <v>99.34</v>
      </c>
      <c r="E321" s="2">
        <v>3866280</v>
      </c>
      <c r="F321" s="2">
        <v>101.9</v>
      </c>
      <c r="G321" s="2">
        <v>101.2274</v>
      </c>
    </row>
    <row r="322" spans="1:7" x14ac:dyDescent="0.25">
      <c r="A322" s="4">
        <v>41136</v>
      </c>
      <c r="B322" s="2">
        <v>-52.7</v>
      </c>
      <c r="C322" s="2">
        <v>98.09</v>
      </c>
      <c r="D322" s="2">
        <v>99.62</v>
      </c>
      <c r="E322" s="2">
        <v>3887340</v>
      </c>
      <c r="F322" s="2">
        <v>106</v>
      </c>
      <c r="G322" s="2">
        <v>98.643900000000002</v>
      </c>
    </row>
    <row r="323" spans="1:7" x14ac:dyDescent="0.25">
      <c r="A323" s="4">
        <v>41167</v>
      </c>
      <c r="B323" s="2">
        <v>-49.5</v>
      </c>
      <c r="C323" s="2">
        <v>97.79</v>
      </c>
      <c r="D323" s="2">
        <v>99.01</v>
      </c>
      <c r="E323" s="2">
        <v>3891030</v>
      </c>
      <c r="F323" s="2">
        <v>105.3</v>
      </c>
      <c r="G323" s="2">
        <v>113.7308</v>
      </c>
    </row>
    <row r="324" spans="1:7" x14ac:dyDescent="0.25">
      <c r="A324" s="4">
        <v>41197</v>
      </c>
      <c r="B324" s="2">
        <v>-53</v>
      </c>
      <c r="C324" s="2">
        <v>97.09</v>
      </c>
      <c r="D324" s="2">
        <v>100.31</v>
      </c>
      <c r="E324" s="2">
        <v>3882540</v>
      </c>
      <c r="F324" s="2">
        <v>102.8</v>
      </c>
      <c r="G324" s="2">
        <v>115.92140000000001</v>
      </c>
    </row>
    <row r="325" spans="1:7" x14ac:dyDescent="0.25">
      <c r="A325" s="4">
        <v>41228</v>
      </c>
      <c r="B325" s="2">
        <v>-50.7</v>
      </c>
      <c r="C325" s="2">
        <v>96.79</v>
      </c>
      <c r="D325" s="2">
        <v>99.15</v>
      </c>
      <c r="E325" s="2">
        <v>3864730</v>
      </c>
      <c r="F325" s="2">
        <v>101.8</v>
      </c>
      <c r="G325" s="2">
        <v>118.9422</v>
      </c>
    </row>
    <row r="326" spans="1:7" x14ac:dyDescent="0.25">
      <c r="A326" s="4">
        <v>41258</v>
      </c>
      <c r="B326" s="2">
        <v>-49.3</v>
      </c>
      <c r="C326" s="2">
        <v>97.79</v>
      </c>
      <c r="D326" s="2">
        <v>100.21</v>
      </c>
      <c r="E326" s="2">
        <v>3814340</v>
      </c>
      <c r="F326" s="2">
        <v>102.1</v>
      </c>
      <c r="G326" s="2">
        <v>90.480099999999993</v>
      </c>
    </row>
    <row r="327" spans="1:7" x14ac:dyDescent="0.25">
      <c r="A327" s="4">
        <v>41289</v>
      </c>
      <c r="B327" s="2">
        <v>-43.4</v>
      </c>
      <c r="C327" s="2">
        <v>97.29</v>
      </c>
      <c r="D327" s="2">
        <v>101.05</v>
      </c>
      <c r="E327" s="2">
        <v>3771600</v>
      </c>
      <c r="F327" s="2">
        <v>102.5</v>
      </c>
      <c r="G327" s="2">
        <v>105.486</v>
      </c>
    </row>
    <row r="328" spans="1:7" x14ac:dyDescent="0.25">
      <c r="A328" s="4">
        <v>41320</v>
      </c>
      <c r="B328" s="2">
        <v>-40.9</v>
      </c>
      <c r="C328" s="2">
        <v>97.29</v>
      </c>
      <c r="D328" s="2">
        <v>100.1</v>
      </c>
      <c r="E328" s="2">
        <v>3772430</v>
      </c>
      <c r="F328" s="2">
        <v>102.5</v>
      </c>
      <c r="G328" s="2">
        <v>104.54940000000001</v>
      </c>
    </row>
    <row r="329" spans="1:7" x14ac:dyDescent="0.25">
      <c r="A329" s="4">
        <v>41348</v>
      </c>
      <c r="B329" s="2">
        <v>-37.299999999999997</v>
      </c>
      <c r="C329" s="2">
        <v>97.39</v>
      </c>
      <c r="D329" s="2">
        <v>101.19</v>
      </c>
      <c r="E329" s="2">
        <v>3824290</v>
      </c>
      <c r="F329" s="2">
        <v>103.2</v>
      </c>
      <c r="G329" s="2">
        <v>112.8334</v>
      </c>
    </row>
    <row r="330" spans="1:7" x14ac:dyDescent="0.25">
      <c r="A330" s="4">
        <v>41379</v>
      </c>
      <c r="B330" s="2">
        <v>-38.9</v>
      </c>
      <c r="C330" s="2">
        <v>98.99</v>
      </c>
      <c r="D330" s="2">
        <v>101.11</v>
      </c>
      <c r="E330" s="2">
        <v>3861730</v>
      </c>
      <c r="F330" s="2">
        <v>104.4</v>
      </c>
      <c r="G330" s="2">
        <v>111.06619999999999</v>
      </c>
    </row>
    <row r="331" spans="1:7" x14ac:dyDescent="0.25">
      <c r="A331" s="4">
        <v>41409</v>
      </c>
      <c r="B331" s="2">
        <v>-34.4</v>
      </c>
      <c r="C331" s="2">
        <v>99.59</v>
      </c>
      <c r="D331" s="2">
        <v>100.72</v>
      </c>
      <c r="E331" s="2">
        <v>3888740</v>
      </c>
      <c r="F331" s="2">
        <v>102.8</v>
      </c>
      <c r="G331" s="2">
        <v>107.4053</v>
      </c>
    </row>
    <row r="332" spans="1:7" x14ac:dyDescent="0.25">
      <c r="A332" s="4">
        <v>41440</v>
      </c>
      <c r="B332" s="2">
        <v>-37.299999999999997</v>
      </c>
      <c r="C332" s="2">
        <v>99.69</v>
      </c>
      <c r="D332" s="2">
        <v>101.64</v>
      </c>
      <c r="E332" s="2">
        <v>3915790</v>
      </c>
      <c r="F332" s="2">
        <v>103.7</v>
      </c>
      <c r="G332" s="2">
        <v>110.8976</v>
      </c>
    </row>
    <row r="333" spans="1:7" x14ac:dyDescent="0.25">
      <c r="A333" s="4">
        <v>41470</v>
      </c>
      <c r="B333" s="2">
        <v>-35.299999999999997</v>
      </c>
      <c r="C333" s="2">
        <v>100.79</v>
      </c>
      <c r="D333" s="2">
        <v>99.8</v>
      </c>
      <c r="E333" s="2">
        <v>3928970</v>
      </c>
      <c r="F333" s="2">
        <v>104.7</v>
      </c>
      <c r="G333" s="2">
        <v>109.5264</v>
      </c>
    </row>
    <row r="334" spans="1:7" x14ac:dyDescent="0.25">
      <c r="A334" s="4">
        <v>41501</v>
      </c>
      <c r="B334" s="2">
        <v>-36.9</v>
      </c>
      <c r="C334" s="2">
        <v>101.29</v>
      </c>
      <c r="D334" s="2">
        <v>99.71</v>
      </c>
      <c r="E334" s="2">
        <v>3940340</v>
      </c>
      <c r="F334" s="2">
        <v>107.2</v>
      </c>
      <c r="G334" s="2">
        <v>100.8794</v>
      </c>
    </row>
    <row r="335" spans="1:7" x14ac:dyDescent="0.25">
      <c r="A335" s="4">
        <v>41532</v>
      </c>
      <c r="B335" s="2">
        <v>-31</v>
      </c>
      <c r="C335" s="2">
        <v>100.99</v>
      </c>
      <c r="D335" s="2">
        <v>100.2</v>
      </c>
      <c r="E335" s="2">
        <v>3946820</v>
      </c>
      <c r="F335" s="2">
        <v>107.7</v>
      </c>
      <c r="G335" s="2">
        <v>126.21120000000001</v>
      </c>
    </row>
    <row r="336" spans="1:7" x14ac:dyDescent="0.25">
      <c r="A336" s="4">
        <v>41562</v>
      </c>
      <c r="B336" s="2">
        <v>-29.4</v>
      </c>
      <c r="C336" s="2">
        <v>101.49</v>
      </c>
      <c r="D336" s="2">
        <v>99.8</v>
      </c>
      <c r="E336" s="2">
        <v>3967340</v>
      </c>
      <c r="F336" s="2">
        <v>108.4</v>
      </c>
      <c r="G336" s="2">
        <v>127.6296</v>
      </c>
    </row>
    <row r="337" spans="1:7" x14ac:dyDescent="0.25">
      <c r="A337" s="4">
        <v>41593</v>
      </c>
      <c r="B337" s="2">
        <v>-23.3</v>
      </c>
      <c r="C337" s="2">
        <v>102.29</v>
      </c>
      <c r="D337" s="2">
        <v>100.4</v>
      </c>
      <c r="E337" s="2">
        <v>3969540</v>
      </c>
      <c r="F337" s="2">
        <v>108.1</v>
      </c>
      <c r="G337" s="2">
        <v>124.6717</v>
      </c>
    </row>
    <row r="338" spans="1:7" x14ac:dyDescent="0.25">
      <c r="A338" s="4">
        <v>41623</v>
      </c>
      <c r="B338" s="2">
        <v>-22.7</v>
      </c>
      <c r="C338" s="2">
        <v>101.99</v>
      </c>
      <c r="D338" s="2">
        <v>101.1</v>
      </c>
      <c r="E338" s="2">
        <v>3986360</v>
      </c>
      <c r="F338" s="2">
        <v>106.8</v>
      </c>
      <c r="G338" s="2">
        <v>101.5825</v>
      </c>
    </row>
    <row r="339" spans="1:7" x14ac:dyDescent="0.25">
      <c r="A339" s="4">
        <v>41654</v>
      </c>
      <c r="B339" s="2">
        <v>-17.2</v>
      </c>
      <c r="C339" s="2">
        <v>102.39</v>
      </c>
      <c r="D339" s="2">
        <v>100.7</v>
      </c>
      <c r="E339" s="2">
        <v>4013740</v>
      </c>
      <c r="F339" s="2">
        <v>109.2</v>
      </c>
      <c r="G339" s="2">
        <v>115.92319999999999</v>
      </c>
    </row>
    <row r="340" spans="1:7" x14ac:dyDescent="0.25">
      <c r="A340" s="4">
        <v>41685</v>
      </c>
      <c r="B340" s="2">
        <v>-22</v>
      </c>
      <c r="C340" s="2">
        <v>103.49</v>
      </c>
      <c r="D340" s="2">
        <v>101.29</v>
      </c>
      <c r="E340" s="2">
        <v>4037840</v>
      </c>
      <c r="F340" s="2">
        <v>110.8</v>
      </c>
      <c r="G340" s="2">
        <v>116.52500000000001</v>
      </c>
    </row>
    <row r="341" spans="1:7" x14ac:dyDescent="0.25">
      <c r="A341" s="4">
        <v>41713</v>
      </c>
      <c r="B341" s="2">
        <v>-15.9</v>
      </c>
      <c r="C341" s="2">
        <v>104.29</v>
      </c>
      <c r="D341" s="2">
        <v>99.5</v>
      </c>
      <c r="E341" s="2">
        <v>4067770</v>
      </c>
      <c r="F341" s="2">
        <v>111.7</v>
      </c>
      <c r="G341" s="2">
        <v>130.1713</v>
      </c>
    </row>
    <row r="342" spans="1:7" x14ac:dyDescent="0.25">
      <c r="A342" s="4">
        <v>41744</v>
      </c>
      <c r="B342" s="2">
        <v>-15.3</v>
      </c>
      <c r="C342" s="2">
        <v>104.49</v>
      </c>
      <c r="D342" s="2">
        <v>100.4</v>
      </c>
      <c r="E342" s="2">
        <v>4063310</v>
      </c>
      <c r="F342" s="2">
        <v>114.1</v>
      </c>
      <c r="G342" s="2">
        <v>121.7443</v>
      </c>
    </row>
    <row r="343" spans="1:7" x14ac:dyDescent="0.25">
      <c r="A343" s="4">
        <v>41774</v>
      </c>
      <c r="B343" s="2">
        <v>-18.399999999999999</v>
      </c>
      <c r="C343" s="2">
        <v>104.39</v>
      </c>
      <c r="D343" s="2">
        <v>100.9</v>
      </c>
      <c r="E343" s="2">
        <v>4075180</v>
      </c>
      <c r="F343" s="2">
        <v>113.4</v>
      </c>
      <c r="G343" s="2">
        <v>119.87009999999999</v>
      </c>
    </row>
    <row r="344" spans="1:7" x14ac:dyDescent="0.25">
      <c r="A344" s="4">
        <v>41805</v>
      </c>
      <c r="B344" s="2">
        <v>-19.3</v>
      </c>
      <c r="C344" s="2">
        <v>104.19</v>
      </c>
      <c r="D344" s="2">
        <v>100.4</v>
      </c>
      <c r="E344" s="2">
        <v>4085110</v>
      </c>
      <c r="F344" s="2">
        <v>115.7</v>
      </c>
      <c r="G344" s="2">
        <v>128.26339999999999</v>
      </c>
    </row>
    <row r="345" spans="1:7" x14ac:dyDescent="0.25">
      <c r="A345" s="4">
        <v>41835</v>
      </c>
      <c r="B345" s="2">
        <v>-18.899999999999999</v>
      </c>
      <c r="C345" s="2">
        <v>104.29</v>
      </c>
      <c r="D345" s="2">
        <v>101.09</v>
      </c>
      <c r="E345" s="2">
        <v>4117410</v>
      </c>
      <c r="F345" s="2">
        <v>117.1</v>
      </c>
      <c r="G345" s="2">
        <v>126.3009</v>
      </c>
    </row>
    <row r="346" spans="1:7" x14ac:dyDescent="0.25">
      <c r="A346" s="4">
        <v>41866</v>
      </c>
      <c r="B346" s="2">
        <v>-21.9</v>
      </c>
      <c r="C346" s="2">
        <v>104.89</v>
      </c>
      <c r="D346" s="2">
        <v>102</v>
      </c>
      <c r="E346" s="2">
        <v>4148610</v>
      </c>
      <c r="F346" s="2">
        <v>110.4</v>
      </c>
      <c r="G346" s="2">
        <v>103.3262</v>
      </c>
    </row>
    <row r="347" spans="1:7" x14ac:dyDescent="0.25">
      <c r="A347" s="4">
        <v>41897</v>
      </c>
      <c r="B347" s="2">
        <v>-19.100000000000001</v>
      </c>
      <c r="C347" s="2">
        <v>105.99</v>
      </c>
      <c r="D347" s="2">
        <v>101.6</v>
      </c>
      <c r="E347" s="2">
        <v>4150610</v>
      </c>
      <c r="F347" s="2">
        <v>113.6</v>
      </c>
      <c r="G347" s="2">
        <v>136.40450000000001</v>
      </c>
    </row>
    <row r="348" spans="1:7" x14ac:dyDescent="0.25">
      <c r="A348" s="4">
        <v>41927</v>
      </c>
      <c r="B348" s="2">
        <v>-17.600000000000001</v>
      </c>
      <c r="C348" s="2">
        <v>106.89</v>
      </c>
      <c r="D348" s="2">
        <v>101.49</v>
      </c>
      <c r="E348" s="2">
        <v>4155120</v>
      </c>
      <c r="F348" s="2">
        <v>110.8</v>
      </c>
      <c r="G348" s="2">
        <v>127.87</v>
      </c>
    </row>
    <row r="349" spans="1:7" x14ac:dyDescent="0.25">
      <c r="A349" s="4">
        <v>41958</v>
      </c>
      <c r="B349" s="2">
        <v>-19.399999999999999</v>
      </c>
      <c r="C349" s="2">
        <v>107.69</v>
      </c>
      <c r="D349" s="2">
        <v>101.19</v>
      </c>
      <c r="E349" s="2">
        <v>4141710</v>
      </c>
      <c r="F349" s="2">
        <v>114.3</v>
      </c>
      <c r="G349" s="2">
        <v>134.3074</v>
      </c>
    </row>
    <row r="350" spans="1:7" x14ac:dyDescent="0.25">
      <c r="A350" s="4">
        <v>41988</v>
      </c>
      <c r="B350" s="2">
        <v>-22.1</v>
      </c>
      <c r="C350" s="2">
        <v>108.29</v>
      </c>
      <c r="D350" s="2">
        <v>101.5</v>
      </c>
      <c r="E350" s="2">
        <v>4126993</v>
      </c>
      <c r="F350" s="2">
        <v>112.9</v>
      </c>
      <c r="G350" s="2">
        <v>112.89019999999999</v>
      </c>
    </row>
    <row r="351" spans="1:7" x14ac:dyDescent="0.25">
      <c r="A351" s="4">
        <v>42019</v>
      </c>
      <c r="B351" s="2">
        <v>-23.8</v>
      </c>
      <c r="C351" s="2">
        <v>109.89</v>
      </c>
      <c r="D351" s="2">
        <v>101.4</v>
      </c>
      <c r="E351" s="2">
        <v>4124252</v>
      </c>
      <c r="F351" s="2">
        <v>117.6</v>
      </c>
      <c r="G351" s="2">
        <v>122.5774</v>
      </c>
    </row>
    <row r="352" spans="1:7" x14ac:dyDescent="0.25">
      <c r="A352" s="4">
        <v>42050</v>
      </c>
      <c r="B352" s="2">
        <v>-22.4</v>
      </c>
      <c r="C352" s="2" t="s">
        <v>1</v>
      </c>
      <c r="D352" s="2" t="s">
        <v>1</v>
      </c>
      <c r="E352" s="2">
        <v>4117170</v>
      </c>
      <c r="F352" s="2">
        <v>117.3</v>
      </c>
      <c r="G352" s="2">
        <v>125.7343</v>
      </c>
    </row>
    <row r="353" spans="1:7" x14ac:dyDescent="0.25">
      <c r="A353" s="4">
        <v>42078</v>
      </c>
      <c r="B353" s="2">
        <v>-25.8</v>
      </c>
      <c r="C353" s="2" t="s">
        <v>1</v>
      </c>
      <c r="D353" s="2" t="s">
        <v>1</v>
      </c>
      <c r="E353" s="2" t="s">
        <v>1</v>
      </c>
      <c r="F353" s="2" t="s">
        <v>1</v>
      </c>
      <c r="G353" s="2" t="s">
        <v>1</v>
      </c>
    </row>
    <row r="354" spans="1:7" x14ac:dyDescent="0.25">
      <c r="A354" s="4">
        <v>42109</v>
      </c>
      <c r="B354">
        <v>-25</v>
      </c>
      <c r="C354" t="s">
        <v>1</v>
      </c>
      <c r="D354" t="s">
        <v>1</v>
      </c>
      <c r="E354" t="s">
        <v>1</v>
      </c>
      <c r="F354" t="s">
        <v>1</v>
      </c>
      <c r="G354" t="s">
        <v>1</v>
      </c>
    </row>
  </sheetData>
  <dataValidations count="2">
    <dataValidation allowBlank="1" showErrorMessage="1" promptTitle="TRAFO" prompt="$J$1:$K$118" sqref="J1"/>
    <dataValidation allowBlank="1" showErrorMessage="1" promptTitle="TRAFO" prompt="$A$1:$G$354" sqref="A1"/>
  </dataValidations>
  <hyperlinks>
    <hyperlink ref="K2" r:id="rId1" tooltip="Link to Datastream Navigator metadata for HNGDP...D; right-click for more"/>
    <hyperlink ref="B2" r:id="rId2" tooltip="Link to Datastream Navigator metadata for HNCNFCONQ; right-click for more"/>
    <hyperlink ref="C2" r:id="rId3" tooltip="Link to Datastream Navigator metadata for HNOSLI15G; right-click for more"/>
    <hyperlink ref="D2" r:id="rId4" tooltip="Link to Datastream Navigator metadata for HNTOTPRCF; right-click for more"/>
    <hyperlink ref="E2" r:id="rId5" tooltip="Link to Datastream Navigator metadata for HNEMPTOTP; right-click for more"/>
    <hyperlink ref="F2" r:id="rId6" tooltip="Link to Datastream Navigator metadata for HNIPTOT.G; right-click for more"/>
    <hyperlink ref="G2" r:id="rId7" tooltip="Link to Datastream Navigator metadata for HNINDSLXH; right-click for more"/>
  </hyperlinks>
  <pageMargins left="0.7" right="0.7" top="0.75" bottom="0.75" header="0.3" footer="0.3"/>
  <pageSetup orientation="portrait" r:id="rId8"/>
  <legacyDrawing r:id="rId9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8"/>
  <sheetViews>
    <sheetView zoomScale="60" zoomScaleNormal="60" workbookViewId="0">
      <pane xSplit="1" ySplit="1" topLeftCell="B95" activePane="bottomRight" state="frozen"/>
      <selection activeCell="N35" sqref="N35"/>
      <selection pane="topRight" activeCell="N35" sqref="N35"/>
      <selection pane="bottomLeft" activeCell="N35" sqref="N35"/>
      <selection pane="bottomRight" activeCell="I118" sqref="I118:J121"/>
    </sheetView>
  </sheetViews>
  <sheetFormatPr defaultRowHeight="15" x14ac:dyDescent="0.25"/>
  <cols>
    <col min="1" max="1" width="10.5703125" bestFit="1" customWidth="1"/>
    <col min="2" max="2" width="11.140625" bestFit="1" customWidth="1"/>
    <col min="3" max="3" width="15.42578125" customWidth="1"/>
    <col min="4" max="4" width="11.28515625" customWidth="1"/>
    <col min="5" max="5" width="14" customWidth="1"/>
    <col min="6" max="6" width="14.7109375" bestFit="1" customWidth="1"/>
    <col min="7" max="7" width="32.28515625" bestFit="1" customWidth="1"/>
    <col min="8" max="8" width="32.7109375" bestFit="1" customWidth="1"/>
  </cols>
  <sheetData>
    <row r="1" spans="1:13" x14ac:dyDescent="0.25">
      <c r="B1" t="s">
        <v>16</v>
      </c>
      <c r="C1" t="s">
        <v>17</v>
      </c>
      <c r="D1" t="s">
        <v>18</v>
      </c>
      <c r="E1" t="s">
        <v>279</v>
      </c>
      <c r="F1" t="s">
        <v>19</v>
      </c>
      <c r="G1" t="s">
        <v>70</v>
      </c>
      <c r="I1" s="2"/>
      <c r="J1" s="2" t="s">
        <v>194</v>
      </c>
    </row>
    <row r="2" spans="1:13" x14ac:dyDescent="0.25">
      <c r="A2" s="8">
        <f>ch_thomson!A3</f>
        <v>31427</v>
      </c>
      <c r="B2">
        <f>ch_thomson!B3</f>
        <v>102</v>
      </c>
      <c r="C2">
        <f>ch_thomson!C3</f>
        <v>91.43</v>
      </c>
      <c r="D2">
        <f>ch_thomson!D3</f>
        <v>87.79</v>
      </c>
      <c r="E2" t="str">
        <f>ch_thomson!E3</f>
        <v>NA</v>
      </c>
      <c r="F2" t="str">
        <f>ch_thomson!F3</f>
        <v>NA</v>
      </c>
      <c r="G2">
        <f>ch_thomson!G3</f>
        <v>61.85</v>
      </c>
      <c r="I2" s="2" t="str">
        <f>ch_thomson!J3</f>
        <v>Q1 1986</v>
      </c>
      <c r="J2" s="2">
        <f>ch_thomson!K3</f>
        <v>98318.58</v>
      </c>
    </row>
    <row r="3" spans="1:13" x14ac:dyDescent="0.25">
      <c r="A3" s="8">
        <f>ch_thomson!A4</f>
        <v>31458</v>
      </c>
      <c r="B3">
        <f>ch_thomson!B4</f>
        <v>102.18600000000001</v>
      </c>
      <c r="C3">
        <f>ch_thomson!C4</f>
        <v>91.52</v>
      </c>
      <c r="D3">
        <f>ch_thomson!D4</f>
        <v>90.94</v>
      </c>
      <c r="E3" t="str">
        <f>ch_thomson!E4</f>
        <v>NA</v>
      </c>
      <c r="F3" t="str">
        <f>ch_thomson!F4</f>
        <v>NA</v>
      </c>
      <c r="G3">
        <f>ch_thomson!G4</f>
        <v>66.12</v>
      </c>
      <c r="H3" s="2"/>
      <c r="I3" s="2" t="str">
        <f>ch_thomson!J4</f>
        <v>Q2 1986</v>
      </c>
      <c r="J3" s="2">
        <f>ch_thomson!K4</f>
        <v>98632.14</v>
      </c>
      <c r="K3" s="2"/>
      <c r="L3" s="2"/>
      <c r="M3" s="2"/>
    </row>
    <row r="4" spans="1:13" x14ac:dyDescent="0.25">
      <c r="A4" s="8">
        <f>ch_thomson!A5</f>
        <v>31486</v>
      </c>
      <c r="B4">
        <f>ch_thomson!B5</f>
        <v>102.172</v>
      </c>
      <c r="C4">
        <f>ch_thomson!C5</f>
        <v>97.02</v>
      </c>
      <c r="D4">
        <f>ch_thomson!D5</f>
        <v>90.16</v>
      </c>
      <c r="E4" t="str">
        <f>ch_thomson!E5</f>
        <v>NA</v>
      </c>
      <c r="F4" t="str">
        <f>ch_thomson!F5</f>
        <v>NA</v>
      </c>
      <c r="G4">
        <f>ch_thomson!G5</f>
        <v>73.73</v>
      </c>
      <c r="I4" s="2" t="str">
        <f>ch_thomson!J5</f>
        <v>Q3 1986</v>
      </c>
      <c r="J4" s="2">
        <f>ch_thomson!K5</f>
        <v>98783.39</v>
      </c>
    </row>
    <row r="5" spans="1:13" x14ac:dyDescent="0.25">
      <c r="A5" s="8">
        <f>ch_thomson!A6</f>
        <v>31517</v>
      </c>
      <c r="B5">
        <f>ch_thomson!B6</f>
        <v>102.02500000000001</v>
      </c>
      <c r="C5">
        <f>ch_thomson!C6</f>
        <v>86.48</v>
      </c>
      <c r="D5">
        <f>ch_thomson!D6</f>
        <v>93.16</v>
      </c>
      <c r="E5" t="str">
        <f>ch_thomson!E6</f>
        <v>NA</v>
      </c>
      <c r="F5" t="str">
        <f>ch_thomson!F6</f>
        <v>NA</v>
      </c>
      <c r="G5">
        <f>ch_thomson!G6</f>
        <v>69.489999999999995</v>
      </c>
      <c r="H5" s="2"/>
      <c r="I5" s="2" t="str">
        <f>ch_thomson!J6</f>
        <v>Q4 1986</v>
      </c>
      <c r="J5" s="2">
        <f>ch_thomson!K6</f>
        <v>98642.91</v>
      </c>
      <c r="K5" s="2"/>
      <c r="L5" s="2"/>
    </row>
    <row r="6" spans="1:13" x14ac:dyDescent="0.25">
      <c r="A6" s="8">
        <f>ch_thomson!A7</f>
        <v>31547</v>
      </c>
      <c r="B6">
        <f>ch_thomson!B7</f>
        <v>101.821</v>
      </c>
      <c r="C6">
        <f>ch_thomson!C7</f>
        <v>93.17</v>
      </c>
      <c r="D6">
        <f>ch_thomson!D7</f>
        <v>93.65</v>
      </c>
      <c r="E6" t="str">
        <f>ch_thomson!E7</f>
        <v>NA</v>
      </c>
      <c r="F6" t="str">
        <f>ch_thomson!F7</f>
        <v>NA</v>
      </c>
      <c r="G6">
        <f>ch_thomson!G7</f>
        <v>69.930000000000007</v>
      </c>
      <c r="I6" s="2" t="str">
        <f>ch_thomson!J7</f>
        <v>Q1 1987</v>
      </c>
      <c r="J6" s="2">
        <f>ch_thomson!K7</f>
        <v>99150.3</v>
      </c>
    </row>
    <row r="7" spans="1:13" x14ac:dyDescent="0.25">
      <c r="A7" s="8">
        <f>ch_thomson!A8</f>
        <v>31578</v>
      </c>
      <c r="B7">
        <f>ch_thomson!B8</f>
        <v>101.599</v>
      </c>
      <c r="C7">
        <f>ch_thomson!C8</f>
        <v>89.8</v>
      </c>
      <c r="D7">
        <f>ch_thomson!D8</f>
        <v>90.78</v>
      </c>
      <c r="E7" t="str">
        <f>ch_thomson!E8</f>
        <v>NA</v>
      </c>
      <c r="F7" t="str">
        <f>ch_thomson!F8</f>
        <v>NA</v>
      </c>
      <c r="G7">
        <f>ch_thomson!G8</f>
        <v>72.989999999999995</v>
      </c>
      <c r="I7" s="2" t="str">
        <f>ch_thomson!J8</f>
        <v>Q2 1987</v>
      </c>
      <c r="J7" s="2">
        <f>ch_thomson!K8</f>
        <v>99520.82</v>
      </c>
    </row>
    <row r="8" spans="1:13" x14ac:dyDescent="0.25">
      <c r="A8" s="8">
        <f>ch_thomson!A9</f>
        <v>31608</v>
      </c>
      <c r="B8">
        <f>ch_thomson!B9</f>
        <v>101.399</v>
      </c>
      <c r="C8">
        <f>ch_thomson!C9</f>
        <v>91.95</v>
      </c>
      <c r="D8">
        <f>ch_thomson!D9</f>
        <v>97.26</v>
      </c>
      <c r="E8" t="str">
        <f>ch_thomson!E9</f>
        <v>NA</v>
      </c>
      <c r="F8" t="str">
        <f>ch_thomson!F9</f>
        <v>NA</v>
      </c>
      <c r="G8">
        <f>ch_thomson!G9</f>
        <v>64.180000000000007</v>
      </c>
      <c r="I8" s="2" t="str">
        <f>ch_thomson!J9</f>
        <v>Q3 1987</v>
      </c>
      <c r="J8" s="2">
        <f>ch_thomson!K9</f>
        <v>100736.67</v>
      </c>
    </row>
    <row r="9" spans="1:13" x14ac:dyDescent="0.25">
      <c r="A9" s="8">
        <f>ch_thomson!A10</f>
        <v>31639</v>
      </c>
      <c r="B9">
        <f>ch_thomson!B10</f>
        <v>101.264</v>
      </c>
      <c r="C9">
        <f>ch_thomson!C10</f>
        <v>92.45</v>
      </c>
      <c r="D9">
        <f>ch_thomson!D10</f>
        <v>103.51</v>
      </c>
      <c r="E9" t="str">
        <f>ch_thomson!E10</f>
        <v>NA</v>
      </c>
      <c r="F9" t="str">
        <f>ch_thomson!F10</f>
        <v>NA</v>
      </c>
      <c r="G9">
        <f>ch_thomson!G10</f>
        <v>49.41</v>
      </c>
      <c r="I9" s="2" t="str">
        <f>ch_thomson!J10</f>
        <v>Q4 1987</v>
      </c>
      <c r="J9" s="2">
        <f>ch_thomson!K10</f>
        <v>100957.31</v>
      </c>
    </row>
    <row r="10" spans="1:13" x14ac:dyDescent="0.25">
      <c r="A10" s="8">
        <f>ch_thomson!A11</f>
        <v>31670</v>
      </c>
      <c r="B10">
        <f>ch_thomson!B11</f>
        <v>101.227</v>
      </c>
      <c r="C10">
        <f>ch_thomson!C11</f>
        <v>91.9</v>
      </c>
      <c r="D10">
        <f>ch_thomson!D11</f>
        <v>95</v>
      </c>
      <c r="E10" t="str">
        <f>ch_thomson!E11</f>
        <v>NA</v>
      </c>
      <c r="F10" t="str">
        <f>ch_thomson!F11</f>
        <v>NA</v>
      </c>
      <c r="G10">
        <f>ch_thomson!G11</f>
        <v>67.98</v>
      </c>
      <c r="I10" s="2" t="str">
        <f>ch_thomson!J11</f>
        <v>Q1 1988</v>
      </c>
      <c r="J10" s="2">
        <f>ch_thomson!K11</f>
        <v>102147.5</v>
      </c>
    </row>
    <row r="11" spans="1:13" x14ac:dyDescent="0.25">
      <c r="A11" s="8">
        <f>ch_thomson!A12</f>
        <v>31700</v>
      </c>
      <c r="B11">
        <f>ch_thomson!B12</f>
        <v>101.242</v>
      </c>
      <c r="C11">
        <f>ch_thomson!C12</f>
        <v>91.63</v>
      </c>
      <c r="D11">
        <f>ch_thomson!D12</f>
        <v>95.94</v>
      </c>
      <c r="E11" t="str">
        <f>ch_thomson!E12</f>
        <v>NA</v>
      </c>
      <c r="F11" t="str">
        <f>ch_thomson!F12</f>
        <v>NA</v>
      </c>
      <c r="G11">
        <f>ch_thomson!G12</f>
        <v>69.53</v>
      </c>
      <c r="I11" s="2" t="str">
        <f>ch_thomson!J12</f>
        <v>Q2 1988</v>
      </c>
      <c r="J11" s="2">
        <f>ch_thomson!K12</f>
        <v>102872.26</v>
      </c>
    </row>
    <row r="12" spans="1:13" x14ac:dyDescent="0.25">
      <c r="A12" s="8">
        <f>ch_thomson!A13</f>
        <v>31731</v>
      </c>
      <c r="B12">
        <f>ch_thomson!B13</f>
        <v>101.254</v>
      </c>
      <c r="C12">
        <f>ch_thomson!C13</f>
        <v>91.83</v>
      </c>
      <c r="D12">
        <f>ch_thomson!D13</f>
        <v>96.39</v>
      </c>
      <c r="E12" t="str">
        <f>ch_thomson!E13</f>
        <v>NA</v>
      </c>
      <c r="F12" t="str">
        <f>ch_thomson!F13</f>
        <v>NA</v>
      </c>
      <c r="G12">
        <f>ch_thomson!G13</f>
        <v>74.22</v>
      </c>
      <c r="I12" s="2" t="str">
        <f>ch_thomson!J13</f>
        <v>Q3 1988</v>
      </c>
      <c r="J12" s="2">
        <f>ch_thomson!K13</f>
        <v>103725.23</v>
      </c>
    </row>
    <row r="13" spans="1:13" x14ac:dyDescent="0.25">
      <c r="A13" s="8">
        <f>ch_thomson!A14</f>
        <v>31761</v>
      </c>
      <c r="B13">
        <f>ch_thomson!B14</f>
        <v>101.22499999999999</v>
      </c>
      <c r="C13">
        <f>ch_thomson!C14</f>
        <v>93.78</v>
      </c>
      <c r="D13">
        <f>ch_thomson!D14</f>
        <v>98.42</v>
      </c>
      <c r="E13" t="str">
        <f>ch_thomson!E14</f>
        <v>NA</v>
      </c>
      <c r="F13" t="str">
        <f>ch_thomson!F14</f>
        <v>NA</v>
      </c>
      <c r="G13">
        <f>ch_thomson!G14</f>
        <v>64.290000000000006</v>
      </c>
      <c r="I13" s="2" t="str">
        <f>ch_thomson!J14</f>
        <v>Q4 1988</v>
      </c>
      <c r="J13" s="2">
        <f>ch_thomson!K14</f>
        <v>104795.69</v>
      </c>
    </row>
    <row r="14" spans="1:13" x14ac:dyDescent="0.25">
      <c r="A14" s="8">
        <f>ch_thomson!A15</f>
        <v>31792</v>
      </c>
      <c r="B14">
        <f>ch_thomson!B15</f>
        <v>101.17</v>
      </c>
      <c r="C14">
        <f>ch_thomson!C15</f>
        <v>90.9</v>
      </c>
      <c r="D14">
        <f>ch_thomson!D15</f>
        <v>96.89</v>
      </c>
      <c r="E14" t="str">
        <f>ch_thomson!E15</f>
        <v>NA</v>
      </c>
      <c r="F14" t="str">
        <f>ch_thomson!F15</f>
        <v>NA</v>
      </c>
      <c r="G14">
        <f>ch_thomson!G15</f>
        <v>61.8</v>
      </c>
      <c r="I14" s="2" t="str">
        <f>ch_thomson!J15</f>
        <v>Q1 1989</v>
      </c>
      <c r="J14" s="2">
        <f>ch_thomson!K15</f>
        <v>106003.97</v>
      </c>
    </row>
    <row r="15" spans="1:13" x14ac:dyDescent="0.25">
      <c r="A15" s="8">
        <f>ch_thomson!A16</f>
        <v>31823</v>
      </c>
      <c r="B15">
        <f>ch_thomson!B16</f>
        <v>101.105</v>
      </c>
      <c r="C15">
        <f>ch_thomson!C16</f>
        <v>92.28</v>
      </c>
      <c r="D15">
        <f>ch_thomson!D16</f>
        <v>95.53</v>
      </c>
      <c r="E15" t="str">
        <f>ch_thomson!E16</f>
        <v>NA</v>
      </c>
      <c r="F15" t="str">
        <f>ch_thomson!F16</f>
        <v>NA</v>
      </c>
      <c r="G15">
        <f>ch_thomson!G16</f>
        <v>67.930000000000007</v>
      </c>
      <c r="I15" s="2" t="str">
        <f>ch_thomson!J16</f>
        <v>Q2 1989</v>
      </c>
      <c r="J15" s="2">
        <f>ch_thomson!K16</f>
        <v>107316.84</v>
      </c>
    </row>
    <row r="16" spans="1:13" x14ac:dyDescent="0.25">
      <c r="A16" s="8">
        <f>ch_thomson!A17</f>
        <v>31851</v>
      </c>
      <c r="B16">
        <f>ch_thomson!B17</f>
        <v>101.044</v>
      </c>
      <c r="C16">
        <f>ch_thomson!C17</f>
        <v>88.35</v>
      </c>
      <c r="D16">
        <f>ch_thomson!D17</f>
        <v>96.46</v>
      </c>
      <c r="E16" t="str">
        <f>ch_thomson!E17</f>
        <v>NA</v>
      </c>
      <c r="F16" t="str">
        <f>ch_thomson!F17</f>
        <v>NA</v>
      </c>
      <c r="G16">
        <f>ch_thomson!G17</f>
        <v>66.7</v>
      </c>
      <c r="I16" s="2" t="str">
        <f>ch_thomson!J17</f>
        <v>Q3 1989</v>
      </c>
      <c r="J16" s="2">
        <f>ch_thomson!K17</f>
        <v>108460.92</v>
      </c>
    </row>
    <row r="17" spans="1:10" x14ac:dyDescent="0.25">
      <c r="A17" s="8">
        <f>ch_thomson!A18</f>
        <v>31882</v>
      </c>
      <c r="B17">
        <f>ch_thomson!B18</f>
        <v>100.98699999999999</v>
      </c>
      <c r="C17">
        <f>ch_thomson!C18</f>
        <v>96.02</v>
      </c>
      <c r="D17">
        <f>ch_thomson!D18</f>
        <v>97.95</v>
      </c>
      <c r="E17" t="str">
        <f>ch_thomson!E18</f>
        <v>NA</v>
      </c>
      <c r="F17" t="str">
        <f>ch_thomson!F18</f>
        <v>NA</v>
      </c>
      <c r="G17">
        <f>ch_thomson!G18</f>
        <v>70.86</v>
      </c>
      <c r="I17" s="2" t="str">
        <f>ch_thomson!J18</f>
        <v>Q4 1989</v>
      </c>
      <c r="J17" s="2">
        <f>ch_thomson!K18</f>
        <v>109854.73</v>
      </c>
    </row>
    <row r="18" spans="1:10" x14ac:dyDescent="0.25">
      <c r="A18" s="8">
        <f>ch_thomson!A19</f>
        <v>31912</v>
      </c>
      <c r="B18">
        <f>ch_thomson!B19</f>
        <v>100.931</v>
      </c>
      <c r="C18">
        <f>ch_thomson!C19</f>
        <v>87.09</v>
      </c>
      <c r="D18">
        <f>ch_thomson!D19</f>
        <v>98.25</v>
      </c>
      <c r="E18" t="str">
        <f>ch_thomson!E19</f>
        <v>NA</v>
      </c>
      <c r="F18" t="str">
        <f>ch_thomson!F19</f>
        <v>NA</v>
      </c>
      <c r="G18">
        <f>ch_thomson!G19</f>
        <v>70.42</v>
      </c>
      <c r="I18" s="2" t="str">
        <f>ch_thomson!J19</f>
        <v>Q1 1990</v>
      </c>
      <c r="J18" s="2">
        <f>ch_thomson!K19</f>
        <v>111751.81</v>
      </c>
    </row>
    <row r="19" spans="1:10" x14ac:dyDescent="0.25">
      <c r="A19" s="8">
        <f>ch_thomson!A20</f>
        <v>31943</v>
      </c>
      <c r="B19">
        <f>ch_thomson!B20</f>
        <v>100.87</v>
      </c>
      <c r="C19">
        <f>ch_thomson!C20</f>
        <v>94.23</v>
      </c>
      <c r="D19">
        <f>ch_thomson!D20</f>
        <v>96.33</v>
      </c>
      <c r="E19" t="str">
        <f>ch_thomson!E20</f>
        <v>NA</v>
      </c>
      <c r="F19" t="str">
        <f>ch_thomson!F20</f>
        <v>NA</v>
      </c>
      <c r="G19">
        <f>ch_thomson!G20</f>
        <v>70.12</v>
      </c>
      <c r="I19" s="2" t="str">
        <f>ch_thomson!J20</f>
        <v>Q2 1990</v>
      </c>
      <c r="J19" s="2">
        <f>ch_thomson!K20</f>
        <v>112211.7</v>
      </c>
    </row>
    <row r="20" spans="1:10" x14ac:dyDescent="0.25">
      <c r="A20" s="8">
        <f>ch_thomson!A21</f>
        <v>31973</v>
      </c>
      <c r="B20">
        <f>ch_thomson!B21</f>
        <v>100.80200000000001</v>
      </c>
      <c r="C20">
        <f>ch_thomson!C21</f>
        <v>93.66</v>
      </c>
      <c r="D20">
        <f>ch_thomson!D21</f>
        <v>97.04</v>
      </c>
      <c r="E20" t="str">
        <f>ch_thomson!E21</f>
        <v>NA</v>
      </c>
      <c r="F20" t="str">
        <f>ch_thomson!F21</f>
        <v>NA</v>
      </c>
      <c r="G20">
        <f>ch_thomson!G21</f>
        <v>62.71</v>
      </c>
      <c r="I20" s="2" t="str">
        <f>ch_thomson!J21</f>
        <v>Q3 1990</v>
      </c>
      <c r="J20" s="2">
        <f>ch_thomson!K21</f>
        <v>112000.03</v>
      </c>
    </row>
    <row r="21" spans="1:10" x14ac:dyDescent="0.25">
      <c r="A21" s="8">
        <f>ch_thomson!A22</f>
        <v>32004</v>
      </c>
      <c r="B21">
        <f>ch_thomson!B22</f>
        <v>100.72199999999999</v>
      </c>
      <c r="C21">
        <f>ch_thomson!C22</f>
        <v>91.25</v>
      </c>
      <c r="D21">
        <f>ch_thomson!D22</f>
        <v>98.4</v>
      </c>
      <c r="E21" t="str">
        <f>ch_thomson!E22</f>
        <v>NA</v>
      </c>
      <c r="F21" t="str">
        <f>ch_thomson!F22</f>
        <v>NA</v>
      </c>
      <c r="G21">
        <f>ch_thomson!G22</f>
        <v>52.99</v>
      </c>
      <c r="I21" s="2" t="str">
        <f>ch_thomson!J22</f>
        <v>Q4 1990</v>
      </c>
      <c r="J21" s="2">
        <f>ch_thomson!K22</f>
        <v>111640.8</v>
      </c>
    </row>
    <row r="22" spans="1:10" x14ac:dyDescent="0.25">
      <c r="A22" s="8">
        <f>ch_thomson!A23</f>
        <v>32035</v>
      </c>
      <c r="B22">
        <f>ch_thomson!B23</f>
        <v>100.624</v>
      </c>
      <c r="C22">
        <f>ch_thomson!C23</f>
        <v>91.04</v>
      </c>
      <c r="D22">
        <f>ch_thomson!D23</f>
        <v>94.83</v>
      </c>
      <c r="E22" t="str">
        <f>ch_thomson!E23</f>
        <v>NA</v>
      </c>
      <c r="F22" t="str">
        <f>ch_thomson!F23</f>
        <v>NA</v>
      </c>
      <c r="G22">
        <f>ch_thomson!G23</f>
        <v>68.489999999999995</v>
      </c>
      <c r="I22" s="2" t="str">
        <f>ch_thomson!J23</f>
        <v>Q1 1991</v>
      </c>
      <c r="J22" s="2">
        <f>ch_thomson!K23</f>
        <v>111515.07</v>
      </c>
    </row>
    <row r="23" spans="1:10" x14ac:dyDescent="0.25">
      <c r="A23" s="8">
        <f>ch_thomson!A24</f>
        <v>32065</v>
      </c>
      <c r="B23">
        <f>ch_thomson!B24</f>
        <v>100.514</v>
      </c>
      <c r="C23">
        <f>ch_thomson!C24</f>
        <v>94.51</v>
      </c>
      <c r="D23">
        <f>ch_thomson!D24</f>
        <v>93.72</v>
      </c>
      <c r="E23" t="str">
        <f>ch_thomson!E24</f>
        <v>NA</v>
      </c>
      <c r="F23" t="str">
        <f>ch_thomson!F24</f>
        <v>NA</v>
      </c>
      <c r="G23">
        <f>ch_thomson!G24</f>
        <v>76.16</v>
      </c>
      <c r="I23" s="2" t="str">
        <f>ch_thomson!J24</f>
        <v>Q2 1991</v>
      </c>
      <c r="J23" s="2">
        <f>ch_thomson!K24</f>
        <v>110806.77</v>
      </c>
    </row>
    <row r="24" spans="1:10" x14ac:dyDescent="0.25">
      <c r="A24" s="8">
        <f>ch_thomson!A25</f>
        <v>32096</v>
      </c>
      <c r="B24">
        <f>ch_thomson!B25</f>
        <v>100.4</v>
      </c>
      <c r="C24">
        <f>ch_thomson!C25</f>
        <v>91.37</v>
      </c>
      <c r="D24">
        <f>ch_thomson!D25</f>
        <v>97.14</v>
      </c>
      <c r="E24" t="str">
        <f>ch_thomson!E25</f>
        <v>NA</v>
      </c>
      <c r="F24" t="str">
        <f>ch_thomson!F25</f>
        <v>NA</v>
      </c>
      <c r="G24">
        <f>ch_thomson!G25</f>
        <v>76</v>
      </c>
      <c r="I24" s="2" t="str">
        <f>ch_thomson!J25</f>
        <v>Q3 1991</v>
      </c>
      <c r="J24" s="2">
        <f>ch_thomson!K25</f>
        <v>110500.84</v>
      </c>
    </row>
    <row r="25" spans="1:10" x14ac:dyDescent="0.25">
      <c r="A25" s="8">
        <f>ch_thomson!A26</f>
        <v>32126</v>
      </c>
      <c r="B25">
        <f>ch_thomson!B26</f>
        <v>100.286</v>
      </c>
      <c r="C25">
        <f>ch_thomson!C26</f>
        <v>93.6</v>
      </c>
      <c r="D25">
        <f>ch_thomson!D26</f>
        <v>93.97</v>
      </c>
      <c r="E25" t="str">
        <f>ch_thomson!E26</f>
        <v>NA</v>
      </c>
      <c r="F25" t="str">
        <f>ch_thomson!F26</f>
        <v>NA</v>
      </c>
      <c r="G25">
        <f>ch_thomson!G26</f>
        <v>73.739999999999995</v>
      </c>
      <c r="I25" s="2" t="str">
        <f>ch_thomson!J26</f>
        <v>Q4 1991</v>
      </c>
      <c r="J25" s="2">
        <f>ch_thomson!K26</f>
        <v>110596.45</v>
      </c>
    </row>
    <row r="26" spans="1:10" x14ac:dyDescent="0.25">
      <c r="A26" s="8">
        <f>ch_thomson!A27</f>
        <v>32157</v>
      </c>
      <c r="B26">
        <f>ch_thomson!B27</f>
        <v>100.17100000000001</v>
      </c>
      <c r="C26">
        <f>ch_thomson!C27</f>
        <v>92.57</v>
      </c>
      <c r="D26">
        <f>ch_thomson!D27</f>
        <v>97.79</v>
      </c>
      <c r="E26" t="str">
        <f>ch_thomson!E27</f>
        <v>NA</v>
      </c>
      <c r="F26" t="str">
        <f>ch_thomson!F27</f>
        <v>NA</v>
      </c>
      <c r="G26">
        <f>ch_thomson!G27</f>
        <v>66.98</v>
      </c>
      <c r="I26" s="2" t="str">
        <f>ch_thomson!J27</f>
        <v>Q1 1992</v>
      </c>
      <c r="J26" s="2">
        <f>ch_thomson!K27</f>
        <v>111510.67</v>
      </c>
    </row>
    <row r="27" spans="1:10" x14ac:dyDescent="0.25">
      <c r="A27" s="8">
        <f>ch_thomson!A28</f>
        <v>32188</v>
      </c>
      <c r="B27">
        <f>ch_thomson!B28</f>
        <v>100.06399999999999</v>
      </c>
      <c r="C27">
        <f>ch_thomson!C28</f>
        <v>88.85</v>
      </c>
      <c r="D27">
        <f>ch_thomson!D28</f>
        <v>94.17</v>
      </c>
      <c r="E27" t="str">
        <f>ch_thomson!E28</f>
        <v>NA</v>
      </c>
      <c r="F27" t="str">
        <f>ch_thomson!F28</f>
        <v>NA</v>
      </c>
      <c r="G27">
        <f>ch_thomson!G28</f>
        <v>68.11</v>
      </c>
      <c r="I27" s="2" t="str">
        <f>ch_thomson!J28</f>
        <v>Q2 1992</v>
      </c>
      <c r="J27" s="2">
        <f>ch_thomson!K28</f>
        <v>111216.07</v>
      </c>
    </row>
    <row r="28" spans="1:10" x14ac:dyDescent="0.25">
      <c r="A28" s="8">
        <f>ch_thomson!A29</f>
        <v>32217</v>
      </c>
      <c r="B28">
        <f>ch_thomson!B29</f>
        <v>99.983000000000004</v>
      </c>
      <c r="C28">
        <f>ch_thomson!C29</f>
        <v>94.95</v>
      </c>
      <c r="D28">
        <f>ch_thomson!D29</f>
        <v>93.08</v>
      </c>
      <c r="E28" t="str">
        <f>ch_thomson!E29</f>
        <v>NA</v>
      </c>
      <c r="F28" t="str">
        <f>ch_thomson!F29</f>
        <v>NA</v>
      </c>
      <c r="G28">
        <f>ch_thomson!G29</f>
        <v>70.17</v>
      </c>
      <c r="I28" s="2" t="str">
        <f>ch_thomson!J29</f>
        <v>Q3 1992</v>
      </c>
      <c r="J28" s="2">
        <f>ch_thomson!K29</f>
        <v>110451.3</v>
      </c>
    </row>
    <row r="29" spans="1:10" x14ac:dyDescent="0.25">
      <c r="A29" s="8">
        <f>ch_thomson!A30</f>
        <v>32248</v>
      </c>
      <c r="B29">
        <f>ch_thomson!B30</f>
        <v>99.963999999999999</v>
      </c>
      <c r="C29">
        <f>ch_thomson!C30</f>
        <v>89.76</v>
      </c>
      <c r="D29">
        <f>ch_thomson!D30</f>
        <v>94.7</v>
      </c>
      <c r="E29" t="str">
        <f>ch_thomson!E30</f>
        <v>NA</v>
      </c>
      <c r="F29" t="str">
        <f>ch_thomson!F30</f>
        <v>NA</v>
      </c>
      <c r="G29">
        <f>ch_thomson!G30</f>
        <v>72.19</v>
      </c>
      <c r="I29" s="2" t="str">
        <f>ch_thomson!J30</f>
        <v>Q4 1992</v>
      </c>
      <c r="J29" s="2">
        <f>ch_thomson!K30</f>
        <v>109651</v>
      </c>
    </row>
    <row r="30" spans="1:10" x14ac:dyDescent="0.25">
      <c r="A30" s="8">
        <f>ch_thomson!A31</f>
        <v>32278</v>
      </c>
      <c r="B30">
        <f>ch_thomson!B31</f>
        <v>100.07599999999999</v>
      </c>
      <c r="C30">
        <f>ch_thomson!C31</f>
        <v>91.72</v>
      </c>
      <c r="D30">
        <f>ch_thomson!D31</f>
        <v>94.96</v>
      </c>
      <c r="E30" t="str">
        <f>ch_thomson!E31</f>
        <v>NA</v>
      </c>
      <c r="F30" t="str">
        <f>ch_thomson!F31</f>
        <v>NA</v>
      </c>
      <c r="G30">
        <f>ch_thomson!G31</f>
        <v>75.22</v>
      </c>
      <c r="I30" s="2" t="str">
        <f>ch_thomson!J31</f>
        <v>Q1 1993</v>
      </c>
      <c r="J30" s="2">
        <f>ch_thomson!K31</f>
        <v>109690.31</v>
      </c>
    </row>
    <row r="31" spans="1:10" x14ac:dyDescent="0.25">
      <c r="A31" s="8">
        <f>ch_thomson!A32</f>
        <v>32309</v>
      </c>
      <c r="B31">
        <f>ch_thomson!B32</f>
        <v>100.38200000000001</v>
      </c>
      <c r="C31">
        <f>ch_thomson!C32</f>
        <v>91.72</v>
      </c>
      <c r="D31">
        <f>ch_thomson!D32</f>
        <v>94.36</v>
      </c>
      <c r="E31" t="str">
        <f>ch_thomson!E32</f>
        <v>NA</v>
      </c>
      <c r="F31" t="str">
        <f>ch_thomson!F32</f>
        <v>NA</v>
      </c>
      <c r="G31">
        <f>ch_thomson!G32</f>
        <v>68.900000000000006</v>
      </c>
      <c r="I31" s="2" t="str">
        <f>ch_thomson!J32</f>
        <v>Q2 1993</v>
      </c>
      <c r="J31" s="2">
        <f>ch_thomson!K32</f>
        <v>110374.67</v>
      </c>
    </row>
    <row r="32" spans="1:10" x14ac:dyDescent="0.25">
      <c r="A32" s="8">
        <f>ch_thomson!A33</f>
        <v>32339</v>
      </c>
      <c r="B32">
        <f>ch_thomson!B33</f>
        <v>100.767</v>
      </c>
      <c r="C32">
        <f>ch_thomson!C33</f>
        <v>91.18</v>
      </c>
      <c r="D32">
        <f>ch_thomson!D33</f>
        <v>94.16</v>
      </c>
      <c r="E32" t="str">
        <f>ch_thomson!E33</f>
        <v>NA</v>
      </c>
      <c r="F32" t="str">
        <f>ch_thomson!F33</f>
        <v>NA</v>
      </c>
      <c r="G32">
        <f>ch_thomson!G33</f>
        <v>73.22</v>
      </c>
      <c r="I32" s="2" t="str">
        <f>ch_thomson!J33</f>
        <v>Q3 1993</v>
      </c>
      <c r="J32" s="2">
        <f>ch_thomson!K33</f>
        <v>110626.35</v>
      </c>
    </row>
    <row r="33" spans="1:10" x14ac:dyDescent="0.25">
      <c r="A33" s="8">
        <f>ch_thomson!A34</f>
        <v>32370</v>
      </c>
      <c r="B33">
        <f>ch_thomson!B34</f>
        <v>101.089</v>
      </c>
      <c r="C33">
        <f>ch_thomson!C34</f>
        <v>94.08</v>
      </c>
      <c r="D33">
        <f>ch_thomson!D34</f>
        <v>94.21</v>
      </c>
      <c r="E33" t="str">
        <f>ch_thomson!E34</f>
        <v>NA</v>
      </c>
      <c r="F33" t="str">
        <f>ch_thomson!F34</f>
        <v>NA</v>
      </c>
      <c r="G33">
        <f>ch_thomson!G34</f>
        <v>72.63</v>
      </c>
      <c r="I33" s="2" t="str">
        <f>ch_thomson!J34</f>
        <v>Q4 1993</v>
      </c>
      <c r="J33" s="2">
        <f>ch_thomson!K34</f>
        <v>111337.55</v>
      </c>
    </row>
    <row r="34" spans="1:10" x14ac:dyDescent="0.25">
      <c r="A34" s="8">
        <f>ch_thomson!A35</f>
        <v>32401</v>
      </c>
      <c r="B34">
        <f>ch_thomson!B35</f>
        <v>101.252</v>
      </c>
      <c r="C34">
        <f>ch_thomson!C35</f>
        <v>93.75</v>
      </c>
      <c r="D34">
        <f>ch_thomson!D35</f>
        <v>93.69</v>
      </c>
      <c r="E34" t="str">
        <f>ch_thomson!E35</f>
        <v>NA</v>
      </c>
      <c r="F34" t="str">
        <f>ch_thomson!F35</f>
        <v>NA</v>
      </c>
      <c r="G34">
        <f>ch_thomson!G35</f>
        <v>71.650000000000006</v>
      </c>
      <c r="I34" s="2" t="str">
        <f>ch_thomson!J35</f>
        <v>Q1 1994</v>
      </c>
      <c r="J34" s="2">
        <f>ch_thomson!K35</f>
        <v>111937.4</v>
      </c>
    </row>
    <row r="35" spans="1:10" x14ac:dyDescent="0.25">
      <c r="A35" s="8">
        <f>ch_thomson!A36</f>
        <v>32431</v>
      </c>
      <c r="B35">
        <f>ch_thomson!B36</f>
        <v>101.339</v>
      </c>
      <c r="C35">
        <f>ch_thomson!C36</f>
        <v>93.09</v>
      </c>
      <c r="D35">
        <f>ch_thomson!D36</f>
        <v>92.26</v>
      </c>
      <c r="E35" t="str">
        <f>ch_thomson!E36</f>
        <v>NA</v>
      </c>
      <c r="F35" t="str">
        <f>ch_thomson!F36</f>
        <v>NA</v>
      </c>
      <c r="G35">
        <f>ch_thomson!G36</f>
        <v>75.55</v>
      </c>
      <c r="I35" s="2" t="str">
        <f>ch_thomson!J36</f>
        <v>Q2 1994</v>
      </c>
      <c r="J35" s="2">
        <f>ch_thomson!K36</f>
        <v>111450.51</v>
      </c>
    </row>
    <row r="36" spans="1:10" x14ac:dyDescent="0.25">
      <c r="A36" s="8">
        <f>ch_thomson!A37</f>
        <v>32462</v>
      </c>
      <c r="B36">
        <f>ch_thomson!B37</f>
        <v>101.464</v>
      </c>
      <c r="C36">
        <f>ch_thomson!C37</f>
        <v>93.93</v>
      </c>
      <c r="D36">
        <f>ch_thomson!D37</f>
        <v>93.84</v>
      </c>
      <c r="E36" t="str">
        <f>ch_thomson!E37</f>
        <v>NA</v>
      </c>
      <c r="F36" t="str">
        <f>ch_thomson!F37</f>
        <v>NA</v>
      </c>
      <c r="G36">
        <f>ch_thomson!G37</f>
        <v>74.09</v>
      </c>
      <c r="I36" s="2" t="str">
        <f>ch_thomson!J37</f>
        <v>Q3 1994</v>
      </c>
      <c r="J36" s="2">
        <f>ch_thomson!K37</f>
        <v>112221.41</v>
      </c>
    </row>
    <row r="37" spans="1:10" x14ac:dyDescent="0.25">
      <c r="A37" s="8">
        <f>ch_thomson!A38</f>
        <v>32492</v>
      </c>
      <c r="B37">
        <f>ch_thomson!B38</f>
        <v>101.69499999999999</v>
      </c>
      <c r="C37">
        <f>ch_thomson!C38</f>
        <v>88.29</v>
      </c>
      <c r="D37">
        <f>ch_thomson!D38</f>
        <v>88.7</v>
      </c>
      <c r="E37" t="str">
        <f>ch_thomson!E38</f>
        <v>NA</v>
      </c>
      <c r="F37" t="str">
        <f>ch_thomson!F38</f>
        <v>NA</v>
      </c>
      <c r="G37">
        <f>ch_thomson!G38</f>
        <v>79.34</v>
      </c>
      <c r="I37" s="2" t="str">
        <f>ch_thomson!J38</f>
        <v>Q4 1994</v>
      </c>
      <c r="J37" s="2">
        <f>ch_thomson!K38</f>
        <v>112312.5</v>
      </c>
    </row>
    <row r="38" spans="1:10" x14ac:dyDescent="0.25">
      <c r="A38" s="8">
        <f>ch_thomson!A39</f>
        <v>32523</v>
      </c>
      <c r="B38">
        <f>ch_thomson!B39</f>
        <v>101.943</v>
      </c>
      <c r="C38">
        <f>ch_thomson!C39</f>
        <v>91.26</v>
      </c>
      <c r="D38">
        <f>ch_thomson!D39</f>
        <v>93.08</v>
      </c>
      <c r="E38" t="str">
        <f>ch_thomson!E39</f>
        <v>NA</v>
      </c>
      <c r="F38" t="str">
        <f>ch_thomson!F39</f>
        <v>NA</v>
      </c>
      <c r="G38">
        <f>ch_thomson!G39</f>
        <v>73.87</v>
      </c>
      <c r="I38" s="2" t="str">
        <f>ch_thomson!J39</f>
        <v>Q1 1995</v>
      </c>
      <c r="J38" s="2">
        <f>ch_thomson!K39</f>
        <v>111799.49</v>
      </c>
    </row>
    <row r="39" spans="1:10" x14ac:dyDescent="0.25">
      <c r="A39" s="8">
        <f>ch_thomson!A40</f>
        <v>32554</v>
      </c>
      <c r="B39">
        <f>ch_thomson!B40</f>
        <v>102.054</v>
      </c>
      <c r="C39">
        <f>ch_thomson!C40</f>
        <v>94.36</v>
      </c>
      <c r="D39">
        <f>ch_thomson!D40</f>
        <v>91.82</v>
      </c>
      <c r="E39" t="str">
        <f>ch_thomson!E40</f>
        <v>NA</v>
      </c>
      <c r="F39" t="str">
        <f>ch_thomson!F40</f>
        <v>NA</v>
      </c>
      <c r="G39">
        <f>ch_thomson!G40</f>
        <v>73.180000000000007</v>
      </c>
      <c r="I39" s="2" t="str">
        <f>ch_thomson!J40</f>
        <v>Q2 1995</v>
      </c>
      <c r="J39" s="2">
        <f>ch_thomson!K40</f>
        <v>112050.85</v>
      </c>
    </row>
    <row r="40" spans="1:10" x14ac:dyDescent="0.25">
      <c r="A40" s="8">
        <f>ch_thomson!A41</f>
        <v>32582</v>
      </c>
      <c r="B40">
        <f>ch_thomson!B41</f>
        <v>101.89400000000001</v>
      </c>
      <c r="C40">
        <f>ch_thomson!C41</f>
        <v>99.03</v>
      </c>
      <c r="D40">
        <f>ch_thomson!D41</f>
        <v>90.59</v>
      </c>
      <c r="E40" t="str">
        <f>ch_thomson!E41</f>
        <v>NA</v>
      </c>
      <c r="F40" t="str">
        <f>ch_thomson!F41</f>
        <v>NA</v>
      </c>
      <c r="G40">
        <f>ch_thomson!G41</f>
        <v>76</v>
      </c>
      <c r="I40" s="2" t="str">
        <f>ch_thomson!J41</f>
        <v>Q3 1995</v>
      </c>
      <c r="J40" s="2">
        <f>ch_thomson!K41</f>
        <v>113161.54</v>
      </c>
    </row>
    <row r="41" spans="1:10" x14ac:dyDescent="0.25">
      <c r="A41" s="8">
        <f>ch_thomson!A42</f>
        <v>32613</v>
      </c>
      <c r="B41">
        <f>ch_thomson!B42</f>
        <v>101.56399999999999</v>
      </c>
      <c r="C41">
        <f>ch_thomson!C42</f>
        <v>86.88</v>
      </c>
      <c r="D41">
        <f>ch_thomson!D42</f>
        <v>90.44</v>
      </c>
      <c r="E41" t="str">
        <f>ch_thomson!E42</f>
        <v>NA</v>
      </c>
      <c r="F41" t="str">
        <f>ch_thomson!F42</f>
        <v>NA</v>
      </c>
      <c r="G41">
        <f>ch_thomson!G42</f>
        <v>76.62</v>
      </c>
      <c r="I41" s="2" t="str">
        <f>ch_thomson!J42</f>
        <v>Q4 1995</v>
      </c>
      <c r="J41" s="2">
        <f>ch_thomson!K42</f>
        <v>113412.55</v>
      </c>
    </row>
    <row r="42" spans="1:10" x14ac:dyDescent="0.25">
      <c r="A42" s="8">
        <f>ch_thomson!A43</f>
        <v>32643</v>
      </c>
      <c r="B42">
        <f>ch_thomson!B43</f>
        <v>101.181</v>
      </c>
      <c r="C42">
        <f>ch_thomson!C43</f>
        <v>93.93</v>
      </c>
      <c r="D42">
        <f>ch_thomson!D43</f>
        <v>90</v>
      </c>
      <c r="E42" t="str">
        <f>ch_thomson!E43</f>
        <v>NA</v>
      </c>
      <c r="F42" t="str">
        <f>ch_thomson!F43</f>
        <v>NA</v>
      </c>
      <c r="G42">
        <f>ch_thomson!G43</f>
        <v>75.010000000000005</v>
      </c>
      <c r="I42" s="2" t="str">
        <f>ch_thomson!J43</f>
        <v>Q1 1996</v>
      </c>
      <c r="J42" s="2">
        <f>ch_thomson!K43</f>
        <v>113303.63</v>
      </c>
    </row>
    <row r="43" spans="1:10" x14ac:dyDescent="0.25">
      <c r="A43" s="8">
        <f>ch_thomson!A44</f>
        <v>32674</v>
      </c>
      <c r="B43">
        <f>ch_thomson!B44</f>
        <v>100.82899999999999</v>
      </c>
      <c r="C43">
        <f>ch_thomson!C44</f>
        <v>91.76</v>
      </c>
      <c r="D43">
        <f>ch_thomson!D44</f>
        <v>93.41</v>
      </c>
      <c r="E43" t="str">
        <f>ch_thomson!E44</f>
        <v>NA</v>
      </c>
      <c r="F43" t="str">
        <f>ch_thomson!F44</f>
        <v>NA</v>
      </c>
      <c r="G43">
        <f>ch_thomson!G44</f>
        <v>75.62</v>
      </c>
      <c r="I43" s="2" t="str">
        <f>ch_thomson!J44</f>
        <v>Q2 1996</v>
      </c>
      <c r="J43" s="2">
        <f>ch_thomson!K44</f>
        <v>113214.54</v>
      </c>
    </row>
    <row r="44" spans="1:10" x14ac:dyDescent="0.25">
      <c r="A44" s="8">
        <f>ch_thomson!A45</f>
        <v>32704</v>
      </c>
      <c r="B44">
        <f>ch_thomson!B45</f>
        <v>100.569</v>
      </c>
      <c r="C44">
        <f>ch_thomson!C45</f>
        <v>92.88</v>
      </c>
      <c r="D44">
        <f>ch_thomson!D45</f>
        <v>91.7</v>
      </c>
      <c r="E44" t="str">
        <f>ch_thomson!E45</f>
        <v>NA</v>
      </c>
      <c r="F44" t="str">
        <f>ch_thomson!F45</f>
        <v>NA</v>
      </c>
      <c r="G44">
        <f>ch_thomson!G45</f>
        <v>78.290000000000006</v>
      </c>
      <c r="I44" s="2" t="str">
        <f>ch_thomson!J45</f>
        <v>Q3 1996</v>
      </c>
      <c r="J44" s="2">
        <f>ch_thomson!K45</f>
        <v>112987.73</v>
      </c>
    </row>
    <row r="45" spans="1:10" x14ac:dyDescent="0.25">
      <c r="A45" s="8">
        <f>ch_thomson!A46</f>
        <v>32735</v>
      </c>
      <c r="B45">
        <f>ch_thomson!B46</f>
        <v>100.486</v>
      </c>
      <c r="C45">
        <f>ch_thomson!C46</f>
        <v>93.51</v>
      </c>
      <c r="D45">
        <f>ch_thomson!D46</f>
        <v>91.99</v>
      </c>
      <c r="E45" t="str">
        <f>ch_thomson!E46</f>
        <v>NA</v>
      </c>
      <c r="F45" t="str">
        <f>ch_thomson!F46</f>
        <v>NA</v>
      </c>
      <c r="G45">
        <f>ch_thomson!G46</f>
        <v>75.28</v>
      </c>
      <c r="I45" s="2" t="str">
        <f>ch_thomson!J46</f>
        <v>Q4 1996</v>
      </c>
      <c r="J45" s="2">
        <f>ch_thomson!K46</f>
        <v>113463.91</v>
      </c>
    </row>
    <row r="46" spans="1:10" x14ac:dyDescent="0.25">
      <c r="A46" s="8">
        <f>ch_thomson!A47</f>
        <v>32766</v>
      </c>
      <c r="B46">
        <f>ch_thomson!B47</f>
        <v>100.649</v>
      </c>
      <c r="C46">
        <f>ch_thomson!C47</f>
        <v>93.65</v>
      </c>
      <c r="D46">
        <f>ch_thomson!D47</f>
        <v>91.42</v>
      </c>
      <c r="E46" t="str">
        <f>ch_thomson!E47</f>
        <v>NA</v>
      </c>
      <c r="F46" t="str">
        <f>ch_thomson!F47</f>
        <v>NA</v>
      </c>
      <c r="G46">
        <f>ch_thomson!G47</f>
        <v>78.45</v>
      </c>
      <c r="I46" s="2" t="str">
        <f>ch_thomson!J47</f>
        <v>Q1 1997</v>
      </c>
      <c r="J46" s="2">
        <f>ch_thomson!K47</f>
        <v>114018.75</v>
      </c>
    </row>
    <row r="47" spans="1:10" x14ac:dyDescent="0.25">
      <c r="A47" s="8">
        <f>ch_thomson!A48</f>
        <v>32796</v>
      </c>
      <c r="B47">
        <f>ch_thomson!B48</f>
        <v>100.88500000000001</v>
      </c>
      <c r="C47">
        <f>ch_thomson!C48</f>
        <v>91.55</v>
      </c>
      <c r="D47">
        <f>ch_thomson!D48</f>
        <v>92.48</v>
      </c>
      <c r="E47" t="str">
        <f>ch_thomson!E48</f>
        <v>NA</v>
      </c>
      <c r="F47" t="str">
        <f>ch_thomson!F48</f>
        <v>NA</v>
      </c>
      <c r="G47">
        <f>ch_thomson!G48</f>
        <v>78.180000000000007</v>
      </c>
      <c r="I47" s="2" t="str">
        <f>ch_thomson!J48</f>
        <v>Q2 1997</v>
      </c>
      <c r="J47" s="2">
        <f>ch_thomson!K48</f>
        <v>115019.18</v>
      </c>
    </row>
    <row r="48" spans="1:10" x14ac:dyDescent="0.25">
      <c r="A48" s="8">
        <f>ch_thomson!A49</f>
        <v>32827</v>
      </c>
      <c r="B48">
        <f>ch_thomson!B49</f>
        <v>100.97199999999999</v>
      </c>
      <c r="C48">
        <f>ch_thomson!C49</f>
        <v>94.12</v>
      </c>
      <c r="D48">
        <f>ch_thomson!D49</f>
        <v>91.71</v>
      </c>
      <c r="E48" t="str">
        <f>ch_thomson!E49</f>
        <v>NA</v>
      </c>
      <c r="F48" t="str">
        <f>ch_thomson!F49</f>
        <v>NA</v>
      </c>
      <c r="G48">
        <f>ch_thomson!G49</f>
        <v>77.95</v>
      </c>
      <c r="I48" s="2" t="str">
        <f>ch_thomson!J49</f>
        <v>Q3 1997</v>
      </c>
      <c r="J48" s="2">
        <f>ch_thomson!K49</f>
        <v>116560.04</v>
      </c>
    </row>
    <row r="49" spans="1:10" x14ac:dyDescent="0.25">
      <c r="A49" s="8">
        <f>ch_thomson!A50</f>
        <v>32857</v>
      </c>
      <c r="B49">
        <f>ch_thomson!B50</f>
        <v>100.744</v>
      </c>
      <c r="C49">
        <f>ch_thomson!C50</f>
        <v>91.79</v>
      </c>
      <c r="D49">
        <f>ch_thomson!D50</f>
        <v>90.91</v>
      </c>
      <c r="E49" t="str">
        <f>ch_thomson!E50</f>
        <v>NA</v>
      </c>
      <c r="F49" t="str">
        <f>ch_thomson!F50</f>
        <v>NA</v>
      </c>
      <c r="G49">
        <f>ch_thomson!G50</f>
        <v>85.5</v>
      </c>
      <c r="I49" s="2" t="str">
        <f>ch_thomson!J50</f>
        <v>Q4 1997</v>
      </c>
      <c r="J49" s="2">
        <f>ch_thomson!K50</f>
        <v>117761.39</v>
      </c>
    </row>
    <row r="50" spans="1:10" x14ac:dyDescent="0.25">
      <c r="A50" s="8">
        <f>ch_thomson!A51</f>
        <v>32888</v>
      </c>
      <c r="B50">
        <f>ch_thomson!B51</f>
        <v>100.35</v>
      </c>
      <c r="C50">
        <f>ch_thomson!C51</f>
        <v>93.04</v>
      </c>
      <c r="D50">
        <f>ch_thomson!D51</f>
        <v>91</v>
      </c>
      <c r="E50" t="str">
        <f>ch_thomson!E51</f>
        <v>NA</v>
      </c>
      <c r="F50" t="str">
        <f>ch_thomson!F51</f>
        <v>NA</v>
      </c>
      <c r="G50">
        <f>ch_thomson!G51</f>
        <v>78.16</v>
      </c>
      <c r="I50" s="2" t="str">
        <f>ch_thomson!J51</f>
        <v>Q1 1998</v>
      </c>
      <c r="J50" s="2">
        <f>ch_thomson!K51</f>
        <v>118275.83</v>
      </c>
    </row>
    <row r="51" spans="1:10" x14ac:dyDescent="0.25">
      <c r="A51" s="8">
        <f>ch_thomson!A52</f>
        <v>32919</v>
      </c>
      <c r="B51">
        <f>ch_thomson!B52</f>
        <v>99.994</v>
      </c>
      <c r="C51">
        <f>ch_thomson!C52</f>
        <v>93.59</v>
      </c>
      <c r="D51">
        <f>ch_thomson!D52</f>
        <v>89.79</v>
      </c>
      <c r="E51" t="str">
        <f>ch_thomson!E52</f>
        <v>NA</v>
      </c>
      <c r="F51" t="str">
        <f>ch_thomson!F52</f>
        <v>NA</v>
      </c>
      <c r="G51">
        <f>ch_thomson!G52</f>
        <v>81.58</v>
      </c>
      <c r="I51" s="2" t="str">
        <f>ch_thomson!J52</f>
        <v>Q2 1998</v>
      </c>
      <c r="J51" s="2">
        <f>ch_thomson!K52</f>
        <v>119474.68</v>
      </c>
    </row>
    <row r="52" spans="1:10" x14ac:dyDescent="0.25">
      <c r="A52" s="8">
        <f>ch_thomson!A53</f>
        <v>32947</v>
      </c>
      <c r="B52">
        <f>ch_thomson!B53</f>
        <v>99.822999999999993</v>
      </c>
      <c r="C52">
        <f>ch_thomson!C53</f>
        <v>91.8</v>
      </c>
      <c r="D52">
        <f>ch_thomson!D53</f>
        <v>91.79</v>
      </c>
      <c r="E52" t="str">
        <f>ch_thomson!E53</f>
        <v>NA</v>
      </c>
      <c r="F52" t="str">
        <f>ch_thomson!F53</f>
        <v>NA</v>
      </c>
      <c r="G52">
        <f>ch_thomson!G53</f>
        <v>79.62</v>
      </c>
      <c r="I52" s="2" t="str">
        <f>ch_thomson!J53</f>
        <v>Q3 1998</v>
      </c>
      <c r="J52" s="2">
        <f>ch_thomson!K53</f>
        <v>119761.14</v>
      </c>
    </row>
    <row r="53" spans="1:10" x14ac:dyDescent="0.25">
      <c r="A53" s="8">
        <f>ch_thomson!A54</f>
        <v>32978</v>
      </c>
      <c r="B53">
        <f>ch_thomson!B54</f>
        <v>99.790999999999997</v>
      </c>
      <c r="C53">
        <f>ch_thomson!C54</f>
        <v>93.47</v>
      </c>
      <c r="D53">
        <f>ch_thomson!D54</f>
        <v>93.09</v>
      </c>
      <c r="E53" t="str">
        <f>ch_thomson!E54</f>
        <v>NA</v>
      </c>
      <c r="F53" t="str">
        <f>ch_thomson!F54</f>
        <v>NA</v>
      </c>
      <c r="G53">
        <f>ch_thomson!G54</f>
        <v>79.180000000000007</v>
      </c>
      <c r="I53" s="2" t="str">
        <f>ch_thomson!J54</f>
        <v>Q4 1998</v>
      </c>
      <c r="J53" s="2">
        <f>ch_thomson!K54</f>
        <v>119149.77</v>
      </c>
    </row>
    <row r="54" spans="1:10" x14ac:dyDescent="0.25">
      <c r="A54" s="8">
        <f>ch_thomson!A55</f>
        <v>33008</v>
      </c>
      <c r="B54">
        <f>ch_thomson!B55</f>
        <v>99.822999999999993</v>
      </c>
      <c r="C54">
        <f>ch_thomson!C55</f>
        <v>91.92</v>
      </c>
      <c r="D54">
        <f>ch_thomson!D55</f>
        <v>94.41</v>
      </c>
      <c r="E54" t="str">
        <f>ch_thomson!E55</f>
        <v>NA</v>
      </c>
      <c r="F54" t="str">
        <f>ch_thomson!F55</f>
        <v>NA</v>
      </c>
      <c r="G54">
        <f>ch_thomson!G55</f>
        <v>79.19</v>
      </c>
      <c r="I54" s="2" t="str">
        <f>ch_thomson!J55</f>
        <v>Q1 1999</v>
      </c>
      <c r="J54" s="2">
        <f>ch_thomson!K55</f>
        <v>119403.1</v>
      </c>
    </row>
    <row r="55" spans="1:10" x14ac:dyDescent="0.25">
      <c r="A55" s="8">
        <f>ch_thomson!A56</f>
        <v>33039</v>
      </c>
      <c r="B55">
        <f>ch_thomson!B56</f>
        <v>99.844999999999999</v>
      </c>
      <c r="C55">
        <f>ch_thomson!C56</f>
        <v>94.35</v>
      </c>
      <c r="D55">
        <f>ch_thomson!D56</f>
        <v>94.61</v>
      </c>
      <c r="E55" t="str">
        <f>ch_thomson!E56</f>
        <v>NA</v>
      </c>
      <c r="F55" t="str">
        <f>ch_thomson!F56</f>
        <v>NA</v>
      </c>
      <c r="G55">
        <f>ch_thomson!G56</f>
        <v>82.53</v>
      </c>
      <c r="I55" s="2" t="str">
        <f>ch_thomson!J56</f>
        <v>Q2 1999</v>
      </c>
      <c r="J55" s="2">
        <f>ch_thomson!K56</f>
        <v>120284.36</v>
      </c>
    </row>
    <row r="56" spans="1:10" x14ac:dyDescent="0.25">
      <c r="A56" s="8">
        <f>ch_thomson!A57</f>
        <v>33069</v>
      </c>
      <c r="B56">
        <f>ch_thomson!B57</f>
        <v>99.739000000000004</v>
      </c>
      <c r="C56">
        <f>ch_thomson!C57</f>
        <v>93.25</v>
      </c>
      <c r="D56">
        <f>ch_thomson!D57</f>
        <v>94.92</v>
      </c>
      <c r="E56" t="str">
        <f>ch_thomson!E57</f>
        <v>NA</v>
      </c>
      <c r="F56" t="str">
        <f>ch_thomson!F57</f>
        <v>NA</v>
      </c>
      <c r="G56">
        <f>ch_thomson!G57</f>
        <v>81.41</v>
      </c>
      <c r="I56" s="2" t="str">
        <f>ch_thomson!J57</f>
        <v>Q3 1999</v>
      </c>
      <c r="J56" s="2">
        <f>ch_thomson!K57</f>
        <v>121046.82</v>
      </c>
    </row>
    <row r="57" spans="1:10" x14ac:dyDescent="0.25">
      <c r="A57" s="8">
        <f>ch_thomson!A58</f>
        <v>33100</v>
      </c>
      <c r="B57">
        <f>ch_thomson!B58</f>
        <v>99.317999999999998</v>
      </c>
      <c r="C57">
        <f>ch_thomson!C58</f>
        <v>92.88</v>
      </c>
      <c r="D57">
        <f>ch_thomson!D58</f>
        <v>96.51</v>
      </c>
      <c r="E57" t="str">
        <f>ch_thomson!E58</f>
        <v>NA</v>
      </c>
      <c r="F57" t="str">
        <f>ch_thomson!F58</f>
        <v>NA</v>
      </c>
      <c r="G57">
        <f>ch_thomson!G58</f>
        <v>79.930000000000007</v>
      </c>
      <c r="I57" s="2" t="str">
        <f>ch_thomson!J58</f>
        <v>Q4 1999</v>
      </c>
      <c r="J57" s="2">
        <f>ch_thomson!K58</f>
        <v>123588.33</v>
      </c>
    </row>
    <row r="58" spans="1:10" x14ac:dyDescent="0.25">
      <c r="A58" s="8">
        <f>ch_thomson!A59</f>
        <v>33131</v>
      </c>
      <c r="B58">
        <f>ch_thomson!B59</f>
        <v>98.418000000000006</v>
      </c>
      <c r="C58">
        <f>ch_thomson!C59</f>
        <v>92.55</v>
      </c>
      <c r="D58">
        <f>ch_thomson!D59</f>
        <v>93.93</v>
      </c>
      <c r="E58" t="str">
        <f>ch_thomson!E59</f>
        <v>NA</v>
      </c>
      <c r="F58" t="str">
        <f>ch_thomson!F59</f>
        <v>NA</v>
      </c>
      <c r="G58">
        <f>ch_thomson!G59</f>
        <v>80.58</v>
      </c>
      <c r="I58" s="2" t="str">
        <f>ch_thomson!J59</f>
        <v>Q1 2000</v>
      </c>
      <c r="J58" s="2">
        <f>ch_thomson!K59</f>
        <v>124461.05</v>
      </c>
    </row>
    <row r="59" spans="1:10" x14ac:dyDescent="0.25">
      <c r="A59" s="8">
        <f>ch_thomson!A60</f>
        <v>33161</v>
      </c>
      <c r="B59">
        <f>ch_thomson!B60</f>
        <v>97.313000000000002</v>
      </c>
      <c r="C59">
        <f>ch_thomson!C60</f>
        <v>90.11</v>
      </c>
      <c r="D59">
        <f>ch_thomson!D60</f>
        <v>92.03</v>
      </c>
      <c r="E59" t="str">
        <f>ch_thomson!E60</f>
        <v>NA</v>
      </c>
      <c r="F59" t="str">
        <f>ch_thomson!F60</f>
        <v>NA</v>
      </c>
      <c r="G59">
        <f>ch_thomson!G60</f>
        <v>78</v>
      </c>
      <c r="I59" s="2" t="str">
        <f>ch_thomson!J60</f>
        <v>Q2 2000</v>
      </c>
      <c r="J59" s="2">
        <f>ch_thomson!K60</f>
        <v>125345.38</v>
      </c>
    </row>
    <row r="60" spans="1:10" x14ac:dyDescent="0.25">
      <c r="A60" s="8">
        <f>ch_thomson!A61</f>
        <v>33192</v>
      </c>
      <c r="B60">
        <f>ch_thomson!B61</f>
        <v>96.363</v>
      </c>
      <c r="C60">
        <f>ch_thomson!C61</f>
        <v>91.3</v>
      </c>
      <c r="D60">
        <f>ch_thomson!D61</f>
        <v>93.63</v>
      </c>
      <c r="E60" t="str">
        <f>ch_thomson!E61</f>
        <v>NA</v>
      </c>
      <c r="F60" t="str">
        <f>ch_thomson!F61</f>
        <v>NA</v>
      </c>
      <c r="G60">
        <f>ch_thomson!G61</f>
        <v>79.92</v>
      </c>
      <c r="I60" s="2" t="str">
        <f>ch_thomson!J61</f>
        <v>Q3 2000</v>
      </c>
      <c r="J60" s="2">
        <f>ch_thomson!K61</f>
        <v>126740.28</v>
      </c>
    </row>
    <row r="61" spans="1:10" x14ac:dyDescent="0.25">
      <c r="A61" s="8">
        <f>ch_thomson!A62</f>
        <v>33222</v>
      </c>
      <c r="B61">
        <f>ch_thomson!B62</f>
        <v>95.864999999999995</v>
      </c>
      <c r="C61">
        <f>ch_thomson!C62</f>
        <v>92.69</v>
      </c>
      <c r="D61">
        <f>ch_thomson!D62</f>
        <v>93.48</v>
      </c>
      <c r="E61" t="str">
        <f>ch_thomson!E62</f>
        <v>NA</v>
      </c>
      <c r="F61" t="str">
        <f>ch_thomson!F62</f>
        <v>NA</v>
      </c>
      <c r="G61">
        <f>ch_thomson!G62</f>
        <v>80.760000000000005</v>
      </c>
      <c r="I61" s="2" t="str">
        <f>ch_thomson!J62</f>
        <v>Q4 2000</v>
      </c>
      <c r="J61" s="2">
        <f>ch_thomson!K62</f>
        <v>127795.49</v>
      </c>
    </row>
    <row r="62" spans="1:10" x14ac:dyDescent="0.25">
      <c r="A62" s="8">
        <f>ch_thomson!A63</f>
        <v>33253</v>
      </c>
      <c r="B62">
        <f>ch_thomson!B63</f>
        <v>95.757999999999996</v>
      </c>
      <c r="C62">
        <f>ch_thomson!C63</f>
        <v>92.79</v>
      </c>
      <c r="D62">
        <f>ch_thomson!D63</f>
        <v>94.49</v>
      </c>
      <c r="E62" t="str">
        <f>ch_thomson!E63</f>
        <v>NA</v>
      </c>
      <c r="F62" t="str">
        <f>ch_thomson!F63</f>
        <v>NA</v>
      </c>
      <c r="G62">
        <f>ch_thomson!G63</f>
        <v>82.03</v>
      </c>
      <c r="I62" s="2" t="str">
        <f>ch_thomson!J63</f>
        <v>Q1 2001</v>
      </c>
      <c r="J62" s="2">
        <f>ch_thomson!K63</f>
        <v>127800.93</v>
      </c>
    </row>
    <row r="63" spans="1:10" x14ac:dyDescent="0.25">
      <c r="A63" s="8">
        <f>ch_thomson!A64</f>
        <v>33284</v>
      </c>
      <c r="B63">
        <f>ch_thomson!B64</f>
        <v>96.015000000000001</v>
      </c>
      <c r="C63">
        <f>ch_thomson!C64</f>
        <v>91.6</v>
      </c>
      <c r="D63">
        <f>ch_thomson!D64</f>
        <v>93.61</v>
      </c>
      <c r="E63" t="str">
        <f>ch_thomson!E64</f>
        <v>NA</v>
      </c>
      <c r="F63" t="str">
        <f>ch_thomson!F64</f>
        <v>NA</v>
      </c>
      <c r="G63">
        <f>ch_thomson!G64</f>
        <v>79.09</v>
      </c>
      <c r="I63" s="2" t="str">
        <f>ch_thomson!J64</f>
        <v>Q2 2001</v>
      </c>
      <c r="J63" s="2">
        <f>ch_thomson!K64</f>
        <v>127967.1</v>
      </c>
    </row>
    <row r="64" spans="1:10" x14ac:dyDescent="0.25">
      <c r="A64" s="8">
        <f>ch_thomson!A65</f>
        <v>33312</v>
      </c>
      <c r="B64">
        <f>ch_thomson!B65</f>
        <v>96.66</v>
      </c>
      <c r="C64">
        <f>ch_thomson!C65</f>
        <v>97.98</v>
      </c>
      <c r="D64">
        <f>ch_thomson!D65</f>
        <v>94.19</v>
      </c>
      <c r="E64" t="str">
        <f>ch_thomson!E65</f>
        <v>NA</v>
      </c>
      <c r="F64" t="str">
        <f>ch_thomson!F65</f>
        <v>NA</v>
      </c>
      <c r="G64">
        <f>ch_thomson!G65</f>
        <v>78.72</v>
      </c>
      <c r="I64" s="2" t="str">
        <f>ch_thomson!J65</f>
        <v>Q3 2001</v>
      </c>
      <c r="J64" s="2">
        <f>ch_thomson!K65</f>
        <v>128088.08</v>
      </c>
    </row>
    <row r="65" spans="1:10" x14ac:dyDescent="0.25">
      <c r="A65" s="8">
        <f>ch_thomson!A66</f>
        <v>33343</v>
      </c>
      <c r="B65">
        <f>ch_thomson!B66</f>
        <v>97.403999999999996</v>
      </c>
      <c r="C65">
        <f>ch_thomson!C66</f>
        <v>86.46</v>
      </c>
      <c r="D65">
        <f>ch_thomson!D66</f>
        <v>94.03</v>
      </c>
      <c r="E65" t="str">
        <f>ch_thomson!E66</f>
        <v>NA</v>
      </c>
      <c r="F65" t="str">
        <f>ch_thomson!F66</f>
        <v>NA</v>
      </c>
      <c r="G65">
        <f>ch_thomson!G66</f>
        <v>78.94</v>
      </c>
      <c r="I65" s="2" t="str">
        <f>ch_thomson!J66</f>
        <v>Q4 2001</v>
      </c>
      <c r="J65" s="2">
        <f>ch_thomson!K66</f>
        <v>127746.57</v>
      </c>
    </row>
    <row r="66" spans="1:10" x14ac:dyDescent="0.25">
      <c r="A66" s="8">
        <f>ch_thomson!A67</f>
        <v>33373</v>
      </c>
      <c r="B66">
        <f>ch_thomson!B67</f>
        <v>97.894999999999996</v>
      </c>
      <c r="C66">
        <f>ch_thomson!C67</f>
        <v>92.19</v>
      </c>
      <c r="D66">
        <f>ch_thomson!D67</f>
        <v>96.15</v>
      </c>
      <c r="E66" t="str">
        <f>ch_thomson!E67</f>
        <v>NA</v>
      </c>
      <c r="F66" t="str">
        <f>ch_thomson!F67</f>
        <v>NA</v>
      </c>
      <c r="G66">
        <f>ch_thomson!G67</f>
        <v>79.38</v>
      </c>
      <c r="I66" s="2" t="str">
        <f>ch_thomson!J67</f>
        <v>Q1 2002</v>
      </c>
      <c r="J66" s="2">
        <f>ch_thomson!K67</f>
        <v>128077.62</v>
      </c>
    </row>
    <row r="67" spans="1:10" x14ac:dyDescent="0.25">
      <c r="A67" s="8">
        <f>ch_thomson!A68</f>
        <v>33404</v>
      </c>
      <c r="B67">
        <f>ch_thomson!B68</f>
        <v>97.861999999999995</v>
      </c>
      <c r="C67">
        <f>ch_thomson!C68</f>
        <v>90.02</v>
      </c>
      <c r="D67">
        <f>ch_thomson!D68</f>
        <v>96.56</v>
      </c>
      <c r="E67" t="str">
        <f>ch_thomson!E68</f>
        <v>NA</v>
      </c>
      <c r="F67" t="str">
        <f>ch_thomson!F68</f>
        <v>NA</v>
      </c>
      <c r="G67">
        <f>ch_thomson!G68</f>
        <v>78.39</v>
      </c>
      <c r="I67" s="2" t="str">
        <f>ch_thomson!J68</f>
        <v>Q2 2002</v>
      </c>
      <c r="J67" s="2">
        <f>ch_thomson!K68</f>
        <v>128306.77</v>
      </c>
    </row>
    <row r="68" spans="1:10" x14ac:dyDescent="0.25">
      <c r="A68" s="8">
        <f>ch_thomson!A69</f>
        <v>33434</v>
      </c>
      <c r="B68">
        <f>ch_thomson!B69</f>
        <v>97.516000000000005</v>
      </c>
      <c r="C68">
        <f>ch_thomson!C69</f>
        <v>92.75</v>
      </c>
      <c r="D68">
        <f>ch_thomson!D69</f>
        <v>95.63</v>
      </c>
      <c r="E68" t="str">
        <f>ch_thomson!E69</f>
        <v>NA</v>
      </c>
      <c r="F68" t="str">
        <f>ch_thomson!F69</f>
        <v>NA</v>
      </c>
      <c r="G68">
        <f>ch_thomson!G69</f>
        <v>76.41</v>
      </c>
      <c r="I68" s="2" t="str">
        <f>ch_thomson!J69</f>
        <v>Q3 2002</v>
      </c>
      <c r="J68" s="2">
        <f>ch_thomson!K69</f>
        <v>128265.83</v>
      </c>
    </row>
    <row r="69" spans="1:10" x14ac:dyDescent="0.25">
      <c r="A69" s="8">
        <f>ch_thomson!A70</f>
        <v>33465</v>
      </c>
      <c r="B69">
        <f>ch_thomson!B70</f>
        <v>97.100999999999999</v>
      </c>
      <c r="C69">
        <f>ch_thomson!C70</f>
        <v>91.13</v>
      </c>
      <c r="D69">
        <f>ch_thomson!D70</f>
        <v>97.94</v>
      </c>
      <c r="E69" t="str">
        <f>ch_thomson!E70</f>
        <v>NA</v>
      </c>
      <c r="F69" t="str">
        <f>ch_thomson!F70</f>
        <v>NA</v>
      </c>
      <c r="G69">
        <f>ch_thomson!G70</f>
        <v>77.900000000000006</v>
      </c>
      <c r="I69" s="2" t="str">
        <f>ch_thomson!J70</f>
        <v>Q4 2002</v>
      </c>
      <c r="J69" s="2">
        <f>ch_thomson!K70</f>
        <v>127726.87</v>
      </c>
    </row>
    <row r="70" spans="1:10" x14ac:dyDescent="0.25">
      <c r="A70" s="8">
        <f>ch_thomson!A71</f>
        <v>33496</v>
      </c>
      <c r="B70">
        <f>ch_thomson!B71</f>
        <v>96.766999999999996</v>
      </c>
      <c r="C70">
        <f>ch_thomson!C71</f>
        <v>88.08</v>
      </c>
      <c r="D70">
        <f>ch_thomson!D71</f>
        <v>93.72</v>
      </c>
      <c r="E70" t="str">
        <f>ch_thomson!E71</f>
        <v>NA</v>
      </c>
      <c r="F70" t="str">
        <f>ch_thomson!F71</f>
        <v>NA</v>
      </c>
      <c r="G70">
        <f>ch_thomson!G71</f>
        <v>80.86</v>
      </c>
      <c r="I70" s="2" t="str">
        <f>ch_thomson!J71</f>
        <v>Q1 2003</v>
      </c>
      <c r="J70" s="2">
        <f>ch_thomson!K71</f>
        <v>127403.07</v>
      </c>
    </row>
    <row r="71" spans="1:10" x14ac:dyDescent="0.25">
      <c r="A71" s="8">
        <f>ch_thomson!A72</f>
        <v>33526</v>
      </c>
      <c r="B71">
        <f>ch_thomson!B72</f>
        <v>96.503</v>
      </c>
      <c r="C71">
        <f>ch_thomson!C72</f>
        <v>92.65</v>
      </c>
      <c r="D71">
        <f>ch_thomson!D72</f>
        <v>94.5</v>
      </c>
      <c r="E71" t="str">
        <f>ch_thomson!E72</f>
        <v>NA</v>
      </c>
      <c r="F71" t="str">
        <f>ch_thomson!F72</f>
        <v>NA</v>
      </c>
      <c r="G71">
        <f>ch_thomson!G72</f>
        <v>80.27</v>
      </c>
      <c r="I71" s="2" t="str">
        <f>ch_thomson!J72</f>
        <v>Q2 2003</v>
      </c>
      <c r="J71" s="2">
        <f>ch_thomson!K72</f>
        <v>127161.2</v>
      </c>
    </row>
    <row r="72" spans="1:10" x14ac:dyDescent="0.25">
      <c r="A72" s="8">
        <f>ch_thomson!A73</f>
        <v>33557</v>
      </c>
      <c r="B72">
        <f>ch_thomson!B73</f>
        <v>96.27</v>
      </c>
      <c r="C72">
        <f>ch_thomson!C73</f>
        <v>90.55</v>
      </c>
      <c r="D72">
        <f>ch_thomson!D73</f>
        <v>94.63</v>
      </c>
      <c r="E72" t="str">
        <f>ch_thomson!E73</f>
        <v>NA</v>
      </c>
      <c r="F72" t="str">
        <f>ch_thomson!F73</f>
        <v>NA</v>
      </c>
      <c r="G72">
        <f>ch_thomson!G73</f>
        <v>81.709999999999994</v>
      </c>
      <c r="I72" s="2" t="str">
        <f>ch_thomson!J73</f>
        <v>Q3 2003</v>
      </c>
      <c r="J72" s="2">
        <f>ch_thomson!K73</f>
        <v>128310.58</v>
      </c>
    </row>
    <row r="73" spans="1:10" x14ac:dyDescent="0.25">
      <c r="A73" s="8">
        <f>ch_thomson!A74</f>
        <v>33587</v>
      </c>
      <c r="B73">
        <f>ch_thomson!B74</f>
        <v>96.052999999999997</v>
      </c>
      <c r="C73">
        <f>ch_thomson!C74</f>
        <v>90.4</v>
      </c>
      <c r="D73">
        <f>ch_thomson!D74</f>
        <v>95.99</v>
      </c>
      <c r="E73" t="str">
        <f>ch_thomson!E74</f>
        <v>NA</v>
      </c>
      <c r="F73" t="str">
        <f>ch_thomson!F74</f>
        <v>NA</v>
      </c>
      <c r="G73">
        <f>ch_thomson!G74</f>
        <v>79.53</v>
      </c>
      <c r="I73" s="2" t="str">
        <f>ch_thomson!J74</f>
        <v>Q4 2003</v>
      </c>
      <c r="J73" s="2">
        <f>ch_thomson!K74</f>
        <v>129932.73</v>
      </c>
    </row>
    <row r="74" spans="1:10" x14ac:dyDescent="0.25">
      <c r="A74" s="8">
        <f>ch_thomson!A75</f>
        <v>33618</v>
      </c>
      <c r="B74">
        <f>ch_thomson!B75</f>
        <v>95.897000000000006</v>
      </c>
      <c r="C74">
        <f>ch_thomson!C75</f>
        <v>89.76</v>
      </c>
      <c r="D74">
        <f>ch_thomson!D75</f>
        <v>95.46</v>
      </c>
      <c r="E74" t="str">
        <f>ch_thomson!E75</f>
        <v>NA</v>
      </c>
      <c r="F74" t="str">
        <f>ch_thomson!F75</f>
        <v>NA</v>
      </c>
      <c r="G74">
        <f>ch_thomson!G75</f>
        <v>82.83</v>
      </c>
      <c r="I74" s="2" t="str">
        <f>ch_thomson!J75</f>
        <v>Q1 2004</v>
      </c>
      <c r="J74" s="2">
        <f>ch_thomson!K75</f>
        <v>130808.91</v>
      </c>
    </row>
    <row r="75" spans="1:10" x14ac:dyDescent="0.25">
      <c r="A75" s="8">
        <f>ch_thomson!A76</f>
        <v>33649</v>
      </c>
      <c r="B75">
        <f>ch_thomson!B76</f>
        <v>95.897999999999996</v>
      </c>
      <c r="C75">
        <f>ch_thomson!C76</f>
        <v>86.57</v>
      </c>
      <c r="D75">
        <f>ch_thomson!D76</f>
        <v>93.86</v>
      </c>
      <c r="E75" t="str">
        <f>ch_thomson!E76</f>
        <v>NA</v>
      </c>
      <c r="F75" t="str">
        <f>ch_thomson!F76</f>
        <v>NA</v>
      </c>
      <c r="G75">
        <f>ch_thomson!G76</f>
        <v>84.04</v>
      </c>
      <c r="I75" s="2" t="str">
        <f>ch_thomson!J76</f>
        <v>Q2 2004</v>
      </c>
      <c r="J75" s="2">
        <f>ch_thomson!K76</f>
        <v>131483.13</v>
      </c>
    </row>
    <row r="76" spans="1:10" x14ac:dyDescent="0.25">
      <c r="A76" s="8">
        <f>ch_thomson!A77</f>
        <v>33678</v>
      </c>
      <c r="B76">
        <f>ch_thomson!B77</f>
        <v>96.143000000000001</v>
      </c>
      <c r="C76">
        <f>ch_thomson!C77</f>
        <v>87.84</v>
      </c>
      <c r="D76">
        <f>ch_thomson!D77</f>
        <v>92.85</v>
      </c>
      <c r="E76" t="str">
        <f>ch_thomson!E77</f>
        <v>NA</v>
      </c>
      <c r="F76" t="str">
        <f>ch_thomson!F77</f>
        <v>NA</v>
      </c>
      <c r="G76">
        <f>ch_thomson!G77</f>
        <v>82.48</v>
      </c>
      <c r="I76" s="2" t="str">
        <f>ch_thomson!J77</f>
        <v>Q3 2004</v>
      </c>
      <c r="J76" s="2">
        <f>ch_thomson!K77</f>
        <v>131921.32999999999</v>
      </c>
    </row>
    <row r="77" spans="1:10" x14ac:dyDescent="0.25">
      <c r="A77" s="8">
        <f>ch_thomson!A78</f>
        <v>33709</v>
      </c>
      <c r="B77">
        <f>ch_thomson!B78</f>
        <v>96.49</v>
      </c>
      <c r="C77">
        <f>ch_thomson!C78</f>
        <v>90.42</v>
      </c>
      <c r="D77">
        <f>ch_thomson!D78</f>
        <v>93.47</v>
      </c>
      <c r="E77" t="str">
        <f>ch_thomson!E78</f>
        <v>NA</v>
      </c>
      <c r="F77" t="str">
        <f>ch_thomson!F78</f>
        <v>NA</v>
      </c>
      <c r="G77">
        <f>ch_thomson!G78</f>
        <v>83.13</v>
      </c>
      <c r="I77" s="2" t="str">
        <f>ch_thomson!J78</f>
        <v>Q4 2004</v>
      </c>
      <c r="J77" s="2">
        <f>ch_thomson!K78</f>
        <v>132266.68</v>
      </c>
    </row>
    <row r="78" spans="1:10" x14ac:dyDescent="0.25">
      <c r="A78" s="8">
        <f>ch_thomson!A79</f>
        <v>33739</v>
      </c>
      <c r="B78">
        <f>ch_thomson!B79</f>
        <v>96.754000000000005</v>
      </c>
      <c r="C78">
        <f>ch_thomson!C79</f>
        <v>87</v>
      </c>
      <c r="D78">
        <f>ch_thomson!D79</f>
        <v>93.65</v>
      </c>
      <c r="E78" t="str">
        <f>ch_thomson!E79</f>
        <v>NA</v>
      </c>
      <c r="F78" t="str">
        <f>ch_thomson!F79</f>
        <v>NA</v>
      </c>
      <c r="G78">
        <f>ch_thomson!G79</f>
        <v>84.29</v>
      </c>
      <c r="I78" s="2" t="str">
        <f>ch_thomson!J79</f>
        <v>Q1 2005</v>
      </c>
      <c r="J78" s="2">
        <f>ch_thomson!K79</f>
        <v>133713.10999999999</v>
      </c>
    </row>
    <row r="79" spans="1:10" x14ac:dyDescent="0.25">
      <c r="A79" s="8">
        <f>ch_thomson!A80</f>
        <v>33770</v>
      </c>
      <c r="B79">
        <f>ch_thomson!B80</f>
        <v>96.792000000000002</v>
      </c>
      <c r="C79">
        <f>ch_thomson!C80</f>
        <v>88.67</v>
      </c>
      <c r="D79">
        <f>ch_thomson!D80</f>
        <v>93.29</v>
      </c>
      <c r="E79" t="str">
        <f>ch_thomson!E80</f>
        <v>NA</v>
      </c>
      <c r="F79" t="str">
        <f>ch_thomson!F80</f>
        <v>NA</v>
      </c>
      <c r="G79">
        <f>ch_thomson!G80</f>
        <v>83.77</v>
      </c>
      <c r="I79" s="2" t="str">
        <f>ch_thomson!J80</f>
        <v>Q2 2005</v>
      </c>
      <c r="J79" s="2">
        <f>ch_thomson!K80</f>
        <v>135062.24</v>
      </c>
    </row>
    <row r="80" spans="1:10" x14ac:dyDescent="0.25">
      <c r="A80" s="8">
        <f>ch_thomson!A81</f>
        <v>33800</v>
      </c>
      <c r="B80">
        <f>ch_thomson!B81</f>
        <v>96.677000000000007</v>
      </c>
      <c r="C80">
        <f>ch_thomson!C81</f>
        <v>87.79</v>
      </c>
      <c r="D80">
        <f>ch_thomson!D81</f>
        <v>93.59</v>
      </c>
      <c r="E80" t="str">
        <f>ch_thomson!E81</f>
        <v>NA</v>
      </c>
      <c r="F80" t="str">
        <f>ch_thomson!F81</f>
        <v>NA</v>
      </c>
      <c r="G80">
        <f>ch_thomson!G81</f>
        <v>80.05</v>
      </c>
      <c r="I80" s="2" t="str">
        <f>ch_thomson!J81</f>
        <v>Q3 2005</v>
      </c>
      <c r="J80" s="2">
        <f>ch_thomson!K81</f>
        <v>136319.07999999999</v>
      </c>
    </row>
    <row r="81" spans="1:10" x14ac:dyDescent="0.25">
      <c r="A81" s="8">
        <f>ch_thomson!A82</f>
        <v>33831</v>
      </c>
      <c r="B81">
        <f>ch_thomson!B82</f>
        <v>96.495999999999995</v>
      </c>
      <c r="C81">
        <f>ch_thomson!C82</f>
        <v>85.47</v>
      </c>
      <c r="D81">
        <f>ch_thomson!D82</f>
        <v>96.94</v>
      </c>
      <c r="E81" t="str">
        <f>ch_thomson!E82</f>
        <v>NA</v>
      </c>
      <c r="F81" t="str">
        <f>ch_thomson!F82</f>
        <v>NA</v>
      </c>
      <c r="G81">
        <f>ch_thomson!G82</f>
        <v>86.1</v>
      </c>
      <c r="I81" s="2" t="str">
        <f>ch_thomson!J82</f>
        <v>Q4 2005</v>
      </c>
      <c r="J81" s="2">
        <f>ch_thomson!K82</f>
        <v>137653.78</v>
      </c>
    </row>
    <row r="82" spans="1:10" x14ac:dyDescent="0.25">
      <c r="A82" s="8">
        <f>ch_thomson!A83</f>
        <v>33862</v>
      </c>
      <c r="B82">
        <f>ch_thomson!B83</f>
        <v>96.298000000000002</v>
      </c>
      <c r="C82">
        <f>ch_thomson!C83</f>
        <v>86.77</v>
      </c>
      <c r="D82">
        <f>ch_thomson!D83</f>
        <v>94.65</v>
      </c>
      <c r="E82" t="str">
        <f>ch_thomson!E83</f>
        <v>NA</v>
      </c>
      <c r="F82" t="str">
        <f>ch_thomson!F83</f>
        <v>NA</v>
      </c>
      <c r="G82">
        <f>ch_thomson!G83</f>
        <v>81.63</v>
      </c>
      <c r="I82" s="2" t="str">
        <f>ch_thomson!J83</f>
        <v>Q1 2006</v>
      </c>
      <c r="J82" s="2">
        <f>ch_thomson!K83</f>
        <v>139250.81</v>
      </c>
    </row>
    <row r="83" spans="1:10" x14ac:dyDescent="0.25">
      <c r="A83" s="8">
        <f>ch_thomson!A84</f>
        <v>33892</v>
      </c>
      <c r="B83">
        <f>ch_thomson!B84</f>
        <v>96.117999999999995</v>
      </c>
      <c r="C83">
        <f>ch_thomson!C84</f>
        <v>88.19</v>
      </c>
      <c r="D83">
        <f>ch_thomson!D84</f>
        <v>96.22</v>
      </c>
      <c r="E83" t="str">
        <f>ch_thomson!E84</f>
        <v>NA</v>
      </c>
      <c r="F83" t="str">
        <f>ch_thomson!F84</f>
        <v>NA</v>
      </c>
      <c r="G83">
        <f>ch_thomson!G84</f>
        <v>83</v>
      </c>
      <c r="I83" s="2" t="str">
        <f>ch_thomson!J84</f>
        <v>Q2 2006</v>
      </c>
      <c r="J83" s="2">
        <f>ch_thomson!K84</f>
        <v>140473.65</v>
      </c>
    </row>
    <row r="84" spans="1:10" x14ac:dyDescent="0.25">
      <c r="A84" s="8">
        <f>ch_thomson!A85</f>
        <v>33923</v>
      </c>
      <c r="B84">
        <f>ch_thomson!B85</f>
        <v>95.997</v>
      </c>
      <c r="C84">
        <f>ch_thomson!C85</f>
        <v>85.02</v>
      </c>
      <c r="D84">
        <f>ch_thomson!D85</f>
        <v>97.54</v>
      </c>
      <c r="E84" t="str">
        <f>ch_thomson!E85</f>
        <v>NA</v>
      </c>
      <c r="F84" t="str">
        <f>ch_thomson!F85</f>
        <v>NA</v>
      </c>
      <c r="G84">
        <f>ch_thomson!G85</f>
        <v>81.290000000000006</v>
      </c>
      <c r="I84" s="2" t="str">
        <f>ch_thomson!J85</f>
        <v>Q3 2006</v>
      </c>
      <c r="J84" s="2">
        <f>ch_thomson!K85</f>
        <v>141595.17000000001</v>
      </c>
    </row>
    <row r="85" spans="1:10" x14ac:dyDescent="0.25">
      <c r="A85" s="8">
        <f>ch_thomson!A86</f>
        <v>33953</v>
      </c>
      <c r="B85">
        <f>ch_thomson!B86</f>
        <v>95.986999999999995</v>
      </c>
      <c r="C85">
        <f>ch_thomson!C86</f>
        <v>87.02</v>
      </c>
      <c r="D85">
        <f>ch_thomson!D86</f>
        <v>96.26</v>
      </c>
      <c r="E85" t="str">
        <f>ch_thomson!E86</f>
        <v>NA</v>
      </c>
      <c r="F85" t="str">
        <f>ch_thomson!F86</f>
        <v>NA</v>
      </c>
      <c r="G85">
        <f>ch_thomson!G86</f>
        <v>74.88</v>
      </c>
      <c r="I85" s="2" t="str">
        <f>ch_thomson!J86</f>
        <v>Q4 2006</v>
      </c>
      <c r="J85" s="2">
        <f>ch_thomson!K86</f>
        <v>143677.51</v>
      </c>
    </row>
    <row r="86" spans="1:10" x14ac:dyDescent="0.25">
      <c r="A86" s="8">
        <f>ch_thomson!A87</f>
        <v>33984</v>
      </c>
      <c r="B86">
        <f>ch_thomson!B87</f>
        <v>96.099000000000004</v>
      </c>
      <c r="C86">
        <f>ch_thomson!C87</f>
        <v>86.59</v>
      </c>
      <c r="D86">
        <f>ch_thomson!D87</f>
        <v>94.66</v>
      </c>
      <c r="E86" t="str">
        <f>ch_thomson!E87</f>
        <v>NA</v>
      </c>
      <c r="F86" t="str">
        <f>ch_thomson!F87</f>
        <v>NA</v>
      </c>
      <c r="G86">
        <f>ch_thomson!G87</f>
        <v>81.93</v>
      </c>
      <c r="I86" s="2" t="str">
        <f>ch_thomson!J87</f>
        <v>Q1 2007</v>
      </c>
      <c r="J86" s="2">
        <f>ch_thomson!K87</f>
        <v>145030.01999999999</v>
      </c>
    </row>
    <row r="87" spans="1:10" x14ac:dyDescent="0.25">
      <c r="A87" s="8">
        <f>ch_thomson!A88</f>
        <v>34015</v>
      </c>
      <c r="B87">
        <f>ch_thomson!B88</f>
        <v>96.381</v>
      </c>
      <c r="C87">
        <f>ch_thomson!C88</f>
        <v>85.05</v>
      </c>
      <c r="D87">
        <f>ch_thomson!D88</f>
        <v>94.98</v>
      </c>
      <c r="E87" t="str">
        <f>ch_thomson!E88</f>
        <v>NA</v>
      </c>
      <c r="F87" t="str">
        <f>ch_thomson!F88</f>
        <v>NA</v>
      </c>
      <c r="G87">
        <f>ch_thomson!G88</f>
        <v>82.39</v>
      </c>
      <c r="I87" s="2" t="str">
        <f>ch_thomson!J88</f>
        <v>Q2 2007</v>
      </c>
      <c r="J87" s="2">
        <f>ch_thomson!K88</f>
        <v>146604.13</v>
      </c>
    </row>
    <row r="88" spans="1:10" x14ac:dyDescent="0.25">
      <c r="A88" s="8">
        <f>ch_thomson!A89</f>
        <v>34043</v>
      </c>
      <c r="B88">
        <f>ch_thomson!B89</f>
        <v>96.885000000000005</v>
      </c>
      <c r="C88">
        <f>ch_thomson!C89</f>
        <v>83.85</v>
      </c>
      <c r="D88">
        <f>ch_thomson!D89</f>
        <v>92.8</v>
      </c>
      <c r="E88" t="str">
        <f>ch_thomson!E89</f>
        <v>NA</v>
      </c>
      <c r="F88" t="str">
        <f>ch_thomson!F89</f>
        <v>NA</v>
      </c>
      <c r="G88">
        <f>ch_thomson!G89</f>
        <v>79.92</v>
      </c>
      <c r="I88" s="2" t="str">
        <f>ch_thomson!J89</f>
        <v>Q3 2007</v>
      </c>
      <c r="J88" s="2">
        <f>ch_thomson!K89</f>
        <v>147781.6</v>
      </c>
    </row>
    <row r="89" spans="1:10" x14ac:dyDescent="0.25">
      <c r="A89" s="8">
        <f>ch_thomson!A90</f>
        <v>34074</v>
      </c>
      <c r="B89">
        <f>ch_thomson!B90</f>
        <v>97.45</v>
      </c>
      <c r="C89">
        <f>ch_thomson!C90</f>
        <v>85.87</v>
      </c>
      <c r="D89">
        <f>ch_thomson!D90</f>
        <v>96.2</v>
      </c>
      <c r="E89" t="str">
        <f>ch_thomson!E90</f>
        <v>NA</v>
      </c>
      <c r="F89" t="str">
        <f>ch_thomson!F90</f>
        <v>NA</v>
      </c>
      <c r="G89">
        <f>ch_thomson!G90</f>
        <v>83.04</v>
      </c>
      <c r="I89" s="2" t="str">
        <f>ch_thomson!J90</f>
        <v>Q4 2007</v>
      </c>
      <c r="J89" s="2">
        <f>ch_thomson!K90</f>
        <v>148939.82</v>
      </c>
    </row>
    <row r="90" spans="1:10" x14ac:dyDescent="0.25">
      <c r="A90" s="8">
        <f>ch_thomson!A91</f>
        <v>34104</v>
      </c>
      <c r="B90">
        <f>ch_thomson!B91</f>
        <v>97.872</v>
      </c>
      <c r="C90">
        <f>ch_thomson!C91</f>
        <v>84.13</v>
      </c>
      <c r="D90">
        <f>ch_thomson!D91</f>
        <v>96.83</v>
      </c>
      <c r="E90" t="str">
        <f>ch_thomson!E91</f>
        <v>NA</v>
      </c>
      <c r="F90" t="str">
        <f>ch_thomson!F91</f>
        <v>NA</v>
      </c>
      <c r="G90">
        <f>ch_thomson!G91</f>
        <v>85.76</v>
      </c>
      <c r="I90" s="2" t="str">
        <f>ch_thomson!J91</f>
        <v>Q1 2008</v>
      </c>
      <c r="J90" s="2">
        <f>ch_thomson!K91</f>
        <v>150294.69</v>
      </c>
    </row>
    <row r="91" spans="1:10" x14ac:dyDescent="0.25">
      <c r="A91" s="8">
        <f>ch_thomson!A92</f>
        <v>34135</v>
      </c>
      <c r="B91">
        <f>ch_thomson!B92</f>
        <v>98.003</v>
      </c>
      <c r="C91">
        <f>ch_thomson!C92</f>
        <v>84.17</v>
      </c>
      <c r="D91">
        <f>ch_thomson!D92</f>
        <v>97.54</v>
      </c>
      <c r="E91" t="str">
        <f>ch_thomson!E92</f>
        <v>NA</v>
      </c>
      <c r="F91" t="str">
        <f>ch_thomson!F92</f>
        <v>NA</v>
      </c>
      <c r="G91">
        <f>ch_thomson!G92</f>
        <v>80.84</v>
      </c>
      <c r="I91" s="2" t="str">
        <f>ch_thomson!J92</f>
        <v>Q2 2008</v>
      </c>
      <c r="J91" s="2">
        <f>ch_thomson!K92</f>
        <v>151093.48000000001</v>
      </c>
    </row>
    <row r="92" spans="1:10" x14ac:dyDescent="0.25">
      <c r="A92" s="8">
        <f>ch_thomson!A93</f>
        <v>34165</v>
      </c>
      <c r="B92">
        <f>ch_thomson!B93</f>
        <v>98.001000000000005</v>
      </c>
      <c r="C92">
        <f>ch_thomson!C93</f>
        <v>84.21</v>
      </c>
      <c r="D92">
        <f>ch_thomson!D93</f>
        <v>95.27</v>
      </c>
      <c r="E92" t="str">
        <f>ch_thomson!E93</f>
        <v>NA</v>
      </c>
      <c r="F92" t="str">
        <f>ch_thomson!F93</f>
        <v>NA</v>
      </c>
      <c r="G92">
        <f>ch_thomson!G93</f>
        <v>85.19</v>
      </c>
      <c r="I92" s="2" t="str">
        <f>ch_thomson!J93</f>
        <v>Q3 2008</v>
      </c>
      <c r="J92" s="2">
        <f>ch_thomson!K93</f>
        <v>151438.13</v>
      </c>
    </row>
    <row r="93" spans="1:10" x14ac:dyDescent="0.25">
      <c r="A93" s="8">
        <f>ch_thomson!A94</f>
        <v>34196</v>
      </c>
      <c r="B93">
        <f>ch_thomson!B94</f>
        <v>98.08</v>
      </c>
      <c r="C93">
        <f>ch_thomson!C94</f>
        <v>83.86</v>
      </c>
      <c r="D93">
        <f>ch_thomson!D94</f>
        <v>98.59</v>
      </c>
      <c r="E93" t="str">
        <f>ch_thomson!E94</f>
        <v>NA</v>
      </c>
      <c r="F93" t="str">
        <f>ch_thomson!F94</f>
        <v>NA</v>
      </c>
      <c r="G93">
        <f>ch_thomson!G94</f>
        <v>81.69</v>
      </c>
      <c r="I93" s="2" t="str">
        <f>ch_thomson!J94</f>
        <v>Q4 2008</v>
      </c>
      <c r="J93" s="2">
        <f>ch_thomson!K94</f>
        <v>148599.29999999999</v>
      </c>
    </row>
    <row r="94" spans="1:10" x14ac:dyDescent="0.25">
      <c r="A94" s="8">
        <f>ch_thomson!A95</f>
        <v>34227</v>
      </c>
      <c r="B94">
        <f>ch_thomson!B95</f>
        <v>98.394999999999996</v>
      </c>
      <c r="C94">
        <f>ch_thomson!C95</f>
        <v>85.24</v>
      </c>
      <c r="D94">
        <f>ch_thomson!D95</f>
        <v>96.18</v>
      </c>
      <c r="E94" t="str">
        <f>ch_thomson!E95</f>
        <v>NA</v>
      </c>
      <c r="F94" t="str">
        <f>ch_thomson!F95</f>
        <v>NA</v>
      </c>
      <c r="G94">
        <f>ch_thomson!G95</f>
        <v>81.510000000000005</v>
      </c>
      <c r="I94" s="2" t="str">
        <f>ch_thomson!J95</f>
        <v>Q1 2009</v>
      </c>
      <c r="J94" s="2">
        <f>ch_thomson!K95</f>
        <v>146524.19</v>
      </c>
    </row>
    <row r="95" spans="1:10" x14ac:dyDescent="0.25">
      <c r="A95" s="8">
        <f>ch_thomson!A96</f>
        <v>34257</v>
      </c>
      <c r="B95">
        <f>ch_thomson!B96</f>
        <v>98.853999999999999</v>
      </c>
      <c r="C95">
        <f>ch_thomson!C96</f>
        <v>84.67</v>
      </c>
      <c r="D95">
        <f>ch_thomson!D96</f>
        <v>99.47</v>
      </c>
      <c r="E95" t="str">
        <f>ch_thomson!E96</f>
        <v>NA</v>
      </c>
      <c r="F95" t="str">
        <f>ch_thomson!F96</f>
        <v>NA</v>
      </c>
      <c r="G95">
        <f>ch_thomson!G96</f>
        <v>88.96</v>
      </c>
      <c r="I95" s="2" t="str">
        <f>ch_thomson!J96</f>
        <v>Q2 2009</v>
      </c>
      <c r="J95" s="2">
        <f>ch_thomson!K96</f>
        <v>146324.69</v>
      </c>
    </row>
    <row r="96" spans="1:10" x14ac:dyDescent="0.25">
      <c r="A96" s="8">
        <f>ch_thomson!A97</f>
        <v>34288</v>
      </c>
      <c r="B96">
        <f>ch_thomson!B97</f>
        <v>99.328999999999994</v>
      </c>
      <c r="C96">
        <f>ch_thomson!C97</f>
        <v>84.67</v>
      </c>
      <c r="D96">
        <f>ch_thomson!D97</f>
        <v>97.4</v>
      </c>
      <c r="E96" t="str">
        <f>ch_thomson!E97</f>
        <v>NA</v>
      </c>
      <c r="F96" t="str">
        <f>ch_thomson!F97</f>
        <v>NA</v>
      </c>
      <c r="G96">
        <f>ch_thomson!G97</f>
        <v>81.510000000000005</v>
      </c>
      <c r="I96" s="2" t="str">
        <f>ch_thomson!J97</f>
        <v>Q3 2009</v>
      </c>
      <c r="J96" s="2">
        <f>ch_thomson!K97</f>
        <v>147423.64000000001</v>
      </c>
    </row>
    <row r="97" spans="1:10" x14ac:dyDescent="0.25">
      <c r="A97" s="8">
        <f>ch_thomson!A98</f>
        <v>34318</v>
      </c>
      <c r="B97">
        <f>ch_thomson!B98</f>
        <v>99.738</v>
      </c>
      <c r="C97">
        <f>ch_thomson!C98</f>
        <v>81.95</v>
      </c>
      <c r="D97">
        <f>ch_thomson!D98</f>
        <v>99.19</v>
      </c>
      <c r="E97" t="str">
        <f>ch_thomson!E98</f>
        <v>NA</v>
      </c>
      <c r="F97" t="str">
        <f>ch_thomson!F98</f>
        <v>NA</v>
      </c>
      <c r="G97">
        <f>ch_thomson!G98</f>
        <v>77.62</v>
      </c>
      <c r="I97" s="2" t="str">
        <f>ch_thomson!J98</f>
        <v>Q4 2009</v>
      </c>
      <c r="J97" s="2">
        <f>ch_thomson!K98</f>
        <v>148440.14000000001</v>
      </c>
    </row>
    <row r="98" spans="1:10" x14ac:dyDescent="0.25">
      <c r="A98" s="8">
        <f>ch_thomson!A99</f>
        <v>34349</v>
      </c>
      <c r="B98">
        <f>ch_thomson!B99</f>
        <v>100.101</v>
      </c>
      <c r="C98">
        <f>ch_thomson!C99</f>
        <v>83.27</v>
      </c>
      <c r="D98">
        <f>ch_thomson!D99</f>
        <v>101.24</v>
      </c>
      <c r="E98" t="str">
        <f>ch_thomson!E99</f>
        <v>NA</v>
      </c>
      <c r="F98" t="str">
        <f>ch_thomson!F99</f>
        <v>NA</v>
      </c>
      <c r="G98">
        <f>ch_thomson!G99</f>
        <v>83.99</v>
      </c>
      <c r="I98" s="2" t="str">
        <f>ch_thomson!J99</f>
        <v>Q1 2010</v>
      </c>
      <c r="J98" s="2">
        <f>ch_thomson!K99</f>
        <v>149807.12</v>
      </c>
    </row>
    <row r="99" spans="1:10" x14ac:dyDescent="0.25">
      <c r="A99" s="8">
        <f>ch_thomson!A100</f>
        <v>34380</v>
      </c>
      <c r="B99">
        <f>ch_thomson!B100</f>
        <v>100.45399999999999</v>
      </c>
      <c r="C99">
        <f>ch_thomson!C100</f>
        <v>85.63</v>
      </c>
      <c r="D99">
        <f>ch_thomson!D100</f>
        <v>101.64</v>
      </c>
      <c r="E99" t="str">
        <f>ch_thomson!E100</f>
        <v>NA</v>
      </c>
      <c r="F99" t="str">
        <f>ch_thomson!F100</f>
        <v>NA</v>
      </c>
      <c r="G99">
        <f>ch_thomson!G100</f>
        <v>83.07</v>
      </c>
      <c r="I99" s="2" t="str">
        <f>ch_thomson!J100</f>
        <v>Q2 2010</v>
      </c>
      <c r="J99" s="2">
        <f>ch_thomson!K100</f>
        <v>151154.89000000001</v>
      </c>
    </row>
    <row r="100" spans="1:10" x14ac:dyDescent="0.25">
      <c r="A100" s="8">
        <f>ch_thomson!A101</f>
        <v>34408</v>
      </c>
      <c r="B100">
        <f>ch_thomson!B101</f>
        <v>100.81100000000001</v>
      </c>
      <c r="C100">
        <f>ch_thomson!C101</f>
        <v>89.57</v>
      </c>
      <c r="D100">
        <f>ch_thomson!D101</f>
        <v>99.22</v>
      </c>
      <c r="E100" t="str">
        <f>ch_thomson!E101</f>
        <v>NA</v>
      </c>
      <c r="F100" t="str">
        <f>ch_thomson!F101</f>
        <v>NA</v>
      </c>
      <c r="G100">
        <f>ch_thomson!G101</f>
        <v>85.36</v>
      </c>
      <c r="I100" s="2" t="str">
        <f>ch_thomson!J101</f>
        <v>Q3 2010</v>
      </c>
      <c r="J100" s="2">
        <f>ch_thomson!K101</f>
        <v>151671.15</v>
      </c>
    </row>
    <row r="101" spans="1:10" x14ac:dyDescent="0.25">
      <c r="A101" s="8">
        <f>ch_thomson!A102</f>
        <v>34439</v>
      </c>
      <c r="B101">
        <f>ch_thomson!B102</f>
        <v>101.137</v>
      </c>
      <c r="C101">
        <f>ch_thomson!C102</f>
        <v>79.36</v>
      </c>
      <c r="D101">
        <f>ch_thomson!D102</f>
        <v>101.22</v>
      </c>
      <c r="E101" t="str">
        <f>ch_thomson!E102</f>
        <v>NA</v>
      </c>
      <c r="F101" t="str">
        <f>ch_thomson!F102</f>
        <v>NA</v>
      </c>
      <c r="G101">
        <f>ch_thomson!G102</f>
        <v>84.84</v>
      </c>
      <c r="I101" s="2" t="str">
        <f>ch_thomson!J102</f>
        <v>Q4 2010</v>
      </c>
      <c r="J101" s="2">
        <f>ch_thomson!K102</f>
        <v>152977.70000000001</v>
      </c>
    </row>
    <row r="102" spans="1:10" x14ac:dyDescent="0.25">
      <c r="A102" s="8">
        <f>ch_thomson!A103</f>
        <v>34469</v>
      </c>
      <c r="B102">
        <f>ch_thomson!B103</f>
        <v>101.351</v>
      </c>
      <c r="C102">
        <f>ch_thomson!C103</f>
        <v>85.49</v>
      </c>
      <c r="D102">
        <f>ch_thomson!D103</f>
        <v>102.42</v>
      </c>
      <c r="E102" t="str">
        <f>ch_thomson!E103</f>
        <v>NA</v>
      </c>
      <c r="F102" t="str">
        <f>ch_thomson!F103</f>
        <v>NA</v>
      </c>
      <c r="G102">
        <f>ch_thomson!G103</f>
        <v>85.09</v>
      </c>
      <c r="I102" s="2" t="str">
        <f>ch_thomson!J103</f>
        <v>Q1 2011</v>
      </c>
      <c r="J102" s="2">
        <f>ch_thomson!K103</f>
        <v>153575.18</v>
      </c>
    </row>
    <row r="103" spans="1:10" x14ac:dyDescent="0.25">
      <c r="A103" s="8">
        <f>ch_thomson!A104</f>
        <v>34500</v>
      </c>
      <c r="B103">
        <f>ch_thomson!B104</f>
        <v>101.375</v>
      </c>
      <c r="C103">
        <f>ch_thomson!C104</f>
        <v>84.34</v>
      </c>
      <c r="D103">
        <f>ch_thomson!D104</f>
        <v>100.69</v>
      </c>
      <c r="E103" t="str">
        <f>ch_thomson!E104</f>
        <v>NA</v>
      </c>
      <c r="F103" t="str">
        <f>ch_thomson!F104</f>
        <v>NA</v>
      </c>
      <c r="G103">
        <f>ch_thomson!G104</f>
        <v>81.73</v>
      </c>
      <c r="I103" s="2" t="str">
        <f>ch_thomson!J104</f>
        <v>Q2 2011</v>
      </c>
      <c r="J103" s="2">
        <f>ch_thomson!K104</f>
        <v>154450.23000000001</v>
      </c>
    </row>
    <row r="104" spans="1:10" x14ac:dyDescent="0.25">
      <c r="A104" s="8">
        <f>ch_thomson!A105</f>
        <v>34530</v>
      </c>
      <c r="B104">
        <f>ch_thomson!B105</f>
        <v>101.28</v>
      </c>
      <c r="C104">
        <f>ch_thomson!C105</f>
        <v>85.11</v>
      </c>
      <c r="D104">
        <f>ch_thomson!D105</f>
        <v>101.53</v>
      </c>
      <c r="E104" t="str">
        <f>ch_thomson!E105</f>
        <v>NA</v>
      </c>
      <c r="F104" t="str">
        <f>ch_thomson!F105</f>
        <v>NA</v>
      </c>
      <c r="G104">
        <f>ch_thomson!G105</f>
        <v>86.41</v>
      </c>
      <c r="I104" s="2" t="str">
        <f>ch_thomson!J105</f>
        <v>Q3 2011</v>
      </c>
      <c r="J104" s="2">
        <f>ch_thomson!K105</f>
        <v>154234.73000000001</v>
      </c>
    </row>
    <row r="105" spans="1:10" x14ac:dyDescent="0.25">
      <c r="A105" s="8">
        <f>ch_thomson!A106</f>
        <v>34561</v>
      </c>
      <c r="B105">
        <f>ch_thomson!B106</f>
        <v>101.13200000000001</v>
      </c>
      <c r="C105">
        <f>ch_thomson!C106</f>
        <v>85.33</v>
      </c>
      <c r="D105">
        <f>ch_thomson!D106</f>
        <v>102.15</v>
      </c>
      <c r="E105" t="str">
        <f>ch_thomson!E106</f>
        <v>NA</v>
      </c>
      <c r="F105" t="str">
        <f>ch_thomson!F106</f>
        <v>NA</v>
      </c>
      <c r="G105">
        <f>ch_thomson!G106</f>
        <v>86.84</v>
      </c>
      <c r="I105" s="2" t="str">
        <f>ch_thomson!J106</f>
        <v>Q4 2011</v>
      </c>
      <c r="J105" s="2">
        <f>ch_thomson!K106</f>
        <v>154847.13</v>
      </c>
    </row>
    <row r="106" spans="1:10" x14ac:dyDescent="0.25">
      <c r="A106" s="8">
        <f>ch_thomson!A107</f>
        <v>34592</v>
      </c>
      <c r="B106">
        <f>ch_thomson!B107</f>
        <v>100.95399999999999</v>
      </c>
      <c r="C106">
        <f>ch_thomson!C107</f>
        <v>85.59</v>
      </c>
      <c r="D106">
        <f>ch_thomson!D107</f>
        <v>98.9</v>
      </c>
      <c r="E106" t="str">
        <f>ch_thomson!E107</f>
        <v>NA</v>
      </c>
      <c r="F106" t="str">
        <f>ch_thomson!F107</f>
        <v>NA</v>
      </c>
      <c r="G106">
        <f>ch_thomson!G107</f>
        <v>87.19</v>
      </c>
      <c r="I106" s="2" t="str">
        <f>ch_thomson!J107</f>
        <v>Q1 2012</v>
      </c>
      <c r="J106" s="2">
        <f>ch_thomson!K107</f>
        <v>155009.26</v>
      </c>
    </row>
    <row r="107" spans="1:10" x14ac:dyDescent="0.25">
      <c r="A107" s="8">
        <f>ch_thomson!A108</f>
        <v>34622</v>
      </c>
      <c r="B107">
        <f>ch_thomson!B108</f>
        <v>100.741</v>
      </c>
      <c r="C107">
        <f>ch_thomson!C108</f>
        <v>84.23</v>
      </c>
      <c r="D107">
        <f>ch_thomson!D108</f>
        <v>100.03</v>
      </c>
      <c r="E107" t="str">
        <f>ch_thomson!E108</f>
        <v>NA</v>
      </c>
      <c r="F107" t="str">
        <f>ch_thomson!F108</f>
        <v>NA</v>
      </c>
      <c r="G107">
        <f>ch_thomson!G108</f>
        <v>89.48</v>
      </c>
      <c r="I107" s="2" t="str">
        <f>ch_thomson!J108</f>
        <v>Q2 2012</v>
      </c>
      <c r="J107" s="2">
        <f>ch_thomson!K108</f>
        <v>155445</v>
      </c>
    </row>
    <row r="108" spans="1:10" s="1" customFormat="1" x14ac:dyDescent="0.25">
      <c r="A108" s="8">
        <f>ch_thomson!A109</f>
        <v>34653</v>
      </c>
      <c r="B108">
        <f>ch_thomson!B109</f>
        <v>100.46</v>
      </c>
      <c r="C108">
        <f>ch_thomson!C109</f>
        <v>84.33</v>
      </c>
      <c r="D108">
        <f>ch_thomson!D109</f>
        <v>99.05</v>
      </c>
      <c r="E108" t="str">
        <f>ch_thomson!E109</f>
        <v>NA</v>
      </c>
      <c r="F108" t="str">
        <f>ch_thomson!F109</f>
        <v>NA</v>
      </c>
      <c r="G108">
        <f>ch_thomson!G109</f>
        <v>89.53</v>
      </c>
      <c r="I108" s="2" t="str">
        <f>ch_thomson!J109</f>
        <v>Q3 2012</v>
      </c>
      <c r="J108" s="2">
        <f>ch_thomson!K109</f>
        <v>156414.95000000001</v>
      </c>
    </row>
    <row r="109" spans="1:10" x14ac:dyDescent="0.25">
      <c r="A109" s="8">
        <f>ch_thomson!A110</f>
        <v>34683</v>
      </c>
      <c r="B109">
        <f>ch_thomson!B110</f>
        <v>100.093</v>
      </c>
      <c r="C109">
        <f>ch_thomson!C110</f>
        <v>83.01</v>
      </c>
      <c r="D109">
        <f>ch_thomson!D110</f>
        <v>101.51</v>
      </c>
      <c r="E109" t="str">
        <f>ch_thomson!E110</f>
        <v>NA</v>
      </c>
      <c r="F109" t="str">
        <f>ch_thomson!F110</f>
        <v>NA</v>
      </c>
      <c r="G109">
        <f>ch_thomson!G110</f>
        <v>93.69</v>
      </c>
      <c r="I109" s="2" t="str">
        <f>ch_thomson!J110</f>
        <v>Q4 2012</v>
      </c>
      <c r="J109" s="2">
        <f>ch_thomson!K110</f>
        <v>157035.12</v>
      </c>
    </row>
    <row r="110" spans="1:10" x14ac:dyDescent="0.25">
      <c r="A110" s="8">
        <f>ch_thomson!A111</f>
        <v>34714</v>
      </c>
      <c r="B110">
        <f>ch_thomson!B111</f>
        <v>99.734999999999999</v>
      </c>
      <c r="C110">
        <f>ch_thomson!C111</f>
        <v>83.86</v>
      </c>
      <c r="D110">
        <f>ch_thomson!D111</f>
        <v>101.1</v>
      </c>
      <c r="E110">
        <f>ch_thomson!E111</f>
        <v>52.31</v>
      </c>
      <c r="F110" t="str">
        <f>ch_thomson!F111</f>
        <v>NA</v>
      </c>
      <c r="G110">
        <f>ch_thomson!G111</f>
        <v>85.74</v>
      </c>
      <c r="I110" s="2" t="str">
        <f>ch_thomson!J111</f>
        <v>Q1 2013</v>
      </c>
      <c r="J110" s="2">
        <f>ch_thomson!K111</f>
        <v>157288.64000000001</v>
      </c>
    </row>
    <row r="111" spans="1:10" x14ac:dyDescent="0.25">
      <c r="A111" s="8">
        <f>ch_thomson!A112</f>
        <v>34745</v>
      </c>
      <c r="B111">
        <f>ch_thomson!B112</f>
        <v>99.534000000000006</v>
      </c>
      <c r="C111">
        <f>ch_thomson!C112</f>
        <v>84.04</v>
      </c>
      <c r="D111">
        <f>ch_thomson!D112</f>
        <v>99.04</v>
      </c>
      <c r="E111">
        <f>ch_thomson!E112</f>
        <v>56.2</v>
      </c>
      <c r="F111" t="str">
        <f>ch_thomson!F112</f>
        <v>NA</v>
      </c>
      <c r="G111">
        <f>ch_thomson!G112</f>
        <v>88.37</v>
      </c>
      <c r="I111" s="2" t="str">
        <f>ch_thomson!J112</f>
        <v>Q2 2013</v>
      </c>
      <c r="J111" s="2">
        <f>ch_thomson!K112</f>
        <v>158940.93</v>
      </c>
    </row>
    <row r="112" spans="1:10" x14ac:dyDescent="0.25">
      <c r="A112" s="8">
        <f>ch_thomson!A113</f>
        <v>34773</v>
      </c>
      <c r="B112">
        <f>ch_thomson!B113</f>
        <v>99.611000000000004</v>
      </c>
      <c r="C112">
        <f>ch_thomson!C113</f>
        <v>82.44</v>
      </c>
      <c r="D112">
        <f>ch_thomson!D113</f>
        <v>99.58</v>
      </c>
      <c r="E112">
        <f>ch_thomson!E113</f>
        <v>55.3</v>
      </c>
      <c r="F112" t="str">
        <f>ch_thomson!F113</f>
        <v>NA</v>
      </c>
      <c r="G112">
        <f>ch_thomson!G113</f>
        <v>87.16</v>
      </c>
      <c r="I112" s="2" t="str">
        <f>ch_thomson!J113</f>
        <v>Q3 2013</v>
      </c>
      <c r="J112" s="2">
        <f>ch_thomson!K113</f>
        <v>159482.4</v>
      </c>
    </row>
    <row r="113" spans="1:10" x14ac:dyDescent="0.25">
      <c r="A113" s="8">
        <f>ch_thomson!A114</f>
        <v>34804</v>
      </c>
      <c r="B113">
        <f>ch_thomson!B114</f>
        <v>99.819000000000003</v>
      </c>
      <c r="C113">
        <f>ch_thomson!C114</f>
        <v>84.07</v>
      </c>
      <c r="D113">
        <f>ch_thomson!D114</f>
        <v>101.72</v>
      </c>
      <c r="E113">
        <f>ch_thomson!E114</f>
        <v>54.62</v>
      </c>
      <c r="F113" t="str">
        <f>ch_thomson!F114</f>
        <v>NA</v>
      </c>
      <c r="G113">
        <f>ch_thomson!G114</f>
        <v>89.53</v>
      </c>
      <c r="I113" s="2" t="str">
        <f>ch_thomson!J114</f>
        <v>Q4 2013</v>
      </c>
      <c r="J113" s="2">
        <f>ch_thomson!K114</f>
        <v>160317.85999999999</v>
      </c>
    </row>
    <row r="114" spans="1:10" x14ac:dyDescent="0.25">
      <c r="A114" s="8">
        <f>ch_thomson!A115</f>
        <v>34834</v>
      </c>
      <c r="B114">
        <f>ch_thomson!B115</f>
        <v>99.978999999999999</v>
      </c>
      <c r="C114">
        <f>ch_thomson!C115</f>
        <v>81.98</v>
      </c>
      <c r="D114">
        <f>ch_thomson!D115</f>
        <v>102.96</v>
      </c>
      <c r="E114">
        <f>ch_thomson!E115</f>
        <v>56.62</v>
      </c>
      <c r="F114" t="str">
        <f>ch_thomson!F115</f>
        <v>NA</v>
      </c>
      <c r="G114">
        <f>ch_thomson!G115</f>
        <v>86.13</v>
      </c>
      <c r="I114" s="2" t="str">
        <f>ch_thomson!J115</f>
        <v>Q1 2014</v>
      </c>
      <c r="J114" s="2">
        <f>ch_thomson!K115</f>
        <v>161050.59</v>
      </c>
    </row>
    <row r="115" spans="1:10" x14ac:dyDescent="0.25">
      <c r="A115" s="8">
        <f>ch_thomson!A116</f>
        <v>34865</v>
      </c>
      <c r="B115">
        <f>ch_thomson!B116</f>
        <v>99.962999999999994</v>
      </c>
      <c r="C115">
        <f>ch_thomson!C116</f>
        <v>84.45</v>
      </c>
      <c r="D115">
        <f>ch_thomson!D116</f>
        <v>104.5</v>
      </c>
      <c r="E115">
        <f>ch_thomson!E116</f>
        <v>55.08</v>
      </c>
      <c r="F115" t="str">
        <f>ch_thomson!F116</f>
        <v>NA</v>
      </c>
      <c r="G115">
        <f>ch_thomson!G116</f>
        <v>90.67</v>
      </c>
      <c r="I115" s="2" t="str">
        <f>ch_thomson!J116</f>
        <v>Q2 2014</v>
      </c>
      <c r="J115" s="2">
        <f>ch_thomson!K116</f>
        <v>161517.82999999999</v>
      </c>
    </row>
    <row r="116" spans="1:10" x14ac:dyDescent="0.25">
      <c r="A116" s="8">
        <f>ch_thomson!A117</f>
        <v>34895</v>
      </c>
      <c r="B116">
        <f>ch_thomson!B117</f>
        <v>99.84</v>
      </c>
      <c r="C116">
        <f>ch_thomson!C117</f>
        <v>83.35</v>
      </c>
      <c r="D116">
        <f>ch_thomson!D117</f>
        <v>100.73</v>
      </c>
      <c r="E116">
        <f>ch_thomson!E117</f>
        <v>57.54</v>
      </c>
      <c r="F116" t="str">
        <f>ch_thomson!F117</f>
        <v>NA</v>
      </c>
      <c r="G116">
        <f>ch_thomson!G117</f>
        <v>90.08</v>
      </c>
      <c r="I116" s="2" t="str">
        <f>ch_thomson!J117</f>
        <v>Q3 2014</v>
      </c>
      <c r="J116" s="2">
        <f>ch_thomson!K117</f>
        <v>162575.81</v>
      </c>
    </row>
    <row r="117" spans="1:10" x14ac:dyDescent="0.25">
      <c r="A117" s="8">
        <f>ch_thomson!A118</f>
        <v>34926</v>
      </c>
      <c r="B117">
        <f>ch_thomson!B118</f>
        <v>99.706000000000003</v>
      </c>
      <c r="C117">
        <f>ch_thomson!C118</f>
        <v>85.2</v>
      </c>
      <c r="D117">
        <f>ch_thomson!D118</f>
        <v>102.71</v>
      </c>
      <c r="E117">
        <f>ch_thomson!E118</f>
        <v>54.23</v>
      </c>
      <c r="F117" t="str">
        <f>ch_thomson!F118</f>
        <v>NA</v>
      </c>
      <c r="G117">
        <f>ch_thomson!G118</f>
        <v>89.22</v>
      </c>
      <c r="I117" s="2" t="str">
        <f>ch_thomson!J118</f>
        <v>Q4 2014</v>
      </c>
      <c r="J117" s="2">
        <f>ch_thomson!K118</f>
        <v>163558.91</v>
      </c>
    </row>
    <row r="118" spans="1:10" x14ac:dyDescent="0.25">
      <c r="A118" s="8">
        <f>ch_thomson!A119</f>
        <v>34957</v>
      </c>
      <c r="B118">
        <f>ch_thomson!B119</f>
        <v>99.614000000000004</v>
      </c>
      <c r="C118">
        <f>ch_thomson!C119</f>
        <v>83.24</v>
      </c>
      <c r="D118">
        <f>ch_thomson!D119</f>
        <v>99.83</v>
      </c>
      <c r="E118">
        <f>ch_thomson!E119</f>
        <v>56.2</v>
      </c>
      <c r="F118" t="str">
        <f>ch_thomson!F119</f>
        <v>NA</v>
      </c>
      <c r="G118">
        <f>ch_thomson!G119</f>
        <v>93.24</v>
      </c>
      <c r="I118" s="2"/>
      <c r="J118" s="2"/>
    </row>
    <row r="119" spans="1:10" x14ac:dyDescent="0.25">
      <c r="A119" s="8">
        <f>ch_thomson!A120</f>
        <v>34987</v>
      </c>
      <c r="B119">
        <f>ch_thomson!B120</f>
        <v>99.525000000000006</v>
      </c>
      <c r="C119">
        <f>ch_thomson!C120</f>
        <v>80.12</v>
      </c>
      <c r="D119">
        <f>ch_thomson!D120</f>
        <v>101.15</v>
      </c>
      <c r="E119">
        <f>ch_thomson!E120</f>
        <v>50.79</v>
      </c>
      <c r="F119" t="str">
        <f>ch_thomson!F120</f>
        <v>NA</v>
      </c>
      <c r="G119">
        <f>ch_thomson!G120</f>
        <v>89.33</v>
      </c>
      <c r="I119" s="2"/>
      <c r="J119" s="2"/>
    </row>
    <row r="120" spans="1:10" x14ac:dyDescent="0.25">
      <c r="A120" s="8">
        <f>ch_thomson!A121</f>
        <v>35018</v>
      </c>
      <c r="B120">
        <f>ch_thomson!B121</f>
        <v>99.358999999999995</v>
      </c>
      <c r="C120">
        <f>ch_thomson!C121</f>
        <v>83.01</v>
      </c>
      <c r="D120">
        <f>ch_thomson!D121</f>
        <v>100.84</v>
      </c>
      <c r="E120">
        <f>ch_thomson!E121</f>
        <v>47.74</v>
      </c>
      <c r="F120" t="str">
        <f>ch_thomson!F121</f>
        <v>NA</v>
      </c>
      <c r="G120">
        <f>ch_thomson!G121</f>
        <v>88.16</v>
      </c>
      <c r="I120" s="2"/>
      <c r="J120" s="2"/>
    </row>
    <row r="121" spans="1:10" x14ac:dyDescent="0.25">
      <c r="A121" s="8">
        <f>ch_thomson!A122</f>
        <v>35048</v>
      </c>
      <c r="B121">
        <f>ch_thomson!B122</f>
        <v>99.05</v>
      </c>
      <c r="C121">
        <f>ch_thomson!C122</f>
        <v>82.66</v>
      </c>
      <c r="D121">
        <f>ch_thomson!D122</f>
        <v>101.93</v>
      </c>
      <c r="E121">
        <f>ch_thomson!E122</f>
        <v>45.97</v>
      </c>
      <c r="F121" t="str">
        <f>ch_thomson!F122</f>
        <v>NA</v>
      </c>
      <c r="G121">
        <f>ch_thomson!G122</f>
        <v>97.44</v>
      </c>
      <c r="I121" s="2"/>
      <c r="J121" s="2"/>
    </row>
    <row r="122" spans="1:10" x14ac:dyDescent="0.25">
      <c r="A122" s="8">
        <f>ch_thomson!A123</f>
        <v>35079</v>
      </c>
      <c r="B122">
        <f>ch_thomson!B123</f>
        <v>98.677000000000007</v>
      </c>
      <c r="C122">
        <f>ch_thomson!C123</f>
        <v>83.19</v>
      </c>
      <c r="D122">
        <f>ch_thomson!D123</f>
        <v>101.27</v>
      </c>
      <c r="E122">
        <f>ch_thomson!E123</f>
        <v>47.67</v>
      </c>
      <c r="F122" t="str">
        <f>ch_thomson!F123</f>
        <v>NA</v>
      </c>
      <c r="G122">
        <f>ch_thomson!G123</f>
        <v>93.16</v>
      </c>
    </row>
    <row r="123" spans="1:10" x14ac:dyDescent="0.25">
      <c r="A123" s="8">
        <f>ch_thomson!A124</f>
        <v>35110</v>
      </c>
      <c r="B123">
        <f>ch_thomson!B124</f>
        <v>98.337000000000003</v>
      </c>
      <c r="C123">
        <f>ch_thomson!C124</f>
        <v>79.86</v>
      </c>
      <c r="D123">
        <f>ch_thomson!D124</f>
        <v>98.68</v>
      </c>
      <c r="E123">
        <f>ch_thomson!E124</f>
        <v>48.46</v>
      </c>
      <c r="F123" t="str">
        <f>ch_thomson!F124</f>
        <v>NA</v>
      </c>
      <c r="G123">
        <f>ch_thomson!G124</f>
        <v>89.42</v>
      </c>
    </row>
    <row r="124" spans="1:10" x14ac:dyDescent="0.25">
      <c r="A124" s="8">
        <f>ch_thomson!A125</f>
        <v>35139</v>
      </c>
      <c r="B124">
        <f>ch_thomson!B125</f>
        <v>98.100999999999999</v>
      </c>
      <c r="C124">
        <f>ch_thomson!C125</f>
        <v>81.510000000000005</v>
      </c>
      <c r="D124">
        <f>ch_thomson!D125</f>
        <v>100.82</v>
      </c>
      <c r="E124">
        <f>ch_thomson!E125</f>
        <v>52.38</v>
      </c>
      <c r="F124" t="str">
        <f>ch_thomson!F125</f>
        <v>NA</v>
      </c>
      <c r="G124">
        <f>ch_thomson!G125</f>
        <v>93.37</v>
      </c>
    </row>
    <row r="125" spans="1:10" x14ac:dyDescent="0.25">
      <c r="A125" s="8">
        <f>ch_thomson!A126</f>
        <v>35170</v>
      </c>
      <c r="B125">
        <f>ch_thomson!B126</f>
        <v>97.918999999999997</v>
      </c>
      <c r="C125">
        <f>ch_thomson!C126</f>
        <v>80.45</v>
      </c>
      <c r="D125">
        <f>ch_thomson!D126</f>
        <v>101.59</v>
      </c>
      <c r="E125">
        <f>ch_thomson!E126</f>
        <v>46.92</v>
      </c>
      <c r="F125" t="str">
        <f>ch_thomson!F126</f>
        <v>NA</v>
      </c>
      <c r="G125">
        <f>ch_thomson!G126</f>
        <v>88.77</v>
      </c>
    </row>
    <row r="126" spans="1:10" x14ac:dyDescent="0.25">
      <c r="A126" s="8">
        <f>ch_thomson!A127</f>
        <v>35200</v>
      </c>
      <c r="B126">
        <f>ch_thomson!B127</f>
        <v>97.724000000000004</v>
      </c>
      <c r="C126">
        <f>ch_thomson!C127</f>
        <v>81.87</v>
      </c>
      <c r="D126">
        <f>ch_thomson!D127</f>
        <v>100.79</v>
      </c>
      <c r="E126">
        <f>ch_thomson!E127</f>
        <v>44.05</v>
      </c>
      <c r="F126" t="str">
        <f>ch_thomson!F127</f>
        <v>NA</v>
      </c>
      <c r="G126">
        <f>ch_thomson!G127</f>
        <v>93.51</v>
      </c>
    </row>
    <row r="127" spans="1:10" x14ac:dyDescent="0.25">
      <c r="A127" s="8">
        <f>ch_thomson!A128</f>
        <v>35231</v>
      </c>
      <c r="B127">
        <f>ch_thomson!B128</f>
        <v>97.481999999999999</v>
      </c>
      <c r="C127">
        <f>ch_thomson!C128</f>
        <v>81.239999999999995</v>
      </c>
      <c r="D127">
        <f>ch_thomson!D128</f>
        <v>102.21</v>
      </c>
      <c r="E127">
        <f>ch_thomson!E128</f>
        <v>43.5</v>
      </c>
      <c r="F127" t="str">
        <f>ch_thomson!F128</f>
        <v>NA</v>
      </c>
      <c r="G127">
        <f>ch_thomson!G128</f>
        <v>91.9</v>
      </c>
    </row>
    <row r="128" spans="1:10" x14ac:dyDescent="0.25">
      <c r="A128" s="8">
        <f>ch_thomson!A129</f>
        <v>35261</v>
      </c>
      <c r="B128">
        <f>ch_thomson!B129</f>
        <v>97.253</v>
      </c>
      <c r="C128">
        <f>ch_thomson!C129</f>
        <v>80.760000000000005</v>
      </c>
      <c r="D128">
        <f>ch_thomson!D129</f>
        <v>102.38</v>
      </c>
      <c r="E128">
        <f>ch_thomson!E129</f>
        <v>47.25</v>
      </c>
      <c r="F128" t="str">
        <f>ch_thomson!F129</f>
        <v>NA</v>
      </c>
      <c r="G128">
        <f>ch_thomson!G129</f>
        <v>90.02</v>
      </c>
    </row>
    <row r="129" spans="1:7" x14ac:dyDescent="0.25">
      <c r="A129" s="8">
        <f>ch_thomson!A130</f>
        <v>35292</v>
      </c>
      <c r="B129">
        <f>ch_thomson!B130</f>
        <v>97.147000000000006</v>
      </c>
      <c r="C129">
        <f>ch_thomson!C130</f>
        <v>80.459999999999994</v>
      </c>
      <c r="D129">
        <f>ch_thomson!D130</f>
        <v>101.76</v>
      </c>
      <c r="E129">
        <f>ch_thomson!E130</f>
        <v>44.76</v>
      </c>
      <c r="F129" t="str">
        <f>ch_thomson!F130</f>
        <v>NA</v>
      </c>
      <c r="G129">
        <f>ch_thomson!G130</f>
        <v>92.14</v>
      </c>
    </row>
    <row r="130" spans="1:7" x14ac:dyDescent="0.25">
      <c r="A130" s="8">
        <f>ch_thomson!A131</f>
        <v>35323</v>
      </c>
      <c r="B130">
        <f>ch_thomson!B131</f>
        <v>97.265000000000001</v>
      </c>
      <c r="C130">
        <f>ch_thomson!C131</f>
        <v>81.19</v>
      </c>
      <c r="D130">
        <f>ch_thomson!D131</f>
        <v>100.02</v>
      </c>
      <c r="E130">
        <f>ch_thomson!E131</f>
        <v>45.56</v>
      </c>
      <c r="F130" t="str">
        <f>ch_thomson!F131</f>
        <v>NA</v>
      </c>
      <c r="G130">
        <f>ch_thomson!G131</f>
        <v>92.36</v>
      </c>
    </row>
    <row r="131" spans="1:7" x14ac:dyDescent="0.25">
      <c r="A131" s="8">
        <f>ch_thomson!A132</f>
        <v>35353</v>
      </c>
      <c r="B131">
        <f>ch_thomson!B132</f>
        <v>97.513000000000005</v>
      </c>
      <c r="C131">
        <f>ch_thomson!C132</f>
        <v>80.25</v>
      </c>
      <c r="D131">
        <f>ch_thomson!D132</f>
        <v>101.58</v>
      </c>
      <c r="E131">
        <f>ch_thomson!E132</f>
        <v>45.77</v>
      </c>
      <c r="F131" t="str">
        <f>ch_thomson!F132</f>
        <v>NA</v>
      </c>
      <c r="G131">
        <f>ch_thomson!G132</f>
        <v>90.91</v>
      </c>
    </row>
    <row r="132" spans="1:7" x14ac:dyDescent="0.25">
      <c r="A132" s="8">
        <f>ch_thomson!A133</f>
        <v>35384</v>
      </c>
      <c r="B132">
        <f>ch_thomson!B133</f>
        <v>97.793000000000006</v>
      </c>
      <c r="C132">
        <f>ch_thomson!C133</f>
        <v>80.459999999999994</v>
      </c>
      <c r="D132">
        <f>ch_thomson!D133</f>
        <v>101.87</v>
      </c>
      <c r="E132">
        <f>ch_thomson!E133</f>
        <v>43.75</v>
      </c>
      <c r="F132" t="str">
        <f>ch_thomson!F133</f>
        <v>NA</v>
      </c>
      <c r="G132">
        <f>ch_thomson!G133</f>
        <v>92.87</v>
      </c>
    </row>
    <row r="133" spans="1:7" x14ac:dyDescent="0.25">
      <c r="A133" s="8">
        <f>ch_thomson!A134</f>
        <v>35414</v>
      </c>
      <c r="B133">
        <f>ch_thomson!B134</f>
        <v>98.046000000000006</v>
      </c>
      <c r="C133">
        <f>ch_thomson!C134</f>
        <v>81.790000000000006</v>
      </c>
      <c r="D133">
        <f>ch_thomson!D134</f>
        <v>100.68</v>
      </c>
      <c r="E133">
        <f>ch_thomson!E134</f>
        <v>42.8</v>
      </c>
      <c r="F133" t="str">
        <f>ch_thomson!F134</f>
        <v>NA</v>
      </c>
      <c r="G133">
        <f>ch_thomson!G134</f>
        <v>94.1</v>
      </c>
    </row>
    <row r="134" spans="1:7" x14ac:dyDescent="0.25">
      <c r="A134" s="8">
        <f>ch_thomson!A135</f>
        <v>35445</v>
      </c>
      <c r="B134">
        <f>ch_thomson!B135</f>
        <v>98.28</v>
      </c>
      <c r="C134">
        <f>ch_thomson!C135</f>
        <v>80.89</v>
      </c>
      <c r="D134">
        <f>ch_thomson!D135</f>
        <v>101.86</v>
      </c>
      <c r="E134">
        <f>ch_thomson!E135</f>
        <v>41.11</v>
      </c>
      <c r="F134" t="str">
        <f>ch_thomson!F135</f>
        <v>NA</v>
      </c>
      <c r="G134">
        <f>ch_thomson!G135</f>
        <v>92.07</v>
      </c>
    </row>
    <row r="135" spans="1:7" x14ac:dyDescent="0.25">
      <c r="A135" s="8">
        <f>ch_thomson!A136</f>
        <v>35476</v>
      </c>
      <c r="B135">
        <f>ch_thomson!B136</f>
        <v>98.522999999999996</v>
      </c>
      <c r="C135">
        <f>ch_thomson!C136</f>
        <v>82.17</v>
      </c>
      <c r="D135">
        <f>ch_thomson!D136</f>
        <v>98.94</v>
      </c>
      <c r="E135">
        <f>ch_thomson!E136</f>
        <v>47.06</v>
      </c>
      <c r="F135" t="str">
        <f>ch_thomson!F136</f>
        <v>NA</v>
      </c>
      <c r="G135">
        <f>ch_thomson!G136</f>
        <v>94.87</v>
      </c>
    </row>
    <row r="136" spans="1:7" x14ac:dyDescent="0.25">
      <c r="A136" s="8">
        <f>ch_thomson!A137</f>
        <v>35504</v>
      </c>
      <c r="B136">
        <f>ch_thomson!B137</f>
        <v>98.802999999999997</v>
      </c>
      <c r="C136">
        <f>ch_thomson!C137</f>
        <v>87.47</v>
      </c>
      <c r="D136">
        <f>ch_thomson!D137</f>
        <v>98.47</v>
      </c>
      <c r="E136">
        <f>ch_thomson!E137</f>
        <v>46.43</v>
      </c>
      <c r="F136" t="str">
        <f>ch_thomson!F137</f>
        <v>NA</v>
      </c>
      <c r="G136">
        <f>ch_thomson!G137</f>
        <v>100.86</v>
      </c>
    </row>
    <row r="137" spans="1:7" x14ac:dyDescent="0.25">
      <c r="A137" s="8">
        <f>ch_thomson!A138</f>
        <v>35535</v>
      </c>
      <c r="B137">
        <f>ch_thomson!B138</f>
        <v>99.120999999999995</v>
      </c>
      <c r="C137">
        <f>ch_thomson!C138</f>
        <v>75.94</v>
      </c>
      <c r="D137">
        <f>ch_thomson!D138</f>
        <v>100.5</v>
      </c>
      <c r="E137">
        <f>ch_thomson!E138</f>
        <v>45.67</v>
      </c>
      <c r="F137" t="str">
        <f>ch_thomson!F138</f>
        <v>NA</v>
      </c>
      <c r="G137">
        <f>ch_thomson!G138</f>
        <v>95.83</v>
      </c>
    </row>
    <row r="138" spans="1:7" x14ac:dyDescent="0.25">
      <c r="A138" s="8">
        <f>ch_thomson!A139</f>
        <v>35565</v>
      </c>
      <c r="B138">
        <f>ch_thomson!B139</f>
        <v>99.477999999999994</v>
      </c>
      <c r="C138">
        <f>ch_thomson!C139</f>
        <v>82.33</v>
      </c>
      <c r="D138">
        <f>ch_thomson!D139</f>
        <v>100.31</v>
      </c>
      <c r="E138">
        <f>ch_thomson!E139</f>
        <v>49.6</v>
      </c>
      <c r="F138" t="str">
        <f>ch_thomson!F139</f>
        <v>NA</v>
      </c>
      <c r="G138">
        <f>ch_thomson!G139</f>
        <v>96.77</v>
      </c>
    </row>
    <row r="139" spans="1:7" x14ac:dyDescent="0.25">
      <c r="A139" s="8">
        <f>ch_thomson!A140</f>
        <v>35596</v>
      </c>
      <c r="B139">
        <f>ch_thomson!B140</f>
        <v>99.875</v>
      </c>
      <c r="C139">
        <f>ch_thomson!C140</f>
        <v>80.03</v>
      </c>
      <c r="D139">
        <f>ch_thomson!D140</f>
        <v>102.17</v>
      </c>
      <c r="E139">
        <f>ch_thomson!E140</f>
        <v>49.19</v>
      </c>
      <c r="F139" t="str">
        <f>ch_thomson!F140</f>
        <v>NA</v>
      </c>
      <c r="G139">
        <f>ch_thomson!G140</f>
        <v>96.94</v>
      </c>
    </row>
    <row r="140" spans="1:7" x14ac:dyDescent="0.25">
      <c r="A140" s="8">
        <f>ch_thomson!A141</f>
        <v>35626</v>
      </c>
      <c r="B140">
        <f>ch_thomson!B141</f>
        <v>100.26900000000001</v>
      </c>
      <c r="C140">
        <f>ch_thomson!C141</f>
        <v>82.57</v>
      </c>
      <c r="D140">
        <f>ch_thomson!D141</f>
        <v>100.52</v>
      </c>
      <c r="E140">
        <f>ch_thomson!E141</f>
        <v>50</v>
      </c>
      <c r="F140" t="str">
        <f>ch_thomson!F141</f>
        <v>NA</v>
      </c>
      <c r="G140">
        <f>ch_thomson!G141</f>
        <v>97.36</v>
      </c>
    </row>
    <row r="141" spans="1:7" x14ac:dyDescent="0.25">
      <c r="A141" s="8">
        <f>ch_thomson!A142</f>
        <v>35657</v>
      </c>
      <c r="B141">
        <f>ch_thomson!B142</f>
        <v>100.598</v>
      </c>
      <c r="C141">
        <f>ch_thomson!C142</f>
        <v>81.040000000000006</v>
      </c>
      <c r="D141">
        <f>ch_thomson!D142</f>
        <v>97.06</v>
      </c>
      <c r="E141">
        <f>ch_thomson!E142</f>
        <v>55.65</v>
      </c>
      <c r="F141" t="str">
        <f>ch_thomson!F142</f>
        <v>NA</v>
      </c>
      <c r="G141">
        <f>ch_thomson!G142</f>
        <v>104.6</v>
      </c>
    </row>
    <row r="142" spans="1:7" x14ac:dyDescent="0.25">
      <c r="A142" s="8">
        <f>ch_thomson!A143</f>
        <v>35688</v>
      </c>
      <c r="B142">
        <f>ch_thomson!B143</f>
        <v>100.801</v>
      </c>
      <c r="C142">
        <f>ch_thomson!C143</f>
        <v>80.59</v>
      </c>
      <c r="D142">
        <f>ch_thomson!D143</f>
        <v>98.68</v>
      </c>
      <c r="E142">
        <f>ch_thomson!E143</f>
        <v>53.66</v>
      </c>
      <c r="F142" t="str">
        <f>ch_thomson!F143</f>
        <v>NA</v>
      </c>
      <c r="G142">
        <f>ch_thomson!G143</f>
        <v>98.59</v>
      </c>
    </row>
    <row r="143" spans="1:7" x14ac:dyDescent="0.25">
      <c r="A143" s="8">
        <f>ch_thomson!A144</f>
        <v>35718</v>
      </c>
      <c r="B143">
        <f>ch_thomson!B144</f>
        <v>100.91500000000001</v>
      </c>
      <c r="C143">
        <f>ch_thomson!C144</f>
        <v>83.1</v>
      </c>
      <c r="D143">
        <f>ch_thomson!D144</f>
        <v>98.85</v>
      </c>
      <c r="E143">
        <f>ch_thomson!E144</f>
        <v>53.33</v>
      </c>
      <c r="F143" t="str">
        <f>ch_thomson!F144</f>
        <v>NA</v>
      </c>
      <c r="G143">
        <f>ch_thomson!G144</f>
        <v>103.17</v>
      </c>
    </row>
    <row r="144" spans="1:7" x14ac:dyDescent="0.25">
      <c r="A144" s="8">
        <f>ch_thomson!A145</f>
        <v>35749</v>
      </c>
      <c r="B144">
        <f>ch_thomson!B145</f>
        <v>100.973</v>
      </c>
      <c r="C144">
        <f>ch_thomson!C145</f>
        <v>82.31</v>
      </c>
      <c r="D144">
        <f>ch_thomson!D145</f>
        <v>101.02</v>
      </c>
      <c r="E144">
        <f>ch_thomson!E145</f>
        <v>54.55</v>
      </c>
      <c r="F144" t="str">
        <f>ch_thomson!F145</f>
        <v>NA</v>
      </c>
      <c r="G144">
        <f>ch_thomson!G145</f>
        <v>105.45</v>
      </c>
    </row>
    <row r="145" spans="1:7" x14ac:dyDescent="0.25">
      <c r="A145" s="8">
        <f>ch_thomson!A146</f>
        <v>35779</v>
      </c>
      <c r="B145">
        <f>ch_thomson!B146</f>
        <v>100.988</v>
      </c>
      <c r="C145">
        <f>ch_thomson!C146</f>
        <v>83.75</v>
      </c>
      <c r="D145">
        <f>ch_thomson!D146</f>
        <v>104.16</v>
      </c>
      <c r="E145">
        <f>ch_thomson!E146</f>
        <v>51.5</v>
      </c>
      <c r="F145" t="str">
        <f>ch_thomson!F146</f>
        <v>NA</v>
      </c>
      <c r="G145">
        <f>ch_thomson!G146</f>
        <v>104.31</v>
      </c>
    </row>
    <row r="146" spans="1:7" x14ac:dyDescent="0.25">
      <c r="A146" s="8">
        <f>ch_thomson!A147</f>
        <v>35810</v>
      </c>
      <c r="B146">
        <f>ch_thomson!B147</f>
        <v>100.999</v>
      </c>
      <c r="C146">
        <f>ch_thomson!C147</f>
        <v>82.24</v>
      </c>
      <c r="D146">
        <f>ch_thomson!D147</f>
        <v>102.52</v>
      </c>
      <c r="E146">
        <f>ch_thomson!E147</f>
        <v>52.1</v>
      </c>
      <c r="F146" t="str">
        <f>ch_thomson!F147</f>
        <v>NA</v>
      </c>
      <c r="G146">
        <f>ch_thomson!G147</f>
        <v>101.98</v>
      </c>
    </row>
    <row r="147" spans="1:7" x14ac:dyDescent="0.25">
      <c r="A147" s="8">
        <f>ch_thomson!A148</f>
        <v>35841</v>
      </c>
      <c r="B147">
        <f>ch_thomson!B148</f>
        <v>101.051</v>
      </c>
      <c r="C147">
        <f>ch_thomson!C148</f>
        <v>83.55</v>
      </c>
      <c r="D147">
        <f>ch_thomson!D148</f>
        <v>104.31</v>
      </c>
      <c r="E147">
        <f>ch_thomson!E148</f>
        <v>52.92</v>
      </c>
      <c r="F147" t="str">
        <f>ch_thomson!F148</f>
        <v>NA</v>
      </c>
      <c r="G147">
        <f>ch_thomson!G148</f>
        <v>102.77</v>
      </c>
    </row>
    <row r="148" spans="1:7" x14ac:dyDescent="0.25">
      <c r="A148" s="8">
        <f>ch_thomson!A149</f>
        <v>35869</v>
      </c>
      <c r="B148">
        <f>ch_thomson!B149</f>
        <v>101.184</v>
      </c>
      <c r="C148">
        <f>ch_thomson!C149</f>
        <v>80.28</v>
      </c>
      <c r="D148">
        <f>ch_thomson!D149</f>
        <v>102.49</v>
      </c>
      <c r="E148">
        <f>ch_thomson!E149</f>
        <v>54.38</v>
      </c>
      <c r="F148" t="str">
        <f>ch_thomson!F149</f>
        <v>NA</v>
      </c>
      <c r="G148">
        <f>ch_thomson!G149</f>
        <v>101.61</v>
      </c>
    </row>
    <row r="149" spans="1:7" x14ac:dyDescent="0.25">
      <c r="A149" s="8">
        <f>ch_thomson!A150</f>
        <v>35900</v>
      </c>
      <c r="B149">
        <f>ch_thomson!B150</f>
        <v>101.371</v>
      </c>
      <c r="C149">
        <f>ch_thomson!C150</f>
        <v>83.31</v>
      </c>
      <c r="D149">
        <f>ch_thomson!D150</f>
        <v>104.39</v>
      </c>
      <c r="E149">
        <f>ch_thomson!E150</f>
        <v>58.23</v>
      </c>
      <c r="F149" t="str">
        <f>ch_thomson!F150</f>
        <v>NA</v>
      </c>
      <c r="G149">
        <f>ch_thomson!G150</f>
        <v>104.34</v>
      </c>
    </row>
    <row r="150" spans="1:7" x14ac:dyDescent="0.25">
      <c r="A150" s="8">
        <f>ch_thomson!A151</f>
        <v>35930</v>
      </c>
      <c r="B150">
        <f>ch_thomson!B151</f>
        <v>101.578</v>
      </c>
      <c r="C150">
        <f>ch_thomson!C151</f>
        <v>83.69</v>
      </c>
      <c r="D150">
        <f>ch_thomson!D151</f>
        <v>104.13</v>
      </c>
      <c r="E150">
        <f>ch_thomson!E151</f>
        <v>55.84</v>
      </c>
      <c r="F150" t="str">
        <f>ch_thomson!F151</f>
        <v>NA</v>
      </c>
      <c r="G150">
        <f>ch_thomson!G151</f>
        <v>104.12</v>
      </c>
    </row>
    <row r="151" spans="1:7" x14ac:dyDescent="0.25">
      <c r="A151" s="8">
        <f>ch_thomson!A152</f>
        <v>35961</v>
      </c>
      <c r="B151">
        <f>ch_thomson!B152</f>
        <v>101.773</v>
      </c>
      <c r="C151">
        <f>ch_thomson!C152</f>
        <v>82.62</v>
      </c>
      <c r="D151">
        <f>ch_thomson!D152</f>
        <v>101.54</v>
      </c>
      <c r="E151">
        <f>ch_thomson!E152</f>
        <v>52.8</v>
      </c>
      <c r="F151" t="str">
        <f>ch_thomson!F152</f>
        <v>NA</v>
      </c>
      <c r="G151">
        <f>ch_thomson!G152</f>
        <v>103.67</v>
      </c>
    </row>
    <row r="152" spans="1:7" x14ac:dyDescent="0.25">
      <c r="A152" s="8">
        <f>ch_thomson!A153</f>
        <v>35991</v>
      </c>
      <c r="B152">
        <f>ch_thomson!B153</f>
        <v>101.91</v>
      </c>
      <c r="C152">
        <f>ch_thomson!C153</f>
        <v>82.8</v>
      </c>
      <c r="D152">
        <f>ch_thomson!D153</f>
        <v>100.28</v>
      </c>
      <c r="E152">
        <f>ch_thomson!E153</f>
        <v>54.86</v>
      </c>
      <c r="F152" t="str">
        <f>ch_thomson!F153</f>
        <v>NA</v>
      </c>
      <c r="G152">
        <f>ch_thomson!G153</f>
        <v>104.77</v>
      </c>
    </row>
    <row r="153" spans="1:7" x14ac:dyDescent="0.25">
      <c r="A153" s="8">
        <f>ch_thomson!A154</f>
        <v>36022</v>
      </c>
      <c r="B153">
        <f>ch_thomson!B154</f>
        <v>101.91</v>
      </c>
      <c r="C153">
        <f>ch_thomson!C154</f>
        <v>82.54</v>
      </c>
      <c r="D153">
        <f>ch_thomson!D154</f>
        <v>100.61</v>
      </c>
      <c r="E153">
        <f>ch_thomson!E154</f>
        <v>54.9</v>
      </c>
      <c r="F153" t="str">
        <f>ch_thomson!F154</f>
        <v>NA</v>
      </c>
      <c r="G153">
        <f>ch_thomson!G154</f>
        <v>101.75</v>
      </c>
    </row>
    <row r="154" spans="1:7" x14ac:dyDescent="0.25">
      <c r="A154" s="8">
        <f>ch_thomson!A155</f>
        <v>36053</v>
      </c>
      <c r="B154">
        <f>ch_thomson!B155</f>
        <v>101.703</v>
      </c>
      <c r="C154">
        <f>ch_thomson!C155</f>
        <v>83.39</v>
      </c>
      <c r="D154">
        <f>ch_thomson!D155</f>
        <v>102.56</v>
      </c>
      <c r="E154">
        <f>ch_thomson!E155</f>
        <v>53.38</v>
      </c>
      <c r="F154" t="str">
        <f>ch_thomson!F155</f>
        <v>NA</v>
      </c>
      <c r="G154">
        <f>ch_thomson!G155</f>
        <v>103.23</v>
      </c>
    </row>
    <row r="155" spans="1:7" x14ac:dyDescent="0.25">
      <c r="A155" s="8">
        <f>ch_thomson!A156</f>
        <v>36083</v>
      </c>
      <c r="B155">
        <f>ch_thomson!B156</f>
        <v>101.40600000000001</v>
      </c>
      <c r="C155">
        <f>ch_thomson!C156</f>
        <v>82.22</v>
      </c>
      <c r="D155">
        <f>ch_thomson!D156</f>
        <v>101.67</v>
      </c>
      <c r="E155">
        <f>ch_thomson!E156</f>
        <v>52.22</v>
      </c>
      <c r="F155" t="str">
        <f>ch_thomson!F156</f>
        <v>NA</v>
      </c>
      <c r="G155">
        <f>ch_thomson!G156</f>
        <v>103.22</v>
      </c>
    </row>
    <row r="156" spans="1:7" x14ac:dyDescent="0.25">
      <c r="A156" s="8">
        <f>ch_thomson!A157</f>
        <v>36114</v>
      </c>
      <c r="B156">
        <f>ch_thomson!B157</f>
        <v>101.161</v>
      </c>
      <c r="C156">
        <f>ch_thomson!C157</f>
        <v>85.47</v>
      </c>
      <c r="D156">
        <f>ch_thomson!D157</f>
        <v>106.32</v>
      </c>
      <c r="E156">
        <f>ch_thomson!E157</f>
        <v>48.39</v>
      </c>
      <c r="F156" t="str">
        <f>ch_thomson!F157</f>
        <v>NA</v>
      </c>
      <c r="G156">
        <f>ch_thomson!G157</f>
        <v>100.85</v>
      </c>
    </row>
    <row r="157" spans="1:7" x14ac:dyDescent="0.25">
      <c r="A157" s="8">
        <f>ch_thomson!A158</f>
        <v>36144</v>
      </c>
      <c r="B157">
        <f>ch_thomson!B158</f>
        <v>101.069</v>
      </c>
      <c r="C157">
        <f>ch_thomson!C158</f>
        <v>83.73</v>
      </c>
      <c r="D157">
        <f>ch_thomson!D158</f>
        <v>107.67</v>
      </c>
      <c r="E157">
        <f>ch_thomson!E158</f>
        <v>49.71</v>
      </c>
      <c r="F157" t="str">
        <f>ch_thomson!F158</f>
        <v>NA</v>
      </c>
      <c r="G157">
        <f>ch_thomson!G158</f>
        <v>99.46</v>
      </c>
    </row>
    <row r="158" spans="1:7" x14ac:dyDescent="0.25">
      <c r="A158" s="8">
        <f>ch_thomson!A159</f>
        <v>36175</v>
      </c>
      <c r="B158">
        <f>ch_thomson!B159</f>
        <v>101.06</v>
      </c>
      <c r="C158">
        <f>ch_thomson!C159</f>
        <v>82.77</v>
      </c>
      <c r="D158">
        <f>ch_thomson!D159</f>
        <v>107.31</v>
      </c>
      <c r="E158">
        <f>ch_thomson!E159</f>
        <v>48.25</v>
      </c>
      <c r="F158" t="str">
        <f>ch_thomson!F159</f>
        <v>NA</v>
      </c>
      <c r="G158">
        <f>ch_thomson!G159</f>
        <v>102.35</v>
      </c>
    </row>
    <row r="159" spans="1:7" x14ac:dyDescent="0.25">
      <c r="A159" s="8">
        <f>ch_thomson!A160</f>
        <v>36206</v>
      </c>
      <c r="B159">
        <f>ch_thomson!B160</f>
        <v>101.047</v>
      </c>
      <c r="C159">
        <f>ch_thomson!C160</f>
        <v>83.83</v>
      </c>
      <c r="D159">
        <f>ch_thomson!D160</f>
        <v>107.56</v>
      </c>
      <c r="E159">
        <f>ch_thomson!E160</f>
        <v>45.89</v>
      </c>
      <c r="F159" t="str">
        <f>ch_thomson!F160</f>
        <v>NA</v>
      </c>
      <c r="G159">
        <f>ch_thomson!G160</f>
        <v>100.09</v>
      </c>
    </row>
    <row r="160" spans="1:7" x14ac:dyDescent="0.25">
      <c r="A160" s="8">
        <f>ch_thomson!A161</f>
        <v>36234</v>
      </c>
      <c r="B160">
        <f>ch_thomson!B161</f>
        <v>100.97799999999999</v>
      </c>
      <c r="C160">
        <f>ch_thomson!C161</f>
        <v>84.41</v>
      </c>
      <c r="D160">
        <f>ch_thomson!D161</f>
        <v>107.35</v>
      </c>
      <c r="E160">
        <f>ch_thomson!E161</f>
        <v>50.56</v>
      </c>
      <c r="F160" t="str">
        <f>ch_thomson!F161</f>
        <v>NA</v>
      </c>
      <c r="G160">
        <f>ch_thomson!G161</f>
        <v>104.18</v>
      </c>
    </row>
    <row r="161" spans="1:7" x14ac:dyDescent="0.25">
      <c r="A161" s="8">
        <f>ch_thomson!A162</f>
        <v>36265</v>
      </c>
      <c r="B161">
        <f>ch_thomson!B162</f>
        <v>100.904</v>
      </c>
      <c r="C161">
        <f>ch_thomson!C162</f>
        <v>79.989999999999995</v>
      </c>
      <c r="D161">
        <f>ch_thomson!D162</f>
        <v>107.32</v>
      </c>
      <c r="E161">
        <f>ch_thomson!E162</f>
        <v>51.43</v>
      </c>
      <c r="F161" t="str">
        <f>ch_thomson!F162</f>
        <v>NA</v>
      </c>
      <c r="G161">
        <f>ch_thomson!G162</f>
        <v>102.84</v>
      </c>
    </row>
    <row r="162" spans="1:7" x14ac:dyDescent="0.25">
      <c r="A162" s="8">
        <f>ch_thomson!A163</f>
        <v>36295</v>
      </c>
      <c r="B162">
        <f>ch_thomson!B163</f>
        <v>100.92</v>
      </c>
      <c r="C162">
        <f>ch_thomson!C163</f>
        <v>84.95</v>
      </c>
      <c r="D162">
        <f>ch_thomson!D163</f>
        <v>108.35</v>
      </c>
      <c r="E162">
        <f>ch_thomson!E163</f>
        <v>54.84</v>
      </c>
      <c r="F162" t="str">
        <f>ch_thomson!F163</f>
        <v>NA</v>
      </c>
      <c r="G162">
        <f>ch_thomson!G163</f>
        <v>107.7</v>
      </c>
    </row>
    <row r="163" spans="1:7" x14ac:dyDescent="0.25">
      <c r="A163" s="8">
        <f>ch_thomson!A164</f>
        <v>36326</v>
      </c>
      <c r="B163">
        <f>ch_thomson!B164</f>
        <v>101.107</v>
      </c>
      <c r="C163">
        <f>ch_thomson!C164</f>
        <v>82.5</v>
      </c>
      <c r="D163">
        <f>ch_thomson!D164</f>
        <v>106.69</v>
      </c>
      <c r="E163">
        <f>ch_thomson!E164</f>
        <v>52.94</v>
      </c>
      <c r="F163" t="str">
        <f>ch_thomson!F164</f>
        <v>NA</v>
      </c>
      <c r="G163">
        <f>ch_thomson!G164</f>
        <v>104.36</v>
      </c>
    </row>
    <row r="164" spans="1:7" x14ac:dyDescent="0.25">
      <c r="A164" s="8">
        <f>ch_thomson!A165</f>
        <v>36356</v>
      </c>
      <c r="B164">
        <f>ch_thomson!B165</f>
        <v>101.392</v>
      </c>
      <c r="C164">
        <f>ch_thomson!C165</f>
        <v>82.71</v>
      </c>
      <c r="D164">
        <f>ch_thomson!D165</f>
        <v>106.45</v>
      </c>
      <c r="E164">
        <f>ch_thomson!E165</f>
        <v>55.32</v>
      </c>
      <c r="F164" t="str">
        <f>ch_thomson!F165</f>
        <v>NA</v>
      </c>
      <c r="G164">
        <f>ch_thomson!G165</f>
        <v>106.07</v>
      </c>
    </row>
    <row r="165" spans="1:7" x14ac:dyDescent="0.25">
      <c r="A165" s="8">
        <f>ch_thomson!A166</f>
        <v>36387</v>
      </c>
      <c r="B165">
        <f>ch_thomson!B166</f>
        <v>101.68899999999999</v>
      </c>
      <c r="C165">
        <f>ch_thomson!C166</f>
        <v>83.09</v>
      </c>
      <c r="D165">
        <f>ch_thomson!D166</f>
        <v>106.92</v>
      </c>
      <c r="E165">
        <f>ch_thomson!E166</f>
        <v>55.07</v>
      </c>
      <c r="F165" t="str">
        <f>ch_thomson!F166</f>
        <v>NA</v>
      </c>
      <c r="G165">
        <f>ch_thomson!G166</f>
        <v>106.14</v>
      </c>
    </row>
    <row r="166" spans="1:7" x14ac:dyDescent="0.25">
      <c r="A166" s="8">
        <f>ch_thomson!A167</f>
        <v>36418</v>
      </c>
      <c r="B166">
        <f>ch_thomson!B167</f>
        <v>101.94499999999999</v>
      </c>
      <c r="C166">
        <f>ch_thomson!C167</f>
        <v>82.12</v>
      </c>
      <c r="D166">
        <f>ch_thomson!D167</f>
        <v>108.18</v>
      </c>
      <c r="E166">
        <f>ch_thomson!E167</f>
        <v>54.35</v>
      </c>
      <c r="F166" t="str">
        <f>ch_thomson!F167</f>
        <v>NA</v>
      </c>
      <c r="G166">
        <f>ch_thomson!G167</f>
        <v>107.09</v>
      </c>
    </row>
    <row r="167" spans="1:7" x14ac:dyDescent="0.25">
      <c r="A167" s="8">
        <f>ch_thomson!A168</f>
        <v>36448</v>
      </c>
      <c r="B167">
        <f>ch_thomson!B168</f>
        <v>102.173</v>
      </c>
      <c r="C167">
        <f>ch_thomson!C168</f>
        <v>84.01</v>
      </c>
      <c r="D167">
        <f>ch_thomson!D168</f>
        <v>106.15</v>
      </c>
      <c r="E167">
        <f>ch_thomson!E168</f>
        <v>53.31</v>
      </c>
      <c r="F167" t="str">
        <f>ch_thomson!F168</f>
        <v>NA</v>
      </c>
      <c r="G167">
        <f>ch_thomson!G168</f>
        <v>115.72</v>
      </c>
    </row>
    <row r="168" spans="1:7" x14ac:dyDescent="0.25">
      <c r="A168" s="8">
        <f>ch_thomson!A169</f>
        <v>36479</v>
      </c>
      <c r="B168">
        <f>ch_thomson!B169</f>
        <v>102.4</v>
      </c>
      <c r="C168">
        <f>ch_thomson!C169</f>
        <v>86.36</v>
      </c>
      <c r="D168">
        <f>ch_thomson!D169</f>
        <v>106.79</v>
      </c>
      <c r="E168">
        <f>ch_thomson!E169</f>
        <v>53.47</v>
      </c>
      <c r="F168" t="str">
        <f>ch_thomson!F169</f>
        <v>NA</v>
      </c>
      <c r="G168">
        <f>ch_thomson!G169</f>
        <v>110.14</v>
      </c>
    </row>
    <row r="169" spans="1:7" x14ac:dyDescent="0.25">
      <c r="A169" s="8">
        <f>ch_thomson!A170</f>
        <v>36509</v>
      </c>
      <c r="B169">
        <f>ch_thomson!B170</f>
        <v>102.639</v>
      </c>
      <c r="C169">
        <f>ch_thomson!C170</f>
        <v>81.37</v>
      </c>
      <c r="D169">
        <f>ch_thomson!D170</f>
        <v>106.36</v>
      </c>
      <c r="E169">
        <f>ch_thomson!E170</f>
        <v>53.46</v>
      </c>
      <c r="F169" t="str">
        <f>ch_thomson!F170</f>
        <v>NA</v>
      </c>
      <c r="G169">
        <f>ch_thomson!G170</f>
        <v>107.84</v>
      </c>
    </row>
    <row r="170" spans="1:7" x14ac:dyDescent="0.25">
      <c r="A170" s="8">
        <f>ch_thomson!A171</f>
        <v>36540</v>
      </c>
      <c r="B170">
        <f>ch_thomson!B171</f>
        <v>102.867</v>
      </c>
      <c r="C170">
        <f>ch_thomson!C171</f>
        <v>81.81</v>
      </c>
      <c r="D170">
        <f>ch_thomson!D171</f>
        <v>104.88</v>
      </c>
      <c r="E170">
        <f>ch_thomson!E171</f>
        <v>55.03</v>
      </c>
      <c r="F170" t="str">
        <f>ch_thomson!F171</f>
        <v>NA</v>
      </c>
      <c r="G170">
        <f>ch_thomson!G171</f>
        <v>105.71</v>
      </c>
    </row>
    <row r="171" spans="1:7" x14ac:dyDescent="0.25">
      <c r="A171" s="8">
        <f>ch_thomson!A172</f>
        <v>36571</v>
      </c>
      <c r="B171">
        <f>ch_thomson!B172</f>
        <v>103.041</v>
      </c>
      <c r="C171">
        <f>ch_thomson!C172</f>
        <v>80.760000000000005</v>
      </c>
      <c r="D171">
        <f>ch_thomson!D172</f>
        <v>103.82</v>
      </c>
      <c r="E171">
        <f>ch_thomson!E172</f>
        <v>58.82</v>
      </c>
      <c r="F171" t="str">
        <f>ch_thomson!F172</f>
        <v>NA</v>
      </c>
      <c r="G171">
        <f>ch_thomson!G172</f>
        <v>112.36</v>
      </c>
    </row>
    <row r="172" spans="1:7" x14ac:dyDescent="0.25">
      <c r="A172" s="8">
        <f>ch_thomson!A173</f>
        <v>36600</v>
      </c>
      <c r="B172">
        <f>ch_thomson!B173</f>
        <v>103.119</v>
      </c>
      <c r="C172">
        <f>ch_thomson!C173</f>
        <v>81.56</v>
      </c>
      <c r="D172">
        <f>ch_thomson!D173</f>
        <v>104.78</v>
      </c>
      <c r="E172">
        <f>ch_thomson!E173</f>
        <v>55.82</v>
      </c>
      <c r="F172" t="str">
        <f>ch_thomson!F173</f>
        <v>NA</v>
      </c>
      <c r="G172">
        <f>ch_thomson!G173</f>
        <v>106.99</v>
      </c>
    </row>
    <row r="173" spans="1:7" x14ac:dyDescent="0.25">
      <c r="A173" s="8">
        <f>ch_thomson!A174</f>
        <v>36631</v>
      </c>
      <c r="B173">
        <f>ch_thomson!B174</f>
        <v>103.143</v>
      </c>
      <c r="C173">
        <f>ch_thomson!C174</f>
        <v>85.33</v>
      </c>
      <c r="D173">
        <f>ch_thomson!D174</f>
        <v>102.79</v>
      </c>
      <c r="E173">
        <f>ch_thomson!E174</f>
        <v>58.45</v>
      </c>
      <c r="F173" t="str">
        <f>ch_thomson!F174</f>
        <v>NA</v>
      </c>
      <c r="G173">
        <f>ch_thomson!G174</f>
        <v>113.16</v>
      </c>
    </row>
    <row r="174" spans="1:7" x14ac:dyDescent="0.25">
      <c r="A174" s="8">
        <f>ch_thomson!A175</f>
        <v>36661</v>
      </c>
      <c r="B174">
        <f>ch_thomson!B175</f>
        <v>103.154</v>
      </c>
      <c r="C174">
        <f>ch_thomson!C175</f>
        <v>82.29</v>
      </c>
      <c r="D174">
        <f>ch_thomson!D175</f>
        <v>106.81</v>
      </c>
      <c r="E174">
        <f>ch_thomson!E175</f>
        <v>60.76</v>
      </c>
      <c r="F174" t="str">
        <f>ch_thomson!F175</f>
        <v>NA</v>
      </c>
      <c r="G174">
        <f>ch_thomson!G175</f>
        <v>111.25</v>
      </c>
    </row>
    <row r="175" spans="1:7" x14ac:dyDescent="0.25">
      <c r="A175" s="8">
        <f>ch_thomson!A176</f>
        <v>36692</v>
      </c>
      <c r="B175">
        <f>ch_thomson!B176</f>
        <v>103.17</v>
      </c>
      <c r="C175">
        <f>ch_thomson!C176</f>
        <v>85.4</v>
      </c>
      <c r="D175">
        <f>ch_thomson!D176</f>
        <v>103.47</v>
      </c>
      <c r="E175">
        <f>ch_thomson!E176</f>
        <v>63.45</v>
      </c>
      <c r="F175" t="str">
        <f>ch_thomson!F176</f>
        <v>NA</v>
      </c>
      <c r="G175">
        <f>ch_thomson!G176</f>
        <v>113.05</v>
      </c>
    </row>
    <row r="176" spans="1:7" x14ac:dyDescent="0.25">
      <c r="A176" s="8">
        <f>ch_thomson!A177</f>
        <v>36722</v>
      </c>
      <c r="B176">
        <f>ch_thomson!B177</f>
        <v>103.172</v>
      </c>
      <c r="C176">
        <f>ch_thomson!C177</f>
        <v>84.02</v>
      </c>
      <c r="D176">
        <f>ch_thomson!D177</f>
        <v>105.32</v>
      </c>
      <c r="E176">
        <f>ch_thomson!E177</f>
        <v>57.03</v>
      </c>
      <c r="F176" t="str">
        <f>ch_thomson!F177</f>
        <v>NA</v>
      </c>
      <c r="G176">
        <f>ch_thomson!G177</f>
        <v>114.72</v>
      </c>
    </row>
    <row r="177" spans="1:7" x14ac:dyDescent="0.25">
      <c r="A177" s="8">
        <f>ch_thomson!A178</f>
        <v>36753</v>
      </c>
      <c r="B177">
        <f>ch_thomson!B178</f>
        <v>103.11499999999999</v>
      </c>
      <c r="C177">
        <f>ch_thomson!C178</f>
        <v>85.86</v>
      </c>
      <c r="D177">
        <f>ch_thomson!D178</f>
        <v>103.73</v>
      </c>
      <c r="E177">
        <f>ch_thomson!E178</f>
        <v>61.54</v>
      </c>
      <c r="F177" t="str">
        <f>ch_thomson!F178</f>
        <v>NA</v>
      </c>
      <c r="G177">
        <f>ch_thomson!G178</f>
        <v>118.1</v>
      </c>
    </row>
    <row r="178" spans="1:7" x14ac:dyDescent="0.25">
      <c r="A178" s="8">
        <f>ch_thomson!A179</f>
        <v>36784</v>
      </c>
      <c r="B178">
        <f>ch_thomson!B179</f>
        <v>102.965</v>
      </c>
      <c r="C178">
        <f>ch_thomson!C179</f>
        <v>83.82</v>
      </c>
      <c r="D178">
        <f>ch_thomson!D179</f>
        <v>103.6</v>
      </c>
      <c r="E178">
        <f>ch_thomson!E179</f>
        <v>62.68</v>
      </c>
      <c r="F178" t="str">
        <f>ch_thomson!F179</f>
        <v>NA</v>
      </c>
      <c r="G178">
        <f>ch_thomson!G179</f>
        <v>119.26</v>
      </c>
    </row>
    <row r="179" spans="1:7" x14ac:dyDescent="0.25">
      <c r="A179" s="8">
        <f>ch_thomson!A180</f>
        <v>36814</v>
      </c>
      <c r="B179">
        <f>ch_thomson!B180</f>
        <v>102.786</v>
      </c>
      <c r="C179">
        <f>ch_thomson!C180</f>
        <v>84.68</v>
      </c>
      <c r="D179">
        <f>ch_thomson!D180</f>
        <v>103.34</v>
      </c>
      <c r="E179">
        <f>ch_thomson!E180</f>
        <v>60.96</v>
      </c>
      <c r="F179" t="str">
        <f>ch_thomson!F180</f>
        <v>NA</v>
      </c>
      <c r="G179">
        <f>ch_thomson!G180</f>
        <v>116.99</v>
      </c>
    </row>
    <row r="180" spans="1:7" x14ac:dyDescent="0.25">
      <c r="A180" s="8">
        <f>ch_thomson!A181</f>
        <v>36845</v>
      </c>
      <c r="B180">
        <f>ch_thomson!B181</f>
        <v>102.66200000000001</v>
      </c>
      <c r="C180">
        <f>ch_thomson!C181</f>
        <v>84.53</v>
      </c>
      <c r="D180">
        <f>ch_thomson!D181</f>
        <v>105.57</v>
      </c>
      <c r="E180">
        <f>ch_thomson!E181</f>
        <v>57.75</v>
      </c>
      <c r="F180" t="str">
        <f>ch_thomson!F181</f>
        <v>NA</v>
      </c>
      <c r="G180">
        <f>ch_thomson!G181</f>
        <v>112.84</v>
      </c>
    </row>
    <row r="181" spans="1:7" x14ac:dyDescent="0.25">
      <c r="A181" s="8">
        <f>ch_thomson!A182</f>
        <v>36875</v>
      </c>
      <c r="B181">
        <f>ch_thomson!B182</f>
        <v>102.65300000000001</v>
      </c>
      <c r="C181">
        <f>ch_thomson!C182</f>
        <v>85.74</v>
      </c>
      <c r="D181">
        <f>ch_thomson!D182</f>
        <v>104.19</v>
      </c>
      <c r="E181">
        <f>ch_thomson!E182</f>
        <v>56.07</v>
      </c>
      <c r="F181" t="str">
        <f>ch_thomson!F182</f>
        <v>NA</v>
      </c>
      <c r="G181">
        <f>ch_thomson!G182</f>
        <v>127.29</v>
      </c>
    </row>
    <row r="182" spans="1:7" x14ac:dyDescent="0.25">
      <c r="A182" s="8">
        <f>ch_thomson!A183</f>
        <v>36906</v>
      </c>
      <c r="B182">
        <f>ch_thomson!B183</f>
        <v>102.687</v>
      </c>
      <c r="C182">
        <f>ch_thomson!C183</f>
        <v>86.58</v>
      </c>
      <c r="D182">
        <f>ch_thomson!D183</f>
        <v>104.67</v>
      </c>
      <c r="E182">
        <f>ch_thomson!E183</f>
        <v>56.79</v>
      </c>
      <c r="F182" t="str">
        <f>ch_thomson!F183</f>
        <v>NA</v>
      </c>
      <c r="G182">
        <f>ch_thomson!G183</f>
        <v>121.76</v>
      </c>
    </row>
    <row r="183" spans="1:7" x14ac:dyDescent="0.25">
      <c r="A183" s="8">
        <f>ch_thomson!A184</f>
        <v>36937</v>
      </c>
      <c r="B183">
        <f>ch_thomson!B184</f>
        <v>102.667</v>
      </c>
      <c r="C183">
        <f>ch_thomson!C184</f>
        <v>85.57</v>
      </c>
      <c r="D183">
        <f>ch_thomson!D184</f>
        <v>104.92</v>
      </c>
      <c r="E183">
        <f>ch_thomson!E184</f>
        <v>52.92</v>
      </c>
      <c r="F183" t="str">
        <f>ch_thomson!F184</f>
        <v>NA</v>
      </c>
      <c r="G183">
        <f>ch_thomson!G184</f>
        <v>120.06</v>
      </c>
    </row>
    <row r="184" spans="1:7" x14ac:dyDescent="0.25">
      <c r="A184" s="8">
        <f>ch_thomson!A185</f>
        <v>36965</v>
      </c>
      <c r="B184">
        <f>ch_thomson!B185</f>
        <v>102.518</v>
      </c>
      <c r="C184">
        <f>ch_thomson!C185</f>
        <v>81.34</v>
      </c>
      <c r="D184">
        <f>ch_thomson!D185</f>
        <v>104.41</v>
      </c>
      <c r="E184">
        <f>ch_thomson!E185</f>
        <v>52.48</v>
      </c>
      <c r="F184" t="str">
        <f>ch_thomson!F185</f>
        <v>NA</v>
      </c>
      <c r="G184">
        <f>ch_thomson!G185</f>
        <v>119.26</v>
      </c>
    </row>
    <row r="185" spans="1:7" x14ac:dyDescent="0.25">
      <c r="A185" s="8">
        <f>ch_thomson!A186</f>
        <v>36996</v>
      </c>
      <c r="B185">
        <f>ch_thomson!B186</f>
        <v>102.30200000000001</v>
      </c>
      <c r="C185">
        <f>ch_thomson!C186</f>
        <v>84.46</v>
      </c>
      <c r="D185">
        <f>ch_thomson!D186</f>
        <v>103.91</v>
      </c>
      <c r="E185">
        <f>ch_thomson!E186</f>
        <v>52.08</v>
      </c>
      <c r="F185" t="str">
        <f>ch_thomson!F186</f>
        <v>NA</v>
      </c>
      <c r="G185">
        <f>ch_thomson!G186</f>
        <v>119.64</v>
      </c>
    </row>
    <row r="186" spans="1:7" x14ac:dyDescent="0.25">
      <c r="A186" s="8">
        <f>ch_thomson!A187</f>
        <v>37026</v>
      </c>
      <c r="B186">
        <f>ch_thomson!B187</f>
        <v>102.087</v>
      </c>
      <c r="C186">
        <f>ch_thomson!C187</f>
        <v>81.319999999999993</v>
      </c>
      <c r="D186">
        <f>ch_thomson!D187</f>
        <v>105.18</v>
      </c>
      <c r="E186">
        <f>ch_thomson!E187</f>
        <v>48.89</v>
      </c>
      <c r="F186" t="str">
        <f>ch_thomson!F187</f>
        <v>NA</v>
      </c>
      <c r="G186">
        <f>ch_thomson!G187</f>
        <v>117.86</v>
      </c>
    </row>
    <row r="187" spans="1:7" x14ac:dyDescent="0.25">
      <c r="A187" s="8">
        <f>ch_thomson!A188</f>
        <v>37057</v>
      </c>
      <c r="B187">
        <f>ch_thomson!B188</f>
        <v>101.88200000000001</v>
      </c>
      <c r="C187">
        <f>ch_thomson!C188</f>
        <v>86.87</v>
      </c>
      <c r="D187">
        <f>ch_thomson!D188</f>
        <v>104.41</v>
      </c>
      <c r="E187">
        <f>ch_thomson!E188</f>
        <v>52.76</v>
      </c>
      <c r="F187" t="str">
        <f>ch_thomson!F188</f>
        <v>NA</v>
      </c>
      <c r="G187">
        <f>ch_thomson!G188</f>
        <v>120</v>
      </c>
    </row>
    <row r="188" spans="1:7" x14ac:dyDescent="0.25">
      <c r="A188" s="8">
        <f>ch_thomson!A189</f>
        <v>37087</v>
      </c>
      <c r="B188">
        <f>ch_thomson!B189</f>
        <v>101.578</v>
      </c>
      <c r="C188">
        <f>ch_thomson!C189</f>
        <v>86.44</v>
      </c>
      <c r="D188">
        <f>ch_thomson!D189</f>
        <v>103.36</v>
      </c>
      <c r="E188">
        <f>ch_thomson!E189</f>
        <v>47.3</v>
      </c>
      <c r="F188" t="str">
        <f>ch_thomson!F189</f>
        <v>NA</v>
      </c>
      <c r="G188">
        <f>ch_thomson!G189</f>
        <v>117.95</v>
      </c>
    </row>
    <row r="189" spans="1:7" x14ac:dyDescent="0.25">
      <c r="A189" s="8">
        <f>ch_thomson!A190</f>
        <v>37118</v>
      </c>
      <c r="B189">
        <f>ch_thomson!B190</f>
        <v>100.98399999999999</v>
      </c>
      <c r="C189">
        <f>ch_thomson!C190</f>
        <v>86.5</v>
      </c>
      <c r="D189">
        <f>ch_thomson!D190</f>
        <v>107.49</v>
      </c>
      <c r="E189">
        <f>ch_thomson!E190</f>
        <v>47.37</v>
      </c>
      <c r="F189" t="str">
        <f>ch_thomson!F190</f>
        <v>NA</v>
      </c>
      <c r="G189">
        <f>ch_thomson!G190</f>
        <v>116.89</v>
      </c>
    </row>
    <row r="190" spans="1:7" x14ac:dyDescent="0.25">
      <c r="A190" s="8">
        <f>ch_thomson!A191</f>
        <v>37149</v>
      </c>
      <c r="B190">
        <f>ch_thomson!B191</f>
        <v>99.974999999999994</v>
      </c>
      <c r="C190">
        <f>ch_thomson!C191</f>
        <v>86.76</v>
      </c>
      <c r="D190">
        <f>ch_thomson!D191</f>
        <v>107.58</v>
      </c>
      <c r="E190">
        <f>ch_thomson!E191</f>
        <v>45.2</v>
      </c>
      <c r="F190" t="str">
        <f>ch_thomson!F191</f>
        <v>NA</v>
      </c>
      <c r="G190">
        <f>ch_thomson!G191</f>
        <v>114.03</v>
      </c>
    </row>
    <row r="191" spans="1:7" x14ac:dyDescent="0.25">
      <c r="A191" s="8">
        <f>ch_thomson!A192</f>
        <v>37179</v>
      </c>
      <c r="B191">
        <f>ch_thomson!B192</f>
        <v>98.918999999999997</v>
      </c>
      <c r="C191">
        <f>ch_thomson!C192</f>
        <v>84.42</v>
      </c>
      <c r="D191">
        <f>ch_thomson!D192</f>
        <v>107.47</v>
      </c>
      <c r="E191">
        <f>ch_thomson!E192</f>
        <v>42.5</v>
      </c>
      <c r="F191" t="str">
        <f>ch_thomson!F192</f>
        <v>NA</v>
      </c>
      <c r="G191">
        <f>ch_thomson!G192</f>
        <v>115.67</v>
      </c>
    </row>
    <row r="192" spans="1:7" x14ac:dyDescent="0.25">
      <c r="A192" s="8">
        <f>ch_thomson!A193</f>
        <v>37210</v>
      </c>
      <c r="B192">
        <f>ch_thomson!B193</f>
        <v>98.358999999999995</v>
      </c>
      <c r="C192">
        <f>ch_thomson!C193</f>
        <v>86.03</v>
      </c>
      <c r="D192">
        <f>ch_thomson!D193</f>
        <v>105.15</v>
      </c>
      <c r="E192">
        <f>ch_thomson!E193</f>
        <v>40.28</v>
      </c>
      <c r="F192" t="str">
        <f>ch_thomson!F193</f>
        <v>NA</v>
      </c>
      <c r="G192">
        <f>ch_thomson!G193</f>
        <v>111.12</v>
      </c>
    </row>
    <row r="193" spans="1:7" x14ac:dyDescent="0.25">
      <c r="A193" s="8">
        <f>ch_thomson!A194</f>
        <v>37240</v>
      </c>
      <c r="B193">
        <f>ch_thomson!B194</f>
        <v>98.738</v>
      </c>
      <c r="C193">
        <f>ch_thomson!C194</f>
        <v>86.02</v>
      </c>
      <c r="D193">
        <f>ch_thomson!D194</f>
        <v>106.77</v>
      </c>
      <c r="E193">
        <f>ch_thomson!E194</f>
        <v>36.479999999999997</v>
      </c>
      <c r="F193" t="str">
        <f>ch_thomson!F194</f>
        <v>NA</v>
      </c>
      <c r="G193">
        <f>ch_thomson!G194</f>
        <v>114.74</v>
      </c>
    </row>
    <row r="194" spans="1:7" x14ac:dyDescent="0.25">
      <c r="A194" s="8">
        <f>ch_thomson!A195</f>
        <v>37271</v>
      </c>
      <c r="B194">
        <f>ch_thomson!B195</f>
        <v>99.623999999999995</v>
      </c>
      <c r="C194">
        <f>ch_thomson!C195</f>
        <v>84.25</v>
      </c>
      <c r="D194">
        <f>ch_thomson!D195</f>
        <v>111.18</v>
      </c>
      <c r="E194">
        <f>ch_thomson!E195</f>
        <v>38.89</v>
      </c>
      <c r="F194" t="str">
        <f>ch_thomson!F195</f>
        <v>NA</v>
      </c>
      <c r="G194">
        <f>ch_thomson!G195</f>
        <v>124.75</v>
      </c>
    </row>
    <row r="195" spans="1:7" x14ac:dyDescent="0.25">
      <c r="A195" s="8">
        <f>ch_thomson!A196</f>
        <v>37302</v>
      </c>
      <c r="B195">
        <f>ch_thomson!B196</f>
        <v>100.486</v>
      </c>
      <c r="C195">
        <f>ch_thomson!C196</f>
        <v>85.64</v>
      </c>
      <c r="D195">
        <f>ch_thomson!D196</f>
        <v>105.6</v>
      </c>
      <c r="E195">
        <f>ch_thomson!E196</f>
        <v>42.28</v>
      </c>
      <c r="F195" t="str">
        <f>ch_thomson!F196</f>
        <v>NA</v>
      </c>
      <c r="G195">
        <f>ch_thomson!G196</f>
        <v>119.89</v>
      </c>
    </row>
    <row r="196" spans="1:7" x14ac:dyDescent="0.25">
      <c r="A196" s="8">
        <f>ch_thomson!A197</f>
        <v>37330</v>
      </c>
      <c r="B196">
        <f>ch_thomson!B197</f>
        <v>100.95</v>
      </c>
      <c r="C196">
        <f>ch_thomson!C197</f>
        <v>85.24</v>
      </c>
      <c r="D196">
        <f>ch_thomson!D197</f>
        <v>104.76</v>
      </c>
      <c r="E196">
        <f>ch_thomson!E197</f>
        <v>42.96</v>
      </c>
      <c r="F196" t="str">
        <f>ch_thomson!F197</f>
        <v>NA</v>
      </c>
      <c r="G196">
        <f>ch_thomson!G197</f>
        <v>125.9</v>
      </c>
    </row>
    <row r="197" spans="1:7" x14ac:dyDescent="0.25">
      <c r="A197" s="8">
        <f>ch_thomson!A198</f>
        <v>37361</v>
      </c>
      <c r="B197">
        <f>ch_thomson!B198</f>
        <v>101.095</v>
      </c>
      <c r="C197">
        <f>ch_thomson!C198</f>
        <v>84.36</v>
      </c>
      <c r="D197">
        <f>ch_thomson!D198</f>
        <v>107.81</v>
      </c>
      <c r="E197">
        <f>ch_thomson!E198</f>
        <v>44.53</v>
      </c>
      <c r="F197" t="str">
        <f>ch_thomson!F198</f>
        <v>NA</v>
      </c>
      <c r="G197">
        <f>ch_thomson!G198</f>
        <v>121.3</v>
      </c>
    </row>
    <row r="198" spans="1:7" x14ac:dyDescent="0.25">
      <c r="A198" s="8">
        <f>ch_thomson!A199</f>
        <v>37391</v>
      </c>
      <c r="B198">
        <f>ch_thomson!B199</f>
        <v>101.027</v>
      </c>
      <c r="C198">
        <f>ch_thomson!C199</f>
        <v>84.72</v>
      </c>
      <c r="D198">
        <f>ch_thomson!D199</f>
        <v>107.29</v>
      </c>
      <c r="E198">
        <f>ch_thomson!E199</f>
        <v>48.15</v>
      </c>
      <c r="F198" t="str">
        <f>ch_thomson!F199</f>
        <v>NA</v>
      </c>
      <c r="G198">
        <f>ch_thomson!G199</f>
        <v>122.7</v>
      </c>
    </row>
    <row r="199" spans="1:7" x14ac:dyDescent="0.25">
      <c r="A199" s="8">
        <f>ch_thomson!A200</f>
        <v>37422</v>
      </c>
      <c r="B199">
        <f>ch_thomson!B200</f>
        <v>100.782</v>
      </c>
      <c r="C199">
        <f>ch_thomson!C200</f>
        <v>82.99</v>
      </c>
      <c r="D199">
        <f>ch_thomson!D200</f>
        <v>107.57</v>
      </c>
      <c r="E199">
        <f>ch_thomson!E200</f>
        <v>49.26</v>
      </c>
      <c r="F199" t="str">
        <f>ch_thomson!F200</f>
        <v>NA</v>
      </c>
      <c r="G199">
        <f>ch_thomson!G200</f>
        <v>125.35</v>
      </c>
    </row>
    <row r="200" spans="1:7" x14ac:dyDescent="0.25">
      <c r="A200" s="8">
        <f>ch_thomson!A201</f>
        <v>37452</v>
      </c>
      <c r="B200">
        <f>ch_thomson!B201</f>
        <v>100.43899999999999</v>
      </c>
      <c r="C200">
        <f>ch_thomson!C201</f>
        <v>84</v>
      </c>
      <c r="D200">
        <f>ch_thomson!D201</f>
        <v>104.71</v>
      </c>
      <c r="E200">
        <f>ch_thomson!E201</f>
        <v>47.54</v>
      </c>
      <c r="F200" t="str">
        <f>ch_thomson!F201</f>
        <v>NA</v>
      </c>
      <c r="G200">
        <f>ch_thomson!G201</f>
        <v>126.08</v>
      </c>
    </row>
    <row r="201" spans="1:7" x14ac:dyDescent="0.25">
      <c r="A201" s="8">
        <f>ch_thomson!A202</f>
        <v>37483</v>
      </c>
      <c r="B201">
        <f>ch_thomson!B202</f>
        <v>100.042</v>
      </c>
      <c r="C201">
        <f>ch_thomson!C202</f>
        <v>84.13</v>
      </c>
      <c r="D201">
        <f>ch_thomson!D202</f>
        <v>110.37</v>
      </c>
      <c r="E201">
        <f>ch_thomson!E202</f>
        <v>48.43</v>
      </c>
      <c r="F201" t="str">
        <f>ch_thomson!F202</f>
        <v>NA</v>
      </c>
      <c r="G201">
        <f>ch_thomson!G202</f>
        <v>122.71</v>
      </c>
    </row>
    <row r="202" spans="1:7" x14ac:dyDescent="0.25">
      <c r="A202" s="8">
        <f>ch_thomson!A203</f>
        <v>37514</v>
      </c>
      <c r="B202">
        <f>ch_thomson!B203</f>
        <v>99.616</v>
      </c>
      <c r="C202">
        <f>ch_thomson!C203</f>
        <v>84.95</v>
      </c>
      <c r="D202">
        <f>ch_thomson!D203</f>
        <v>107.14</v>
      </c>
      <c r="E202">
        <f>ch_thomson!E203</f>
        <v>44.76</v>
      </c>
      <c r="F202" t="str">
        <f>ch_thomson!F203</f>
        <v>NA</v>
      </c>
      <c r="G202">
        <f>ch_thomson!G203</f>
        <v>124.58</v>
      </c>
    </row>
    <row r="203" spans="1:7" x14ac:dyDescent="0.25">
      <c r="A203" s="8">
        <f>ch_thomson!A204</f>
        <v>37544</v>
      </c>
      <c r="B203">
        <f>ch_thomson!B204</f>
        <v>99.238</v>
      </c>
      <c r="C203">
        <f>ch_thomson!C204</f>
        <v>84.67</v>
      </c>
      <c r="D203">
        <f>ch_thomson!D204</f>
        <v>105.95</v>
      </c>
      <c r="E203">
        <f>ch_thomson!E204</f>
        <v>43.7</v>
      </c>
      <c r="F203" t="str">
        <f>ch_thomson!F204</f>
        <v>NA</v>
      </c>
      <c r="G203">
        <f>ch_thomson!G204</f>
        <v>123.81</v>
      </c>
    </row>
    <row r="204" spans="1:7" x14ac:dyDescent="0.25">
      <c r="A204" s="8">
        <f>ch_thomson!A205</f>
        <v>37575</v>
      </c>
      <c r="B204">
        <f>ch_thomson!B205</f>
        <v>99.031000000000006</v>
      </c>
      <c r="C204">
        <f>ch_thomson!C205</f>
        <v>85</v>
      </c>
      <c r="D204">
        <f>ch_thomson!D205</f>
        <v>103.48</v>
      </c>
      <c r="E204">
        <f>ch_thomson!E205</f>
        <v>44.4</v>
      </c>
      <c r="F204" t="str">
        <f>ch_thomson!F205</f>
        <v>NA</v>
      </c>
      <c r="G204">
        <f>ch_thomson!G205</f>
        <v>124.16</v>
      </c>
    </row>
    <row r="205" spans="1:7" x14ac:dyDescent="0.25">
      <c r="A205" s="8">
        <f>ch_thomson!A206</f>
        <v>37605</v>
      </c>
      <c r="B205">
        <f>ch_thomson!B206</f>
        <v>99.096000000000004</v>
      </c>
      <c r="C205">
        <f>ch_thomson!C206</f>
        <v>85.89</v>
      </c>
      <c r="D205">
        <f>ch_thomson!D206</f>
        <v>104.41</v>
      </c>
      <c r="E205">
        <f>ch_thomson!E206</f>
        <v>42.8</v>
      </c>
      <c r="F205" t="str">
        <f>ch_thomson!F206</f>
        <v>NA</v>
      </c>
      <c r="G205">
        <f>ch_thomson!G206</f>
        <v>125.67</v>
      </c>
    </row>
    <row r="206" spans="1:7" x14ac:dyDescent="0.25">
      <c r="A206" s="8">
        <f>ch_thomson!A207</f>
        <v>37636</v>
      </c>
      <c r="B206">
        <f>ch_thomson!B207</f>
        <v>99.29</v>
      </c>
      <c r="C206">
        <f>ch_thomson!C207</f>
        <v>84.59</v>
      </c>
      <c r="D206">
        <f>ch_thomson!D207</f>
        <v>107.49</v>
      </c>
      <c r="E206">
        <f>ch_thomson!E207</f>
        <v>44.88</v>
      </c>
      <c r="F206" t="str">
        <f>ch_thomson!F207</f>
        <v>NA</v>
      </c>
      <c r="G206">
        <f>ch_thomson!G207</f>
        <v>120.99</v>
      </c>
    </row>
    <row r="207" spans="1:7" x14ac:dyDescent="0.25">
      <c r="A207" s="8">
        <f>ch_thomson!A208</f>
        <v>37667</v>
      </c>
      <c r="B207">
        <f>ch_thomson!B208</f>
        <v>99.438000000000002</v>
      </c>
      <c r="C207">
        <f>ch_thomson!C208</f>
        <v>84.55</v>
      </c>
      <c r="D207">
        <f>ch_thomson!D208</f>
        <v>106.33</v>
      </c>
      <c r="E207">
        <f>ch_thomson!E208</f>
        <v>46.46</v>
      </c>
      <c r="F207" t="str">
        <f>ch_thomson!F208</f>
        <v>NA</v>
      </c>
      <c r="G207">
        <f>ch_thomson!G208</f>
        <v>122.52</v>
      </c>
    </row>
    <row r="208" spans="1:7" x14ac:dyDescent="0.25">
      <c r="A208" s="8">
        <f>ch_thomson!A209</f>
        <v>37695</v>
      </c>
      <c r="B208">
        <f>ch_thomson!B209</f>
        <v>99.421999999999997</v>
      </c>
      <c r="C208">
        <f>ch_thomson!C209</f>
        <v>84.37</v>
      </c>
      <c r="D208">
        <f>ch_thomson!D209</f>
        <v>103.37</v>
      </c>
      <c r="E208">
        <f>ch_thomson!E209</f>
        <v>44.35</v>
      </c>
      <c r="F208" t="str">
        <f>ch_thomson!F209</f>
        <v>NA</v>
      </c>
      <c r="G208">
        <f>ch_thomson!G209</f>
        <v>123.96</v>
      </c>
    </row>
    <row r="209" spans="1:7" x14ac:dyDescent="0.25">
      <c r="A209" s="8">
        <f>ch_thomson!A210</f>
        <v>37726</v>
      </c>
      <c r="B209">
        <f>ch_thomson!B210</f>
        <v>99.322000000000003</v>
      </c>
      <c r="C209">
        <f>ch_thomson!C210</f>
        <v>84.5</v>
      </c>
      <c r="D209">
        <f>ch_thomson!D210</f>
        <v>103.97</v>
      </c>
      <c r="E209">
        <f>ch_thomson!E210</f>
        <v>44.72</v>
      </c>
      <c r="F209" t="str">
        <f>ch_thomson!F210</f>
        <v>NA</v>
      </c>
      <c r="G209">
        <f>ch_thomson!G210</f>
        <v>121.95</v>
      </c>
    </row>
    <row r="210" spans="1:7" x14ac:dyDescent="0.25">
      <c r="A210" s="8">
        <f>ch_thomson!A211</f>
        <v>37756</v>
      </c>
      <c r="B210">
        <f>ch_thomson!B211</f>
        <v>99.257999999999996</v>
      </c>
      <c r="C210">
        <f>ch_thomson!C211</f>
        <v>84.43</v>
      </c>
      <c r="D210">
        <f>ch_thomson!D211</f>
        <v>106.83</v>
      </c>
      <c r="E210">
        <f>ch_thomson!E211</f>
        <v>43.09</v>
      </c>
      <c r="F210" t="str">
        <f>ch_thomson!F211</f>
        <v>NA</v>
      </c>
      <c r="G210">
        <f>ch_thomson!G211</f>
        <v>122.89</v>
      </c>
    </row>
    <row r="211" spans="1:7" x14ac:dyDescent="0.25">
      <c r="A211" s="8">
        <f>ch_thomson!A212</f>
        <v>37787</v>
      </c>
      <c r="B211">
        <f>ch_thomson!B212</f>
        <v>99.320999999999998</v>
      </c>
      <c r="C211">
        <f>ch_thomson!C212</f>
        <v>83.56</v>
      </c>
      <c r="D211">
        <f>ch_thomson!D212</f>
        <v>103.85</v>
      </c>
      <c r="E211">
        <f>ch_thomson!E212</f>
        <v>46.05</v>
      </c>
      <c r="F211" t="str">
        <f>ch_thomson!F212</f>
        <v>NA</v>
      </c>
      <c r="G211">
        <f>ch_thomson!G212</f>
        <v>123.15</v>
      </c>
    </row>
    <row r="212" spans="1:7" x14ac:dyDescent="0.25">
      <c r="A212" s="8">
        <f>ch_thomson!A213</f>
        <v>37817</v>
      </c>
      <c r="B212">
        <f>ch_thomson!B213</f>
        <v>99.463999999999999</v>
      </c>
      <c r="C212">
        <f>ch_thomson!C213</f>
        <v>84.77</v>
      </c>
      <c r="D212">
        <f>ch_thomson!D213</f>
        <v>104.02</v>
      </c>
      <c r="E212">
        <f>ch_thomson!E213</f>
        <v>45.15</v>
      </c>
      <c r="F212" t="str">
        <f>ch_thomson!F213</f>
        <v>NA</v>
      </c>
      <c r="G212">
        <f>ch_thomson!G213</f>
        <v>124.04</v>
      </c>
    </row>
    <row r="213" spans="1:7" x14ac:dyDescent="0.25">
      <c r="A213" s="8">
        <f>ch_thomson!A214</f>
        <v>37848</v>
      </c>
      <c r="B213">
        <f>ch_thomson!B214</f>
        <v>99.63</v>
      </c>
      <c r="C213">
        <f>ch_thomson!C214</f>
        <v>82.09</v>
      </c>
      <c r="D213">
        <f>ch_thomson!D214</f>
        <v>106.59</v>
      </c>
      <c r="E213">
        <f>ch_thomson!E214</f>
        <v>44.49</v>
      </c>
      <c r="F213" t="str">
        <f>ch_thomson!F214</f>
        <v>NA</v>
      </c>
      <c r="G213">
        <f>ch_thomson!G214</f>
        <v>121.32</v>
      </c>
    </row>
    <row r="214" spans="1:7" x14ac:dyDescent="0.25">
      <c r="A214" s="8">
        <f>ch_thomson!A215</f>
        <v>37879</v>
      </c>
      <c r="B214">
        <f>ch_thomson!B215</f>
        <v>99.793999999999997</v>
      </c>
      <c r="C214">
        <f>ch_thomson!C215</f>
        <v>85.97</v>
      </c>
      <c r="D214">
        <f>ch_thomson!D215</f>
        <v>106.95</v>
      </c>
      <c r="E214">
        <f>ch_thomson!E215</f>
        <v>46.36</v>
      </c>
      <c r="F214" t="str">
        <f>ch_thomson!F215</f>
        <v>NA</v>
      </c>
      <c r="G214">
        <f>ch_thomson!G215</f>
        <v>126.66</v>
      </c>
    </row>
    <row r="215" spans="1:7" x14ac:dyDescent="0.25">
      <c r="A215" s="8">
        <f>ch_thomson!A216</f>
        <v>37909</v>
      </c>
      <c r="B215">
        <f>ch_thomson!B216</f>
        <v>99.986000000000004</v>
      </c>
      <c r="C215">
        <f>ch_thomson!C216</f>
        <v>85.85</v>
      </c>
      <c r="D215">
        <f>ch_thomson!D216</f>
        <v>108.86</v>
      </c>
      <c r="E215">
        <f>ch_thomson!E216</f>
        <v>49.57</v>
      </c>
      <c r="F215" t="str">
        <f>ch_thomson!F216</f>
        <v>NA</v>
      </c>
      <c r="G215">
        <f>ch_thomson!G216</f>
        <v>127.27</v>
      </c>
    </row>
    <row r="216" spans="1:7" x14ac:dyDescent="0.25">
      <c r="A216" s="8">
        <f>ch_thomson!A217</f>
        <v>37940</v>
      </c>
      <c r="B216">
        <f>ch_thomson!B217</f>
        <v>100.273</v>
      </c>
      <c r="C216">
        <f>ch_thomson!C217</f>
        <v>83.42</v>
      </c>
      <c r="D216">
        <f>ch_thomson!D217</f>
        <v>108.6</v>
      </c>
      <c r="E216">
        <f>ch_thomson!E217</f>
        <v>47.39</v>
      </c>
      <c r="F216" t="str">
        <f>ch_thomson!F217</f>
        <v>NA</v>
      </c>
      <c r="G216">
        <f>ch_thomson!G217</f>
        <v>130.31</v>
      </c>
    </row>
    <row r="217" spans="1:7" x14ac:dyDescent="0.25">
      <c r="A217" s="8">
        <f>ch_thomson!A218</f>
        <v>37970</v>
      </c>
      <c r="B217">
        <f>ch_thomson!B218</f>
        <v>100.712</v>
      </c>
      <c r="C217">
        <f>ch_thomson!C218</f>
        <v>86.61</v>
      </c>
      <c r="D217">
        <f>ch_thomson!D218</f>
        <v>107.71</v>
      </c>
      <c r="E217">
        <f>ch_thomson!E218</f>
        <v>48.68</v>
      </c>
      <c r="F217" t="str">
        <f>ch_thomson!F218</f>
        <v>NA</v>
      </c>
      <c r="G217">
        <f>ch_thomson!G218</f>
        <v>123.39</v>
      </c>
    </row>
    <row r="218" spans="1:7" x14ac:dyDescent="0.25">
      <c r="A218" s="8">
        <f>ch_thomson!A219</f>
        <v>38001</v>
      </c>
      <c r="B218">
        <f>ch_thomson!B219</f>
        <v>101.20399999999999</v>
      </c>
      <c r="C218">
        <f>ch_thomson!C219</f>
        <v>86.96</v>
      </c>
      <c r="D218">
        <f>ch_thomson!D219</f>
        <v>109.19</v>
      </c>
      <c r="E218">
        <f>ch_thomson!E219</f>
        <v>51.26</v>
      </c>
      <c r="F218" t="str">
        <f>ch_thomson!F219</f>
        <v>NA</v>
      </c>
      <c r="G218">
        <f>ch_thomson!G219</f>
        <v>133.02000000000001</v>
      </c>
    </row>
    <row r="219" spans="1:7" x14ac:dyDescent="0.25">
      <c r="A219" s="8">
        <f>ch_thomson!A220</f>
        <v>38032</v>
      </c>
      <c r="B219">
        <f>ch_thomson!B220</f>
        <v>101.613</v>
      </c>
      <c r="C219">
        <f>ch_thomson!C220</f>
        <v>85.73</v>
      </c>
      <c r="D219">
        <f>ch_thomson!D220</f>
        <v>105.65</v>
      </c>
      <c r="E219">
        <f>ch_thomson!E220</f>
        <v>49.53</v>
      </c>
      <c r="F219">
        <f>ch_thomson!F220</f>
        <v>79.885999999999996</v>
      </c>
      <c r="G219">
        <f>ch_thomson!G220</f>
        <v>134.53</v>
      </c>
    </row>
    <row r="220" spans="1:7" x14ac:dyDescent="0.25">
      <c r="A220" s="8">
        <f>ch_thomson!A221</f>
        <v>38061</v>
      </c>
      <c r="B220">
        <f>ch_thomson!B221</f>
        <v>101.824</v>
      </c>
      <c r="C220">
        <f>ch_thomson!C221</f>
        <v>85.38</v>
      </c>
      <c r="D220">
        <f>ch_thomson!D221</f>
        <v>108.07</v>
      </c>
      <c r="E220">
        <f>ch_thomson!E221</f>
        <v>52.82</v>
      </c>
      <c r="F220">
        <f>ch_thomson!F221</f>
        <v>80.478999999999999</v>
      </c>
      <c r="G220">
        <f>ch_thomson!G221</f>
        <v>127.16</v>
      </c>
    </row>
    <row r="221" spans="1:7" x14ac:dyDescent="0.25">
      <c r="A221" s="8">
        <f>ch_thomson!A222</f>
        <v>38092</v>
      </c>
      <c r="B221">
        <f>ch_thomson!B222</f>
        <v>101.889</v>
      </c>
      <c r="C221">
        <f>ch_thomson!C222</f>
        <v>85.54</v>
      </c>
      <c r="D221">
        <f>ch_thomson!D222</f>
        <v>106.68</v>
      </c>
      <c r="E221">
        <f>ch_thomson!E222</f>
        <v>54.66</v>
      </c>
      <c r="F221">
        <f>ch_thomson!F222</f>
        <v>81.075999999999993</v>
      </c>
      <c r="G221">
        <f>ch_thomson!G222</f>
        <v>130.38999999999999</v>
      </c>
    </row>
    <row r="222" spans="1:7" x14ac:dyDescent="0.25">
      <c r="A222" s="8">
        <f>ch_thomson!A223</f>
        <v>38122</v>
      </c>
      <c r="B222">
        <f>ch_thomson!B223</f>
        <v>101.84699999999999</v>
      </c>
      <c r="C222">
        <f>ch_thomson!C223</f>
        <v>86.01</v>
      </c>
      <c r="D222">
        <f>ch_thomson!D223</f>
        <v>109.34</v>
      </c>
      <c r="E222">
        <f>ch_thomson!E223</f>
        <v>51.8</v>
      </c>
      <c r="F222">
        <f>ch_thomson!F223</f>
        <v>81.67</v>
      </c>
      <c r="G222">
        <f>ch_thomson!G223</f>
        <v>132.18</v>
      </c>
    </row>
    <row r="223" spans="1:7" x14ac:dyDescent="0.25">
      <c r="A223" s="8">
        <f>ch_thomson!A224</f>
        <v>38153</v>
      </c>
      <c r="B223">
        <f>ch_thomson!B224</f>
        <v>101.7</v>
      </c>
      <c r="C223">
        <f>ch_thomson!C224</f>
        <v>85.62</v>
      </c>
      <c r="D223">
        <f>ch_thomson!D224</f>
        <v>105.79</v>
      </c>
      <c r="E223">
        <f>ch_thomson!E224</f>
        <v>54.37</v>
      </c>
      <c r="F223">
        <f>ch_thomson!F224</f>
        <v>80.06</v>
      </c>
      <c r="G223">
        <f>ch_thomson!G224</f>
        <v>128.86000000000001</v>
      </c>
    </row>
    <row r="224" spans="1:7" x14ac:dyDescent="0.25">
      <c r="A224" s="8">
        <f>ch_thomson!A225</f>
        <v>38183</v>
      </c>
      <c r="B224">
        <f>ch_thomson!B225</f>
        <v>101.486</v>
      </c>
      <c r="C224">
        <f>ch_thomson!C225</f>
        <v>84.72</v>
      </c>
      <c r="D224">
        <f>ch_thomson!D225</f>
        <v>108.32</v>
      </c>
      <c r="E224">
        <f>ch_thomson!E225</f>
        <v>51.46</v>
      </c>
      <c r="F224">
        <f>ch_thomson!F225</f>
        <v>78.311000000000007</v>
      </c>
      <c r="G224">
        <f>ch_thomson!G225</f>
        <v>129.88</v>
      </c>
    </row>
    <row r="225" spans="1:7" x14ac:dyDescent="0.25">
      <c r="A225" s="8">
        <f>ch_thomson!A226</f>
        <v>38214</v>
      </c>
      <c r="B225">
        <f>ch_thomson!B226</f>
        <v>101.229</v>
      </c>
      <c r="C225">
        <f>ch_thomson!C226</f>
        <v>84.87</v>
      </c>
      <c r="D225">
        <f>ch_thomson!D226</f>
        <v>104.22</v>
      </c>
      <c r="E225">
        <f>ch_thomson!E226</f>
        <v>51.91</v>
      </c>
      <c r="F225">
        <f>ch_thomson!F226</f>
        <v>77.823999999999998</v>
      </c>
      <c r="G225">
        <f>ch_thomson!G226</f>
        <v>131.47</v>
      </c>
    </row>
    <row r="226" spans="1:7" x14ac:dyDescent="0.25">
      <c r="A226" s="8">
        <f>ch_thomson!A227</f>
        <v>38245</v>
      </c>
      <c r="B226">
        <f>ch_thomson!B227</f>
        <v>100.943</v>
      </c>
      <c r="C226">
        <f>ch_thomson!C227</f>
        <v>85.67</v>
      </c>
      <c r="D226">
        <f>ch_thomson!D227</f>
        <v>105.73</v>
      </c>
      <c r="E226">
        <f>ch_thomson!E227</f>
        <v>52.42</v>
      </c>
      <c r="F226">
        <f>ch_thomson!F227</f>
        <v>77.2</v>
      </c>
      <c r="G226">
        <f>ch_thomson!G227</f>
        <v>130.68</v>
      </c>
    </row>
    <row r="227" spans="1:7" x14ac:dyDescent="0.25">
      <c r="A227" s="8">
        <f>ch_thomson!A228</f>
        <v>38275</v>
      </c>
      <c r="B227">
        <f>ch_thomson!B228</f>
        <v>100.68899999999999</v>
      </c>
      <c r="C227">
        <f>ch_thomson!C228</f>
        <v>85.03</v>
      </c>
      <c r="D227">
        <f>ch_thomson!D228</f>
        <v>102.89</v>
      </c>
      <c r="E227">
        <f>ch_thomson!E228</f>
        <v>50.81</v>
      </c>
      <c r="F227">
        <f>ch_thomson!F228</f>
        <v>76.662999999999997</v>
      </c>
      <c r="G227">
        <f>ch_thomson!G228</f>
        <v>135.79</v>
      </c>
    </row>
    <row r="228" spans="1:7" x14ac:dyDescent="0.25">
      <c r="A228" s="8">
        <f>ch_thomson!A229</f>
        <v>38306</v>
      </c>
      <c r="B228">
        <f>ch_thomson!B229</f>
        <v>100.559</v>
      </c>
      <c r="C228">
        <f>ch_thomson!C229</f>
        <v>85.94</v>
      </c>
      <c r="D228">
        <f>ch_thomson!D229</f>
        <v>103.63</v>
      </c>
      <c r="E228">
        <f>ch_thomson!E229</f>
        <v>50.87</v>
      </c>
      <c r="F228">
        <f>ch_thomson!F229</f>
        <v>76.206999999999994</v>
      </c>
      <c r="G228">
        <f>ch_thomson!G229</f>
        <v>132.47</v>
      </c>
    </row>
    <row r="229" spans="1:7" x14ac:dyDescent="0.25">
      <c r="A229" s="8">
        <f>ch_thomson!A230</f>
        <v>38336</v>
      </c>
      <c r="B229">
        <f>ch_thomson!B230</f>
        <v>100.63200000000001</v>
      </c>
      <c r="C229">
        <f>ch_thomson!C230</f>
        <v>85.37</v>
      </c>
      <c r="D229">
        <f>ch_thomson!D230</f>
        <v>100.19</v>
      </c>
      <c r="E229">
        <f>ch_thomson!E230</f>
        <v>46.82</v>
      </c>
      <c r="F229">
        <f>ch_thomson!F230</f>
        <v>77.617999999999995</v>
      </c>
      <c r="G229">
        <f>ch_thomson!G230</f>
        <v>122.51</v>
      </c>
    </row>
    <row r="230" spans="1:7" x14ac:dyDescent="0.25">
      <c r="A230" s="8">
        <f>ch_thomson!A231</f>
        <v>38367</v>
      </c>
      <c r="B230">
        <f>ch_thomson!B231</f>
        <v>100.806</v>
      </c>
      <c r="C230">
        <f>ch_thomson!C231</f>
        <v>86.13</v>
      </c>
      <c r="D230">
        <f>ch_thomson!D231</f>
        <v>103.07</v>
      </c>
      <c r="E230">
        <f>ch_thomson!E231</f>
        <v>50.38</v>
      </c>
      <c r="F230">
        <f>ch_thomson!F231</f>
        <v>78.956999999999994</v>
      </c>
      <c r="G230">
        <f>ch_thomson!G231</f>
        <v>131.15</v>
      </c>
    </row>
    <row r="231" spans="1:7" x14ac:dyDescent="0.25">
      <c r="A231" s="8">
        <f>ch_thomson!A232</f>
        <v>38398</v>
      </c>
      <c r="B231">
        <f>ch_thomson!B232</f>
        <v>100.95</v>
      </c>
      <c r="C231">
        <f>ch_thomson!C232</f>
        <v>87.08</v>
      </c>
      <c r="D231">
        <f>ch_thomson!D232</f>
        <v>102.4</v>
      </c>
      <c r="E231">
        <f>ch_thomson!E232</f>
        <v>47.81</v>
      </c>
      <c r="F231">
        <f>ch_thomson!F232</f>
        <v>80.510000000000005</v>
      </c>
      <c r="G231">
        <f>ch_thomson!G232</f>
        <v>133.21</v>
      </c>
    </row>
    <row r="232" spans="1:7" x14ac:dyDescent="0.25">
      <c r="A232" s="8">
        <f>ch_thomson!A233</f>
        <v>38426</v>
      </c>
      <c r="B232">
        <f>ch_thomson!B233</f>
        <v>100.96899999999999</v>
      </c>
      <c r="C232">
        <f>ch_thomson!C233</f>
        <v>87.41</v>
      </c>
      <c r="D232">
        <f>ch_thomson!D233</f>
        <v>100.85</v>
      </c>
      <c r="E232">
        <f>ch_thomson!E233</f>
        <v>52.24</v>
      </c>
      <c r="F232">
        <f>ch_thomson!F233</f>
        <v>79.83</v>
      </c>
      <c r="G232">
        <f>ch_thomson!G233</f>
        <v>137.06</v>
      </c>
    </row>
    <row r="233" spans="1:7" x14ac:dyDescent="0.25">
      <c r="A233" s="8">
        <f>ch_thomson!A234</f>
        <v>38457</v>
      </c>
      <c r="B233">
        <f>ch_thomson!B234</f>
        <v>100.881</v>
      </c>
      <c r="C233">
        <f>ch_thomson!C234</f>
        <v>87.67</v>
      </c>
      <c r="D233">
        <f>ch_thomson!D234</f>
        <v>101.71</v>
      </c>
      <c r="E233">
        <f>ch_thomson!E234</f>
        <v>53.57</v>
      </c>
      <c r="F233">
        <f>ch_thomson!F234</f>
        <v>79.195999999999998</v>
      </c>
      <c r="G233">
        <f>ch_thomson!G234</f>
        <v>136.59</v>
      </c>
    </row>
    <row r="234" spans="1:7" x14ac:dyDescent="0.25">
      <c r="A234" s="8">
        <f>ch_thomson!A235</f>
        <v>38487</v>
      </c>
      <c r="B234">
        <f>ch_thomson!B235</f>
        <v>100.706</v>
      </c>
      <c r="C234">
        <f>ch_thomson!C235</f>
        <v>85.8</v>
      </c>
      <c r="D234">
        <f>ch_thomson!D235</f>
        <v>104.78</v>
      </c>
      <c r="E234">
        <f>ch_thomson!E235</f>
        <v>50.37</v>
      </c>
      <c r="F234">
        <f>ch_thomson!F235</f>
        <v>78.602000000000004</v>
      </c>
      <c r="G234">
        <f>ch_thomson!G235</f>
        <v>137.21</v>
      </c>
    </row>
    <row r="235" spans="1:7" x14ac:dyDescent="0.25">
      <c r="A235" s="8">
        <f>ch_thomson!A236</f>
        <v>38518</v>
      </c>
      <c r="B235">
        <f>ch_thomson!B236</f>
        <v>100.44499999999999</v>
      </c>
      <c r="C235">
        <f>ch_thomson!C236</f>
        <v>88</v>
      </c>
      <c r="D235">
        <f>ch_thomson!D236</f>
        <v>105.56</v>
      </c>
      <c r="E235">
        <f>ch_thomson!E236</f>
        <v>50</v>
      </c>
      <c r="F235">
        <f>ch_thomson!F236</f>
        <v>79.14</v>
      </c>
      <c r="G235">
        <f>ch_thomson!G236</f>
        <v>135.19999999999999</v>
      </c>
    </row>
    <row r="236" spans="1:7" x14ac:dyDescent="0.25">
      <c r="A236" s="8">
        <f>ch_thomson!A237</f>
        <v>38548</v>
      </c>
      <c r="B236">
        <f>ch_thomson!B237</f>
        <v>100.16</v>
      </c>
      <c r="C236">
        <f>ch_thomson!C237</f>
        <v>87.53</v>
      </c>
      <c r="D236">
        <f>ch_thomson!D237</f>
        <v>103.1</v>
      </c>
      <c r="E236">
        <f>ch_thomson!E237</f>
        <v>47.66</v>
      </c>
      <c r="F236">
        <f>ch_thomson!F237</f>
        <v>79.641999999999996</v>
      </c>
      <c r="G236">
        <f>ch_thomson!G237</f>
        <v>136.66</v>
      </c>
    </row>
    <row r="237" spans="1:7" x14ac:dyDescent="0.25">
      <c r="A237" s="8">
        <f>ch_thomson!A238</f>
        <v>38579</v>
      </c>
      <c r="B237">
        <f>ch_thomson!B238</f>
        <v>99.930999999999997</v>
      </c>
      <c r="C237">
        <f>ch_thomson!C238</f>
        <v>88.14</v>
      </c>
      <c r="D237">
        <f>ch_thomson!D238</f>
        <v>99.25</v>
      </c>
      <c r="E237">
        <f>ch_thomson!E238</f>
        <v>50.37</v>
      </c>
      <c r="F237">
        <f>ch_thomson!F238</f>
        <v>80.686999999999998</v>
      </c>
      <c r="G237">
        <f>ch_thomson!G238</f>
        <v>143.38</v>
      </c>
    </row>
    <row r="238" spans="1:7" x14ac:dyDescent="0.25">
      <c r="A238" s="8">
        <f>ch_thomson!A239</f>
        <v>38610</v>
      </c>
      <c r="B238">
        <f>ch_thomson!B239</f>
        <v>99.841999999999999</v>
      </c>
      <c r="C238">
        <f>ch_thomson!C239</f>
        <v>87.29</v>
      </c>
      <c r="D238">
        <f>ch_thomson!D239</f>
        <v>104.34</v>
      </c>
      <c r="E238">
        <f>ch_thomson!E239</f>
        <v>55.26</v>
      </c>
      <c r="F238">
        <f>ch_thomson!F239</f>
        <v>81.593999999999994</v>
      </c>
      <c r="G238">
        <f>ch_thomson!G239</f>
        <v>138.93</v>
      </c>
    </row>
    <row r="239" spans="1:7" x14ac:dyDescent="0.25">
      <c r="A239" s="8">
        <f>ch_thomson!A240</f>
        <v>38640</v>
      </c>
      <c r="B239">
        <f>ch_thomson!B240</f>
        <v>99.900999999999996</v>
      </c>
      <c r="C239">
        <f>ch_thomson!C240</f>
        <v>88.5</v>
      </c>
      <c r="D239">
        <f>ch_thomson!D240</f>
        <v>103.82</v>
      </c>
      <c r="E239">
        <f>ch_thomson!E240</f>
        <v>52.34</v>
      </c>
      <c r="F239">
        <f>ch_thomson!F240</f>
        <v>82.477000000000004</v>
      </c>
      <c r="G239">
        <f>ch_thomson!G240</f>
        <v>138.25</v>
      </c>
    </row>
    <row r="240" spans="1:7" x14ac:dyDescent="0.25">
      <c r="A240" s="8">
        <f>ch_thomson!A241</f>
        <v>38671</v>
      </c>
      <c r="B240">
        <f>ch_thomson!B241</f>
        <v>100.16</v>
      </c>
      <c r="C240">
        <f>ch_thomson!C241</f>
        <v>87.93</v>
      </c>
      <c r="D240">
        <f>ch_thomson!D241</f>
        <v>98.8</v>
      </c>
      <c r="E240">
        <f>ch_thomson!E241</f>
        <v>51.42</v>
      </c>
      <c r="F240">
        <f>ch_thomson!F241</f>
        <v>83.338999999999999</v>
      </c>
      <c r="G240">
        <f>ch_thomson!G241</f>
        <v>142.55000000000001</v>
      </c>
    </row>
    <row r="241" spans="1:7" x14ac:dyDescent="0.25">
      <c r="A241" s="8">
        <f>ch_thomson!A242</f>
        <v>38701</v>
      </c>
      <c r="B241">
        <f>ch_thomson!B242</f>
        <v>100.675</v>
      </c>
      <c r="C241">
        <f>ch_thomson!C242</f>
        <v>87.01</v>
      </c>
      <c r="D241">
        <f>ch_thomson!D242</f>
        <v>100.56</v>
      </c>
      <c r="E241">
        <f>ch_thomson!E242</f>
        <v>48.83</v>
      </c>
      <c r="F241">
        <f>ch_thomson!F242</f>
        <v>83.509</v>
      </c>
      <c r="G241">
        <f>ch_thomson!G242</f>
        <v>143.43</v>
      </c>
    </row>
    <row r="242" spans="1:7" x14ac:dyDescent="0.25">
      <c r="A242" s="8">
        <f>ch_thomson!A243</f>
        <v>38732</v>
      </c>
      <c r="B242">
        <f>ch_thomson!B243</f>
        <v>101.273</v>
      </c>
      <c r="C242">
        <f>ch_thomson!C243</f>
        <v>88.22</v>
      </c>
      <c r="D242">
        <f>ch_thomson!D243</f>
        <v>103.68</v>
      </c>
      <c r="E242">
        <f>ch_thomson!E243</f>
        <v>55.84</v>
      </c>
      <c r="F242">
        <f>ch_thomson!F243</f>
        <v>83.85</v>
      </c>
      <c r="G242">
        <f>ch_thomson!G243</f>
        <v>142.69</v>
      </c>
    </row>
    <row r="243" spans="1:7" x14ac:dyDescent="0.25">
      <c r="A243" s="8">
        <f>ch_thomson!A244</f>
        <v>38763</v>
      </c>
      <c r="B243">
        <f>ch_thomson!B244</f>
        <v>101.73399999999999</v>
      </c>
      <c r="C243">
        <f>ch_thomson!C244</f>
        <v>88</v>
      </c>
      <c r="D243">
        <f>ch_thomson!D244</f>
        <v>102.82</v>
      </c>
      <c r="E243">
        <f>ch_thomson!E244</f>
        <v>53.49</v>
      </c>
      <c r="F243">
        <f>ch_thomson!F244</f>
        <v>84.069000000000003</v>
      </c>
      <c r="G243">
        <f>ch_thomson!G244</f>
        <v>142.28</v>
      </c>
    </row>
    <row r="244" spans="1:7" x14ac:dyDescent="0.25">
      <c r="A244" s="8">
        <f>ch_thomson!A245</f>
        <v>38791</v>
      </c>
      <c r="B244">
        <f>ch_thomson!B245</f>
        <v>101.89400000000001</v>
      </c>
      <c r="C244">
        <f>ch_thomson!C245</f>
        <v>88.12</v>
      </c>
      <c r="D244">
        <f>ch_thomson!D245</f>
        <v>100.54</v>
      </c>
      <c r="E244">
        <f>ch_thomson!E245</f>
        <v>55.78</v>
      </c>
      <c r="F244">
        <f>ch_thomson!F245</f>
        <v>85.081000000000003</v>
      </c>
      <c r="G244">
        <f>ch_thomson!G245</f>
        <v>143.32</v>
      </c>
    </row>
    <row r="245" spans="1:7" x14ac:dyDescent="0.25">
      <c r="A245" s="8">
        <f>ch_thomson!A246</f>
        <v>38822</v>
      </c>
      <c r="B245">
        <f>ch_thomson!B246</f>
        <v>101.88</v>
      </c>
      <c r="C245">
        <f>ch_thomson!C246</f>
        <v>89.26</v>
      </c>
      <c r="D245">
        <f>ch_thomson!D246</f>
        <v>98.04</v>
      </c>
      <c r="E245">
        <f>ch_thomson!E246</f>
        <v>58.39</v>
      </c>
      <c r="F245">
        <f>ch_thomson!F246</f>
        <v>86.067999999999998</v>
      </c>
      <c r="G245">
        <f>ch_thomson!G246</f>
        <v>156.12</v>
      </c>
    </row>
    <row r="246" spans="1:7" x14ac:dyDescent="0.25">
      <c r="A246" s="8">
        <f>ch_thomson!A247</f>
        <v>38852</v>
      </c>
      <c r="B246">
        <f>ch_thomson!B247</f>
        <v>101.852</v>
      </c>
      <c r="C246">
        <f>ch_thomson!C247</f>
        <v>88.71</v>
      </c>
      <c r="D246">
        <f>ch_thomson!D247</f>
        <v>101</v>
      </c>
      <c r="E246">
        <f>ch_thomson!E247</f>
        <v>58.15</v>
      </c>
      <c r="F246">
        <f>ch_thomson!F247</f>
        <v>87.027000000000001</v>
      </c>
      <c r="G246">
        <f>ch_thomson!G247</f>
        <v>144.24</v>
      </c>
    </row>
    <row r="247" spans="1:7" x14ac:dyDescent="0.25">
      <c r="A247" s="8">
        <f>ch_thomson!A248</f>
        <v>38883</v>
      </c>
      <c r="B247">
        <f>ch_thomson!B248</f>
        <v>101.902</v>
      </c>
      <c r="C247">
        <f>ch_thomson!C248</f>
        <v>89.91</v>
      </c>
      <c r="D247">
        <f>ch_thomson!D248</f>
        <v>97.95</v>
      </c>
      <c r="E247">
        <f>ch_thomson!E248</f>
        <v>58.87</v>
      </c>
      <c r="F247">
        <f>ch_thomson!F248</f>
        <v>87.337999999999994</v>
      </c>
      <c r="G247">
        <f>ch_thomson!G248</f>
        <v>150.97999999999999</v>
      </c>
    </row>
    <row r="248" spans="1:7" x14ac:dyDescent="0.25">
      <c r="A248" s="8">
        <f>ch_thomson!A249</f>
        <v>38913</v>
      </c>
      <c r="B248">
        <f>ch_thomson!B249</f>
        <v>101.989</v>
      </c>
      <c r="C248">
        <f>ch_thomson!C249</f>
        <v>90.24</v>
      </c>
      <c r="D248">
        <f>ch_thomson!D249</f>
        <v>99.73</v>
      </c>
      <c r="E248">
        <f>ch_thomson!E249</f>
        <v>61.02</v>
      </c>
      <c r="F248">
        <f>ch_thomson!F249</f>
        <v>87.581000000000003</v>
      </c>
      <c r="G248">
        <f>ch_thomson!G249</f>
        <v>152.22</v>
      </c>
    </row>
    <row r="249" spans="1:7" x14ac:dyDescent="0.25">
      <c r="A249" s="8">
        <f>ch_thomson!A250</f>
        <v>38944</v>
      </c>
      <c r="B249">
        <f>ch_thomson!B250</f>
        <v>102.026</v>
      </c>
      <c r="C249">
        <f>ch_thomson!C250</f>
        <v>92.25</v>
      </c>
      <c r="D249">
        <f>ch_thomson!D250</f>
        <v>104.04</v>
      </c>
      <c r="E249">
        <f>ch_thomson!E250</f>
        <v>63.55</v>
      </c>
      <c r="F249">
        <f>ch_thomson!F250</f>
        <v>88.361999999999995</v>
      </c>
      <c r="G249">
        <f>ch_thomson!G250</f>
        <v>147.88999999999999</v>
      </c>
    </row>
    <row r="250" spans="1:7" x14ac:dyDescent="0.25">
      <c r="A250" s="8">
        <f>ch_thomson!A251</f>
        <v>38975</v>
      </c>
      <c r="B250">
        <f>ch_thomson!B251</f>
        <v>101.949</v>
      </c>
      <c r="C250">
        <f>ch_thomson!C251</f>
        <v>89.48</v>
      </c>
      <c r="D250">
        <f>ch_thomson!D251</f>
        <v>99.82</v>
      </c>
      <c r="E250">
        <f>ch_thomson!E251</f>
        <v>63.01</v>
      </c>
      <c r="F250">
        <f>ch_thomson!F251</f>
        <v>90.408000000000001</v>
      </c>
      <c r="G250">
        <f>ch_thomson!G251</f>
        <v>150.88</v>
      </c>
    </row>
    <row r="251" spans="1:7" x14ac:dyDescent="0.25">
      <c r="A251" s="8">
        <f>ch_thomson!A252</f>
        <v>39005</v>
      </c>
      <c r="B251">
        <f>ch_thomson!B252</f>
        <v>101.825</v>
      </c>
      <c r="C251">
        <f>ch_thomson!C252</f>
        <v>89.93</v>
      </c>
      <c r="D251">
        <f>ch_thomson!D252</f>
        <v>99.73</v>
      </c>
      <c r="E251">
        <f>ch_thomson!E252</f>
        <v>62.01</v>
      </c>
      <c r="F251">
        <f>ch_thomson!F252</f>
        <v>92.394000000000005</v>
      </c>
      <c r="G251">
        <f>ch_thomson!G252</f>
        <v>157.21</v>
      </c>
    </row>
    <row r="252" spans="1:7" x14ac:dyDescent="0.25">
      <c r="A252" s="8">
        <f>ch_thomson!A253</f>
        <v>39036</v>
      </c>
      <c r="B252">
        <f>ch_thomson!B253</f>
        <v>101.752</v>
      </c>
      <c r="C252">
        <f>ch_thomson!C253</f>
        <v>91.34</v>
      </c>
      <c r="D252">
        <f>ch_thomson!D253</f>
        <v>103.39</v>
      </c>
      <c r="E252">
        <f>ch_thomson!E253</f>
        <v>61.67</v>
      </c>
      <c r="F252">
        <f>ch_thomson!F253</f>
        <v>94.325000000000003</v>
      </c>
      <c r="G252">
        <f>ch_thomson!G253</f>
        <v>149.71</v>
      </c>
    </row>
    <row r="253" spans="1:7" x14ac:dyDescent="0.25">
      <c r="A253" s="8">
        <f>ch_thomson!A254</f>
        <v>39066</v>
      </c>
      <c r="B253">
        <f>ch_thomson!B254</f>
        <v>101.806</v>
      </c>
      <c r="C253">
        <f>ch_thomson!C254</f>
        <v>91.81</v>
      </c>
      <c r="D253">
        <f>ch_thomson!D254</f>
        <v>99.02</v>
      </c>
      <c r="E253">
        <f>ch_thomson!E254</f>
        <v>62.58</v>
      </c>
      <c r="F253">
        <f>ch_thomson!F254</f>
        <v>94.052000000000007</v>
      </c>
      <c r="G253">
        <f>ch_thomson!G254</f>
        <v>167.68</v>
      </c>
    </row>
    <row r="254" spans="1:7" x14ac:dyDescent="0.25">
      <c r="A254" s="8">
        <f>ch_thomson!A255</f>
        <v>39097</v>
      </c>
      <c r="B254">
        <f>ch_thomson!B255</f>
        <v>101.941</v>
      </c>
      <c r="C254">
        <f>ch_thomson!C255</f>
        <v>92.86</v>
      </c>
      <c r="D254">
        <f>ch_thomson!D255</f>
        <v>101.77</v>
      </c>
      <c r="E254">
        <f>ch_thomson!E255</f>
        <v>60.88</v>
      </c>
      <c r="F254">
        <f>ch_thomson!F255</f>
        <v>93.760999999999996</v>
      </c>
      <c r="G254">
        <f>ch_thomson!G255</f>
        <v>162.79</v>
      </c>
    </row>
    <row r="255" spans="1:7" x14ac:dyDescent="0.25">
      <c r="A255" s="8">
        <f>ch_thomson!A256</f>
        <v>39128</v>
      </c>
      <c r="B255">
        <f>ch_thomson!B256</f>
        <v>102.09</v>
      </c>
      <c r="C255">
        <f>ch_thomson!C256</f>
        <v>92.15</v>
      </c>
      <c r="D255">
        <f>ch_thomson!D256</f>
        <v>100.26</v>
      </c>
      <c r="E255">
        <f>ch_thomson!E256</f>
        <v>62.68</v>
      </c>
      <c r="F255">
        <f>ch_thomson!F256</f>
        <v>93.521000000000001</v>
      </c>
      <c r="G255">
        <f>ch_thomson!G256</f>
        <v>161.06</v>
      </c>
    </row>
    <row r="256" spans="1:7" x14ac:dyDescent="0.25">
      <c r="A256" s="8">
        <f>ch_thomson!A257</f>
        <v>39156</v>
      </c>
      <c r="B256">
        <f>ch_thomson!B257</f>
        <v>102.208</v>
      </c>
      <c r="C256">
        <f>ch_thomson!C257</f>
        <v>93.81</v>
      </c>
      <c r="D256">
        <f>ch_thomson!D257</f>
        <v>103.2</v>
      </c>
      <c r="E256">
        <f>ch_thomson!E257</f>
        <v>60.53</v>
      </c>
      <c r="F256">
        <f>ch_thomson!F257</f>
        <v>95.316000000000003</v>
      </c>
      <c r="G256">
        <f>ch_thomson!G257</f>
        <v>159.1</v>
      </c>
    </row>
    <row r="257" spans="1:7" x14ac:dyDescent="0.25">
      <c r="A257" s="8">
        <f>ch_thomson!A258</f>
        <v>39187</v>
      </c>
      <c r="B257">
        <f>ch_thomson!B258</f>
        <v>102.27800000000001</v>
      </c>
      <c r="C257">
        <f>ch_thomson!C258</f>
        <v>94.18</v>
      </c>
      <c r="D257">
        <f>ch_thomson!D258</f>
        <v>97.77</v>
      </c>
      <c r="E257">
        <f>ch_thomson!E258</f>
        <v>64.86</v>
      </c>
      <c r="F257">
        <f>ch_thomson!F258</f>
        <v>97.091999999999999</v>
      </c>
      <c r="G257">
        <f>ch_thomson!G258</f>
        <v>161.58000000000001</v>
      </c>
    </row>
    <row r="258" spans="1:7" x14ac:dyDescent="0.25">
      <c r="A258" s="8">
        <f>ch_thomson!A259</f>
        <v>39217</v>
      </c>
      <c r="B258">
        <f>ch_thomson!B259</f>
        <v>102.27800000000001</v>
      </c>
      <c r="C258">
        <f>ch_thomson!C259</f>
        <v>92.44</v>
      </c>
      <c r="D258">
        <f>ch_thomson!D259</f>
        <v>103.01</v>
      </c>
      <c r="E258">
        <f>ch_thomson!E259</f>
        <v>63.36</v>
      </c>
      <c r="F258">
        <f>ch_thomson!F259</f>
        <v>98.852000000000004</v>
      </c>
      <c r="G258">
        <f>ch_thomson!G259</f>
        <v>157.63</v>
      </c>
    </row>
    <row r="259" spans="1:7" x14ac:dyDescent="0.25">
      <c r="A259" s="8">
        <f>ch_thomson!A260</f>
        <v>39248</v>
      </c>
      <c r="B259">
        <f>ch_thomson!B260</f>
        <v>102.193</v>
      </c>
      <c r="C259">
        <f>ch_thomson!C260</f>
        <v>92.7</v>
      </c>
      <c r="D259">
        <f>ch_thomson!D260</f>
        <v>100.51</v>
      </c>
      <c r="E259">
        <f>ch_thomson!E260</f>
        <v>65.11</v>
      </c>
      <c r="F259">
        <f>ch_thomson!F260</f>
        <v>99.596000000000004</v>
      </c>
      <c r="G259">
        <f>ch_thomson!G260</f>
        <v>160.38999999999999</v>
      </c>
    </row>
    <row r="260" spans="1:7" x14ac:dyDescent="0.25">
      <c r="A260" s="8">
        <f>ch_thomson!A261</f>
        <v>39278</v>
      </c>
      <c r="B260">
        <f>ch_thomson!B261</f>
        <v>102.09099999999999</v>
      </c>
      <c r="C260">
        <f>ch_thomson!C261</f>
        <v>93.42</v>
      </c>
      <c r="D260">
        <f>ch_thomson!D261</f>
        <v>103.46</v>
      </c>
      <c r="E260">
        <f>ch_thomson!E261</f>
        <v>64.73</v>
      </c>
      <c r="F260">
        <f>ch_thomson!F261</f>
        <v>100.342</v>
      </c>
      <c r="G260">
        <f>ch_thomson!G261</f>
        <v>157.22999999999999</v>
      </c>
    </row>
    <row r="261" spans="1:7" x14ac:dyDescent="0.25">
      <c r="A261" s="8">
        <f>ch_thomson!A262</f>
        <v>39309</v>
      </c>
      <c r="B261">
        <f>ch_thomson!B262</f>
        <v>102.06100000000001</v>
      </c>
      <c r="C261">
        <f>ch_thomson!C262</f>
        <v>95.53</v>
      </c>
      <c r="D261">
        <f>ch_thomson!D262</f>
        <v>101.31</v>
      </c>
      <c r="E261">
        <f>ch_thomson!E262</f>
        <v>66.78</v>
      </c>
      <c r="F261">
        <f>ch_thomson!F262</f>
        <v>101.09</v>
      </c>
      <c r="G261">
        <f>ch_thomson!G262</f>
        <v>160.59</v>
      </c>
    </row>
    <row r="262" spans="1:7" x14ac:dyDescent="0.25">
      <c r="A262" s="8">
        <f>ch_thomson!A263</f>
        <v>39340</v>
      </c>
      <c r="B262">
        <f>ch_thomson!B263</f>
        <v>102.161</v>
      </c>
      <c r="C262">
        <f>ch_thomson!C263</f>
        <v>94.12</v>
      </c>
      <c r="D262">
        <f>ch_thomson!D263</f>
        <v>102</v>
      </c>
      <c r="E262">
        <f>ch_thomson!E263</f>
        <v>60.54</v>
      </c>
      <c r="F262">
        <f>ch_thomson!F263</f>
        <v>99.998000000000005</v>
      </c>
      <c r="G262">
        <f>ch_thomson!G263</f>
        <v>164.64</v>
      </c>
    </row>
    <row r="263" spans="1:7" x14ac:dyDescent="0.25">
      <c r="A263" s="8">
        <f>ch_thomson!A264</f>
        <v>39370</v>
      </c>
      <c r="B263">
        <f>ch_thomson!B264</f>
        <v>102.29300000000001</v>
      </c>
      <c r="C263">
        <f>ch_thomson!C264</f>
        <v>94.03</v>
      </c>
      <c r="D263">
        <f>ch_thomson!D264</f>
        <v>97.86</v>
      </c>
      <c r="E263">
        <f>ch_thomson!E264</f>
        <v>60.9</v>
      </c>
      <c r="F263">
        <f>ch_thomson!F264</f>
        <v>98.99</v>
      </c>
      <c r="G263">
        <f>ch_thomson!G264</f>
        <v>164.15</v>
      </c>
    </row>
    <row r="264" spans="1:7" x14ac:dyDescent="0.25">
      <c r="A264" s="8">
        <f>ch_thomson!A265</f>
        <v>39401</v>
      </c>
      <c r="B264">
        <f>ch_thomson!B265</f>
        <v>102.312</v>
      </c>
      <c r="C264">
        <f>ch_thomson!C265</f>
        <v>94.73</v>
      </c>
      <c r="D264">
        <f>ch_thomson!D265</f>
        <v>99.66</v>
      </c>
      <c r="E264">
        <f>ch_thomson!E265</f>
        <v>61.18</v>
      </c>
      <c r="F264">
        <f>ch_thomson!F265</f>
        <v>98.061999999999998</v>
      </c>
      <c r="G264">
        <f>ch_thomson!G265</f>
        <v>161.91999999999999</v>
      </c>
    </row>
    <row r="265" spans="1:7" x14ac:dyDescent="0.25">
      <c r="A265" s="8">
        <f>ch_thomson!A266</f>
        <v>39431</v>
      </c>
      <c r="B265">
        <f>ch_thomson!B266</f>
        <v>102.099</v>
      </c>
      <c r="C265">
        <f>ch_thomson!C266</f>
        <v>94.22</v>
      </c>
      <c r="D265">
        <f>ch_thomson!D266</f>
        <v>97.96</v>
      </c>
      <c r="E265">
        <f>ch_thomson!E266</f>
        <v>60.6</v>
      </c>
      <c r="F265">
        <f>ch_thomson!F266</f>
        <v>98.867999999999995</v>
      </c>
      <c r="G265">
        <f>ch_thomson!G266</f>
        <v>163.59</v>
      </c>
    </row>
    <row r="266" spans="1:7" x14ac:dyDescent="0.25">
      <c r="A266" s="8">
        <f>ch_thomson!A267</f>
        <v>39462</v>
      </c>
      <c r="B266">
        <f>ch_thomson!B267</f>
        <v>101.759</v>
      </c>
      <c r="C266">
        <f>ch_thomson!C267</f>
        <v>95.36</v>
      </c>
      <c r="D266">
        <f>ch_thomson!D267</f>
        <v>105.93</v>
      </c>
      <c r="E266">
        <f>ch_thomson!E267</f>
        <v>60.26</v>
      </c>
      <c r="F266">
        <f>ch_thomson!F267</f>
        <v>99.682000000000002</v>
      </c>
      <c r="G266">
        <f>ch_thomson!G267</f>
        <v>158.66</v>
      </c>
    </row>
    <row r="267" spans="1:7" x14ac:dyDescent="0.25">
      <c r="A267" s="8">
        <f>ch_thomson!A268</f>
        <v>39493</v>
      </c>
      <c r="B267">
        <f>ch_thomson!B268</f>
        <v>101.413</v>
      </c>
      <c r="C267">
        <f>ch_thomson!C268</f>
        <v>95.89</v>
      </c>
      <c r="D267">
        <f>ch_thomson!D268</f>
        <v>104.67</v>
      </c>
      <c r="E267">
        <f>ch_thomson!E268</f>
        <v>63.23</v>
      </c>
      <c r="F267">
        <f>ch_thomson!F268</f>
        <v>100.458</v>
      </c>
      <c r="G267">
        <f>ch_thomson!G268</f>
        <v>161.78</v>
      </c>
    </row>
    <row r="268" spans="1:7" x14ac:dyDescent="0.25">
      <c r="A268" s="8">
        <f>ch_thomson!A269</f>
        <v>39522</v>
      </c>
      <c r="B268">
        <f>ch_thomson!B269</f>
        <v>101.137</v>
      </c>
      <c r="C268">
        <f>ch_thomson!C269</f>
        <v>94.95</v>
      </c>
      <c r="D268">
        <f>ch_thomson!D269</f>
        <v>100.35</v>
      </c>
      <c r="E268">
        <f>ch_thomson!E269</f>
        <v>61.22</v>
      </c>
      <c r="F268">
        <f>ch_thomson!F269</f>
        <v>99.93</v>
      </c>
      <c r="G268">
        <f>ch_thomson!G269</f>
        <v>178.23</v>
      </c>
    </row>
    <row r="269" spans="1:7" x14ac:dyDescent="0.25">
      <c r="A269" s="8">
        <f>ch_thomson!A270</f>
        <v>39553</v>
      </c>
      <c r="B269">
        <f>ch_thomson!B270</f>
        <v>100.89700000000001</v>
      </c>
      <c r="C269">
        <f>ch_thomson!C270</f>
        <v>94.86</v>
      </c>
      <c r="D269">
        <f>ch_thomson!D270</f>
        <v>107.73</v>
      </c>
      <c r="E269">
        <f>ch_thomson!E270</f>
        <v>60.84</v>
      </c>
      <c r="F269">
        <f>ch_thomson!F270</f>
        <v>99.444000000000003</v>
      </c>
      <c r="G269">
        <f>ch_thomson!G270</f>
        <v>159.88</v>
      </c>
    </row>
    <row r="270" spans="1:7" x14ac:dyDescent="0.25">
      <c r="A270" s="8">
        <f>ch_thomson!A271</f>
        <v>39583</v>
      </c>
      <c r="B270">
        <f>ch_thomson!B271</f>
        <v>100.624</v>
      </c>
      <c r="C270">
        <f>ch_thomson!C271</f>
        <v>96.8</v>
      </c>
      <c r="D270">
        <f>ch_thomson!D271</f>
        <v>104.79</v>
      </c>
      <c r="E270">
        <f>ch_thomson!E271</f>
        <v>61.44</v>
      </c>
      <c r="F270">
        <f>ch_thomson!F271</f>
        <v>98.995000000000005</v>
      </c>
      <c r="G270">
        <f>ch_thomson!G271</f>
        <v>168.24</v>
      </c>
    </row>
    <row r="271" spans="1:7" x14ac:dyDescent="0.25">
      <c r="A271" s="8">
        <f>ch_thomson!A272</f>
        <v>39614</v>
      </c>
      <c r="B271">
        <f>ch_thomson!B272</f>
        <v>100.253</v>
      </c>
      <c r="C271">
        <f>ch_thomson!C272</f>
        <v>97.03</v>
      </c>
      <c r="D271">
        <f>ch_thomson!D272</f>
        <v>100.93</v>
      </c>
      <c r="E271">
        <f>ch_thomson!E272</f>
        <v>58.23</v>
      </c>
      <c r="F271">
        <f>ch_thomson!F272</f>
        <v>99.385999999999996</v>
      </c>
      <c r="G271">
        <f>ch_thomson!G272</f>
        <v>172.83</v>
      </c>
    </row>
    <row r="272" spans="1:7" x14ac:dyDescent="0.25">
      <c r="A272" s="8">
        <f>ch_thomson!A273</f>
        <v>39644</v>
      </c>
      <c r="B272">
        <f>ch_thomson!B273</f>
        <v>99.8</v>
      </c>
      <c r="C272">
        <f>ch_thomson!C273</f>
        <v>97.31</v>
      </c>
      <c r="D272">
        <f>ch_thomson!D273</f>
        <v>104.54</v>
      </c>
      <c r="E272">
        <f>ch_thomson!E273</f>
        <v>57.5</v>
      </c>
      <c r="F272">
        <f>ch_thomson!F273</f>
        <v>99.777000000000001</v>
      </c>
      <c r="G272">
        <f>ch_thomson!G273</f>
        <v>162.53</v>
      </c>
    </row>
    <row r="273" spans="1:7" x14ac:dyDescent="0.25">
      <c r="A273" s="8">
        <f>ch_thomson!A274</f>
        <v>39675</v>
      </c>
      <c r="B273">
        <f>ch_thomson!B274</f>
        <v>99.278000000000006</v>
      </c>
      <c r="C273">
        <f>ch_thomson!C274</f>
        <v>97.85</v>
      </c>
      <c r="D273">
        <f>ch_thomson!D274</f>
        <v>103.68</v>
      </c>
      <c r="E273">
        <f>ch_thomson!E274</f>
        <v>57.14</v>
      </c>
      <c r="F273">
        <f>ch_thomson!F274</f>
        <v>100.167</v>
      </c>
      <c r="G273">
        <f>ch_thomson!G274</f>
        <v>172.7</v>
      </c>
    </row>
    <row r="274" spans="1:7" x14ac:dyDescent="0.25">
      <c r="A274" s="8">
        <f>ch_thomson!A275</f>
        <v>39706</v>
      </c>
      <c r="B274">
        <f>ch_thomson!B275</f>
        <v>98.694000000000003</v>
      </c>
      <c r="C274">
        <f>ch_thomson!C275</f>
        <v>100.33</v>
      </c>
      <c r="D274">
        <f>ch_thomson!D275</f>
        <v>100.26</v>
      </c>
      <c r="E274">
        <f>ch_thomson!E275</f>
        <v>56.38</v>
      </c>
      <c r="F274">
        <f>ch_thomson!F275</f>
        <v>98.656000000000006</v>
      </c>
      <c r="G274">
        <f>ch_thomson!G275</f>
        <v>163.66</v>
      </c>
    </row>
    <row r="275" spans="1:7" x14ac:dyDescent="0.25">
      <c r="A275" s="8">
        <f>ch_thomson!A276</f>
        <v>39736</v>
      </c>
      <c r="B275">
        <f>ch_thomson!B276</f>
        <v>98.117000000000004</v>
      </c>
      <c r="C275">
        <f>ch_thomson!C276</f>
        <v>96.28</v>
      </c>
      <c r="D275">
        <f>ch_thomson!D276</f>
        <v>102.59</v>
      </c>
      <c r="E275">
        <f>ch_thomson!E276</f>
        <v>48.78</v>
      </c>
      <c r="F275">
        <f>ch_thomson!F276</f>
        <v>97.210999999999999</v>
      </c>
      <c r="G275">
        <f>ch_thomson!G276</f>
        <v>154.07</v>
      </c>
    </row>
    <row r="276" spans="1:7" x14ac:dyDescent="0.25">
      <c r="A276" s="8">
        <f>ch_thomson!A277</f>
        <v>39767</v>
      </c>
      <c r="B276">
        <f>ch_thomson!B277</f>
        <v>97.638999999999996</v>
      </c>
      <c r="C276">
        <f>ch_thomson!C277</f>
        <v>95.46</v>
      </c>
      <c r="D276">
        <f>ch_thomson!D277</f>
        <v>105.16</v>
      </c>
      <c r="E276">
        <f>ch_thomson!E277</f>
        <v>44.88</v>
      </c>
      <c r="F276">
        <f>ch_thomson!F277</f>
        <v>95.828999999999994</v>
      </c>
      <c r="G276">
        <f>ch_thomson!G277</f>
        <v>159.38999999999999</v>
      </c>
    </row>
    <row r="277" spans="1:7" x14ac:dyDescent="0.25">
      <c r="A277" s="8">
        <f>ch_thomson!A278</f>
        <v>39797</v>
      </c>
      <c r="B277">
        <f>ch_thomson!B278</f>
        <v>97.331999999999994</v>
      </c>
      <c r="C277">
        <f>ch_thomson!C278</f>
        <v>96.59</v>
      </c>
      <c r="D277">
        <f>ch_thomson!D278</f>
        <v>104.64</v>
      </c>
      <c r="E277">
        <f>ch_thomson!E278</f>
        <v>41.51</v>
      </c>
      <c r="F277">
        <f>ch_thomson!F278</f>
        <v>94.659000000000006</v>
      </c>
      <c r="G277">
        <f>ch_thomson!G278</f>
        <v>143.54</v>
      </c>
    </row>
    <row r="278" spans="1:7" x14ac:dyDescent="0.25">
      <c r="A278" s="8">
        <f>ch_thomson!A279</f>
        <v>39828</v>
      </c>
      <c r="B278">
        <f>ch_thomson!B279</f>
        <v>97.100999999999999</v>
      </c>
      <c r="C278">
        <f>ch_thomson!C279</f>
        <v>96.25</v>
      </c>
      <c r="D278">
        <f>ch_thomson!D279</f>
        <v>114.25</v>
      </c>
      <c r="E278">
        <f>ch_thomson!E279</f>
        <v>40.25</v>
      </c>
      <c r="F278">
        <f>ch_thomson!F279</f>
        <v>93.472999999999999</v>
      </c>
      <c r="G278">
        <f>ch_thomson!G279</f>
        <v>148.09</v>
      </c>
    </row>
    <row r="279" spans="1:7" x14ac:dyDescent="0.25">
      <c r="A279" s="8">
        <f>ch_thomson!A280</f>
        <v>39859</v>
      </c>
      <c r="B279">
        <f>ch_thomson!B280</f>
        <v>96.832999999999998</v>
      </c>
      <c r="C279">
        <f>ch_thomson!C280</f>
        <v>96.47</v>
      </c>
      <c r="D279">
        <f>ch_thomson!D280</f>
        <v>111.48</v>
      </c>
      <c r="E279">
        <f>ch_thomson!E280</f>
        <v>36.31</v>
      </c>
      <c r="F279">
        <f>ch_thomson!F280</f>
        <v>92.177999999999997</v>
      </c>
      <c r="G279">
        <f>ch_thomson!G280</f>
        <v>143.66999999999999</v>
      </c>
    </row>
    <row r="280" spans="1:7" x14ac:dyDescent="0.25">
      <c r="A280" s="8">
        <f>ch_thomson!A281</f>
        <v>39887</v>
      </c>
      <c r="B280">
        <f>ch_thomson!B281</f>
        <v>96.465999999999994</v>
      </c>
      <c r="C280">
        <f>ch_thomson!C281</f>
        <v>96.47</v>
      </c>
      <c r="D280">
        <f>ch_thomson!D281</f>
        <v>111.21</v>
      </c>
      <c r="E280">
        <f>ch_thomson!E281</f>
        <v>37.340000000000003</v>
      </c>
      <c r="F280">
        <f>ch_thomson!F281</f>
        <v>92.126999999999995</v>
      </c>
      <c r="G280">
        <f>ch_thomson!G281</f>
        <v>135.01</v>
      </c>
    </row>
    <row r="281" spans="1:7" x14ac:dyDescent="0.25">
      <c r="A281" s="8">
        <f>ch_thomson!A282</f>
        <v>39918</v>
      </c>
      <c r="B281">
        <f>ch_thomson!B282</f>
        <v>96.102000000000004</v>
      </c>
      <c r="C281">
        <f>ch_thomson!C282</f>
        <v>95.84</v>
      </c>
      <c r="D281">
        <f>ch_thomson!D282</f>
        <v>115.76</v>
      </c>
      <c r="E281">
        <f>ch_thomson!E282</f>
        <v>32.92</v>
      </c>
      <c r="F281">
        <f>ch_thomson!F282</f>
        <v>92.078000000000003</v>
      </c>
      <c r="G281">
        <f>ch_thomson!G282</f>
        <v>144.35</v>
      </c>
    </row>
    <row r="282" spans="1:7" x14ac:dyDescent="0.25">
      <c r="A282" s="8">
        <f>ch_thomson!A283</f>
        <v>39948</v>
      </c>
      <c r="B282">
        <f>ch_thomson!B283</f>
        <v>95.921999999999997</v>
      </c>
      <c r="C282">
        <f>ch_thomson!C283</f>
        <v>97.46</v>
      </c>
      <c r="D282">
        <f>ch_thomson!D283</f>
        <v>113.71</v>
      </c>
      <c r="E282">
        <f>ch_thomson!E283</f>
        <v>36.86</v>
      </c>
      <c r="F282">
        <f>ch_thomson!F283</f>
        <v>92.031000000000006</v>
      </c>
      <c r="G282">
        <f>ch_thomson!G283</f>
        <v>132.71</v>
      </c>
    </row>
    <row r="283" spans="1:7" x14ac:dyDescent="0.25">
      <c r="A283" s="8">
        <f>ch_thomson!A284</f>
        <v>39979</v>
      </c>
      <c r="B283">
        <f>ch_thomson!B284</f>
        <v>96.105000000000004</v>
      </c>
      <c r="C283">
        <f>ch_thomson!C284</f>
        <v>96.72</v>
      </c>
      <c r="D283">
        <f>ch_thomson!D284</f>
        <v>110.94</v>
      </c>
      <c r="E283">
        <f>ch_thomson!E284</f>
        <v>35.99</v>
      </c>
      <c r="F283">
        <f>ch_thomson!F284</f>
        <v>92.269000000000005</v>
      </c>
      <c r="G283">
        <f>ch_thomson!G284</f>
        <v>132.11000000000001</v>
      </c>
    </row>
    <row r="284" spans="1:7" x14ac:dyDescent="0.25">
      <c r="A284" s="8">
        <f>ch_thomson!A285</f>
        <v>40009</v>
      </c>
      <c r="B284">
        <f>ch_thomson!B285</f>
        <v>96.555000000000007</v>
      </c>
      <c r="C284">
        <f>ch_thomson!C285</f>
        <v>96.93</v>
      </c>
      <c r="D284">
        <f>ch_thomson!D285</f>
        <v>110.34</v>
      </c>
      <c r="E284">
        <f>ch_thomson!E285</f>
        <v>37.979999999999997</v>
      </c>
      <c r="F284">
        <f>ch_thomson!F285</f>
        <v>92.504999999999995</v>
      </c>
      <c r="G284">
        <f>ch_thomson!G285</f>
        <v>137.30000000000001</v>
      </c>
    </row>
    <row r="285" spans="1:7" x14ac:dyDescent="0.25">
      <c r="A285" s="8">
        <f>ch_thomson!A286</f>
        <v>40040</v>
      </c>
      <c r="B285">
        <f>ch_thomson!B286</f>
        <v>97.192999999999998</v>
      </c>
      <c r="C285">
        <f>ch_thomson!C286</f>
        <v>97.68</v>
      </c>
      <c r="D285">
        <f>ch_thomson!D286</f>
        <v>112.04</v>
      </c>
      <c r="E285">
        <f>ch_thomson!E286</f>
        <v>40.909999999999997</v>
      </c>
      <c r="F285">
        <f>ch_thomson!F286</f>
        <v>92.738</v>
      </c>
      <c r="G285">
        <f>ch_thomson!G286</f>
        <v>138.26</v>
      </c>
    </row>
    <row r="286" spans="1:7" x14ac:dyDescent="0.25">
      <c r="A286" s="8">
        <f>ch_thomson!A287</f>
        <v>40071</v>
      </c>
      <c r="B286">
        <f>ch_thomson!B287</f>
        <v>97.99</v>
      </c>
      <c r="C286">
        <f>ch_thomson!C287</f>
        <v>97.75</v>
      </c>
      <c r="D286">
        <f>ch_thomson!D287</f>
        <v>109.8</v>
      </c>
      <c r="E286">
        <f>ch_thomson!E287</f>
        <v>43.63</v>
      </c>
      <c r="F286">
        <f>ch_thomson!F287</f>
        <v>93.986000000000004</v>
      </c>
      <c r="G286">
        <f>ch_thomson!G287</f>
        <v>137.30000000000001</v>
      </c>
    </row>
    <row r="287" spans="1:7" x14ac:dyDescent="0.25">
      <c r="A287" s="8">
        <f>ch_thomson!A288</f>
        <v>40101</v>
      </c>
      <c r="B287">
        <f>ch_thomson!B288</f>
        <v>98.799000000000007</v>
      </c>
      <c r="C287">
        <f>ch_thomson!C288</f>
        <v>99.12</v>
      </c>
      <c r="D287">
        <f>ch_thomson!D288</f>
        <v>110.71</v>
      </c>
      <c r="E287">
        <f>ch_thomson!E288</f>
        <v>42.22</v>
      </c>
      <c r="F287">
        <f>ch_thomson!F288</f>
        <v>95.194999999999993</v>
      </c>
      <c r="G287">
        <f>ch_thomson!G288</f>
        <v>140.94999999999999</v>
      </c>
    </row>
    <row r="288" spans="1:7" x14ac:dyDescent="0.25">
      <c r="A288" s="8">
        <f>ch_thomson!A289</f>
        <v>40132</v>
      </c>
      <c r="B288">
        <f>ch_thomson!B289</f>
        <v>99.448999999999998</v>
      </c>
      <c r="C288">
        <f>ch_thomson!C289</f>
        <v>96.63</v>
      </c>
      <c r="D288">
        <f>ch_thomson!D289</f>
        <v>109.86</v>
      </c>
      <c r="E288">
        <f>ch_thomson!E289</f>
        <v>43.86</v>
      </c>
      <c r="F288">
        <f>ch_thomson!F289</f>
        <v>96.369</v>
      </c>
      <c r="G288">
        <f>ch_thomson!G289</f>
        <v>143.11000000000001</v>
      </c>
    </row>
    <row r="289" spans="1:7" x14ac:dyDescent="0.25">
      <c r="A289" s="8">
        <f>ch_thomson!A290</f>
        <v>40162</v>
      </c>
      <c r="B289">
        <f>ch_thomson!B290</f>
        <v>99.81</v>
      </c>
      <c r="C289">
        <f>ch_thomson!C290</f>
        <v>100.35</v>
      </c>
      <c r="D289">
        <f>ch_thomson!D290</f>
        <v>104.76</v>
      </c>
      <c r="E289">
        <f>ch_thomson!E290</f>
        <v>43.79</v>
      </c>
      <c r="F289">
        <f>ch_thomson!F290</f>
        <v>97.756</v>
      </c>
      <c r="G289">
        <f>ch_thomson!G290</f>
        <v>143.09</v>
      </c>
    </row>
    <row r="290" spans="1:7" x14ac:dyDescent="0.25">
      <c r="A290" s="8">
        <f>ch_thomson!A291</f>
        <v>40193</v>
      </c>
      <c r="B290">
        <f>ch_thomson!B291</f>
        <v>100.03700000000001</v>
      </c>
      <c r="C290">
        <f>ch_thomson!C291</f>
        <v>98.53</v>
      </c>
      <c r="D290">
        <f>ch_thomson!D291</f>
        <v>115.99</v>
      </c>
      <c r="E290">
        <f>ch_thomson!E291</f>
        <v>46.65</v>
      </c>
      <c r="F290">
        <f>ch_thomson!F291</f>
        <v>99.090999999999994</v>
      </c>
      <c r="G290">
        <f>ch_thomson!G291</f>
        <v>143.99</v>
      </c>
    </row>
    <row r="291" spans="1:7" x14ac:dyDescent="0.25">
      <c r="A291" s="8">
        <f>ch_thomson!A292</f>
        <v>40224</v>
      </c>
      <c r="B291">
        <f>ch_thomson!B292</f>
        <v>100.322</v>
      </c>
      <c r="C291">
        <f>ch_thomson!C292</f>
        <v>99.39</v>
      </c>
      <c r="D291">
        <f>ch_thomson!D292</f>
        <v>115.22</v>
      </c>
      <c r="E291">
        <f>ch_thomson!E292</f>
        <v>47.66</v>
      </c>
      <c r="F291">
        <f>ch_thomson!F292</f>
        <v>100.471</v>
      </c>
      <c r="G291">
        <f>ch_thomson!G292</f>
        <v>143.78</v>
      </c>
    </row>
    <row r="292" spans="1:7" x14ac:dyDescent="0.25">
      <c r="A292" s="8">
        <f>ch_thomson!A293</f>
        <v>40252</v>
      </c>
      <c r="B292">
        <f>ch_thomson!B293</f>
        <v>100.79900000000001</v>
      </c>
      <c r="C292">
        <f>ch_thomson!C293</f>
        <v>99.63</v>
      </c>
      <c r="D292">
        <f>ch_thomson!D293</f>
        <v>115.17</v>
      </c>
      <c r="E292">
        <f>ch_thomson!E293</f>
        <v>53.18</v>
      </c>
      <c r="F292">
        <f>ch_thomson!F293</f>
        <v>100.121</v>
      </c>
      <c r="G292">
        <f>ch_thomson!G293</f>
        <v>149.08000000000001</v>
      </c>
    </row>
    <row r="293" spans="1:7" x14ac:dyDescent="0.25">
      <c r="A293" s="8">
        <f>ch_thomson!A294</f>
        <v>40283</v>
      </c>
      <c r="B293">
        <f>ch_thomson!B294</f>
        <v>101.377</v>
      </c>
      <c r="C293">
        <f>ch_thomson!C294</f>
        <v>99.32</v>
      </c>
      <c r="D293">
        <f>ch_thomson!D294</f>
        <v>112.01</v>
      </c>
      <c r="E293">
        <f>ch_thomson!E294</f>
        <v>56.78</v>
      </c>
      <c r="F293">
        <f>ch_thomson!F294</f>
        <v>99.819000000000003</v>
      </c>
      <c r="G293">
        <f>ch_thomson!G294</f>
        <v>150.44999999999999</v>
      </c>
    </row>
    <row r="294" spans="1:7" x14ac:dyDescent="0.25">
      <c r="A294" s="8">
        <f>ch_thomson!A295</f>
        <v>40313</v>
      </c>
      <c r="B294">
        <f>ch_thomson!B295</f>
        <v>101.91500000000001</v>
      </c>
      <c r="C294">
        <f>ch_thomson!C295</f>
        <v>99.2</v>
      </c>
      <c r="D294">
        <f>ch_thomson!D295</f>
        <v>113.66</v>
      </c>
      <c r="E294">
        <f>ch_thomson!E295</f>
        <v>56.61</v>
      </c>
      <c r="F294">
        <f>ch_thomson!F295</f>
        <v>99.566000000000003</v>
      </c>
      <c r="G294">
        <f>ch_thomson!G295</f>
        <v>151.16999999999999</v>
      </c>
    </row>
    <row r="295" spans="1:7" x14ac:dyDescent="0.25">
      <c r="A295" s="8">
        <f>ch_thomson!A296</f>
        <v>40344</v>
      </c>
      <c r="B295">
        <f>ch_thomson!B296</f>
        <v>102.291</v>
      </c>
      <c r="C295">
        <f>ch_thomson!C296</f>
        <v>99.23</v>
      </c>
      <c r="D295">
        <f>ch_thomson!D296</f>
        <v>110.08</v>
      </c>
      <c r="E295">
        <f>ch_thomson!E296</f>
        <v>60.06</v>
      </c>
      <c r="F295">
        <f>ch_thomson!F296</f>
        <v>99.570999999999998</v>
      </c>
      <c r="G295">
        <f>ch_thomson!G296</f>
        <v>148.57</v>
      </c>
    </row>
    <row r="296" spans="1:7" x14ac:dyDescent="0.25">
      <c r="A296" s="8">
        <f>ch_thomson!A297</f>
        <v>40374</v>
      </c>
      <c r="B296">
        <f>ch_thomson!B297</f>
        <v>102.51600000000001</v>
      </c>
      <c r="C296">
        <f>ch_thomson!C297</f>
        <v>100.79</v>
      </c>
      <c r="D296">
        <f>ch_thomson!D297</f>
        <v>112.65</v>
      </c>
      <c r="E296">
        <f>ch_thomson!E297</f>
        <v>59.06</v>
      </c>
      <c r="F296">
        <f>ch_thomson!F297</f>
        <v>99.558000000000007</v>
      </c>
      <c r="G296">
        <f>ch_thomson!G297</f>
        <v>149.16</v>
      </c>
    </row>
    <row r="297" spans="1:7" x14ac:dyDescent="0.25">
      <c r="A297" s="8">
        <f>ch_thomson!A298</f>
        <v>40405</v>
      </c>
      <c r="B297">
        <f>ch_thomson!B298</f>
        <v>102.583</v>
      </c>
      <c r="C297">
        <f>ch_thomson!C298</f>
        <v>99.86</v>
      </c>
      <c r="D297">
        <f>ch_thomson!D298</f>
        <v>109.68</v>
      </c>
      <c r="E297">
        <f>ch_thomson!E298</f>
        <v>61.89</v>
      </c>
      <c r="F297">
        <f>ch_thomson!F298</f>
        <v>99.525000000000006</v>
      </c>
      <c r="G297">
        <f>ch_thomson!G298</f>
        <v>154.34</v>
      </c>
    </row>
    <row r="298" spans="1:7" x14ac:dyDescent="0.25">
      <c r="A298" s="8">
        <f>ch_thomson!A299</f>
        <v>40436</v>
      </c>
      <c r="B298">
        <f>ch_thomson!B299</f>
        <v>102.459</v>
      </c>
      <c r="C298">
        <f>ch_thomson!C299</f>
        <v>101.77</v>
      </c>
      <c r="D298">
        <f>ch_thomson!D299</f>
        <v>112.71</v>
      </c>
      <c r="E298">
        <f>ch_thomson!E299</f>
        <v>58.89</v>
      </c>
      <c r="F298">
        <f>ch_thomson!F299</f>
        <v>99.923000000000002</v>
      </c>
      <c r="G298">
        <f>ch_thomson!G299</f>
        <v>148.74</v>
      </c>
    </row>
    <row r="299" spans="1:7" x14ac:dyDescent="0.25">
      <c r="A299" s="8">
        <f>ch_thomson!A300</f>
        <v>40466</v>
      </c>
      <c r="B299">
        <f>ch_thomson!B300</f>
        <v>102.249</v>
      </c>
      <c r="C299">
        <f>ch_thomson!C300</f>
        <v>100.88</v>
      </c>
      <c r="D299">
        <f>ch_thomson!D300</f>
        <v>112.58</v>
      </c>
      <c r="E299">
        <f>ch_thomson!E300</f>
        <v>57.43</v>
      </c>
      <c r="F299">
        <f>ch_thomson!F300</f>
        <v>100.32</v>
      </c>
      <c r="G299">
        <f>ch_thomson!G300</f>
        <v>153.36000000000001</v>
      </c>
    </row>
    <row r="300" spans="1:7" x14ac:dyDescent="0.25">
      <c r="A300" s="8">
        <f>ch_thomson!A301</f>
        <v>40497</v>
      </c>
      <c r="B300">
        <f>ch_thomson!B301</f>
        <v>102.056</v>
      </c>
      <c r="C300">
        <f>ch_thomson!C301</f>
        <v>100.48</v>
      </c>
      <c r="D300">
        <f>ch_thomson!D301</f>
        <v>111.94</v>
      </c>
      <c r="E300">
        <f>ch_thomson!E301</f>
        <v>57.99</v>
      </c>
      <c r="F300">
        <f>ch_thomson!F301</f>
        <v>100.718</v>
      </c>
      <c r="G300">
        <f>ch_thomson!G301</f>
        <v>149.66999999999999</v>
      </c>
    </row>
    <row r="301" spans="1:7" x14ac:dyDescent="0.25">
      <c r="A301" s="8">
        <f>ch_thomson!A302</f>
        <v>40527</v>
      </c>
      <c r="B301">
        <f>ch_thomson!B302</f>
        <v>101.93600000000001</v>
      </c>
      <c r="C301">
        <f>ch_thomson!C302</f>
        <v>100.92</v>
      </c>
      <c r="D301">
        <f>ch_thomson!D302</f>
        <v>102.71</v>
      </c>
      <c r="E301">
        <f>ch_thomson!E302</f>
        <v>54.83</v>
      </c>
      <c r="F301">
        <f>ch_thomson!F302</f>
        <v>101.31699999999999</v>
      </c>
      <c r="G301">
        <f>ch_thomson!G302</f>
        <v>155.9</v>
      </c>
    </row>
    <row r="302" spans="1:7" x14ac:dyDescent="0.25">
      <c r="A302" s="8">
        <f>ch_thomson!A303</f>
        <v>40558</v>
      </c>
      <c r="B302">
        <f>ch_thomson!B303</f>
        <v>101.837</v>
      </c>
      <c r="C302">
        <f>ch_thomson!C303</f>
        <v>100.04</v>
      </c>
      <c r="D302">
        <f>ch_thomson!D303</f>
        <v>109.63</v>
      </c>
      <c r="E302">
        <f>ch_thomson!E303</f>
        <v>57.8</v>
      </c>
      <c r="F302">
        <f>ch_thomson!F303</f>
        <v>101.77</v>
      </c>
      <c r="G302">
        <f>ch_thomson!G303</f>
        <v>154.75</v>
      </c>
    </row>
    <row r="303" spans="1:7" x14ac:dyDescent="0.25">
      <c r="A303" s="8">
        <f>ch_thomson!A304</f>
        <v>40589</v>
      </c>
      <c r="B303">
        <f>ch_thomson!B304</f>
        <v>101.666</v>
      </c>
      <c r="C303">
        <f>ch_thomson!C304</f>
        <v>101.55</v>
      </c>
      <c r="D303">
        <f>ch_thomson!D304</f>
        <v>110.18</v>
      </c>
      <c r="E303">
        <f>ch_thomson!E304</f>
        <v>61.45</v>
      </c>
      <c r="F303">
        <f>ch_thomson!F304</f>
        <v>102.361</v>
      </c>
      <c r="G303">
        <f>ch_thomson!G304</f>
        <v>166.35</v>
      </c>
    </row>
    <row r="304" spans="1:7" x14ac:dyDescent="0.25">
      <c r="A304" s="8">
        <f>ch_thomson!A305</f>
        <v>40617</v>
      </c>
      <c r="B304">
        <f>ch_thomson!B305</f>
        <v>101.345</v>
      </c>
      <c r="C304">
        <f>ch_thomson!C305</f>
        <v>101</v>
      </c>
      <c r="D304">
        <f>ch_thomson!D305</f>
        <v>107.83</v>
      </c>
      <c r="E304">
        <f>ch_thomson!E305</f>
        <v>57.82</v>
      </c>
      <c r="F304">
        <f>ch_thomson!F305</f>
        <v>102.21899999999999</v>
      </c>
      <c r="G304">
        <f>ch_thomson!G305</f>
        <v>159.41999999999999</v>
      </c>
    </row>
    <row r="305" spans="1:7" x14ac:dyDescent="0.25">
      <c r="A305" s="8">
        <f>ch_thomson!A306</f>
        <v>40648</v>
      </c>
      <c r="B305">
        <f>ch_thomson!B306</f>
        <v>100.931</v>
      </c>
      <c r="C305">
        <f>ch_thomson!C306</f>
        <v>104.12</v>
      </c>
      <c r="D305">
        <f>ch_thomson!D306</f>
        <v>104.94</v>
      </c>
      <c r="E305">
        <f>ch_thomson!E306</f>
        <v>58.72</v>
      </c>
      <c r="F305">
        <f>ch_thomson!F306</f>
        <v>102.126</v>
      </c>
      <c r="G305">
        <f>ch_thomson!G306</f>
        <v>167.9</v>
      </c>
    </row>
    <row r="306" spans="1:7" x14ac:dyDescent="0.25">
      <c r="A306" s="8">
        <f>ch_thomson!A307</f>
        <v>40678</v>
      </c>
      <c r="B306">
        <f>ch_thomson!B307</f>
        <v>100.495</v>
      </c>
      <c r="C306">
        <f>ch_thomson!C307</f>
        <v>99.05</v>
      </c>
      <c r="D306">
        <f>ch_thomson!D307</f>
        <v>112.57</v>
      </c>
      <c r="E306">
        <f>ch_thomson!E307</f>
        <v>58.71</v>
      </c>
      <c r="F306">
        <f>ch_thomson!F307</f>
        <v>102.08199999999999</v>
      </c>
      <c r="G306">
        <f>ch_thomson!G307</f>
        <v>159.79</v>
      </c>
    </row>
    <row r="307" spans="1:7" x14ac:dyDescent="0.25">
      <c r="A307" s="8">
        <f>ch_thomson!A308</f>
        <v>40709</v>
      </c>
      <c r="B307">
        <f>ch_thomson!B308</f>
        <v>100.084</v>
      </c>
      <c r="C307">
        <f>ch_thomson!C308</f>
        <v>101.72</v>
      </c>
      <c r="D307">
        <f>ch_thomson!D308</f>
        <v>106.52</v>
      </c>
      <c r="E307">
        <f>ch_thomson!E308</f>
        <v>59.25</v>
      </c>
      <c r="F307">
        <f>ch_thomson!F308</f>
        <v>102.29</v>
      </c>
      <c r="G307">
        <f>ch_thomson!G308</f>
        <v>162.38</v>
      </c>
    </row>
    <row r="308" spans="1:7" x14ac:dyDescent="0.25">
      <c r="A308" s="8">
        <f>ch_thomson!A309</f>
        <v>40739</v>
      </c>
      <c r="B308">
        <f>ch_thomson!B309</f>
        <v>99.712999999999994</v>
      </c>
      <c r="C308">
        <f>ch_thomson!C309</f>
        <v>102.09</v>
      </c>
      <c r="D308">
        <f>ch_thomson!D309</f>
        <v>108.23</v>
      </c>
      <c r="E308">
        <f>ch_thomson!E309</f>
        <v>56.62</v>
      </c>
      <c r="F308">
        <f>ch_thomson!F309</f>
        <v>102.52200000000001</v>
      </c>
      <c r="G308">
        <f>ch_thomson!G309</f>
        <v>165.82</v>
      </c>
    </row>
    <row r="309" spans="1:7" x14ac:dyDescent="0.25">
      <c r="A309" s="8">
        <f>ch_thomson!A310</f>
        <v>40770</v>
      </c>
      <c r="B309">
        <f>ch_thomson!B310</f>
        <v>99.400999999999996</v>
      </c>
      <c r="C309">
        <f>ch_thomson!C310</f>
        <v>98.64</v>
      </c>
      <c r="D309">
        <f>ch_thomson!D310</f>
        <v>107.96</v>
      </c>
      <c r="E309">
        <f>ch_thomson!E310</f>
        <v>53.59</v>
      </c>
      <c r="F309">
        <f>ch_thomson!F310</f>
        <v>102.78100000000001</v>
      </c>
      <c r="G309">
        <f>ch_thomson!G310</f>
        <v>154.47</v>
      </c>
    </row>
    <row r="310" spans="1:7" x14ac:dyDescent="0.25">
      <c r="A310" s="8">
        <f>ch_thomson!A311</f>
        <v>40801</v>
      </c>
      <c r="B310">
        <f>ch_thomson!B311</f>
        <v>99.176000000000002</v>
      </c>
      <c r="C310">
        <f>ch_thomson!C311</f>
        <v>100.33</v>
      </c>
      <c r="D310">
        <f>ch_thomson!D311</f>
        <v>106.93</v>
      </c>
      <c r="E310">
        <f>ch_thomson!E311</f>
        <v>52.98</v>
      </c>
      <c r="F310">
        <f>ch_thomson!F311</f>
        <v>103.22</v>
      </c>
      <c r="G310">
        <f>ch_thomson!G311</f>
        <v>162.21</v>
      </c>
    </row>
    <row r="311" spans="1:7" x14ac:dyDescent="0.25">
      <c r="A311" s="8">
        <f>ch_thomson!A312</f>
        <v>40831</v>
      </c>
      <c r="B311">
        <f>ch_thomson!B312</f>
        <v>99.007999999999996</v>
      </c>
      <c r="C311">
        <f>ch_thomson!C312</f>
        <v>101.86</v>
      </c>
      <c r="D311">
        <f>ch_thomson!D312</f>
        <v>106.94</v>
      </c>
      <c r="E311">
        <f>ch_thomson!E312</f>
        <v>48.27</v>
      </c>
      <c r="F311">
        <f>ch_thomson!F312</f>
        <v>103.669</v>
      </c>
      <c r="G311">
        <f>ch_thomson!G312</f>
        <v>167</v>
      </c>
    </row>
    <row r="312" spans="1:7" x14ac:dyDescent="0.25">
      <c r="A312" s="8">
        <f>ch_thomson!A313</f>
        <v>40862</v>
      </c>
      <c r="B312">
        <f>ch_thomson!B313</f>
        <v>98.882000000000005</v>
      </c>
      <c r="C312">
        <f>ch_thomson!C313</f>
        <v>101.77</v>
      </c>
      <c r="D312">
        <f>ch_thomson!D313</f>
        <v>108.67</v>
      </c>
      <c r="E312">
        <f>ch_thomson!E313</f>
        <v>44.92</v>
      </c>
      <c r="F312">
        <f>ch_thomson!F313</f>
        <v>104.129</v>
      </c>
      <c r="G312">
        <f>ch_thomson!G313</f>
        <v>157.66</v>
      </c>
    </row>
    <row r="313" spans="1:7" x14ac:dyDescent="0.25">
      <c r="A313" s="8">
        <f>ch_thomson!A314</f>
        <v>40892</v>
      </c>
      <c r="B313">
        <f>ch_thomson!B314</f>
        <v>98.811000000000007</v>
      </c>
      <c r="C313">
        <f>ch_thomson!C314</f>
        <v>100.88</v>
      </c>
      <c r="D313">
        <f>ch_thomson!D314</f>
        <v>105.83</v>
      </c>
      <c r="E313">
        <f>ch_thomson!E314</f>
        <v>45.16</v>
      </c>
      <c r="F313">
        <f>ch_thomson!F314</f>
        <v>103.539</v>
      </c>
      <c r="G313">
        <f>ch_thomson!G314</f>
        <v>167.58</v>
      </c>
    </row>
    <row r="314" spans="1:7" x14ac:dyDescent="0.25">
      <c r="A314" s="8">
        <f>ch_thomson!A315</f>
        <v>40923</v>
      </c>
      <c r="B314">
        <f>ch_thomson!B315</f>
        <v>98.801000000000002</v>
      </c>
      <c r="C314">
        <f>ch_thomson!C315</f>
        <v>104.06</v>
      </c>
      <c r="D314">
        <f>ch_thomson!D315</f>
        <v>110.13</v>
      </c>
      <c r="E314">
        <f>ch_thomson!E315</f>
        <v>43.64</v>
      </c>
      <c r="F314">
        <f>ch_thomson!F315</f>
        <v>103.164</v>
      </c>
      <c r="G314">
        <f>ch_thomson!G315</f>
        <v>159.58000000000001</v>
      </c>
    </row>
    <row r="315" spans="1:7" x14ac:dyDescent="0.25">
      <c r="A315" s="8">
        <f>ch_thomson!A316</f>
        <v>40954</v>
      </c>
      <c r="B315">
        <f>ch_thomson!B316</f>
        <v>98.888999999999996</v>
      </c>
      <c r="C315">
        <f>ch_thomson!C316</f>
        <v>102.74</v>
      </c>
      <c r="D315">
        <f>ch_thomson!D316</f>
        <v>106.89</v>
      </c>
      <c r="E315">
        <f>ch_thomson!E316</f>
        <v>46</v>
      </c>
      <c r="F315">
        <f>ch_thomson!F316</f>
        <v>102.44799999999999</v>
      </c>
      <c r="G315">
        <f>ch_thomson!G316</f>
        <v>164.52</v>
      </c>
    </row>
    <row r="316" spans="1:7" x14ac:dyDescent="0.25">
      <c r="A316" s="8">
        <f>ch_thomson!A317</f>
        <v>40983</v>
      </c>
      <c r="B316">
        <f>ch_thomson!B317</f>
        <v>99.111000000000004</v>
      </c>
      <c r="C316">
        <f>ch_thomson!C317</f>
        <v>105.74</v>
      </c>
      <c r="D316">
        <f>ch_thomson!D317</f>
        <v>107.69</v>
      </c>
      <c r="E316">
        <f>ch_thomson!E317</f>
        <v>47.78</v>
      </c>
      <c r="F316">
        <f>ch_thomson!F317</f>
        <v>103.80500000000001</v>
      </c>
      <c r="G316">
        <f>ch_thomson!G317</f>
        <v>161.08000000000001</v>
      </c>
    </row>
    <row r="317" spans="1:7" x14ac:dyDescent="0.25">
      <c r="A317" s="8">
        <f>ch_thomson!A318</f>
        <v>41014</v>
      </c>
      <c r="B317">
        <f>ch_thomson!B318</f>
        <v>99.376000000000005</v>
      </c>
      <c r="C317">
        <f>ch_thomson!C318</f>
        <v>103.76</v>
      </c>
      <c r="D317">
        <f>ch_thomson!D318</f>
        <v>106.83</v>
      </c>
      <c r="E317">
        <f>ch_thomson!E318</f>
        <v>45.88</v>
      </c>
      <c r="F317">
        <f>ch_thomson!F318</f>
        <v>105.129</v>
      </c>
      <c r="G317">
        <f>ch_thomson!G318</f>
        <v>160.68</v>
      </c>
    </row>
    <row r="318" spans="1:7" x14ac:dyDescent="0.25">
      <c r="A318" s="8">
        <f>ch_thomson!A319</f>
        <v>41044</v>
      </c>
      <c r="B318">
        <f>ch_thomson!B319</f>
        <v>99.564999999999998</v>
      </c>
      <c r="C318">
        <f>ch_thomson!C319</f>
        <v>105.18</v>
      </c>
      <c r="D318">
        <f>ch_thomson!D319</f>
        <v>104.14</v>
      </c>
      <c r="E318">
        <f>ch_thomson!E319</f>
        <v>45.86</v>
      </c>
      <c r="F318">
        <f>ch_thomson!F319</f>
        <v>106.42400000000001</v>
      </c>
      <c r="G318">
        <f>ch_thomson!G319</f>
        <v>166.33</v>
      </c>
    </row>
    <row r="319" spans="1:7" x14ac:dyDescent="0.25">
      <c r="A319" s="8">
        <f>ch_thomson!A320</f>
        <v>41075</v>
      </c>
      <c r="B319">
        <f>ch_thomson!B320</f>
        <v>99.587999999999994</v>
      </c>
      <c r="C319">
        <f>ch_thomson!C320</f>
        <v>104.87</v>
      </c>
      <c r="D319">
        <f>ch_thomson!D320</f>
        <v>108.57</v>
      </c>
      <c r="E319">
        <f>ch_thomson!E320</f>
        <v>48.49</v>
      </c>
      <c r="F319">
        <f>ch_thomson!F320</f>
        <v>106.405</v>
      </c>
      <c r="G319">
        <f>ch_thomson!G320</f>
        <v>160.88</v>
      </c>
    </row>
    <row r="320" spans="1:7" x14ac:dyDescent="0.25">
      <c r="A320" s="8">
        <f>ch_thomson!A321</f>
        <v>41105</v>
      </c>
      <c r="B320">
        <f>ch_thomson!B321</f>
        <v>99.519000000000005</v>
      </c>
      <c r="C320">
        <f>ch_thomson!C321</f>
        <v>105.32</v>
      </c>
      <c r="D320">
        <f>ch_thomson!D321</f>
        <v>108.12</v>
      </c>
      <c r="E320">
        <f>ch_thomson!E321</f>
        <v>46.85</v>
      </c>
      <c r="F320">
        <f>ch_thomson!F321</f>
        <v>106.06100000000001</v>
      </c>
      <c r="G320">
        <f>ch_thomson!G321</f>
        <v>161.16999999999999</v>
      </c>
    </row>
    <row r="321" spans="1:10" x14ac:dyDescent="0.25">
      <c r="A321" s="8">
        <f>ch_thomson!A322</f>
        <v>41136</v>
      </c>
      <c r="B321">
        <f>ch_thomson!B322</f>
        <v>99.453999999999994</v>
      </c>
      <c r="C321">
        <f>ch_thomson!C322</f>
        <v>104.55</v>
      </c>
      <c r="D321">
        <f>ch_thomson!D322</f>
        <v>111.88</v>
      </c>
      <c r="E321">
        <f>ch_thomson!E322</f>
        <v>46.91</v>
      </c>
      <c r="F321">
        <f>ch_thomson!F322</f>
        <v>105.649</v>
      </c>
      <c r="G321">
        <f>ch_thomson!G322</f>
        <v>160.16</v>
      </c>
    </row>
    <row r="322" spans="1:10" x14ac:dyDescent="0.25">
      <c r="A322" s="8">
        <f>ch_thomson!A323</f>
        <v>41167</v>
      </c>
      <c r="B322">
        <f>ch_thomson!B323</f>
        <v>99.462999999999994</v>
      </c>
      <c r="C322">
        <f>ch_thomson!C323</f>
        <v>105.51</v>
      </c>
      <c r="D322">
        <f>ch_thomson!D323</f>
        <v>107.05</v>
      </c>
      <c r="E322">
        <f>ch_thomson!E323</f>
        <v>45.48</v>
      </c>
      <c r="F322">
        <f>ch_thomson!F323</f>
        <v>105.752</v>
      </c>
      <c r="G322">
        <f>ch_thomson!G323</f>
        <v>167.98</v>
      </c>
    </row>
    <row r="323" spans="1:10" x14ac:dyDescent="0.25">
      <c r="A323" s="8">
        <f>ch_thomson!A324</f>
        <v>41197</v>
      </c>
      <c r="B323">
        <f>ch_thomson!B324</f>
        <v>99.531000000000006</v>
      </c>
      <c r="C323">
        <f>ch_thomson!C324</f>
        <v>104.95</v>
      </c>
      <c r="D323">
        <f>ch_thomson!D324</f>
        <v>107.72</v>
      </c>
      <c r="E323">
        <f>ch_thomson!E324</f>
        <v>46.65</v>
      </c>
      <c r="F323">
        <f>ch_thomson!F324</f>
        <v>105.883</v>
      </c>
      <c r="G323">
        <f>ch_thomson!G324</f>
        <v>158.55000000000001</v>
      </c>
    </row>
    <row r="324" spans="1:10" s="9" customFormat="1" x14ac:dyDescent="0.25">
      <c r="A324" s="8">
        <f>ch_thomson!A325</f>
        <v>41228</v>
      </c>
      <c r="B324">
        <f>ch_thomson!B325</f>
        <v>99.638999999999996</v>
      </c>
      <c r="C324">
        <f>ch_thomson!C325</f>
        <v>104.64</v>
      </c>
      <c r="D324">
        <f>ch_thomson!D325</f>
        <v>107.89</v>
      </c>
      <c r="E324">
        <f>ch_thomson!E325</f>
        <v>43.94</v>
      </c>
      <c r="F324">
        <f>ch_thomson!F325</f>
        <v>106.041</v>
      </c>
      <c r="G324">
        <f>ch_thomson!G325</f>
        <v>162.78</v>
      </c>
      <c r="I324"/>
      <c r="J324"/>
    </row>
    <row r="325" spans="1:10" s="9" customFormat="1" x14ac:dyDescent="0.25">
      <c r="A325" s="8">
        <f>ch_thomson!A326</f>
        <v>41258</v>
      </c>
      <c r="B325">
        <f>ch_thomson!B326</f>
        <v>99.775000000000006</v>
      </c>
      <c r="C325">
        <f>ch_thomson!C326</f>
        <v>105.13</v>
      </c>
      <c r="D325">
        <f>ch_thomson!D326</f>
        <v>105.96</v>
      </c>
      <c r="E325">
        <f>ch_thomson!E326</f>
        <v>43.49</v>
      </c>
      <c r="F325">
        <f>ch_thomson!F326</f>
        <v>106.239</v>
      </c>
      <c r="G325">
        <f>ch_thomson!G326</f>
        <v>163.97</v>
      </c>
      <c r="I325"/>
      <c r="J325"/>
    </row>
    <row r="326" spans="1:10" s="9" customFormat="1" x14ac:dyDescent="0.25">
      <c r="A326" s="8">
        <f>ch_thomson!A327</f>
        <v>41289</v>
      </c>
      <c r="B326">
        <f>ch_thomson!B327</f>
        <v>99.91</v>
      </c>
      <c r="C326">
        <f>ch_thomson!C327</f>
        <v>106.52</v>
      </c>
      <c r="D326">
        <f>ch_thomson!D327</f>
        <v>107.75</v>
      </c>
      <c r="E326">
        <f>ch_thomson!E327</f>
        <v>46.08</v>
      </c>
      <c r="F326">
        <f>ch_thomson!F327</f>
        <v>106.348</v>
      </c>
      <c r="G326">
        <f>ch_thomson!G327</f>
        <v>161.74</v>
      </c>
      <c r="I326"/>
      <c r="J326"/>
    </row>
    <row r="327" spans="1:10" s="9" customFormat="1" x14ac:dyDescent="0.25">
      <c r="A327" s="8">
        <f>ch_thomson!A328</f>
        <v>41320</v>
      </c>
      <c r="B327">
        <f>ch_thomson!B328</f>
        <v>100.009</v>
      </c>
      <c r="C327">
        <f>ch_thomson!C328</f>
        <v>105.59</v>
      </c>
      <c r="D327">
        <f>ch_thomson!D328</f>
        <v>105.73</v>
      </c>
      <c r="E327">
        <f>ch_thomson!E328</f>
        <v>47.65</v>
      </c>
      <c r="F327">
        <f>ch_thomson!F328</f>
        <v>106.476</v>
      </c>
      <c r="G327">
        <f>ch_thomson!G328</f>
        <v>160.6</v>
      </c>
      <c r="I327"/>
      <c r="J327"/>
    </row>
    <row r="328" spans="1:10" s="9" customFormat="1" x14ac:dyDescent="0.25">
      <c r="A328" s="8">
        <f>ch_thomson!A329</f>
        <v>41348</v>
      </c>
      <c r="B328">
        <f>ch_thomson!B329</f>
        <v>100.04300000000001</v>
      </c>
      <c r="C328">
        <f>ch_thomson!C329</f>
        <v>104.61</v>
      </c>
      <c r="D328">
        <f>ch_thomson!D329</f>
        <v>107.78</v>
      </c>
      <c r="E328">
        <f>ch_thomson!E329</f>
        <v>50</v>
      </c>
      <c r="F328">
        <f>ch_thomson!F329</f>
        <v>105.929</v>
      </c>
      <c r="G328">
        <f>ch_thomson!G329</f>
        <v>166.39</v>
      </c>
      <c r="I328"/>
      <c r="J328"/>
    </row>
    <row r="329" spans="1:10" s="9" customFormat="1" x14ac:dyDescent="0.25">
      <c r="A329" s="8">
        <f>ch_thomson!A330</f>
        <v>41379</v>
      </c>
      <c r="B329">
        <f>ch_thomson!B330</f>
        <v>100.041</v>
      </c>
      <c r="C329">
        <f>ch_thomson!C330</f>
        <v>106.7</v>
      </c>
      <c r="D329">
        <f>ch_thomson!D330</f>
        <v>108.63</v>
      </c>
      <c r="E329">
        <f>ch_thomson!E330</f>
        <v>50</v>
      </c>
      <c r="F329">
        <f>ch_thomson!F330</f>
        <v>105.43899999999999</v>
      </c>
      <c r="G329">
        <f>ch_thomson!G330</f>
        <v>158.71</v>
      </c>
      <c r="I329"/>
      <c r="J329"/>
    </row>
    <row r="330" spans="1:10" s="9" customFormat="1" x14ac:dyDescent="0.25">
      <c r="A330" s="8">
        <f>ch_thomson!A331</f>
        <v>41409</v>
      </c>
      <c r="B330">
        <f>ch_thomson!B331</f>
        <v>100.041</v>
      </c>
      <c r="C330">
        <f>ch_thomson!C331</f>
        <v>106.9</v>
      </c>
      <c r="D330">
        <f>ch_thomson!D331</f>
        <v>107.99</v>
      </c>
      <c r="E330">
        <f>ch_thomson!E331</f>
        <v>49.69</v>
      </c>
      <c r="F330">
        <f>ch_thomson!F331</f>
        <v>105.002</v>
      </c>
      <c r="G330">
        <f>ch_thomson!G331</f>
        <v>159.16</v>
      </c>
      <c r="I330"/>
      <c r="J330"/>
    </row>
    <row r="331" spans="1:10" s="9" customFormat="1" x14ac:dyDescent="0.25">
      <c r="A331" s="8">
        <f>ch_thomson!A332</f>
        <v>41440</v>
      </c>
      <c r="B331">
        <f>ch_thomson!B332</f>
        <v>100.07</v>
      </c>
      <c r="C331">
        <f>ch_thomson!C332</f>
        <v>106.65</v>
      </c>
      <c r="D331">
        <f>ch_thomson!D332</f>
        <v>107.19</v>
      </c>
      <c r="E331">
        <f>ch_thomson!E332</f>
        <v>47.58</v>
      </c>
      <c r="F331">
        <f>ch_thomson!F332</f>
        <v>105.58799999999999</v>
      </c>
      <c r="G331">
        <f>ch_thomson!G332</f>
        <v>164.09</v>
      </c>
      <c r="I331"/>
      <c r="J331"/>
    </row>
    <row r="332" spans="1:10" s="9" customFormat="1" x14ac:dyDescent="0.25">
      <c r="A332" s="8">
        <f>ch_thomson!A333</f>
        <v>41470</v>
      </c>
      <c r="B332">
        <f>ch_thomson!B333</f>
        <v>100.13800000000001</v>
      </c>
      <c r="C332">
        <f>ch_thomson!C333</f>
        <v>106.42</v>
      </c>
      <c r="D332">
        <f>ch_thomson!D333</f>
        <v>106.91</v>
      </c>
      <c r="E332">
        <f>ch_thomson!E333</f>
        <v>51.24</v>
      </c>
      <c r="F332">
        <f>ch_thomson!F333</f>
        <v>105.884</v>
      </c>
      <c r="G332">
        <f>ch_thomson!G333</f>
        <v>160.63</v>
      </c>
      <c r="I332"/>
      <c r="J332"/>
    </row>
    <row r="333" spans="1:10" s="9" customFormat="1" x14ac:dyDescent="0.25">
      <c r="A333" s="8">
        <f>ch_thomson!A334</f>
        <v>41501</v>
      </c>
      <c r="B333">
        <f>ch_thomson!B334</f>
        <v>100.25700000000001</v>
      </c>
      <c r="C333">
        <f>ch_thomson!C334</f>
        <v>106.95</v>
      </c>
      <c r="D333">
        <f>ch_thomson!D334</f>
        <v>105.55</v>
      </c>
      <c r="E333">
        <f>ch_thomson!E334</f>
        <v>50.89</v>
      </c>
      <c r="F333">
        <f>ch_thomson!F334</f>
        <v>106.17700000000001</v>
      </c>
      <c r="G333">
        <f>ch_thomson!G334</f>
        <v>163.58000000000001</v>
      </c>
      <c r="I333"/>
      <c r="J333"/>
    </row>
    <row r="334" spans="1:10" s="9" customFormat="1" x14ac:dyDescent="0.25">
      <c r="A334" s="8">
        <f>ch_thomson!A335</f>
        <v>41532</v>
      </c>
      <c r="B334">
        <f>ch_thomson!B335</f>
        <v>100.44199999999999</v>
      </c>
      <c r="C334">
        <f>ch_thomson!C335</f>
        <v>106.74</v>
      </c>
      <c r="D334">
        <f>ch_thomson!D335</f>
        <v>104.82</v>
      </c>
      <c r="E334">
        <f>ch_thomson!E335</f>
        <v>54.14</v>
      </c>
      <c r="F334">
        <f>ch_thomson!F335</f>
        <v>106.161</v>
      </c>
      <c r="G334">
        <f>ch_thomson!G335</f>
        <v>166.44</v>
      </c>
      <c r="I334"/>
      <c r="J334"/>
    </row>
    <row r="335" spans="1:10" s="9" customFormat="1" x14ac:dyDescent="0.25">
      <c r="A335" s="8">
        <f>ch_thomson!A336</f>
        <v>41562</v>
      </c>
      <c r="B335">
        <f>ch_thomson!B336</f>
        <v>100.646</v>
      </c>
      <c r="C335">
        <f>ch_thomson!C336</f>
        <v>106.88</v>
      </c>
      <c r="D335">
        <f>ch_thomson!D336</f>
        <v>104.71</v>
      </c>
      <c r="E335">
        <f>ch_thomson!E336</f>
        <v>51.79</v>
      </c>
      <c r="F335">
        <f>ch_thomson!F336</f>
        <v>106.17700000000001</v>
      </c>
      <c r="G335">
        <f>ch_thomson!G336</f>
        <v>161.24</v>
      </c>
      <c r="I335"/>
      <c r="J335"/>
    </row>
    <row r="336" spans="1:10" s="9" customFormat="1" x14ac:dyDescent="0.25">
      <c r="A336" s="8">
        <f>ch_thomson!A337</f>
        <v>41593</v>
      </c>
      <c r="B336">
        <f>ch_thomson!B337</f>
        <v>100.806</v>
      </c>
      <c r="C336">
        <f>ch_thomson!C337</f>
        <v>108.93</v>
      </c>
      <c r="D336">
        <f>ch_thomson!D337</f>
        <v>104.26</v>
      </c>
      <c r="E336">
        <f>ch_thomson!E337</f>
        <v>54.19</v>
      </c>
      <c r="F336">
        <f>ch_thomson!F337</f>
        <v>106.227</v>
      </c>
      <c r="G336">
        <f>ch_thomson!G337</f>
        <v>166.6</v>
      </c>
      <c r="I336"/>
      <c r="J336"/>
    </row>
    <row r="337" spans="1:10" s="9" customFormat="1" x14ac:dyDescent="0.25">
      <c r="A337" s="8">
        <f>ch_thomson!A338</f>
        <v>41623</v>
      </c>
      <c r="B337">
        <f>ch_thomson!B338</f>
        <v>100.869</v>
      </c>
      <c r="C337">
        <f>ch_thomson!C338</f>
        <v>107.33</v>
      </c>
      <c r="D337">
        <f>ch_thomson!D338</f>
        <v>101.05</v>
      </c>
      <c r="E337">
        <f>ch_thomson!E338</f>
        <v>50</v>
      </c>
      <c r="F337">
        <f>ch_thomson!F338</f>
        <v>106.678</v>
      </c>
      <c r="G337">
        <f>ch_thomson!G338</f>
        <v>167.25</v>
      </c>
      <c r="I337"/>
      <c r="J337"/>
    </row>
    <row r="338" spans="1:10" s="9" customFormat="1" x14ac:dyDescent="0.25">
      <c r="A338" s="8">
        <f>ch_thomson!A339</f>
        <v>41654</v>
      </c>
      <c r="B338">
        <f>ch_thomson!B339</f>
        <v>100.866</v>
      </c>
      <c r="C338">
        <f>ch_thomson!C339</f>
        <v>106.77</v>
      </c>
      <c r="D338">
        <f>ch_thomson!D339</f>
        <v>103.98</v>
      </c>
      <c r="E338">
        <f>ch_thomson!E339</f>
        <v>50.88</v>
      </c>
      <c r="F338">
        <f>ch_thomson!F339</f>
        <v>107.026</v>
      </c>
      <c r="G338">
        <f>ch_thomson!G339</f>
        <v>169.55</v>
      </c>
      <c r="I338"/>
      <c r="J338"/>
    </row>
    <row r="339" spans="1:10" s="9" customFormat="1" x14ac:dyDescent="0.25">
      <c r="A339" s="8">
        <f>ch_thomson!A340</f>
        <v>41685</v>
      </c>
      <c r="B339">
        <f>ch_thomson!B340</f>
        <v>100.825</v>
      </c>
      <c r="C339">
        <f>ch_thomson!C340</f>
        <v>107.03</v>
      </c>
      <c r="D339">
        <f>ch_thomson!D340</f>
        <v>105.51</v>
      </c>
      <c r="E339">
        <f>ch_thomson!E340</f>
        <v>51.73</v>
      </c>
      <c r="F339">
        <f>ch_thomson!F340</f>
        <v>107.407</v>
      </c>
      <c r="G339">
        <f>ch_thomson!G340</f>
        <v>168.27</v>
      </c>
      <c r="I339"/>
      <c r="J339"/>
    </row>
    <row r="340" spans="1:10" s="9" customFormat="1" x14ac:dyDescent="0.25">
      <c r="A340" s="8">
        <f>ch_thomson!A341</f>
        <v>41713</v>
      </c>
      <c r="B340">
        <f>ch_thomson!B341</f>
        <v>100.76600000000001</v>
      </c>
      <c r="C340">
        <f>ch_thomson!C341</f>
        <v>108.1</v>
      </c>
      <c r="D340">
        <f>ch_thomson!D341</f>
        <v>105.06</v>
      </c>
      <c r="E340">
        <f>ch_thomson!E341</f>
        <v>54.02</v>
      </c>
      <c r="F340">
        <f>ch_thomson!F341</f>
        <v>107.515</v>
      </c>
      <c r="G340">
        <f>ch_thomson!G341</f>
        <v>166.38</v>
      </c>
      <c r="I340"/>
      <c r="J340"/>
    </row>
    <row r="341" spans="1:10" s="9" customFormat="1" x14ac:dyDescent="0.25">
      <c r="A341" s="8">
        <f>ch_thomson!A342</f>
        <v>41744</v>
      </c>
      <c r="B341">
        <f>ch_thomson!B342</f>
        <v>100.71899999999999</v>
      </c>
      <c r="C341">
        <f>ch_thomson!C342</f>
        <v>107.44</v>
      </c>
      <c r="D341">
        <f>ch_thomson!D342</f>
        <v>108.06</v>
      </c>
      <c r="E341">
        <f>ch_thomson!E342</f>
        <v>50.93</v>
      </c>
      <c r="F341">
        <f>ch_thomson!F342</f>
        <v>107.646</v>
      </c>
      <c r="G341">
        <f>ch_thomson!G342</f>
        <v>167.25</v>
      </c>
      <c r="I341"/>
      <c r="J341"/>
    </row>
    <row r="342" spans="1:10" s="9" customFormat="1" x14ac:dyDescent="0.25">
      <c r="A342" s="8">
        <f>ch_thomson!A343</f>
        <v>41774</v>
      </c>
      <c r="B342">
        <f>ch_thomson!B343</f>
        <v>100.72199999999999</v>
      </c>
      <c r="C342">
        <f>ch_thomson!C343</f>
        <v>106.45</v>
      </c>
      <c r="D342">
        <f>ch_thomson!D343</f>
        <v>107.94</v>
      </c>
      <c r="E342">
        <f>ch_thomson!E343</f>
        <v>51.55</v>
      </c>
      <c r="F342">
        <f>ch_thomson!F343</f>
        <v>107.8</v>
      </c>
      <c r="G342">
        <f>ch_thomson!G343</f>
        <v>158.05000000000001</v>
      </c>
      <c r="I342"/>
      <c r="J342"/>
    </row>
    <row r="343" spans="1:10" s="9" customFormat="1" x14ac:dyDescent="0.25">
      <c r="A343" s="8">
        <f>ch_thomson!A344</f>
        <v>41805</v>
      </c>
      <c r="B343">
        <f>ch_thomson!B344</f>
        <v>100.797</v>
      </c>
      <c r="C343">
        <f>ch_thomson!C344</f>
        <v>109.77</v>
      </c>
      <c r="D343">
        <f>ch_thomson!D344</f>
        <v>104.78</v>
      </c>
      <c r="E343">
        <f>ch_thomson!E344</f>
        <v>50.63</v>
      </c>
      <c r="F343">
        <f>ch_thomson!F344</f>
        <v>107.586</v>
      </c>
      <c r="G343">
        <f>ch_thomson!G344</f>
        <v>166.99</v>
      </c>
      <c r="I343"/>
      <c r="J343"/>
    </row>
    <row r="344" spans="1:10" s="9" customFormat="1" x14ac:dyDescent="0.25">
      <c r="A344" s="8">
        <f>ch_thomson!A345</f>
        <v>41835</v>
      </c>
      <c r="B344">
        <f>ch_thomson!B345</f>
        <v>100.884</v>
      </c>
      <c r="C344">
        <f>ch_thomson!C345</f>
        <v>106.52</v>
      </c>
      <c r="D344">
        <f>ch_thomson!D345</f>
        <v>105.52</v>
      </c>
      <c r="E344">
        <f>ch_thomson!E345</f>
        <v>51.82</v>
      </c>
      <c r="F344">
        <f>ch_thomson!F345</f>
        <v>106.655</v>
      </c>
      <c r="G344">
        <f>ch_thomson!G345</f>
        <v>168.35</v>
      </c>
      <c r="I344"/>
      <c r="J344"/>
    </row>
    <row r="345" spans="1:10" s="9" customFormat="1" x14ac:dyDescent="0.25">
      <c r="A345" s="8">
        <f>ch_thomson!A346</f>
        <v>41866</v>
      </c>
      <c r="B345">
        <f>ch_thomson!B346</f>
        <v>100.895</v>
      </c>
      <c r="C345">
        <f>ch_thomson!C346</f>
        <v>108.34</v>
      </c>
      <c r="D345">
        <f>ch_thomson!D346</f>
        <v>107.94</v>
      </c>
      <c r="E345">
        <f>ch_thomson!E346</f>
        <v>53.31</v>
      </c>
      <c r="F345">
        <f>ch_thomson!F346</f>
        <v>105.634</v>
      </c>
      <c r="G345">
        <f>ch_thomson!G346</f>
        <v>167.33</v>
      </c>
      <c r="I345"/>
      <c r="J345"/>
    </row>
    <row r="346" spans="1:10" s="9" customFormat="1" x14ac:dyDescent="0.25">
      <c r="A346" s="8">
        <f>ch_thomson!A347</f>
        <v>41897</v>
      </c>
      <c r="B346">
        <f>ch_thomson!B347</f>
        <v>100.76</v>
      </c>
      <c r="C346">
        <f>ch_thomson!C347</f>
        <v>107.45</v>
      </c>
      <c r="D346">
        <f>ch_thomson!D347</f>
        <v>105.88</v>
      </c>
      <c r="E346">
        <f>ch_thomson!E347</f>
        <v>49</v>
      </c>
      <c r="F346">
        <f>ch_thomson!F347</f>
        <v>106.80800000000001</v>
      </c>
      <c r="G346">
        <f>ch_thomson!G347</f>
        <v>161.62</v>
      </c>
      <c r="I346"/>
      <c r="J346"/>
    </row>
    <row r="347" spans="1:10" s="9" customFormat="1" x14ac:dyDescent="0.25">
      <c r="A347" s="8">
        <f>ch_thomson!A348</f>
        <v>41927</v>
      </c>
      <c r="B347">
        <f>ch_thomson!B348</f>
        <v>100.547</v>
      </c>
      <c r="C347">
        <f>ch_thomson!C348</f>
        <v>107.71</v>
      </c>
      <c r="D347">
        <f>ch_thomson!D348</f>
        <v>108.39</v>
      </c>
      <c r="E347">
        <f>ch_thomson!E348</f>
        <v>52.44</v>
      </c>
      <c r="F347">
        <f>ch_thomson!F348</f>
        <v>107.95399999999999</v>
      </c>
      <c r="G347">
        <f>ch_thomson!G348</f>
        <v>167.78</v>
      </c>
      <c r="I347"/>
      <c r="J347"/>
    </row>
    <row r="348" spans="1:10" s="9" customFormat="1" x14ac:dyDescent="0.25">
      <c r="A348" s="8">
        <f>ch_thomson!A349</f>
        <v>41958</v>
      </c>
      <c r="B348">
        <f>ch_thomson!B349</f>
        <v>100.33799999999999</v>
      </c>
      <c r="C348">
        <f>ch_thomson!C349</f>
        <v>108.02</v>
      </c>
      <c r="D348">
        <f>ch_thomson!D349</f>
        <v>109.7</v>
      </c>
      <c r="E348">
        <f>ch_thomson!E349</f>
        <v>52.71</v>
      </c>
      <c r="F348">
        <f>ch_thomson!F349</f>
        <v>109.077</v>
      </c>
      <c r="G348">
        <f>ch_thomson!G349</f>
        <v>168.05</v>
      </c>
      <c r="I348"/>
      <c r="J348"/>
    </row>
    <row r="349" spans="1:10" s="8" customFormat="1" x14ac:dyDescent="0.25">
      <c r="A349" s="8">
        <f>ch_thomson!A350</f>
        <v>41988</v>
      </c>
      <c r="B349">
        <f>ch_thomson!B350</f>
        <v>100.191</v>
      </c>
      <c r="C349">
        <f>ch_thomson!C350</f>
        <v>109.08</v>
      </c>
      <c r="D349">
        <f>ch_thomson!D350</f>
        <v>107.67</v>
      </c>
      <c r="E349">
        <f>ch_thomson!E350</f>
        <v>47.69</v>
      </c>
      <c r="F349" t="str">
        <f>ch_thomson!F350</f>
        <v>NA</v>
      </c>
      <c r="G349">
        <f>ch_thomson!G350</f>
        <v>163.16</v>
      </c>
      <c r="I349"/>
      <c r="J349"/>
    </row>
    <row r="350" spans="1:10" s="8" customFormat="1" x14ac:dyDescent="0.25">
      <c r="A350" s="8">
        <f>ch_thomson!A351</f>
        <v>42019</v>
      </c>
      <c r="B350">
        <f>ch_thomson!B351</f>
        <v>100.087</v>
      </c>
      <c r="C350">
        <f>ch_thomson!C351</f>
        <v>106.82</v>
      </c>
      <c r="D350">
        <f>ch_thomson!D351</f>
        <v>110.59</v>
      </c>
      <c r="E350">
        <f>ch_thomson!E351</f>
        <v>47.27</v>
      </c>
      <c r="F350" t="str">
        <f>ch_thomson!F351</f>
        <v>NA</v>
      </c>
      <c r="G350">
        <f>ch_thomson!G351</f>
        <v>167.85</v>
      </c>
      <c r="I350"/>
      <c r="J350"/>
    </row>
    <row r="351" spans="1:10" s="8" customFormat="1" x14ac:dyDescent="0.25">
      <c r="A351" s="8">
        <f>ch_thomson!A352</f>
        <v>42050</v>
      </c>
      <c r="B351">
        <f>ch_thomson!B352</f>
        <v>99.998999999999995</v>
      </c>
      <c r="C351" t="str">
        <f>ch_thomson!C352</f>
        <v>NA</v>
      </c>
      <c r="D351">
        <f>ch_thomson!D352</f>
        <v>111.25</v>
      </c>
      <c r="E351">
        <f>ch_thomson!E352</f>
        <v>44.86</v>
      </c>
      <c r="F351" t="str">
        <f>ch_thomson!F352</f>
        <v>NA</v>
      </c>
      <c r="G351" t="str">
        <f>ch_thomson!G352</f>
        <v>NA</v>
      </c>
      <c r="I351"/>
      <c r="J351"/>
    </row>
    <row r="352" spans="1:10" s="8" customFormat="1" x14ac:dyDescent="0.25">
      <c r="A352" s="8">
        <f>ch_thomson!A353</f>
        <v>42078</v>
      </c>
      <c r="B352" t="str">
        <f>ch_thomson!B353</f>
        <v>NA</v>
      </c>
      <c r="C352" t="str">
        <f>ch_thomson!C353</f>
        <v>NA</v>
      </c>
      <c r="D352">
        <f>ch_thomson!D353</f>
        <v>110.36</v>
      </c>
      <c r="E352">
        <f>ch_thomson!E353</f>
        <v>44.8</v>
      </c>
      <c r="F352" t="str">
        <f>ch_thomson!F353</f>
        <v>NA</v>
      </c>
      <c r="G352" t="str">
        <f>ch_thomson!G353</f>
        <v>NA</v>
      </c>
      <c r="I352"/>
      <c r="J352"/>
    </row>
    <row r="353" spans="1:10" s="9" customFormat="1" x14ac:dyDescent="0.25">
      <c r="A353" s="8">
        <f>ch_thomson!A354</f>
        <v>0</v>
      </c>
      <c r="B353">
        <f>ch_thomson!B354</f>
        <v>0</v>
      </c>
      <c r="C353">
        <f>ch_thomson!C354</f>
        <v>0</v>
      </c>
      <c r="D353">
        <f>ch_thomson!D354</f>
        <v>0</v>
      </c>
      <c r="E353">
        <f>ch_thomson!E354</f>
        <v>0</v>
      </c>
      <c r="F353">
        <f>ch_thomson!F354</f>
        <v>0</v>
      </c>
      <c r="G353">
        <f>ch_thomson!G354</f>
        <v>0</v>
      </c>
      <c r="I353"/>
      <c r="J353"/>
    </row>
    <row r="354" spans="1:10" s="9" customFormat="1" x14ac:dyDescent="0.25">
      <c r="A354" s="8">
        <f>ch_thomson!A355</f>
        <v>0</v>
      </c>
      <c r="B354">
        <f>ch_thomson!B355</f>
        <v>0</v>
      </c>
      <c r="C354">
        <f>ch_thomson!C355</f>
        <v>0</v>
      </c>
      <c r="D354">
        <f>ch_thomson!D355</f>
        <v>0</v>
      </c>
      <c r="E354">
        <f>ch_thomson!E355</f>
        <v>0</v>
      </c>
      <c r="F354">
        <f>ch_thomson!F355</f>
        <v>0</v>
      </c>
      <c r="G354">
        <f>ch_thomson!G355</f>
        <v>0</v>
      </c>
      <c r="I354"/>
      <c r="J354"/>
    </row>
    <row r="355" spans="1:10" x14ac:dyDescent="0.25">
      <c r="A355" s="8">
        <f>ch_thomson!A356</f>
        <v>0</v>
      </c>
      <c r="B355">
        <f>ch_thomson!B356</f>
        <v>0</v>
      </c>
      <c r="C355">
        <f>ch_thomson!C356</f>
        <v>0</v>
      </c>
      <c r="D355">
        <f>ch_thomson!D356</f>
        <v>0</v>
      </c>
      <c r="E355">
        <f>ch_thomson!E356</f>
        <v>0</v>
      </c>
      <c r="F355">
        <f>ch_thomson!F356</f>
        <v>0</v>
      </c>
      <c r="G355">
        <f>ch_thomson!G356</f>
        <v>0</v>
      </c>
    </row>
    <row r="356" spans="1:10" x14ac:dyDescent="0.25">
      <c r="A356" s="8">
        <f>ch_thomson!A357</f>
        <v>0</v>
      </c>
      <c r="B356">
        <f>ch_thomson!B357</f>
        <v>0</v>
      </c>
      <c r="C356">
        <f>ch_thomson!C357</f>
        <v>0</v>
      </c>
      <c r="D356">
        <f>ch_thomson!D357</f>
        <v>0</v>
      </c>
      <c r="E356">
        <f>ch_thomson!E357</f>
        <v>0</v>
      </c>
      <c r="F356">
        <f>ch_thomson!F357</f>
        <v>0</v>
      </c>
      <c r="G356">
        <f>ch_thomson!G357</f>
        <v>0</v>
      </c>
    </row>
    <row r="357" spans="1:10" x14ac:dyDescent="0.25">
      <c r="A357" s="8">
        <f>ch_thomson!A358</f>
        <v>0</v>
      </c>
      <c r="B357">
        <f>ch_thomson!B358</f>
        <v>0</v>
      </c>
      <c r="C357">
        <f>ch_thomson!C358</f>
        <v>0</v>
      </c>
      <c r="D357">
        <f>ch_thomson!D358</f>
        <v>0</v>
      </c>
      <c r="E357">
        <f>ch_thomson!E358</f>
        <v>0</v>
      </c>
      <c r="F357">
        <f>ch_thomson!F358</f>
        <v>0</v>
      </c>
      <c r="G357">
        <f>ch_thomson!G358</f>
        <v>0</v>
      </c>
    </row>
    <row r="358" spans="1:10" x14ac:dyDescent="0.25">
      <c r="A358" s="8">
        <f>ch_thomson!A359</f>
        <v>0</v>
      </c>
      <c r="B358">
        <f>ch_thomson!B359</f>
        <v>0</v>
      </c>
      <c r="C358">
        <f>ch_thomson!C359</f>
        <v>0</v>
      </c>
      <c r="D358">
        <f>ch_thomson!D359</f>
        <v>0</v>
      </c>
      <c r="E358">
        <f>ch_thomson!E359</f>
        <v>0</v>
      </c>
      <c r="F358">
        <f>ch_thomson!F359</f>
        <v>0</v>
      </c>
      <c r="G358">
        <f>ch_thomson!G359</f>
        <v>0</v>
      </c>
    </row>
    <row r="359" spans="1:10" x14ac:dyDescent="0.25">
      <c r="A359" s="8">
        <f>ch_thomson!A360</f>
        <v>0</v>
      </c>
      <c r="B359">
        <f>ch_thomson!B360</f>
        <v>0</v>
      </c>
      <c r="C359">
        <f>ch_thomson!C360</f>
        <v>0</v>
      </c>
      <c r="D359">
        <f>ch_thomson!D360</f>
        <v>0</v>
      </c>
      <c r="E359">
        <f>ch_thomson!E360</f>
        <v>0</v>
      </c>
      <c r="F359">
        <f>ch_thomson!F360</f>
        <v>0</v>
      </c>
      <c r="G359">
        <f>ch_thomson!G360</f>
        <v>0</v>
      </c>
    </row>
    <row r="360" spans="1:10" x14ac:dyDescent="0.25">
      <c r="A360" s="8">
        <f>ch_thomson!A361</f>
        <v>0</v>
      </c>
      <c r="B360">
        <f>ch_thomson!B361</f>
        <v>0</v>
      </c>
      <c r="C360">
        <f>ch_thomson!C361</f>
        <v>0</v>
      </c>
      <c r="D360">
        <f>ch_thomson!D361</f>
        <v>0</v>
      </c>
      <c r="E360">
        <f>ch_thomson!E361</f>
        <v>0</v>
      </c>
      <c r="F360">
        <f>ch_thomson!F361</f>
        <v>0</v>
      </c>
      <c r="G360">
        <f>ch_thomson!G361</f>
        <v>0</v>
      </c>
    </row>
    <row r="361" spans="1:10" x14ac:dyDescent="0.25">
      <c r="A361" s="8">
        <f>ch_thomson!A362</f>
        <v>0</v>
      </c>
      <c r="B361">
        <f>ch_thomson!B362</f>
        <v>0</v>
      </c>
      <c r="C361">
        <f>ch_thomson!C362</f>
        <v>0</v>
      </c>
      <c r="D361">
        <f>ch_thomson!D362</f>
        <v>0</v>
      </c>
      <c r="E361">
        <f>ch_thomson!E362</f>
        <v>0</v>
      </c>
      <c r="F361">
        <f>ch_thomson!F362</f>
        <v>0</v>
      </c>
      <c r="G361">
        <f>ch_thomson!G362</f>
        <v>0</v>
      </c>
    </row>
    <row r="362" spans="1:10" x14ac:dyDescent="0.25">
      <c r="A362" s="8">
        <f>ch_thomson!A363</f>
        <v>0</v>
      </c>
      <c r="B362">
        <f>ch_thomson!B363</f>
        <v>0</v>
      </c>
      <c r="C362">
        <f>ch_thomson!C363</f>
        <v>0</v>
      </c>
      <c r="D362">
        <f>ch_thomson!D363</f>
        <v>0</v>
      </c>
      <c r="E362">
        <f>ch_thomson!E363</f>
        <v>0</v>
      </c>
      <c r="F362">
        <f>ch_thomson!F363</f>
        <v>0</v>
      </c>
      <c r="G362">
        <f>ch_thomson!G363</f>
        <v>0</v>
      </c>
    </row>
    <row r="363" spans="1:10" x14ac:dyDescent="0.25">
      <c r="A363" s="8">
        <f>ch_thomson!A364</f>
        <v>0</v>
      </c>
      <c r="B363">
        <f>ch_thomson!B364</f>
        <v>0</v>
      </c>
      <c r="C363">
        <f>ch_thomson!C364</f>
        <v>0</v>
      </c>
      <c r="D363">
        <f>ch_thomson!D364</f>
        <v>0</v>
      </c>
      <c r="E363">
        <f>ch_thomson!E364</f>
        <v>0</v>
      </c>
      <c r="F363">
        <f>ch_thomson!F364</f>
        <v>0</v>
      </c>
      <c r="G363">
        <f>ch_thomson!G364</f>
        <v>0</v>
      </c>
    </row>
    <row r="364" spans="1:10" x14ac:dyDescent="0.25">
      <c r="A364" s="8">
        <f>ch_thomson!A365</f>
        <v>0</v>
      </c>
      <c r="B364">
        <f>ch_thomson!B365</f>
        <v>0</v>
      </c>
      <c r="C364">
        <f>ch_thomson!C365</f>
        <v>0</v>
      </c>
      <c r="D364">
        <f>ch_thomson!D365</f>
        <v>0</v>
      </c>
      <c r="E364">
        <f>ch_thomson!E365</f>
        <v>0</v>
      </c>
      <c r="F364">
        <f>ch_thomson!F365</f>
        <v>0</v>
      </c>
      <c r="G364">
        <f>ch_thomson!G365</f>
        <v>0</v>
      </c>
    </row>
    <row r="365" spans="1:10" x14ac:dyDescent="0.25">
      <c r="A365" s="8">
        <f>ch_thomson!A366</f>
        <v>0</v>
      </c>
      <c r="B365">
        <f>ch_thomson!B366</f>
        <v>0</v>
      </c>
      <c r="C365">
        <f>ch_thomson!C366</f>
        <v>0</v>
      </c>
      <c r="D365">
        <f>ch_thomson!D366</f>
        <v>0</v>
      </c>
      <c r="E365">
        <f>ch_thomson!E366</f>
        <v>0</v>
      </c>
      <c r="F365">
        <f>ch_thomson!F366</f>
        <v>0</v>
      </c>
      <c r="G365">
        <f>ch_thomson!G366</f>
        <v>0</v>
      </c>
    </row>
    <row r="366" spans="1:10" x14ac:dyDescent="0.25">
      <c r="A366" s="8">
        <f>ch_thomson!A367</f>
        <v>0</v>
      </c>
      <c r="B366">
        <f>ch_thomson!B367</f>
        <v>0</v>
      </c>
      <c r="C366">
        <f>ch_thomson!C367</f>
        <v>0</v>
      </c>
      <c r="D366">
        <f>ch_thomson!D367</f>
        <v>0</v>
      </c>
      <c r="E366">
        <f>ch_thomson!E367</f>
        <v>0</v>
      </c>
      <c r="F366">
        <f>ch_thomson!F367</f>
        <v>0</v>
      </c>
      <c r="G366">
        <f>ch_thomson!G367</f>
        <v>0</v>
      </c>
    </row>
    <row r="367" spans="1:10" x14ac:dyDescent="0.25">
      <c r="A367" s="8">
        <f>ch_thomson!A368</f>
        <v>0</v>
      </c>
      <c r="B367">
        <f>ch_thomson!B368</f>
        <v>0</v>
      </c>
      <c r="C367">
        <f>ch_thomson!C368</f>
        <v>0</v>
      </c>
      <c r="D367">
        <f>ch_thomson!D368</f>
        <v>0</v>
      </c>
      <c r="E367">
        <f>ch_thomson!E368</f>
        <v>0</v>
      </c>
      <c r="F367">
        <f>ch_thomson!F368</f>
        <v>0</v>
      </c>
      <c r="G367">
        <f>ch_thomson!G368</f>
        <v>0</v>
      </c>
    </row>
    <row r="368" spans="1:10" x14ac:dyDescent="0.25">
      <c r="A368" s="8">
        <f>ch_thomson!A369</f>
        <v>0</v>
      </c>
      <c r="B368">
        <f>ch_thomson!B369</f>
        <v>0</v>
      </c>
      <c r="C368">
        <f>ch_thomson!C369</f>
        <v>0</v>
      </c>
      <c r="D368">
        <f>ch_thomson!D369</f>
        <v>0</v>
      </c>
      <c r="E368">
        <f>ch_thomson!E369</f>
        <v>0</v>
      </c>
      <c r="F368">
        <f>ch_thomson!F369</f>
        <v>0</v>
      </c>
      <c r="G368">
        <f>ch_thomson!G369</f>
        <v>0</v>
      </c>
    </row>
    <row r="369" spans="1:1" x14ac:dyDescent="0.25">
      <c r="A369" s="6"/>
    </row>
    <row r="370" spans="1:1" x14ac:dyDescent="0.25">
      <c r="A370" s="6"/>
    </row>
    <row r="371" spans="1:1" x14ac:dyDescent="0.25">
      <c r="A371" s="6"/>
    </row>
    <row r="372" spans="1:1" x14ac:dyDescent="0.25">
      <c r="A372" s="6"/>
    </row>
    <row r="373" spans="1:1" x14ac:dyDescent="0.25">
      <c r="A373" s="6"/>
    </row>
    <row r="374" spans="1:1" x14ac:dyDescent="0.25">
      <c r="A374" s="6"/>
    </row>
    <row r="375" spans="1:1" x14ac:dyDescent="0.25">
      <c r="A375" s="6"/>
    </row>
    <row r="376" spans="1:1" x14ac:dyDescent="0.25">
      <c r="A376" s="6"/>
    </row>
    <row r="377" spans="1:1" x14ac:dyDescent="0.25">
      <c r="A377" s="6"/>
    </row>
    <row r="378" spans="1:1" x14ac:dyDescent="0.25">
      <c r="A378" s="6"/>
    </row>
    <row r="379" spans="1:1" x14ac:dyDescent="0.25">
      <c r="A379" s="6"/>
    </row>
    <row r="380" spans="1:1" x14ac:dyDescent="0.25">
      <c r="A380" s="6"/>
    </row>
    <row r="381" spans="1:1" x14ac:dyDescent="0.25">
      <c r="A381" s="6"/>
    </row>
    <row r="382" spans="1:1" x14ac:dyDescent="0.25">
      <c r="A382" s="6"/>
    </row>
    <row r="383" spans="1:1" x14ac:dyDescent="0.25">
      <c r="A383" s="6"/>
    </row>
    <row r="384" spans="1:1" x14ac:dyDescent="0.25">
      <c r="A384" s="6"/>
    </row>
    <row r="385" spans="1:1" x14ac:dyDescent="0.25">
      <c r="A385" s="6"/>
    </row>
    <row r="386" spans="1:1" x14ac:dyDescent="0.25">
      <c r="A386" s="6"/>
    </row>
    <row r="387" spans="1:1" x14ac:dyDescent="0.25">
      <c r="A387" s="6"/>
    </row>
    <row r="388" spans="1:1" x14ac:dyDescent="0.25">
      <c r="A388" s="6"/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578"/>
  <sheetViews>
    <sheetView workbookViewId="0">
      <selection activeCell="G1" sqref="G1"/>
    </sheetView>
  </sheetViews>
  <sheetFormatPr defaultRowHeight="15" x14ac:dyDescent="0.25"/>
  <cols>
    <col min="1" max="1" width="10.7109375" bestFit="1" customWidth="1"/>
  </cols>
  <sheetData>
    <row r="1" spans="1:11" x14ac:dyDescent="0.25">
      <c r="A1" t="str">
        <f>_xll.Thomson.Reuters.AFOSpreadsheetFormulas.DSGRID("SWOCS005Q,SWOSLI15G,SWTOTPRCF,SWPMIEMPR,SWCIND..G,SWKY2897E"," ","1/1/1986","TIME","M","RowHeader=true;ColHeader=true;Code=true;SeriesMetaDataLink=true;DispSeriesDescription=false;YearlyTSFormat=false;QuarterlyTSFormat=false","")</f>
        <v>Application offline! Unable to process the request</v>
      </c>
      <c r="B1" s="2" t="s">
        <v>235</v>
      </c>
      <c r="C1" s="2" t="s">
        <v>236</v>
      </c>
      <c r="D1" s="2" t="s">
        <v>230</v>
      </c>
      <c r="E1" s="2" t="s">
        <v>272</v>
      </c>
      <c r="F1" s="2" t="s">
        <v>237</v>
      </c>
      <c r="G1" s="2" t="s">
        <v>238</v>
      </c>
      <c r="H1" s="2"/>
      <c r="J1" t="str">
        <f>_xll.Thomson.Reuters.AFOSpreadsheetFormulas.DSGRID("SWGDP...D"," ","1986-01-01","TIME","Q","RowHeader=true;ColHeader=true;Code=true;SeriesMetaDataLink=true;DispSeriesDescription=false;YearlyTSFormat=false;QuarterlyTSFormat=false","")</f>
        <v>Application offline! Unable to process the request</v>
      </c>
      <c r="K1" s="2" t="s">
        <v>228</v>
      </c>
    </row>
    <row r="2" spans="1:11" x14ac:dyDescent="0.25">
      <c r="A2" s="2" t="s">
        <v>0</v>
      </c>
      <c r="B2" s="7" t="s">
        <v>231</v>
      </c>
      <c r="C2" s="7" t="s">
        <v>232</v>
      </c>
      <c r="D2" s="7" t="s">
        <v>229</v>
      </c>
      <c r="E2" s="7" t="s">
        <v>271</v>
      </c>
      <c r="F2" s="7" t="s">
        <v>233</v>
      </c>
      <c r="G2" s="7" t="s">
        <v>234</v>
      </c>
      <c r="H2" s="10"/>
      <c r="J2" s="2" t="s">
        <v>0</v>
      </c>
      <c r="K2" s="11" t="s">
        <v>227</v>
      </c>
    </row>
    <row r="3" spans="1:11" x14ac:dyDescent="0.25">
      <c r="A3" s="4">
        <v>31427</v>
      </c>
      <c r="B3" s="2">
        <v>102</v>
      </c>
      <c r="C3" s="2">
        <v>91.43</v>
      </c>
      <c r="D3" s="2">
        <v>87.79</v>
      </c>
      <c r="E3" s="2" t="s">
        <v>1</v>
      </c>
      <c r="F3" s="2" t="s">
        <v>1</v>
      </c>
      <c r="G3" s="2">
        <v>61.85</v>
      </c>
      <c r="H3" s="2"/>
      <c r="J3" s="2" t="s">
        <v>191</v>
      </c>
      <c r="K3" s="2">
        <v>98318.58</v>
      </c>
    </row>
    <row r="4" spans="1:11" x14ac:dyDescent="0.25">
      <c r="A4" s="4">
        <v>31458</v>
      </c>
      <c r="B4" s="2">
        <v>102.18600000000001</v>
      </c>
      <c r="C4" s="2">
        <v>91.52</v>
      </c>
      <c r="D4" s="2">
        <v>90.94</v>
      </c>
      <c r="E4" s="2" t="s">
        <v>1</v>
      </c>
      <c r="F4" s="2" t="s">
        <v>1</v>
      </c>
      <c r="G4" s="2">
        <v>66.12</v>
      </c>
      <c r="H4" s="5"/>
      <c r="J4" s="2" t="s">
        <v>74</v>
      </c>
      <c r="K4" s="2">
        <v>98632.14</v>
      </c>
    </row>
    <row r="5" spans="1:11" x14ac:dyDescent="0.25">
      <c r="A5" s="4">
        <v>31486</v>
      </c>
      <c r="B5" s="2">
        <v>102.172</v>
      </c>
      <c r="C5" s="2">
        <v>97.02</v>
      </c>
      <c r="D5" s="2">
        <v>90.16</v>
      </c>
      <c r="E5" s="2" t="s">
        <v>1</v>
      </c>
      <c r="F5" s="2" t="s">
        <v>1</v>
      </c>
      <c r="G5" s="2">
        <v>73.73</v>
      </c>
      <c r="H5" s="5"/>
      <c r="J5" s="2" t="s">
        <v>75</v>
      </c>
      <c r="K5" s="2">
        <v>98783.39</v>
      </c>
    </row>
    <row r="6" spans="1:11" x14ac:dyDescent="0.25">
      <c r="A6" s="4">
        <v>31517</v>
      </c>
      <c r="B6" s="2">
        <v>102.02500000000001</v>
      </c>
      <c r="C6" s="2">
        <v>86.48</v>
      </c>
      <c r="D6" s="2">
        <v>93.16</v>
      </c>
      <c r="E6" s="2" t="s">
        <v>1</v>
      </c>
      <c r="F6" s="2" t="s">
        <v>1</v>
      </c>
      <c r="G6" s="2">
        <v>69.489999999999995</v>
      </c>
      <c r="H6" s="5"/>
      <c r="J6" s="2" t="s">
        <v>76</v>
      </c>
      <c r="K6" s="2">
        <v>98642.91</v>
      </c>
    </row>
    <row r="7" spans="1:11" x14ac:dyDescent="0.25">
      <c r="A7" s="4">
        <v>31547</v>
      </c>
      <c r="B7" s="2">
        <v>101.821</v>
      </c>
      <c r="C7" s="2">
        <v>93.17</v>
      </c>
      <c r="D7" s="2">
        <v>93.65</v>
      </c>
      <c r="E7" s="2" t="s">
        <v>1</v>
      </c>
      <c r="F7" s="2" t="s">
        <v>1</v>
      </c>
      <c r="G7" s="2">
        <v>69.930000000000007</v>
      </c>
      <c r="H7" s="5"/>
      <c r="J7" s="2" t="s">
        <v>77</v>
      </c>
      <c r="K7" s="2">
        <v>99150.3</v>
      </c>
    </row>
    <row r="8" spans="1:11" x14ac:dyDescent="0.25">
      <c r="A8" s="4">
        <v>31578</v>
      </c>
      <c r="B8" s="2">
        <v>101.599</v>
      </c>
      <c r="C8" s="2">
        <v>89.8</v>
      </c>
      <c r="D8" s="2">
        <v>90.78</v>
      </c>
      <c r="E8" s="2" t="s">
        <v>1</v>
      </c>
      <c r="F8" s="2" t="s">
        <v>1</v>
      </c>
      <c r="G8" s="2">
        <v>72.989999999999995</v>
      </c>
      <c r="H8" s="5"/>
      <c r="J8" s="2" t="s">
        <v>78</v>
      </c>
      <c r="K8" s="2">
        <v>99520.82</v>
      </c>
    </row>
    <row r="9" spans="1:11" x14ac:dyDescent="0.25">
      <c r="A9" s="4">
        <v>31608</v>
      </c>
      <c r="B9" s="2">
        <v>101.399</v>
      </c>
      <c r="C9" s="2">
        <v>91.95</v>
      </c>
      <c r="D9" s="2">
        <v>97.26</v>
      </c>
      <c r="E9" s="2" t="s">
        <v>1</v>
      </c>
      <c r="F9" s="2" t="s">
        <v>1</v>
      </c>
      <c r="G9" s="2">
        <v>64.180000000000007</v>
      </c>
      <c r="H9" s="5"/>
      <c r="J9" s="2" t="s">
        <v>79</v>
      </c>
      <c r="K9" s="2">
        <v>100736.67</v>
      </c>
    </row>
    <row r="10" spans="1:11" x14ac:dyDescent="0.25">
      <c r="A10" s="4">
        <v>31639</v>
      </c>
      <c r="B10" s="2">
        <v>101.264</v>
      </c>
      <c r="C10" s="2">
        <v>92.45</v>
      </c>
      <c r="D10" s="2">
        <v>103.51</v>
      </c>
      <c r="E10" s="2" t="s">
        <v>1</v>
      </c>
      <c r="F10" s="2" t="s">
        <v>1</v>
      </c>
      <c r="G10" s="2">
        <v>49.41</v>
      </c>
      <c r="H10" s="5"/>
      <c r="J10" s="2" t="s">
        <v>80</v>
      </c>
      <c r="K10" s="2">
        <v>100957.31</v>
      </c>
    </row>
    <row r="11" spans="1:11" x14ac:dyDescent="0.25">
      <c r="A11" s="4">
        <v>31670</v>
      </c>
      <c r="B11" s="2">
        <v>101.227</v>
      </c>
      <c r="C11" s="2">
        <v>91.9</v>
      </c>
      <c r="D11" s="2">
        <v>95</v>
      </c>
      <c r="E11" s="2" t="s">
        <v>1</v>
      </c>
      <c r="F11" s="2" t="s">
        <v>1</v>
      </c>
      <c r="G11" s="2">
        <v>67.98</v>
      </c>
      <c r="H11" s="5"/>
      <c r="J11" s="2" t="s">
        <v>81</v>
      </c>
      <c r="K11" s="2">
        <v>102147.5</v>
      </c>
    </row>
    <row r="12" spans="1:11" x14ac:dyDescent="0.25">
      <c r="A12" s="4">
        <v>31700</v>
      </c>
      <c r="B12" s="2">
        <v>101.242</v>
      </c>
      <c r="C12" s="2">
        <v>91.63</v>
      </c>
      <c r="D12" s="2">
        <v>95.94</v>
      </c>
      <c r="E12" s="2" t="s">
        <v>1</v>
      </c>
      <c r="F12" s="2" t="s">
        <v>1</v>
      </c>
      <c r="G12" s="2">
        <v>69.53</v>
      </c>
      <c r="H12" s="5"/>
      <c r="J12" s="2" t="s">
        <v>82</v>
      </c>
      <c r="K12" s="2">
        <v>102872.26</v>
      </c>
    </row>
    <row r="13" spans="1:11" x14ac:dyDescent="0.25">
      <c r="A13" s="4">
        <v>31731</v>
      </c>
      <c r="B13" s="2">
        <v>101.254</v>
      </c>
      <c r="C13" s="2">
        <v>91.83</v>
      </c>
      <c r="D13" s="2">
        <v>96.39</v>
      </c>
      <c r="E13" s="2" t="s">
        <v>1</v>
      </c>
      <c r="F13" s="2" t="s">
        <v>1</v>
      </c>
      <c r="G13" s="2">
        <v>74.22</v>
      </c>
      <c r="H13" s="5"/>
      <c r="J13" s="2" t="s">
        <v>83</v>
      </c>
      <c r="K13" s="2">
        <v>103725.23</v>
      </c>
    </row>
    <row r="14" spans="1:11" x14ac:dyDescent="0.25">
      <c r="A14" s="4">
        <v>31761</v>
      </c>
      <c r="B14" s="2">
        <v>101.22499999999999</v>
      </c>
      <c r="C14" s="2">
        <v>93.78</v>
      </c>
      <c r="D14" s="2">
        <v>98.42</v>
      </c>
      <c r="E14" s="2" t="s">
        <v>1</v>
      </c>
      <c r="F14" s="2" t="s">
        <v>1</v>
      </c>
      <c r="G14" s="2">
        <v>64.290000000000006</v>
      </c>
      <c r="H14" s="5"/>
      <c r="J14" s="2" t="s">
        <v>84</v>
      </c>
      <c r="K14" s="2">
        <v>104795.69</v>
      </c>
    </row>
    <row r="15" spans="1:11" x14ac:dyDescent="0.25">
      <c r="A15" s="4">
        <v>31792</v>
      </c>
      <c r="B15" s="2">
        <v>101.17</v>
      </c>
      <c r="C15" s="2">
        <v>90.9</v>
      </c>
      <c r="D15" s="2">
        <v>96.89</v>
      </c>
      <c r="E15" s="2" t="s">
        <v>1</v>
      </c>
      <c r="F15" s="2" t="s">
        <v>1</v>
      </c>
      <c r="G15" s="2">
        <v>61.8</v>
      </c>
      <c r="H15" s="5"/>
      <c r="J15" s="2" t="s">
        <v>85</v>
      </c>
      <c r="K15" s="2">
        <v>106003.97</v>
      </c>
    </row>
    <row r="16" spans="1:11" x14ac:dyDescent="0.25">
      <c r="A16" s="4">
        <v>31823</v>
      </c>
      <c r="B16" s="2">
        <v>101.105</v>
      </c>
      <c r="C16" s="2">
        <v>92.28</v>
      </c>
      <c r="D16" s="2">
        <v>95.53</v>
      </c>
      <c r="E16" s="2" t="s">
        <v>1</v>
      </c>
      <c r="F16" s="2" t="s">
        <v>1</v>
      </c>
      <c r="G16" s="2">
        <v>67.930000000000007</v>
      </c>
      <c r="H16" s="5"/>
      <c r="J16" s="2" t="s">
        <v>86</v>
      </c>
      <c r="K16" s="2">
        <v>107316.84</v>
      </c>
    </row>
    <row r="17" spans="1:11" x14ac:dyDescent="0.25">
      <c r="A17" s="4">
        <v>31851</v>
      </c>
      <c r="B17" s="2">
        <v>101.044</v>
      </c>
      <c r="C17" s="2">
        <v>88.35</v>
      </c>
      <c r="D17" s="2">
        <v>96.46</v>
      </c>
      <c r="E17" s="2" t="s">
        <v>1</v>
      </c>
      <c r="F17" s="2" t="s">
        <v>1</v>
      </c>
      <c r="G17" s="2">
        <v>66.7</v>
      </c>
      <c r="H17" s="5"/>
      <c r="J17" s="2" t="s">
        <v>87</v>
      </c>
      <c r="K17" s="2">
        <v>108460.92</v>
      </c>
    </row>
    <row r="18" spans="1:11" x14ac:dyDescent="0.25">
      <c r="A18" s="4">
        <v>31882</v>
      </c>
      <c r="B18" s="2">
        <v>100.98699999999999</v>
      </c>
      <c r="C18" s="2">
        <v>96.02</v>
      </c>
      <c r="D18" s="2">
        <v>97.95</v>
      </c>
      <c r="E18" s="2" t="s">
        <v>1</v>
      </c>
      <c r="F18" s="2" t="s">
        <v>1</v>
      </c>
      <c r="G18" s="2">
        <v>70.86</v>
      </c>
      <c r="H18" s="5"/>
      <c r="J18" s="2" t="s">
        <v>88</v>
      </c>
      <c r="K18" s="2">
        <v>109854.73</v>
      </c>
    </row>
    <row r="19" spans="1:11" x14ac:dyDescent="0.25">
      <c r="A19" s="4">
        <v>31912</v>
      </c>
      <c r="B19" s="2">
        <v>100.931</v>
      </c>
      <c r="C19" s="2">
        <v>87.09</v>
      </c>
      <c r="D19" s="2">
        <v>98.25</v>
      </c>
      <c r="E19" s="2" t="s">
        <v>1</v>
      </c>
      <c r="F19" s="2" t="s">
        <v>1</v>
      </c>
      <c r="G19" s="2">
        <v>70.42</v>
      </c>
      <c r="H19" s="5"/>
      <c r="J19" s="2" t="s">
        <v>89</v>
      </c>
      <c r="K19" s="2">
        <v>111751.81</v>
      </c>
    </row>
    <row r="20" spans="1:11" x14ac:dyDescent="0.25">
      <c r="A20" s="4">
        <v>31943</v>
      </c>
      <c r="B20" s="2">
        <v>100.87</v>
      </c>
      <c r="C20" s="2">
        <v>94.23</v>
      </c>
      <c r="D20" s="2">
        <v>96.33</v>
      </c>
      <c r="E20" s="2" t="s">
        <v>1</v>
      </c>
      <c r="F20" s="2" t="s">
        <v>1</v>
      </c>
      <c r="G20" s="2">
        <v>70.12</v>
      </c>
      <c r="H20" s="5"/>
      <c r="J20" s="2" t="s">
        <v>90</v>
      </c>
      <c r="K20" s="2">
        <v>112211.7</v>
      </c>
    </row>
    <row r="21" spans="1:11" x14ac:dyDescent="0.25">
      <c r="A21" s="4">
        <v>31973</v>
      </c>
      <c r="B21" s="2">
        <v>100.80200000000001</v>
      </c>
      <c r="C21" s="2">
        <v>93.66</v>
      </c>
      <c r="D21" s="2">
        <v>97.04</v>
      </c>
      <c r="E21" s="2" t="s">
        <v>1</v>
      </c>
      <c r="F21" s="2" t="s">
        <v>1</v>
      </c>
      <c r="G21" s="2">
        <v>62.71</v>
      </c>
      <c r="H21" s="5"/>
      <c r="J21" s="2" t="s">
        <v>91</v>
      </c>
      <c r="K21" s="2">
        <v>112000.03</v>
      </c>
    </row>
    <row r="22" spans="1:11" x14ac:dyDescent="0.25">
      <c r="A22" s="4">
        <v>32004</v>
      </c>
      <c r="B22" s="2">
        <v>100.72199999999999</v>
      </c>
      <c r="C22" s="2">
        <v>91.25</v>
      </c>
      <c r="D22" s="2">
        <v>98.4</v>
      </c>
      <c r="E22" s="2" t="s">
        <v>1</v>
      </c>
      <c r="F22" s="2" t="s">
        <v>1</v>
      </c>
      <c r="G22" s="2">
        <v>52.99</v>
      </c>
      <c r="H22" s="5"/>
      <c r="J22" s="2" t="s">
        <v>92</v>
      </c>
      <c r="K22" s="2">
        <v>111640.8</v>
      </c>
    </row>
    <row r="23" spans="1:11" x14ac:dyDescent="0.25">
      <c r="A23" s="4">
        <v>32035</v>
      </c>
      <c r="B23" s="2">
        <v>100.624</v>
      </c>
      <c r="C23" s="2">
        <v>91.04</v>
      </c>
      <c r="D23" s="2">
        <v>94.83</v>
      </c>
      <c r="E23" s="2" t="s">
        <v>1</v>
      </c>
      <c r="F23" s="2" t="s">
        <v>1</v>
      </c>
      <c r="G23" s="2">
        <v>68.489999999999995</v>
      </c>
      <c r="H23" s="5"/>
      <c r="J23" s="2" t="s">
        <v>93</v>
      </c>
      <c r="K23" s="2">
        <v>111515.07</v>
      </c>
    </row>
    <row r="24" spans="1:11" x14ac:dyDescent="0.25">
      <c r="A24" s="4">
        <v>32065</v>
      </c>
      <c r="B24" s="2">
        <v>100.514</v>
      </c>
      <c r="C24" s="2">
        <v>94.51</v>
      </c>
      <c r="D24" s="2">
        <v>93.72</v>
      </c>
      <c r="E24" s="2" t="s">
        <v>1</v>
      </c>
      <c r="F24" s="2" t="s">
        <v>1</v>
      </c>
      <c r="G24" s="2">
        <v>76.16</v>
      </c>
      <c r="H24" s="5"/>
      <c r="J24" s="2" t="s">
        <v>94</v>
      </c>
      <c r="K24" s="2">
        <v>110806.77</v>
      </c>
    </row>
    <row r="25" spans="1:11" x14ac:dyDescent="0.25">
      <c r="A25" s="4">
        <v>32096</v>
      </c>
      <c r="B25" s="2">
        <v>100.4</v>
      </c>
      <c r="C25" s="2">
        <v>91.37</v>
      </c>
      <c r="D25" s="2">
        <v>97.14</v>
      </c>
      <c r="E25" s="2" t="s">
        <v>1</v>
      </c>
      <c r="F25" s="2" t="s">
        <v>1</v>
      </c>
      <c r="G25" s="2">
        <v>76</v>
      </c>
      <c r="H25" s="5"/>
      <c r="J25" s="2" t="s">
        <v>95</v>
      </c>
      <c r="K25" s="2">
        <v>110500.84</v>
      </c>
    </row>
    <row r="26" spans="1:11" x14ac:dyDescent="0.25">
      <c r="A26" s="4">
        <v>32126</v>
      </c>
      <c r="B26" s="2">
        <v>100.286</v>
      </c>
      <c r="C26" s="2">
        <v>93.6</v>
      </c>
      <c r="D26" s="2">
        <v>93.97</v>
      </c>
      <c r="E26" s="2" t="s">
        <v>1</v>
      </c>
      <c r="F26" s="2" t="s">
        <v>1</v>
      </c>
      <c r="G26" s="2">
        <v>73.739999999999995</v>
      </c>
      <c r="H26" s="5"/>
      <c r="J26" s="2" t="s">
        <v>96</v>
      </c>
      <c r="K26" s="2">
        <v>110596.45</v>
      </c>
    </row>
    <row r="27" spans="1:11" x14ac:dyDescent="0.25">
      <c r="A27" s="4">
        <v>32157</v>
      </c>
      <c r="B27" s="2">
        <v>100.17100000000001</v>
      </c>
      <c r="C27" s="2">
        <v>92.57</v>
      </c>
      <c r="D27" s="2">
        <v>97.79</v>
      </c>
      <c r="E27" s="2" t="s">
        <v>1</v>
      </c>
      <c r="F27" s="2" t="s">
        <v>1</v>
      </c>
      <c r="G27" s="2">
        <v>66.98</v>
      </c>
      <c r="H27" s="5"/>
      <c r="J27" s="2" t="s">
        <v>97</v>
      </c>
      <c r="K27" s="2">
        <v>111510.67</v>
      </c>
    </row>
    <row r="28" spans="1:11" x14ac:dyDescent="0.25">
      <c r="A28" s="4">
        <v>32188</v>
      </c>
      <c r="B28" s="2">
        <v>100.06399999999999</v>
      </c>
      <c r="C28" s="2">
        <v>88.85</v>
      </c>
      <c r="D28" s="2">
        <v>94.17</v>
      </c>
      <c r="E28" s="2" t="s">
        <v>1</v>
      </c>
      <c r="F28" s="2" t="s">
        <v>1</v>
      </c>
      <c r="G28" s="2">
        <v>68.11</v>
      </c>
      <c r="H28" s="5"/>
      <c r="J28" s="2" t="s">
        <v>98</v>
      </c>
      <c r="K28" s="2">
        <v>111216.07</v>
      </c>
    </row>
    <row r="29" spans="1:11" x14ac:dyDescent="0.25">
      <c r="A29" s="4">
        <v>32217</v>
      </c>
      <c r="B29" s="2">
        <v>99.983000000000004</v>
      </c>
      <c r="C29" s="2">
        <v>94.95</v>
      </c>
      <c r="D29" s="2">
        <v>93.08</v>
      </c>
      <c r="E29" s="2" t="s">
        <v>1</v>
      </c>
      <c r="F29" s="2" t="s">
        <v>1</v>
      </c>
      <c r="G29" s="2">
        <v>70.17</v>
      </c>
      <c r="H29" s="5"/>
      <c r="J29" s="2" t="s">
        <v>99</v>
      </c>
      <c r="K29" s="2">
        <v>110451.3</v>
      </c>
    </row>
    <row r="30" spans="1:11" x14ac:dyDescent="0.25">
      <c r="A30" s="4">
        <v>32248</v>
      </c>
      <c r="B30" s="2">
        <v>99.963999999999999</v>
      </c>
      <c r="C30" s="2">
        <v>89.76</v>
      </c>
      <c r="D30" s="2">
        <v>94.7</v>
      </c>
      <c r="E30" s="2" t="s">
        <v>1</v>
      </c>
      <c r="F30" s="2" t="s">
        <v>1</v>
      </c>
      <c r="G30" s="2">
        <v>72.19</v>
      </c>
      <c r="H30" s="5"/>
      <c r="J30" s="2" t="s">
        <v>100</v>
      </c>
      <c r="K30" s="2">
        <v>109651</v>
      </c>
    </row>
    <row r="31" spans="1:11" x14ac:dyDescent="0.25">
      <c r="A31" s="4">
        <v>32278</v>
      </c>
      <c r="B31" s="2">
        <v>100.07599999999999</v>
      </c>
      <c r="C31" s="2">
        <v>91.72</v>
      </c>
      <c r="D31" s="2">
        <v>94.96</v>
      </c>
      <c r="E31" s="2" t="s">
        <v>1</v>
      </c>
      <c r="F31" s="2" t="s">
        <v>1</v>
      </c>
      <c r="G31" s="2">
        <v>75.22</v>
      </c>
      <c r="H31" s="5"/>
      <c r="J31" s="2" t="s">
        <v>101</v>
      </c>
      <c r="K31" s="2">
        <v>109690.31</v>
      </c>
    </row>
    <row r="32" spans="1:11" x14ac:dyDescent="0.25">
      <c r="A32" s="4">
        <v>32309</v>
      </c>
      <c r="B32" s="2">
        <v>100.38200000000001</v>
      </c>
      <c r="C32" s="2">
        <v>91.72</v>
      </c>
      <c r="D32" s="2">
        <v>94.36</v>
      </c>
      <c r="E32" s="2" t="s">
        <v>1</v>
      </c>
      <c r="F32" s="2" t="s">
        <v>1</v>
      </c>
      <c r="G32" s="2">
        <v>68.900000000000006</v>
      </c>
      <c r="H32" s="5"/>
      <c r="J32" s="2" t="s">
        <v>102</v>
      </c>
      <c r="K32" s="2">
        <v>110374.67</v>
      </c>
    </row>
    <row r="33" spans="1:11" x14ac:dyDescent="0.25">
      <c r="A33" s="4">
        <v>32339</v>
      </c>
      <c r="B33" s="2">
        <v>100.767</v>
      </c>
      <c r="C33" s="2">
        <v>91.18</v>
      </c>
      <c r="D33" s="2">
        <v>94.16</v>
      </c>
      <c r="E33" s="2" t="s">
        <v>1</v>
      </c>
      <c r="F33" s="2" t="s">
        <v>1</v>
      </c>
      <c r="G33" s="2">
        <v>73.22</v>
      </c>
      <c r="H33" s="5"/>
      <c r="J33" s="2" t="s">
        <v>103</v>
      </c>
      <c r="K33" s="2">
        <v>110626.35</v>
      </c>
    </row>
    <row r="34" spans="1:11" x14ac:dyDescent="0.25">
      <c r="A34" s="4">
        <v>32370</v>
      </c>
      <c r="B34" s="2">
        <v>101.089</v>
      </c>
      <c r="C34" s="2">
        <v>94.08</v>
      </c>
      <c r="D34" s="2">
        <v>94.21</v>
      </c>
      <c r="E34" s="2" t="s">
        <v>1</v>
      </c>
      <c r="F34" s="2" t="s">
        <v>1</v>
      </c>
      <c r="G34" s="2">
        <v>72.63</v>
      </c>
      <c r="H34" s="5"/>
      <c r="J34" s="2" t="s">
        <v>104</v>
      </c>
      <c r="K34" s="2">
        <v>111337.55</v>
      </c>
    </row>
    <row r="35" spans="1:11" x14ac:dyDescent="0.25">
      <c r="A35" s="4">
        <v>32401</v>
      </c>
      <c r="B35" s="2">
        <v>101.252</v>
      </c>
      <c r="C35" s="2">
        <v>93.75</v>
      </c>
      <c r="D35" s="2">
        <v>93.69</v>
      </c>
      <c r="E35" s="2" t="s">
        <v>1</v>
      </c>
      <c r="F35" s="2" t="s">
        <v>1</v>
      </c>
      <c r="G35" s="2">
        <v>71.650000000000006</v>
      </c>
      <c r="H35" s="5"/>
      <c r="J35" s="2" t="s">
        <v>105</v>
      </c>
      <c r="K35" s="2">
        <v>111937.4</v>
      </c>
    </row>
    <row r="36" spans="1:11" x14ac:dyDescent="0.25">
      <c r="A36" s="4">
        <v>32431</v>
      </c>
      <c r="B36" s="2">
        <v>101.339</v>
      </c>
      <c r="C36" s="2">
        <v>93.09</v>
      </c>
      <c r="D36" s="2">
        <v>92.26</v>
      </c>
      <c r="E36" s="2" t="s">
        <v>1</v>
      </c>
      <c r="F36" s="2" t="s">
        <v>1</v>
      </c>
      <c r="G36" s="2">
        <v>75.55</v>
      </c>
      <c r="H36" s="5"/>
      <c r="J36" s="2" t="s">
        <v>106</v>
      </c>
      <c r="K36" s="2">
        <v>111450.51</v>
      </c>
    </row>
    <row r="37" spans="1:11" x14ac:dyDescent="0.25">
      <c r="A37" s="4">
        <v>32462</v>
      </c>
      <c r="B37" s="2">
        <v>101.464</v>
      </c>
      <c r="C37" s="2">
        <v>93.93</v>
      </c>
      <c r="D37" s="2">
        <v>93.84</v>
      </c>
      <c r="E37" s="2" t="s">
        <v>1</v>
      </c>
      <c r="F37" s="2" t="s">
        <v>1</v>
      </c>
      <c r="G37" s="2">
        <v>74.09</v>
      </c>
      <c r="H37" s="5"/>
      <c r="J37" s="2" t="s">
        <v>107</v>
      </c>
      <c r="K37" s="2">
        <v>112221.41</v>
      </c>
    </row>
    <row r="38" spans="1:11" x14ac:dyDescent="0.25">
      <c r="A38" s="4">
        <v>32492</v>
      </c>
      <c r="B38" s="2">
        <v>101.69499999999999</v>
      </c>
      <c r="C38" s="2">
        <v>88.29</v>
      </c>
      <c r="D38" s="2">
        <v>88.7</v>
      </c>
      <c r="E38" s="2" t="s">
        <v>1</v>
      </c>
      <c r="F38" s="2" t="s">
        <v>1</v>
      </c>
      <c r="G38" s="2">
        <v>79.34</v>
      </c>
      <c r="H38" s="5"/>
      <c r="J38" s="2" t="s">
        <v>108</v>
      </c>
      <c r="K38" s="2">
        <v>112312.5</v>
      </c>
    </row>
    <row r="39" spans="1:11" x14ac:dyDescent="0.25">
      <c r="A39" s="4">
        <v>32523</v>
      </c>
      <c r="B39" s="2">
        <v>101.943</v>
      </c>
      <c r="C39" s="2">
        <v>91.26</v>
      </c>
      <c r="D39" s="2">
        <v>93.08</v>
      </c>
      <c r="E39" s="2" t="s">
        <v>1</v>
      </c>
      <c r="F39" s="2" t="s">
        <v>1</v>
      </c>
      <c r="G39" s="2">
        <v>73.87</v>
      </c>
      <c r="H39" s="5"/>
      <c r="J39" s="2" t="s">
        <v>109</v>
      </c>
      <c r="K39" s="2">
        <v>111799.49</v>
      </c>
    </row>
    <row r="40" spans="1:11" x14ac:dyDescent="0.25">
      <c r="A40" s="4">
        <v>32554</v>
      </c>
      <c r="B40" s="2">
        <v>102.054</v>
      </c>
      <c r="C40" s="2">
        <v>94.36</v>
      </c>
      <c r="D40" s="2">
        <v>91.82</v>
      </c>
      <c r="E40" s="2" t="s">
        <v>1</v>
      </c>
      <c r="F40" s="2" t="s">
        <v>1</v>
      </c>
      <c r="G40" s="2">
        <v>73.180000000000007</v>
      </c>
      <c r="H40" s="5"/>
      <c r="J40" s="2" t="s">
        <v>110</v>
      </c>
      <c r="K40" s="2">
        <v>112050.85</v>
      </c>
    </row>
    <row r="41" spans="1:11" x14ac:dyDescent="0.25">
      <c r="A41" s="4">
        <v>32582</v>
      </c>
      <c r="B41" s="2">
        <v>101.89400000000001</v>
      </c>
      <c r="C41" s="2">
        <v>99.03</v>
      </c>
      <c r="D41" s="2">
        <v>90.59</v>
      </c>
      <c r="E41" s="2" t="s">
        <v>1</v>
      </c>
      <c r="F41" s="2" t="s">
        <v>1</v>
      </c>
      <c r="G41" s="2">
        <v>76</v>
      </c>
      <c r="H41" s="5"/>
      <c r="J41" s="2" t="s">
        <v>111</v>
      </c>
      <c r="K41" s="2">
        <v>113161.54</v>
      </c>
    </row>
    <row r="42" spans="1:11" x14ac:dyDescent="0.25">
      <c r="A42" s="4">
        <v>32613</v>
      </c>
      <c r="B42" s="2">
        <v>101.56399999999999</v>
      </c>
      <c r="C42" s="2">
        <v>86.88</v>
      </c>
      <c r="D42" s="2">
        <v>90.44</v>
      </c>
      <c r="E42" s="2" t="s">
        <v>1</v>
      </c>
      <c r="F42" s="2" t="s">
        <v>1</v>
      </c>
      <c r="G42" s="2">
        <v>76.62</v>
      </c>
      <c r="H42" s="5"/>
      <c r="J42" s="2" t="s">
        <v>112</v>
      </c>
      <c r="K42" s="2">
        <v>113412.55</v>
      </c>
    </row>
    <row r="43" spans="1:11" x14ac:dyDescent="0.25">
      <c r="A43" s="4">
        <v>32643</v>
      </c>
      <c r="B43" s="2">
        <v>101.181</v>
      </c>
      <c r="C43" s="2">
        <v>93.93</v>
      </c>
      <c r="D43" s="2">
        <v>90</v>
      </c>
      <c r="E43" s="2" t="s">
        <v>1</v>
      </c>
      <c r="F43" s="2" t="s">
        <v>1</v>
      </c>
      <c r="G43" s="2">
        <v>75.010000000000005</v>
      </c>
      <c r="H43" s="5"/>
      <c r="J43" s="2" t="s">
        <v>113</v>
      </c>
      <c r="K43" s="2">
        <v>113303.63</v>
      </c>
    </row>
    <row r="44" spans="1:11" x14ac:dyDescent="0.25">
      <c r="A44" s="4">
        <v>32674</v>
      </c>
      <c r="B44" s="2">
        <v>100.82899999999999</v>
      </c>
      <c r="C44" s="2">
        <v>91.76</v>
      </c>
      <c r="D44" s="2">
        <v>93.41</v>
      </c>
      <c r="E44" s="2" t="s">
        <v>1</v>
      </c>
      <c r="F44" s="2" t="s">
        <v>1</v>
      </c>
      <c r="G44" s="2">
        <v>75.62</v>
      </c>
      <c r="H44" s="5"/>
      <c r="J44" s="2" t="s">
        <v>114</v>
      </c>
      <c r="K44" s="2">
        <v>113214.54</v>
      </c>
    </row>
    <row r="45" spans="1:11" x14ac:dyDescent="0.25">
      <c r="A45" s="4">
        <v>32704</v>
      </c>
      <c r="B45" s="2">
        <v>100.569</v>
      </c>
      <c r="C45" s="2">
        <v>92.88</v>
      </c>
      <c r="D45" s="2">
        <v>91.7</v>
      </c>
      <c r="E45" s="2" t="s">
        <v>1</v>
      </c>
      <c r="F45" s="2" t="s">
        <v>1</v>
      </c>
      <c r="G45" s="2">
        <v>78.290000000000006</v>
      </c>
      <c r="H45" s="5"/>
      <c r="J45" s="2" t="s">
        <v>115</v>
      </c>
      <c r="K45" s="2">
        <v>112987.73</v>
      </c>
    </row>
    <row r="46" spans="1:11" x14ac:dyDescent="0.25">
      <c r="A46" s="4">
        <v>32735</v>
      </c>
      <c r="B46" s="2">
        <v>100.486</v>
      </c>
      <c r="C46" s="2">
        <v>93.51</v>
      </c>
      <c r="D46" s="2">
        <v>91.99</v>
      </c>
      <c r="E46" s="2" t="s">
        <v>1</v>
      </c>
      <c r="F46" s="2" t="s">
        <v>1</v>
      </c>
      <c r="G46" s="2">
        <v>75.28</v>
      </c>
      <c r="H46" s="5"/>
      <c r="J46" s="2" t="s">
        <v>116</v>
      </c>
      <c r="K46" s="2">
        <v>113463.91</v>
      </c>
    </row>
    <row r="47" spans="1:11" x14ac:dyDescent="0.25">
      <c r="A47" s="4">
        <v>32766</v>
      </c>
      <c r="B47" s="2">
        <v>100.649</v>
      </c>
      <c r="C47" s="2">
        <v>93.65</v>
      </c>
      <c r="D47" s="2">
        <v>91.42</v>
      </c>
      <c r="E47" s="2" t="s">
        <v>1</v>
      </c>
      <c r="F47" s="2" t="s">
        <v>1</v>
      </c>
      <c r="G47" s="2">
        <v>78.45</v>
      </c>
      <c r="H47" s="5"/>
      <c r="J47" s="2" t="s">
        <v>117</v>
      </c>
      <c r="K47" s="2">
        <v>114018.75</v>
      </c>
    </row>
    <row r="48" spans="1:11" x14ac:dyDescent="0.25">
      <c r="A48" s="4">
        <v>32796</v>
      </c>
      <c r="B48" s="2">
        <v>100.88500000000001</v>
      </c>
      <c r="C48" s="2">
        <v>91.55</v>
      </c>
      <c r="D48" s="2">
        <v>92.48</v>
      </c>
      <c r="E48" s="2" t="s">
        <v>1</v>
      </c>
      <c r="F48" s="2" t="s">
        <v>1</v>
      </c>
      <c r="G48" s="2">
        <v>78.180000000000007</v>
      </c>
      <c r="H48" s="5"/>
      <c r="J48" s="2" t="s">
        <v>118</v>
      </c>
      <c r="K48" s="2">
        <v>115019.18</v>
      </c>
    </row>
    <row r="49" spans="1:11" x14ac:dyDescent="0.25">
      <c r="A49" s="4">
        <v>32827</v>
      </c>
      <c r="B49" s="2">
        <v>100.97199999999999</v>
      </c>
      <c r="C49" s="2">
        <v>94.12</v>
      </c>
      <c r="D49" s="2">
        <v>91.71</v>
      </c>
      <c r="E49" s="2" t="s">
        <v>1</v>
      </c>
      <c r="F49" s="2" t="s">
        <v>1</v>
      </c>
      <c r="G49" s="2">
        <v>77.95</v>
      </c>
      <c r="H49" s="5"/>
      <c r="J49" s="2" t="s">
        <v>119</v>
      </c>
      <c r="K49" s="2">
        <v>116560.04</v>
      </c>
    </row>
    <row r="50" spans="1:11" x14ac:dyDescent="0.25">
      <c r="A50" s="4">
        <v>32857</v>
      </c>
      <c r="B50" s="2">
        <v>100.744</v>
      </c>
      <c r="C50" s="2">
        <v>91.79</v>
      </c>
      <c r="D50" s="2">
        <v>90.91</v>
      </c>
      <c r="E50" s="2" t="s">
        <v>1</v>
      </c>
      <c r="F50" s="2" t="s">
        <v>1</v>
      </c>
      <c r="G50" s="2">
        <v>85.5</v>
      </c>
      <c r="H50" s="5"/>
      <c r="J50" s="2" t="s">
        <v>120</v>
      </c>
      <c r="K50" s="2">
        <v>117761.39</v>
      </c>
    </row>
    <row r="51" spans="1:11" x14ac:dyDescent="0.25">
      <c r="A51" s="4">
        <v>32888</v>
      </c>
      <c r="B51" s="2">
        <v>100.35</v>
      </c>
      <c r="C51" s="2">
        <v>93.04</v>
      </c>
      <c r="D51" s="2">
        <v>91</v>
      </c>
      <c r="E51" s="2" t="s">
        <v>1</v>
      </c>
      <c r="F51" s="2" t="s">
        <v>1</v>
      </c>
      <c r="G51" s="2">
        <v>78.16</v>
      </c>
      <c r="H51" s="5"/>
      <c r="J51" s="2" t="s">
        <v>121</v>
      </c>
      <c r="K51" s="2">
        <v>118275.83</v>
      </c>
    </row>
    <row r="52" spans="1:11" x14ac:dyDescent="0.25">
      <c r="A52" s="4">
        <v>32919</v>
      </c>
      <c r="B52" s="2">
        <v>99.994</v>
      </c>
      <c r="C52" s="2">
        <v>93.59</v>
      </c>
      <c r="D52" s="2">
        <v>89.79</v>
      </c>
      <c r="E52" s="2" t="s">
        <v>1</v>
      </c>
      <c r="F52" s="2" t="s">
        <v>1</v>
      </c>
      <c r="G52" s="2">
        <v>81.58</v>
      </c>
      <c r="H52" s="5"/>
      <c r="J52" s="2" t="s">
        <v>122</v>
      </c>
      <c r="K52" s="2">
        <v>119474.68</v>
      </c>
    </row>
    <row r="53" spans="1:11" x14ac:dyDescent="0.25">
      <c r="A53" s="4">
        <v>32947</v>
      </c>
      <c r="B53" s="2">
        <v>99.822999999999993</v>
      </c>
      <c r="C53" s="2">
        <v>91.8</v>
      </c>
      <c r="D53" s="2">
        <v>91.79</v>
      </c>
      <c r="E53" s="2" t="s">
        <v>1</v>
      </c>
      <c r="F53" s="2" t="s">
        <v>1</v>
      </c>
      <c r="G53" s="2">
        <v>79.62</v>
      </c>
      <c r="H53" s="5"/>
      <c r="J53" s="2" t="s">
        <v>123</v>
      </c>
      <c r="K53" s="2">
        <v>119761.14</v>
      </c>
    </row>
    <row r="54" spans="1:11" x14ac:dyDescent="0.25">
      <c r="A54" s="4">
        <v>32978</v>
      </c>
      <c r="B54" s="2">
        <v>99.790999999999997</v>
      </c>
      <c r="C54" s="2">
        <v>93.47</v>
      </c>
      <c r="D54" s="2">
        <v>93.09</v>
      </c>
      <c r="E54" s="2" t="s">
        <v>1</v>
      </c>
      <c r="F54" s="2" t="s">
        <v>1</v>
      </c>
      <c r="G54" s="2">
        <v>79.180000000000007</v>
      </c>
      <c r="H54" s="5"/>
      <c r="J54" s="2" t="s">
        <v>124</v>
      </c>
      <c r="K54" s="2">
        <v>119149.77</v>
      </c>
    </row>
    <row r="55" spans="1:11" x14ac:dyDescent="0.25">
      <c r="A55" s="4">
        <v>33008</v>
      </c>
      <c r="B55" s="2">
        <v>99.822999999999993</v>
      </c>
      <c r="C55" s="2">
        <v>91.92</v>
      </c>
      <c r="D55" s="2">
        <v>94.41</v>
      </c>
      <c r="E55" s="2" t="s">
        <v>1</v>
      </c>
      <c r="F55" s="2" t="s">
        <v>1</v>
      </c>
      <c r="G55" s="2">
        <v>79.19</v>
      </c>
      <c r="H55" s="5"/>
      <c r="J55" s="2" t="s">
        <v>125</v>
      </c>
      <c r="K55" s="2">
        <v>119403.1</v>
      </c>
    </row>
    <row r="56" spans="1:11" x14ac:dyDescent="0.25">
      <c r="A56" s="4">
        <v>33039</v>
      </c>
      <c r="B56" s="2">
        <v>99.844999999999999</v>
      </c>
      <c r="C56" s="2">
        <v>94.35</v>
      </c>
      <c r="D56" s="2">
        <v>94.61</v>
      </c>
      <c r="E56" s="2" t="s">
        <v>1</v>
      </c>
      <c r="F56" s="2" t="s">
        <v>1</v>
      </c>
      <c r="G56" s="2">
        <v>82.53</v>
      </c>
      <c r="H56" s="5"/>
      <c r="J56" s="2" t="s">
        <v>126</v>
      </c>
      <c r="K56" s="2">
        <v>120284.36</v>
      </c>
    </row>
    <row r="57" spans="1:11" x14ac:dyDescent="0.25">
      <c r="A57" s="4">
        <v>33069</v>
      </c>
      <c r="B57" s="2">
        <v>99.739000000000004</v>
      </c>
      <c r="C57" s="2">
        <v>93.25</v>
      </c>
      <c r="D57" s="2">
        <v>94.92</v>
      </c>
      <c r="E57" s="2" t="s">
        <v>1</v>
      </c>
      <c r="F57" s="2" t="s">
        <v>1</v>
      </c>
      <c r="G57" s="2">
        <v>81.41</v>
      </c>
      <c r="H57" s="5"/>
      <c r="J57" s="2" t="s">
        <v>127</v>
      </c>
      <c r="K57" s="2">
        <v>121046.82</v>
      </c>
    </row>
    <row r="58" spans="1:11" x14ac:dyDescent="0.25">
      <c r="A58" s="4">
        <v>33100</v>
      </c>
      <c r="B58" s="2">
        <v>99.317999999999998</v>
      </c>
      <c r="C58" s="2">
        <v>92.88</v>
      </c>
      <c r="D58" s="2">
        <v>96.51</v>
      </c>
      <c r="E58" s="2" t="s">
        <v>1</v>
      </c>
      <c r="F58" s="2" t="s">
        <v>1</v>
      </c>
      <c r="G58" s="2">
        <v>79.930000000000007</v>
      </c>
      <c r="H58" s="5"/>
      <c r="J58" s="2" t="s">
        <v>128</v>
      </c>
      <c r="K58" s="2">
        <v>123588.33</v>
      </c>
    </row>
    <row r="59" spans="1:11" x14ac:dyDescent="0.25">
      <c r="A59" s="4">
        <v>33131</v>
      </c>
      <c r="B59" s="2">
        <v>98.418000000000006</v>
      </c>
      <c r="C59" s="2">
        <v>92.55</v>
      </c>
      <c r="D59" s="2">
        <v>93.93</v>
      </c>
      <c r="E59" s="2" t="s">
        <v>1</v>
      </c>
      <c r="F59" s="2" t="s">
        <v>1</v>
      </c>
      <c r="G59" s="2">
        <v>80.58</v>
      </c>
      <c r="H59" s="5"/>
      <c r="J59" s="2" t="s">
        <v>129</v>
      </c>
      <c r="K59" s="2">
        <v>124461.05</v>
      </c>
    </row>
    <row r="60" spans="1:11" x14ac:dyDescent="0.25">
      <c r="A60" s="4">
        <v>33161</v>
      </c>
      <c r="B60" s="2">
        <v>97.313000000000002</v>
      </c>
      <c r="C60" s="2">
        <v>90.11</v>
      </c>
      <c r="D60" s="2">
        <v>92.03</v>
      </c>
      <c r="E60" s="2" t="s">
        <v>1</v>
      </c>
      <c r="F60" s="2" t="s">
        <v>1</v>
      </c>
      <c r="G60" s="2">
        <v>78</v>
      </c>
      <c r="H60" s="5"/>
      <c r="J60" s="2" t="s">
        <v>130</v>
      </c>
      <c r="K60" s="2">
        <v>125345.38</v>
      </c>
    </row>
    <row r="61" spans="1:11" x14ac:dyDescent="0.25">
      <c r="A61" s="4">
        <v>33192</v>
      </c>
      <c r="B61" s="2">
        <v>96.363</v>
      </c>
      <c r="C61" s="2">
        <v>91.3</v>
      </c>
      <c r="D61" s="2">
        <v>93.63</v>
      </c>
      <c r="E61" s="2" t="s">
        <v>1</v>
      </c>
      <c r="F61" s="2" t="s">
        <v>1</v>
      </c>
      <c r="G61" s="2">
        <v>79.92</v>
      </c>
      <c r="H61" s="5"/>
      <c r="J61" s="2" t="s">
        <v>131</v>
      </c>
      <c r="K61" s="2">
        <v>126740.28</v>
      </c>
    </row>
    <row r="62" spans="1:11" x14ac:dyDescent="0.25">
      <c r="A62" s="4">
        <v>33222</v>
      </c>
      <c r="B62" s="2">
        <v>95.864999999999995</v>
      </c>
      <c r="C62" s="2">
        <v>92.69</v>
      </c>
      <c r="D62" s="2">
        <v>93.48</v>
      </c>
      <c r="E62" s="2" t="s">
        <v>1</v>
      </c>
      <c r="F62" s="2" t="s">
        <v>1</v>
      </c>
      <c r="G62" s="2">
        <v>80.760000000000005</v>
      </c>
      <c r="H62" s="5"/>
      <c r="J62" s="2" t="s">
        <v>132</v>
      </c>
      <c r="K62" s="2">
        <v>127795.49</v>
      </c>
    </row>
    <row r="63" spans="1:11" x14ac:dyDescent="0.25">
      <c r="A63" s="4">
        <v>33253</v>
      </c>
      <c r="B63" s="2">
        <v>95.757999999999996</v>
      </c>
      <c r="C63" s="2">
        <v>92.79</v>
      </c>
      <c r="D63" s="2">
        <v>94.49</v>
      </c>
      <c r="E63" s="2" t="s">
        <v>1</v>
      </c>
      <c r="F63" s="2" t="s">
        <v>1</v>
      </c>
      <c r="G63" s="2">
        <v>82.03</v>
      </c>
      <c r="H63" s="5"/>
      <c r="J63" s="2" t="s">
        <v>133</v>
      </c>
      <c r="K63" s="2">
        <v>127800.93</v>
      </c>
    </row>
    <row r="64" spans="1:11" x14ac:dyDescent="0.25">
      <c r="A64" s="4">
        <v>33284</v>
      </c>
      <c r="B64" s="2">
        <v>96.015000000000001</v>
      </c>
      <c r="C64" s="2">
        <v>91.6</v>
      </c>
      <c r="D64" s="2">
        <v>93.61</v>
      </c>
      <c r="E64" s="2" t="s">
        <v>1</v>
      </c>
      <c r="F64" s="2" t="s">
        <v>1</v>
      </c>
      <c r="G64" s="2">
        <v>79.09</v>
      </c>
      <c r="H64" s="5"/>
      <c r="J64" s="2" t="s">
        <v>134</v>
      </c>
      <c r="K64" s="2">
        <v>127967.1</v>
      </c>
    </row>
    <row r="65" spans="1:11" x14ac:dyDescent="0.25">
      <c r="A65" s="4">
        <v>33312</v>
      </c>
      <c r="B65" s="2">
        <v>96.66</v>
      </c>
      <c r="C65" s="2">
        <v>97.98</v>
      </c>
      <c r="D65" s="2">
        <v>94.19</v>
      </c>
      <c r="E65" s="2" t="s">
        <v>1</v>
      </c>
      <c r="F65" s="2" t="s">
        <v>1</v>
      </c>
      <c r="G65" s="2">
        <v>78.72</v>
      </c>
      <c r="H65" s="5"/>
      <c r="J65" s="2" t="s">
        <v>135</v>
      </c>
      <c r="K65" s="2">
        <v>128088.08</v>
      </c>
    </row>
    <row r="66" spans="1:11" x14ac:dyDescent="0.25">
      <c r="A66" s="4">
        <v>33343</v>
      </c>
      <c r="B66" s="2">
        <v>97.403999999999996</v>
      </c>
      <c r="C66" s="2">
        <v>86.46</v>
      </c>
      <c r="D66" s="2">
        <v>94.03</v>
      </c>
      <c r="E66" s="2" t="s">
        <v>1</v>
      </c>
      <c r="F66" s="2" t="s">
        <v>1</v>
      </c>
      <c r="G66" s="2">
        <v>78.94</v>
      </c>
      <c r="H66" s="5"/>
      <c r="J66" s="2" t="s">
        <v>136</v>
      </c>
      <c r="K66" s="2">
        <v>127746.57</v>
      </c>
    </row>
    <row r="67" spans="1:11" x14ac:dyDescent="0.25">
      <c r="A67" s="4">
        <v>33373</v>
      </c>
      <c r="B67" s="2">
        <v>97.894999999999996</v>
      </c>
      <c r="C67" s="2">
        <v>92.19</v>
      </c>
      <c r="D67" s="2">
        <v>96.15</v>
      </c>
      <c r="E67" s="2" t="s">
        <v>1</v>
      </c>
      <c r="F67" s="2" t="s">
        <v>1</v>
      </c>
      <c r="G67" s="2">
        <v>79.38</v>
      </c>
      <c r="H67" s="5"/>
      <c r="J67" s="2" t="s">
        <v>137</v>
      </c>
      <c r="K67" s="2">
        <v>128077.62</v>
      </c>
    </row>
    <row r="68" spans="1:11" x14ac:dyDescent="0.25">
      <c r="A68" s="4">
        <v>33404</v>
      </c>
      <c r="B68" s="2">
        <v>97.861999999999995</v>
      </c>
      <c r="C68" s="2">
        <v>90.02</v>
      </c>
      <c r="D68" s="2">
        <v>96.56</v>
      </c>
      <c r="E68" s="2" t="s">
        <v>1</v>
      </c>
      <c r="F68" s="2" t="s">
        <v>1</v>
      </c>
      <c r="G68" s="2">
        <v>78.39</v>
      </c>
      <c r="H68" s="5"/>
      <c r="J68" s="2" t="s">
        <v>138</v>
      </c>
      <c r="K68" s="2">
        <v>128306.77</v>
      </c>
    </row>
    <row r="69" spans="1:11" x14ac:dyDescent="0.25">
      <c r="A69" s="4">
        <v>33434</v>
      </c>
      <c r="B69" s="2">
        <v>97.516000000000005</v>
      </c>
      <c r="C69" s="2">
        <v>92.75</v>
      </c>
      <c r="D69" s="2">
        <v>95.63</v>
      </c>
      <c r="E69" s="2" t="s">
        <v>1</v>
      </c>
      <c r="F69" s="2" t="s">
        <v>1</v>
      </c>
      <c r="G69" s="2">
        <v>76.41</v>
      </c>
      <c r="H69" s="5"/>
      <c r="J69" s="2" t="s">
        <v>139</v>
      </c>
      <c r="K69" s="2">
        <v>128265.83</v>
      </c>
    </row>
    <row r="70" spans="1:11" x14ac:dyDescent="0.25">
      <c r="A70" s="4">
        <v>33465</v>
      </c>
      <c r="B70" s="2">
        <v>97.100999999999999</v>
      </c>
      <c r="C70" s="2">
        <v>91.13</v>
      </c>
      <c r="D70" s="2">
        <v>97.94</v>
      </c>
      <c r="E70" s="2" t="s">
        <v>1</v>
      </c>
      <c r="F70" s="2" t="s">
        <v>1</v>
      </c>
      <c r="G70" s="2">
        <v>77.900000000000006</v>
      </c>
      <c r="H70" s="5"/>
      <c r="J70" s="2" t="s">
        <v>140</v>
      </c>
      <c r="K70" s="2">
        <v>127726.87</v>
      </c>
    </row>
    <row r="71" spans="1:11" x14ac:dyDescent="0.25">
      <c r="A71" s="4">
        <v>33496</v>
      </c>
      <c r="B71" s="2">
        <v>96.766999999999996</v>
      </c>
      <c r="C71" s="2">
        <v>88.08</v>
      </c>
      <c r="D71" s="2">
        <v>93.72</v>
      </c>
      <c r="E71" s="2" t="s">
        <v>1</v>
      </c>
      <c r="F71" s="2" t="s">
        <v>1</v>
      </c>
      <c r="G71" s="2">
        <v>80.86</v>
      </c>
      <c r="H71" s="5"/>
      <c r="J71" s="2" t="s">
        <v>141</v>
      </c>
      <c r="K71" s="2">
        <v>127403.07</v>
      </c>
    </row>
    <row r="72" spans="1:11" x14ac:dyDescent="0.25">
      <c r="A72" s="4">
        <v>33526</v>
      </c>
      <c r="B72" s="2">
        <v>96.503</v>
      </c>
      <c r="C72" s="2">
        <v>92.65</v>
      </c>
      <c r="D72" s="2">
        <v>94.5</v>
      </c>
      <c r="E72" s="2" t="s">
        <v>1</v>
      </c>
      <c r="F72" s="2" t="s">
        <v>1</v>
      </c>
      <c r="G72" s="2">
        <v>80.27</v>
      </c>
      <c r="H72" s="5"/>
      <c r="J72" s="2" t="s">
        <v>142</v>
      </c>
      <c r="K72" s="2">
        <v>127161.2</v>
      </c>
    </row>
    <row r="73" spans="1:11" x14ac:dyDescent="0.25">
      <c r="A73" s="4">
        <v>33557</v>
      </c>
      <c r="B73" s="2">
        <v>96.27</v>
      </c>
      <c r="C73" s="2">
        <v>90.55</v>
      </c>
      <c r="D73" s="2">
        <v>94.63</v>
      </c>
      <c r="E73" s="2" t="s">
        <v>1</v>
      </c>
      <c r="F73" s="2" t="s">
        <v>1</v>
      </c>
      <c r="G73" s="2">
        <v>81.709999999999994</v>
      </c>
      <c r="H73" s="5"/>
      <c r="J73" s="2" t="s">
        <v>143</v>
      </c>
      <c r="K73" s="2">
        <v>128310.58</v>
      </c>
    </row>
    <row r="74" spans="1:11" x14ac:dyDescent="0.25">
      <c r="A74" s="4">
        <v>33587</v>
      </c>
      <c r="B74" s="2">
        <v>96.052999999999997</v>
      </c>
      <c r="C74" s="2">
        <v>90.4</v>
      </c>
      <c r="D74" s="2">
        <v>95.99</v>
      </c>
      <c r="E74" s="2" t="s">
        <v>1</v>
      </c>
      <c r="F74" s="2" t="s">
        <v>1</v>
      </c>
      <c r="G74" s="2">
        <v>79.53</v>
      </c>
      <c r="H74" s="5"/>
      <c r="J74" s="2" t="s">
        <v>144</v>
      </c>
      <c r="K74" s="2">
        <v>129932.73</v>
      </c>
    </row>
    <row r="75" spans="1:11" x14ac:dyDescent="0.25">
      <c r="A75" s="4">
        <v>33618</v>
      </c>
      <c r="B75" s="2">
        <v>95.897000000000006</v>
      </c>
      <c r="C75" s="2">
        <v>89.76</v>
      </c>
      <c r="D75" s="2">
        <v>95.46</v>
      </c>
      <c r="E75" s="2" t="s">
        <v>1</v>
      </c>
      <c r="F75" s="2" t="s">
        <v>1</v>
      </c>
      <c r="G75" s="2">
        <v>82.83</v>
      </c>
      <c r="H75" s="5"/>
      <c r="J75" s="2" t="s">
        <v>145</v>
      </c>
      <c r="K75" s="2">
        <v>130808.91</v>
      </c>
    </row>
    <row r="76" spans="1:11" x14ac:dyDescent="0.25">
      <c r="A76" s="4">
        <v>33649</v>
      </c>
      <c r="B76" s="2">
        <v>95.897999999999996</v>
      </c>
      <c r="C76" s="2">
        <v>86.57</v>
      </c>
      <c r="D76" s="2">
        <v>93.86</v>
      </c>
      <c r="E76" s="2" t="s">
        <v>1</v>
      </c>
      <c r="F76" s="2" t="s">
        <v>1</v>
      </c>
      <c r="G76" s="2">
        <v>84.04</v>
      </c>
      <c r="H76" s="5"/>
      <c r="J76" s="2" t="s">
        <v>146</v>
      </c>
      <c r="K76" s="2">
        <v>131483.13</v>
      </c>
    </row>
    <row r="77" spans="1:11" x14ac:dyDescent="0.25">
      <c r="A77" s="4">
        <v>33678</v>
      </c>
      <c r="B77" s="2">
        <v>96.143000000000001</v>
      </c>
      <c r="C77" s="2">
        <v>87.84</v>
      </c>
      <c r="D77" s="2">
        <v>92.85</v>
      </c>
      <c r="E77" s="2" t="s">
        <v>1</v>
      </c>
      <c r="F77" s="2" t="s">
        <v>1</v>
      </c>
      <c r="G77" s="2">
        <v>82.48</v>
      </c>
      <c r="H77" s="5"/>
      <c r="J77" s="2" t="s">
        <v>147</v>
      </c>
      <c r="K77" s="2">
        <v>131921.32999999999</v>
      </c>
    </row>
    <row r="78" spans="1:11" x14ac:dyDescent="0.25">
      <c r="A78" s="4">
        <v>33709</v>
      </c>
      <c r="B78" s="2">
        <v>96.49</v>
      </c>
      <c r="C78" s="2">
        <v>90.42</v>
      </c>
      <c r="D78" s="2">
        <v>93.47</v>
      </c>
      <c r="E78" s="2" t="s">
        <v>1</v>
      </c>
      <c r="F78" s="2" t="s">
        <v>1</v>
      </c>
      <c r="G78" s="2">
        <v>83.13</v>
      </c>
      <c r="H78" s="5"/>
      <c r="J78" s="2" t="s">
        <v>148</v>
      </c>
      <c r="K78" s="2">
        <v>132266.68</v>
      </c>
    </row>
    <row r="79" spans="1:11" x14ac:dyDescent="0.25">
      <c r="A79" s="4">
        <v>33739</v>
      </c>
      <c r="B79" s="2">
        <v>96.754000000000005</v>
      </c>
      <c r="C79" s="2">
        <v>87</v>
      </c>
      <c r="D79" s="2">
        <v>93.65</v>
      </c>
      <c r="E79" s="2" t="s">
        <v>1</v>
      </c>
      <c r="F79" s="2" t="s">
        <v>1</v>
      </c>
      <c r="G79" s="2">
        <v>84.29</v>
      </c>
      <c r="H79" s="5"/>
      <c r="J79" s="2" t="s">
        <v>149</v>
      </c>
      <c r="K79" s="2">
        <v>133713.10999999999</v>
      </c>
    </row>
    <row r="80" spans="1:11" x14ac:dyDescent="0.25">
      <c r="A80" s="4">
        <v>33770</v>
      </c>
      <c r="B80" s="2">
        <v>96.792000000000002</v>
      </c>
      <c r="C80" s="2">
        <v>88.67</v>
      </c>
      <c r="D80" s="2">
        <v>93.29</v>
      </c>
      <c r="E80" s="2" t="s">
        <v>1</v>
      </c>
      <c r="F80" s="2" t="s">
        <v>1</v>
      </c>
      <c r="G80" s="2">
        <v>83.77</v>
      </c>
      <c r="H80" s="5"/>
      <c r="J80" s="2" t="s">
        <v>150</v>
      </c>
      <c r="K80" s="2">
        <v>135062.24</v>
      </c>
    </row>
    <row r="81" spans="1:11" x14ac:dyDescent="0.25">
      <c r="A81" s="4">
        <v>33800</v>
      </c>
      <c r="B81" s="2">
        <v>96.677000000000007</v>
      </c>
      <c r="C81" s="2">
        <v>87.79</v>
      </c>
      <c r="D81" s="2">
        <v>93.59</v>
      </c>
      <c r="E81" s="2" t="s">
        <v>1</v>
      </c>
      <c r="F81" s="2" t="s">
        <v>1</v>
      </c>
      <c r="G81" s="2">
        <v>80.05</v>
      </c>
      <c r="H81" s="5"/>
      <c r="J81" s="2" t="s">
        <v>151</v>
      </c>
      <c r="K81" s="2">
        <v>136319.07999999999</v>
      </c>
    </row>
    <row r="82" spans="1:11" x14ac:dyDescent="0.25">
      <c r="A82" s="4">
        <v>33831</v>
      </c>
      <c r="B82" s="2">
        <v>96.495999999999995</v>
      </c>
      <c r="C82" s="2">
        <v>85.47</v>
      </c>
      <c r="D82" s="2">
        <v>96.94</v>
      </c>
      <c r="E82" s="2" t="s">
        <v>1</v>
      </c>
      <c r="F82" s="2" t="s">
        <v>1</v>
      </c>
      <c r="G82" s="2">
        <v>86.1</v>
      </c>
      <c r="H82" s="5"/>
      <c r="J82" s="2" t="s">
        <v>152</v>
      </c>
      <c r="K82" s="2">
        <v>137653.78</v>
      </c>
    </row>
    <row r="83" spans="1:11" x14ac:dyDescent="0.25">
      <c r="A83" s="4">
        <v>33862</v>
      </c>
      <c r="B83" s="2">
        <v>96.298000000000002</v>
      </c>
      <c r="C83" s="2">
        <v>86.77</v>
      </c>
      <c r="D83" s="2">
        <v>94.65</v>
      </c>
      <c r="E83" s="2" t="s">
        <v>1</v>
      </c>
      <c r="F83" s="2" t="s">
        <v>1</v>
      </c>
      <c r="G83" s="2">
        <v>81.63</v>
      </c>
      <c r="H83" s="5"/>
      <c r="J83" s="2" t="s">
        <v>153</v>
      </c>
      <c r="K83" s="2">
        <v>139250.81</v>
      </c>
    </row>
    <row r="84" spans="1:11" x14ac:dyDescent="0.25">
      <c r="A84" s="4">
        <v>33892</v>
      </c>
      <c r="B84" s="2">
        <v>96.117999999999995</v>
      </c>
      <c r="C84" s="2">
        <v>88.19</v>
      </c>
      <c r="D84" s="2">
        <v>96.22</v>
      </c>
      <c r="E84" s="2" t="s">
        <v>1</v>
      </c>
      <c r="F84" s="2" t="s">
        <v>1</v>
      </c>
      <c r="G84" s="2">
        <v>83</v>
      </c>
      <c r="H84" s="5"/>
      <c r="J84" s="2" t="s">
        <v>154</v>
      </c>
      <c r="K84" s="2">
        <v>140473.65</v>
      </c>
    </row>
    <row r="85" spans="1:11" x14ac:dyDescent="0.25">
      <c r="A85" s="4">
        <v>33923</v>
      </c>
      <c r="B85" s="2">
        <v>95.997</v>
      </c>
      <c r="C85" s="2">
        <v>85.02</v>
      </c>
      <c r="D85" s="2">
        <v>97.54</v>
      </c>
      <c r="E85" s="2" t="s">
        <v>1</v>
      </c>
      <c r="F85" s="2" t="s">
        <v>1</v>
      </c>
      <c r="G85" s="2">
        <v>81.290000000000006</v>
      </c>
      <c r="H85" s="5"/>
      <c r="J85" s="2" t="s">
        <v>155</v>
      </c>
      <c r="K85" s="2">
        <v>141595.17000000001</v>
      </c>
    </row>
    <row r="86" spans="1:11" x14ac:dyDescent="0.25">
      <c r="A86" s="4">
        <v>33953</v>
      </c>
      <c r="B86" s="2">
        <v>95.986999999999995</v>
      </c>
      <c r="C86" s="2">
        <v>87.02</v>
      </c>
      <c r="D86" s="2">
        <v>96.26</v>
      </c>
      <c r="E86" s="2" t="s">
        <v>1</v>
      </c>
      <c r="F86" s="2" t="s">
        <v>1</v>
      </c>
      <c r="G86" s="2">
        <v>74.88</v>
      </c>
      <c r="H86" s="5"/>
      <c r="J86" s="2" t="s">
        <v>156</v>
      </c>
      <c r="K86" s="2">
        <v>143677.51</v>
      </c>
    </row>
    <row r="87" spans="1:11" x14ac:dyDescent="0.25">
      <c r="A87" s="4">
        <v>33984</v>
      </c>
      <c r="B87" s="2">
        <v>96.099000000000004</v>
      </c>
      <c r="C87" s="2">
        <v>86.59</v>
      </c>
      <c r="D87" s="2">
        <v>94.66</v>
      </c>
      <c r="E87" s="2" t="s">
        <v>1</v>
      </c>
      <c r="F87" s="2" t="s">
        <v>1</v>
      </c>
      <c r="G87" s="2">
        <v>81.93</v>
      </c>
      <c r="H87" s="5"/>
      <c r="J87" s="2" t="s">
        <v>157</v>
      </c>
      <c r="K87" s="2">
        <v>145030.01999999999</v>
      </c>
    </row>
    <row r="88" spans="1:11" x14ac:dyDescent="0.25">
      <c r="A88" s="4">
        <v>34015</v>
      </c>
      <c r="B88" s="2">
        <v>96.381</v>
      </c>
      <c r="C88" s="2">
        <v>85.05</v>
      </c>
      <c r="D88" s="2">
        <v>94.98</v>
      </c>
      <c r="E88" s="2" t="s">
        <v>1</v>
      </c>
      <c r="F88" s="2" t="s">
        <v>1</v>
      </c>
      <c r="G88" s="2">
        <v>82.39</v>
      </c>
      <c r="H88" s="5"/>
      <c r="J88" s="2" t="s">
        <v>158</v>
      </c>
      <c r="K88" s="2">
        <v>146604.13</v>
      </c>
    </row>
    <row r="89" spans="1:11" x14ac:dyDescent="0.25">
      <c r="A89" s="4">
        <v>34043</v>
      </c>
      <c r="B89" s="2">
        <v>96.885000000000005</v>
      </c>
      <c r="C89" s="2">
        <v>83.85</v>
      </c>
      <c r="D89" s="2">
        <v>92.8</v>
      </c>
      <c r="E89" s="2" t="s">
        <v>1</v>
      </c>
      <c r="F89" s="2" t="s">
        <v>1</v>
      </c>
      <c r="G89" s="2">
        <v>79.92</v>
      </c>
      <c r="H89" s="5"/>
      <c r="J89" s="2" t="s">
        <v>159</v>
      </c>
      <c r="K89" s="2">
        <v>147781.6</v>
      </c>
    </row>
    <row r="90" spans="1:11" x14ac:dyDescent="0.25">
      <c r="A90" s="4">
        <v>34074</v>
      </c>
      <c r="B90" s="2">
        <v>97.45</v>
      </c>
      <c r="C90" s="2">
        <v>85.87</v>
      </c>
      <c r="D90" s="2">
        <v>96.2</v>
      </c>
      <c r="E90" s="2" t="s">
        <v>1</v>
      </c>
      <c r="F90" s="2" t="s">
        <v>1</v>
      </c>
      <c r="G90" s="2">
        <v>83.04</v>
      </c>
      <c r="H90" s="5"/>
      <c r="J90" s="2" t="s">
        <v>160</v>
      </c>
      <c r="K90" s="2">
        <v>148939.82</v>
      </c>
    </row>
    <row r="91" spans="1:11" x14ac:dyDescent="0.25">
      <c r="A91" s="4">
        <v>34104</v>
      </c>
      <c r="B91" s="2">
        <v>97.872</v>
      </c>
      <c r="C91" s="2">
        <v>84.13</v>
      </c>
      <c r="D91" s="2">
        <v>96.83</v>
      </c>
      <c r="E91" s="2" t="s">
        <v>1</v>
      </c>
      <c r="F91" s="2" t="s">
        <v>1</v>
      </c>
      <c r="G91" s="2">
        <v>85.76</v>
      </c>
      <c r="H91" s="5"/>
      <c r="J91" s="2" t="s">
        <v>161</v>
      </c>
      <c r="K91" s="2">
        <v>150294.69</v>
      </c>
    </row>
    <row r="92" spans="1:11" x14ac:dyDescent="0.25">
      <c r="A92" s="4">
        <v>34135</v>
      </c>
      <c r="B92" s="2">
        <v>98.003</v>
      </c>
      <c r="C92" s="2">
        <v>84.17</v>
      </c>
      <c r="D92" s="2">
        <v>97.54</v>
      </c>
      <c r="E92" s="2" t="s">
        <v>1</v>
      </c>
      <c r="F92" s="2" t="s">
        <v>1</v>
      </c>
      <c r="G92" s="2">
        <v>80.84</v>
      </c>
      <c r="H92" s="5"/>
      <c r="J92" s="2" t="s">
        <v>162</v>
      </c>
      <c r="K92" s="2">
        <v>151093.48000000001</v>
      </c>
    </row>
    <row r="93" spans="1:11" x14ac:dyDescent="0.25">
      <c r="A93" s="4">
        <v>34165</v>
      </c>
      <c r="B93" s="2">
        <v>98.001000000000005</v>
      </c>
      <c r="C93" s="2">
        <v>84.21</v>
      </c>
      <c r="D93" s="2">
        <v>95.27</v>
      </c>
      <c r="E93" s="2" t="s">
        <v>1</v>
      </c>
      <c r="F93" s="2" t="s">
        <v>1</v>
      </c>
      <c r="G93" s="2">
        <v>85.19</v>
      </c>
      <c r="H93" s="5"/>
      <c r="J93" s="2" t="s">
        <v>163</v>
      </c>
      <c r="K93" s="2">
        <v>151438.13</v>
      </c>
    </row>
    <row r="94" spans="1:11" x14ac:dyDescent="0.25">
      <c r="A94" s="4">
        <v>34196</v>
      </c>
      <c r="B94" s="2">
        <v>98.08</v>
      </c>
      <c r="C94" s="2">
        <v>83.86</v>
      </c>
      <c r="D94" s="2">
        <v>98.59</v>
      </c>
      <c r="E94" s="2" t="s">
        <v>1</v>
      </c>
      <c r="F94" s="2" t="s">
        <v>1</v>
      </c>
      <c r="G94" s="2">
        <v>81.69</v>
      </c>
      <c r="H94" s="5"/>
      <c r="J94" s="2" t="s">
        <v>164</v>
      </c>
      <c r="K94" s="2">
        <v>148599.29999999999</v>
      </c>
    </row>
    <row r="95" spans="1:11" x14ac:dyDescent="0.25">
      <c r="A95" s="4">
        <v>34227</v>
      </c>
      <c r="B95" s="2">
        <v>98.394999999999996</v>
      </c>
      <c r="C95" s="2">
        <v>85.24</v>
      </c>
      <c r="D95" s="2">
        <v>96.18</v>
      </c>
      <c r="E95" s="2" t="s">
        <v>1</v>
      </c>
      <c r="F95" s="2" t="s">
        <v>1</v>
      </c>
      <c r="G95" s="2">
        <v>81.510000000000005</v>
      </c>
      <c r="H95" s="5"/>
      <c r="J95" s="2" t="s">
        <v>165</v>
      </c>
      <c r="K95" s="2">
        <v>146524.19</v>
      </c>
    </row>
    <row r="96" spans="1:11" x14ac:dyDescent="0.25">
      <c r="A96" s="4">
        <v>34257</v>
      </c>
      <c r="B96" s="2">
        <v>98.853999999999999</v>
      </c>
      <c r="C96" s="2">
        <v>84.67</v>
      </c>
      <c r="D96" s="2">
        <v>99.47</v>
      </c>
      <c r="E96" s="2" t="s">
        <v>1</v>
      </c>
      <c r="F96" s="2" t="s">
        <v>1</v>
      </c>
      <c r="G96" s="2">
        <v>88.96</v>
      </c>
      <c r="H96" s="5"/>
      <c r="J96" s="2" t="s">
        <v>166</v>
      </c>
      <c r="K96" s="2">
        <v>146324.69</v>
      </c>
    </row>
    <row r="97" spans="1:11" x14ac:dyDescent="0.25">
      <c r="A97" s="4">
        <v>34288</v>
      </c>
      <c r="B97" s="2">
        <v>99.328999999999994</v>
      </c>
      <c r="C97" s="2">
        <v>84.67</v>
      </c>
      <c r="D97" s="2">
        <v>97.4</v>
      </c>
      <c r="E97" s="2" t="s">
        <v>1</v>
      </c>
      <c r="F97" s="2" t="s">
        <v>1</v>
      </c>
      <c r="G97" s="2">
        <v>81.510000000000005</v>
      </c>
      <c r="H97" s="5"/>
      <c r="J97" s="2" t="s">
        <v>167</v>
      </c>
      <c r="K97" s="2">
        <v>147423.64000000001</v>
      </c>
    </row>
    <row r="98" spans="1:11" x14ac:dyDescent="0.25">
      <c r="A98" s="4">
        <v>34318</v>
      </c>
      <c r="B98" s="2">
        <v>99.738</v>
      </c>
      <c r="C98" s="2">
        <v>81.95</v>
      </c>
      <c r="D98" s="2">
        <v>99.19</v>
      </c>
      <c r="E98" s="2" t="s">
        <v>1</v>
      </c>
      <c r="F98" s="2" t="s">
        <v>1</v>
      </c>
      <c r="G98" s="2">
        <v>77.62</v>
      </c>
      <c r="H98" s="5"/>
      <c r="J98" s="2" t="s">
        <v>168</v>
      </c>
      <c r="K98" s="2">
        <v>148440.14000000001</v>
      </c>
    </row>
    <row r="99" spans="1:11" x14ac:dyDescent="0.25">
      <c r="A99" s="4">
        <v>34349</v>
      </c>
      <c r="B99" s="2">
        <v>100.101</v>
      </c>
      <c r="C99" s="2">
        <v>83.27</v>
      </c>
      <c r="D99" s="2">
        <v>101.24</v>
      </c>
      <c r="E99" s="2" t="s">
        <v>1</v>
      </c>
      <c r="F99" s="2" t="s">
        <v>1</v>
      </c>
      <c r="G99" s="2">
        <v>83.99</v>
      </c>
      <c r="H99" s="5"/>
      <c r="J99" s="2" t="s">
        <v>169</v>
      </c>
      <c r="K99" s="2">
        <v>149807.12</v>
      </c>
    </row>
    <row r="100" spans="1:11" x14ac:dyDescent="0.25">
      <c r="A100" s="4">
        <v>34380</v>
      </c>
      <c r="B100" s="2">
        <v>100.45399999999999</v>
      </c>
      <c r="C100" s="2">
        <v>85.63</v>
      </c>
      <c r="D100" s="2">
        <v>101.64</v>
      </c>
      <c r="E100" s="2" t="s">
        <v>1</v>
      </c>
      <c r="F100" s="2" t="s">
        <v>1</v>
      </c>
      <c r="G100" s="2">
        <v>83.07</v>
      </c>
      <c r="H100" s="5"/>
      <c r="J100" s="2" t="s">
        <v>170</v>
      </c>
      <c r="K100" s="2">
        <v>151154.89000000001</v>
      </c>
    </row>
    <row r="101" spans="1:11" x14ac:dyDescent="0.25">
      <c r="A101" s="4">
        <v>34408</v>
      </c>
      <c r="B101" s="2">
        <v>100.81100000000001</v>
      </c>
      <c r="C101" s="2">
        <v>89.57</v>
      </c>
      <c r="D101" s="2">
        <v>99.22</v>
      </c>
      <c r="E101" s="2" t="s">
        <v>1</v>
      </c>
      <c r="F101" s="2" t="s">
        <v>1</v>
      </c>
      <c r="G101" s="2">
        <v>85.36</v>
      </c>
      <c r="H101" s="5"/>
      <c r="J101" s="2" t="s">
        <v>171</v>
      </c>
      <c r="K101" s="2">
        <v>151671.15</v>
      </c>
    </row>
    <row r="102" spans="1:11" x14ac:dyDescent="0.25">
      <c r="A102" s="4">
        <v>34439</v>
      </c>
      <c r="B102" s="2">
        <v>101.137</v>
      </c>
      <c r="C102" s="2">
        <v>79.36</v>
      </c>
      <c r="D102" s="2">
        <v>101.22</v>
      </c>
      <c r="E102" s="2" t="s">
        <v>1</v>
      </c>
      <c r="F102" s="2" t="s">
        <v>1</v>
      </c>
      <c r="G102" s="2">
        <v>84.84</v>
      </c>
      <c r="H102" s="5"/>
      <c r="J102" s="2" t="s">
        <v>172</v>
      </c>
      <c r="K102" s="2">
        <v>152977.70000000001</v>
      </c>
    </row>
    <row r="103" spans="1:11" x14ac:dyDescent="0.25">
      <c r="A103" s="4">
        <v>34469</v>
      </c>
      <c r="B103" s="2">
        <v>101.351</v>
      </c>
      <c r="C103" s="2">
        <v>85.49</v>
      </c>
      <c r="D103" s="2">
        <v>102.42</v>
      </c>
      <c r="E103" s="2" t="s">
        <v>1</v>
      </c>
      <c r="F103" s="2" t="s">
        <v>1</v>
      </c>
      <c r="G103" s="2">
        <v>85.09</v>
      </c>
      <c r="H103" s="5"/>
      <c r="J103" s="2" t="s">
        <v>173</v>
      </c>
      <c r="K103" s="2">
        <v>153575.18</v>
      </c>
    </row>
    <row r="104" spans="1:11" x14ac:dyDescent="0.25">
      <c r="A104" s="4">
        <v>34500</v>
      </c>
      <c r="B104" s="2">
        <v>101.375</v>
      </c>
      <c r="C104" s="2">
        <v>84.34</v>
      </c>
      <c r="D104" s="2">
        <v>100.69</v>
      </c>
      <c r="E104" s="2" t="s">
        <v>1</v>
      </c>
      <c r="F104" s="2" t="s">
        <v>1</v>
      </c>
      <c r="G104" s="2">
        <v>81.73</v>
      </c>
      <c r="H104" s="5"/>
      <c r="J104" s="2" t="s">
        <v>174</v>
      </c>
      <c r="K104" s="2">
        <v>154450.23000000001</v>
      </c>
    </row>
    <row r="105" spans="1:11" x14ac:dyDescent="0.25">
      <c r="A105" s="4">
        <v>34530</v>
      </c>
      <c r="B105" s="2">
        <v>101.28</v>
      </c>
      <c r="C105" s="2">
        <v>85.11</v>
      </c>
      <c r="D105" s="2">
        <v>101.53</v>
      </c>
      <c r="E105" s="2" t="s">
        <v>1</v>
      </c>
      <c r="F105" s="2" t="s">
        <v>1</v>
      </c>
      <c r="G105" s="2">
        <v>86.41</v>
      </c>
      <c r="H105" s="5"/>
      <c r="J105" s="2" t="s">
        <v>175</v>
      </c>
      <c r="K105" s="2">
        <v>154234.73000000001</v>
      </c>
    </row>
    <row r="106" spans="1:11" x14ac:dyDescent="0.25">
      <c r="A106" s="4">
        <v>34561</v>
      </c>
      <c r="B106" s="2">
        <v>101.13200000000001</v>
      </c>
      <c r="C106" s="2">
        <v>85.33</v>
      </c>
      <c r="D106" s="2">
        <v>102.15</v>
      </c>
      <c r="E106" s="2" t="s">
        <v>1</v>
      </c>
      <c r="F106" s="2" t="s">
        <v>1</v>
      </c>
      <c r="G106" s="2">
        <v>86.84</v>
      </c>
      <c r="H106" s="5"/>
      <c r="J106" s="2" t="s">
        <v>176</v>
      </c>
      <c r="K106" s="2">
        <v>154847.13</v>
      </c>
    </row>
    <row r="107" spans="1:11" x14ac:dyDescent="0.25">
      <c r="A107" s="4">
        <v>34592</v>
      </c>
      <c r="B107" s="2">
        <v>100.95399999999999</v>
      </c>
      <c r="C107" s="2">
        <v>85.59</v>
      </c>
      <c r="D107" s="2">
        <v>98.9</v>
      </c>
      <c r="E107" s="2" t="s">
        <v>1</v>
      </c>
      <c r="F107" s="2" t="s">
        <v>1</v>
      </c>
      <c r="G107" s="2">
        <v>87.19</v>
      </c>
      <c r="H107" s="5"/>
      <c r="J107" s="2" t="s">
        <v>177</v>
      </c>
      <c r="K107" s="2">
        <v>155009.26</v>
      </c>
    </row>
    <row r="108" spans="1:11" x14ac:dyDescent="0.25">
      <c r="A108" s="4">
        <v>34622</v>
      </c>
      <c r="B108" s="2">
        <v>100.741</v>
      </c>
      <c r="C108" s="2">
        <v>84.23</v>
      </c>
      <c r="D108" s="2">
        <v>100.03</v>
      </c>
      <c r="E108" s="2" t="s">
        <v>1</v>
      </c>
      <c r="F108" s="2" t="s">
        <v>1</v>
      </c>
      <c r="G108" s="2">
        <v>89.48</v>
      </c>
      <c r="H108" s="5"/>
      <c r="J108" s="2" t="s">
        <v>178</v>
      </c>
      <c r="K108" s="2">
        <v>155445</v>
      </c>
    </row>
    <row r="109" spans="1:11" x14ac:dyDescent="0.25">
      <c r="A109" s="4">
        <v>34653</v>
      </c>
      <c r="B109" s="2">
        <v>100.46</v>
      </c>
      <c r="C109" s="2">
        <v>84.33</v>
      </c>
      <c r="D109" s="2">
        <v>99.05</v>
      </c>
      <c r="E109" s="2" t="s">
        <v>1</v>
      </c>
      <c r="F109" s="2" t="s">
        <v>1</v>
      </c>
      <c r="G109" s="2">
        <v>89.53</v>
      </c>
      <c r="H109" s="5"/>
      <c r="J109" s="2" t="s">
        <v>179</v>
      </c>
      <c r="K109" s="2">
        <v>156414.95000000001</v>
      </c>
    </row>
    <row r="110" spans="1:11" x14ac:dyDescent="0.25">
      <c r="A110" s="4">
        <v>34683</v>
      </c>
      <c r="B110" s="2">
        <v>100.093</v>
      </c>
      <c r="C110" s="2">
        <v>83.01</v>
      </c>
      <c r="D110" s="2">
        <v>101.51</v>
      </c>
      <c r="E110" s="2" t="s">
        <v>1</v>
      </c>
      <c r="F110" s="2" t="s">
        <v>1</v>
      </c>
      <c r="G110" s="2">
        <v>93.69</v>
      </c>
      <c r="H110" s="5"/>
      <c r="J110" s="2" t="s">
        <v>180</v>
      </c>
      <c r="K110" s="2">
        <v>157035.12</v>
      </c>
    </row>
    <row r="111" spans="1:11" x14ac:dyDescent="0.25">
      <c r="A111" s="4">
        <v>34714</v>
      </c>
      <c r="B111" s="2">
        <v>99.734999999999999</v>
      </c>
      <c r="C111" s="2">
        <v>83.86</v>
      </c>
      <c r="D111" s="2">
        <v>101.1</v>
      </c>
      <c r="E111" s="2">
        <v>52.31</v>
      </c>
      <c r="F111" s="2" t="s">
        <v>1</v>
      </c>
      <c r="G111" s="2">
        <v>85.74</v>
      </c>
      <c r="H111" s="5"/>
      <c r="J111" s="2" t="s">
        <v>181</v>
      </c>
      <c r="K111" s="2">
        <v>157288.64000000001</v>
      </c>
    </row>
    <row r="112" spans="1:11" x14ac:dyDescent="0.25">
      <c r="A112" s="4">
        <v>34745</v>
      </c>
      <c r="B112" s="2">
        <v>99.534000000000006</v>
      </c>
      <c r="C112" s="2">
        <v>84.04</v>
      </c>
      <c r="D112" s="2">
        <v>99.04</v>
      </c>
      <c r="E112" s="2">
        <v>56.2</v>
      </c>
      <c r="F112" s="2" t="s">
        <v>1</v>
      </c>
      <c r="G112" s="2">
        <v>88.37</v>
      </c>
      <c r="H112" s="5"/>
      <c r="J112" s="2" t="s">
        <v>182</v>
      </c>
      <c r="K112" s="2">
        <v>158940.93</v>
      </c>
    </row>
    <row r="113" spans="1:11" x14ac:dyDescent="0.25">
      <c r="A113" s="4">
        <v>34773</v>
      </c>
      <c r="B113" s="2">
        <v>99.611000000000004</v>
      </c>
      <c r="C113" s="2">
        <v>82.44</v>
      </c>
      <c r="D113" s="2">
        <v>99.58</v>
      </c>
      <c r="E113" s="2">
        <v>55.3</v>
      </c>
      <c r="F113" s="2" t="s">
        <v>1</v>
      </c>
      <c r="G113" s="2">
        <v>87.16</v>
      </c>
      <c r="H113" s="5"/>
      <c r="J113" s="2" t="s">
        <v>183</v>
      </c>
      <c r="K113" s="2">
        <v>159482.4</v>
      </c>
    </row>
    <row r="114" spans="1:11" x14ac:dyDescent="0.25">
      <c r="A114" s="4">
        <v>34804</v>
      </c>
      <c r="B114" s="2">
        <v>99.819000000000003</v>
      </c>
      <c r="C114" s="2">
        <v>84.07</v>
      </c>
      <c r="D114" s="2">
        <v>101.72</v>
      </c>
      <c r="E114" s="2">
        <v>54.62</v>
      </c>
      <c r="F114" s="2" t="s">
        <v>1</v>
      </c>
      <c r="G114" s="2">
        <v>89.53</v>
      </c>
      <c r="H114" s="5"/>
      <c r="J114" s="2" t="s">
        <v>184</v>
      </c>
      <c r="K114" s="2">
        <v>160317.85999999999</v>
      </c>
    </row>
    <row r="115" spans="1:11" x14ac:dyDescent="0.25">
      <c r="A115" s="4">
        <v>34834</v>
      </c>
      <c r="B115" s="2">
        <v>99.978999999999999</v>
      </c>
      <c r="C115" s="2">
        <v>81.98</v>
      </c>
      <c r="D115" s="2">
        <v>102.96</v>
      </c>
      <c r="E115" s="2">
        <v>56.62</v>
      </c>
      <c r="F115" s="2" t="s">
        <v>1</v>
      </c>
      <c r="G115" s="2">
        <v>86.13</v>
      </c>
      <c r="H115" s="5"/>
      <c r="J115" s="2" t="s">
        <v>185</v>
      </c>
      <c r="K115" s="2">
        <v>161050.59</v>
      </c>
    </row>
    <row r="116" spans="1:11" x14ac:dyDescent="0.25">
      <c r="A116" s="4">
        <v>34865</v>
      </c>
      <c r="B116" s="2">
        <v>99.962999999999994</v>
      </c>
      <c r="C116" s="2">
        <v>84.45</v>
      </c>
      <c r="D116" s="2">
        <v>104.5</v>
      </c>
      <c r="E116" s="2">
        <v>55.08</v>
      </c>
      <c r="F116" s="2" t="s">
        <v>1</v>
      </c>
      <c r="G116" s="2">
        <v>90.67</v>
      </c>
      <c r="H116" s="5"/>
      <c r="J116" s="2" t="s">
        <v>186</v>
      </c>
      <c r="K116" s="2">
        <v>161517.82999999999</v>
      </c>
    </row>
    <row r="117" spans="1:11" x14ac:dyDescent="0.25">
      <c r="A117" s="4">
        <v>34895</v>
      </c>
      <c r="B117" s="2">
        <v>99.84</v>
      </c>
      <c r="C117" s="2">
        <v>83.35</v>
      </c>
      <c r="D117" s="2">
        <v>100.73</v>
      </c>
      <c r="E117" s="2">
        <v>57.54</v>
      </c>
      <c r="F117" s="2" t="s">
        <v>1</v>
      </c>
      <c r="G117" s="2">
        <v>90.08</v>
      </c>
      <c r="H117" s="5"/>
      <c r="J117" s="2" t="s">
        <v>187</v>
      </c>
      <c r="K117" s="2">
        <v>162575.81</v>
      </c>
    </row>
    <row r="118" spans="1:11" x14ac:dyDescent="0.25">
      <c r="A118" s="4">
        <v>34926</v>
      </c>
      <c r="B118" s="2">
        <v>99.706000000000003</v>
      </c>
      <c r="C118" s="2">
        <v>85.2</v>
      </c>
      <c r="D118" s="2">
        <v>102.71</v>
      </c>
      <c r="E118" s="2">
        <v>54.23</v>
      </c>
      <c r="F118" s="2" t="s">
        <v>1</v>
      </c>
      <c r="G118" s="2">
        <v>89.22</v>
      </c>
      <c r="H118" s="5"/>
      <c r="J118" s="2" t="s">
        <v>188</v>
      </c>
      <c r="K118" s="2">
        <v>163558.91</v>
      </c>
    </row>
    <row r="119" spans="1:11" x14ac:dyDescent="0.25">
      <c r="A119" s="4">
        <v>34957</v>
      </c>
      <c r="B119" s="2">
        <v>99.614000000000004</v>
      </c>
      <c r="C119" s="2">
        <v>83.24</v>
      </c>
      <c r="D119" s="2">
        <v>99.83</v>
      </c>
      <c r="E119" s="2">
        <v>56.2</v>
      </c>
      <c r="F119" s="2" t="s">
        <v>1</v>
      </c>
      <c r="G119" s="2">
        <v>93.24</v>
      </c>
      <c r="H119" s="5"/>
    </row>
    <row r="120" spans="1:11" x14ac:dyDescent="0.25">
      <c r="A120" s="4">
        <v>34987</v>
      </c>
      <c r="B120" s="2">
        <v>99.525000000000006</v>
      </c>
      <c r="C120" s="2">
        <v>80.12</v>
      </c>
      <c r="D120" s="2">
        <v>101.15</v>
      </c>
      <c r="E120" s="2">
        <v>50.79</v>
      </c>
      <c r="F120" s="2" t="s">
        <v>1</v>
      </c>
      <c r="G120" s="2">
        <v>89.33</v>
      </c>
      <c r="H120" s="5"/>
    </row>
    <row r="121" spans="1:11" x14ac:dyDescent="0.25">
      <c r="A121" s="4">
        <v>35018</v>
      </c>
      <c r="B121" s="2">
        <v>99.358999999999995</v>
      </c>
      <c r="C121" s="2">
        <v>83.01</v>
      </c>
      <c r="D121" s="2">
        <v>100.84</v>
      </c>
      <c r="E121" s="2">
        <v>47.74</v>
      </c>
      <c r="F121" s="2" t="s">
        <v>1</v>
      </c>
      <c r="G121" s="2">
        <v>88.16</v>
      </c>
      <c r="H121" s="5"/>
    </row>
    <row r="122" spans="1:11" x14ac:dyDescent="0.25">
      <c r="A122" s="4">
        <v>35048</v>
      </c>
      <c r="B122" s="2">
        <v>99.05</v>
      </c>
      <c r="C122" s="2">
        <v>82.66</v>
      </c>
      <c r="D122" s="2">
        <v>101.93</v>
      </c>
      <c r="E122" s="2">
        <v>45.97</v>
      </c>
      <c r="F122" s="2" t="s">
        <v>1</v>
      </c>
      <c r="G122" s="2">
        <v>97.44</v>
      </c>
      <c r="H122" s="5"/>
    </row>
    <row r="123" spans="1:11" x14ac:dyDescent="0.25">
      <c r="A123" s="4">
        <v>35079</v>
      </c>
      <c r="B123" s="2">
        <v>98.677000000000007</v>
      </c>
      <c r="C123" s="2">
        <v>83.19</v>
      </c>
      <c r="D123" s="2">
        <v>101.27</v>
      </c>
      <c r="E123" s="2">
        <v>47.67</v>
      </c>
      <c r="F123" s="2" t="s">
        <v>1</v>
      </c>
      <c r="G123" s="2">
        <v>93.16</v>
      </c>
      <c r="H123" s="5"/>
    </row>
    <row r="124" spans="1:11" x14ac:dyDescent="0.25">
      <c r="A124" s="4">
        <v>35110</v>
      </c>
      <c r="B124" s="2">
        <v>98.337000000000003</v>
      </c>
      <c r="C124" s="2">
        <v>79.86</v>
      </c>
      <c r="D124" s="2">
        <v>98.68</v>
      </c>
      <c r="E124" s="2">
        <v>48.46</v>
      </c>
      <c r="F124" s="2" t="s">
        <v>1</v>
      </c>
      <c r="G124" s="2">
        <v>89.42</v>
      </c>
      <c r="H124" s="5"/>
    </row>
    <row r="125" spans="1:11" x14ac:dyDescent="0.25">
      <c r="A125" s="4">
        <v>35139</v>
      </c>
      <c r="B125" s="2">
        <v>98.100999999999999</v>
      </c>
      <c r="C125" s="2">
        <v>81.510000000000005</v>
      </c>
      <c r="D125" s="2">
        <v>100.82</v>
      </c>
      <c r="E125" s="2">
        <v>52.38</v>
      </c>
      <c r="F125" s="2" t="s">
        <v>1</v>
      </c>
      <c r="G125" s="2">
        <v>93.37</v>
      </c>
      <c r="H125" s="5"/>
    </row>
    <row r="126" spans="1:11" x14ac:dyDescent="0.25">
      <c r="A126" s="4">
        <v>35170</v>
      </c>
      <c r="B126" s="2">
        <v>97.918999999999997</v>
      </c>
      <c r="C126" s="2">
        <v>80.45</v>
      </c>
      <c r="D126" s="2">
        <v>101.59</v>
      </c>
      <c r="E126" s="2">
        <v>46.92</v>
      </c>
      <c r="F126" s="2" t="s">
        <v>1</v>
      </c>
      <c r="G126" s="2">
        <v>88.77</v>
      </c>
      <c r="H126" s="5"/>
    </row>
    <row r="127" spans="1:11" x14ac:dyDescent="0.25">
      <c r="A127" s="4">
        <v>35200</v>
      </c>
      <c r="B127" s="2">
        <v>97.724000000000004</v>
      </c>
      <c r="C127" s="2">
        <v>81.87</v>
      </c>
      <c r="D127" s="2">
        <v>100.79</v>
      </c>
      <c r="E127" s="2">
        <v>44.05</v>
      </c>
      <c r="F127" s="2" t="s">
        <v>1</v>
      </c>
      <c r="G127" s="2">
        <v>93.51</v>
      </c>
      <c r="H127" s="5"/>
    </row>
    <row r="128" spans="1:11" x14ac:dyDescent="0.25">
      <c r="A128" s="4">
        <v>35231</v>
      </c>
      <c r="B128" s="2">
        <v>97.481999999999999</v>
      </c>
      <c r="C128" s="2">
        <v>81.239999999999995</v>
      </c>
      <c r="D128" s="2">
        <v>102.21</v>
      </c>
      <c r="E128" s="2">
        <v>43.5</v>
      </c>
      <c r="F128" s="2" t="s">
        <v>1</v>
      </c>
      <c r="G128" s="2">
        <v>91.9</v>
      </c>
      <c r="H128" s="5"/>
    </row>
    <row r="129" spans="1:8" x14ac:dyDescent="0.25">
      <c r="A129" s="4">
        <v>35261</v>
      </c>
      <c r="B129" s="2">
        <v>97.253</v>
      </c>
      <c r="C129" s="2">
        <v>80.760000000000005</v>
      </c>
      <c r="D129" s="2">
        <v>102.38</v>
      </c>
      <c r="E129" s="2">
        <v>47.25</v>
      </c>
      <c r="F129" s="2" t="s">
        <v>1</v>
      </c>
      <c r="G129" s="2">
        <v>90.02</v>
      </c>
      <c r="H129" s="5"/>
    </row>
    <row r="130" spans="1:8" x14ac:dyDescent="0.25">
      <c r="A130" s="4">
        <v>35292</v>
      </c>
      <c r="B130" s="2">
        <v>97.147000000000006</v>
      </c>
      <c r="C130" s="2">
        <v>80.459999999999994</v>
      </c>
      <c r="D130" s="2">
        <v>101.76</v>
      </c>
      <c r="E130" s="2">
        <v>44.76</v>
      </c>
      <c r="F130" s="2" t="s">
        <v>1</v>
      </c>
      <c r="G130" s="2">
        <v>92.14</v>
      </c>
      <c r="H130" s="5"/>
    </row>
    <row r="131" spans="1:8" x14ac:dyDescent="0.25">
      <c r="A131" s="4">
        <v>35323</v>
      </c>
      <c r="B131" s="2">
        <v>97.265000000000001</v>
      </c>
      <c r="C131" s="2">
        <v>81.19</v>
      </c>
      <c r="D131" s="2">
        <v>100.02</v>
      </c>
      <c r="E131" s="2">
        <v>45.56</v>
      </c>
      <c r="F131" s="2" t="s">
        <v>1</v>
      </c>
      <c r="G131" s="2">
        <v>92.36</v>
      </c>
      <c r="H131" s="5"/>
    </row>
    <row r="132" spans="1:8" x14ac:dyDescent="0.25">
      <c r="A132" s="4">
        <v>35353</v>
      </c>
      <c r="B132" s="2">
        <v>97.513000000000005</v>
      </c>
      <c r="C132" s="2">
        <v>80.25</v>
      </c>
      <c r="D132" s="2">
        <v>101.58</v>
      </c>
      <c r="E132" s="2">
        <v>45.77</v>
      </c>
      <c r="F132" s="2" t="s">
        <v>1</v>
      </c>
      <c r="G132" s="2">
        <v>90.91</v>
      </c>
      <c r="H132" s="5"/>
    </row>
    <row r="133" spans="1:8" x14ac:dyDescent="0.25">
      <c r="A133" s="4">
        <v>35384</v>
      </c>
      <c r="B133" s="2">
        <v>97.793000000000006</v>
      </c>
      <c r="C133" s="2">
        <v>80.459999999999994</v>
      </c>
      <c r="D133" s="2">
        <v>101.87</v>
      </c>
      <c r="E133" s="2">
        <v>43.75</v>
      </c>
      <c r="F133" s="2" t="s">
        <v>1</v>
      </c>
      <c r="G133" s="2">
        <v>92.87</v>
      </c>
      <c r="H133" s="5"/>
    </row>
    <row r="134" spans="1:8" x14ac:dyDescent="0.25">
      <c r="A134" s="4">
        <v>35414</v>
      </c>
      <c r="B134" s="2">
        <v>98.046000000000006</v>
      </c>
      <c r="C134" s="2">
        <v>81.790000000000006</v>
      </c>
      <c r="D134" s="2">
        <v>100.68</v>
      </c>
      <c r="E134" s="2">
        <v>42.8</v>
      </c>
      <c r="F134" s="2" t="s">
        <v>1</v>
      </c>
      <c r="G134" s="2">
        <v>94.1</v>
      </c>
      <c r="H134" s="5"/>
    </row>
    <row r="135" spans="1:8" x14ac:dyDescent="0.25">
      <c r="A135" s="4">
        <v>35445</v>
      </c>
      <c r="B135" s="2">
        <v>98.28</v>
      </c>
      <c r="C135" s="2">
        <v>80.89</v>
      </c>
      <c r="D135" s="2">
        <v>101.86</v>
      </c>
      <c r="E135" s="2">
        <v>41.11</v>
      </c>
      <c r="F135" s="2" t="s">
        <v>1</v>
      </c>
      <c r="G135" s="2">
        <v>92.07</v>
      </c>
      <c r="H135" s="5"/>
    </row>
    <row r="136" spans="1:8" x14ac:dyDescent="0.25">
      <c r="A136" s="4">
        <v>35476</v>
      </c>
      <c r="B136" s="2">
        <v>98.522999999999996</v>
      </c>
      <c r="C136" s="2">
        <v>82.17</v>
      </c>
      <c r="D136" s="2">
        <v>98.94</v>
      </c>
      <c r="E136" s="2">
        <v>47.06</v>
      </c>
      <c r="F136" s="2" t="s">
        <v>1</v>
      </c>
      <c r="G136" s="2">
        <v>94.87</v>
      </c>
      <c r="H136" s="5"/>
    </row>
    <row r="137" spans="1:8" x14ac:dyDescent="0.25">
      <c r="A137" s="4">
        <v>35504</v>
      </c>
      <c r="B137" s="2">
        <v>98.802999999999997</v>
      </c>
      <c r="C137" s="2">
        <v>87.47</v>
      </c>
      <c r="D137" s="2">
        <v>98.47</v>
      </c>
      <c r="E137" s="2">
        <v>46.43</v>
      </c>
      <c r="F137" s="2" t="s">
        <v>1</v>
      </c>
      <c r="G137" s="2">
        <v>100.86</v>
      </c>
      <c r="H137" s="5"/>
    </row>
    <row r="138" spans="1:8" x14ac:dyDescent="0.25">
      <c r="A138" s="4">
        <v>35535</v>
      </c>
      <c r="B138" s="2">
        <v>99.120999999999995</v>
      </c>
      <c r="C138" s="2">
        <v>75.94</v>
      </c>
      <c r="D138" s="2">
        <v>100.5</v>
      </c>
      <c r="E138" s="2">
        <v>45.67</v>
      </c>
      <c r="F138" s="2" t="s">
        <v>1</v>
      </c>
      <c r="G138" s="2">
        <v>95.83</v>
      </c>
      <c r="H138" s="5"/>
    </row>
    <row r="139" spans="1:8" x14ac:dyDescent="0.25">
      <c r="A139" s="4">
        <v>35565</v>
      </c>
      <c r="B139" s="2">
        <v>99.477999999999994</v>
      </c>
      <c r="C139" s="2">
        <v>82.33</v>
      </c>
      <c r="D139" s="2">
        <v>100.31</v>
      </c>
      <c r="E139" s="2">
        <v>49.6</v>
      </c>
      <c r="F139" s="2" t="s">
        <v>1</v>
      </c>
      <c r="G139" s="2">
        <v>96.77</v>
      </c>
      <c r="H139" s="5"/>
    </row>
    <row r="140" spans="1:8" x14ac:dyDescent="0.25">
      <c r="A140" s="4">
        <v>35596</v>
      </c>
      <c r="B140" s="2">
        <v>99.875</v>
      </c>
      <c r="C140" s="2">
        <v>80.03</v>
      </c>
      <c r="D140" s="2">
        <v>102.17</v>
      </c>
      <c r="E140" s="2">
        <v>49.19</v>
      </c>
      <c r="F140" s="2" t="s">
        <v>1</v>
      </c>
      <c r="G140" s="2">
        <v>96.94</v>
      </c>
      <c r="H140" s="5"/>
    </row>
    <row r="141" spans="1:8" x14ac:dyDescent="0.25">
      <c r="A141" s="4">
        <v>35626</v>
      </c>
      <c r="B141" s="2">
        <v>100.26900000000001</v>
      </c>
      <c r="C141" s="2">
        <v>82.57</v>
      </c>
      <c r="D141" s="2">
        <v>100.52</v>
      </c>
      <c r="E141" s="2">
        <v>50</v>
      </c>
      <c r="F141" s="2" t="s">
        <v>1</v>
      </c>
      <c r="G141" s="2">
        <v>97.36</v>
      </c>
      <c r="H141" s="5"/>
    </row>
    <row r="142" spans="1:8" x14ac:dyDescent="0.25">
      <c r="A142" s="4">
        <v>35657</v>
      </c>
      <c r="B142" s="2">
        <v>100.598</v>
      </c>
      <c r="C142" s="2">
        <v>81.040000000000006</v>
      </c>
      <c r="D142" s="2">
        <v>97.06</v>
      </c>
      <c r="E142" s="2">
        <v>55.65</v>
      </c>
      <c r="F142" s="2" t="s">
        <v>1</v>
      </c>
      <c r="G142" s="2">
        <v>104.6</v>
      </c>
      <c r="H142" s="5"/>
    </row>
    <row r="143" spans="1:8" x14ac:dyDescent="0.25">
      <c r="A143" s="4">
        <v>35688</v>
      </c>
      <c r="B143" s="2">
        <v>100.801</v>
      </c>
      <c r="C143" s="2">
        <v>80.59</v>
      </c>
      <c r="D143" s="2">
        <v>98.68</v>
      </c>
      <c r="E143" s="2">
        <v>53.66</v>
      </c>
      <c r="F143" s="2" t="s">
        <v>1</v>
      </c>
      <c r="G143" s="2">
        <v>98.59</v>
      </c>
      <c r="H143" s="5"/>
    </row>
    <row r="144" spans="1:8" x14ac:dyDescent="0.25">
      <c r="A144" s="4">
        <v>35718</v>
      </c>
      <c r="B144" s="2">
        <v>100.91500000000001</v>
      </c>
      <c r="C144" s="2">
        <v>83.1</v>
      </c>
      <c r="D144" s="2">
        <v>98.85</v>
      </c>
      <c r="E144" s="2">
        <v>53.33</v>
      </c>
      <c r="F144" s="2" t="s">
        <v>1</v>
      </c>
      <c r="G144" s="2">
        <v>103.17</v>
      </c>
      <c r="H144" s="5"/>
    </row>
    <row r="145" spans="1:8" x14ac:dyDescent="0.25">
      <c r="A145" s="4">
        <v>35749</v>
      </c>
      <c r="B145" s="2">
        <v>100.973</v>
      </c>
      <c r="C145" s="2">
        <v>82.31</v>
      </c>
      <c r="D145" s="2">
        <v>101.02</v>
      </c>
      <c r="E145" s="2">
        <v>54.55</v>
      </c>
      <c r="F145" s="2" t="s">
        <v>1</v>
      </c>
      <c r="G145" s="2">
        <v>105.45</v>
      </c>
      <c r="H145" s="5"/>
    </row>
    <row r="146" spans="1:8" x14ac:dyDescent="0.25">
      <c r="A146" s="4">
        <v>35779</v>
      </c>
      <c r="B146" s="2">
        <v>100.988</v>
      </c>
      <c r="C146" s="2">
        <v>83.75</v>
      </c>
      <c r="D146" s="2">
        <v>104.16</v>
      </c>
      <c r="E146" s="2">
        <v>51.5</v>
      </c>
      <c r="F146" s="2" t="s">
        <v>1</v>
      </c>
      <c r="G146" s="2">
        <v>104.31</v>
      </c>
      <c r="H146" s="5"/>
    </row>
    <row r="147" spans="1:8" x14ac:dyDescent="0.25">
      <c r="A147" s="4">
        <v>35810</v>
      </c>
      <c r="B147" s="2">
        <v>100.999</v>
      </c>
      <c r="C147" s="2">
        <v>82.24</v>
      </c>
      <c r="D147" s="2">
        <v>102.52</v>
      </c>
      <c r="E147" s="2">
        <v>52.1</v>
      </c>
      <c r="F147" s="2" t="s">
        <v>1</v>
      </c>
      <c r="G147" s="2">
        <v>101.98</v>
      </c>
      <c r="H147" s="5"/>
    </row>
    <row r="148" spans="1:8" x14ac:dyDescent="0.25">
      <c r="A148" s="4">
        <v>35841</v>
      </c>
      <c r="B148" s="2">
        <v>101.051</v>
      </c>
      <c r="C148" s="2">
        <v>83.55</v>
      </c>
      <c r="D148" s="2">
        <v>104.31</v>
      </c>
      <c r="E148" s="2">
        <v>52.92</v>
      </c>
      <c r="F148" s="2" t="s">
        <v>1</v>
      </c>
      <c r="G148" s="2">
        <v>102.77</v>
      </c>
      <c r="H148" s="5"/>
    </row>
    <row r="149" spans="1:8" x14ac:dyDescent="0.25">
      <c r="A149" s="4">
        <v>35869</v>
      </c>
      <c r="B149" s="2">
        <v>101.184</v>
      </c>
      <c r="C149" s="2">
        <v>80.28</v>
      </c>
      <c r="D149" s="2">
        <v>102.49</v>
      </c>
      <c r="E149" s="2">
        <v>54.38</v>
      </c>
      <c r="F149" s="2" t="s">
        <v>1</v>
      </c>
      <c r="G149" s="2">
        <v>101.61</v>
      </c>
      <c r="H149" s="5"/>
    </row>
    <row r="150" spans="1:8" x14ac:dyDescent="0.25">
      <c r="A150" s="4">
        <v>35900</v>
      </c>
      <c r="B150" s="2">
        <v>101.371</v>
      </c>
      <c r="C150" s="2">
        <v>83.31</v>
      </c>
      <c r="D150" s="2">
        <v>104.39</v>
      </c>
      <c r="E150" s="2">
        <v>58.23</v>
      </c>
      <c r="F150" s="2" t="s">
        <v>1</v>
      </c>
      <c r="G150" s="2">
        <v>104.34</v>
      </c>
      <c r="H150" s="5"/>
    </row>
    <row r="151" spans="1:8" x14ac:dyDescent="0.25">
      <c r="A151" s="4">
        <v>35930</v>
      </c>
      <c r="B151" s="2">
        <v>101.578</v>
      </c>
      <c r="C151" s="2">
        <v>83.69</v>
      </c>
      <c r="D151" s="2">
        <v>104.13</v>
      </c>
      <c r="E151" s="2">
        <v>55.84</v>
      </c>
      <c r="F151" s="2" t="s">
        <v>1</v>
      </c>
      <c r="G151" s="2">
        <v>104.12</v>
      </c>
      <c r="H151" s="5"/>
    </row>
    <row r="152" spans="1:8" x14ac:dyDescent="0.25">
      <c r="A152" s="4">
        <v>35961</v>
      </c>
      <c r="B152" s="2">
        <v>101.773</v>
      </c>
      <c r="C152" s="2">
        <v>82.62</v>
      </c>
      <c r="D152" s="2">
        <v>101.54</v>
      </c>
      <c r="E152" s="2">
        <v>52.8</v>
      </c>
      <c r="F152" s="2" t="s">
        <v>1</v>
      </c>
      <c r="G152" s="2">
        <v>103.67</v>
      </c>
      <c r="H152" s="5"/>
    </row>
    <row r="153" spans="1:8" x14ac:dyDescent="0.25">
      <c r="A153" s="4">
        <v>35991</v>
      </c>
      <c r="B153" s="2">
        <v>101.91</v>
      </c>
      <c r="C153" s="2">
        <v>82.8</v>
      </c>
      <c r="D153" s="2">
        <v>100.28</v>
      </c>
      <c r="E153" s="2">
        <v>54.86</v>
      </c>
      <c r="F153" s="2" t="s">
        <v>1</v>
      </c>
      <c r="G153" s="2">
        <v>104.77</v>
      </c>
      <c r="H153" s="5"/>
    </row>
    <row r="154" spans="1:8" x14ac:dyDescent="0.25">
      <c r="A154" s="4">
        <v>36022</v>
      </c>
      <c r="B154" s="2">
        <v>101.91</v>
      </c>
      <c r="C154" s="2">
        <v>82.54</v>
      </c>
      <c r="D154" s="2">
        <v>100.61</v>
      </c>
      <c r="E154" s="2">
        <v>54.9</v>
      </c>
      <c r="F154" s="2" t="s">
        <v>1</v>
      </c>
      <c r="G154" s="2">
        <v>101.75</v>
      </c>
      <c r="H154" s="5"/>
    </row>
    <row r="155" spans="1:8" x14ac:dyDescent="0.25">
      <c r="A155" s="4">
        <v>36053</v>
      </c>
      <c r="B155" s="2">
        <v>101.703</v>
      </c>
      <c r="C155" s="2">
        <v>83.39</v>
      </c>
      <c r="D155" s="2">
        <v>102.56</v>
      </c>
      <c r="E155" s="2">
        <v>53.38</v>
      </c>
      <c r="F155" s="2" t="s">
        <v>1</v>
      </c>
      <c r="G155" s="2">
        <v>103.23</v>
      </c>
      <c r="H155" s="5"/>
    </row>
    <row r="156" spans="1:8" x14ac:dyDescent="0.25">
      <c r="A156" s="4">
        <v>36083</v>
      </c>
      <c r="B156" s="2">
        <v>101.40600000000001</v>
      </c>
      <c r="C156" s="2">
        <v>82.22</v>
      </c>
      <c r="D156" s="2">
        <v>101.67</v>
      </c>
      <c r="E156" s="2">
        <v>52.22</v>
      </c>
      <c r="F156" s="2" t="s">
        <v>1</v>
      </c>
      <c r="G156" s="2">
        <v>103.22</v>
      </c>
      <c r="H156" s="5"/>
    </row>
    <row r="157" spans="1:8" x14ac:dyDescent="0.25">
      <c r="A157" s="4">
        <v>36114</v>
      </c>
      <c r="B157" s="2">
        <v>101.161</v>
      </c>
      <c r="C157" s="2">
        <v>85.47</v>
      </c>
      <c r="D157" s="2">
        <v>106.32</v>
      </c>
      <c r="E157" s="2">
        <v>48.39</v>
      </c>
      <c r="F157" s="2" t="s">
        <v>1</v>
      </c>
      <c r="G157" s="2">
        <v>100.85</v>
      </c>
      <c r="H157" s="5"/>
    </row>
    <row r="158" spans="1:8" x14ac:dyDescent="0.25">
      <c r="A158" s="4">
        <v>36144</v>
      </c>
      <c r="B158" s="2">
        <v>101.069</v>
      </c>
      <c r="C158" s="2">
        <v>83.73</v>
      </c>
      <c r="D158" s="2">
        <v>107.67</v>
      </c>
      <c r="E158" s="2">
        <v>49.71</v>
      </c>
      <c r="F158" s="2" t="s">
        <v>1</v>
      </c>
      <c r="G158" s="2">
        <v>99.46</v>
      </c>
      <c r="H158" s="5"/>
    </row>
    <row r="159" spans="1:8" x14ac:dyDescent="0.25">
      <c r="A159" s="4">
        <v>36175</v>
      </c>
      <c r="B159" s="2">
        <v>101.06</v>
      </c>
      <c r="C159" s="2">
        <v>82.77</v>
      </c>
      <c r="D159" s="2">
        <v>107.31</v>
      </c>
      <c r="E159" s="2">
        <v>48.25</v>
      </c>
      <c r="F159" s="2" t="s">
        <v>1</v>
      </c>
      <c r="G159" s="2">
        <v>102.35</v>
      </c>
      <c r="H159" s="5"/>
    </row>
    <row r="160" spans="1:8" x14ac:dyDescent="0.25">
      <c r="A160" s="4">
        <v>36206</v>
      </c>
      <c r="B160" s="2">
        <v>101.047</v>
      </c>
      <c r="C160" s="2">
        <v>83.83</v>
      </c>
      <c r="D160" s="2">
        <v>107.56</v>
      </c>
      <c r="E160" s="2">
        <v>45.89</v>
      </c>
      <c r="F160" s="2" t="s">
        <v>1</v>
      </c>
      <c r="G160" s="2">
        <v>100.09</v>
      </c>
      <c r="H160" s="5"/>
    </row>
    <row r="161" spans="1:8" x14ac:dyDescent="0.25">
      <c r="A161" s="4">
        <v>36234</v>
      </c>
      <c r="B161" s="2">
        <v>100.97799999999999</v>
      </c>
      <c r="C161" s="2">
        <v>84.41</v>
      </c>
      <c r="D161" s="2">
        <v>107.35</v>
      </c>
      <c r="E161" s="2">
        <v>50.56</v>
      </c>
      <c r="F161" s="2" t="s">
        <v>1</v>
      </c>
      <c r="G161" s="2">
        <v>104.18</v>
      </c>
      <c r="H161" s="5"/>
    </row>
    <row r="162" spans="1:8" x14ac:dyDescent="0.25">
      <c r="A162" s="4">
        <v>36265</v>
      </c>
      <c r="B162" s="2">
        <v>100.904</v>
      </c>
      <c r="C162" s="2">
        <v>79.989999999999995</v>
      </c>
      <c r="D162" s="2">
        <v>107.32</v>
      </c>
      <c r="E162" s="2">
        <v>51.43</v>
      </c>
      <c r="F162" s="2" t="s">
        <v>1</v>
      </c>
      <c r="G162" s="2">
        <v>102.84</v>
      </c>
      <c r="H162" s="5"/>
    </row>
    <row r="163" spans="1:8" x14ac:dyDescent="0.25">
      <c r="A163" s="4">
        <v>36295</v>
      </c>
      <c r="B163" s="2">
        <v>100.92</v>
      </c>
      <c r="C163" s="2">
        <v>84.95</v>
      </c>
      <c r="D163" s="2">
        <v>108.35</v>
      </c>
      <c r="E163" s="2">
        <v>54.84</v>
      </c>
      <c r="F163" s="2" t="s">
        <v>1</v>
      </c>
      <c r="G163" s="2">
        <v>107.7</v>
      </c>
      <c r="H163" s="5"/>
    </row>
    <row r="164" spans="1:8" x14ac:dyDescent="0.25">
      <c r="A164" s="4">
        <v>36326</v>
      </c>
      <c r="B164" s="2">
        <v>101.107</v>
      </c>
      <c r="C164" s="2">
        <v>82.5</v>
      </c>
      <c r="D164" s="2">
        <v>106.69</v>
      </c>
      <c r="E164" s="2">
        <v>52.94</v>
      </c>
      <c r="F164" s="2" t="s">
        <v>1</v>
      </c>
      <c r="G164" s="2">
        <v>104.36</v>
      </c>
      <c r="H164" s="5"/>
    </row>
    <row r="165" spans="1:8" x14ac:dyDescent="0.25">
      <c r="A165" s="4">
        <v>36356</v>
      </c>
      <c r="B165" s="2">
        <v>101.392</v>
      </c>
      <c r="C165" s="2">
        <v>82.71</v>
      </c>
      <c r="D165" s="2">
        <v>106.45</v>
      </c>
      <c r="E165" s="2">
        <v>55.32</v>
      </c>
      <c r="F165" s="2" t="s">
        <v>1</v>
      </c>
      <c r="G165" s="2">
        <v>106.07</v>
      </c>
      <c r="H165" s="5"/>
    </row>
    <row r="166" spans="1:8" x14ac:dyDescent="0.25">
      <c r="A166" s="4">
        <v>36387</v>
      </c>
      <c r="B166" s="2">
        <v>101.68899999999999</v>
      </c>
      <c r="C166" s="2">
        <v>83.09</v>
      </c>
      <c r="D166" s="2">
        <v>106.92</v>
      </c>
      <c r="E166" s="2">
        <v>55.07</v>
      </c>
      <c r="F166" s="2" t="s">
        <v>1</v>
      </c>
      <c r="G166" s="2">
        <v>106.14</v>
      </c>
      <c r="H166" s="5"/>
    </row>
    <row r="167" spans="1:8" x14ac:dyDescent="0.25">
      <c r="A167" s="4">
        <v>36418</v>
      </c>
      <c r="B167" s="2">
        <v>101.94499999999999</v>
      </c>
      <c r="C167" s="2">
        <v>82.12</v>
      </c>
      <c r="D167" s="2">
        <v>108.18</v>
      </c>
      <c r="E167" s="2">
        <v>54.35</v>
      </c>
      <c r="F167" s="2" t="s">
        <v>1</v>
      </c>
      <c r="G167" s="2">
        <v>107.09</v>
      </c>
      <c r="H167" s="5"/>
    </row>
    <row r="168" spans="1:8" x14ac:dyDescent="0.25">
      <c r="A168" s="4">
        <v>36448</v>
      </c>
      <c r="B168" s="2">
        <v>102.173</v>
      </c>
      <c r="C168" s="2">
        <v>84.01</v>
      </c>
      <c r="D168" s="2">
        <v>106.15</v>
      </c>
      <c r="E168" s="2">
        <v>53.31</v>
      </c>
      <c r="F168" s="2" t="s">
        <v>1</v>
      </c>
      <c r="G168" s="2">
        <v>115.72</v>
      </c>
      <c r="H168" s="5"/>
    </row>
    <row r="169" spans="1:8" x14ac:dyDescent="0.25">
      <c r="A169" s="4">
        <v>36479</v>
      </c>
      <c r="B169" s="2">
        <v>102.4</v>
      </c>
      <c r="C169" s="2">
        <v>86.36</v>
      </c>
      <c r="D169" s="2">
        <v>106.79</v>
      </c>
      <c r="E169" s="2">
        <v>53.47</v>
      </c>
      <c r="F169" s="2" t="s">
        <v>1</v>
      </c>
      <c r="G169" s="2">
        <v>110.14</v>
      </c>
      <c r="H169" s="5"/>
    </row>
    <row r="170" spans="1:8" x14ac:dyDescent="0.25">
      <c r="A170" s="4">
        <v>36509</v>
      </c>
      <c r="B170" s="2">
        <v>102.639</v>
      </c>
      <c r="C170" s="2">
        <v>81.37</v>
      </c>
      <c r="D170" s="2">
        <v>106.36</v>
      </c>
      <c r="E170" s="2">
        <v>53.46</v>
      </c>
      <c r="F170" s="2" t="s">
        <v>1</v>
      </c>
      <c r="G170" s="2">
        <v>107.84</v>
      </c>
      <c r="H170" s="5"/>
    </row>
    <row r="171" spans="1:8" x14ac:dyDescent="0.25">
      <c r="A171" s="4">
        <v>36540</v>
      </c>
      <c r="B171" s="2">
        <v>102.867</v>
      </c>
      <c r="C171" s="2">
        <v>81.81</v>
      </c>
      <c r="D171" s="2">
        <v>104.88</v>
      </c>
      <c r="E171" s="2">
        <v>55.03</v>
      </c>
      <c r="F171" s="2" t="s">
        <v>1</v>
      </c>
      <c r="G171" s="2">
        <v>105.71</v>
      </c>
      <c r="H171" s="5"/>
    </row>
    <row r="172" spans="1:8" x14ac:dyDescent="0.25">
      <c r="A172" s="4">
        <v>36571</v>
      </c>
      <c r="B172" s="2">
        <v>103.041</v>
      </c>
      <c r="C172" s="2">
        <v>80.760000000000005</v>
      </c>
      <c r="D172" s="2">
        <v>103.82</v>
      </c>
      <c r="E172" s="2">
        <v>58.82</v>
      </c>
      <c r="F172" s="2" t="s">
        <v>1</v>
      </c>
      <c r="G172" s="2">
        <v>112.36</v>
      </c>
      <c r="H172" s="5"/>
    </row>
    <row r="173" spans="1:8" x14ac:dyDescent="0.25">
      <c r="A173" s="4">
        <v>36600</v>
      </c>
      <c r="B173" s="2">
        <v>103.119</v>
      </c>
      <c r="C173" s="2">
        <v>81.56</v>
      </c>
      <c r="D173" s="2">
        <v>104.78</v>
      </c>
      <c r="E173" s="2">
        <v>55.82</v>
      </c>
      <c r="F173" s="2" t="s">
        <v>1</v>
      </c>
      <c r="G173" s="2">
        <v>106.99</v>
      </c>
      <c r="H173" s="5"/>
    </row>
    <row r="174" spans="1:8" x14ac:dyDescent="0.25">
      <c r="A174" s="4">
        <v>36631</v>
      </c>
      <c r="B174" s="2">
        <v>103.143</v>
      </c>
      <c r="C174" s="2">
        <v>85.33</v>
      </c>
      <c r="D174" s="2">
        <v>102.79</v>
      </c>
      <c r="E174" s="2">
        <v>58.45</v>
      </c>
      <c r="F174" s="2" t="s">
        <v>1</v>
      </c>
      <c r="G174" s="2">
        <v>113.16</v>
      </c>
      <c r="H174" s="5"/>
    </row>
    <row r="175" spans="1:8" x14ac:dyDescent="0.25">
      <c r="A175" s="4">
        <v>36661</v>
      </c>
      <c r="B175" s="2">
        <v>103.154</v>
      </c>
      <c r="C175" s="2">
        <v>82.29</v>
      </c>
      <c r="D175" s="2">
        <v>106.81</v>
      </c>
      <c r="E175" s="2">
        <v>60.76</v>
      </c>
      <c r="F175" s="2" t="s">
        <v>1</v>
      </c>
      <c r="G175" s="2">
        <v>111.25</v>
      </c>
      <c r="H175" s="5"/>
    </row>
    <row r="176" spans="1:8" x14ac:dyDescent="0.25">
      <c r="A176" s="4">
        <v>36692</v>
      </c>
      <c r="B176" s="2">
        <v>103.17</v>
      </c>
      <c r="C176" s="2">
        <v>85.4</v>
      </c>
      <c r="D176" s="2">
        <v>103.47</v>
      </c>
      <c r="E176" s="2">
        <v>63.45</v>
      </c>
      <c r="F176" s="2" t="s">
        <v>1</v>
      </c>
      <c r="G176" s="2">
        <v>113.05</v>
      </c>
      <c r="H176" s="5"/>
    </row>
    <row r="177" spans="1:8" x14ac:dyDescent="0.25">
      <c r="A177" s="4">
        <v>36722</v>
      </c>
      <c r="B177" s="2">
        <v>103.172</v>
      </c>
      <c r="C177" s="2">
        <v>84.02</v>
      </c>
      <c r="D177" s="2">
        <v>105.32</v>
      </c>
      <c r="E177" s="2">
        <v>57.03</v>
      </c>
      <c r="F177" s="2" t="s">
        <v>1</v>
      </c>
      <c r="G177" s="2">
        <v>114.72</v>
      </c>
      <c r="H177" s="5"/>
    </row>
    <row r="178" spans="1:8" x14ac:dyDescent="0.25">
      <c r="A178" s="4">
        <v>36753</v>
      </c>
      <c r="B178" s="2">
        <v>103.11499999999999</v>
      </c>
      <c r="C178" s="2">
        <v>85.86</v>
      </c>
      <c r="D178" s="2">
        <v>103.73</v>
      </c>
      <c r="E178" s="2">
        <v>61.54</v>
      </c>
      <c r="F178" s="2" t="s">
        <v>1</v>
      </c>
      <c r="G178" s="2">
        <v>118.1</v>
      </c>
      <c r="H178" s="5"/>
    </row>
    <row r="179" spans="1:8" x14ac:dyDescent="0.25">
      <c r="A179" s="4">
        <v>36784</v>
      </c>
      <c r="B179" s="2">
        <v>102.965</v>
      </c>
      <c r="C179" s="2">
        <v>83.82</v>
      </c>
      <c r="D179" s="2">
        <v>103.6</v>
      </c>
      <c r="E179" s="2">
        <v>62.68</v>
      </c>
      <c r="F179" s="2" t="s">
        <v>1</v>
      </c>
      <c r="G179" s="2">
        <v>119.26</v>
      </c>
      <c r="H179" s="5"/>
    </row>
    <row r="180" spans="1:8" x14ac:dyDescent="0.25">
      <c r="A180" s="4">
        <v>36814</v>
      </c>
      <c r="B180" s="2">
        <v>102.786</v>
      </c>
      <c r="C180" s="2">
        <v>84.68</v>
      </c>
      <c r="D180" s="2">
        <v>103.34</v>
      </c>
      <c r="E180" s="2">
        <v>60.96</v>
      </c>
      <c r="F180" s="2" t="s">
        <v>1</v>
      </c>
      <c r="G180" s="2">
        <v>116.99</v>
      </c>
      <c r="H180" s="5"/>
    </row>
    <row r="181" spans="1:8" x14ac:dyDescent="0.25">
      <c r="A181" s="4">
        <v>36845</v>
      </c>
      <c r="B181" s="2">
        <v>102.66200000000001</v>
      </c>
      <c r="C181" s="2">
        <v>84.53</v>
      </c>
      <c r="D181" s="2">
        <v>105.57</v>
      </c>
      <c r="E181" s="2">
        <v>57.75</v>
      </c>
      <c r="F181" s="2" t="s">
        <v>1</v>
      </c>
      <c r="G181" s="2">
        <v>112.84</v>
      </c>
      <c r="H181" s="5"/>
    </row>
    <row r="182" spans="1:8" x14ac:dyDescent="0.25">
      <c r="A182" s="4">
        <v>36875</v>
      </c>
      <c r="B182" s="2">
        <v>102.65300000000001</v>
      </c>
      <c r="C182" s="2">
        <v>85.74</v>
      </c>
      <c r="D182" s="2">
        <v>104.19</v>
      </c>
      <c r="E182" s="2">
        <v>56.07</v>
      </c>
      <c r="F182" s="2" t="s">
        <v>1</v>
      </c>
      <c r="G182" s="2">
        <v>127.29</v>
      </c>
      <c r="H182" s="5"/>
    </row>
    <row r="183" spans="1:8" x14ac:dyDescent="0.25">
      <c r="A183" s="4">
        <v>36906</v>
      </c>
      <c r="B183" s="2">
        <v>102.687</v>
      </c>
      <c r="C183" s="2">
        <v>86.58</v>
      </c>
      <c r="D183" s="2">
        <v>104.67</v>
      </c>
      <c r="E183" s="2">
        <v>56.79</v>
      </c>
      <c r="F183" s="2" t="s">
        <v>1</v>
      </c>
      <c r="G183" s="2">
        <v>121.76</v>
      </c>
      <c r="H183" s="5"/>
    </row>
    <row r="184" spans="1:8" x14ac:dyDescent="0.25">
      <c r="A184" s="4">
        <v>36937</v>
      </c>
      <c r="B184" s="2">
        <v>102.667</v>
      </c>
      <c r="C184" s="2">
        <v>85.57</v>
      </c>
      <c r="D184" s="2">
        <v>104.92</v>
      </c>
      <c r="E184" s="2">
        <v>52.92</v>
      </c>
      <c r="F184" s="2" t="s">
        <v>1</v>
      </c>
      <c r="G184" s="2">
        <v>120.06</v>
      </c>
      <c r="H184" s="5"/>
    </row>
    <row r="185" spans="1:8" x14ac:dyDescent="0.25">
      <c r="A185" s="4">
        <v>36965</v>
      </c>
      <c r="B185" s="2">
        <v>102.518</v>
      </c>
      <c r="C185" s="2">
        <v>81.34</v>
      </c>
      <c r="D185" s="2">
        <v>104.41</v>
      </c>
      <c r="E185" s="2">
        <v>52.48</v>
      </c>
      <c r="F185" s="2" t="s">
        <v>1</v>
      </c>
      <c r="G185" s="2">
        <v>119.26</v>
      </c>
      <c r="H185" s="5"/>
    </row>
    <row r="186" spans="1:8" x14ac:dyDescent="0.25">
      <c r="A186" s="4">
        <v>36996</v>
      </c>
      <c r="B186" s="2">
        <v>102.30200000000001</v>
      </c>
      <c r="C186" s="2">
        <v>84.46</v>
      </c>
      <c r="D186" s="2">
        <v>103.91</v>
      </c>
      <c r="E186" s="2">
        <v>52.08</v>
      </c>
      <c r="F186" s="2" t="s">
        <v>1</v>
      </c>
      <c r="G186" s="2">
        <v>119.64</v>
      </c>
      <c r="H186" s="5"/>
    </row>
    <row r="187" spans="1:8" x14ac:dyDescent="0.25">
      <c r="A187" s="4">
        <v>37026</v>
      </c>
      <c r="B187" s="2">
        <v>102.087</v>
      </c>
      <c r="C187" s="2">
        <v>81.319999999999993</v>
      </c>
      <c r="D187" s="2">
        <v>105.18</v>
      </c>
      <c r="E187" s="2">
        <v>48.89</v>
      </c>
      <c r="F187" s="2" t="s">
        <v>1</v>
      </c>
      <c r="G187" s="2">
        <v>117.86</v>
      </c>
      <c r="H187" s="5"/>
    </row>
    <row r="188" spans="1:8" x14ac:dyDescent="0.25">
      <c r="A188" s="4">
        <v>37057</v>
      </c>
      <c r="B188" s="2">
        <v>101.88200000000001</v>
      </c>
      <c r="C188" s="2">
        <v>86.87</v>
      </c>
      <c r="D188" s="2">
        <v>104.41</v>
      </c>
      <c r="E188" s="2">
        <v>52.76</v>
      </c>
      <c r="F188" s="2" t="s">
        <v>1</v>
      </c>
      <c r="G188" s="2">
        <v>120</v>
      </c>
      <c r="H188" s="5"/>
    </row>
    <row r="189" spans="1:8" x14ac:dyDescent="0.25">
      <c r="A189" s="4">
        <v>37087</v>
      </c>
      <c r="B189" s="2">
        <v>101.578</v>
      </c>
      <c r="C189" s="2">
        <v>86.44</v>
      </c>
      <c r="D189" s="2">
        <v>103.36</v>
      </c>
      <c r="E189" s="2">
        <v>47.3</v>
      </c>
      <c r="F189" s="2" t="s">
        <v>1</v>
      </c>
      <c r="G189" s="2">
        <v>117.95</v>
      </c>
      <c r="H189" s="5"/>
    </row>
    <row r="190" spans="1:8" x14ac:dyDescent="0.25">
      <c r="A190" s="4">
        <v>37118</v>
      </c>
      <c r="B190" s="2">
        <v>100.98399999999999</v>
      </c>
      <c r="C190" s="2">
        <v>86.5</v>
      </c>
      <c r="D190" s="2">
        <v>107.49</v>
      </c>
      <c r="E190" s="2">
        <v>47.37</v>
      </c>
      <c r="F190" s="2" t="s">
        <v>1</v>
      </c>
      <c r="G190" s="2">
        <v>116.89</v>
      </c>
      <c r="H190" s="5"/>
    </row>
    <row r="191" spans="1:8" x14ac:dyDescent="0.25">
      <c r="A191" s="4">
        <v>37149</v>
      </c>
      <c r="B191" s="2">
        <v>99.974999999999994</v>
      </c>
      <c r="C191" s="2">
        <v>86.76</v>
      </c>
      <c r="D191" s="2">
        <v>107.58</v>
      </c>
      <c r="E191" s="2">
        <v>45.2</v>
      </c>
      <c r="F191" s="2" t="s">
        <v>1</v>
      </c>
      <c r="G191" s="2">
        <v>114.03</v>
      </c>
      <c r="H191" s="5"/>
    </row>
    <row r="192" spans="1:8" x14ac:dyDescent="0.25">
      <c r="A192" s="4">
        <v>37179</v>
      </c>
      <c r="B192" s="2">
        <v>98.918999999999997</v>
      </c>
      <c r="C192" s="2">
        <v>84.42</v>
      </c>
      <c r="D192" s="2">
        <v>107.47</v>
      </c>
      <c r="E192" s="2">
        <v>42.5</v>
      </c>
      <c r="F192" s="2" t="s">
        <v>1</v>
      </c>
      <c r="G192" s="2">
        <v>115.67</v>
      </c>
      <c r="H192" s="5"/>
    </row>
    <row r="193" spans="1:8" x14ac:dyDescent="0.25">
      <c r="A193" s="4">
        <v>37210</v>
      </c>
      <c r="B193" s="2">
        <v>98.358999999999995</v>
      </c>
      <c r="C193" s="2">
        <v>86.03</v>
      </c>
      <c r="D193" s="2">
        <v>105.15</v>
      </c>
      <c r="E193" s="2">
        <v>40.28</v>
      </c>
      <c r="F193" s="2" t="s">
        <v>1</v>
      </c>
      <c r="G193" s="2">
        <v>111.12</v>
      </c>
      <c r="H193" s="5"/>
    </row>
    <row r="194" spans="1:8" x14ac:dyDescent="0.25">
      <c r="A194" s="4">
        <v>37240</v>
      </c>
      <c r="B194" s="2">
        <v>98.738</v>
      </c>
      <c r="C194" s="2">
        <v>86.02</v>
      </c>
      <c r="D194" s="2">
        <v>106.77</v>
      </c>
      <c r="E194" s="2">
        <v>36.479999999999997</v>
      </c>
      <c r="F194" s="2" t="s">
        <v>1</v>
      </c>
      <c r="G194" s="2">
        <v>114.74</v>
      </c>
      <c r="H194" s="5"/>
    </row>
    <row r="195" spans="1:8" x14ac:dyDescent="0.25">
      <c r="A195" s="4">
        <v>37271</v>
      </c>
      <c r="B195" s="2">
        <v>99.623999999999995</v>
      </c>
      <c r="C195" s="2">
        <v>84.25</v>
      </c>
      <c r="D195" s="2">
        <v>111.18</v>
      </c>
      <c r="E195" s="2">
        <v>38.89</v>
      </c>
      <c r="F195" s="2" t="s">
        <v>1</v>
      </c>
      <c r="G195" s="2">
        <v>124.75</v>
      </c>
      <c r="H195" s="5"/>
    </row>
    <row r="196" spans="1:8" x14ac:dyDescent="0.25">
      <c r="A196" s="4">
        <v>37302</v>
      </c>
      <c r="B196" s="2">
        <v>100.486</v>
      </c>
      <c r="C196" s="2">
        <v>85.64</v>
      </c>
      <c r="D196" s="2">
        <v>105.6</v>
      </c>
      <c r="E196" s="2">
        <v>42.28</v>
      </c>
      <c r="F196" s="2" t="s">
        <v>1</v>
      </c>
      <c r="G196" s="2">
        <v>119.89</v>
      </c>
      <c r="H196" s="5"/>
    </row>
    <row r="197" spans="1:8" x14ac:dyDescent="0.25">
      <c r="A197" s="4">
        <v>37330</v>
      </c>
      <c r="B197" s="2">
        <v>100.95</v>
      </c>
      <c r="C197" s="2">
        <v>85.24</v>
      </c>
      <c r="D197" s="2">
        <v>104.76</v>
      </c>
      <c r="E197" s="2">
        <v>42.96</v>
      </c>
      <c r="F197" s="2" t="s">
        <v>1</v>
      </c>
      <c r="G197" s="2">
        <v>125.9</v>
      </c>
      <c r="H197" s="5"/>
    </row>
    <row r="198" spans="1:8" x14ac:dyDescent="0.25">
      <c r="A198" s="4">
        <v>37361</v>
      </c>
      <c r="B198" s="2">
        <v>101.095</v>
      </c>
      <c r="C198" s="2">
        <v>84.36</v>
      </c>
      <c r="D198" s="2">
        <v>107.81</v>
      </c>
      <c r="E198" s="2">
        <v>44.53</v>
      </c>
      <c r="F198" s="2" t="s">
        <v>1</v>
      </c>
      <c r="G198" s="2">
        <v>121.3</v>
      </c>
      <c r="H198" s="5"/>
    </row>
    <row r="199" spans="1:8" x14ac:dyDescent="0.25">
      <c r="A199" s="4">
        <v>37391</v>
      </c>
      <c r="B199" s="2">
        <v>101.027</v>
      </c>
      <c r="C199" s="2">
        <v>84.72</v>
      </c>
      <c r="D199" s="2">
        <v>107.29</v>
      </c>
      <c r="E199" s="2">
        <v>48.15</v>
      </c>
      <c r="F199" s="2" t="s">
        <v>1</v>
      </c>
      <c r="G199" s="2">
        <v>122.7</v>
      </c>
      <c r="H199" s="5"/>
    </row>
    <row r="200" spans="1:8" x14ac:dyDescent="0.25">
      <c r="A200" s="4">
        <v>37422</v>
      </c>
      <c r="B200" s="2">
        <v>100.782</v>
      </c>
      <c r="C200" s="2">
        <v>82.99</v>
      </c>
      <c r="D200" s="2">
        <v>107.57</v>
      </c>
      <c r="E200" s="2">
        <v>49.26</v>
      </c>
      <c r="F200" s="2" t="s">
        <v>1</v>
      </c>
      <c r="G200" s="2">
        <v>125.35</v>
      </c>
      <c r="H200" s="5"/>
    </row>
    <row r="201" spans="1:8" x14ac:dyDescent="0.25">
      <c r="A201" s="4">
        <v>37452</v>
      </c>
      <c r="B201" s="2">
        <v>100.43899999999999</v>
      </c>
      <c r="C201" s="2">
        <v>84</v>
      </c>
      <c r="D201" s="2">
        <v>104.71</v>
      </c>
      <c r="E201" s="2">
        <v>47.54</v>
      </c>
      <c r="F201" s="2" t="s">
        <v>1</v>
      </c>
      <c r="G201" s="2">
        <v>126.08</v>
      </c>
      <c r="H201" s="5"/>
    </row>
    <row r="202" spans="1:8" x14ac:dyDescent="0.25">
      <c r="A202" s="4">
        <v>37483</v>
      </c>
      <c r="B202" s="2">
        <v>100.042</v>
      </c>
      <c r="C202" s="2">
        <v>84.13</v>
      </c>
      <c r="D202" s="2">
        <v>110.37</v>
      </c>
      <c r="E202" s="2">
        <v>48.43</v>
      </c>
      <c r="F202" s="2" t="s">
        <v>1</v>
      </c>
      <c r="G202" s="2">
        <v>122.71</v>
      </c>
      <c r="H202" s="5"/>
    </row>
    <row r="203" spans="1:8" x14ac:dyDescent="0.25">
      <c r="A203" s="4">
        <v>37514</v>
      </c>
      <c r="B203" s="2">
        <v>99.616</v>
      </c>
      <c r="C203" s="2">
        <v>84.95</v>
      </c>
      <c r="D203" s="2">
        <v>107.14</v>
      </c>
      <c r="E203" s="2">
        <v>44.76</v>
      </c>
      <c r="F203" s="2" t="s">
        <v>1</v>
      </c>
      <c r="G203" s="2">
        <v>124.58</v>
      </c>
      <c r="H203" s="5"/>
    </row>
    <row r="204" spans="1:8" x14ac:dyDescent="0.25">
      <c r="A204" s="4">
        <v>37544</v>
      </c>
      <c r="B204" s="2">
        <v>99.238</v>
      </c>
      <c r="C204" s="2">
        <v>84.67</v>
      </c>
      <c r="D204" s="2">
        <v>105.95</v>
      </c>
      <c r="E204" s="2">
        <v>43.7</v>
      </c>
      <c r="F204" s="2" t="s">
        <v>1</v>
      </c>
      <c r="G204" s="2">
        <v>123.81</v>
      </c>
      <c r="H204" s="5"/>
    </row>
    <row r="205" spans="1:8" x14ac:dyDescent="0.25">
      <c r="A205" s="4">
        <v>37575</v>
      </c>
      <c r="B205" s="2">
        <v>99.031000000000006</v>
      </c>
      <c r="C205" s="2">
        <v>85</v>
      </c>
      <c r="D205" s="2">
        <v>103.48</v>
      </c>
      <c r="E205" s="2">
        <v>44.4</v>
      </c>
      <c r="F205" s="2" t="s">
        <v>1</v>
      </c>
      <c r="G205" s="2">
        <v>124.16</v>
      </c>
      <c r="H205" s="5"/>
    </row>
    <row r="206" spans="1:8" x14ac:dyDescent="0.25">
      <c r="A206" s="4">
        <v>37605</v>
      </c>
      <c r="B206" s="2">
        <v>99.096000000000004</v>
      </c>
      <c r="C206" s="2">
        <v>85.89</v>
      </c>
      <c r="D206" s="2">
        <v>104.41</v>
      </c>
      <c r="E206" s="2">
        <v>42.8</v>
      </c>
      <c r="F206" s="2" t="s">
        <v>1</v>
      </c>
      <c r="G206" s="2">
        <v>125.67</v>
      </c>
      <c r="H206" s="5"/>
    </row>
    <row r="207" spans="1:8" x14ac:dyDescent="0.25">
      <c r="A207" s="4">
        <v>37636</v>
      </c>
      <c r="B207" s="2">
        <v>99.29</v>
      </c>
      <c r="C207" s="2">
        <v>84.59</v>
      </c>
      <c r="D207" s="2">
        <v>107.49</v>
      </c>
      <c r="E207" s="2">
        <v>44.88</v>
      </c>
      <c r="F207" s="2" t="s">
        <v>1</v>
      </c>
      <c r="G207" s="2">
        <v>120.99</v>
      </c>
      <c r="H207" s="5"/>
    </row>
    <row r="208" spans="1:8" x14ac:dyDescent="0.25">
      <c r="A208" s="4">
        <v>37667</v>
      </c>
      <c r="B208" s="2">
        <v>99.438000000000002</v>
      </c>
      <c r="C208" s="2">
        <v>84.55</v>
      </c>
      <c r="D208" s="2">
        <v>106.33</v>
      </c>
      <c r="E208" s="2">
        <v>46.46</v>
      </c>
      <c r="F208" s="2" t="s">
        <v>1</v>
      </c>
      <c r="G208" s="2">
        <v>122.52</v>
      </c>
      <c r="H208" s="5"/>
    </row>
    <row r="209" spans="1:8" x14ac:dyDescent="0.25">
      <c r="A209" s="4">
        <v>37695</v>
      </c>
      <c r="B209" s="2">
        <v>99.421999999999997</v>
      </c>
      <c r="C209" s="2">
        <v>84.37</v>
      </c>
      <c r="D209" s="2">
        <v>103.37</v>
      </c>
      <c r="E209" s="2">
        <v>44.35</v>
      </c>
      <c r="F209" s="2" t="s">
        <v>1</v>
      </c>
      <c r="G209" s="2">
        <v>123.96</v>
      </c>
      <c r="H209" s="5"/>
    </row>
    <row r="210" spans="1:8" x14ac:dyDescent="0.25">
      <c r="A210" s="4">
        <v>37726</v>
      </c>
      <c r="B210" s="2">
        <v>99.322000000000003</v>
      </c>
      <c r="C210" s="2">
        <v>84.5</v>
      </c>
      <c r="D210" s="2">
        <v>103.97</v>
      </c>
      <c r="E210" s="2">
        <v>44.72</v>
      </c>
      <c r="F210" s="2" t="s">
        <v>1</v>
      </c>
      <c r="G210" s="2">
        <v>121.95</v>
      </c>
      <c r="H210" s="5"/>
    </row>
    <row r="211" spans="1:8" x14ac:dyDescent="0.25">
      <c r="A211" s="4">
        <v>37756</v>
      </c>
      <c r="B211" s="2">
        <v>99.257999999999996</v>
      </c>
      <c r="C211" s="2">
        <v>84.43</v>
      </c>
      <c r="D211" s="2">
        <v>106.83</v>
      </c>
      <c r="E211" s="2">
        <v>43.09</v>
      </c>
      <c r="F211" s="2" t="s">
        <v>1</v>
      </c>
      <c r="G211" s="2">
        <v>122.89</v>
      </c>
      <c r="H211" s="5"/>
    </row>
    <row r="212" spans="1:8" x14ac:dyDescent="0.25">
      <c r="A212" s="4">
        <v>37787</v>
      </c>
      <c r="B212" s="2">
        <v>99.320999999999998</v>
      </c>
      <c r="C212" s="2">
        <v>83.56</v>
      </c>
      <c r="D212" s="2">
        <v>103.85</v>
      </c>
      <c r="E212" s="2">
        <v>46.05</v>
      </c>
      <c r="F212" s="2" t="s">
        <v>1</v>
      </c>
      <c r="G212" s="2">
        <v>123.15</v>
      </c>
      <c r="H212" s="5"/>
    </row>
    <row r="213" spans="1:8" x14ac:dyDescent="0.25">
      <c r="A213" s="4">
        <v>37817</v>
      </c>
      <c r="B213" s="2">
        <v>99.463999999999999</v>
      </c>
      <c r="C213" s="2">
        <v>84.77</v>
      </c>
      <c r="D213" s="2">
        <v>104.02</v>
      </c>
      <c r="E213" s="2">
        <v>45.15</v>
      </c>
      <c r="F213" s="2" t="s">
        <v>1</v>
      </c>
      <c r="G213" s="2">
        <v>124.04</v>
      </c>
      <c r="H213" s="5"/>
    </row>
    <row r="214" spans="1:8" x14ac:dyDescent="0.25">
      <c r="A214" s="4">
        <v>37848</v>
      </c>
      <c r="B214" s="2">
        <v>99.63</v>
      </c>
      <c r="C214" s="2">
        <v>82.09</v>
      </c>
      <c r="D214" s="2">
        <v>106.59</v>
      </c>
      <c r="E214" s="2">
        <v>44.49</v>
      </c>
      <c r="F214" s="2" t="s">
        <v>1</v>
      </c>
      <c r="G214" s="2">
        <v>121.32</v>
      </c>
      <c r="H214" s="5"/>
    </row>
    <row r="215" spans="1:8" x14ac:dyDescent="0.25">
      <c r="A215" s="4">
        <v>37879</v>
      </c>
      <c r="B215" s="2">
        <v>99.793999999999997</v>
      </c>
      <c r="C215" s="2">
        <v>85.97</v>
      </c>
      <c r="D215" s="2">
        <v>106.95</v>
      </c>
      <c r="E215" s="2">
        <v>46.36</v>
      </c>
      <c r="F215" s="2" t="s">
        <v>1</v>
      </c>
      <c r="G215" s="2">
        <v>126.66</v>
      </c>
      <c r="H215" s="5"/>
    </row>
    <row r="216" spans="1:8" x14ac:dyDescent="0.25">
      <c r="A216" s="4">
        <v>37909</v>
      </c>
      <c r="B216" s="2">
        <v>99.986000000000004</v>
      </c>
      <c r="C216" s="2">
        <v>85.85</v>
      </c>
      <c r="D216" s="2">
        <v>108.86</v>
      </c>
      <c r="E216" s="2">
        <v>49.57</v>
      </c>
      <c r="F216" s="2" t="s">
        <v>1</v>
      </c>
      <c r="G216" s="2">
        <v>127.27</v>
      </c>
      <c r="H216" s="5"/>
    </row>
    <row r="217" spans="1:8" x14ac:dyDescent="0.25">
      <c r="A217" s="4">
        <v>37940</v>
      </c>
      <c r="B217" s="2">
        <v>100.273</v>
      </c>
      <c r="C217" s="2">
        <v>83.42</v>
      </c>
      <c r="D217" s="2">
        <v>108.6</v>
      </c>
      <c r="E217" s="2">
        <v>47.39</v>
      </c>
      <c r="F217" s="2" t="s">
        <v>1</v>
      </c>
      <c r="G217" s="2">
        <v>130.31</v>
      </c>
      <c r="H217" s="5"/>
    </row>
    <row r="218" spans="1:8" x14ac:dyDescent="0.25">
      <c r="A218" s="4">
        <v>37970</v>
      </c>
      <c r="B218" s="2">
        <v>100.712</v>
      </c>
      <c r="C218" s="2">
        <v>86.61</v>
      </c>
      <c r="D218" s="2">
        <v>107.71</v>
      </c>
      <c r="E218" s="2">
        <v>48.68</v>
      </c>
      <c r="F218" s="2" t="s">
        <v>1</v>
      </c>
      <c r="G218" s="2">
        <v>123.39</v>
      </c>
      <c r="H218" s="5"/>
    </row>
    <row r="219" spans="1:8" x14ac:dyDescent="0.25">
      <c r="A219" s="4">
        <v>38001</v>
      </c>
      <c r="B219" s="2">
        <v>101.20399999999999</v>
      </c>
      <c r="C219" s="2">
        <v>86.96</v>
      </c>
      <c r="D219" s="2">
        <v>109.19</v>
      </c>
      <c r="E219" s="2">
        <v>51.26</v>
      </c>
      <c r="F219" s="2" t="s">
        <v>1</v>
      </c>
      <c r="G219" s="2">
        <v>133.02000000000001</v>
      </c>
      <c r="H219" s="5"/>
    </row>
    <row r="220" spans="1:8" x14ac:dyDescent="0.25">
      <c r="A220" s="4">
        <v>38032</v>
      </c>
      <c r="B220" s="2">
        <v>101.613</v>
      </c>
      <c r="C220" s="2">
        <v>85.73</v>
      </c>
      <c r="D220" s="2">
        <v>105.65</v>
      </c>
      <c r="E220" s="2">
        <v>49.53</v>
      </c>
      <c r="F220" s="2">
        <v>79.885999999999996</v>
      </c>
      <c r="G220" s="2">
        <v>134.53</v>
      </c>
      <c r="H220" s="5"/>
    </row>
    <row r="221" spans="1:8" x14ac:dyDescent="0.25">
      <c r="A221" s="4">
        <v>38061</v>
      </c>
      <c r="B221" s="2">
        <v>101.824</v>
      </c>
      <c r="C221" s="2">
        <v>85.38</v>
      </c>
      <c r="D221" s="2">
        <v>108.07</v>
      </c>
      <c r="E221" s="2">
        <v>52.82</v>
      </c>
      <c r="F221" s="2">
        <v>80.478999999999999</v>
      </c>
      <c r="G221" s="2">
        <v>127.16</v>
      </c>
      <c r="H221" s="5"/>
    </row>
    <row r="222" spans="1:8" x14ac:dyDescent="0.25">
      <c r="A222" s="4">
        <v>38092</v>
      </c>
      <c r="B222" s="2">
        <v>101.889</v>
      </c>
      <c r="C222" s="2">
        <v>85.54</v>
      </c>
      <c r="D222" s="2">
        <v>106.68</v>
      </c>
      <c r="E222" s="2">
        <v>54.66</v>
      </c>
      <c r="F222" s="2">
        <v>81.075999999999993</v>
      </c>
      <c r="G222" s="2">
        <v>130.38999999999999</v>
      </c>
      <c r="H222" s="5"/>
    </row>
    <row r="223" spans="1:8" x14ac:dyDescent="0.25">
      <c r="A223" s="4">
        <v>38122</v>
      </c>
      <c r="B223" s="2">
        <v>101.84699999999999</v>
      </c>
      <c r="C223" s="2">
        <v>86.01</v>
      </c>
      <c r="D223" s="2">
        <v>109.34</v>
      </c>
      <c r="E223" s="2">
        <v>51.8</v>
      </c>
      <c r="F223" s="2">
        <v>81.67</v>
      </c>
      <c r="G223" s="2">
        <v>132.18</v>
      </c>
      <c r="H223" s="5"/>
    </row>
    <row r="224" spans="1:8" x14ac:dyDescent="0.25">
      <c r="A224" s="4">
        <v>38153</v>
      </c>
      <c r="B224" s="2">
        <v>101.7</v>
      </c>
      <c r="C224" s="2">
        <v>85.62</v>
      </c>
      <c r="D224" s="2">
        <v>105.79</v>
      </c>
      <c r="E224" s="2">
        <v>54.37</v>
      </c>
      <c r="F224" s="2">
        <v>80.06</v>
      </c>
      <c r="G224" s="2">
        <v>128.86000000000001</v>
      </c>
      <c r="H224" s="5"/>
    </row>
    <row r="225" spans="1:8" x14ac:dyDescent="0.25">
      <c r="A225" s="4">
        <v>38183</v>
      </c>
      <c r="B225" s="2">
        <v>101.486</v>
      </c>
      <c r="C225" s="2">
        <v>84.72</v>
      </c>
      <c r="D225" s="2">
        <v>108.32</v>
      </c>
      <c r="E225" s="2">
        <v>51.46</v>
      </c>
      <c r="F225" s="2">
        <v>78.311000000000007</v>
      </c>
      <c r="G225" s="2">
        <v>129.88</v>
      </c>
      <c r="H225" s="5"/>
    </row>
    <row r="226" spans="1:8" x14ac:dyDescent="0.25">
      <c r="A226" s="4">
        <v>38214</v>
      </c>
      <c r="B226" s="2">
        <v>101.229</v>
      </c>
      <c r="C226" s="2">
        <v>84.87</v>
      </c>
      <c r="D226" s="2">
        <v>104.22</v>
      </c>
      <c r="E226" s="2">
        <v>51.91</v>
      </c>
      <c r="F226" s="2">
        <v>77.823999999999998</v>
      </c>
      <c r="G226" s="2">
        <v>131.47</v>
      </c>
      <c r="H226" s="5"/>
    </row>
    <row r="227" spans="1:8" x14ac:dyDescent="0.25">
      <c r="A227" s="4">
        <v>38245</v>
      </c>
      <c r="B227" s="2">
        <v>100.943</v>
      </c>
      <c r="C227" s="2">
        <v>85.67</v>
      </c>
      <c r="D227" s="2">
        <v>105.73</v>
      </c>
      <c r="E227" s="2">
        <v>52.42</v>
      </c>
      <c r="F227" s="2">
        <v>77.2</v>
      </c>
      <c r="G227" s="2">
        <v>130.68</v>
      </c>
      <c r="H227" s="5"/>
    </row>
    <row r="228" spans="1:8" x14ac:dyDescent="0.25">
      <c r="A228" s="4">
        <v>38275</v>
      </c>
      <c r="B228" s="2">
        <v>100.68899999999999</v>
      </c>
      <c r="C228" s="2">
        <v>85.03</v>
      </c>
      <c r="D228" s="2">
        <v>102.89</v>
      </c>
      <c r="E228" s="2">
        <v>50.81</v>
      </c>
      <c r="F228" s="2">
        <v>76.662999999999997</v>
      </c>
      <c r="G228" s="2">
        <v>135.79</v>
      </c>
      <c r="H228" s="5"/>
    </row>
    <row r="229" spans="1:8" x14ac:dyDescent="0.25">
      <c r="A229" s="4">
        <v>38306</v>
      </c>
      <c r="B229" s="2">
        <v>100.559</v>
      </c>
      <c r="C229" s="2">
        <v>85.94</v>
      </c>
      <c r="D229" s="2">
        <v>103.63</v>
      </c>
      <c r="E229" s="2">
        <v>50.87</v>
      </c>
      <c r="F229" s="2">
        <v>76.206999999999994</v>
      </c>
      <c r="G229" s="2">
        <v>132.47</v>
      </c>
      <c r="H229" s="5"/>
    </row>
    <row r="230" spans="1:8" x14ac:dyDescent="0.25">
      <c r="A230" s="4">
        <v>38336</v>
      </c>
      <c r="B230" s="2">
        <v>100.63200000000001</v>
      </c>
      <c r="C230" s="2">
        <v>85.37</v>
      </c>
      <c r="D230" s="2">
        <v>100.19</v>
      </c>
      <c r="E230" s="2">
        <v>46.82</v>
      </c>
      <c r="F230" s="2">
        <v>77.617999999999995</v>
      </c>
      <c r="G230" s="2">
        <v>122.51</v>
      </c>
      <c r="H230" s="5"/>
    </row>
    <row r="231" spans="1:8" x14ac:dyDescent="0.25">
      <c r="A231" s="4">
        <v>38367</v>
      </c>
      <c r="B231" s="2">
        <v>100.806</v>
      </c>
      <c r="C231" s="2">
        <v>86.13</v>
      </c>
      <c r="D231" s="2">
        <v>103.07</v>
      </c>
      <c r="E231" s="2">
        <v>50.38</v>
      </c>
      <c r="F231" s="2">
        <v>78.956999999999994</v>
      </c>
      <c r="G231" s="2">
        <v>131.15</v>
      </c>
      <c r="H231" s="5"/>
    </row>
    <row r="232" spans="1:8" x14ac:dyDescent="0.25">
      <c r="A232" s="4">
        <v>38398</v>
      </c>
      <c r="B232" s="2">
        <v>100.95</v>
      </c>
      <c r="C232" s="2">
        <v>87.08</v>
      </c>
      <c r="D232" s="2">
        <v>102.4</v>
      </c>
      <c r="E232" s="2">
        <v>47.81</v>
      </c>
      <c r="F232" s="2">
        <v>80.510000000000005</v>
      </c>
      <c r="G232" s="2">
        <v>133.21</v>
      </c>
      <c r="H232" s="5"/>
    </row>
    <row r="233" spans="1:8" x14ac:dyDescent="0.25">
      <c r="A233" s="4">
        <v>38426</v>
      </c>
      <c r="B233" s="2">
        <v>100.96899999999999</v>
      </c>
      <c r="C233" s="2">
        <v>87.41</v>
      </c>
      <c r="D233" s="2">
        <v>100.85</v>
      </c>
      <c r="E233" s="2">
        <v>52.24</v>
      </c>
      <c r="F233" s="2">
        <v>79.83</v>
      </c>
      <c r="G233" s="2">
        <v>137.06</v>
      </c>
      <c r="H233" s="5"/>
    </row>
    <row r="234" spans="1:8" x14ac:dyDescent="0.25">
      <c r="A234" s="4">
        <v>38457</v>
      </c>
      <c r="B234" s="2">
        <v>100.881</v>
      </c>
      <c r="C234" s="2">
        <v>87.67</v>
      </c>
      <c r="D234" s="2">
        <v>101.71</v>
      </c>
      <c r="E234" s="2">
        <v>53.57</v>
      </c>
      <c r="F234" s="2">
        <v>79.195999999999998</v>
      </c>
      <c r="G234" s="2">
        <v>136.59</v>
      </c>
      <c r="H234" s="5"/>
    </row>
    <row r="235" spans="1:8" x14ac:dyDescent="0.25">
      <c r="A235" s="4">
        <v>38487</v>
      </c>
      <c r="B235" s="2">
        <v>100.706</v>
      </c>
      <c r="C235" s="2">
        <v>85.8</v>
      </c>
      <c r="D235" s="2">
        <v>104.78</v>
      </c>
      <c r="E235" s="2">
        <v>50.37</v>
      </c>
      <c r="F235" s="2">
        <v>78.602000000000004</v>
      </c>
      <c r="G235" s="2">
        <v>137.21</v>
      </c>
      <c r="H235" s="5"/>
    </row>
    <row r="236" spans="1:8" x14ac:dyDescent="0.25">
      <c r="A236" s="4">
        <v>38518</v>
      </c>
      <c r="B236" s="2">
        <v>100.44499999999999</v>
      </c>
      <c r="C236" s="2">
        <v>88</v>
      </c>
      <c r="D236" s="2">
        <v>105.56</v>
      </c>
      <c r="E236" s="2">
        <v>50</v>
      </c>
      <c r="F236" s="2">
        <v>79.14</v>
      </c>
      <c r="G236" s="2">
        <v>135.19999999999999</v>
      </c>
      <c r="H236" s="5"/>
    </row>
    <row r="237" spans="1:8" x14ac:dyDescent="0.25">
      <c r="A237" s="4">
        <v>38548</v>
      </c>
      <c r="B237" s="2">
        <v>100.16</v>
      </c>
      <c r="C237" s="2">
        <v>87.53</v>
      </c>
      <c r="D237" s="2">
        <v>103.1</v>
      </c>
      <c r="E237" s="2">
        <v>47.66</v>
      </c>
      <c r="F237" s="2">
        <v>79.641999999999996</v>
      </c>
      <c r="G237" s="2">
        <v>136.66</v>
      </c>
      <c r="H237" s="5"/>
    </row>
    <row r="238" spans="1:8" x14ac:dyDescent="0.25">
      <c r="A238" s="4">
        <v>38579</v>
      </c>
      <c r="B238" s="2">
        <v>99.930999999999997</v>
      </c>
      <c r="C238" s="2">
        <v>88.14</v>
      </c>
      <c r="D238" s="2">
        <v>99.25</v>
      </c>
      <c r="E238" s="2">
        <v>50.37</v>
      </c>
      <c r="F238" s="2">
        <v>80.686999999999998</v>
      </c>
      <c r="G238" s="2">
        <v>143.38</v>
      </c>
      <c r="H238" s="5"/>
    </row>
    <row r="239" spans="1:8" x14ac:dyDescent="0.25">
      <c r="A239" s="4">
        <v>38610</v>
      </c>
      <c r="B239" s="2">
        <v>99.841999999999999</v>
      </c>
      <c r="C239" s="2">
        <v>87.29</v>
      </c>
      <c r="D239" s="2">
        <v>104.34</v>
      </c>
      <c r="E239" s="2">
        <v>55.26</v>
      </c>
      <c r="F239" s="2">
        <v>81.593999999999994</v>
      </c>
      <c r="G239" s="2">
        <v>138.93</v>
      </c>
      <c r="H239" s="5"/>
    </row>
    <row r="240" spans="1:8" x14ac:dyDescent="0.25">
      <c r="A240" s="4">
        <v>38640</v>
      </c>
      <c r="B240" s="2">
        <v>99.900999999999996</v>
      </c>
      <c r="C240" s="2">
        <v>88.5</v>
      </c>
      <c r="D240" s="2">
        <v>103.82</v>
      </c>
      <c r="E240" s="2">
        <v>52.34</v>
      </c>
      <c r="F240" s="2">
        <v>82.477000000000004</v>
      </c>
      <c r="G240" s="2">
        <v>138.25</v>
      </c>
      <c r="H240" s="5"/>
    </row>
    <row r="241" spans="1:8" x14ac:dyDescent="0.25">
      <c r="A241" s="4">
        <v>38671</v>
      </c>
      <c r="B241" s="2">
        <v>100.16</v>
      </c>
      <c r="C241" s="2">
        <v>87.93</v>
      </c>
      <c r="D241" s="2">
        <v>98.8</v>
      </c>
      <c r="E241" s="2">
        <v>51.42</v>
      </c>
      <c r="F241" s="2">
        <v>83.338999999999999</v>
      </c>
      <c r="G241" s="2">
        <v>142.55000000000001</v>
      </c>
      <c r="H241" s="5"/>
    </row>
    <row r="242" spans="1:8" x14ac:dyDescent="0.25">
      <c r="A242" s="4">
        <v>38701</v>
      </c>
      <c r="B242" s="2">
        <v>100.675</v>
      </c>
      <c r="C242" s="2">
        <v>87.01</v>
      </c>
      <c r="D242" s="2">
        <v>100.56</v>
      </c>
      <c r="E242" s="2">
        <v>48.83</v>
      </c>
      <c r="F242" s="2">
        <v>83.509</v>
      </c>
      <c r="G242" s="2">
        <v>143.43</v>
      </c>
      <c r="H242" s="5"/>
    </row>
    <row r="243" spans="1:8" x14ac:dyDescent="0.25">
      <c r="A243" s="4">
        <v>38732</v>
      </c>
      <c r="B243" s="2">
        <v>101.273</v>
      </c>
      <c r="C243" s="2">
        <v>88.22</v>
      </c>
      <c r="D243" s="2">
        <v>103.68</v>
      </c>
      <c r="E243" s="2">
        <v>55.84</v>
      </c>
      <c r="F243" s="2">
        <v>83.85</v>
      </c>
      <c r="G243" s="2">
        <v>142.69</v>
      </c>
      <c r="H243" s="5"/>
    </row>
    <row r="244" spans="1:8" x14ac:dyDescent="0.25">
      <c r="A244" s="4">
        <v>38763</v>
      </c>
      <c r="B244" s="2">
        <v>101.73399999999999</v>
      </c>
      <c r="C244" s="2">
        <v>88</v>
      </c>
      <c r="D244" s="2">
        <v>102.82</v>
      </c>
      <c r="E244" s="2">
        <v>53.49</v>
      </c>
      <c r="F244" s="2">
        <v>84.069000000000003</v>
      </c>
      <c r="G244" s="2">
        <v>142.28</v>
      </c>
      <c r="H244" s="5"/>
    </row>
    <row r="245" spans="1:8" x14ac:dyDescent="0.25">
      <c r="A245" s="4">
        <v>38791</v>
      </c>
      <c r="B245" s="2">
        <v>101.89400000000001</v>
      </c>
      <c r="C245" s="2">
        <v>88.12</v>
      </c>
      <c r="D245" s="2">
        <v>100.54</v>
      </c>
      <c r="E245" s="2">
        <v>55.78</v>
      </c>
      <c r="F245" s="2">
        <v>85.081000000000003</v>
      </c>
      <c r="G245" s="2">
        <v>143.32</v>
      </c>
      <c r="H245" s="5"/>
    </row>
    <row r="246" spans="1:8" x14ac:dyDescent="0.25">
      <c r="A246" s="4">
        <v>38822</v>
      </c>
      <c r="B246" s="2">
        <v>101.88</v>
      </c>
      <c r="C246" s="2">
        <v>89.26</v>
      </c>
      <c r="D246" s="2">
        <v>98.04</v>
      </c>
      <c r="E246" s="2">
        <v>58.39</v>
      </c>
      <c r="F246" s="2">
        <v>86.067999999999998</v>
      </c>
      <c r="G246" s="2">
        <v>156.12</v>
      </c>
      <c r="H246" s="5"/>
    </row>
    <row r="247" spans="1:8" x14ac:dyDescent="0.25">
      <c r="A247" s="4">
        <v>38852</v>
      </c>
      <c r="B247" s="2">
        <v>101.852</v>
      </c>
      <c r="C247" s="2">
        <v>88.71</v>
      </c>
      <c r="D247" s="2">
        <v>101</v>
      </c>
      <c r="E247" s="2">
        <v>58.15</v>
      </c>
      <c r="F247" s="2">
        <v>87.027000000000001</v>
      </c>
      <c r="G247" s="2">
        <v>144.24</v>
      </c>
      <c r="H247" s="5"/>
    </row>
    <row r="248" spans="1:8" x14ac:dyDescent="0.25">
      <c r="A248" s="4">
        <v>38883</v>
      </c>
      <c r="B248" s="2">
        <v>101.902</v>
      </c>
      <c r="C248" s="2">
        <v>89.91</v>
      </c>
      <c r="D248" s="2">
        <v>97.95</v>
      </c>
      <c r="E248" s="2">
        <v>58.87</v>
      </c>
      <c r="F248" s="2">
        <v>87.337999999999994</v>
      </c>
      <c r="G248" s="2">
        <v>150.97999999999999</v>
      </c>
      <c r="H248" s="5"/>
    </row>
    <row r="249" spans="1:8" x14ac:dyDescent="0.25">
      <c r="A249" s="4">
        <v>38913</v>
      </c>
      <c r="B249" s="2">
        <v>101.989</v>
      </c>
      <c r="C249" s="2">
        <v>90.24</v>
      </c>
      <c r="D249" s="2">
        <v>99.73</v>
      </c>
      <c r="E249" s="2">
        <v>61.02</v>
      </c>
      <c r="F249" s="2">
        <v>87.581000000000003</v>
      </c>
      <c r="G249" s="2">
        <v>152.22</v>
      </c>
      <c r="H249" s="5"/>
    </row>
    <row r="250" spans="1:8" x14ac:dyDescent="0.25">
      <c r="A250" s="4">
        <v>38944</v>
      </c>
      <c r="B250" s="2">
        <v>102.026</v>
      </c>
      <c r="C250" s="2">
        <v>92.25</v>
      </c>
      <c r="D250" s="2">
        <v>104.04</v>
      </c>
      <c r="E250" s="2">
        <v>63.55</v>
      </c>
      <c r="F250" s="2">
        <v>88.361999999999995</v>
      </c>
      <c r="G250" s="2">
        <v>147.88999999999999</v>
      </c>
      <c r="H250" s="5"/>
    </row>
    <row r="251" spans="1:8" x14ac:dyDescent="0.25">
      <c r="A251" s="4">
        <v>38975</v>
      </c>
      <c r="B251" s="2">
        <v>101.949</v>
      </c>
      <c r="C251" s="2">
        <v>89.48</v>
      </c>
      <c r="D251" s="2">
        <v>99.82</v>
      </c>
      <c r="E251" s="2">
        <v>63.01</v>
      </c>
      <c r="F251" s="2">
        <v>90.408000000000001</v>
      </c>
      <c r="G251" s="2">
        <v>150.88</v>
      </c>
      <c r="H251" s="5"/>
    </row>
    <row r="252" spans="1:8" x14ac:dyDescent="0.25">
      <c r="A252" s="4">
        <v>39005</v>
      </c>
      <c r="B252" s="2">
        <v>101.825</v>
      </c>
      <c r="C252" s="2">
        <v>89.93</v>
      </c>
      <c r="D252" s="2">
        <v>99.73</v>
      </c>
      <c r="E252" s="2">
        <v>62.01</v>
      </c>
      <c r="F252" s="2">
        <v>92.394000000000005</v>
      </c>
      <c r="G252" s="2">
        <v>157.21</v>
      </c>
      <c r="H252" s="5"/>
    </row>
    <row r="253" spans="1:8" x14ac:dyDescent="0.25">
      <c r="A253" s="4">
        <v>39036</v>
      </c>
      <c r="B253" s="2">
        <v>101.752</v>
      </c>
      <c r="C253" s="2">
        <v>91.34</v>
      </c>
      <c r="D253" s="2">
        <v>103.39</v>
      </c>
      <c r="E253" s="2">
        <v>61.67</v>
      </c>
      <c r="F253" s="2">
        <v>94.325000000000003</v>
      </c>
      <c r="G253" s="2">
        <v>149.71</v>
      </c>
      <c r="H253" s="5"/>
    </row>
    <row r="254" spans="1:8" x14ac:dyDescent="0.25">
      <c r="A254" s="4">
        <v>39066</v>
      </c>
      <c r="B254" s="2">
        <v>101.806</v>
      </c>
      <c r="C254" s="2">
        <v>91.81</v>
      </c>
      <c r="D254" s="2">
        <v>99.02</v>
      </c>
      <c r="E254" s="2">
        <v>62.58</v>
      </c>
      <c r="F254" s="2">
        <v>94.052000000000007</v>
      </c>
      <c r="G254" s="2">
        <v>167.68</v>
      </c>
      <c r="H254" s="5"/>
    </row>
    <row r="255" spans="1:8" x14ac:dyDescent="0.25">
      <c r="A255" s="4">
        <v>39097</v>
      </c>
      <c r="B255" s="2">
        <v>101.941</v>
      </c>
      <c r="C255" s="2">
        <v>92.86</v>
      </c>
      <c r="D255" s="2">
        <v>101.77</v>
      </c>
      <c r="E255" s="2">
        <v>60.88</v>
      </c>
      <c r="F255" s="2">
        <v>93.760999999999996</v>
      </c>
      <c r="G255" s="2">
        <v>162.79</v>
      </c>
      <c r="H255" s="5"/>
    </row>
    <row r="256" spans="1:8" x14ac:dyDescent="0.25">
      <c r="A256" s="4">
        <v>39128</v>
      </c>
      <c r="B256" s="2">
        <v>102.09</v>
      </c>
      <c r="C256" s="2">
        <v>92.15</v>
      </c>
      <c r="D256" s="2">
        <v>100.26</v>
      </c>
      <c r="E256" s="2">
        <v>62.68</v>
      </c>
      <c r="F256" s="2">
        <v>93.521000000000001</v>
      </c>
      <c r="G256" s="2">
        <v>161.06</v>
      </c>
      <c r="H256" s="5"/>
    </row>
    <row r="257" spans="1:8" x14ac:dyDescent="0.25">
      <c r="A257" s="4">
        <v>39156</v>
      </c>
      <c r="B257" s="2">
        <v>102.208</v>
      </c>
      <c r="C257" s="2">
        <v>93.81</v>
      </c>
      <c r="D257" s="2">
        <v>103.2</v>
      </c>
      <c r="E257" s="2">
        <v>60.53</v>
      </c>
      <c r="F257" s="2">
        <v>95.316000000000003</v>
      </c>
      <c r="G257" s="2">
        <v>159.1</v>
      </c>
      <c r="H257" s="5"/>
    </row>
    <row r="258" spans="1:8" x14ac:dyDescent="0.25">
      <c r="A258" s="4">
        <v>39187</v>
      </c>
      <c r="B258" s="2">
        <v>102.27800000000001</v>
      </c>
      <c r="C258" s="2">
        <v>94.18</v>
      </c>
      <c r="D258" s="2">
        <v>97.77</v>
      </c>
      <c r="E258" s="2">
        <v>64.86</v>
      </c>
      <c r="F258" s="2">
        <v>97.091999999999999</v>
      </c>
      <c r="G258" s="2">
        <v>161.58000000000001</v>
      </c>
      <c r="H258" s="5"/>
    </row>
    <row r="259" spans="1:8" x14ac:dyDescent="0.25">
      <c r="A259" s="4">
        <v>39217</v>
      </c>
      <c r="B259" s="2">
        <v>102.27800000000001</v>
      </c>
      <c r="C259" s="2">
        <v>92.44</v>
      </c>
      <c r="D259" s="2">
        <v>103.01</v>
      </c>
      <c r="E259" s="2">
        <v>63.36</v>
      </c>
      <c r="F259" s="2">
        <v>98.852000000000004</v>
      </c>
      <c r="G259" s="2">
        <v>157.63</v>
      </c>
      <c r="H259" s="5"/>
    </row>
    <row r="260" spans="1:8" x14ac:dyDescent="0.25">
      <c r="A260" s="4">
        <v>39248</v>
      </c>
      <c r="B260" s="2">
        <v>102.193</v>
      </c>
      <c r="C260" s="2">
        <v>92.7</v>
      </c>
      <c r="D260" s="2">
        <v>100.51</v>
      </c>
      <c r="E260" s="2">
        <v>65.11</v>
      </c>
      <c r="F260" s="2">
        <v>99.596000000000004</v>
      </c>
      <c r="G260" s="2">
        <v>160.38999999999999</v>
      </c>
      <c r="H260" s="5"/>
    </row>
    <row r="261" spans="1:8" x14ac:dyDescent="0.25">
      <c r="A261" s="4">
        <v>39278</v>
      </c>
      <c r="B261" s="2">
        <v>102.09099999999999</v>
      </c>
      <c r="C261" s="2">
        <v>93.42</v>
      </c>
      <c r="D261" s="2">
        <v>103.46</v>
      </c>
      <c r="E261" s="2">
        <v>64.73</v>
      </c>
      <c r="F261" s="2">
        <v>100.342</v>
      </c>
      <c r="G261" s="2">
        <v>157.22999999999999</v>
      </c>
      <c r="H261" s="5"/>
    </row>
    <row r="262" spans="1:8" x14ac:dyDescent="0.25">
      <c r="A262" s="4">
        <v>39309</v>
      </c>
      <c r="B262" s="2">
        <v>102.06100000000001</v>
      </c>
      <c r="C262" s="2">
        <v>95.53</v>
      </c>
      <c r="D262" s="2">
        <v>101.31</v>
      </c>
      <c r="E262" s="2">
        <v>66.78</v>
      </c>
      <c r="F262" s="2">
        <v>101.09</v>
      </c>
      <c r="G262" s="2">
        <v>160.59</v>
      </c>
      <c r="H262" s="5"/>
    </row>
    <row r="263" spans="1:8" x14ac:dyDescent="0.25">
      <c r="A263" s="4">
        <v>39340</v>
      </c>
      <c r="B263" s="2">
        <v>102.161</v>
      </c>
      <c r="C263" s="2">
        <v>94.12</v>
      </c>
      <c r="D263" s="2">
        <v>102</v>
      </c>
      <c r="E263" s="2">
        <v>60.54</v>
      </c>
      <c r="F263" s="2">
        <v>99.998000000000005</v>
      </c>
      <c r="G263" s="2">
        <v>164.64</v>
      </c>
      <c r="H263" s="5"/>
    </row>
    <row r="264" spans="1:8" x14ac:dyDescent="0.25">
      <c r="A264" s="4">
        <v>39370</v>
      </c>
      <c r="B264" s="2">
        <v>102.29300000000001</v>
      </c>
      <c r="C264" s="2">
        <v>94.03</v>
      </c>
      <c r="D264" s="2">
        <v>97.86</v>
      </c>
      <c r="E264" s="2">
        <v>60.9</v>
      </c>
      <c r="F264" s="2">
        <v>98.99</v>
      </c>
      <c r="G264" s="2">
        <v>164.15</v>
      </c>
      <c r="H264" s="5"/>
    </row>
    <row r="265" spans="1:8" x14ac:dyDescent="0.25">
      <c r="A265" s="4">
        <v>39401</v>
      </c>
      <c r="B265" s="2">
        <v>102.312</v>
      </c>
      <c r="C265" s="2">
        <v>94.73</v>
      </c>
      <c r="D265" s="2">
        <v>99.66</v>
      </c>
      <c r="E265" s="2">
        <v>61.18</v>
      </c>
      <c r="F265" s="2">
        <v>98.061999999999998</v>
      </c>
      <c r="G265" s="2">
        <v>161.91999999999999</v>
      </c>
      <c r="H265" s="5"/>
    </row>
    <row r="266" spans="1:8" x14ac:dyDescent="0.25">
      <c r="A266" s="4">
        <v>39431</v>
      </c>
      <c r="B266" s="2">
        <v>102.099</v>
      </c>
      <c r="C266" s="2">
        <v>94.22</v>
      </c>
      <c r="D266" s="2">
        <v>97.96</v>
      </c>
      <c r="E266" s="2">
        <v>60.6</v>
      </c>
      <c r="F266" s="2">
        <v>98.867999999999995</v>
      </c>
      <c r="G266" s="2">
        <v>163.59</v>
      </c>
      <c r="H266" s="5"/>
    </row>
    <row r="267" spans="1:8" x14ac:dyDescent="0.25">
      <c r="A267" s="4">
        <v>39462</v>
      </c>
      <c r="B267" s="2">
        <v>101.759</v>
      </c>
      <c r="C267" s="2">
        <v>95.36</v>
      </c>
      <c r="D267" s="2">
        <v>105.93</v>
      </c>
      <c r="E267" s="2">
        <v>60.26</v>
      </c>
      <c r="F267" s="2">
        <v>99.682000000000002</v>
      </c>
      <c r="G267" s="2">
        <v>158.66</v>
      </c>
      <c r="H267" s="5"/>
    </row>
    <row r="268" spans="1:8" x14ac:dyDescent="0.25">
      <c r="A268" s="4">
        <v>39493</v>
      </c>
      <c r="B268" s="2">
        <v>101.413</v>
      </c>
      <c r="C268" s="2">
        <v>95.89</v>
      </c>
      <c r="D268" s="2">
        <v>104.67</v>
      </c>
      <c r="E268" s="2">
        <v>63.23</v>
      </c>
      <c r="F268" s="2">
        <v>100.458</v>
      </c>
      <c r="G268" s="2">
        <v>161.78</v>
      </c>
      <c r="H268" s="5"/>
    </row>
    <row r="269" spans="1:8" x14ac:dyDescent="0.25">
      <c r="A269" s="4">
        <v>39522</v>
      </c>
      <c r="B269" s="2">
        <v>101.137</v>
      </c>
      <c r="C269" s="2">
        <v>94.95</v>
      </c>
      <c r="D269" s="2">
        <v>100.35</v>
      </c>
      <c r="E269" s="2">
        <v>61.22</v>
      </c>
      <c r="F269" s="2">
        <v>99.93</v>
      </c>
      <c r="G269" s="2">
        <v>178.23</v>
      </c>
      <c r="H269" s="5"/>
    </row>
    <row r="270" spans="1:8" x14ac:dyDescent="0.25">
      <c r="A270" s="4">
        <v>39553</v>
      </c>
      <c r="B270" s="2">
        <v>100.89700000000001</v>
      </c>
      <c r="C270" s="2">
        <v>94.86</v>
      </c>
      <c r="D270" s="2">
        <v>107.73</v>
      </c>
      <c r="E270" s="2">
        <v>60.84</v>
      </c>
      <c r="F270" s="2">
        <v>99.444000000000003</v>
      </c>
      <c r="G270" s="2">
        <v>159.88</v>
      </c>
      <c r="H270" s="5"/>
    </row>
    <row r="271" spans="1:8" x14ac:dyDescent="0.25">
      <c r="A271" s="4">
        <v>39583</v>
      </c>
      <c r="B271" s="2">
        <v>100.624</v>
      </c>
      <c r="C271" s="2">
        <v>96.8</v>
      </c>
      <c r="D271" s="2">
        <v>104.79</v>
      </c>
      <c r="E271" s="2">
        <v>61.44</v>
      </c>
      <c r="F271" s="2">
        <v>98.995000000000005</v>
      </c>
      <c r="G271" s="2">
        <v>168.24</v>
      </c>
      <c r="H271" s="5"/>
    </row>
    <row r="272" spans="1:8" x14ac:dyDescent="0.25">
      <c r="A272" s="4">
        <v>39614</v>
      </c>
      <c r="B272" s="2">
        <v>100.253</v>
      </c>
      <c r="C272" s="2">
        <v>97.03</v>
      </c>
      <c r="D272" s="2">
        <v>100.93</v>
      </c>
      <c r="E272" s="2">
        <v>58.23</v>
      </c>
      <c r="F272" s="2">
        <v>99.385999999999996</v>
      </c>
      <c r="G272" s="2">
        <v>172.83</v>
      </c>
      <c r="H272" s="5"/>
    </row>
    <row r="273" spans="1:8" x14ac:dyDescent="0.25">
      <c r="A273" s="4">
        <v>39644</v>
      </c>
      <c r="B273" s="2">
        <v>99.8</v>
      </c>
      <c r="C273" s="2">
        <v>97.31</v>
      </c>
      <c r="D273" s="2">
        <v>104.54</v>
      </c>
      <c r="E273" s="2">
        <v>57.5</v>
      </c>
      <c r="F273" s="2">
        <v>99.777000000000001</v>
      </c>
      <c r="G273" s="2">
        <v>162.53</v>
      </c>
      <c r="H273" s="5"/>
    </row>
    <row r="274" spans="1:8" x14ac:dyDescent="0.25">
      <c r="A274" s="4">
        <v>39675</v>
      </c>
      <c r="B274" s="2">
        <v>99.278000000000006</v>
      </c>
      <c r="C274" s="2">
        <v>97.85</v>
      </c>
      <c r="D274" s="2">
        <v>103.68</v>
      </c>
      <c r="E274" s="2">
        <v>57.14</v>
      </c>
      <c r="F274" s="2">
        <v>100.167</v>
      </c>
      <c r="G274" s="2">
        <v>172.7</v>
      </c>
      <c r="H274" s="5"/>
    </row>
    <row r="275" spans="1:8" x14ac:dyDescent="0.25">
      <c r="A275" s="4">
        <v>39706</v>
      </c>
      <c r="B275" s="2">
        <v>98.694000000000003</v>
      </c>
      <c r="C275" s="2">
        <v>100.33</v>
      </c>
      <c r="D275" s="2">
        <v>100.26</v>
      </c>
      <c r="E275" s="2">
        <v>56.38</v>
      </c>
      <c r="F275" s="2">
        <v>98.656000000000006</v>
      </c>
      <c r="G275" s="2">
        <v>163.66</v>
      </c>
      <c r="H275" s="5"/>
    </row>
    <row r="276" spans="1:8" x14ac:dyDescent="0.25">
      <c r="A276" s="4">
        <v>39736</v>
      </c>
      <c r="B276" s="2">
        <v>98.117000000000004</v>
      </c>
      <c r="C276" s="2">
        <v>96.28</v>
      </c>
      <c r="D276" s="2">
        <v>102.59</v>
      </c>
      <c r="E276" s="2">
        <v>48.78</v>
      </c>
      <c r="F276" s="2">
        <v>97.210999999999999</v>
      </c>
      <c r="G276" s="2">
        <v>154.07</v>
      </c>
      <c r="H276" s="5"/>
    </row>
    <row r="277" spans="1:8" x14ac:dyDescent="0.25">
      <c r="A277" s="4">
        <v>39767</v>
      </c>
      <c r="B277" s="2">
        <v>97.638999999999996</v>
      </c>
      <c r="C277" s="2">
        <v>95.46</v>
      </c>
      <c r="D277" s="2">
        <v>105.16</v>
      </c>
      <c r="E277" s="2">
        <v>44.88</v>
      </c>
      <c r="F277" s="2">
        <v>95.828999999999994</v>
      </c>
      <c r="G277" s="2">
        <v>159.38999999999999</v>
      </c>
      <c r="H277" s="5"/>
    </row>
    <row r="278" spans="1:8" x14ac:dyDescent="0.25">
      <c r="A278" s="4">
        <v>39797</v>
      </c>
      <c r="B278" s="2">
        <v>97.331999999999994</v>
      </c>
      <c r="C278" s="2">
        <v>96.59</v>
      </c>
      <c r="D278" s="2">
        <v>104.64</v>
      </c>
      <c r="E278" s="2">
        <v>41.51</v>
      </c>
      <c r="F278" s="2">
        <v>94.659000000000006</v>
      </c>
      <c r="G278" s="2">
        <v>143.54</v>
      </c>
      <c r="H278" s="5"/>
    </row>
    <row r="279" spans="1:8" x14ac:dyDescent="0.25">
      <c r="A279" s="4">
        <v>39828</v>
      </c>
      <c r="B279" s="2">
        <v>97.100999999999999</v>
      </c>
      <c r="C279" s="2">
        <v>96.25</v>
      </c>
      <c r="D279" s="2">
        <v>114.25</v>
      </c>
      <c r="E279" s="2">
        <v>40.25</v>
      </c>
      <c r="F279" s="2">
        <v>93.472999999999999</v>
      </c>
      <c r="G279" s="2">
        <v>148.09</v>
      </c>
      <c r="H279" s="5"/>
    </row>
    <row r="280" spans="1:8" x14ac:dyDescent="0.25">
      <c r="A280" s="4">
        <v>39859</v>
      </c>
      <c r="B280" s="2">
        <v>96.832999999999998</v>
      </c>
      <c r="C280" s="2">
        <v>96.47</v>
      </c>
      <c r="D280" s="2">
        <v>111.48</v>
      </c>
      <c r="E280" s="2">
        <v>36.31</v>
      </c>
      <c r="F280" s="2">
        <v>92.177999999999997</v>
      </c>
      <c r="G280" s="2">
        <v>143.66999999999999</v>
      </c>
      <c r="H280" s="5"/>
    </row>
    <row r="281" spans="1:8" x14ac:dyDescent="0.25">
      <c r="A281" s="4">
        <v>39887</v>
      </c>
      <c r="B281" s="2">
        <v>96.465999999999994</v>
      </c>
      <c r="C281" s="2">
        <v>96.47</v>
      </c>
      <c r="D281" s="2">
        <v>111.21</v>
      </c>
      <c r="E281" s="2">
        <v>37.340000000000003</v>
      </c>
      <c r="F281" s="2">
        <v>92.126999999999995</v>
      </c>
      <c r="G281" s="2">
        <v>135.01</v>
      </c>
      <c r="H281" s="5"/>
    </row>
    <row r="282" spans="1:8" x14ac:dyDescent="0.25">
      <c r="A282" s="4">
        <v>39918</v>
      </c>
      <c r="B282" s="2">
        <v>96.102000000000004</v>
      </c>
      <c r="C282" s="2">
        <v>95.84</v>
      </c>
      <c r="D282" s="2">
        <v>115.76</v>
      </c>
      <c r="E282" s="2">
        <v>32.92</v>
      </c>
      <c r="F282" s="2">
        <v>92.078000000000003</v>
      </c>
      <c r="G282" s="2">
        <v>144.35</v>
      </c>
      <c r="H282" s="5"/>
    </row>
    <row r="283" spans="1:8" x14ac:dyDescent="0.25">
      <c r="A283" s="4">
        <v>39948</v>
      </c>
      <c r="B283" s="2">
        <v>95.921999999999997</v>
      </c>
      <c r="C283" s="2">
        <v>97.46</v>
      </c>
      <c r="D283" s="2">
        <v>113.71</v>
      </c>
      <c r="E283" s="2">
        <v>36.86</v>
      </c>
      <c r="F283" s="2">
        <v>92.031000000000006</v>
      </c>
      <c r="G283" s="2">
        <v>132.71</v>
      </c>
      <c r="H283" s="5"/>
    </row>
    <row r="284" spans="1:8" x14ac:dyDescent="0.25">
      <c r="A284" s="4">
        <v>39979</v>
      </c>
      <c r="B284" s="2">
        <v>96.105000000000004</v>
      </c>
      <c r="C284" s="2">
        <v>96.72</v>
      </c>
      <c r="D284" s="2">
        <v>110.94</v>
      </c>
      <c r="E284" s="2">
        <v>35.99</v>
      </c>
      <c r="F284" s="2">
        <v>92.269000000000005</v>
      </c>
      <c r="G284" s="2">
        <v>132.11000000000001</v>
      </c>
      <c r="H284" s="5"/>
    </row>
    <row r="285" spans="1:8" x14ac:dyDescent="0.25">
      <c r="A285" s="4">
        <v>40009</v>
      </c>
      <c r="B285" s="2">
        <v>96.555000000000007</v>
      </c>
      <c r="C285" s="2">
        <v>96.93</v>
      </c>
      <c r="D285" s="2">
        <v>110.34</v>
      </c>
      <c r="E285" s="2">
        <v>37.979999999999997</v>
      </c>
      <c r="F285" s="2">
        <v>92.504999999999995</v>
      </c>
      <c r="G285" s="2">
        <v>137.30000000000001</v>
      </c>
      <c r="H285" s="5"/>
    </row>
    <row r="286" spans="1:8" x14ac:dyDescent="0.25">
      <c r="A286" s="4">
        <v>40040</v>
      </c>
      <c r="B286" s="2">
        <v>97.192999999999998</v>
      </c>
      <c r="C286" s="2">
        <v>97.68</v>
      </c>
      <c r="D286" s="2">
        <v>112.04</v>
      </c>
      <c r="E286" s="2">
        <v>40.909999999999997</v>
      </c>
      <c r="F286" s="2">
        <v>92.738</v>
      </c>
      <c r="G286" s="2">
        <v>138.26</v>
      </c>
      <c r="H286" s="5"/>
    </row>
    <row r="287" spans="1:8" x14ac:dyDescent="0.25">
      <c r="A287" s="4">
        <v>40071</v>
      </c>
      <c r="B287" s="2">
        <v>97.99</v>
      </c>
      <c r="C287" s="2">
        <v>97.75</v>
      </c>
      <c r="D287" s="2">
        <v>109.8</v>
      </c>
      <c r="E287" s="2">
        <v>43.63</v>
      </c>
      <c r="F287" s="2">
        <v>93.986000000000004</v>
      </c>
      <c r="G287" s="2">
        <v>137.30000000000001</v>
      </c>
      <c r="H287" s="5"/>
    </row>
    <row r="288" spans="1:8" x14ac:dyDescent="0.25">
      <c r="A288" s="4">
        <v>40101</v>
      </c>
      <c r="B288" s="2">
        <v>98.799000000000007</v>
      </c>
      <c r="C288" s="2">
        <v>99.12</v>
      </c>
      <c r="D288" s="2">
        <v>110.71</v>
      </c>
      <c r="E288" s="2">
        <v>42.22</v>
      </c>
      <c r="F288" s="2">
        <v>95.194999999999993</v>
      </c>
      <c r="G288" s="2">
        <v>140.94999999999999</v>
      </c>
      <c r="H288" s="5"/>
    </row>
    <row r="289" spans="1:8" x14ac:dyDescent="0.25">
      <c r="A289" s="4">
        <v>40132</v>
      </c>
      <c r="B289" s="2">
        <v>99.448999999999998</v>
      </c>
      <c r="C289" s="2">
        <v>96.63</v>
      </c>
      <c r="D289" s="2">
        <v>109.86</v>
      </c>
      <c r="E289" s="2">
        <v>43.86</v>
      </c>
      <c r="F289" s="2">
        <v>96.369</v>
      </c>
      <c r="G289" s="2">
        <v>143.11000000000001</v>
      </c>
      <c r="H289" s="5"/>
    </row>
    <row r="290" spans="1:8" x14ac:dyDescent="0.25">
      <c r="A290" s="4">
        <v>40162</v>
      </c>
      <c r="B290" s="2">
        <v>99.81</v>
      </c>
      <c r="C290" s="2">
        <v>100.35</v>
      </c>
      <c r="D290" s="2">
        <v>104.76</v>
      </c>
      <c r="E290" s="2">
        <v>43.79</v>
      </c>
      <c r="F290" s="2">
        <v>97.756</v>
      </c>
      <c r="G290" s="2">
        <v>143.09</v>
      </c>
      <c r="H290" s="5"/>
    </row>
    <row r="291" spans="1:8" x14ac:dyDescent="0.25">
      <c r="A291" s="4">
        <v>40193</v>
      </c>
      <c r="B291" s="2">
        <v>100.03700000000001</v>
      </c>
      <c r="C291" s="2">
        <v>98.53</v>
      </c>
      <c r="D291" s="2">
        <v>115.99</v>
      </c>
      <c r="E291" s="2">
        <v>46.65</v>
      </c>
      <c r="F291" s="2">
        <v>99.090999999999994</v>
      </c>
      <c r="G291" s="2">
        <v>143.99</v>
      </c>
      <c r="H291" s="5"/>
    </row>
    <row r="292" spans="1:8" x14ac:dyDescent="0.25">
      <c r="A292" s="4">
        <v>40224</v>
      </c>
      <c r="B292" s="2">
        <v>100.322</v>
      </c>
      <c r="C292" s="2">
        <v>99.39</v>
      </c>
      <c r="D292" s="2">
        <v>115.22</v>
      </c>
      <c r="E292" s="2">
        <v>47.66</v>
      </c>
      <c r="F292" s="2">
        <v>100.471</v>
      </c>
      <c r="G292" s="2">
        <v>143.78</v>
      </c>
      <c r="H292" s="5"/>
    </row>
    <row r="293" spans="1:8" x14ac:dyDescent="0.25">
      <c r="A293" s="4">
        <v>40252</v>
      </c>
      <c r="B293" s="2">
        <v>100.79900000000001</v>
      </c>
      <c r="C293" s="2">
        <v>99.63</v>
      </c>
      <c r="D293" s="2">
        <v>115.17</v>
      </c>
      <c r="E293" s="2">
        <v>53.18</v>
      </c>
      <c r="F293" s="2">
        <v>100.121</v>
      </c>
      <c r="G293" s="2">
        <v>149.08000000000001</v>
      </c>
      <c r="H293" s="5"/>
    </row>
    <row r="294" spans="1:8" x14ac:dyDescent="0.25">
      <c r="A294" s="4">
        <v>40283</v>
      </c>
      <c r="B294" s="2">
        <v>101.377</v>
      </c>
      <c r="C294" s="2">
        <v>99.32</v>
      </c>
      <c r="D294" s="2">
        <v>112.01</v>
      </c>
      <c r="E294" s="2">
        <v>56.78</v>
      </c>
      <c r="F294" s="2">
        <v>99.819000000000003</v>
      </c>
      <c r="G294" s="2">
        <v>150.44999999999999</v>
      </c>
      <c r="H294" s="5"/>
    </row>
    <row r="295" spans="1:8" x14ac:dyDescent="0.25">
      <c r="A295" s="4">
        <v>40313</v>
      </c>
      <c r="B295" s="2">
        <v>101.91500000000001</v>
      </c>
      <c r="C295" s="2">
        <v>99.2</v>
      </c>
      <c r="D295" s="2">
        <v>113.66</v>
      </c>
      <c r="E295" s="2">
        <v>56.61</v>
      </c>
      <c r="F295" s="2">
        <v>99.566000000000003</v>
      </c>
      <c r="G295" s="2">
        <v>151.16999999999999</v>
      </c>
      <c r="H295" s="5"/>
    </row>
    <row r="296" spans="1:8" x14ac:dyDescent="0.25">
      <c r="A296" s="4">
        <v>40344</v>
      </c>
      <c r="B296" s="2">
        <v>102.291</v>
      </c>
      <c r="C296" s="2">
        <v>99.23</v>
      </c>
      <c r="D296" s="2">
        <v>110.08</v>
      </c>
      <c r="E296" s="2">
        <v>60.06</v>
      </c>
      <c r="F296" s="2">
        <v>99.570999999999998</v>
      </c>
      <c r="G296" s="2">
        <v>148.57</v>
      </c>
      <c r="H296" s="5"/>
    </row>
    <row r="297" spans="1:8" x14ac:dyDescent="0.25">
      <c r="A297" s="4">
        <v>40374</v>
      </c>
      <c r="B297" s="2">
        <v>102.51600000000001</v>
      </c>
      <c r="C297" s="2">
        <v>100.79</v>
      </c>
      <c r="D297" s="2">
        <v>112.65</v>
      </c>
      <c r="E297" s="2">
        <v>59.06</v>
      </c>
      <c r="F297" s="2">
        <v>99.558000000000007</v>
      </c>
      <c r="G297" s="2">
        <v>149.16</v>
      </c>
      <c r="H297" s="5"/>
    </row>
    <row r="298" spans="1:8" x14ac:dyDescent="0.25">
      <c r="A298" s="4">
        <v>40405</v>
      </c>
      <c r="B298" s="2">
        <v>102.583</v>
      </c>
      <c r="C298" s="2">
        <v>99.86</v>
      </c>
      <c r="D298" s="2">
        <v>109.68</v>
      </c>
      <c r="E298" s="2">
        <v>61.89</v>
      </c>
      <c r="F298" s="2">
        <v>99.525000000000006</v>
      </c>
      <c r="G298" s="2">
        <v>154.34</v>
      </c>
      <c r="H298" s="5"/>
    </row>
    <row r="299" spans="1:8" x14ac:dyDescent="0.25">
      <c r="A299" s="4">
        <v>40436</v>
      </c>
      <c r="B299" s="2">
        <v>102.459</v>
      </c>
      <c r="C299" s="2">
        <v>101.77</v>
      </c>
      <c r="D299" s="2">
        <v>112.71</v>
      </c>
      <c r="E299" s="2">
        <v>58.89</v>
      </c>
      <c r="F299" s="2">
        <v>99.923000000000002</v>
      </c>
      <c r="G299" s="2">
        <v>148.74</v>
      </c>
      <c r="H299" s="5"/>
    </row>
    <row r="300" spans="1:8" x14ac:dyDescent="0.25">
      <c r="A300" s="4">
        <v>40466</v>
      </c>
      <c r="B300" s="2">
        <v>102.249</v>
      </c>
      <c r="C300" s="2">
        <v>100.88</v>
      </c>
      <c r="D300" s="2">
        <v>112.58</v>
      </c>
      <c r="E300" s="2">
        <v>57.43</v>
      </c>
      <c r="F300" s="2">
        <v>100.32</v>
      </c>
      <c r="G300" s="2">
        <v>153.36000000000001</v>
      </c>
      <c r="H300" s="5"/>
    </row>
    <row r="301" spans="1:8" x14ac:dyDescent="0.25">
      <c r="A301" s="4">
        <v>40497</v>
      </c>
      <c r="B301" s="2">
        <v>102.056</v>
      </c>
      <c r="C301" s="2">
        <v>100.48</v>
      </c>
      <c r="D301" s="2">
        <v>111.94</v>
      </c>
      <c r="E301" s="2">
        <v>57.99</v>
      </c>
      <c r="F301" s="2">
        <v>100.718</v>
      </c>
      <c r="G301" s="2">
        <v>149.66999999999999</v>
      </c>
      <c r="H301" s="5"/>
    </row>
    <row r="302" spans="1:8" x14ac:dyDescent="0.25">
      <c r="A302" s="4">
        <v>40527</v>
      </c>
      <c r="B302" s="2">
        <v>101.93600000000001</v>
      </c>
      <c r="C302" s="2">
        <v>100.92</v>
      </c>
      <c r="D302" s="2">
        <v>102.71</v>
      </c>
      <c r="E302" s="2">
        <v>54.83</v>
      </c>
      <c r="F302" s="2">
        <v>101.31699999999999</v>
      </c>
      <c r="G302" s="2">
        <v>155.9</v>
      </c>
      <c r="H302" s="5"/>
    </row>
    <row r="303" spans="1:8" x14ac:dyDescent="0.25">
      <c r="A303" s="4">
        <v>40558</v>
      </c>
      <c r="B303" s="2">
        <v>101.837</v>
      </c>
      <c r="C303" s="2">
        <v>100.04</v>
      </c>
      <c r="D303" s="2">
        <v>109.63</v>
      </c>
      <c r="E303" s="2">
        <v>57.8</v>
      </c>
      <c r="F303" s="2">
        <v>101.77</v>
      </c>
      <c r="G303" s="2">
        <v>154.75</v>
      </c>
      <c r="H303" s="5"/>
    </row>
    <row r="304" spans="1:8" x14ac:dyDescent="0.25">
      <c r="A304" s="4">
        <v>40589</v>
      </c>
      <c r="B304" s="2">
        <v>101.666</v>
      </c>
      <c r="C304" s="2">
        <v>101.55</v>
      </c>
      <c r="D304" s="2">
        <v>110.18</v>
      </c>
      <c r="E304" s="2">
        <v>61.45</v>
      </c>
      <c r="F304" s="2">
        <v>102.361</v>
      </c>
      <c r="G304" s="2">
        <v>166.35</v>
      </c>
      <c r="H304" s="5"/>
    </row>
    <row r="305" spans="1:8" x14ac:dyDescent="0.25">
      <c r="A305" s="4">
        <v>40617</v>
      </c>
      <c r="B305" s="2">
        <v>101.345</v>
      </c>
      <c r="C305" s="2">
        <v>101</v>
      </c>
      <c r="D305" s="2">
        <v>107.83</v>
      </c>
      <c r="E305" s="2">
        <v>57.82</v>
      </c>
      <c r="F305" s="2">
        <v>102.21899999999999</v>
      </c>
      <c r="G305" s="2">
        <v>159.41999999999999</v>
      </c>
      <c r="H305" s="5"/>
    </row>
    <row r="306" spans="1:8" x14ac:dyDescent="0.25">
      <c r="A306" s="4">
        <v>40648</v>
      </c>
      <c r="B306" s="2">
        <v>100.931</v>
      </c>
      <c r="C306" s="2">
        <v>104.12</v>
      </c>
      <c r="D306" s="2">
        <v>104.94</v>
      </c>
      <c r="E306" s="2">
        <v>58.72</v>
      </c>
      <c r="F306" s="2">
        <v>102.126</v>
      </c>
      <c r="G306" s="2">
        <v>167.9</v>
      </c>
      <c r="H306" s="5"/>
    </row>
    <row r="307" spans="1:8" x14ac:dyDescent="0.25">
      <c r="A307" s="4">
        <v>40678</v>
      </c>
      <c r="B307" s="2">
        <v>100.495</v>
      </c>
      <c r="C307" s="2">
        <v>99.05</v>
      </c>
      <c r="D307" s="2">
        <v>112.57</v>
      </c>
      <c r="E307" s="2">
        <v>58.71</v>
      </c>
      <c r="F307" s="2">
        <v>102.08199999999999</v>
      </c>
      <c r="G307" s="2">
        <v>159.79</v>
      </c>
      <c r="H307" s="5"/>
    </row>
    <row r="308" spans="1:8" x14ac:dyDescent="0.25">
      <c r="A308" s="4">
        <v>40709</v>
      </c>
      <c r="B308" s="2">
        <v>100.084</v>
      </c>
      <c r="C308" s="2">
        <v>101.72</v>
      </c>
      <c r="D308" s="2">
        <v>106.52</v>
      </c>
      <c r="E308" s="2">
        <v>59.25</v>
      </c>
      <c r="F308" s="2">
        <v>102.29</v>
      </c>
      <c r="G308" s="2">
        <v>162.38</v>
      </c>
      <c r="H308" s="5"/>
    </row>
    <row r="309" spans="1:8" x14ac:dyDescent="0.25">
      <c r="A309" s="4">
        <v>40739</v>
      </c>
      <c r="B309" s="2">
        <v>99.712999999999994</v>
      </c>
      <c r="C309" s="2">
        <v>102.09</v>
      </c>
      <c r="D309" s="2">
        <v>108.23</v>
      </c>
      <c r="E309" s="2">
        <v>56.62</v>
      </c>
      <c r="F309" s="2">
        <v>102.52200000000001</v>
      </c>
      <c r="G309" s="2">
        <v>165.82</v>
      </c>
      <c r="H309" s="5"/>
    </row>
    <row r="310" spans="1:8" x14ac:dyDescent="0.25">
      <c r="A310" s="4">
        <v>40770</v>
      </c>
      <c r="B310" s="2">
        <v>99.400999999999996</v>
      </c>
      <c r="C310" s="2">
        <v>98.64</v>
      </c>
      <c r="D310" s="2">
        <v>107.96</v>
      </c>
      <c r="E310" s="2">
        <v>53.59</v>
      </c>
      <c r="F310" s="2">
        <v>102.78100000000001</v>
      </c>
      <c r="G310" s="2">
        <v>154.47</v>
      </c>
      <c r="H310" s="5"/>
    </row>
    <row r="311" spans="1:8" x14ac:dyDescent="0.25">
      <c r="A311" s="4">
        <v>40801</v>
      </c>
      <c r="B311" s="2">
        <v>99.176000000000002</v>
      </c>
      <c r="C311" s="2">
        <v>100.33</v>
      </c>
      <c r="D311" s="2">
        <v>106.93</v>
      </c>
      <c r="E311" s="2">
        <v>52.98</v>
      </c>
      <c r="F311" s="2">
        <v>103.22</v>
      </c>
      <c r="G311" s="2">
        <v>162.21</v>
      </c>
      <c r="H311" s="5"/>
    </row>
    <row r="312" spans="1:8" x14ac:dyDescent="0.25">
      <c r="A312" s="4">
        <v>40831</v>
      </c>
      <c r="B312" s="2">
        <v>99.007999999999996</v>
      </c>
      <c r="C312" s="2">
        <v>101.86</v>
      </c>
      <c r="D312" s="2">
        <v>106.94</v>
      </c>
      <c r="E312" s="2">
        <v>48.27</v>
      </c>
      <c r="F312" s="2">
        <v>103.669</v>
      </c>
      <c r="G312" s="2">
        <v>167</v>
      </c>
      <c r="H312" s="5"/>
    </row>
    <row r="313" spans="1:8" x14ac:dyDescent="0.25">
      <c r="A313" s="4">
        <v>40862</v>
      </c>
      <c r="B313" s="2">
        <v>98.882000000000005</v>
      </c>
      <c r="C313" s="2">
        <v>101.77</v>
      </c>
      <c r="D313" s="2">
        <v>108.67</v>
      </c>
      <c r="E313" s="2">
        <v>44.92</v>
      </c>
      <c r="F313" s="2">
        <v>104.129</v>
      </c>
      <c r="G313" s="2">
        <v>157.66</v>
      </c>
      <c r="H313" s="5"/>
    </row>
    <row r="314" spans="1:8" x14ac:dyDescent="0.25">
      <c r="A314" s="4">
        <v>40892</v>
      </c>
      <c r="B314" s="2">
        <v>98.811000000000007</v>
      </c>
      <c r="C314" s="2">
        <v>100.88</v>
      </c>
      <c r="D314" s="2">
        <v>105.83</v>
      </c>
      <c r="E314" s="2">
        <v>45.16</v>
      </c>
      <c r="F314" s="2">
        <v>103.539</v>
      </c>
      <c r="G314" s="2">
        <v>167.58</v>
      </c>
      <c r="H314" s="5"/>
    </row>
    <row r="315" spans="1:8" x14ac:dyDescent="0.25">
      <c r="A315" s="4">
        <v>40923</v>
      </c>
      <c r="B315" s="2">
        <v>98.801000000000002</v>
      </c>
      <c r="C315" s="2">
        <v>104.06</v>
      </c>
      <c r="D315" s="2">
        <v>110.13</v>
      </c>
      <c r="E315" s="2">
        <v>43.64</v>
      </c>
      <c r="F315" s="2">
        <v>103.164</v>
      </c>
      <c r="G315" s="2">
        <v>159.58000000000001</v>
      </c>
      <c r="H315" s="5"/>
    </row>
    <row r="316" spans="1:8" x14ac:dyDescent="0.25">
      <c r="A316" s="4">
        <v>40954</v>
      </c>
      <c r="B316" s="2">
        <v>98.888999999999996</v>
      </c>
      <c r="C316" s="2">
        <v>102.74</v>
      </c>
      <c r="D316" s="2">
        <v>106.89</v>
      </c>
      <c r="E316" s="2">
        <v>46</v>
      </c>
      <c r="F316" s="2">
        <v>102.44799999999999</v>
      </c>
      <c r="G316" s="2">
        <v>164.52</v>
      </c>
      <c r="H316" s="5"/>
    </row>
    <row r="317" spans="1:8" x14ac:dyDescent="0.25">
      <c r="A317" s="4">
        <v>40983</v>
      </c>
      <c r="B317" s="2">
        <v>99.111000000000004</v>
      </c>
      <c r="C317" s="2">
        <v>105.74</v>
      </c>
      <c r="D317" s="2">
        <v>107.69</v>
      </c>
      <c r="E317" s="2">
        <v>47.78</v>
      </c>
      <c r="F317" s="2">
        <v>103.80500000000001</v>
      </c>
      <c r="G317" s="2">
        <v>161.08000000000001</v>
      </c>
      <c r="H317" s="5"/>
    </row>
    <row r="318" spans="1:8" x14ac:dyDescent="0.25">
      <c r="A318" s="4">
        <v>41014</v>
      </c>
      <c r="B318" s="2">
        <v>99.376000000000005</v>
      </c>
      <c r="C318" s="2">
        <v>103.76</v>
      </c>
      <c r="D318" s="2">
        <v>106.83</v>
      </c>
      <c r="E318" s="2">
        <v>45.88</v>
      </c>
      <c r="F318" s="2">
        <v>105.129</v>
      </c>
      <c r="G318" s="2">
        <v>160.68</v>
      </c>
      <c r="H318" s="5"/>
    </row>
    <row r="319" spans="1:8" x14ac:dyDescent="0.25">
      <c r="A319" s="4">
        <v>41044</v>
      </c>
      <c r="B319" s="2">
        <v>99.564999999999998</v>
      </c>
      <c r="C319" s="2">
        <v>105.18</v>
      </c>
      <c r="D319" s="2">
        <v>104.14</v>
      </c>
      <c r="E319" s="2">
        <v>45.86</v>
      </c>
      <c r="F319" s="2">
        <v>106.42400000000001</v>
      </c>
      <c r="G319" s="2">
        <v>166.33</v>
      </c>
      <c r="H319" s="5"/>
    </row>
    <row r="320" spans="1:8" x14ac:dyDescent="0.25">
      <c r="A320" s="4">
        <v>41075</v>
      </c>
      <c r="B320" s="2">
        <v>99.587999999999994</v>
      </c>
      <c r="C320" s="2">
        <v>104.87</v>
      </c>
      <c r="D320" s="2">
        <v>108.57</v>
      </c>
      <c r="E320" s="2">
        <v>48.49</v>
      </c>
      <c r="F320" s="2">
        <v>106.405</v>
      </c>
      <c r="G320" s="2">
        <v>160.88</v>
      </c>
      <c r="H320" s="5"/>
    </row>
    <row r="321" spans="1:8" x14ac:dyDescent="0.25">
      <c r="A321" s="4">
        <v>41105</v>
      </c>
      <c r="B321" s="2">
        <v>99.519000000000005</v>
      </c>
      <c r="C321" s="2">
        <v>105.32</v>
      </c>
      <c r="D321" s="2">
        <v>108.12</v>
      </c>
      <c r="E321" s="2">
        <v>46.85</v>
      </c>
      <c r="F321" s="2">
        <v>106.06100000000001</v>
      </c>
      <c r="G321" s="2">
        <v>161.16999999999999</v>
      </c>
      <c r="H321" s="5"/>
    </row>
    <row r="322" spans="1:8" x14ac:dyDescent="0.25">
      <c r="A322" s="4">
        <v>41136</v>
      </c>
      <c r="B322" s="2">
        <v>99.453999999999994</v>
      </c>
      <c r="C322" s="2">
        <v>104.55</v>
      </c>
      <c r="D322" s="2">
        <v>111.88</v>
      </c>
      <c r="E322" s="2">
        <v>46.91</v>
      </c>
      <c r="F322" s="2">
        <v>105.649</v>
      </c>
      <c r="G322" s="2">
        <v>160.16</v>
      </c>
      <c r="H322" s="5"/>
    </row>
    <row r="323" spans="1:8" x14ac:dyDescent="0.25">
      <c r="A323" s="4">
        <v>41167</v>
      </c>
      <c r="B323" s="2">
        <v>99.462999999999994</v>
      </c>
      <c r="C323" s="2">
        <v>105.51</v>
      </c>
      <c r="D323" s="2">
        <v>107.05</v>
      </c>
      <c r="E323" s="2">
        <v>45.48</v>
      </c>
      <c r="F323" s="2">
        <v>105.752</v>
      </c>
      <c r="G323" s="2">
        <v>167.98</v>
      </c>
      <c r="H323" s="5"/>
    </row>
    <row r="324" spans="1:8" x14ac:dyDescent="0.25">
      <c r="A324" s="4">
        <v>41197</v>
      </c>
      <c r="B324" s="2">
        <v>99.531000000000006</v>
      </c>
      <c r="C324" s="2">
        <v>104.95</v>
      </c>
      <c r="D324" s="2">
        <v>107.72</v>
      </c>
      <c r="E324" s="2">
        <v>46.65</v>
      </c>
      <c r="F324" s="2">
        <v>105.883</v>
      </c>
      <c r="G324" s="2">
        <v>158.55000000000001</v>
      </c>
      <c r="H324" s="5"/>
    </row>
    <row r="325" spans="1:8" x14ac:dyDescent="0.25">
      <c r="A325" s="4">
        <v>41228</v>
      </c>
      <c r="B325" s="2">
        <v>99.638999999999996</v>
      </c>
      <c r="C325" s="2">
        <v>104.64</v>
      </c>
      <c r="D325" s="2">
        <v>107.89</v>
      </c>
      <c r="E325" s="2">
        <v>43.94</v>
      </c>
      <c r="F325" s="2">
        <v>106.041</v>
      </c>
      <c r="G325" s="2">
        <v>162.78</v>
      </c>
      <c r="H325" s="5"/>
    </row>
    <row r="326" spans="1:8" x14ac:dyDescent="0.25">
      <c r="A326" s="4">
        <v>41258</v>
      </c>
      <c r="B326" s="2">
        <v>99.775000000000006</v>
      </c>
      <c r="C326" s="2">
        <v>105.13</v>
      </c>
      <c r="D326" s="2">
        <v>105.96</v>
      </c>
      <c r="E326" s="2">
        <v>43.49</v>
      </c>
      <c r="F326" s="2">
        <v>106.239</v>
      </c>
      <c r="G326" s="2">
        <v>163.97</v>
      </c>
      <c r="H326" s="5"/>
    </row>
    <row r="327" spans="1:8" x14ac:dyDescent="0.25">
      <c r="A327" s="4">
        <v>41289</v>
      </c>
      <c r="B327" s="2">
        <v>99.91</v>
      </c>
      <c r="C327" s="2">
        <v>106.52</v>
      </c>
      <c r="D327" s="2">
        <v>107.75</v>
      </c>
      <c r="E327" s="2">
        <v>46.08</v>
      </c>
      <c r="F327" s="2">
        <v>106.348</v>
      </c>
      <c r="G327" s="2">
        <v>161.74</v>
      </c>
      <c r="H327" s="5"/>
    </row>
    <row r="328" spans="1:8" x14ac:dyDescent="0.25">
      <c r="A328" s="4">
        <v>41320</v>
      </c>
      <c r="B328" s="2">
        <v>100.009</v>
      </c>
      <c r="C328" s="2">
        <v>105.59</v>
      </c>
      <c r="D328" s="2">
        <v>105.73</v>
      </c>
      <c r="E328" s="2">
        <v>47.65</v>
      </c>
      <c r="F328" s="2">
        <v>106.476</v>
      </c>
      <c r="G328" s="2">
        <v>160.6</v>
      </c>
      <c r="H328" s="5"/>
    </row>
    <row r="329" spans="1:8" x14ac:dyDescent="0.25">
      <c r="A329" s="4">
        <v>41348</v>
      </c>
      <c r="B329" s="2">
        <v>100.04300000000001</v>
      </c>
      <c r="C329" s="2">
        <v>104.61</v>
      </c>
      <c r="D329" s="2">
        <v>107.78</v>
      </c>
      <c r="E329" s="2">
        <v>50</v>
      </c>
      <c r="F329" s="2">
        <v>105.929</v>
      </c>
      <c r="G329" s="2">
        <v>166.39</v>
      </c>
      <c r="H329" s="5"/>
    </row>
    <row r="330" spans="1:8" x14ac:dyDescent="0.25">
      <c r="A330" s="4">
        <v>41379</v>
      </c>
      <c r="B330" s="2">
        <v>100.041</v>
      </c>
      <c r="C330" s="2">
        <v>106.7</v>
      </c>
      <c r="D330" s="2">
        <v>108.63</v>
      </c>
      <c r="E330" s="2">
        <v>50</v>
      </c>
      <c r="F330" s="2">
        <v>105.43899999999999</v>
      </c>
      <c r="G330" s="2">
        <v>158.71</v>
      </c>
      <c r="H330" s="5"/>
    </row>
    <row r="331" spans="1:8" x14ac:dyDescent="0.25">
      <c r="A331" s="4">
        <v>41409</v>
      </c>
      <c r="B331" s="2">
        <v>100.041</v>
      </c>
      <c r="C331" s="2">
        <v>106.9</v>
      </c>
      <c r="D331" s="2">
        <v>107.99</v>
      </c>
      <c r="E331" s="2">
        <v>49.69</v>
      </c>
      <c r="F331" s="2">
        <v>105.002</v>
      </c>
      <c r="G331" s="2">
        <v>159.16</v>
      </c>
      <c r="H331" s="5"/>
    </row>
    <row r="332" spans="1:8" x14ac:dyDescent="0.25">
      <c r="A332" s="4">
        <v>41440</v>
      </c>
      <c r="B332" s="2">
        <v>100.07</v>
      </c>
      <c r="C332" s="2">
        <v>106.65</v>
      </c>
      <c r="D332" s="2">
        <v>107.19</v>
      </c>
      <c r="E332" s="2">
        <v>47.58</v>
      </c>
      <c r="F332" s="2">
        <v>105.58799999999999</v>
      </c>
      <c r="G332" s="2">
        <v>164.09</v>
      </c>
      <c r="H332" s="5"/>
    </row>
    <row r="333" spans="1:8" x14ac:dyDescent="0.25">
      <c r="A333" s="4">
        <v>41470</v>
      </c>
      <c r="B333" s="2">
        <v>100.13800000000001</v>
      </c>
      <c r="C333" s="2">
        <v>106.42</v>
      </c>
      <c r="D333" s="2">
        <v>106.91</v>
      </c>
      <c r="E333" s="2">
        <v>51.24</v>
      </c>
      <c r="F333" s="2">
        <v>105.884</v>
      </c>
      <c r="G333" s="2">
        <v>160.63</v>
      </c>
      <c r="H333" s="5"/>
    </row>
    <row r="334" spans="1:8" x14ac:dyDescent="0.25">
      <c r="A334" s="4">
        <v>41501</v>
      </c>
      <c r="B334" s="2">
        <v>100.25700000000001</v>
      </c>
      <c r="C334" s="2">
        <v>106.95</v>
      </c>
      <c r="D334" s="2">
        <v>105.55</v>
      </c>
      <c r="E334" s="2">
        <v>50.89</v>
      </c>
      <c r="F334" s="2">
        <v>106.17700000000001</v>
      </c>
      <c r="G334" s="2">
        <v>163.58000000000001</v>
      </c>
      <c r="H334" s="5"/>
    </row>
    <row r="335" spans="1:8" x14ac:dyDescent="0.25">
      <c r="A335" s="4">
        <v>41532</v>
      </c>
      <c r="B335" s="2">
        <v>100.44199999999999</v>
      </c>
      <c r="C335" s="2">
        <v>106.74</v>
      </c>
      <c r="D335" s="2">
        <v>104.82</v>
      </c>
      <c r="E335" s="2">
        <v>54.14</v>
      </c>
      <c r="F335" s="2">
        <v>106.161</v>
      </c>
      <c r="G335" s="2">
        <v>166.44</v>
      </c>
      <c r="H335" s="5"/>
    </row>
    <row r="336" spans="1:8" x14ac:dyDescent="0.25">
      <c r="A336" s="4">
        <v>41562</v>
      </c>
      <c r="B336" s="2">
        <v>100.646</v>
      </c>
      <c r="C336" s="2">
        <v>106.88</v>
      </c>
      <c r="D336" s="2">
        <v>104.71</v>
      </c>
      <c r="E336" s="2">
        <v>51.79</v>
      </c>
      <c r="F336" s="2">
        <v>106.17700000000001</v>
      </c>
      <c r="G336" s="2">
        <v>161.24</v>
      </c>
      <c r="H336" s="5"/>
    </row>
    <row r="337" spans="1:8" x14ac:dyDescent="0.25">
      <c r="A337" s="4">
        <v>41593</v>
      </c>
      <c r="B337" s="2">
        <v>100.806</v>
      </c>
      <c r="C337" s="2">
        <v>108.93</v>
      </c>
      <c r="D337" s="2">
        <v>104.26</v>
      </c>
      <c r="E337" s="2">
        <v>54.19</v>
      </c>
      <c r="F337" s="2">
        <v>106.227</v>
      </c>
      <c r="G337" s="2">
        <v>166.6</v>
      </c>
      <c r="H337" s="5"/>
    </row>
    <row r="338" spans="1:8" x14ac:dyDescent="0.25">
      <c r="A338" s="4">
        <v>41623</v>
      </c>
      <c r="B338" s="2">
        <v>100.869</v>
      </c>
      <c r="C338" s="2">
        <v>107.33</v>
      </c>
      <c r="D338" s="2">
        <v>101.05</v>
      </c>
      <c r="E338" s="2">
        <v>50</v>
      </c>
      <c r="F338" s="2">
        <v>106.678</v>
      </c>
      <c r="G338" s="2">
        <v>167.25</v>
      </c>
      <c r="H338" s="5"/>
    </row>
    <row r="339" spans="1:8" x14ac:dyDescent="0.25">
      <c r="A339" s="4">
        <v>41654</v>
      </c>
      <c r="B339" s="2">
        <v>100.866</v>
      </c>
      <c r="C339" s="2">
        <v>106.77</v>
      </c>
      <c r="D339" s="2">
        <v>103.98</v>
      </c>
      <c r="E339" s="2">
        <v>50.88</v>
      </c>
      <c r="F339" s="2">
        <v>107.026</v>
      </c>
      <c r="G339" s="2">
        <v>169.55</v>
      </c>
      <c r="H339" s="5"/>
    </row>
    <row r="340" spans="1:8" x14ac:dyDescent="0.25">
      <c r="A340" s="4">
        <v>41685</v>
      </c>
      <c r="B340" s="2">
        <v>100.825</v>
      </c>
      <c r="C340" s="2">
        <v>107.03</v>
      </c>
      <c r="D340" s="2">
        <v>105.51</v>
      </c>
      <c r="E340" s="2">
        <v>51.73</v>
      </c>
      <c r="F340" s="2">
        <v>107.407</v>
      </c>
      <c r="G340" s="2">
        <v>168.27</v>
      </c>
      <c r="H340" s="5"/>
    </row>
    <row r="341" spans="1:8" x14ac:dyDescent="0.25">
      <c r="A341" s="4">
        <v>41713</v>
      </c>
      <c r="B341" s="2">
        <v>100.76600000000001</v>
      </c>
      <c r="C341" s="2">
        <v>108.1</v>
      </c>
      <c r="D341" s="2">
        <v>105.06</v>
      </c>
      <c r="E341" s="2">
        <v>54.02</v>
      </c>
      <c r="F341" s="2">
        <v>107.515</v>
      </c>
      <c r="G341" s="2">
        <v>166.38</v>
      </c>
      <c r="H341" s="5"/>
    </row>
    <row r="342" spans="1:8" x14ac:dyDescent="0.25">
      <c r="A342" s="4">
        <v>41744</v>
      </c>
      <c r="B342" s="2">
        <v>100.71899999999999</v>
      </c>
      <c r="C342" s="2">
        <v>107.44</v>
      </c>
      <c r="D342" s="2">
        <v>108.06</v>
      </c>
      <c r="E342" s="2">
        <v>50.93</v>
      </c>
      <c r="F342" s="2">
        <v>107.646</v>
      </c>
      <c r="G342" s="2">
        <v>167.25</v>
      </c>
      <c r="H342" s="5"/>
    </row>
    <row r="343" spans="1:8" x14ac:dyDescent="0.25">
      <c r="A343" s="4">
        <v>41774</v>
      </c>
      <c r="B343" s="2">
        <v>100.72199999999999</v>
      </c>
      <c r="C343" s="2">
        <v>106.45</v>
      </c>
      <c r="D343" s="2">
        <v>107.94</v>
      </c>
      <c r="E343" s="2">
        <v>51.55</v>
      </c>
      <c r="F343" s="2">
        <v>107.8</v>
      </c>
      <c r="G343" s="2">
        <v>158.05000000000001</v>
      </c>
      <c r="H343" s="5"/>
    </row>
    <row r="344" spans="1:8" x14ac:dyDescent="0.25">
      <c r="A344" s="4">
        <v>41805</v>
      </c>
      <c r="B344" s="2">
        <v>100.797</v>
      </c>
      <c r="C344" s="2">
        <v>109.77</v>
      </c>
      <c r="D344" s="2">
        <v>104.78</v>
      </c>
      <c r="E344" s="2">
        <v>50.63</v>
      </c>
      <c r="F344" s="2">
        <v>107.586</v>
      </c>
      <c r="G344" s="2">
        <v>166.99</v>
      </c>
      <c r="H344" s="5"/>
    </row>
    <row r="345" spans="1:8" x14ac:dyDescent="0.25">
      <c r="A345" s="4">
        <v>41835</v>
      </c>
      <c r="B345" s="2">
        <v>100.884</v>
      </c>
      <c r="C345" s="2">
        <v>106.52</v>
      </c>
      <c r="D345" s="2">
        <v>105.52</v>
      </c>
      <c r="E345" s="2">
        <v>51.82</v>
      </c>
      <c r="F345" s="2">
        <v>106.655</v>
      </c>
      <c r="G345" s="2">
        <v>168.35</v>
      </c>
      <c r="H345" s="5"/>
    </row>
    <row r="346" spans="1:8" x14ac:dyDescent="0.25">
      <c r="A346" s="4">
        <v>41866</v>
      </c>
      <c r="B346" s="2">
        <v>100.895</v>
      </c>
      <c r="C346" s="2">
        <v>108.34</v>
      </c>
      <c r="D346" s="2">
        <v>107.94</v>
      </c>
      <c r="E346" s="2">
        <v>53.31</v>
      </c>
      <c r="F346" s="2">
        <v>105.634</v>
      </c>
      <c r="G346" s="2">
        <v>167.33</v>
      </c>
      <c r="H346" s="5"/>
    </row>
    <row r="347" spans="1:8" x14ac:dyDescent="0.25">
      <c r="A347" s="4">
        <v>41897</v>
      </c>
      <c r="B347" s="2">
        <v>100.76</v>
      </c>
      <c r="C347" s="2">
        <v>107.45</v>
      </c>
      <c r="D347" s="2">
        <v>105.88</v>
      </c>
      <c r="E347" s="2">
        <v>49</v>
      </c>
      <c r="F347" s="2">
        <v>106.80800000000001</v>
      </c>
      <c r="G347" s="2">
        <v>161.62</v>
      </c>
      <c r="H347" s="5"/>
    </row>
    <row r="348" spans="1:8" x14ac:dyDescent="0.25">
      <c r="A348" s="4">
        <v>41927</v>
      </c>
      <c r="B348" s="2">
        <v>100.547</v>
      </c>
      <c r="C348" s="2">
        <v>107.71</v>
      </c>
      <c r="D348" s="2">
        <v>108.39</v>
      </c>
      <c r="E348" s="2">
        <v>52.44</v>
      </c>
      <c r="F348" s="2">
        <v>107.95399999999999</v>
      </c>
      <c r="G348" s="2">
        <v>167.78</v>
      </c>
      <c r="H348" s="5"/>
    </row>
    <row r="349" spans="1:8" x14ac:dyDescent="0.25">
      <c r="A349" s="4">
        <v>41958</v>
      </c>
      <c r="B349" s="2">
        <v>100.33799999999999</v>
      </c>
      <c r="C349" s="2">
        <v>108.02</v>
      </c>
      <c r="D349" s="2">
        <v>109.7</v>
      </c>
      <c r="E349" s="2">
        <v>52.71</v>
      </c>
      <c r="F349" s="2">
        <v>109.077</v>
      </c>
      <c r="G349" s="2">
        <v>168.05</v>
      </c>
      <c r="H349" s="5"/>
    </row>
    <row r="350" spans="1:8" x14ac:dyDescent="0.25">
      <c r="A350" s="4">
        <v>41988</v>
      </c>
      <c r="B350" s="2">
        <v>100.191</v>
      </c>
      <c r="C350" s="2">
        <v>109.08</v>
      </c>
      <c r="D350" s="2">
        <v>107.67</v>
      </c>
      <c r="E350" s="2">
        <v>47.69</v>
      </c>
      <c r="F350" s="2" t="s">
        <v>1</v>
      </c>
      <c r="G350" s="2">
        <v>163.16</v>
      </c>
      <c r="H350" s="5"/>
    </row>
    <row r="351" spans="1:8" x14ac:dyDescent="0.25">
      <c r="A351" s="4">
        <v>42019</v>
      </c>
      <c r="B351" s="2">
        <v>100.087</v>
      </c>
      <c r="C351" s="2">
        <v>106.82</v>
      </c>
      <c r="D351" s="2">
        <v>110.59</v>
      </c>
      <c r="E351" s="2">
        <v>47.27</v>
      </c>
      <c r="F351" s="2" t="s">
        <v>1</v>
      </c>
      <c r="G351" s="2">
        <v>167.85</v>
      </c>
      <c r="H351" s="5"/>
    </row>
    <row r="352" spans="1:8" x14ac:dyDescent="0.25">
      <c r="A352" s="4">
        <v>42050</v>
      </c>
      <c r="B352" s="2">
        <v>99.998999999999995</v>
      </c>
      <c r="C352" s="2" t="s">
        <v>1</v>
      </c>
      <c r="D352" s="2">
        <v>111.25</v>
      </c>
      <c r="E352" s="2">
        <v>44.86</v>
      </c>
      <c r="F352" s="2" t="s">
        <v>1</v>
      </c>
      <c r="G352" s="2" t="s">
        <v>1</v>
      </c>
      <c r="H352" s="5"/>
    </row>
    <row r="353" spans="1:8" x14ac:dyDescent="0.25">
      <c r="A353" s="4">
        <v>42078</v>
      </c>
      <c r="B353" s="2" t="s">
        <v>1</v>
      </c>
      <c r="C353" s="2" t="s">
        <v>1</v>
      </c>
      <c r="D353" s="2">
        <v>110.36</v>
      </c>
      <c r="E353" s="2">
        <v>44.8</v>
      </c>
      <c r="F353" s="2" t="s">
        <v>1</v>
      </c>
      <c r="G353" s="2" t="s">
        <v>1</v>
      </c>
      <c r="H353" s="5"/>
    </row>
    <row r="354" spans="1:8" x14ac:dyDescent="0.25">
      <c r="A354" s="2"/>
      <c r="B354" s="2"/>
      <c r="C354" s="2"/>
      <c r="D354" s="2"/>
      <c r="E354" s="2"/>
      <c r="F354" s="2"/>
    </row>
    <row r="355" spans="1:8" x14ac:dyDescent="0.25">
      <c r="A355" s="2"/>
      <c r="B355" s="2"/>
      <c r="C355" s="2"/>
      <c r="D355" s="2"/>
      <c r="E355" s="2"/>
      <c r="F355" s="2"/>
    </row>
    <row r="356" spans="1:8" x14ac:dyDescent="0.25">
      <c r="A356" s="2"/>
      <c r="B356" s="2"/>
      <c r="C356" s="2"/>
      <c r="D356" s="2"/>
      <c r="E356" s="2"/>
      <c r="F356" s="2"/>
    </row>
    <row r="357" spans="1:8" x14ac:dyDescent="0.25">
      <c r="A357" s="2"/>
      <c r="B357" s="2"/>
      <c r="C357" s="2"/>
      <c r="D357" s="2"/>
      <c r="E357" s="2"/>
      <c r="F357" s="2"/>
    </row>
    <row r="358" spans="1:8" x14ac:dyDescent="0.25">
      <c r="A358" s="2"/>
      <c r="B358" s="2"/>
      <c r="C358" s="2"/>
      <c r="D358" s="2"/>
      <c r="E358" s="2"/>
      <c r="F358" s="2"/>
    </row>
    <row r="359" spans="1:8" x14ac:dyDescent="0.25">
      <c r="A359" s="2"/>
      <c r="B359" s="2"/>
      <c r="C359" s="2"/>
      <c r="D359" s="2"/>
      <c r="E359" s="2"/>
      <c r="F359" s="2"/>
    </row>
    <row r="360" spans="1:8" x14ac:dyDescent="0.25">
      <c r="A360" s="2"/>
      <c r="B360" s="2"/>
      <c r="C360" s="2"/>
      <c r="D360" s="2"/>
      <c r="E360" s="2"/>
      <c r="F360" s="2"/>
    </row>
    <row r="361" spans="1:8" x14ac:dyDescent="0.25">
      <c r="A361" s="2"/>
      <c r="B361" s="2"/>
      <c r="C361" s="2"/>
      <c r="D361" s="2"/>
      <c r="E361" s="2"/>
      <c r="F361" s="2"/>
    </row>
    <row r="362" spans="1:8" x14ac:dyDescent="0.25">
      <c r="A362" s="2"/>
      <c r="B362" s="2"/>
      <c r="C362" s="2"/>
      <c r="D362" s="2"/>
      <c r="E362" s="2"/>
      <c r="F362" s="2"/>
    </row>
    <row r="363" spans="1:8" x14ac:dyDescent="0.25">
      <c r="A363" s="2"/>
      <c r="B363" s="2"/>
      <c r="C363" s="2"/>
      <c r="D363" s="2"/>
      <c r="E363" s="2"/>
      <c r="F363" s="2"/>
    </row>
    <row r="364" spans="1:8" x14ac:dyDescent="0.25">
      <c r="A364" s="2"/>
      <c r="B364" s="2"/>
      <c r="C364" s="2"/>
      <c r="D364" s="2"/>
      <c r="E364" s="2"/>
      <c r="F364" s="2"/>
    </row>
    <row r="365" spans="1:8" x14ac:dyDescent="0.25">
      <c r="A365" s="2"/>
      <c r="B365" s="2"/>
      <c r="C365" s="2"/>
      <c r="D365" s="2"/>
      <c r="E365" s="2"/>
      <c r="F365" s="2"/>
    </row>
    <row r="366" spans="1:8" x14ac:dyDescent="0.25">
      <c r="A366" s="2"/>
      <c r="B366" s="2"/>
      <c r="C366" s="2"/>
      <c r="D366" s="2"/>
      <c r="E366" s="2"/>
      <c r="F366" s="2"/>
    </row>
    <row r="367" spans="1:8" x14ac:dyDescent="0.25">
      <c r="A367" s="2"/>
      <c r="B367" s="2"/>
      <c r="C367" s="2"/>
      <c r="D367" s="2"/>
      <c r="E367" s="2"/>
      <c r="F367" s="2"/>
    </row>
    <row r="368" spans="1:8" x14ac:dyDescent="0.25">
      <c r="A368" s="2"/>
      <c r="B368" s="2"/>
      <c r="C368" s="2"/>
      <c r="D368" s="2"/>
      <c r="E368" s="2"/>
      <c r="F368" s="2"/>
    </row>
    <row r="369" spans="1:6" x14ac:dyDescent="0.25">
      <c r="A369" s="2"/>
      <c r="B369" s="2"/>
      <c r="C369" s="2"/>
      <c r="D369" s="2"/>
      <c r="E369" s="2"/>
      <c r="F369" s="2"/>
    </row>
    <row r="370" spans="1:6" x14ac:dyDescent="0.25">
      <c r="A370" s="2"/>
      <c r="B370" s="2"/>
      <c r="C370" s="2"/>
      <c r="D370" s="2"/>
      <c r="E370" s="2"/>
      <c r="F370" s="2"/>
    </row>
    <row r="371" spans="1:6" x14ac:dyDescent="0.25">
      <c r="A371" s="2"/>
      <c r="B371" s="2"/>
      <c r="C371" s="2"/>
      <c r="D371" s="2"/>
      <c r="E371" s="2"/>
      <c r="F371" s="2"/>
    </row>
    <row r="372" spans="1:6" x14ac:dyDescent="0.25">
      <c r="A372" s="2"/>
      <c r="B372" s="2"/>
      <c r="C372" s="2"/>
      <c r="D372" s="2"/>
      <c r="E372" s="2"/>
      <c r="F372" s="2"/>
    </row>
    <row r="373" spans="1:6" x14ac:dyDescent="0.25">
      <c r="A373" s="2"/>
      <c r="B373" s="2"/>
      <c r="C373" s="2"/>
      <c r="D373" s="2"/>
      <c r="E373" s="2"/>
      <c r="F373" s="2"/>
    </row>
    <row r="374" spans="1:6" x14ac:dyDescent="0.25">
      <c r="A374" s="2"/>
      <c r="B374" s="2"/>
      <c r="C374" s="2"/>
      <c r="D374" s="2"/>
      <c r="E374" s="2"/>
      <c r="F374" s="2"/>
    </row>
    <row r="375" spans="1:6" x14ac:dyDescent="0.25">
      <c r="A375" s="2"/>
      <c r="B375" s="2"/>
      <c r="C375" s="2"/>
      <c r="D375" s="2"/>
      <c r="E375" s="2"/>
      <c r="F375" s="2"/>
    </row>
    <row r="376" spans="1:6" x14ac:dyDescent="0.25">
      <c r="A376" s="2"/>
      <c r="B376" s="2"/>
      <c r="C376" s="2"/>
      <c r="D376" s="2"/>
      <c r="E376" s="2"/>
      <c r="F376" s="2"/>
    </row>
    <row r="377" spans="1:6" x14ac:dyDescent="0.25">
      <c r="A377" s="2"/>
      <c r="B377" s="2"/>
      <c r="C377" s="2"/>
      <c r="D377" s="2"/>
      <c r="E377" s="2"/>
      <c r="F377" s="2"/>
    </row>
    <row r="378" spans="1:6" x14ac:dyDescent="0.25">
      <c r="A378" s="2"/>
      <c r="B378" s="2"/>
      <c r="C378" s="2"/>
      <c r="D378" s="2"/>
      <c r="E378" s="2"/>
      <c r="F378" s="2"/>
    </row>
    <row r="379" spans="1:6" x14ac:dyDescent="0.25">
      <c r="A379" s="2"/>
      <c r="B379" s="2"/>
      <c r="C379" s="2"/>
      <c r="D379" s="2"/>
      <c r="E379" s="2"/>
      <c r="F379" s="2"/>
    </row>
    <row r="380" spans="1:6" x14ac:dyDescent="0.25">
      <c r="A380" s="2"/>
      <c r="B380" s="2"/>
      <c r="C380" s="2"/>
      <c r="D380" s="2"/>
      <c r="E380" s="2"/>
      <c r="F380" s="2"/>
    </row>
    <row r="381" spans="1:6" x14ac:dyDescent="0.25">
      <c r="A381" s="2"/>
      <c r="B381" s="2"/>
      <c r="C381" s="2"/>
      <c r="D381" s="2"/>
      <c r="E381" s="2"/>
      <c r="F381" s="2"/>
    </row>
    <row r="382" spans="1:6" x14ac:dyDescent="0.25">
      <c r="A382" s="2"/>
      <c r="B382" s="2"/>
      <c r="C382" s="2"/>
      <c r="D382" s="2"/>
      <c r="E382" s="2"/>
      <c r="F382" s="2"/>
    </row>
    <row r="383" spans="1:6" x14ac:dyDescent="0.25">
      <c r="A383" s="2"/>
      <c r="B383" s="2"/>
      <c r="C383" s="2"/>
      <c r="D383" s="2"/>
      <c r="E383" s="2"/>
      <c r="F383" s="2"/>
    </row>
    <row r="384" spans="1:6" x14ac:dyDescent="0.25">
      <c r="A384" s="2"/>
      <c r="B384" s="2"/>
      <c r="C384" s="2"/>
      <c r="D384" s="2"/>
      <c r="E384" s="2"/>
      <c r="F384" s="2"/>
    </row>
    <row r="385" spans="1:6" x14ac:dyDescent="0.25">
      <c r="A385" s="2"/>
      <c r="B385" s="2"/>
      <c r="C385" s="2"/>
      <c r="D385" s="2"/>
      <c r="E385" s="2"/>
      <c r="F385" s="2"/>
    </row>
    <row r="386" spans="1:6" x14ac:dyDescent="0.25">
      <c r="A386" s="2"/>
      <c r="B386" s="2"/>
      <c r="C386" s="2"/>
      <c r="D386" s="2"/>
      <c r="E386" s="2"/>
      <c r="F386" s="2"/>
    </row>
    <row r="387" spans="1:6" x14ac:dyDescent="0.25">
      <c r="A387" s="2"/>
      <c r="B387" s="2"/>
      <c r="C387" s="2"/>
      <c r="D387" s="2"/>
      <c r="E387" s="2"/>
      <c r="F387" s="2"/>
    </row>
    <row r="388" spans="1:6" x14ac:dyDescent="0.25">
      <c r="A388" s="2"/>
      <c r="B388" s="2"/>
      <c r="C388" s="2"/>
      <c r="D388" s="2"/>
      <c r="E388" s="2"/>
      <c r="F388" s="2"/>
    </row>
    <row r="389" spans="1:6" x14ac:dyDescent="0.25">
      <c r="A389" s="2"/>
      <c r="B389" s="2"/>
      <c r="C389" s="2"/>
      <c r="D389" s="2"/>
      <c r="E389" s="2"/>
      <c r="F389" s="2"/>
    </row>
    <row r="390" spans="1:6" x14ac:dyDescent="0.25">
      <c r="A390" s="2"/>
      <c r="B390" s="2"/>
      <c r="C390" s="2"/>
      <c r="D390" s="2"/>
      <c r="E390" s="2"/>
      <c r="F390" s="2"/>
    </row>
    <row r="391" spans="1:6" x14ac:dyDescent="0.25">
      <c r="A391" s="2"/>
      <c r="B391" s="2"/>
      <c r="C391" s="2"/>
      <c r="D391" s="2"/>
      <c r="E391" s="2"/>
      <c r="F391" s="2"/>
    </row>
    <row r="392" spans="1:6" x14ac:dyDescent="0.25">
      <c r="A392" s="2"/>
      <c r="B392" s="2"/>
      <c r="C392" s="2"/>
      <c r="D392" s="2"/>
      <c r="E392" s="2"/>
      <c r="F392" s="2"/>
    </row>
    <row r="393" spans="1:6" x14ac:dyDescent="0.25">
      <c r="A393" s="2"/>
      <c r="B393" s="2"/>
      <c r="C393" s="2"/>
      <c r="D393" s="2"/>
      <c r="E393" s="2"/>
      <c r="F393" s="2"/>
    </row>
    <row r="394" spans="1:6" x14ac:dyDescent="0.25">
      <c r="A394" s="2"/>
      <c r="B394" s="2"/>
      <c r="C394" s="2"/>
      <c r="D394" s="2"/>
      <c r="E394" s="2"/>
      <c r="F394" s="2"/>
    </row>
    <row r="395" spans="1:6" x14ac:dyDescent="0.25">
      <c r="A395" s="2"/>
      <c r="B395" s="2"/>
      <c r="C395" s="2"/>
      <c r="D395" s="2"/>
      <c r="E395" s="2"/>
      <c r="F395" s="2"/>
    </row>
    <row r="396" spans="1:6" x14ac:dyDescent="0.25">
      <c r="A396" s="2"/>
      <c r="B396" s="2"/>
      <c r="C396" s="2"/>
      <c r="D396" s="2"/>
      <c r="E396" s="2"/>
      <c r="F396" s="2"/>
    </row>
    <row r="397" spans="1:6" x14ac:dyDescent="0.25">
      <c r="A397" s="2"/>
      <c r="B397" s="2"/>
      <c r="C397" s="2"/>
      <c r="D397" s="2"/>
      <c r="E397" s="2"/>
      <c r="F397" s="2"/>
    </row>
    <row r="398" spans="1:6" x14ac:dyDescent="0.25">
      <c r="A398" s="2"/>
      <c r="B398" s="2"/>
      <c r="C398" s="2"/>
      <c r="D398" s="2"/>
      <c r="E398" s="2"/>
      <c r="F398" s="2"/>
    </row>
    <row r="399" spans="1:6" x14ac:dyDescent="0.25">
      <c r="A399" s="2"/>
      <c r="B399" s="2"/>
      <c r="C399" s="2"/>
      <c r="D399" s="2"/>
      <c r="E399" s="2"/>
      <c r="F399" s="2"/>
    </row>
    <row r="400" spans="1:6" x14ac:dyDescent="0.25">
      <c r="A400" s="2"/>
      <c r="B400" s="2"/>
      <c r="C400" s="2"/>
      <c r="D400" s="2"/>
      <c r="E400" s="2"/>
      <c r="F400" s="2"/>
    </row>
    <row r="401" spans="1:6" x14ac:dyDescent="0.25">
      <c r="A401" s="2"/>
      <c r="B401" s="2"/>
      <c r="C401" s="2"/>
      <c r="D401" s="2"/>
      <c r="E401" s="2"/>
      <c r="F401" s="2"/>
    </row>
    <row r="402" spans="1:6" x14ac:dyDescent="0.25">
      <c r="A402" s="2"/>
      <c r="B402" s="2"/>
      <c r="C402" s="2"/>
      <c r="D402" s="2"/>
      <c r="E402" s="2"/>
      <c r="F402" s="2"/>
    </row>
    <row r="403" spans="1:6" x14ac:dyDescent="0.25">
      <c r="A403" s="2"/>
      <c r="B403" s="2"/>
      <c r="C403" s="2"/>
      <c r="D403" s="2"/>
      <c r="E403" s="2"/>
      <c r="F403" s="2"/>
    </row>
    <row r="404" spans="1:6" x14ac:dyDescent="0.25">
      <c r="A404" s="2"/>
      <c r="B404" s="2"/>
      <c r="C404" s="2"/>
      <c r="D404" s="2"/>
      <c r="E404" s="2"/>
      <c r="F404" s="2"/>
    </row>
    <row r="405" spans="1:6" x14ac:dyDescent="0.25">
      <c r="A405" s="2"/>
      <c r="B405" s="2"/>
      <c r="C405" s="2"/>
      <c r="D405" s="2"/>
      <c r="E405" s="2"/>
      <c r="F405" s="2"/>
    </row>
    <row r="406" spans="1:6" x14ac:dyDescent="0.25">
      <c r="A406" s="2"/>
      <c r="B406" s="2"/>
      <c r="C406" s="2"/>
      <c r="D406" s="2"/>
      <c r="E406" s="2"/>
      <c r="F406" s="2"/>
    </row>
    <row r="407" spans="1:6" x14ac:dyDescent="0.25">
      <c r="A407" s="2"/>
      <c r="B407" s="2"/>
      <c r="C407" s="2"/>
      <c r="D407" s="2"/>
      <c r="E407" s="2"/>
      <c r="F407" s="2"/>
    </row>
    <row r="408" spans="1:6" x14ac:dyDescent="0.25">
      <c r="A408" s="2"/>
      <c r="B408" s="2"/>
      <c r="C408" s="2"/>
      <c r="D408" s="2"/>
      <c r="E408" s="2"/>
      <c r="F408" s="2"/>
    </row>
    <row r="409" spans="1:6" x14ac:dyDescent="0.25">
      <c r="A409" s="2"/>
      <c r="B409" s="2"/>
      <c r="C409" s="2"/>
      <c r="D409" s="2"/>
      <c r="E409" s="2"/>
      <c r="F409" s="2"/>
    </row>
    <row r="410" spans="1:6" x14ac:dyDescent="0.25">
      <c r="A410" s="2"/>
      <c r="B410" s="2"/>
      <c r="C410" s="2"/>
      <c r="D410" s="2"/>
      <c r="E410" s="2"/>
      <c r="F410" s="2"/>
    </row>
    <row r="411" spans="1:6" x14ac:dyDescent="0.25">
      <c r="A411" s="2"/>
      <c r="B411" s="2"/>
      <c r="C411" s="2"/>
      <c r="D411" s="2"/>
      <c r="E411" s="2"/>
      <c r="F411" s="2"/>
    </row>
    <row r="412" spans="1:6" x14ac:dyDescent="0.25">
      <c r="A412" s="2"/>
      <c r="B412" s="2"/>
      <c r="C412" s="2"/>
      <c r="D412" s="2"/>
      <c r="E412" s="2"/>
      <c r="F412" s="2"/>
    </row>
    <row r="413" spans="1:6" x14ac:dyDescent="0.25">
      <c r="A413" s="2"/>
      <c r="B413" s="2"/>
      <c r="C413" s="2"/>
      <c r="D413" s="2"/>
      <c r="E413" s="2"/>
      <c r="F413" s="2"/>
    </row>
    <row r="414" spans="1:6" x14ac:dyDescent="0.25">
      <c r="A414" s="2"/>
      <c r="B414" s="2"/>
      <c r="C414" s="2"/>
      <c r="D414" s="2"/>
      <c r="E414" s="2"/>
      <c r="F414" s="2"/>
    </row>
    <row r="415" spans="1:6" x14ac:dyDescent="0.25">
      <c r="A415" s="2"/>
      <c r="B415" s="2"/>
      <c r="C415" s="2"/>
      <c r="D415" s="2"/>
      <c r="E415" s="2"/>
      <c r="F415" s="2"/>
    </row>
    <row r="416" spans="1:6" x14ac:dyDescent="0.25">
      <c r="A416" s="2"/>
      <c r="B416" s="2"/>
      <c r="C416" s="2"/>
      <c r="D416" s="2"/>
      <c r="E416" s="2"/>
      <c r="F416" s="2"/>
    </row>
    <row r="417" spans="1:6" x14ac:dyDescent="0.25">
      <c r="A417" s="2"/>
      <c r="B417" s="2"/>
      <c r="C417" s="2"/>
      <c r="D417" s="2"/>
      <c r="E417" s="2"/>
      <c r="F417" s="2"/>
    </row>
    <row r="418" spans="1:6" x14ac:dyDescent="0.25">
      <c r="A418" s="2"/>
      <c r="B418" s="2"/>
      <c r="C418" s="2"/>
      <c r="D418" s="2"/>
      <c r="E418" s="2"/>
      <c r="F418" s="2"/>
    </row>
    <row r="419" spans="1:6" x14ac:dyDescent="0.25">
      <c r="A419" s="2"/>
      <c r="B419" s="2"/>
      <c r="C419" s="2"/>
      <c r="D419" s="2"/>
      <c r="E419" s="2"/>
      <c r="F419" s="2"/>
    </row>
    <row r="420" spans="1:6" x14ac:dyDescent="0.25">
      <c r="A420" s="2"/>
      <c r="B420" s="2"/>
      <c r="C420" s="2"/>
      <c r="D420" s="2"/>
      <c r="E420" s="2"/>
      <c r="F420" s="2"/>
    </row>
    <row r="421" spans="1:6" x14ac:dyDescent="0.25">
      <c r="A421" s="2"/>
      <c r="B421" s="2"/>
      <c r="C421" s="2"/>
      <c r="D421" s="2"/>
      <c r="E421" s="2"/>
      <c r="F421" s="2"/>
    </row>
    <row r="422" spans="1:6" x14ac:dyDescent="0.25">
      <c r="A422" s="2"/>
      <c r="B422" s="2"/>
      <c r="C422" s="2"/>
      <c r="D422" s="2"/>
      <c r="E422" s="2"/>
      <c r="F422" s="2"/>
    </row>
    <row r="423" spans="1:6" x14ac:dyDescent="0.25">
      <c r="A423" s="2"/>
      <c r="B423" s="2"/>
      <c r="C423" s="2"/>
      <c r="D423" s="2"/>
      <c r="E423" s="2"/>
      <c r="F423" s="2"/>
    </row>
    <row r="424" spans="1:6" x14ac:dyDescent="0.25">
      <c r="A424" s="2"/>
      <c r="B424" s="2"/>
      <c r="C424" s="2"/>
      <c r="D424" s="2"/>
      <c r="E424" s="2"/>
      <c r="F424" s="2"/>
    </row>
    <row r="425" spans="1:6" x14ac:dyDescent="0.25">
      <c r="A425" s="2"/>
      <c r="B425" s="2"/>
      <c r="C425" s="2"/>
      <c r="D425" s="2"/>
      <c r="E425" s="2"/>
      <c r="F425" s="2"/>
    </row>
    <row r="426" spans="1:6" x14ac:dyDescent="0.25">
      <c r="A426" s="2"/>
      <c r="B426" s="2"/>
      <c r="C426" s="2"/>
      <c r="D426" s="2"/>
      <c r="E426" s="2"/>
      <c r="F426" s="2"/>
    </row>
    <row r="427" spans="1:6" x14ac:dyDescent="0.25">
      <c r="A427" s="2"/>
      <c r="B427" s="2"/>
      <c r="C427" s="2"/>
      <c r="D427" s="2"/>
      <c r="E427" s="2"/>
      <c r="F427" s="2"/>
    </row>
    <row r="428" spans="1:6" x14ac:dyDescent="0.25">
      <c r="A428" s="2"/>
      <c r="B428" s="2"/>
      <c r="C428" s="2"/>
      <c r="D428" s="2"/>
      <c r="E428" s="2"/>
      <c r="F428" s="2"/>
    </row>
    <row r="429" spans="1:6" x14ac:dyDescent="0.25">
      <c r="A429" s="2"/>
      <c r="B429" s="2"/>
      <c r="C429" s="2"/>
      <c r="D429" s="2"/>
      <c r="E429" s="2"/>
      <c r="F429" s="2"/>
    </row>
    <row r="430" spans="1:6" x14ac:dyDescent="0.25">
      <c r="A430" s="2"/>
      <c r="B430" s="2"/>
      <c r="C430" s="2"/>
      <c r="D430" s="2"/>
      <c r="E430" s="2"/>
      <c r="F430" s="2"/>
    </row>
    <row r="431" spans="1:6" x14ac:dyDescent="0.25">
      <c r="A431" s="2"/>
      <c r="B431" s="2"/>
      <c r="C431" s="2"/>
      <c r="D431" s="2"/>
      <c r="E431" s="2"/>
      <c r="F431" s="2"/>
    </row>
    <row r="432" spans="1:6" x14ac:dyDescent="0.25">
      <c r="A432" s="2"/>
      <c r="B432" s="2"/>
      <c r="C432" s="2"/>
      <c r="D432" s="2"/>
      <c r="E432" s="2"/>
      <c r="F432" s="2"/>
    </row>
    <row r="433" spans="1:6" x14ac:dyDescent="0.25">
      <c r="A433" s="2"/>
      <c r="B433" s="2"/>
      <c r="C433" s="2"/>
      <c r="D433" s="2"/>
      <c r="E433" s="2"/>
      <c r="F433" s="2"/>
    </row>
    <row r="434" spans="1:6" x14ac:dyDescent="0.25">
      <c r="A434" s="2"/>
      <c r="B434" s="2"/>
      <c r="C434" s="2"/>
      <c r="D434" s="2"/>
      <c r="E434" s="2"/>
      <c r="F434" s="2"/>
    </row>
    <row r="435" spans="1:6" x14ac:dyDescent="0.25">
      <c r="A435" s="2"/>
      <c r="B435" s="2"/>
      <c r="C435" s="2"/>
      <c r="D435" s="2"/>
      <c r="E435" s="2"/>
      <c r="F435" s="2"/>
    </row>
    <row r="436" spans="1:6" x14ac:dyDescent="0.25">
      <c r="A436" s="2"/>
      <c r="B436" s="2"/>
      <c r="C436" s="2"/>
      <c r="D436" s="2"/>
      <c r="E436" s="2"/>
      <c r="F436" s="2"/>
    </row>
    <row r="437" spans="1:6" x14ac:dyDescent="0.25">
      <c r="A437" s="2"/>
      <c r="B437" s="2"/>
      <c r="C437" s="2"/>
      <c r="D437" s="2"/>
      <c r="E437" s="2"/>
      <c r="F437" s="2"/>
    </row>
    <row r="438" spans="1:6" x14ac:dyDescent="0.25">
      <c r="A438" s="2"/>
      <c r="B438" s="2"/>
      <c r="C438" s="2"/>
      <c r="D438" s="2"/>
      <c r="E438" s="2"/>
      <c r="F438" s="2"/>
    </row>
    <row r="439" spans="1:6" x14ac:dyDescent="0.25">
      <c r="A439" s="2"/>
      <c r="B439" s="2"/>
      <c r="C439" s="2"/>
      <c r="D439" s="2"/>
      <c r="E439" s="2"/>
      <c r="F439" s="2"/>
    </row>
    <row r="440" spans="1:6" x14ac:dyDescent="0.25">
      <c r="A440" s="2"/>
      <c r="B440" s="2"/>
      <c r="C440" s="2"/>
      <c r="D440" s="2"/>
      <c r="E440" s="2"/>
      <c r="F440" s="2"/>
    </row>
    <row r="441" spans="1:6" x14ac:dyDescent="0.25">
      <c r="A441" s="2"/>
      <c r="B441" s="2"/>
      <c r="C441" s="2"/>
      <c r="D441" s="2"/>
      <c r="E441" s="2"/>
      <c r="F441" s="2"/>
    </row>
    <row r="442" spans="1:6" x14ac:dyDescent="0.25">
      <c r="A442" s="2"/>
      <c r="B442" s="2"/>
      <c r="C442" s="2"/>
      <c r="D442" s="2"/>
      <c r="E442" s="2"/>
      <c r="F442" s="2"/>
    </row>
    <row r="443" spans="1:6" x14ac:dyDescent="0.25">
      <c r="A443" s="2"/>
      <c r="B443" s="2"/>
      <c r="C443" s="2"/>
      <c r="D443" s="2"/>
      <c r="E443" s="2"/>
      <c r="F443" s="2"/>
    </row>
    <row r="444" spans="1:6" x14ac:dyDescent="0.25">
      <c r="A444" s="2"/>
      <c r="B444" s="2"/>
      <c r="C444" s="2"/>
      <c r="D444" s="2"/>
      <c r="E444" s="2"/>
      <c r="F444" s="2"/>
    </row>
    <row r="445" spans="1:6" x14ac:dyDescent="0.25">
      <c r="A445" s="2"/>
      <c r="B445" s="2"/>
      <c r="C445" s="2"/>
      <c r="D445" s="2"/>
      <c r="E445" s="2"/>
      <c r="F445" s="2"/>
    </row>
    <row r="446" spans="1:6" x14ac:dyDescent="0.25">
      <c r="A446" s="2"/>
      <c r="B446" s="2"/>
      <c r="C446" s="2"/>
      <c r="D446" s="2"/>
      <c r="E446" s="2"/>
      <c r="F446" s="2"/>
    </row>
    <row r="447" spans="1:6" x14ac:dyDescent="0.25">
      <c r="A447" s="2"/>
      <c r="B447" s="2"/>
      <c r="C447" s="2"/>
      <c r="D447" s="2"/>
      <c r="E447" s="2"/>
      <c r="F447" s="2"/>
    </row>
    <row r="448" spans="1:6" x14ac:dyDescent="0.25">
      <c r="A448" s="2"/>
      <c r="B448" s="2"/>
      <c r="C448" s="2"/>
      <c r="D448" s="2"/>
      <c r="E448" s="2"/>
      <c r="F448" s="2"/>
    </row>
    <row r="449" spans="1:6" x14ac:dyDescent="0.25">
      <c r="A449" s="2"/>
      <c r="B449" s="2"/>
      <c r="C449" s="2"/>
      <c r="D449" s="2"/>
      <c r="E449" s="2"/>
      <c r="F449" s="2"/>
    </row>
    <row r="450" spans="1:6" x14ac:dyDescent="0.25">
      <c r="A450" s="2"/>
      <c r="B450" s="2"/>
      <c r="C450" s="2"/>
      <c r="D450" s="2"/>
      <c r="E450" s="2"/>
      <c r="F450" s="2"/>
    </row>
    <row r="451" spans="1:6" x14ac:dyDescent="0.25">
      <c r="A451" s="2"/>
      <c r="B451" s="2"/>
      <c r="C451" s="2"/>
      <c r="D451" s="2"/>
      <c r="E451" s="2"/>
      <c r="F451" s="2"/>
    </row>
    <row r="452" spans="1:6" x14ac:dyDescent="0.25">
      <c r="A452" s="2"/>
      <c r="B452" s="2"/>
      <c r="C452" s="2"/>
      <c r="D452" s="2"/>
      <c r="E452" s="2"/>
      <c r="F452" s="2"/>
    </row>
    <row r="453" spans="1:6" x14ac:dyDescent="0.25">
      <c r="A453" s="2"/>
      <c r="B453" s="2"/>
      <c r="C453" s="2"/>
      <c r="D453" s="2"/>
      <c r="E453" s="2"/>
      <c r="F453" s="2"/>
    </row>
    <row r="454" spans="1:6" x14ac:dyDescent="0.25">
      <c r="A454" s="2"/>
      <c r="B454" s="2"/>
      <c r="C454" s="2"/>
      <c r="D454" s="2"/>
      <c r="E454" s="2"/>
      <c r="F454" s="2"/>
    </row>
    <row r="455" spans="1:6" x14ac:dyDescent="0.25">
      <c r="A455" s="2"/>
      <c r="B455" s="2"/>
      <c r="C455" s="2"/>
      <c r="D455" s="2"/>
      <c r="E455" s="2"/>
      <c r="F455" s="2"/>
    </row>
    <row r="456" spans="1:6" x14ac:dyDescent="0.25">
      <c r="A456" s="2"/>
      <c r="B456" s="2"/>
      <c r="C456" s="2"/>
      <c r="D456" s="2"/>
      <c r="E456" s="2"/>
      <c r="F456" s="2"/>
    </row>
    <row r="457" spans="1:6" x14ac:dyDescent="0.25">
      <c r="A457" s="2"/>
      <c r="B457" s="2"/>
      <c r="C457" s="2"/>
      <c r="D457" s="2"/>
      <c r="E457" s="2"/>
      <c r="F457" s="2"/>
    </row>
    <row r="458" spans="1:6" x14ac:dyDescent="0.25">
      <c r="A458" s="2"/>
      <c r="B458" s="2"/>
      <c r="C458" s="2"/>
      <c r="D458" s="2"/>
      <c r="E458" s="2"/>
      <c r="F458" s="2"/>
    </row>
    <row r="459" spans="1:6" x14ac:dyDescent="0.25">
      <c r="A459" s="2"/>
      <c r="B459" s="2"/>
      <c r="C459" s="2"/>
      <c r="D459" s="2"/>
      <c r="E459" s="2"/>
      <c r="F459" s="2"/>
    </row>
    <row r="460" spans="1:6" x14ac:dyDescent="0.25">
      <c r="A460" s="2"/>
      <c r="B460" s="2"/>
      <c r="C460" s="2"/>
      <c r="D460" s="2"/>
      <c r="E460" s="2"/>
      <c r="F460" s="2"/>
    </row>
    <row r="461" spans="1:6" x14ac:dyDescent="0.25">
      <c r="A461" s="2"/>
      <c r="B461" s="2"/>
      <c r="C461" s="2"/>
      <c r="D461" s="2"/>
      <c r="E461" s="2"/>
      <c r="F461" s="2"/>
    </row>
    <row r="462" spans="1:6" x14ac:dyDescent="0.25">
      <c r="A462" s="2"/>
      <c r="B462" s="2"/>
      <c r="C462" s="2"/>
      <c r="D462" s="2"/>
      <c r="E462" s="2"/>
      <c r="F462" s="2"/>
    </row>
    <row r="463" spans="1:6" x14ac:dyDescent="0.25">
      <c r="A463" s="2"/>
      <c r="B463" s="2"/>
      <c r="C463" s="2"/>
      <c r="D463" s="2"/>
      <c r="E463" s="2"/>
      <c r="F463" s="2"/>
    </row>
    <row r="464" spans="1:6" x14ac:dyDescent="0.25">
      <c r="A464" s="2"/>
      <c r="B464" s="2"/>
      <c r="C464" s="2"/>
      <c r="D464" s="2"/>
      <c r="E464" s="2"/>
      <c r="F464" s="2"/>
    </row>
    <row r="465" spans="1:6" x14ac:dyDescent="0.25">
      <c r="A465" s="2"/>
      <c r="B465" s="2"/>
      <c r="C465" s="2"/>
      <c r="D465" s="2"/>
      <c r="E465" s="2"/>
      <c r="F465" s="2"/>
    </row>
    <row r="466" spans="1:6" x14ac:dyDescent="0.25">
      <c r="A466" s="2"/>
      <c r="B466" s="2"/>
      <c r="C466" s="2"/>
      <c r="D466" s="2"/>
      <c r="E466" s="2"/>
      <c r="F466" s="2"/>
    </row>
    <row r="467" spans="1:6" x14ac:dyDescent="0.25">
      <c r="A467" s="2"/>
      <c r="B467" s="2"/>
      <c r="C467" s="2"/>
      <c r="D467" s="2"/>
      <c r="E467" s="2"/>
      <c r="F467" s="2"/>
    </row>
    <row r="468" spans="1:6" x14ac:dyDescent="0.25">
      <c r="A468" s="2"/>
      <c r="B468" s="2"/>
      <c r="C468" s="2"/>
      <c r="D468" s="2"/>
      <c r="E468" s="2"/>
      <c r="F468" s="2"/>
    </row>
    <row r="469" spans="1:6" x14ac:dyDescent="0.25">
      <c r="A469" s="2"/>
      <c r="B469" s="2"/>
      <c r="C469" s="2"/>
      <c r="D469" s="2"/>
      <c r="E469" s="2"/>
      <c r="F469" s="2"/>
    </row>
    <row r="470" spans="1:6" x14ac:dyDescent="0.25">
      <c r="A470" s="2"/>
      <c r="B470" s="2"/>
      <c r="C470" s="2"/>
      <c r="D470" s="2"/>
      <c r="E470" s="2"/>
      <c r="F470" s="2"/>
    </row>
    <row r="471" spans="1:6" x14ac:dyDescent="0.25">
      <c r="A471" s="2"/>
      <c r="B471" s="2"/>
      <c r="C471" s="2"/>
      <c r="D471" s="2"/>
      <c r="E471" s="2"/>
      <c r="F471" s="2"/>
    </row>
    <row r="472" spans="1:6" x14ac:dyDescent="0.25">
      <c r="A472" s="2"/>
      <c r="B472" s="2"/>
      <c r="C472" s="2"/>
      <c r="D472" s="2"/>
      <c r="E472" s="2"/>
      <c r="F472" s="2"/>
    </row>
    <row r="473" spans="1:6" x14ac:dyDescent="0.25">
      <c r="A473" s="2"/>
      <c r="B473" s="2"/>
      <c r="C473" s="2"/>
      <c r="D473" s="2"/>
      <c r="E473" s="2"/>
      <c r="F473" s="2"/>
    </row>
    <row r="474" spans="1:6" x14ac:dyDescent="0.25">
      <c r="A474" s="2"/>
      <c r="B474" s="2"/>
      <c r="C474" s="2"/>
      <c r="D474" s="2"/>
      <c r="E474" s="2"/>
      <c r="F474" s="2"/>
    </row>
    <row r="475" spans="1:6" x14ac:dyDescent="0.25">
      <c r="A475" s="2"/>
      <c r="B475" s="2"/>
      <c r="C475" s="2"/>
      <c r="D475" s="2"/>
      <c r="E475" s="2"/>
      <c r="F475" s="2"/>
    </row>
    <row r="476" spans="1:6" x14ac:dyDescent="0.25">
      <c r="A476" s="2"/>
      <c r="B476" s="2"/>
      <c r="C476" s="2"/>
      <c r="D476" s="2"/>
      <c r="E476" s="2"/>
      <c r="F476" s="2"/>
    </row>
    <row r="477" spans="1:6" x14ac:dyDescent="0.25">
      <c r="A477" s="2"/>
      <c r="B477" s="2"/>
      <c r="C477" s="2"/>
      <c r="D477" s="2"/>
      <c r="E477" s="2"/>
      <c r="F477" s="2"/>
    </row>
    <row r="478" spans="1:6" x14ac:dyDescent="0.25">
      <c r="A478" s="2"/>
      <c r="B478" s="2"/>
      <c r="C478" s="2"/>
      <c r="D478" s="2"/>
      <c r="E478" s="2"/>
      <c r="F478" s="2"/>
    </row>
    <row r="479" spans="1:6" x14ac:dyDescent="0.25">
      <c r="A479" s="2"/>
      <c r="B479" s="2"/>
      <c r="C479" s="2"/>
      <c r="D479" s="2"/>
      <c r="E479" s="2"/>
      <c r="F479" s="2"/>
    </row>
    <row r="480" spans="1:6" x14ac:dyDescent="0.25">
      <c r="A480" s="2"/>
      <c r="B480" s="2"/>
      <c r="C480" s="2"/>
      <c r="D480" s="2"/>
      <c r="E480" s="2"/>
      <c r="F480" s="2"/>
    </row>
    <row r="481" spans="1:6" x14ac:dyDescent="0.25">
      <c r="A481" s="2"/>
      <c r="B481" s="2"/>
      <c r="C481" s="2"/>
      <c r="D481" s="2"/>
      <c r="E481" s="2"/>
      <c r="F481" s="2"/>
    </row>
    <row r="482" spans="1:6" x14ac:dyDescent="0.25">
      <c r="A482" s="2"/>
      <c r="B482" s="2"/>
      <c r="C482" s="2"/>
      <c r="D482" s="2"/>
      <c r="E482" s="2"/>
      <c r="F482" s="2"/>
    </row>
    <row r="483" spans="1:6" x14ac:dyDescent="0.25">
      <c r="A483" s="2"/>
      <c r="B483" s="2"/>
      <c r="C483" s="2"/>
      <c r="D483" s="2"/>
      <c r="E483" s="2"/>
      <c r="F483" s="2"/>
    </row>
    <row r="484" spans="1:6" x14ac:dyDescent="0.25">
      <c r="A484" s="2"/>
      <c r="B484" s="2"/>
      <c r="C484" s="2"/>
      <c r="D484" s="2"/>
      <c r="E484" s="2"/>
      <c r="F484" s="2"/>
    </row>
    <row r="485" spans="1:6" x14ac:dyDescent="0.25">
      <c r="A485" s="2"/>
      <c r="B485" s="2"/>
      <c r="C485" s="2"/>
      <c r="D485" s="2"/>
      <c r="E485" s="2"/>
      <c r="F485" s="2"/>
    </row>
    <row r="486" spans="1:6" x14ac:dyDescent="0.25">
      <c r="A486" s="2"/>
      <c r="B486" s="2"/>
      <c r="C486" s="2"/>
      <c r="D486" s="2"/>
      <c r="E486" s="2"/>
      <c r="F486" s="2"/>
    </row>
    <row r="487" spans="1:6" x14ac:dyDescent="0.25">
      <c r="A487" s="2"/>
      <c r="B487" s="2"/>
      <c r="C487" s="2"/>
      <c r="D487" s="2"/>
      <c r="E487" s="2"/>
      <c r="F487" s="2"/>
    </row>
    <row r="488" spans="1:6" x14ac:dyDescent="0.25">
      <c r="A488" s="2"/>
      <c r="B488" s="2"/>
      <c r="C488" s="2"/>
      <c r="D488" s="2"/>
      <c r="E488" s="2"/>
      <c r="F488" s="2"/>
    </row>
    <row r="489" spans="1:6" x14ac:dyDescent="0.25">
      <c r="A489" s="2"/>
      <c r="B489" s="2"/>
      <c r="C489" s="2"/>
      <c r="D489" s="2"/>
      <c r="E489" s="2"/>
      <c r="F489" s="2"/>
    </row>
    <row r="490" spans="1:6" x14ac:dyDescent="0.25">
      <c r="A490" s="2"/>
      <c r="B490" s="2"/>
      <c r="C490" s="2"/>
      <c r="D490" s="2"/>
      <c r="E490" s="2"/>
      <c r="F490" s="2"/>
    </row>
    <row r="491" spans="1:6" x14ac:dyDescent="0.25">
      <c r="A491" s="2"/>
      <c r="B491" s="2"/>
      <c r="C491" s="2"/>
      <c r="D491" s="2"/>
      <c r="E491" s="2"/>
      <c r="F491" s="2"/>
    </row>
    <row r="492" spans="1:6" x14ac:dyDescent="0.25">
      <c r="A492" s="2"/>
      <c r="B492" s="2"/>
      <c r="C492" s="2"/>
      <c r="D492" s="2"/>
      <c r="E492" s="2"/>
      <c r="F492" s="2"/>
    </row>
    <row r="493" spans="1:6" x14ac:dyDescent="0.25">
      <c r="A493" s="2"/>
      <c r="B493" s="2"/>
      <c r="C493" s="2"/>
      <c r="D493" s="2"/>
      <c r="E493" s="2"/>
      <c r="F493" s="2"/>
    </row>
    <row r="494" spans="1:6" x14ac:dyDescent="0.25">
      <c r="A494" s="2"/>
      <c r="B494" s="2"/>
      <c r="C494" s="2"/>
      <c r="D494" s="2"/>
      <c r="E494" s="2"/>
      <c r="F494" s="2"/>
    </row>
    <row r="495" spans="1:6" x14ac:dyDescent="0.25">
      <c r="A495" s="2"/>
      <c r="B495" s="2"/>
      <c r="C495" s="2"/>
      <c r="D495" s="2"/>
      <c r="E495" s="2"/>
      <c r="F495" s="2"/>
    </row>
    <row r="496" spans="1:6" x14ac:dyDescent="0.25">
      <c r="A496" s="2"/>
      <c r="B496" s="2"/>
      <c r="C496" s="2"/>
      <c r="D496" s="2"/>
      <c r="E496" s="2"/>
      <c r="F496" s="2"/>
    </row>
    <row r="497" spans="1:6" x14ac:dyDescent="0.25">
      <c r="A497" s="2"/>
      <c r="B497" s="2"/>
      <c r="C497" s="2"/>
      <c r="D497" s="2"/>
      <c r="E497" s="2"/>
      <c r="F497" s="2"/>
    </row>
    <row r="498" spans="1:6" x14ac:dyDescent="0.25">
      <c r="A498" s="2"/>
      <c r="B498" s="2"/>
      <c r="C498" s="2"/>
      <c r="D498" s="2"/>
      <c r="E498" s="2"/>
      <c r="F498" s="2"/>
    </row>
    <row r="499" spans="1:6" x14ac:dyDescent="0.25">
      <c r="A499" s="2"/>
      <c r="B499" s="2"/>
      <c r="C499" s="2"/>
      <c r="D499" s="2"/>
      <c r="E499" s="2"/>
      <c r="F499" s="2"/>
    </row>
    <row r="500" spans="1:6" x14ac:dyDescent="0.25">
      <c r="A500" s="2"/>
      <c r="B500" s="2"/>
      <c r="C500" s="2"/>
      <c r="D500" s="2"/>
      <c r="E500" s="2"/>
      <c r="F500" s="2"/>
    </row>
    <row r="501" spans="1:6" x14ac:dyDescent="0.25">
      <c r="A501" s="2"/>
      <c r="B501" s="2"/>
      <c r="C501" s="2"/>
      <c r="D501" s="2"/>
      <c r="E501" s="2"/>
      <c r="F501" s="2"/>
    </row>
    <row r="502" spans="1:6" x14ac:dyDescent="0.25">
      <c r="A502" s="2"/>
      <c r="B502" s="2"/>
      <c r="C502" s="2"/>
      <c r="D502" s="2"/>
      <c r="E502" s="2"/>
      <c r="F502" s="2"/>
    </row>
    <row r="503" spans="1:6" x14ac:dyDescent="0.25">
      <c r="A503" s="2"/>
      <c r="B503" s="2"/>
      <c r="C503" s="2"/>
      <c r="D503" s="2"/>
      <c r="E503" s="2"/>
      <c r="F503" s="2"/>
    </row>
    <row r="504" spans="1:6" x14ac:dyDescent="0.25">
      <c r="A504" s="2"/>
      <c r="B504" s="2"/>
      <c r="C504" s="2"/>
      <c r="D504" s="2"/>
      <c r="E504" s="2"/>
      <c r="F504" s="2"/>
    </row>
    <row r="505" spans="1:6" x14ac:dyDescent="0.25">
      <c r="A505" s="2"/>
      <c r="B505" s="2"/>
      <c r="C505" s="2"/>
      <c r="D505" s="2"/>
      <c r="E505" s="2"/>
      <c r="F505" s="2"/>
    </row>
    <row r="506" spans="1:6" x14ac:dyDescent="0.25">
      <c r="A506" s="2"/>
      <c r="B506" s="2"/>
      <c r="C506" s="2"/>
      <c r="D506" s="2"/>
      <c r="E506" s="2"/>
      <c r="F506" s="2"/>
    </row>
    <row r="507" spans="1:6" x14ac:dyDescent="0.25">
      <c r="A507" s="2"/>
      <c r="B507" s="2"/>
      <c r="C507" s="2"/>
      <c r="D507" s="2"/>
      <c r="E507" s="2"/>
      <c r="F507" s="2"/>
    </row>
    <row r="508" spans="1:6" x14ac:dyDescent="0.25">
      <c r="A508" s="2"/>
      <c r="B508" s="2"/>
      <c r="C508" s="2"/>
      <c r="D508" s="2"/>
      <c r="E508" s="2"/>
      <c r="F508" s="2"/>
    </row>
    <row r="509" spans="1:6" x14ac:dyDescent="0.25">
      <c r="A509" s="2"/>
      <c r="B509" s="2"/>
      <c r="C509" s="2"/>
      <c r="D509" s="2"/>
      <c r="E509" s="2"/>
      <c r="F509" s="2"/>
    </row>
    <row r="510" spans="1:6" x14ac:dyDescent="0.25">
      <c r="A510" s="2"/>
      <c r="B510" s="2"/>
      <c r="C510" s="2"/>
      <c r="D510" s="2"/>
      <c r="E510" s="2"/>
      <c r="F510" s="2"/>
    </row>
    <row r="511" spans="1:6" x14ac:dyDescent="0.25">
      <c r="A511" s="2"/>
      <c r="B511" s="2"/>
      <c r="C511" s="2"/>
      <c r="D511" s="2"/>
      <c r="E511" s="2"/>
      <c r="F511" s="2"/>
    </row>
    <row r="512" spans="1:6" x14ac:dyDescent="0.25">
      <c r="A512" s="2"/>
      <c r="B512" s="2"/>
      <c r="C512" s="2"/>
      <c r="D512" s="2"/>
      <c r="E512" s="2"/>
      <c r="F512" s="2"/>
    </row>
    <row r="513" spans="1:6" x14ac:dyDescent="0.25">
      <c r="A513" s="2"/>
      <c r="B513" s="2"/>
      <c r="C513" s="2"/>
      <c r="D513" s="2"/>
      <c r="E513" s="2"/>
      <c r="F513" s="2"/>
    </row>
    <row r="514" spans="1:6" x14ac:dyDescent="0.25">
      <c r="A514" s="2"/>
      <c r="B514" s="2"/>
      <c r="C514" s="2"/>
      <c r="D514" s="2"/>
      <c r="E514" s="2"/>
      <c r="F514" s="2"/>
    </row>
    <row r="515" spans="1:6" x14ac:dyDescent="0.25">
      <c r="A515" s="2"/>
      <c r="B515" s="2"/>
      <c r="C515" s="2"/>
      <c r="D515" s="2"/>
      <c r="E515" s="2"/>
      <c r="F515" s="2"/>
    </row>
    <row r="516" spans="1:6" x14ac:dyDescent="0.25">
      <c r="A516" s="2"/>
      <c r="B516" s="2"/>
      <c r="C516" s="2"/>
      <c r="D516" s="2"/>
      <c r="E516" s="2"/>
      <c r="F516" s="2"/>
    </row>
    <row r="517" spans="1:6" x14ac:dyDescent="0.25">
      <c r="A517" s="2"/>
      <c r="B517" s="2"/>
      <c r="C517" s="2"/>
      <c r="D517" s="2"/>
      <c r="E517" s="2"/>
      <c r="F517" s="2"/>
    </row>
    <row r="518" spans="1:6" x14ac:dyDescent="0.25">
      <c r="A518" s="2"/>
      <c r="B518" s="2"/>
      <c r="C518" s="2"/>
      <c r="D518" s="2"/>
      <c r="E518" s="2"/>
      <c r="F518" s="2"/>
    </row>
    <row r="519" spans="1:6" x14ac:dyDescent="0.25">
      <c r="A519" s="2"/>
      <c r="B519" s="2"/>
      <c r="C519" s="2"/>
      <c r="D519" s="2"/>
      <c r="E519" s="2"/>
      <c r="F519" s="2"/>
    </row>
    <row r="520" spans="1:6" x14ac:dyDescent="0.25">
      <c r="A520" s="2"/>
      <c r="B520" s="2"/>
      <c r="C520" s="2"/>
      <c r="D520" s="2"/>
      <c r="E520" s="2"/>
      <c r="F520" s="2"/>
    </row>
    <row r="521" spans="1:6" x14ac:dyDescent="0.25">
      <c r="A521" s="2"/>
      <c r="B521" s="2"/>
      <c r="C521" s="2"/>
      <c r="D521" s="2"/>
      <c r="E521" s="2"/>
      <c r="F521" s="2"/>
    </row>
    <row r="522" spans="1:6" x14ac:dyDescent="0.25">
      <c r="A522" s="2"/>
      <c r="B522" s="2"/>
      <c r="C522" s="2"/>
      <c r="D522" s="2"/>
      <c r="E522" s="2"/>
      <c r="F522" s="2"/>
    </row>
    <row r="523" spans="1:6" x14ac:dyDescent="0.25">
      <c r="A523" s="2"/>
      <c r="B523" s="2"/>
      <c r="C523" s="2"/>
      <c r="D523" s="2"/>
      <c r="E523" s="2"/>
      <c r="F523" s="2"/>
    </row>
    <row r="524" spans="1:6" x14ac:dyDescent="0.25">
      <c r="A524" s="2"/>
      <c r="B524" s="2"/>
      <c r="C524" s="2"/>
      <c r="D524" s="2"/>
      <c r="E524" s="2"/>
      <c r="F524" s="2"/>
    </row>
    <row r="525" spans="1:6" x14ac:dyDescent="0.25">
      <c r="A525" s="2"/>
      <c r="B525" s="2"/>
      <c r="C525" s="2"/>
      <c r="D525" s="2"/>
      <c r="E525" s="2"/>
      <c r="F525" s="2"/>
    </row>
    <row r="526" spans="1:6" x14ac:dyDescent="0.25">
      <c r="A526" s="2"/>
      <c r="B526" s="2"/>
      <c r="C526" s="2"/>
      <c r="D526" s="2"/>
      <c r="E526" s="2"/>
      <c r="F526" s="2"/>
    </row>
    <row r="527" spans="1:6" x14ac:dyDescent="0.25">
      <c r="A527" s="2"/>
      <c r="B527" s="2"/>
      <c r="C527" s="2"/>
      <c r="D527" s="2"/>
      <c r="E527" s="2"/>
      <c r="F527" s="2"/>
    </row>
    <row r="528" spans="1:6" x14ac:dyDescent="0.25">
      <c r="A528" s="2"/>
      <c r="B528" s="2"/>
      <c r="C528" s="2"/>
      <c r="D528" s="2"/>
      <c r="E528" s="2"/>
      <c r="F528" s="2"/>
    </row>
    <row r="529" spans="1:6" x14ac:dyDescent="0.25">
      <c r="A529" s="2"/>
      <c r="B529" s="2"/>
      <c r="C529" s="2"/>
      <c r="D529" s="2"/>
      <c r="E529" s="2"/>
      <c r="F529" s="2"/>
    </row>
    <row r="530" spans="1:6" x14ac:dyDescent="0.25">
      <c r="A530" s="2"/>
      <c r="B530" s="2"/>
      <c r="C530" s="2"/>
      <c r="D530" s="2"/>
      <c r="E530" s="2"/>
      <c r="F530" s="2"/>
    </row>
    <row r="531" spans="1:6" x14ac:dyDescent="0.25">
      <c r="A531" s="2"/>
      <c r="B531" s="2"/>
      <c r="C531" s="2"/>
      <c r="D531" s="2"/>
      <c r="E531" s="2"/>
      <c r="F531" s="2"/>
    </row>
    <row r="532" spans="1:6" x14ac:dyDescent="0.25">
      <c r="A532" s="2"/>
      <c r="B532" s="2"/>
      <c r="C532" s="2"/>
      <c r="D532" s="2"/>
      <c r="E532" s="2"/>
      <c r="F532" s="2"/>
    </row>
    <row r="533" spans="1:6" x14ac:dyDescent="0.25">
      <c r="A533" s="2"/>
      <c r="B533" s="2"/>
      <c r="C533" s="2"/>
      <c r="D533" s="2"/>
      <c r="E533" s="2"/>
      <c r="F533" s="2"/>
    </row>
    <row r="534" spans="1:6" x14ac:dyDescent="0.25">
      <c r="A534" s="2"/>
      <c r="B534" s="2"/>
      <c r="C534" s="2"/>
      <c r="D534" s="2"/>
      <c r="E534" s="2"/>
      <c r="F534" s="2"/>
    </row>
    <row r="535" spans="1:6" x14ac:dyDescent="0.25">
      <c r="A535" s="2"/>
      <c r="B535" s="2"/>
      <c r="C535" s="2"/>
      <c r="D535" s="2"/>
      <c r="E535" s="2"/>
      <c r="F535" s="2"/>
    </row>
    <row r="536" spans="1:6" x14ac:dyDescent="0.25">
      <c r="A536" s="2"/>
      <c r="B536" s="2"/>
      <c r="C536" s="2"/>
      <c r="D536" s="2"/>
      <c r="E536" s="2"/>
      <c r="F536" s="2"/>
    </row>
    <row r="537" spans="1:6" x14ac:dyDescent="0.25">
      <c r="A537" s="2"/>
      <c r="B537" s="2"/>
      <c r="C537" s="2"/>
      <c r="D537" s="2"/>
      <c r="E537" s="2"/>
      <c r="F537" s="2"/>
    </row>
    <row r="538" spans="1:6" x14ac:dyDescent="0.25">
      <c r="A538" s="2"/>
      <c r="B538" s="2"/>
      <c r="C538" s="2"/>
      <c r="D538" s="2"/>
      <c r="E538" s="2"/>
      <c r="F538" s="2"/>
    </row>
    <row r="539" spans="1:6" x14ac:dyDescent="0.25">
      <c r="A539" s="2"/>
      <c r="B539" s="2"/>
      <c r="C539" s="2"/>
      <c r="D539" s="2"/>
      <c r="E539" s="2"/>
      <c r="F539" s="2"/>
    </row>
    <row r="540" spans="1:6" x14ac:dyDescent="0.25">
      <c r="A540" s="2"/>
      <c r="B540" s="2"/>
      <c r="C540" s="2"/>
      <c r="D540" s="2"/>
      <c r="E540" s="2"/>
      <c r="F540" s="2"/>
    </row>
    <row r="541" spans="1:6" x14ac:dyDescent="0.25">
      <c r="A541" s="2"/>
      <c r="B541" s="2"/>
      <c r="C541" s="2"/>
      <c r="D541" s="2"/>
      <c r="E541" s="2"/>
      <c r="F541" s="2"/>
    </row>
    <row r="542" spans="1:6" x14ac:dyDescent="0.25">
      <c r="A542" s="2"/>
      <c r="B542" s="2"/>
      <c r="C542" s="2"/>
      <c r="D542" s="2"/>
      <c r="E542" s="2"/>
      <c r="F542" s="2"/>
    </row>
    <row r="543" spans="1:6" x14ac:dyDescent="0.25">
      <c r="A543" s="2"/>
      <c r="B543" s="2"/>
      <c r="C543" s="2"/>
      <c r="D543" s="2"/>
      <c r="E543" s="2"/>
      <c r="F543" s="2"/>
    </row>
    <row r="544" spans="1:6" x14ac:dyDescent="0.25">
      <c r="A544" s="2"/>
      <c r="B544" s="2"/>
      <c r="C544" s="2"/>
      <c r="D544" s="2"/>
      <c r="E544" s="2"/>
      <c r="F544" s="2"/>
    </row>
    <row r="545" spans="1:6" x14ac:dyDescent="0.25">
      <c r="A545" s="2"/>
      <c r="B545" s="2"/>
      <c r="C545" s="2"/>
      <c r="D545" s="2"/>
      <c r="E545" s="2"/>
      <c r="F545" s="2"/>
    </row>
    <row r="546" spans="1:6" x14ac:dyDescent="0.25">
      <c r="A546" s="2"/>
      <c r="B546" s="2"/>
      <c r="C546" s="2"/>
      <c r="D546" s="2"/>
      <c r="E546" s="2"/>
      <c r="F546" s="2"/>
    </row>
    <row r="547" spans="1:6" x14ac:dyDescent="0.25">
      <c r="A547" s="2"/>
      <c r="B547" s="2"/>
      <c r="C547" s="2"/>
      <c r="D547" s="2"/>
      <c r="E547" s="2"/>
      <c r="F547" s="2"/>
    </row>
    <row r="548" spans="1:6" x14ac:dyDescent="0.25">
      <c r="A548" s="2"/>
      <c r="B548" s="2"/>
      <c r="C548" s="2"/>
      <c r="D548" s="2"/>
      <c r="E548" s="2"/>
      <c r="F548" s="2"/>
    </row>
    <row r="549" spans="1:6" x14ac:dyDescent="0.25">
      <c r="A549" s="2"/>
      <c r="B549" s="2"/>
      <c r="C549" s="2"/>
      <c r="D549" s="2"/>
      <c r="E549" s="2"/>
      <c r="F549" s="2"/>
    </row>
    <row r="550" spans="1:6" x14ac:dyDescent="0.25">
      <c r="A550" s="2"/>
      <c r="B550" s="2"/>
      <c r="C550" s="2"/>
      <c r="D550" s="2"/>
      <c r="E550" s="2"/>
      <c r="F550" s="2"/>
    </row>
    <row r="551" spans="1:6" x14ac:dyDescent="0.25">
      <c r="A551" s="2"/>
      <c r="B551" s="2"/>
      <c r="C551" s="2"/>
      <c r="D551" s="2"/>
      <c r="E551" s="2"/>
      <c r="F551" s="2"/>
    </row>
    <row r="552" spans="1:6" x14ac:dyDescent="0.25">
      <c r="A552" s="2"/>
      <c r="B552" s="2"/>
      <c r="C552" s="2"/>
      <c r="D552" s="2"/>
      <c r="E552" s="2"/>
      <c r="F552" s="2"/>
    </row>
    <row r="553" spans="1:6" x14ac:dyDescent="0.25">
      <c r="A553" s="2"/>
      <c r="B553" s="2"/>
      <c r="C553" s="2"/>
      <c r="D553" s="2"/>
      <c r="E553" s="2"/>
      <c r="F553" s="2"/>
    </row>
    <row r="554" spans="1:6" x14ac:dyDescent="0.25">
      <c r="A554" s="2"/>
      <c r="B554" s="2"/>
      <c r="C554" s="2"/>
      <c r="D554" s="2"/>
      <c r="E554" s="2"/>
      <c r="F554" s="2"/>
    </row>
    <row r="555" spans="1:6" x14ac:dyDescent="0.25">
      <c r="A555" s="2"/>
      <c r="B555" s="2"/>
      <c r="C555" s="2"/>
      <c r="D555" s="2"/>
      <c r="E555" s="2"/>
      <c r="F555" s="2"/>
    </row>
    <row r="556" spans="1:6" x14ac:dyDescent="0.25">
      <c r="A556" s="2"/>
      <c r="B556" s="2"/>
      <c r="C556" s="2"/>
      <c r="D556" s="2"/>
      <c r="E556" s="2"/>
      <c r="F556" s="2"/>
    </row>
    <row r="557" spans="1:6" x14ac:dyDescent="0.25">
      <c r="A557" s="2"/>
      <c r="B557" s="2"/>
      <c r="C557" s="2"/>
      <c r="D557" s="2"/>
      <c r="E557" s="2"/>
      <c r="F557" s="2"/>
    </row>
    <row r="558" spans="1:6" x14ac:dyDescent="0.25">
      <c r="A558" s="2"/>
      <c r="B558" s="2"/>
      <c r="C558" s="2"/>
      <c r="D558" s="2"/>
      <c r="E558" s="2"/>
      <c r="F558" s="2"/>
    </row>
    <row r="559" spans="1:6" x14ac:dyDescent="0.25">
      <c r="A559" s="2"/>
      <c r="B559" s="2"/>
      <c r="C559" s="2"/>
      <c r="D559" s="2"/>
      <c r="E559" s="2"/>
      <c r="F559" s="2"/>
    </row>
    <row r="560" spans="1:6" x14ac:dyDescent="0.25">
      <c r="A560" s="2"/>
      <c r="B560" s="2"/>
      <c r="C560" s="2"/>
      <c r="D560" s="2"/>
      <c r="E560" s="2"/>
      <c r="F560" s="2"/>
    </row>
    <row r="561" spans="1:6" x14ac:dyDescent="0.25">
      <c r="A561" s="2"/>
      <c r="B561" s="2"/>
      <c r="C561" s="2"/>
      <c r="D561" s="2"/>
      <c r="E561" s="2"/>
      <c r="F561" s="2"/>
    </row>
    <row r="562" spans="1:6" x14ac:dyDescent="0.25">
      <c r="A562" s="2"/>
      <c r="B562" s="2"/>
      <c r="C562" s="2"/>
      <c r="D562" s="2"/>
      <c r="E562" s="2"/>
      <c r="F562" s="2"/>
    </row>
    <row r="563" spans="1:6" x14ac:dyDescent="0.25">
      <c r="A563" s="2"/>
      <c r="B563" s="2"/>
      <c r="C563" s="2"/>
      <c r="D563" s="2"/>
      <c r="E563" s="2"/>
      <c r="F563" s="2"/>
    </row>
    <row r="564" spans="1:6" x14ac:dyDescent="0.25">
      <c r="A564" s="2"/>
      <c r="B564" s="2"/>
      <c r="C564" s="2"/>
      <c r="D564" s="2"/>
      <c r="E564" s="2"/>
      <c r="F564" s="2"/>
    </row>
    <row r="565" spans="1:6" x14ac:dyDescent="0.25">
      <c r="A565" s="2"/>
      <c r="B565" s="2"/>
      <c r="C565" s="2"/>
      <c r="D565" s="2"/>
      <c r="E565" s="2"/>
      <c r="F565" s="2"/>
    </row>
    <row r="566" spans="1:6" x14ac:dyDescent="0.25">
      <c r="A566" s="2"/>
      <c r="B566" s="2"/>
      <c r="C566" s="2"/>
      <c r="D566" s="2"/>
      <c r="E566" s="2"/>
      <c r="F566" s="2"/>
    </row>
    <row r="567" spans="1:6" x14ac:dyDescent="0.25">
      <c r="A567" s="2"/>
      <c r="B567" s="2"/>
      <c r="C567" s="2"/>
      <c r="D567" s="2"/>
      <c r="E567" s="2"/>
      <c r="F567" s="2"/>
    </row>
    <row r="568" spans="1:6" x14ac:dyDescent="0.25">
      <c r="A568" s="2"/>
      <c r="B568" s="2"/>
      <c r="C568" s="2"/>
      <c r="D568" s="2"/>
      <c r="E568" s="2"/>
      <c r="F568" s="2"/>
    </row>
    <row r="569" spans="1:6" x14ac:dyDescent="0.25">
      <c r="A569" s="2"/>
      <c r="B569" s="2"/>
      <c r="C569" s="2"/>
      <c r="D569" s="2"/>
      <c r="E569" s="2"/>
      <c r="F569" s="2"/>
    </row>
    <row r="570" spans="1:6" x14ac:dyDescent="0.25">
      <c r="A570" s="2"/>
      <c r="B570" s="2"/>
      <c r="C570" s="2"/>
      <c r="D570" s="2"/>
      <c r="E570" s="2"/>
      <c r="F570" s="2"/>
    </row>
    <row r="571" spans="1:6" x14ac:dyDescent="0.25">
      <c r="A571" s="2"/>
      <c r="B571" s="2"/>
      <c r="C571" s="2"/>
      <c r="D571" s="2"/>
      <c r="E571" s="2"/>
      <c r="F571" s="2"/>
    </row>
    <row r="572" spans="1:6" x14ac:dyDescent="0.25">
      <c r="A572" s="2"/>
      <c r="B572" s="2"/>
      <c r="C572" s="2"/>
      <c r="D572" s="2"/>
      <c r="E572" s="2"/>
      <c r="F572" s="2"/>
    </row>
    <row r="573" spans="1:6" x14ac:dyDescent="0.25">
      <c r="A573" s="2"/>
      <c r="B573" s="2"/>
      <c r="C573" s="2"/>
      <c r="D573" s="2"/>
      <c r="E573" s="2"/>
      <c r="F573" s="2"/>
    </row>
    <row r="574" spans="1:6" x14ac:dyDescent="0.25">
      <c r="A574" s="2"/>
      <c r="B574" s="2"/>
      <c r="C574" s="2"/>
      <c r="D574" s="2"/>
      <c r="E574" s="2"/>
      <c r="F574" s="2"/>
    </row>
    <row r="575" spans="1:6" x14ac:dyDescent="0.25">
      <c r="A575" s="2"/>
      <c r="B575" s="2"/>
      <c r="C575" s="2"/>
      <c r="D575" s="2"/>
      <c r="E575" s="2"/>
      <c r="F575" s="2"/>
    </row>
    <row r="576" spans="1:6" x14ac:dyDescent="0.25">
      <c r="A576" s="2"/>
      <c r="B576" s="2"/>
      <c r="C576" s="2"/>
      <c r="D576" s="2"/>
      <c r="E576" s="2"/>
      <c r="F576" s="2"/>
    </row>
    <row r="577" spans="1:6" x14ac:dyDescent="0.25">
      <c r="A577" s="2"/>
      <c r="B577" s="2"/>
      <c r="C577" s="2"/>
      <c r="D577" s="2"/>
      <c r="E577" s="2"/>
      <c r="F577" s="2"/>
    </row>
    <row r="578" spans="1:6" x14ac:dyDescent="0.25">
      <c r="A578" s="2"/>
      <c r="B578" s="2"/>
      <c r="C578" s="2"/>
      <c r="D578" s="2"/>
      <c r="E578" s="2"/>
      <c r="F578" s="2"/>
    </row>
  </sheetData>
  <dataValidations count="2">
    <dataValidation allowBlank="1" showErrorMessage="1" promptTitle="TRAFO" prompt="$J$1:$K$118" sqref="J1"/>
    <dataValidation allowBlank="1" showErrorMessage="1" promptTitle="TRAFO" prompt="$A$1:$G$353" sqref="A1"/>
  </dataValidations>
  <hyperlinks>
    <hyperlink ref="J8" r:id="rId1" display="http://product.datastream.com/navigator/search.aspx?dsid=ZKVP001&amp;AppGroup=DSAddin&amp;host=Dfo&amp;SymbolPref=undefined&amp;multiSelect=true&amp;dforic=true&amp;q=united+states+real+gdp&amp;prev=99_united+states+real+gdp&amp;nav_category=12"/>
    <hyperlink ref="K2" r:id="rId2" tooltip="Link to Datastream Navigator metadata for SWGDP...D; right-click for more"/>
    <hyperlink ref="B2" r:id="rId3" tooltip="Link to Datastream Navigator metadata for SWOCS005Q; right-click for more"/>
    <hyperlink ref="C2" r:id="rId4" tooltip="Link to Datastream Navigator metadata for SWOSLI15G; right-click for more"/>
    <hyperlink ref="D2" r:id="rId5" tooltip="Link to Datastream Navigator metadata for SWTOTPRCF; right-click for more"/>
    <hyperlink ref="E2" r:id="rId6" tooltip="Link to Datastream Navigator metadata for SWPMIEMPR; right-click for more"/>
    <hyperlink ref="F2" r:id="rId7" tooltip="Link to Datastream Navigator metadata for SWCIND..G; right-click for more"/>
    <hyperlink ref="G2" r:id="rId8" tooltip="Link to Datastream Navigator metadata for SWKY2897E; right-click for more"/>
  </hyperlinks>
  <pageMargins left="0.7" right="0.7" top="0.75" bottom="0.75" header="0.3" footer="0.3"/>
  <pageSetup orientation="portrait" r:id="rId9"/>
  <legacyDrawing r:id="rId1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8"/>
  <sheetViews>
    <sheetView zoomScale="60" zoomScaleNormal="60" workbookViewId="0">
      <pane xSplit="1" ySplit="1" topLeftCell="B100" activePane="bottomRight" state="frozen"/>
      <selection activeCell="Q16" sqref="Q16"/>
      <selection pane="topRight" activeCell="Q16" sqref="Q16"/>
      <selection pane="bottomLeft" activeCell="Q16" sqref="Q16"/>
      <selection pane="bottomRight" activeCell="I120" sqref="I120:J122"/>
    </sheetView>
  </sheetViews>
  <sheetFormatPr defaultRowHeight="15" x14ac:dyDescent="0.25"/>
  <cols>
    <col min="1" max="1" width="10.5703125" bestFit="1" customWidth="1"/>
    <col min="2" max="2" width="11.140625" bestFit="1" customWidth="1"/>
    <col min="3" max="3" width="15.42578125" customWidth="1"/>
    <col min="4" max="4" width="11.28515625" customWidth="1"/>
    <col min="5" max="5" width="14" customWidth="1"/>
    <col min="6" max="6" width="14.7109375" bestFit="1" customWidth="1"/>
    <col min="7" max="7" width="32.28515625" bestFit="1" customWidth="1"/>
    <col min="8" max="8" width="32.7109375" bestFit="1" customWidth="1"/>
  </cols>
  <sheetData>
    <row r="1" spans="1:13" x14ac:dyDescent="0.25">
      <c r="B1" t="s">
        <v>16</v>
      </c>
      <c r="C1" t="s">
        <v>17</v>
      </c>
      <c r="D1" t="s">
        <v>18</v>
      </c>
      <c r="E1" t="s">
        <v>279</v>
      </c>
      <c r="F1" t="s">
        <v>19</v>
      </c>
      <c r="G1" t="s">
        <v>70</v>
      </c>
      <c r="I1" s="2"/>
      <c r="J1" s="2" t="s">
        <v>194</v>
      </c>
    </row>
    <row r="2" spans="1:13" x14ac:dyDescent="0.25">
      <c r="A2" s="8">
        <f>mx_thomson!A3</f>
        <v>31427</v>
      </c>
      <c r="B2" t="str">
        <f>mx_thomson!B3</f>
        <v>NA</v>
      </c>
      <c r="C2" t="str">
        <f>mx_thomson!C3</f>
        <v>NA</v>
      </c>
      <c r="D2">
        <f>mx_thomson!D3</f>
        <v>64.215000000000003</v>
      </c>
      <c r="E2" t="str">
        <f>mx_thomson!E3</f>
        <v>NA</v>
      </c>
      <c r="F2" t="str">
        <f>mx_thomson!F3</f>
        <v>NA</v>
      </c>
      <c r="G2" t="str">
        <f>mx_thomson!G3</f>
        <v>NA</v>
      </c>
      <c r="I2" s="2" t="str">
        <f>mx_thomson!J3</f>
        <v>Q1 1986</v>
      </c>
      <c r="J2" s="2" t="str">
        <f>mx_thomson!K3</f>
        <v>NA</v>
      </c>
    </row>
    <row r="3" spans="1:13" x14ac:dyDescent="0.25">
      <c r="A3" s="8">
        <f>mx_thomson!A4</f>
        <v>31458</v>
      </c>
      <c r="B3" t="str">
        <f>mx_thomson!B4</f>
        <v>NA</v>
      </c>
      <c r="C3" t="str">
        <f>mx_thomson!C4</f>
        <v>NA</v>
      </c>
      <c r="D3">
        <f>mx_thomson!D4</f>
        <v>54.198</v>
      </c>
      <c r="E3" t="str">
        <f>mx_thomson!E4</f>
        <v>NA</v>
      </c>
      <c r="F3" t="str">
        <f>mx_thomson!F4</f>
        <v>NA</v>
      </c>
      <c r="G3" t="str">
        <f>mx_thomson!G4</f>
        <v>NA</v>
      </c>
      <c r="H3" s="2"/>
      <c r="I3" s="2" t="str">
        <f>mx_thomson!J4</f>
        <v>Q2 1986</v>
      </c>
      <c r="J3" s="2" t="str">
        <f>mx_thomson!K4</f>
        <v>NA</v>
      </c>
      <c r="K3" s="2"/>
      <c r="L3" s="2"/>
      <c r="M3" s="2"/>
    </row>
    <row r="4" spans="1:13" x14ac:dyDescent="0.25">
      <c r="A4" s="8">
        <f>mx_thomson!A5</f>
        <v>31486</v>
      </c>
      <c r="B4" t="str">
        <f>mx_thomson!B5</f>
        <v>NA</v>
      </c>
      <c r="C4" t="str">
        <f>mx_thomson!C5</f>
        <v>NA</v>
      </c>
      <c r="D4">
        <f>mx_thomson!D5</f>
        <v>50.018999999999998</v>
      </c>
      <c r="E4" t="str">
        <f>mx_thomson!E5</f>
        <v>NA</v>
      </c>
      <c r="F4" t="str">
        <f>mx_thomson!F5</f>
        <v>NA</v>
      </c>
      <c r="G4" t="str">
        <f>mx_thomson!G5</f>
        <v>NA</v>
      </c>
      <c r="I4" s="2" t="str">
        <f>mx_thomson!J5</f>
        <v>Q3 1986</v>
      </c>
      <c r="J4" s="2" t="str">
        <f>mx_thomson!K5</f>
        <v>NA</v>
      </c>
    </row>
    <row r="5" spans="1:13" x14ac:dyDescent="0.25">
      <c r="A5" s="8">
        <f>mx_thomson!A6</f>
        <v>31517</v>
      </c>
      <c r="B5" t="str">
        <f>mx_thomson!B6</f>
        <v>NA</v>
      </c>
      <c r="C5" t="str">
        <f>mx_thomson!C6</f>
        <v>NA</v>
      </c>
      <c r="D5">
        <f>mx_thomson!D6</f>
        <v>48.783999999999999</v>
      </c>
      <c r="E5" t="str">
        <f>mx_thomson!E6</f>
        <v>NA</v>
      </c>
      <c r="F5" t="str">
        <f>mx_thomson!F6</f>
        <v>NA</v>
      </c>
      <c r="G5" t="str">
        <f>mx_thomson!G6</f>
        <v>NA</v>
      </c>
      <c r="H5" s="2"/>
      <c r="I5" s="2" t="str">
        <f>mx_thomson!J6</f>
        <v>Q4 1986</v>
      </c>
      <c r="J5" s="2" t="str">
        <f>mx_thomson!K6</f>
        <v>NA</v>
      </c>
      <c r="K5" s="2"/>
      <c r="L5" s="2"/>
    </row>
    <row r="6" spans="1:13" x14ac:dyDescent="0.25">
      <c r="A6" s="8">
        <f>mx_thomson!A7</f>
        <v>31547</v>
      </c>
      <c r="B6" t="str">
        <f>mx_thomson!B7</f>
        <v>NA</v>
      </c>
      <c r="C6" t="str">
        <f>mx_thomson!C7</f>
        <v>NA</v>
      </c>
      <c r="D6">
        <f>mx_thomson!D7</f>
        <v>48.851999999999997</v>
      </c>
      <c r="E6" t="str">
        <f>mx_thomson!E7</f>
        <v>NA</v>
      </c>
      <c r="F6" t="str">
        <f>mx_thomson!F7</f>
        <v>NA</v>
      </c>
      <c r="G6" t="str">
        <f>mx_thomson!G7</f>
        <v>NA</v>
      </c>
      <c r="I6" s="2" t="str">
        <f>mx_thomson!J7</f>
        <v>Q1 1987</v>
      </c>
      <c r="J6" s="2" t="str">
        <f>mx_thomson!K7</f>
        <v>NA</v>
      </c>
    </row>
    <row r="7" spans="1:13" x14ac:dyDescent="0.25">
      <c r="A7" s="8">
        <f>mx_thomson!A8</f>
        <v>31578</v>
      </c>
      <c r="B7" t="str">
        <f>mx_thomson!B8</f>
        <v>NA</v>
      </c>
      <c r="C7" t="str">
        <f>mx_thomson!C8</f>
        <v>NA</v>
      </c>
      <c r="D7">
        <f>mx_thomson!D8</f>
        <v>45.978999999999999</v>
      </c>
      <c r="E7" t="str">
        <f>mx_thomson!E8</f>
        <v>NA</v>
      </c>
      <c r="F7" t="str">
        <f>mx_thomson!F8</f>
        <v>NA</v>
      </c>
      <c r="G7" t="str">
        <f>mx_thomson!G8</f>
        <v>NA</v>
      </c>
      <c r="I7" s="2" t="str">
        <f>mx_thomson!J8</f>
        <v>Q2 1987</v>
      </c>
      <c r="J7" s="2" t="str">
        <f>mx_thomson!K8</f>
        <v>NA</v>
      </c>
    </row>
    <row r="8" spans="1:13" x14ac:dyDescent="0.25">
      <c r="A8" s="8">
        <f>mx_thomson!A9</f>
        <v>31608</v>
      </c>
      <c r="B8" t="str">
        <f>mx_thomson!B9</f>
        <v>NA</v>
      </c>
      <c r="C8" t="str">
        <f>mx_thomson!C9</f>
        <v>NA</v>
      </c>
      <c r="D8">
        <f>mx_thomson!D9</f>
        <v>44.597999999999999</v>
      </c>
      <c r="E8" t="str">
        <f>mx_thomson!E9</f>
        <v>NA</v>
      </c>
      <c r="F8" t="str">
        <f>mx_thomson!F9</f>
        <v>NA</v>
      </c>
      <c r="G8" t="str">
        <f>mx_thomson!G9</f>
        <v>NA</v>
      </c>
      <c r="I8" s="2" t="str">
        <f>mx_thomson!J9</f>
        <v>Q3 1987</v>
      </c>
      <c r="J8" s="2" t="str">
        <f>mx_thomson!K9</f>
        <v>NA</v>
      </c>
    </row>
    <row r="9" spans="1:13" x14ac:dyDescent="0.25">
      <c r="A9" s="8">
        <f>mx_thomson!A10</f>
        <v>31639</v>
      </c>
      <c r="B9" t="str">
        <f>mx_thomson!B10</f>
        <v>NA</v>
      </c>
      <c r="C9" t="str">
        <f>mx_thomson!C10</f>
        <v>NA</v>
      </c>
      <c r="D9">
        <f>mx_thomson!D10</f>
        <v>49.290999999999997</v>
      </c>
      <c r="E9" t="str">
        <f>mx_thomson!E10</f>
        <v>NA</v>
      </c>
      <c r="F9" t="str">
        <f>mx_thomson!F10</f>
        <v>NA</v>
      </c>
      <c r="G9" t="str">
        <f>mx_thomson!G10</f>
        <v>NA</v>
      </c>
      <c r="I9" s="2" t="str">
        <f>mx_thomson!J10</f>
        <v>Q4 1987</v>
      </c>
      <c r="J9" s="2" t="str">
        <f>mx_thomson!K10</f>
        <v>NA</v>
      </c>
    </row>
    <row r="10" spans="1:13" x14ac:dyDescent="0.25">
      <c r="A10" s="8">
        <f>mx_thomson!A11</f>
        <v>31670</v>
      </c>
      <c r="B10" t="str">
        <f>mx_thomson!B11</f>
        <v>NA</v>
      </c>
      <c r="C10" t="str">
        <f>mx_thomson!C11</f>
        <v>NA</v>
      </c>
      <c r="D10">
        <f>mx_thomson!D11</f>
        <v>50.877000000000002</v>
      </c>
      <c r="E10" t="str">
        <f>mx_thomson!E11</f>
        <v>NA</v>
      </c>
      <c r="F10" t="str">
        <f>mx_thomson!F11</f>
        <v>NA</v>
      </c>
      <c r="G10" t="str">
        <f>mx_thomson!G11</f>
        <v>NA</v>
      </c>
      <c r="I10" s="2" t="str">
        <f>mx_thomson!J11</f>
        <v>Q1 1988</v>
      </c>
      <c r="J10" s="2" t="str">
        <f>mx_thomson!K11</f>
        <v>NA</v>
      </c>
    </row>
    <row r="11" spans="1:13" x14ac:dyDescent="0.25">
      <c r="A11" s="8">
        <f>mx_thomson!A12</f>
        <v>31700</v>
      </c>
      <c r="B11" t="str">
        <f>mx_thomson!B12</f>
        <v>NA</v>
      </c>
      <c r="C11" t="str">
        <f>mx_thomson!C12</f>
        <v>NA</v>
      </c>
      <c r="D11">
        <f>mx_thomson!D12</f>
        <v>50.920999999999999</v>
      </c>
      <c r="E11" t="str">
        <f>mx_thomson!E12</f>
        <v>NA</v>
      </c>
      <c r="F11" t="str">
        <f>mx_thomson!F12</f>
        <v>NA</v>
      </c>
      <c r="G11" t="str">
        <f>mx_thomson!G12</f>
        <v>NA</v>
      </c>
      <c r="I11" s="2" t="str">
        <f>mx_thomson!J12</f>
        <v>Q2 1988</v>
      </c>
      <c r="J11" s="2" t="str">
        <f>mx_thomson!K12</f>
        <v>NA</v>
      </c>
    </row>
    <row r="12" spans="1:13" x14ac:dyDescent="0.25">
      <c r="A12" s="8">
        <f>mx_thomson!A13</f>
        <v>31731</v>
      </c>
      <c r="B12" t="str">
        <f>mx_thomson!B13</f>
        <v>NA</v>
      </c>
      <c r="C12" t="str">
        <f>mx_thomson!C13</f>
        <v>NA</v>
      </c>
      <c r="D12">
        <f>mx_thomson!D13</f>
        <v>49.837000000000003</v>
      </c>
      <c r="E12" t="str">
        <f>mx_thomson!E13</f>
        <v>NA</v>
      </c>
      <c r="F12" t="str">
        <f>mx_thomson!F13</f>
        <v>NA</v>
      </c>
      <c r="G12" t="str">
        <f>mx_thomson!G13</f>
        <v>NA</v>
      </c>
      <c r="I12" s="2" t="str">
        <f>mx_thomson!J13</f>
        <v>Q3 1988</v>
      </c>
      <c r="J12" s="2" t="str">
        <f>mx_thomson!K13</f>
        <v>NA</v>
      </c>
    </row>
    <row r="13" spans="1:13" x14ac:dyDescent="0.25">
      <c r="A13" s="8">
        <f>mx_thomson!A14</f>
        <v>31761</v>
      </c>
      <c r="B13" t="str">
        <f>mx_thomson!B14</f>
        <v>NA</v>
      </c>
      <c r="C13" t="str">
        <f>mx_thomson!C14</f>
        <v>NA</v>
      </c>
      <c r="D13">
        <f>mx_thomson!D14</f>
        <v>52.475999999999999</v>
      </c>
      <c r="E13" t="str">
        <f>mx_thomson!E14</f>
        <v>NA</v>
      </c>
      <c r="F13" t="str">
        <f>mx_thomson!F14</f>
        <v>NA</v>
      </c>
      <c r="G13" t="str">
        <f>mx_thomson!G14</f>
        <v>NA</v>
      </c>
      <c r="I13" s="2" t="str">
        <f>mx_thomson!J14</f>
        <v>Q4 1988</v>
      </c>
      <c r="J13" s="2" t="str">
        <f>mx_thomson!K14</f>
        <v>NA</v>
      </c>
    </row>
    <row r="14" spans="1:13" x14ac:dyDescent="0.25">
      <c r="A14" s="8">
        <f>mx_thomson!A15</f>
        <v>31792</v>
      </c>
      <c r="B14" t="str">
        <f>mx_thomson!B15</f>
        <v>NA</v>
      </c>
      <c r="C14" t="str">
        <f>mx_thomson!C15</f>
        <v>NA</v>
      </c>
      <c r="D14">
        <f>mx_thomson!D15</f>
        <v>54.59</v>
      </c>
      <c r="E14" t="str">
        <f>mx_thomson!E15</f>
        <v>NA</v>
      </c>
      <c r="F14" t="str">
        <f>mx_thomson!F15</f>
        <v>NA</v>
      </c>
      <c r="G14" t="str">
        <f>mx_thomson!G15</f>
        <v>NA</v>
      </c>
      <c r="I14" s="2" t="str">
        <f>mx_thomson!J15</f>
        <v>Q1 1989</v>
      </c>
      <c r="J14" s="2" t="str">
        <f>mx_thomson!K15</f>
        <v>NA</v>
      </c>
    </row>
    <row r="15" spans="1:13" x14ac:dyDescent="0.25">
      <c r="A15" s="8">
        <f>mx_thomson!A16</f>
        <v>31823</v>
      </c>
      <c r="B15" t="str">
        <f>mx_thomson!B16</f>
        <v>NA</v>
      </c>
      <c r="C15" t="str">
        <f>mx_thomson!C16</f>
        <v>NA</v>
      </c>
      <c r="D15">
        <f>mx_thomson!D16</f>
        <v>53.975000000000001</v>
      </c>
      <c r="E15" t="str">
        <f>mx_thomson!E16</f>
        <v>NA</v>
      </c>
      <c r="F15" t="str">
        <f>mx_thomson!F16</f>
        <v>NA</v>
      </c>
      <c r="G15" t="str">
        <f>mx_thomson!G16</f>
        <v>NA</v>
      </c>
      <c r="I15" s="2" t="str">
        <f>mx_thomson!J16</f>
        <v>Q2 1989</v>
      </c>
      <c r="J15" s="2" t="str">
        <f>mx_thomson!K16</f>
        <v>NA</v>
      </c>
    </row>
    <row r="16" spans="1:13" x14ac:dyDescent="0.25">
      <c r="A16" s="8">
        <f>mx_thomson!A17</f>
        <v>31851</v>
      </c>
      <c r="B16" t="str">
        <f>mx_thomson!B17</f>
        <v>NA</v>
      </c>
      <c r="C16" t="str">
        <f>mx_thomson!C17</f>
        <v>NA</v>
      </c>
      <c r="D16">
        <f>mx_thomson!D17</f>
        <v>55.167999999999999</v>
      </c>
      <c r="E16" t="str">
        <f>mx_thomson!E17</f>
        <v>NA</v>
      </c>
      <c r="F16" t="str">
        <f>mx_thomson!F17</f>
        <v>NA</v>
      </c>
      <c r="G16" t="str">
        <f>mx_thomson!G17</f>
        <v>NA</v>
      </c>
      <c r="I16" s="2" t="str">
        <f>mx_thomson!J17</f>
        <v>Q3 1989</v>
      </c>
      <c r="J16" s="2" t="str">
        <f>mx_thomson!K17</f>
        <v>NA</v>
      </c>
    </row>
    <row r="17" spans="1:10" x14ac:dyDescent="0.25">
      <c r="A17" s="8">
        <f>mx_thomson!A18</f>
        <v>31882</v>
      </c>
      <c r="B17" t="str">
        <f>mx_thomson!B18</f>
        <v>NA</v>
      </c>
      <c r="C17" t="str">
        <f>mx_thomson!C18</f>
        <v>NA</v>
      </c>
      <c r="D17">
        <f>mx_thomson!D18</f>
        <v>56.197000000000003</v>
      </c>
      <c r="E17" t="str">
        <f>mx_thomson!E18</f>
        <v>NA</v>
      </c>
      <c r="F17" t="str">
        <f>mx_thomson!F18</f>
        <v>NA</v>
      </c>
      <c r="G17" t="str">
        <f>mx_thomson!G18</f>
        <v>NA</v>
      </c>
      <c r="I17" s="2" t="str">
        <f>mx_thomson!J18</f>
        <v>Q4 1989</v>
      </c>
      <c r="J17" s="2" t="str">
        <f>mx_thomson!K18</f>
        <v>NA</v>
      </c>
    </row>
    <row r="18" spans="1:10" x14ac:dyDescent="0.25">
      <c r="A18" s="8">
        <f>mx_thomson!A19</f>
        <v>31912</v>
      </c>
      <c r="B18" t="str">
        <f>mx_thomson!B19</f>
        <v>NA</v>
      </c>
      <c r="C18" t="str">
        <f>mx_thomson!C19</f>
        <v>NA</v>
      </c>
      <c r="D18">
        <f>mx_thomson!D19</f>
        <v>57.19</v>
      </c>
      <c r="E18" t="str">
        <f>mx_thomson!E19</f>
        <v>NA</v>
      </c>
      <c r="F18" t="str">
        <f>mx_thomson!F19</f>
        <v>NA</v>
      </c>
      <c r="G18" t="str">
        <f>mx_thomson!G19</f>
        <v>NA</v>
      </c>
      <c r="I18" s="2" t="str">
        <f>mx_thomson!J19</f>
        <v>Q1 1990</v>
      </c>
      <c r="J18" s="2" t="str">
        <f>mx_thomson!K19</f>
        <v>NA</v>
      </c>
    </row>
    <row r="19" spans="1:10" x14ac:dyDescent="0.25">
      <c r="A19" s="8">
        <f>mx_thomson!A20</f>
        <v>31943</v>
      </c>
      <c r="B19" t="str">
        <f>mx_thomson!B20</f>
        <v>NA</v>
      </c>
      <c r="C19" t="str">
        <f>mx_thomson!C20</f>
        <v>NA</v>
      </c>
      <c r="D19">
        <f>mx_thomson!D20</f>
        <v>57.259</v>
      </c>
      <c r="E19" t="str">
        <f>mx_thomson!E20</f>
        <v>NA</v>
      </c>
      <c r="F19" t="str">
        <f>mx_thomson!F20</f>
        <v>NA</v>
      </c>
      <c r="G19" t="str">
        <f>mx_thomson!G20</f>
        <v>NA</v>
      </c>
      <c r="I19" s="2" t="str">
        <f>mx_thomson!J20</f>
        <v>Q2 1990</v>
      </c>
      <c r="J19" s="2" t="str">
        <f>mx_thomson!K20</f>
        <v>NA</v>
      </c>
    </row>
    <row r="20" spans="1:10" x14ac:dyDescent="0.25">
      <c r="A20" s="8">
        <f>mx_thomson!A21</f>
        <v>31973</v>
      </c>
      <c r="B20" t="str">
        <f>mx_thomson!B21</f>
        <v>NA</v>
      </c>
      <c r="C20" t="str">
        <f>mx_thomson!C21</f>
        <v>NA</v>
      </c>
      <c r="D20">
        <f>mx_thomson!D21</f>
        <v>58.305999999999997</v>
      </c>
      <c r="E20" t="str">
        <f>mx_thomson!E21</f>
        <v>NA</v>
      </c>
      <c r="F20" t="str">
        <f>mx_thomson!F21</f>
        <v>NA</v>
      </c>
      <c r="G20" t="str">
        <f>mx_thomson!G21</f>
        <v>NA</v>
      </c>
      <c r="I20" s="2" t="str">
        <f>mx_thomson!J21</f>
        <v>Q3 1990</v>
      </c>
      <c r="J20" s="2" t="str">
        <f>mx_thomson!K21</f>
        <v>NA</v>
      </c>
    </row>
    <row r="21" spans="1:10" x14ac:dyDescent="0.25">
      <c r="A21" s="8">
        <f>mx_thomson!A22</f>
        <v>32004</v>
      </c>
      <c r="B21" t="str">
        <f>mx_thomson!B22</f>
        <v>NA</v>
      </c>
      <c r="C21" t="str">
        <f>mx_thomson!C22</f>
        <v>NA</v>
      </c>
      <c r="D21">
        <f>mx_thomson!D22</f>
        <v>56.023000000000003</v>
      </c>
      <c r="E21" t="str">
        <f>mx_thomson!E22</f>
        <v>NA</v>
      </c>
      <c r="F21" t="str">
        <f>mx_thomson!F22</f>
        <v>NA</v>
      </c>
      <c r="G21" t="str">
        <f>mx_thomson!G22</f>
        <v>NA</v>
      </c>
      <c r="I21" s="2" t="str">
        <f>mx_thomson!J22</f>
        <v>Q4 1990</v>
      </c>
      <c r="J21" s="2" t="str">
        <f>mx_thomson!K22</f>
        <v>NA</v>
      </c>
    </row>
    <row r="22" spans="1:10" x14ac:dyDescent="0.25">
      <c r="A22" s="8">
        <f>mx_thomson!A23</f>
        <v>32035</v>
      </c>
      <c r="B22" t="str">
        <f>mx_thomson!B23</f>
        <v>NA</v>
      </c>
      <c r="C22" t="str">
        <f>mx_thomson!C23</f>
        <v>NA</v>
      </c>
      <c r="D22">
        <f>mx_thomson!D23</f>
        <v>56.401000000000003</v>
      </c>
      <c r="E22" t="str">
        <f>mx_thomson!E23</f>
        <v>NA</v>
      </c>
      <c r="F22" t="str">
        <f>mx_thomson!F23</f>
        <v>NA</v>
      </c>
      <c r="G22" t="str">
        <f>mx_thomson!G23</f>
        <v>NA</v>
      </c>
      <c r="I22" s="2" t="str">
        <f>mx_thomson!J23</f>
        <v>Q1 1991</v>
      </c>
      <c r="J22" s="2" t="str">
        <f>mx_thomson!K23</f>
        <v>NA</v>
      </c>
    </row>
    <row r="23" spans="1:10" x14ac:dyDescent="0.25">
      <c r="A23" s="8">
        <f>mx_thomson!A24</f>
        <v>32065</v>
      </c>
      <c r="B23" t="str">
        <f>mx_thomson!B24</f>
        <v>NA</v>
      </c>
      <c r="C23" t="str">
        <f>mx_thomson!C24</f>
        <v>NA</v>
      </c>
      <c r="D23">
        <f>mx_thomson!D24</f>
        <v>56.295000000000002</v>
      </c>
      <c r="E23" t="str">
        <f>mx_thomson!E24</f>
        <v>NA</v>
      </c>
      <c r="F23" t="str">
        <f>mx_thomson!F24</f>
        <v>NA</v>
      </c>
      <c r="G23" t="str">
        <f>mx_thomson!G24</f>
        <v>NA</v>
      </c>
      <c r="I23" s="2" t="str">
        <f>mx_thomson!J24</f>
        <v>Q2 1991</v>
      </c>
      <c r="J23" s="2" t="str">
        <f>mx_thomson!K24</f>
        <v>NA</v>
      </c>
    </row>
    <row r="24" spans="1:10" x14ac:dyDescent="0.25">
      <c r="A24" s="8">
        <f>mx_thomson!A25</f>
        <v>32096</v>
      </c>
      <c r="B24" t="str">
        <f>mx_thomson!B25</f>
        <v>NA</v>
      </c>
      <c r="C24" t="str">
        <f>mx_thomson!C25</f>
        <v>NA</v>
      </c>
      <c r="D24">
        <f>mx_thomson!D25</f>
        <v>54.783999999999999</v>
      </c>
      <c r="E24" t="str">
        <f>mx_thomson!E25</f>
        <v>NA</v>
      </c>
      <c r="F24" t="str">
        <f>mx_thomson!F25</f>
        <v>NA</v>
      </c>
      <c r="G24" t="str">
        <f>mx_thomson!G25</f>
        <v>NA</v>
      </c>
      <c r="I24" s="2" t="str">
        <f>mx_thomson!J25</f>
        <v>Q3 1991</v>
      </c>
      <c r="J24" s="2" t="str">
        <f>mx_thomson!K25</f>
        <v>NA</v>
      </c>
    </row>
    <row r="25" spans="1:10" x14ac:dyDescent="0.25">
      <c r="A25" s="8">
        <f>mx_thomson!A26</f>
        <v>32126</v>
      </c>
      <c r="B25" t="str">
        <f>mx_thomson!B26</f>
        <v>NA</v>
      </c>
      <c r="C25" t="str">
        <f>mx_thomson!C26</f>
        <v>NA</v>
      </c>
      <c r="D25">
        <f>mx_thomson!D26</f>
        <v>51.826000000000001</v>
      </c>
      <c r="E25" t="str">
        <f>mx_thomson!E26</f>
        <v>NA</v>
      </c>
      <c r="F25" t="str">
        <f>mx_thomson!F26</f>
        <v>NA</v>
      </c>
      <c r="G25" t="str">
        <f>mx_thomson!G26</f>
        <v>NA</v>
      </c>
      <c r="I25" s="2" t="str">
        <f>mx_thomson!J26</f>
        <v>Q4 1991</v>
      </c>
      <c r="J25" s="2" t="str">
        <f>mx_thomson!K26</f>
        <v>NA</v>
      </c>
    </row>
    <row r="26" spans="1:10" x14ac:dyDescent="0.25">
      <c r="A26" s="8">
        <f>mx_thomson!A27</f>
        <v>32157</v>
      </c>
      <c r="B26" t="str">
        <f>mx_thomson!B27</f>
        <v>NA</v>
      </c>
      <c r="C26" t="str">
        <f>mx_thomson!C27</f>
        <v>NA</v>
      </c>
      <c r="D26">
        <f>mx_thomson!D27</f>
        <v>53.133000000000003</v>
      </c>
      <c r="E26" t="str">
        <f>mx_thomson!E27</f>
        <v>NA</v>
      </c>
      <c r="F26" t="str">
        <f>mx_thomson!F27</f>
        <v>NA</v>
      </c>
      <c r="G26" t="str">
        <f>mx_thomson!G27</f>
        <v>NA</v>
      </c>
      <c r="I26" s="2" t="str">
        <f>mx_thomson!J27</f>
        <v>Q1 1992</v>
      </c>
      <c r="J26" s="2" t="str">
        <f>mx_thomson!K27</f>
        <v>NA</v>
      </c>
    </row>
    <row r="27" spans="1:10" x14ac:dyDescent="0.25">
      <c r="A27" s="8">
        <f>mx_thomson!A28</f>
        <v>32188</v>
      </c>
      <c r="B27" t="str">
        <f>mx_thomson!B28</f>
        <v>NA</v>
      </c>
      <c r="C27" t="str">
        <f>mx_thomson!C28</f>
        <v>NA</v>
      </c>
      <c r="D27">
        <f>mx_thomson!D28</f>
        <v>51.433999999999997</v>
      </c>
      <c r="E27" t="str">
        <f>mx_thomson!E28</f>
        <v>NA</v>
      </c>
      <c r="F27" t="str">
        <f>mx_thomson!F28</f>
        <v>NA</v>
      </c>
      <c r="G27" t="str">
        <f>mx_thomson!G28</f>
        <v>NA</v>
      </c>
      <c r="I27" s="2" t="str">
        <f>mx_thomson!J28</f>
        <v>Q2 1992</v>
      </c>
      <c r="J27" s="2" t="str">
        <f>mx_thomson!K28</f>
        <v>NA</v>
      </c>
    </row>
    <row r="28" spans="1:10" x14ac:dyDescent="0.25">
      <c r="A28" s="8">
        <f>mx_thomson!A29</f>
        <v>32217</v>
      </c>
      <c r="B28" t="str">
        <f>mx_thomson!B29</f>
        <v>NA</v>
      </c>
      <c r="C28" t="str">
        <f>mx_thomson!C29</f>
        <v>NA</v>
      </c>
      <c r="D28">
        <f>mx_thomson!D29</f>
        <v>51.354999999999997</v>
      </c>
      <c r="E28" t="str">
        <f>mx_thomson!E29</f>
        <v>NA</v>
      </c>
      <c r="F28" t="str">
        <f>mx_thomson!F29</f>
        <v>NA</v>
      </c>
      <c r="G28" t="str">
        <f>mx_thomson!G29</f>
        <v>NA</v>
      </c>
      <c r="I28" s="2" t="str">
        <f>mx_thomson!J29</f>
        <v>Q3 1992</v>
      </c>
      <c r="J28" s="2" t="str">
        <f>mx_thomson!K29</f>
        <v>NA</v>
      </c>
    </row>
    <row r="29" spans="1:10" x14ac:dyDescent="0.25">
      <c r="A29" s="8">
        <f>mx_thomson!A30</f>
        <v>32248</v>
      </c>
      <c r="B29" t="str">
        <f>mx_thomson!B30</f>
        <v>NA</v>
      </c>
      <c r="C29" t="str">
        <f>mx_thomson!C30</f>
        <v>NA</v>
      </c>
      <c r="D29">
        <f>mx_thomson!D30</f>
        <v>52.468000000000004</v>
      </c>
      <c r="E29" t="str">
        <f>mx_thomson!E30</f>
        <v>NA</v>
      </c>
      <c r="F29" t="str">
        <f>mx_thomson!F30</f>
        <v>NA</v>
      </c>
      <c r="G29" t="str">
        <f>mx_thomson!G30</f>
        <v>NA</v>
      </c>
      <c r="I29" s="2" t="str">
        <f>mx_thomson!J30</f>
        <v>Q4 1992</v>
      </c>
      <c r="J29" s="2" t="str">
        <f>mx_thomson!K30</f>
        <v>NA</v>
      </c>
    </row>
    <row r="30" spans="1:10" x14ac:dyDescent="0.25">
      <c r="A30" s="8">
        <f>mx_thomson!A31</f>
        <v>32278</v>
      </c>
      <c r="B30" t="str">
        <f>mx_thomson!B31</f>
        <v>NA</v>
      </c>
      <c r="C30" t="str">
        <f>mx_thomson!C31</f>
        <v>NA</v>
      </c>
      <c r="D30">
        <f>mx_thomson!D31</f>
        <v>52.04</v>
      </c>
      <c r="E30" t="str">
        <f>mx_thomson!E31</f>
        <v>NA</v>
      </c>
      <c r="F30" t="str">
        <f>mx_thomson!F31</f>
        <v>NA</v>
      </c>
      <c r="G30" t="str">
        <f>mx_thomson!G31</f>
        <v>NA</v>
      </c>
      <c r="I30" s="2" t="str">
        <f>mx_thomson!J31</f>
        <v>Q1 1993</v>
      </c>
      <c r="J30" s="2">
        <f>mx_thomson!K31</f>
        <v>8046614</v>
      </c>
    </row>
    <row r="31" spans="1:10" x14ac:dyDescent="0.25">
      <c r="A31" s="8">
        <f>mx_thomson!A32</f>
        <v>32309</v>
      </c>
      <c r="B31" t="str">
        <f>mx_thomson!B32</f>
        <v>NA</v>
      </c>
      <c r="C31" t="str">
        <f>mx_thomson!C32</f>
        <v>NA</v>
      </c>
      <c r="D31">
        <f>mx_thomson!D32</f>
        <v>50.052</v>
      </c>
      <c r="E31" t="str">
        <f>mx_thomson!E32</f>
        <v>NA</v>
      </c>
      <c r="F31" t="str">
        <f>mx_thomson!F32</f>
        <v>NA</v>
      </c>
      <c r="G31" t="str">
        <f>mx_thomson!G32</f>
        <v>NA</v>
      </c>
      <c r="I31" s="2" t="str">
        <f>mx_thomson!J32</f>
        <v>Q2 1993</v>
      </c>
      <c r="J31" s="2">
        <f>mx_thomson!K32</f>
        <v>8084082</v>
      </c>
    </row>
    <row r="32" spans="1:10" x14ac:dyDescent="0.25">
      <c r="A32" s="8">
        <f>mx_thomson!A33</f>
        <v>32339</v>
      </c>
      <c r="B32" t="str">
        <f>mx_thomson!B33</f>
        <v>NA</v>
      </c>
      <c r="C32" t="str">
        <f>mx_thomson!C33</f>
        <v>NA</v>
      </c>
      <c r="D32">
        <f>mx_thomson!D33</f>
        <v>49.348999999999997</v>
      </c>
      <c r="E32" t="str">
        <f>mx_thomson!E33</f>
        <v>NA</v>
      </c>
      <c r="F32" t="str">
        <f>mx_thomson!F33</f>
        <v>NA</v>
      </c>
      <c r="G32" t="str">
        <f>mx_thomson!G33</f>
        <v>NA</v>
      </c>
      <c r="I32" s="2" t="str">
        <f>mx_thomson!J33</f>
        <v>Q3 1993</v>
      </c>
      <c r="J32" s="2">
        <f>mx_thomson!K33</f>
        <v>8171362</v>
      </c>
    </row>
    <row r="33" spans="1:10" x14ac:dyDescent="0.25">
      <c r="A33" s="8">
        <f>mx_thomson!A34</f>
        <v>32370</v>
      </c>
      <c r="B33" t="str">
        <f>mx_thomson!B34</f>
        <v>NA</v>
      </c>
      <c r="C33" t="str">
        <f>mx_thomson!C34</f>
        <v>NA</v>
      </c>
      <c r="D33">
        <f>mx_thomson!D34</f>
        <v>48.905999999999999</v>
      </c>
      <c r="E33" t="str">
        <f>mx_thomson!E34</f>
        <v>NA</v>
      </c>
      <c r="F33" t="str">
        <f>mx_thomson!F34</f>
        <v>NA</v>
      </c>
      <c r="G33" t="str">
        <f>mx_thomson!G34</f>
        <v>NA</v>
      </c>
      <c r="I33" s="2" t="str">
        <f>mx_thomson!J34</f>
        <v>Q4 1993</v>
      </c>
      <c r="J33" s="2">
        <f>mx_thomson!K34</f>
        <v>8249222</v>
      </c>
    </row>
    <row r="34" spans="1:10" x14ac:dyDescent="0.25">
      <c r="A34" s="8">
        <f>mx_thomson!A35</f>
        <v>32401</v>
      </c>
      <c r="B34" t="str">
        <f>mx_thomson!B35</f>
        <v>NA</v>
      </c>
      <c r="C34" t="str">
        <f>mx_thomson!C35</f>
        <v>NA</v>
      </c>
      <c r="D34">
        <f>mx_thomson!D35</f>
        <v>47.84</v>
      </c>
      <c r="E34" t="str">
        <f>mx_thomson!E35</f>
        <v>NA</v>
      </c>
      <c r="F34" t="str">
        <f>mx_thomson!F35</f>
        <v>NA</v>
      </c>
      <c r="G34" t="str">
        <f>mx_thomson!G35</f>
        <v>NA</v>
      </c>
      <c r="I34" s="2" t="str">
        <f>mx_thomson!J35</f>
        <v>Q1 1994</v>
      </c>
      <c r="J34" s="2">
        <f>mx_thomson!K35</f>
        <v>8350014</v>
      </c>
    </row>
    <row r="35" spans="1:10" x14ac:dyDescent="0.25">
      <c r="A35" s="8">
        <f>mx_thomson!A36</f>
        <v>32431</v>
      </c>
      <c r="B35" t="str">
        <f>mx_thomson!B36</f>
        <v>NA</v>
      </c>
      <c r="C35" t="str">
        <f>mx_thomson!C36</f>
        <v>NA</v>
      </c>
      <c r="D35">
        <f>mx_thomson!D36</f>
        <v>46.713999999999999</v>
      </c>
      <c r="E35" t="str">
        <f>mx_thomson!E36</f>
        <v>NA</v>
      </c>
      <c r="F35" t="str">
        <f>mx_thomson!F36</f>
        <v>NA</v>
      </c>
      <c r="G35" t="str">
        <f>mx_thomson!G36</f>
        <v>NA</v>
      </c>
      <c r="I35" s="2" t="str">
        <f>mx_thomson!J36</f>
        <v>Q2 1994</v>
      </c>
      <c r="J35" s="2">
        <f>mx_thomson!K36</f>
        <v>8489106</v>
      </c>
    </row>
    <row r="36" spans="1:10" x14ac:dyDescent="0.25">
      <c r="A36" s="8">
        <f>mx_thomson!A37</f>
        <v>32462</v>
      </c>
      <c r="B36" t="str">
        <f>mx_thomson!B37</f>
        <v>NA</v>
      </c>
      <c r="C36" t="str">
        <f>mx_thomson!C37</f>
        <v>NA</v>
      </c>
      <c r="D36">
        <f>mx_thomson!D37</f>
        <v>48.076999999999998</v>
      </c>
      <c r="E36" t="str">
        <f>mx_thomson!E37</f>
        <v>NA</v>
      </c>
      <c r="F36" t="str">
        <f>mx_thomson!F37</f>
        <v>NA</v>
      </c>
      <c r="G36" t="str">
        <f>mx_thomson!G37</f>
        <v>NA</v>
      </c>
      <c r="I36" s="2" t="str">
        <f>mx_thomson!J37</f>
        <v>Q3 1994</v>
      </c>
      <c r="J36" s="2">
        <f>mx_thomson!K37</f>
        <v>8569279</v>
      </c>
    </row>
    <row r="37" spans="1:10" x14ac:dyDescent="0.25">
      <c r="A37" s="8">
        <f>mx_thomson!A38</f>
        <v>32492</v>
      </c>
      <c r="B37" t="str">
        <f>mx_thomson!B38</f>
        <v>NA</v>
      </c>
      <c r="C37" t="str">
        <f>mx_thomson!C38</f>
        <v>NA</v>
      </c>
      <c r="D37">
        <f>mx_thomson!D38</f>
        <v>50.383000000000003</v>
      </c>
      <c r="E37" t="str">
        <f>mx_thomson!E38</f>
        <v>NA</v>
      </c>
      <c r="F37" t="str">
        <f>mx_thomson!F38</f>
        <v>NA</v>
      </c>
      <c r="G37" t="str">
        <f>mx_thomson!G38</f>
        <v>NA</v>
      </c>
      <c r="I37" s="2" t="str">
        <f>mx_thomson!J38</f>
        <v>Q4 1994</v>
      </c>
      <c r="J37" s="2">
        <f>mx_thomson!K38</f>
        <v>8677835</v>
      </c>
    </row>
    <row r="38" spans="1:10" x14ac:dyDescent="0.25">
      <c r="A38" s="8">
        <f>mx_thomson!A39</f>
        <v>32523</v>
      </c>
      <c r="B38" t="str">
        <f>mx_thomson!B39</f>
        <v>NA</v>
      </c>
      <c r="C38" t="str">
        <f>mx_thomson!C39</f>
        <v>NA</v>
      </c>
      <c r="D38">
        <f>mx_thomson!D39</f>
        <v>51.262999999999998</v>
      </c>
      <c r="E38" t="str">
        <f>mx_thomson!E39</f>
        <v>NA</v>
      </c>
      <c r="F38" t="str">
        <f>mx_thomson!F39</f>
        <v>NA</v>
      </c>
      <c r="G38" t="str">
        <f>mx_thomson!G39</f>
        <v>NA</v>
      </c>
      <c r="I38" s="2" t="str">
        <f>mx_thomson!J39</f>
        <v>Q1 1995</v>
      </c>
      <c r="J38" s="2">
        <f>mx_thomson!K39</f>
        <v>8212940</v>
      </c>
    </row>
    <row r="39" spans="1:10" x14ac:dyDescent="0.25">
      <c r="A39" s="8">
        <f>mx_thomson!A40</f>
        <v>32554</v>
      </c>
      <c r="B39" t="str">
        <f>mx_thomson!B40</f>
        <v>NA</v>
      </c>
      <c r="C39" t="str">
        <f>mx_thomson!C40</f>
        <v>NA</v>
      </c>
      <c r="D39">
        <f>mx_thomson!D40</f>
        <v>52.198999999999998</v>
      </c>
      <c r="E39" t="str">
        <f>mx_thomson!E40</f>
        <v>NA</v>
      </c>
      <c r="F39" t="str">
        <f>mx_thomson!F40</f>
        <v>NA</v>
      </c>
      <c r="G39" t="str">
        <f>mx_thomson!G40</f>
        <v>NA</v>
      </c>
      <c r="I39" s="2" t="str">
        <f>mx_thomson!J40</f>
        <v>Q2 1995</v>
      </c>
      <c r="J39" s="2">
        <f>mx_thomson!K40</f>
        <v>7851810</v>
      </c>
    </row>
    <row r="40" spans="1:10" x14ac:dyDescent="0.25">
      <c r="A40" s="8">
        <f>mx_thomson!A41</f>
        <v>32582</v>
      </c>
      <c r="B40" t="str">
        <f>mx_thomson!B41</f>
        <v>NA</v>
      </c>
      <c r="C40" t="str">
        <f>mx_thomson!C41</f>
        <v>NA</v>
      </c>
      <c r="D40">
        <f>mx_thomson!D41</f>
        <v>53.072000000000003</v>
      </c>
      <c r="E40" t="str">
        <f>mx_thomson!E41</f>
        <v>NA</v>
      </c>
      <c r="F40" t="str">
        <f>mx_thomson!F41</f>
        <v>NA</v>
      </c>
      <c r="G40" t="str">
        <f>mx_thomson!G41</f>
        <v>NA</v>
      </c>
      <c r="I40" s="2" t="str">
        <f>mx_thomson!J41</f>
        <v>Q3 1995</v>
      </c>
      <c r="J40" s="2">
        <f>mx_thomson!K41</f>
        <v>7973403</v>
      </c>
    </row>
    <row r="41" spans="1:10" x14ac:dyDescent="0.25">
      <c r="A41" s="8">
        <f>mx_thomson!A42</f>
        <v>32613</v>
      </c>
      <c r="B41" t="str">
        <f>mx_thomson!B42</f>
        <v>NA</v>
      </c>
      <c r="C41" t="str">
        <f>mx_thomson!C42</f>
        <v>NA</v>
      </c>
      <c r="D41">
        <f>mx_thomson!D42</f>
        <v>54.472000000000001</v>
      </c>
      <c r="E41" t="str">
        <f>mx_thomson!E42</f>
        <v>NA</v>
      </c>
      <c r="F41" t="str">
        <f>mx_thomson!F42</f>
        <v>NA</v>
      </c>
      <c r="G41" t="str">
        <f>mx_thomson!G42</f>
        <v>NA</v>
      </c>
      <c r="I41" s="2" t="str">
        <f>mx_thomson!J42</f>
        <v>Q4 1995</v>
      </c>
      <c r="J41" s="2">
        <f>mx_thomson!K42</f>
        <v>8082863</v>
      </c>
    </row>
    <row r="42" spans="1:10" x14ac:dyDescent="0.25">
      <c r="A42" s="8">
        <f>mx_thomson!A43</f>
        <v>32643</v>
      </c>
      <c r="B42" t="str">
        <f>mx_thomson!B43</f>
        <v>NA</v>
      </c>
      <c r="C42" t="str">
        <f>mx_thomson!C43</f>
        <v>NA</v>
      </c>
      <c r="D42">
        <f>mx_thomson!D43</f>
        <v>53.451999999999998</v>
      </c>
      <c r="E42" t="str">
        <f>mx_thomson!E43</f>
        <v>NA</v>
      </c>
      <c r="F42" t="str">
        <f>mx_thomson!F43</f>
        <v>NA</v>
      </c>
      <c r="G42" t="str">
        <f>mx_thomson!G43</f>
        <v>NA</v>
      </c>
      <c r="I42" s="2" t="str">
        <f>mx_thomson!J43</f>
        <v>Q1 1996</v>
      </c>
      <c r="J42" s="2">
        <f>mx_thomson!K43</f>
        <v>8265250</v>
      </c>
    </row>
    <row r="43" spans="1:10" x14ac:dyDescent="0.25">
      <c r="A43" s="8">
        <f>mx_thomson!A44</f>
        <v>32674</v>
      </c>
      <c r="B43" t="str">
        <f>mx_thomson!B44</f>
        <v>NA</v>
      </c>
      <c r="C43" t="str">
        <f>mx_thomson!C44</f>
        <v>NA</v>
      </c>
      <c r="D43">
        <f>mx_thomson!D44</f>
        <v>52.154000000000003</v>
      </c>
      <c r="E43" t="str">
        <f>mx_thomson!E44</f>
        <v>NA</v>
      </c>
      <c r="F43" t="str">
        <f>mx_thomson!F44</f>
        <v>NA</v>
      </c>
      <c r="G43" t="str">
        <f>mx_thomson!G44</f>
        <v>NA</v>
      </c>
      <c r="I43" s="2" t="str">
        <f>mx_thomson!J44</f>
        <v>Q2 1996</v>
      </c>
      <c r="J43" s="2">
        <f>mx_thomson!K44</f>
        <v>8384763</v>
      </c>
    </row>
    <row r="44" spans="1:10" x14ac:dyDescent="0.25">
      <c r="A44" s="8">
        <f>mx_thomson!A45</f>
        <v>32704</v>
      </c>
      <c r="B44" t="str">
        <f>mx_thomson!B45</f>
        <v>NA</v>
      </c>
      <c r="C44" t="str">
        <f>mx_thomson!C45</f>
        <v>NA</v>
      </c>
      <c r="D44">
        <f>mx_thomson!D45</f>
        <v>51.018999999999998</v>
      </c>
      <c r="E44" t="str">
        <f>mx_thomson!E45</f>
        <v>NA</v>
      </c>
      <c r="F44" t="str">
        <f>mx_thomson!F45</f>
        <v>NA</v>
      </c>
      <c r="G44" t="str">
        <f>mx_thomson!G45</f>
        <v>NA</v>
      </c>
      <c r="I44" s="2" t="str">
        <f>mx_thomson!J45</f>
        <v>Q3 1996</v>
      </c>
      <c r="J44" s="2">
        <f>mx_thomson!K45</f>
        <v>8515703</v>
      </c>
    </row>
    <row r="45" spans="1:10" x14ac:dyDescent="0.25">
      <c r="A45" s="8">
        <f>mx_thomson!A46</f>
        <v>32735</v>
      </c>
      <c r="B45" t="str">
        <f>mx_thomson!B46</f>
        <v>NA</v>
      </c>
      <c r="C45" t="str">
        <f>mx_thomson!C46</f>
        <v>NA</v>
      </c>
      <c r="D45">
        <f>mx_thomson!D46</f>
        <v>50.084000000000003</v>
      </c>
      <c r="E45" t="str">
        <f>mx_thomson!E46</f>
        <v>NA</v>
      </c>
      <c r="F45" t="str">
        <f>mx_thomson!F46</f>
        <v>NA</v>
      </c>
      <c r="G45" t="str">
        <f>mx_thomson!G46</f>
        <v>NA</v>
      </c>
      <c r="I45" s="2" t="str">
        <f>mx_thomson!J46</f>
        <v>Q4 1996</v>
      </c>
      <c r="J45" s="2">
        <f>mx_thomson!K46</f>
        <v>8750164</v>
      </c>
    </row>
    <row r="46" spans="1:10" x14ac:dyDescent="0.25">
      <c r="A46" s="8">
        <f>mx_thomson!A47</f>
        <v>32766</v>
      </c>
      <c r="B46" t="str">
        <f>mx_thomson!B47</f>
        <v>NA</v>
      </c>
      <c r="C46" t="str">
        <f>mx_thomson!C47</f>
        <v>NA</v>
      </c>
      <c r="D46">
        <f>mx_thomson!D47</f>
        <v>50.518999999999998</v>
      </c>
      <c r="E46" t="str">
        <f>mx_thomson!E47</f>
        <v>NA</v>
      </c>
      <c r="F46" t="str">
        <f>mx_thomson!F47</f>
        <v>NA</v>
      </c>
      <c r="G46" t="str">
        <f>mx_thomson!G47</f>
        <v>NA</v>
      </c>
      <c r="I46" s="2" t="str">
        <f>mx_thomson!J47</f>
        <v>Q1 1997</v>
      </c>
      <c r="J46" s="2">
        <f>mx_thomson!K47</f>
        <v>8827188</v>
      </c>
    </row>
    <row r="47" spans="1:10" x14ac:dyDescent="0.25">
      <c r="A47" s="8">
        <f>mx_thomson!A48</f>
        <v>32796</v>
      </c>
      <c r="B47" t="str">
        <f>mx_thomson!B48</f>
        <v>NA</v>
      </c>
      <c r="C47" t="str">
        <f>mx_thomson!C48</f>
        <v>NA</v>
      </c>
      <c r="D47">
        <f>mx_thomson!D48</f>
        <v>51.39</v>
      </c>
      <c r="E47" t="str">
        <f>mx_thomson!E48</f>
        <v>NA</v>
      </c>
      <c r="F47" t="str">
        <f>mx_thomson!F48</f>
        <v>NA</v>
      </c>
      <c r="G47" t="str">
        <f>mx_thomson!G48</f>
        <v>NA</v>
      </c>
      <c r="I47" s="2" t="str">
        <f>mx_thomson!J48</f>
        <v>Q2 1997</v>
      </c>
      <c r="J47" s="2">
        <f>mx_thomson!K48</f>
        <v>9001219</v>
      </c>
    </row>
    <row r="48" spans="1:10" x14ac:dyDescent="0.25">
      <c r="A48" s="8">
        <f>mx_thomson!A49</f>
        <v>32827</v>
      </c>
      <c r="B48" t="str">
        <f>mx_thomson!B49</f>
        <v>NA</v>
      </c>
      <c r="C48" t="str">
        <f>mx_thomson!C49</f>
        <v>NA</v>
      </c>
      <c r="D48">
        <f>mx_thomson!D49</f>
        <v>51.116999999999997</v>
      </c>
      <c r="E48" t="str">
        <f>mx_thomson!E49</f>
        <v>NA</v>
      </c>
      <c r="F48" t="str">
        <f>mx_thomson!F49</f>
        <v>NA</v>
      </c>
      <c r="G48" t="str">
        <f>mx_thomson!G49</f>
        <v>NA</v>
      </c>
      <c r="I48" s="2" t="str">
        <f>mx_thomson!J49</f>
        <v>Q3 1997</v>
      </c>
      <c r="J48" s="2">
        <f>mx_thomson!K49</f>
        <v>9171950</v>
      </c>
    </row>
    <row r="49" spans="1:10" x14ac:dyDescent="0.25">
      <c r="A49" s="8">
        <f>mx_thomson!A50</f>
        <v>32857</v>
      </c>
      <c r="B49" t="str">
        <f>mx_thomson!B50</f>
        <v>NA</v>
      </c>
      <c r="C49" t="str">
        <f>mx_thomson!C50</f>
        <v>NA</v>
      </c>
      <c r="D49">
        <f>mx_thomson!D50</f>
        <v>52.585000000000001</v>
      </c>
      <c r="E49" t="str">
        <f>mx_thomson!E50</f>
        <v>NA</v>
      </c>
      <c r="F49" t="str">
        <f>mx_thomson!F50</f>
        <v>NA</v>
      </c>
      <c r="G49" t="str">
        <f>mx_thomson!G50</f>
        <v>NA</v>
      </c>
      <c r="I49" s="2" t="str">
        <f>mx_thomson!J50</f>
        <v>Q4 1997</v>
      </c>
      <c r="J49" s="2">
        <f>mx_thomson!K50</f>
        <v>9371354</v>
      </c>
    </row>
    <row r="50" spans="1:10" x14ac:dyDescent="0.25">
      <c r="A50" s="8">
        <f>mx_thomson!A51</f>
        <v>32888</v>
      </c>
      <c r="B50" t="str">
        <f>mx_thomson!B51</f>
        <v>NA</v>
      </c>
      <c r="C50" t="str">
        <f>mx_thomson!C51</f>
        <v>NA</v>
      </c>
      <c r="D50">
        <f>mx_thomson!D51</f>
        <v>53.137999999999998</v>
      </c>
      <c r="E50" t="str">
        <f>mx_thomson!E51</f>
        <v>NA</v>
      </c>
      <c r="F50" t="str">
        <f>mx_thomson!F51</f>
        <v>NA</v>
      </c>
      <c r="G50" t="str">
        <f>mx_thomson!G51</f>
        <v>NA</v>
      </c>
      <c r="I50" s="2" t="str">
        <f>mx_thomson!J51</f>
        <v>Q1 1998</v>
      </c>
      <c r="J50" s="2">
        <f>mx_thomson!K51</f>
        <v>9456720</v>
      </c>
    </row>
    <row r="51" spans="1:10" x14ac:dyDescent="0.25">
      <c r="A51" s="8">
        <f>mx_thomson!A52</f>
        <v>32919</v>
      </c>
      <c r="B51" t="str">
        <f>mx_thomson!B52</f>
        <v>NA</v>
      </c>
      <c r="C51" t="str">
        <f>mx_thomson!C52</f>
        <v>NA</v>
      </c>
      <c r="D51">
        <f>mx_thomson!D52</f>
        <v>52.905999999999999</v>
      </c>
      <c r="E51" t="str">
        <f>mx_thomson!E52</f>
        <v>NA</v>
      </c>
      <c r="F51" t="str">
        <f>mx_thomson!F52</f>
        <v>NA</v>
      </c>
      <c r="G51" t="str">
        <f>mx_thomson!G52</f>
        <v>NA</v>
      </c>
      <c r="I51" s="2" t="str">
        <f>mx_thomson!J52</f>
        <v>Q2 1998</v>
      </c>
      <c r="J51" s="2">
        <f>mx_thomson!K52</f>
        <v>9509224</v>
      </c>
    </row>
    <row r="52" spans="1:10" x14ac:dyDescent="0.25">
      <c r="A52" s="8">
        <f>mx_thomson!A53</f>
        <v>32947</v>
      </c>
      <c r="B52" t="str">
        <f>mx_thomson!B53</f>
        <v>NA</v>
      </c>
      <c r="C52" t="str">
        <f>mx_thomson!C53</f>
        <v>NA</v>
      </c>
      <c r="D52">
        <f>mx_thomson!D53</f>
        <v>50.723999999999997</v>
      </c>
      <c r="E52" t="str">
        <f>mx_thomson!E53</f>
        <v>NA</v>
      </c>
      <c r="F52" t="str">
        <f>mx_thomson!F53</f>
        <v>NA</v>
      </c>
      <c r="G52" t="str">
        <f>mx_thomson!G53</f>
        <v>NA</v>
      </c>
      <c r="I52" s="2" t="str">
        <f>mx_thomson!J53</f>
        <v>Q3 1998</v>
      </c>
      <c r="J52" s="2">
        <f>mx_thomson!K53</f>
        <v>9559792</v>
      </c>
    </row>
    <row r="53" spans="1:10" x14ac:dyDescent="0.25">
      <c r="A53" s="8">
        <f>mx_thomson!A54</f>
        <v>32978</v>
      </c>
      <c r="B53" t="str">
        <f>mx_thomson!B54</f>
        <v>NA</v>
      </c>
      <c r="C53" t="str">
        <f>mx_thomson!C54</f>
        <v>NA</v>
      </c>
      <c r="D53">
        <f>mx_thomson!D54</f>
        <v>48.231999999999999</v>
      </c>
      <c r="E53" t="str">
        <f>mx_thomson!E54</f>
        <v>NA</v>
      </c>
      <c r="F53" t="str">
        <f>mx_thomson!F54</f>
        <v>NA</v>
      </c>
      <c r="G53" t="str">
        <f>mx_thomson!G54</f>
        <v>NA</v>
      </c>
      <c r="I53" s="2" t="str">
        <f>mx_thomson!J54</f>
        <v>Q4 1998</v>
      </c>
      <c r="J53" s="2">
        <f>mx_thomson!K54</f>
        <v>9566077</v>
      </c>
    </row>
    <row r="54" spans="1:10" x14ac:dyDescent="0.25">
      <c r="A54" s="8">
        <f>mx_thomson!A55</f>
        <v>33008</v>
      </c>
      <c r="B54" t="str">
        <f>mx_thomson!B55</f>
        <v>NA</v>
      </c>
      <c r="C54" t="str">
        <f>mx_thomson!C55</f>
        <v>NA</v>
      </c>
      <c r="D54">
        <f>mx_thomson!D55</f>
        <v>47.932000000000002</v>
      </c>
      <c r="E54" t="str">
        <f>mx_thomson!E55</f>
        <v>NA</v>
      </c>
      <c r="F54" t="str">
        <f>mx_thomson!F55</f>
        <v>NA</v>
      </c>
      <c r="G54" t="str">
        <f>mx_thomson!G55</f>
        <v>NA</v>
      </c>
      <c r="I54" s="2" t="str">
        <f>mx_thomson!J55</f>
        <v>Q1 1999</v>
      </c>
      <c r="J54" s="2">
        <f>mx_thomson!K55</f>
        <v>9713477</v>
      </c>
    </row>
    <row r="55" spans="1:10" x14ac:dyDescent="0.25">
      <c r="A55" s="8">
        <f>mx_thomson!A56</f>
        <v>33039</v>
      </c>
      <c r="B55" t="str">
        <f>mx_thomson!B56</f>
        <v>NA</v>
      </c>
      <c r="C55" t="str">
        <f>mx_thomson!C56</f>
        <v>NA</v>
      </c>
      <c r="D55">
        <f>mx_thomson!D56</f>
        <v>46.128</v>
      </c>
      <c r="E55" t="str">
        <f>mx_thomson!E56</f>
        <v>NA</v>
      </c>
      <c r="F55" t="str">
        <f>mx_thomson!F56</f>
        <v>NA</v>
      </c>
      <c r="G55" t="str">
        <f>mx_thomson!G56</f>
        <v>NA</v>
      </c>
      <c r="I55" s="2" t="str">
        <f>mx_thomson!J56</f>
        <v>Q2 1999</v>
      </c>
      <c r="J55" s="2">
        <f>mx_thomson!K56</f>
        <v>9677133</v>
      </c>
    </row>
    <row r="56" spans="1:10" x14ac:dyDescent="0.25">
      <c r="A56" s="8">
        <f>mx_thomson!A57</f>
        <v>33069</v>
      </c>
      <c r="B56" t="str">
        <f>mx_thomson!B57</f>
        <v>NA</v>
      </c>
      <c r="C56" t="str">
        <f>mx_thomson!C57</f>
        <v>NA</v>
      </c>
      <c r="D56">
        <f>mx_thomson!D57</f>
        <v>49.28</v>
      </c>
      <c r="E56" t="str">
        <f>mx_thomson!E57</f>
        <v>NA</v>
      </c>
      <c r="F56" t="str">
        <f>mx_thomson!F57</f>
        <v>NA</v>
      </c>
      <c r="G56" t="str">
        <f>mx_thomson!G57</f>
        <v>NA</v>
      </c>
      <c r="I56" s="2" t="str">
        <f>mx_thomson!J57</f>
        <v>Q3 1999</v>
      </c>
      <c r="J56" s="2">
        <f>mx_thomson!K57</f>
        <v>9799065</v>
      </c>
    </row>
    <row r="57" spans="1:10" x14ac:dyDescent="0.25">
      <c r="A57" s="8">
        <f>mx_thomson!A58</f>
        <v>33100</v>
      </c>
      <c r="B57" t="str">
        <f>mx_thomson!B58</f>
        <v>NA</v>
      </c>
      <c r="C57" t="str">
        <f>mx_thomson!C58</f>
        <v>NA</v>
      </c>
      <c r="D57">
        <f>mx_thomson!D58</f>
        <v>58.825000000000003</v>
      </c>
      <c r="E57" t="str">
        <f>mx_thomson!E58</f>
        <v>NA</v>
      </c>
      <c r="F57" t="str">
        <f>mx_thomson!F58</f>
        <v>NA</v>
      </c>
      <c r="G57" t="str">
        <f>mx_thomson!G58</f>
        <v>NA</v>
      </c>
      <c r="I57" s="2" t="str">
        <f>mx_thomson!J58</f>
        <v>Q4 1999</v>
      </c>
      <c r="J57" s="2">
        <f>mx_thomson!K58</f>
        <v>9916707</v>
      </c>
    </row>
    <row r="58" spans="1:10" x14ac:dyDescent="0.25">
      <c r="A58" s="8">
        <f>mx_thomson!A59</f>
        <v>33131</v>
      </c>
      <c r="B58" t="str">
        <f>mx_thomson!B59</f>
        <v>NA</v>
      </c>
      <c r="C58" t="str">
        <f>mx_thomson!C59</f>
        <v>NA</v>
      </c>
      <c r="D58">
        <f>mx_thomson!D59</f>
        <v>65.236999999999995</v>
      </c>
      <c r="E58" t="str">
        <f>mx_thomson!E59</f>
        <v>NA</v>
      </c>
      <c r="F58" t="str">
        <f>mx_thomson!F59</f>
        <v>NA</v>
      </c>
      <c r="G58" t="str">
        <f>mx_thomson!G59</f>
        <v>NA</v>
      </c>
      <c r="I58" s="2" t="str">
        <f>mx_thomson!J59</f>
        <v>Q1 2000</v>
      </c>
      <c r="J58" s="2">
        <f>mx_thomson!K59</f>
        <v>10121481</v>
      </c>
    </row>
    <row r="59" spans="1:10" x14ac:dyDescent="0.25">
      <c r="A59" s="8">
        <f>mx_thomson!A60</f>
        <v>33161</v>
      </c>
      <c r="B59" t="str">
        <f>mx_thomson!B60</f>
        <v>NA</v>
      </c>
      <c r="C59" t="str">
        <f>mx_thomson!C60</f>
        <v>NA</v>
      </c>
      <c r="D59">
        <f>mx_thomson!D60</f>
        <v>64.328000000000003</v>
      </c>
      <c r="E59" t="str">
        <f>mx_thomson!E60</f>
        <v>NA</v>
      </c>
      <c r="F59" t="str">
        <f>mx_thomson!F60</f>
        <v>NA</v>
      </c>
      <c r="G59" t="str">
        <f>mx_thomson!G60</f>
        <v>NA</v>
      </c>
      <c r="I59" s="2" t="str">
        <f>mx_thomson!J60</f>
        <v>Q2 2000</v>
      </c>
      <c r="J59" s="2">
        <f>mx_thomson!K60</f>
        <v>10288135</v>
      </c>
    </row>
    <row r="60" spans="1:10" x14ac:dyDescent="0.25">
      <c r="A60" s="8">
        <f>mx_thomson!A61</f>
        <v>33192</v>
      </c>
      <c r="B60" t="str">
        <f>mx_thomson!B61</f>
        <v>NA</v>
      </c>
      <c r="C60" t="str">
        <f>mx_thomson!C61</f>
        <v>NA</v>
      </c>
      <c r="D60">
        <f>mx_thomson!D61</f>
        <v>61.698</v>
      </c>
      <c r="E60" t="str">
        <f>mx_thomson!E61</f>
        <v>NA</v>
      </c>
      <c r="F60" t="str">
        <f>mx_thomson!F61</f>
        <v>NA</v>
      </c>
      <c r="G60" t="str">
        <f>mx_thomson!G61</f>
        <v>NA</v>
      </c>
      <c r="I60" s="2" t="str">
        <f>mx_thomson!J61</f>
        <v>Q3 2000</v>
      </c>
      <c r="J60" s="2">
        <f>mx_thomson!K61</f>
        <v>10349429</v>
      </c>
    </row>
    <row r="61" spans="1:10" x14ac:dyDescent="0.25">
      <c r="A61" s="8">
        <f>mx_thomson!A62</f>
        <v>33222</v>
      </c>
      <c r="B61" t="str">
        <f>mx_thomson!B62</f>
        <v>NA</v>
      </c>
      <c r="C61" t="str">
        <f>mx_thomson!C62</f>
        <v>NA</v>
      </c>
      <c r="D61">
        <f>mx_thomson!D62</f>
        <v>56.793999999999997</v>
      </c>
      <c r="E61" t="str">
        <f>mx_thomson!E62</f>
        <v>NA</v>
      </c>
      <c r="F61" t="str">
        <f>mx_thomson!F62</f>
        <v>NA</v>
      </c>
      <c r="G61" t="str">
        <f>mx_thomson!G62</f>
        <v>NA</v>
      </c>
      <c r="I61" s="2" t="str">
        <f>mx_thomson!J62</f>
        <v>Q4 2000</v>
      </c>
      <c r="J61" s="2">
        <f>mx_thomson!K62</f>
        <v>10312547</v>
      </c>
    </row>
    <row r="62" spans="1:10" x14ac:dyDescent="0.25">
      <c r="A62" s="8">
        <f>mx_thomson!A63</f>
        <v>33253</v>
      </c>
      <c r="B62" t="str">
        <f>mx_thomson!B63</f>
        <v>NA</v>
      </c>
      <c r="C62" t="str">
        <f>mx_thomson!C63</f>
        <v>NA</v>
      </c>
      <c r="D62">
        <f>mx_thomson!D63</f>
        <v>51.82</v>
      </c>
      <c r="E62" t="str">
        <f>mx_thomson!E63</f>
        <v>NA</v>
      </c>
      <c r="F62" t="str">
        <f>mx_thomson!F63</f>
        <v>NA</v>
      </c>
      <c r="G62" t="str">
        <f>mx_thomson!G63</f>
        <v>NA</v>
      </c>
      <c r="I62" s="2" t="str">
        <f>mx_thomson!J63</f>
        <v>Q1 2001</v>
      </c>
      <c r="J62" s="2">
        <f>mx_thomson!K63</f>
        <v>10250899</v>
      </c>
    </row>
    <row r="63" spans="1:10" x14ac:dyDescent="0.25">
      <c r="A63" s="8">
        <f>mx_thomson!A64</f>
        <v>33284</v>
      </c>
      <c r="B63" t="str">
        <f>mx_thomson!B64</f>
        <v>NA</v>
      </c>
      <c r="C63" t="str">
        <f>mx_thomson!C64</f>
        <v>NA</v>
      </c>
      <c r="D63">
        <f>mx_thomson!D64</f>
        <v>48.54</v>
      </c>
      <c r="E63" t="str">
        <f>mx_thomson!E64</f>
        <v>NA</v>
      </c>
      <c r="F63" t="str">
        <f>mx_thomson!F64</f>
        <v>NA</v>
      </c>
      <c r="G63" t="str">
        <f>mx_thomson!G64</f>
        <v>NA</v>
      </c>
      <c r="I63" s="2" t="str">
        <f>mx_thomson!J64</f>
        <v>Q2 2001</v>
      </c>
      <c r="J63" s="2">
        <f>mx_thomson!K64</f>
        <v>10215874</v>
      </c>
    </row>
    <row r="64" spans="1:10" x14ac:dyDescent="0.25">
      <c r="A64" s="8">
        <f>mx_thomson!A65</f>
        <v>33312</v>
      </c>
      <c r="B64" t="str">
        <f>mx_thomson!B65</f>
        <v>NA</v>
      </c>
      <c r="C64" t="str">
        <f>mx_thomson!C65</f>
        <v>NA</v>
      </c>
      <c r="D64">
        <f>mx_thomson!D65</f>
        <v>49.463999999999999</v>
      </c>
      <c r="E64" t="str">
        <f>mx_thomson!E65</f>
        <v>NA</v>
      </c>
      <c r="F64" t="str">
        <f>mx_thomson!F65</f>
        <v>NA</v>
      </c>
      <c r="G64" t="str">
        <f>mx_thomson!G65</f>
        <v>NA</v>
      </c>
      <c r="I64" s="2" t="str">
        <f>mx_thomson!J65</f>
        <v>Q3 2001</v>
      </c>
      <c r="J64" s="2">
        <f>mx_thomson!K65</f>
        <v>10246205</v>
      </c>
    </row>
    <row r="65" spans="1:10" x14ac:dyDescent="0.25">
      <c r="A65" s="8">
        <f>mx_thomson!A66</f>
        <v>33343</v>
      </c>
      <c r="B65" t="str">
        <f>mx_thomson!B66</f>
        <v>NA</v>
      </c>
      <c r="C65" t="str">
        <f>mx_thomson!C66</f>
        <v>NA</v>
      </c>
      <c r="D65">
        <f>mx_thomson!D66</f>
        <v>50.572000000000003</v>
      </c>
      <c r="E65" t="str">
        <f>mx_thomson!E66</f>
        <v>NA</v>
      </c>
      <c r="F65" t="str">
        <f>mx_thomson!F66</f>
        <v>NA</v>
      </c>
      <c r="G65" t="str">
        <f>mx_thomson!G66</f>
        <v>NA</v>
      </c>
      <c r="I65" s="2" t="str">
        <f>mx_thomson!J66</f>
        <v>Q4 2001</v>
      </c>
      <c r="J65" s="2">
        <f>mx_thomson!K66</f>
        <v>10219945</v>
      </c>
    </row>
    <row r="66" spans="1:10" x14ac:dyDescent="0.25">
      <c r="A66" s="8">
        <f>mx_thomson!A67</f>
        <v>33373</v>
      </c>
      <c r="B66" t="str">
        <f>mx_thomson!B67</f>
        <v>NA</v>
      </c>
      <c r="C66" t="str">
        <f>mx_thomson!C67</f>
        <v>NA</v>
      </c>
      <c r="D66">
        <f>mx_thomson!D67</f>
        <v>50.917999999999999</v>
      </c>
      <c r="E66" t="str">
        <f>mx_thomson!E67</f>
        <v>NA</v>
      </c>
      <c r="F66" t="str">
        <f>mx_thomson!F67</f>
        <v>NA</v>
      </c>
      <c r="G66" t="str">
        <f>mx_thomson!G67</f>
        <v>NA</v>
      </c>
      <c r="I66" s="2" t="str">
        <f>mx_thomson!J67</f>
        <v>Q1 2002</v>
      </c>
      <c r="J66" s="2">
        <f>mx_thomson!K67</f>
        <v>10142313</v>
      </c>
    </row>
    <row r="67" spans="1:10" x14ac:dyDescent="0.25">
      <c r="A67" s="8">
        <f>mx_thomson!A68</f>
        <v>33404</v>
      </c>
      <c r="B67" t="str">
        <f>mx_thomson!B68</f>
        <v>NA</v>
      </c>
      <c r="C67" t="str">
        <f>mx_thomson!C68</f>
        <v>NA</v>
      </c>
      <c r="D67">
        <f>mx_thomson!D68</f>
        <v>50.103999999999999</v>
      </c>
      <c r="E67" t="str">
        <f>mx_thomson!E68</f>
        <v>NA</v>
      </c>
      <c r="F67" t="str">
        <f>mx_thomson!F68</f>
        <v>NA</v>
      </c>
      <c r="G67" t="str">
        <f>mx_thomson!G68</f>
        <v>NA</v>
      </c>
      <c r="I67" s="2" t="str">
        <f>mx_thomson!J68</f>
        <v>Q2 2002</v>
      </c>
      <c r="J67" s="2">
        <f>mx_thomson!K68</f>
        <v>10226770</v>
      </c>
    </row>
    <row r="68" spans="1:10" x14ac:dyDescent="0.25">
      <c r="A68" s="8">
        <f>mx_thomson!A69</f>
        <v>33434</v>
      </c>
      <c r="B68" t="str">
        <f>mx_thomson!B69</f>
        <v>NA</v>
      </c>
      <c r="C68" t="str">
        <f>mx_thomson!C69</f>
        <v>NA</v>
      </c>
      <c r="D68">
        <f>mx_thomson!D69</f>
        <v>50.503999999999998</v>
      </c>
      <c r="E68" t="str">
        <f>mx_thomson!E69</f>
        <v>NA</v>
      </c>
      <c r="F68" t="str">
        <f>mx_thomson!F69</f>
        <v>NA</v>
      </c>
      <c r="G68" t="str">
        <f>mx_thomson!G69</f>
        <v>NA</v>
      </c>
      <c r="I68" s="2" t="str">
        <f>mx_thomson!J69</f>
        <v>Q3 2002</v>
      </c>
      <c r="J68" s="2">
        <f>mx_thomson!K69</f>
        <v>10299450</v>
      </c>
    </row>
    <row r="69" spans="1:10" x14ac:dyDescent="0.25">
      <c r="A69" s="8">
        <f>mx_thomson!A70</f>
        <v>33465</v>
      </c>
      <c r="B69" t="str">
        <f>mx_thomson!B70</f>
        <v>NA</v>
      </c>
      <c r="C69" t="str">
        <f>mx_thomson!C70</f>
        <v>NA</v>
      </c>
      <c r="D69">
        <f>mx_thomson!D70</f>
        <v>49.558</v>
      </c>
      <c r="E69" t="str">
        <f>mx_thomson!E70</f>
        <v>NA</v>
      </c>
      <c r="F69" t="str">
        <f>mx_thomson!F70</f>
        <v>NA</v>
      </c>
      <c r="G69" t="str">
        <f>mx_thomson!G70</f>
        <v>NA</v>
      </c>
      <c r="I69" s="2" t="str">
        <f>mx_thomson!J70</f>
        <v>Q4 2002</v>
      </c>
      <c r="J69" s="2">
        <f>mx_thomson!K70</f>
        <v>10318306</v>
      </c>
    </row>
    <row r="70" spans="1:10" x14ac:dyDescent="0.25">
      <c r="A70" s="8">
        <f>mx_thomson!A71</f>
        <v>33496</v>
      </c>
      <c r="B70" t="str">
        <f>mx_thomson!B71</f>
        <v>NA</v>
      </c>
      <c r="C70" t="str">
        <f>mx_thomson!C71</f>
        <v>NA</v>
      </c>
      <c r="D70">
        <f>mx_thomson!D71</f>
        <v>50.527999999999999</v>
      </c>
      <c r="E70" t="str">
        <f>mx_thomson!E71</f>
        <v>NA</v>
      </c>
      <c r="F70" t="str">
        <f>mx_thomson!F71</f>
        <v>NA</v>
      </c>
      <c r="G70" t="str">
        <f>mx_thomson!G71</f>
        <v>NA</v>
      </c>
      <c r="I70" s="2" t="str">
        <f>mx_thomson!J71</f>
        <v>Q1 2003</v>
      </c>
      <c r="J70" s="2">
        <f>mx_thomson!K71</f>
        <v>10341362</v>
      </c>
    </row>
    <row r="71" spans="1:10" x14ac:dyDescent="0.25">
      <c r="A71" s="8">
        <f>mx_thomson!A72</f>
        <v>33526</v>
      </c>
      <c r="B71" t="str">
        <f>mx_thomson!B72</f>
        <v>NA</v>
      </c>
      <c r="C71" t="str">
        <f>mx_thomson!C72</f>
        <v>NA</v>
      </c>
      <c r="D71">
        <f>mx_thomson!D72</f>
        <v>51.252000000000002</v>
      </c>
      <c r="E71" t="str">
        <f>mx_thomson!E72</f>
        <v>NA</v>
      </c>
      <c r="F71" t="str">
        <f>mx_thomson!F72</f>
        <v>NA</v>
      </c>
      <c r="G71" t="str">
        <f>mx_thomson!G72</f>
        <v>NA</v>
      </c>
      <c r="I71" s="2" t="str">
        <f>mx_thomson!J72</f>
        <v>Q2 2003</v>
      </c>
      <c r="J71" s="2">
        <f>mx_thomson!K72</f>
        <v>10372297</v>
      </c>
    </row>
    <row r="72" spans="1:10" x14ac:dyDescent="0.25">
      <c r="A72" s="8">
        <f>mx_thomson!A73</f>
        <v>33557</v>
      </c>
      <c r="B72" t="str">
        <f>mx_thomson!B73</f>
        <v>NA</v>
      </c>
      <c r="C72" t="str">
        <f>mx_thomson!C73</f>
        <v>NA</v>
      </c>
      <c r="D72">
        <f>mx_thomson!D73</f>
        <v>49.506</v>
      </c>
      <c r="E72" t="str">
        <f>mx_thomson!E73</f>
        <v>NA</v>
      </c>
      <c r="F72" t="str">
        <f>mx_thomson!F73</f>
        <v>NA</v>
      </c>
      <c r="G72" t="str">
        <f>mx_thomson!G73</f>
        <v>NA</v>
      </c>
      <c r="I72" s="2" t="str">
        <f>mx_thomson!J73</f>
        <v>Q3 2003</v>
      </c>
      <c r="J72" s="2">
        <f>mx_thomson!K73</f>
        <v>10368364</v>
      </c>
    </row>
    <row r="73" spans="1:10" x14ac:dyDescent="0.25">
      <c r="A73" s="8">
        <f>mx_thomson!A74</f>
        <v>33587</v>
      </c>
      <c r="B73" t="str">
        <f>mx_thomson!B74</f>
        <v>NA</v>
      </c>
      <c r="C73" t="str">
        <f>mx_thomson!C74</f>
        <v>NA</v>
      </c>
      <c r="D73">
        <f>mx_thomson!D74</f>
        <v>46.874000000000002</v>
      </c>
      <c r="E73" t="str">
        <f>mx_thomson!E74</f>
        <v>NA</v>
      </c>
      <c r="F73" t="str">
        <f>mx_thomson!F74</f>
        <v>NA</v>
      </c>
      <c r="G73" t="str">
        <f>mx_thomson!G74</f>
        <v>NA</v>
      </c>
      <c r="I73" s="2" t="str">
        <f>mx_thomson!J74</f>
        <v>Q4 2003</v>
      </c>
      <c r="J73" s="2">
        <f>mx_thomson!K74</f>
        <v>10491417</v>
      </c>
    </row>
    <row r="74" spans="1:10" x14ac:dyDescent="0.25">
      <c r="A74" s="8">
        <f>mx_thomson!A75</f>
        <v>33618</v>
      </c>
      <c r="B74" t="str">
        <f>mx_thomson!B75</f>
        <v>NA</v>
      </c>
      <c r="C74" t="str">
        <f>mx_thomson!C75</f>
        <v>NA</v>
      </c>
      <c r="D74">
        <f>mx_thomson!D75</f>
        <v>47.48</v>
      </c>
      <c r="E74" t="str">
        <f>mx_thomson!E75</f>
        <v>NA</v>
      </c>
      <c r="F74" t="str">
        <f>mx_thomson!F75</f>
        <v>NA</v>
      </c>
      <c r="G74" t="str">
        <f>mx_thomson!G75</f>
        <v>NA</v>
      </c>
      <c r="I74" s="2" t="str">
        <f>mx_thomson!J75</f>
        <v>Q1 2004</v>
      </c>
      <c r="J74" s="2">
        <f>mx_thomson!K75</f>
        <v>10653938</v>
      </c>
    </row>
    <row r="75" spans="1:10" x14ac:dyDescent="0.25">
      <c r="A75" s="8">
        <f>mx_thomson!A76</f>
        <v>33649</v>
      </c>
      <c r="B75" t="str">
        <f>mx_thomson!B76</f>
        <v>NA</v>
      </c>
      <c r="C75" t="str">
        <f>mx_thomson!C76</f>
        <v>NA</v>
      </c>
      <c r="D75">
        <f>mx_thomson!D76</f>
        <v>47.978999999999999</v>
      </c>
      <c r="E75" t="str">
        <f>mx_thomson!E76</f>
        <v>NA</v>
      </c>
      <c r="F75" t="str">
        <f>mx_thomson!F76</f>
        <v>NA</v>
      </c>
      <c r="G75" t="str">
        <f>mx_thomson!G76</f>
        <v>NA</v>
      </c>
      <c r="I75" s="2" t="str">
        <f>mx_thomson!J76</f>
        <v>Q2 2004</v>
      </c>
      <c r="J75" s="2">
        <f>mx_thomson!K76</f>
        <v>10794833</v>
      </c>
    </row>
    <row r="76" spans="1:10" x14ac:dyDescent="0.25">
      <c r="A76" s="8">
        <f>mx_thomson!A77</f>
        <v>33678</v>
      </c>
      <c r="B76" t="str">
        <f>mx_thomson!B77</f>
        <v>NA</v>
      </c>
      <c r="C76" t="str">
        <f>mx_thomson!C77</f>
        <v>NA</v>
      </c>
      <c r="D76">
        <f>mx_thomson!D77</f>
        <v>48.749000000000002</v>
      </c>
      <c r="E76" t="str">
        <f>mx_thomson!E77</f>
        <v>NA</v>
      </c>
      <c r="F76" t="str">
        <f>mx_thomson!F77</f>
        <v>NA</v>
      </c>
      <c r="G76" t="str">
        <f>mx_thomson!G77</f>
        <v>NA</v>
      </c>
      <c r="I76" s="2" t="str">
        <f>mx_thomson!J77</f>
        <v>Q3 2004</v>
      </c>
      <c r="J76" s="2">
        <f>mx_thomson!K77</f>
        <v>10813978</v>
      </c>
    </row>
    <row r="77" spans="1:10" x14ac:dyDescent="0.25">
      <c r="A77" s="8">
        <f>mx_thomson!A78</f>
        <v>33709</v>
      </c>
      <c r="B77" t="str">
        <f>mx_thomson!B78</f>
        <v>NA</v>
      </c>
      <c r="C77" t="str">
        <f>mx_thomson!C78</f>
        <v>NA</v>
      </c>
      <c r="D77">
        <f>mx_thomson!D78</f>
        <v>49.280999999999999</v>
      </c>
      <c r="E77" t="str">
        <f>mx_thomson!E78</f>
        <v>NA</v>
      </c>
      <c r="F77" t="str">
        <f>mx_thomson!F78</f>
        <v>NA</v>
      </c>
      <c r="G77" t="str">
        <f>mx_thomson!G78</f>
        <v>NA</v>
      </c>
      <c r="I77" s="2" t="str">
        <f>mx_thomson!J78</f>
        <v>Q4 2004</v>
      </c>
      <c r="J77" s="2">
        <f>mx_thomson!K78</f>
        <v>10977978</v>
      </c>
    </row>
    <row r="78" spans="1:10" x14ac:dyDescent="0.25">
      <c r="A78" s="8">
        <f>mx_thomson!A79</f>
        <v>33739</v>
      </c>
      <c r="B78" t="str">
        <f>mx_thomson!B79</f>
        <v>NA</v>
      </c>
      <c r="C78" t="str">
        <f>mx_thomson!C79</f>
        <v>NA</v>
      </c>
      <c r="D78">
        <f>mx_thomson!D79</f>
        <v>49.884</v>
      </c>
      <c r="E78" t="str">
        <f>mx_thomson!E79</f>
        <v>NA</v>
      </c>
      <c r="F78" t="str">
        <f>mx_thomson!F79</f>
        <v>NA</v>
      </c>
      <c r="G78" t="str">
        <f>mx_thomson!G79</f>
        <v>NA</v>
      </c>
      <c r="I78" s="2" t="str">
        <f>mx_thomson!J79</f>
        <v>Q1 2005</v>
      </c>
      <c r="J78" s="2">
        <f>mx_thomson!K79</f>
        <v>11049056</v>
      </c>
    </row>
    <row r="79" spans="1:10" x14ac:dyDescent="0.25">
      <c r="A79" s="8">
        <f>mx_thomson!A80</f>
        <v>33770</v>
      </c>
      <c r="B79" t="str">
        <f>mx_thomson!B80</f>
        <v>NA</v>
      </c>
      <c r="C79" t="str">
        <f>mx_thomson!C80</f>
        <v>NA</v>
      </c>
      <c r="D79">
        <f>mx_thomson!D80</f>
        <v>50.402000000000001</v>
      </c>
      <c r="E79" t="str">
        <f>mx_thomson!E80</f>
        <v>NA</v>
      </c>
      <c r="F79" t="str">
        <f>mx_thomson!F80</f>
        <v>NA</v>
      </c>
      <c r="G79" t="str">
        <f>mx_thomson!G80</f>
        <v>NA</v>
      </c>
      <c r="I79" s="2" t="str">
        <f>mx_thomson!J80</f>
        <v>Q2 2005</v>
      </c>
      <c r="J79" s="2">
        <f>mx_thomson!K80</f>
        <v>11051417</v>
      </c>
    </row>
    <row r="80" spans="1:10" x14ac:dyDescent="0.25">
      <c r="A80" s="8">
        <f>mx_thomson!A81</f>
        <v>33800</v>
      </c>
      <c r="B80" t="str">
        <f>mx_thomson!B81</f>
        <v>NA</v>
      </c>
      <c r="C80" t="str">
        <f>mx_thomson!C81</f>
        <v>NA</v>
      </c>
      <c r="D80">
        <f>mx_thomson!D81</f>
        <v>50.54</v>
      </c>
      <c r="E80" t="str">
        <f>mx_thomson!E81</f>
        <v>NA</v>
      </c>
      <c r="F80" t="str">
        <f>mx_thomson!F81</f>
        <v>NA</v>
      </c>
      <c r="G80" t="str">
        <f>mx_thomson!G81</f>
        <v>NA</v>
      </c>
      <c r="I80" s="2" t="str">
        <f>mx_thomson!J81</f>
        <v>Q3 2005</v>
      </c>
      <c r="J80" s="2">
        <f>mx_thomson!K81</f>
        <v>11184903</v>
      </c>
    </row>
    <row r="81" spans="1:10" x14ac:dyDescent="0.25">
      <c r="A81" s="8">
        <f>mx_thomson!A82</f>
        <v>33831</v>
      </c>
      <c r="B81" t="str">
        <f>mx_thomson!B82</f>
        <v>NA</v>
      </c>
      <c r="C81" t="str">
        <f>mx_thomson!C82</f>
        <v>NA</v>
      </c>
      <c r="D81">
        <f>mx_thomson!D82</f>
        <v>50.331000000000003</v>
      </c>
      <c r="E81" t="str">
        <f>mx_thomson!E82</f>
        <v>NA</v>
      </c>
      <c r="F81" t="str">
        <f>mx_thomson!F82</f>
        <v>NA</v>
      </c>
      <c r="G81" t="str">
        <f>mx_thomson!G82</f>
        <v>NA</v>
      </c>
      <c r="I81" s="2" t="str">
        <f>mx_thomson!J82</f>
        <v>Q4 2005</v>
      </c>
      <c r="J81" s="2">
        <f>mx_thomson!K82</f>
        <v>11368680</v>
      </c>
    </row>
    <row r="82" spans="1:10" x14ac:dyDescent="0.25">
      <c r="A82" s="8">
        <f>mx_thomson!A83</f>
        <v>33862</v>
      </c>
      <c r="B82" t="str">
        <f>mx_thomson!B83</f>
        <v>NA</v>
      </c>
      <c r="C82" t="str">
        <f>mx_thomson!C83</f>
        <v>NA</v>
      </c>
      <c r="D82">
        <f>mx_thomson!D83</f>
        <v>50.329000000000001</v>
      </c>
      <c r="E82" t="str">
        <f>mx_thomson!E83</f>
        <v>NA</v>
      </c>
      <c r="F82" t="str">
        <f>mx_thomson!F83</f>
        <v>NA</v>
      </c>
      <c r="G82" t="str">
        <f>mx_thomson!G83</f>
        <v>NA</v>
      </c>
      <c r="I82" s="2" t="str">
        <f>mx_thomson!J83</f>
        <v>Q1 2006</v>
      </c>
      <c r="J82" s="2">
        <f>mx_thomson!K83</f>
        <v>11572204</v>
      </c>
    </row>
    <row r="83" spans="1:10" x14ac:dyDescent="0.25">
      <c r="A83" s="8">
        <f>mx_thomson!A84</f>
        <v>33892</v>
      </c>
      <c r="B83" t="str">
        <f>mx_thomson!B84</f>
        <v>NA</v>
      </c>
      <c r="C83" t="str">
        <f>mx_thomson!C84</f>
        <v>NA</v>
      </c>
      <c r="D83">
        <f>mx_thomson!D84</f>
        <v>51</v>
      </c>
      <c r="E83" t="str">
        <f>mx_thomson!E84</f>
        <v>NA</v>
      </c>
      <c r="F83" t="str">
        <f>mx_thomson!F84</f>
        <v>NA</v>
      </c>
      <c r="G83" t="str">
        <f>mx_thomson!G84</f>
        <v>NA</v>
      </c>
      <c r="I83" s="2" t="str">
        <f>mx_thomson!J84</f>
        <v>Q2 2006</v>
      </c>
      <c r="J83" s="2">
        <f>mx_thomson!K84</f>
        <v>11727370</v>
      </c>
    </row>
    <row r="84" spans="1:10" x14ac:dyDescent="0.25">
      <c r="A84" s="8">
        <f>mx_thomson!A85</f>
        <v>33923</v>
      </c>
      <c r="B84" t="str">
        <f>mx_thomson!B85</f>
        <v>NA</v>
      </c>
      <c r="C84" t="str">
        <f>mx_thomson!C85</f>
        <v>NA</v>
      </c>
      <c r="D84">
        <f>mx_thomson!D85</f>
        <v>49.375</v>
      </c>
      <c r="E84" t="str">
        <f>mx_thomson!E85</f>
        <v>NA</v>
      </c>
      <c r="F84" t="str">
        <f>mx_thomson!F85</f>
        <v>NA</v>
      </c>
      <c r="G84" t="str">
        <f>mx_thomson!G85</f>
        <v>NA</v>
      </c>
      <c r="I84" s="2" t="str">
        <f>mx_thomson!J85</f>
        <v>Q3 2006</v>
      </c>
      <c r="J84" s="2">
        <f>mx_thomson!K85</f>
        <v>11776264</v>
      </c>
    </row>
    <row r="85" spans="1:10" x14ac:dyDescent="0.25">
      <c r="A85" s="8">
        <f>mx_thomson!A86</f>
        <v>33953</v>
      </c>
      <c r="B85" t="str">
        <f>mx_thomson!B86</f>
        <v>NA</v>
      </c>
      <c r="C85" t="str">
        <f>mx_thomson!C86</f>
        <v>NA</v>
      </c>
      <c r="D85">
        <f>mx_thomson!D86</f>
        <v>49.174999999999997</v>
      </c>
      <c r="E85" t="str">
        <f>mx_thomson!E86</f>
        <v>NA</v>
      </c>
      <c r="F85" t="str">
        <f>mx_thomson!F86</f>
        <v>NA</v>
      </c>
      <c r="G85" t="str">
        <f>mx_thomson!G86</f>
        <v>NA</v>
      </c>
      <c r="I85" s="2" t="str">
        <f>mx_thomson!J86</f>
        <v>Q4 2006</v>
      </c>
      <c r="J85" s="2">
        <f>mx_thomson!K86</f>
        <v>11807764</v>
      </c>
    </row>
    <row r="86" spans="1:10" x14ac:dyDescent="0.25">
      <c r="A86" s="8">
        <f>mx_thomson!A87</f>
        <v>33984</v>
      </c>
      <c r="B86" t="str">
        <f>mx_thomson!B87</f>
        <v>NA</v>
      </c>
      <c r="C86" t="str">
        <f>mx_thomson!C87</f>
        <v>NA</v>
      </c>
      <c r="D86">
        <f>mx_thomson!D87</f>
        <v>48.021999999999998</v>
      </c>
      <c r="E86" t="str">
        <f>mx_thomson!E87</f>
        <v>NA</v>
      </c>
      <c r="F86">
        <f>mx_thomson!F87</f>
        <v>68.28</v>
      </c>
      <c r="G86">
        <f>mx_thomson!G87</f>
        <v>3848.2840000000001</v>
      </c>
      <c r="I86" s="2" t="str">
        <f>mx_thomson!J87</f>
        <v>Q1 2007</v>
      </c>
      <c r="J86" s="2">
        <f>mx_thomson!K87</f>
        <v>11937152</v>
      </c>
    </row>
    <row r="87" spans="1:10" x14ac:dyDescent="0.25">
      <c r="A87" s="8">
        <f>mx_thomson!A88</f>
        <v>34015</v>
      </c>
      <c r="B87" t="str">
        <f>mx_thomson!B88</f>
        <v>NA</v>
      </c>
      <c r="C87" t="str">
        <f>mx_thomson!C88</f>
        <v>NA</v>
      </c>
      <c r="D87">
        <f>mx_thomson!D88</f>
        <v>48.743000000000002</v>
      </c>
      <c r="E87" t="str">
        <f>mx_thomson!E88</f>
        <v>NA</v>
      </c>
      <c r="F87">
        <f>mx_thomson!F88</f>
        <v>69.48</v>
      </c>
      <c r="G87">
        <f>mx_thomson!G88</f>
        <v>4021.3209999999999</v>
      </c>
      <c r="I87" s="2" t="str">
        <f>mx_thomson!J88</f>
        <v>Q2 2007</v>
      </c>
      <c r="J87" s="2">
        <f>mx_thomson!K88</f>
        <v>12061258</v>
      </c>
    </row>
    <row r="88" spans="1:10" x14ac:dyDescent="0.25">
      <c r="A88" s="8">
        <f>mx_thomson!A89</f>
        <v>34043</v>
      </c>
      <c r="B88" t="str">
        <f>mx_thomson!B89</f>
        <v>NA</v>
      </c>
      <c r="C88" t="str">
        <f>mx_thomson!C89</f>
        <v>NA</v>
      </c>
      <c r="D88">
        <f>mx_thomson!D89</f>
        <v>48.774999999999999</v>
      </c>
      <c r="E88" t="str">
        <f>mx_thomson!E89</f>
        <v>NA</v>
      </c>
      <c r="F88">
        <f>mx_thomson!F89</f>
        <v>69.64</v>
      </c>
      <c r="G88">
        <f>mx_thomson!G89</f>
        <v>4030.1570000000002</v>
      </c>
      <c r="I88" s="2" t="str">
        <f>mx_thomson!J89</f>
        <v>Q3 2007</v>
      </c>
      <c r="J88" s="2">
        <f>mx_thomson!K89</f>
        <v>12129790</v>
      </c>
    </row>
    <row r="89" spans="1:10" x14ac:dyDescent="0.25">
      <c r="A89" s="8">
        <f>mx_thomson!A90</f>
        <v>34074</v>
      </c>
      <c r="B89" t="str">
        <f>mx_thomson!B90</f>
        <v>NA</v>
      </c>
      <c r="C89" t="str">
        <f>mx_thomson!C90</f>
        <v>NA</v>
      </c>
      <c r="D89">
        <f>mx_thomson!D90</f>
        <v>49.231000000000002</v>
      </c>
      <c r="E89" t="str">
        <f>mx_thomson!E90</f>
        <v>NA</v>
      </c>
      <c r="F89">
        <f>mx_thomson!F90</f>
        <v>69.41</v>
      </c>
      <c r="G89">
        <f>mx_thomson!G90</f>
        <v>4246.7879999999996</v>
      </c>
      <c r="I89" s="2" t="str">
        <f>mx_thomson!J90</f>
        <v>Q4 2007</v>
      </c>
      <c r="J89" s="2">
        <f>mx_thomson!K90</f>
        <v>12223990</v>
      </c>
    </row>
    <row r="90" spans="1:10" x14ac:dyDescent="0.25">
      <c r="A90" s="8">
        <f>mx_thomson!A91</f>
        <v>34104</v>
      </c>
      <c r="B90" t="str">
        <f>mx_thomson!B91</f>
        <v>NA</v>
      </c>
      <c r="C90" t="str">
        <f>mx_thomson!C91</f>
        <v>NA</v>
      </c>
      <c r="D90">
        <f>mx_thomson!D91</f>
        <v>48.741999999999997</v>
      </c>
      <c r="E90" t="str">
        <f>mx_thomson!E91</f>
        <v>NA</v>
      </c>
      <c r="F90">
        <f>mx_thomson!F91</f>
        <v>69.92</v>
      </c>
      <c r="G90">
        <f>mx_thomson!G91</f>
        <v>4174.076</v>
      </c>
      <c r="I90" s="2" t="str">
        <f>mx_thomson!J91</f>
        <v>Q1 2008</v>
      </c>
      <c r="J90" s="2">
        <f>mx_thomson!K91</f>
        <v>12236561</v>
      </c>
    </row>
    <row r="91" spans="1:10" x14ac:dyDescent="0.25">
      <c r="A91" s="8">
        <f>mx_thomson!A92</f>
        <v>34135</v>
      </c>
      <c r="B91" t="str">
        <f>mx_thomson!B92</f>
        <v>NA</v>
      </c>
      <c r="C91" t="str">
        <f>mx_thomson!C92</f>
        <v>NA</v>
      </c>
      <c r="D91">
        <f>mx_thomson!D92</f>
        <v>46.384999999999998</v>
      </c>
      <c r="E91" t="str">
        <f>mx_thomson!E92</f>
        <v>NA</v>
      </c>
      <c r="F91">
        <f>mx_thomson!F92</f>
        <v>68.94</v>
      </c>
      <c r="G91">
        <f>mx_thomson!G92</f>
        <v>4442.7139999999999</v>
      </c>
      <c r="I91" s="2" t="str">
        <f>mx_thomson!J92</f>
        <v>Q2 2008</v>
      </c>
      <c r="J91" s="2">
        <f>mx_thomson!K92</f>
        <v>12308685</v>
      </c>
    </row>
    <row r="92" spans="1:10" x14ac:dyDescent="0.25">
      <c r="A92" s="8">
        <f>mx_thomson!A93</f>
        <v>34165</v>
      </c>
      <c r="B92" t="str">
        <f>mx_thomson!B93</f>
        <v>NA</v>
      </c>
      <c r="C92" t="str">
        <f>mx_thomson!C93</f>
        <v>NA</v>
      </c>
      <c r="D92">
        <f>mx_thomson!D93</f>
        <v>46.268999999999998</v>
      </c>
      <c r="E92" t="str">
        <f>mx_thomson!E93</f>
        <v>NA</v>
      </c>
      <c r="F92">
        <f>mx_thomson!F93</f>
        <v>68.760000000000005</v>
      </c>
      <c r="G92">
        <f>mx_thomson!G93</f>
        <v>4389.3680000000004</v>
      </c>
      <c r="I92" s="2" t="str">
        <f>mx_thomson!J93</f>
        <v>Q3 2008</v>
      </c>
      <c r="J92" s="2">
        <f>mx_thomson!K93</f>
        <v>12300282</v>
      </c>
    </row>
    <row r="93" spans="1:10" x14ac:dyDescent="0.25">
      <c r="A93" s="8">
        <f>mx_thomson!A94</f>
        <v>34196</v>
      </c>
      <c r="B93" t="str">
        <f>mx_thomson!B94</f>
        <v>NA</v>
      </c>
      <c r="C93" t="str">
        <f>mx_thomson!C94</f>
        <v>NA</v>
      </c>
      <c r="D93">
        <f>mx_thomson!D94</f>
        <v>46.377000000000002</v>
      </c>
      <c r="E93" t="str">
        <f>mx_thomson!E94</f>
        <v>NA</v>
      </c>
      <c r="F93">
        <f>mx_thomson!F94</f>
        <v>68.48</v>
      </c>
      <c r="G93">
        <f>mx_thomson!G94</f>
        <v>4170.63</v>
      </c>
      <c r="I93" s="2" t="str">
        <f>mx_thomson!J94</f>
        <v>Q4 2008</v>
      </c>
      <c r="J93" s="2">
        <f>mx_thomson!K94</f>
        <v>12067052</v>
      </c>
    </row>
    <row r="94" spans="1:10" x14ac:dyDescent="0.25">
      <c r="A94" s="8">
        <f>mx_thomson!A95</f>
        <v>34227</v>
      </c>
      <c r="B94" t="str">
        <f>mx_thomson!B95</f>
        <v>NA</v>
      </c>
      <c r="C94" t="str">
        <f>mx_thomson!C95</f>
        <v>NA</v>
      </c>
      <c r="D94">
        <f>mx_thomson!D95</f>
        <v>46.302999999999997</v>
      </c>
      <c r="E94" t="str">
        <f>mx_thomson!E95</f>
        <v>NA</v>
      </c>
      <c r="F94">
        <f>mx_thomson!F95</f>
        <v>68.73</v>
      </c>
      <c r="G94">
        <f>mx_thomson!G95</f>
        <v>4403.9719999999998</v>
      </c>
      <c r="I94" s="2" t="str">
        <f>mx_thomson!J95</f>
        <v>Q1 2009</v>
      </c>
      <c r="J94" s="2">
        <f>mx_thomson!K95</f>
        <v>11602810</v>
      </c>
    </row>
    <row r="95" spans="1:10" x14ac:dyDescent="0.25">
      <c r="A95" s="8">
        <f>mx_thomson!A96</f>
        <v>34257</v>
      </c>
      <c r="B95" t="str">
        <f>mx_thomson!B96</f>
        <v>NA</v>
      </c>
      <c r="C95" t="str">
        <f>mx_thomson!C96</f>
        <v>NA</v>
      </c>
      <c r="D95">
        <f>mx_thomson!D96</f>
        <v>46.182000000000002</v>
      </c>
      <c r="E95" t="str">
        <f>mx_thomson!E96</f>
        <v>NA</v>
      </c>
      <c r="F95">
        <f>mx_thomson!F96</f>
        <v>68.61</v>
      </c>
      <c r="G95">
        <f>mx_thomson!G96</f>
        <v>4775.4679999999998</v>
      </c>
      <c r="I95" s="2" t="str">
        <f>mx_thomson!J96</f>
        <v>Q2 2009</v>
      </c>
      <c r="J95" s="2">
        <f>mx_thomson!K96</f>
        <v>11484562</v>
      </c>
    </row>
    <row r="96" spans="1:10" x14ac:dyDescent="0.25">
      <c r="A96" s="8">
        <f>mx_thomson!A97</f>
        <v>34288</v>
      </c>
      <c r="B96" t="str">
        <f>mx_thomson!B97</f>
        <v>NA</v>
      </c>
      <c r="C96" t="str">
        <f>mx_thomson!C97</f>
        <v>NA</v>
      </c>
      <c r="D96">
        <f>mx_thomson!D97</f>
        <v>45.853999999999999</v>
      </c>
      <c r="E96" t="str">
        <f>mx_thomson!E97</f>
        <v>NA</v>
      </c>
      <c r="F96">
        <f>mx_thomson!F97</f>
        <v>69.28</v>
      </c>
      <c r="G96">
        <f>mx_thomson!G97</f>
        <v>4488.4319999999998</v>
      </c>
      <c r="I96" s="2" t="str">
        <f>mx_thomson!J97</f>
        <v>Q3 2009</v>
      </c>
      <c r="J96" s="2">
        <f>mx_thomson!K97</f>
        <v>11723062</v>
      </c>
    </row>
    <row r="97" spans="1:10" x14ac:dyDescent="0.25">
      <c r="A97" s="8">
        <f>mx_thomson!A98</f>
        <v>34318</v>
      </c>
      <c r="B97" t="str">
        <f>mx_thomson!B98</f>
        <v>NA</v>
      </c>
      <c r="C97" t="str">
        <f>mx_thomson!C98</f>
        <v>NA</v>
      </c>
      <c r="D97">
        <f>mx_thomson!D98</f>
        <v>45.308</v>
      </c>
      <c r="E97" t="str">
        <f>mx_thomson!E98</f>
        <v>NA</v>
      </c>
      <c r="F97">
        <f>mx_thomson!F98</f>
        <v>70.19</v>
      </c>
      <c r="G97">
        <f>mx_thomson!G98</f>
        <v>4792.7719999999999</v>
      </c>
      <c r="I97" s="2" t="str">
        <f>mx_thomson!J98</f>
        <v>Q4 2009</v>
      </c>
      <c r="J97" s="2">
        <f>mx_thomson!K98</f>
        <v>11919817</v>
      </c>
    </row>
    <row r="98" spans="1:10" x14ac:dyDescent="0.25">
      <c r="A98" s="8">
        <f>mx_thomson!A99</f>
        <v>34349</v>
      </c>
      <c r="B98" t="str">
        <f>mx_thomson!B99</f>
        <v>NA</v>
      </c>
      <c r="C98" t="str">
        <f>mx_thomson!C99</f>
        <v>NA</v>
      </c>
      <c r="D98">
        <f>mx_thomson!D99</f>
        <v>46.363</v>
      </c>
      <c r="E98" t="str">
        <f>mx_thomson!E99</f>
        <v>NA</v>
      </c>
      <c r="F98">
        <f>mx_thomson!F99</f>
        <v>70.63</v>
      </c>
      <c r="G98">
        <f>mx_thomson!G99</f>
        <v>4518.7579999999998</v>
      </c>
      <c r="I98" s="2" t="str">
        <f>mx_thomson!J99</f>
        <v>Q1 2010</v>
      </c>
      <c r="J98" s="2">
        <f>mx_thomson!K99</f>
        <v>12077885</v>
      </c>
    </row>
    <row r="99" spans="1:10" x14ac:dyDescent="0.25">
      <c r="A99" s="8">
        <f>mx_thomson!A100</f>
        <v>34380</v>
      </c>
      <c r="B99" t="str">
        <f>mx_thomson!B100</f>
        <v>NA</v>
      </c>
      <c r="C99" t="str">
        <f>mx_thomson!C100</f>
        <v>NA</v>
      </c>
      <c r="D99">
        <f>mx_thomson!D100</f>
        <v>45.283999999999999</v>
      </c>
      <c r="E99" t="str">
        <f>mx_thomson!E100</f>
        <v>NA</v>
      </c>
      <c r="F99">
        <f>mx_thomson!F100</f>
        <v>71.03</v>
      </c>
      <c r="G99">
        <f>mx_thomson!G100</f>
        <v>4767.7939999999999</v>
      </c>
      <c r="I99" s="2" t="str">
        <f>mx_thomson!J100</f>
        <v>Q2 2010</v>
      </c>
      <c r="J99" s="2">
        <f>mx_thomson!K100</f>
        <v>12241319</v>
      </c>
    </row>
    <row r="100" spans="1:10" x14ac:dyDescent="0.25">
      <c r="A100" s="8">
        <f>mx_thomson!A101</f>
        <v>34408</v>
      </c>
      <c r="B100" t="str">
        <f>mx_thomson!B101</f>
        <v>NA</v>
      </c>
      <c r="C100" t="str">
        <f>mx_thomson!C101</f>
        <v>NA</v>
      </c>
      <c r="D100">
        <f>mx_thomson!D101</f>
        <v>46.356000000000002</v>
      </c>
      <c r="E100" t="str">
        <f>mx_thomson!E101</f>
        <v>NA</v>
      </c>
      <c r="F100">
        <f>mx_thomson!F101</f>
        <v>71.67</v>
      </c>
      <c r="G100">
        <f>mx_thomson!G101</f>
        <v>4789.5479999999998</v>
      </c>
      <c r="I100" s="2" t="str">
        <f>mx_thomson!J101</f>
        <v>Q3 2010</v>
      </c>
      <c r="J100" s="2">
        <f>mx_thomson!K101</f>
        <v>12355244</v>
      </c>
    </row>
    <row r="101" spans="1:10" x14ac:dyDescent="0.25">
      <c r="A101" s="8">
        <f>mx_thomson!A102</f>
        <v>34439</v>
      </c>
      <c r="B101" t="str">
        <f>mx_thomson!B102</f>
        <v>NA</v>
      </c>
      <c r="C101" t="str">
        <f>mx_thomson!C102</f>
        <v>NA</v>
      </c>
      <c r="D101">
        <f>mx_thomson!D102</f>
        <v>47.902000000000001</v>
      </c>
      <c r="E101" t="str">
        <f>mx_thomson!E102</f>
        <v>NA</v>
      </c>
      <c r="F101">
        <f>mx_thomson!F102</f>
        <v>73.16</v>
      </c>
      <c r="G101">
        <f>mx_thomson!G102</f>
        <v>4788.4080000000004</v>
      </c>
      <c r="I101" s="2" t="str">
        <f>mx_thomson!J102</f>
        <v>Q4 2010</v>
      </c>
      <c r="J101" s="2">
        <f>mx_thomson!K102</f>
        <v>12450944</v>
      </c>
    </row>
    <row r="102" spans="1:10" x14ac:dyDescent="0.25">
      <c r="A102" s="8">
        <f>mx_thomson!A103</f>
        <v>34469</v>
      </c>
      <c r="B102" t="str">
        <f>mx_thomson!B103</f>
        <v>NA</v>
      </c>
      <c r="C102" t="str">
        <f>mx_thomson!C103</f>
        <v>NA</v>
      </c>
      <c r="D102">
        <f>mx_thomson!D103</f>
        <v>49.412999999999997</v>
      </c>
      <c r="E102" t="str">
        <f>mx_thomson!E103</f>
        <v>NA</v>
      </c>
      <c r="F102">
        <f>mx_thomson!F103</f>
        <v>72.22</v>
      </c>
      <c r="G102">
        <f>mx_thomson!G103</f>
        <v>4924.174</v>
      </c>
      <c r="I102" s="2" t="str">
        <f>mx_thomson!J103</f>
        <v>Q1 2011</v>
      </c>
      <c r="J102" s="2">
        <f>mx_thomson!K103</f>
        <v>12580607</v>
      </c>
    </row>
    <row r="103" spans="1:10" x14ac:dyDescent="0.25">
      <c r="A103" s="8">
        <f>mx_thomson!A104</f>
        <v>34500</v>
      </c>
      <c r="B103" t="str">
        <f>mx_thomson!B104</f>
        <v>NA</v>
      </c>
      <c r="C103" t="str">
        <f>mx_thomson!C104</f>
        <v>NA</v>
      </c>
      <c r="D103">
        <f>mx_thomson!D104</f>
        <v>50.905000000000001</v>
      </c>
      <c r="E103" t="str">
        <f>mx_thomson!E104</f>
        <v>NA</v>
      </c>
      <c r="F103">
        <f>mx_thomson!F104</f>
        <v>72.459999999999994</v>
      </c>
      <c r="G103">
        <f>mx_thomson!G104</f>
        <v>5106.6850000000004</v>
      </c>
      <c r="I103" s="2" t="str">
        <f>mx_thomson!J104</f>
        <v>Q2 2011</v>
      </c>
      <c r="J103" s="2">
        <f>mx_thomson!K104</f>
        <v>12690286</v>
      </c>
    </row>
    <row r="104" spans="1:10" x14ac:dyDescent="0.25">
      <c r="A104" s="8">
        <f>mx_thomson!A105</f>
        <v>34530</v>
      </c>
      <c r="B104" t="str">
        <f>mx_thomson!B105</f>
        <v>NA</v>
      </c>
      <c r="C104" t="str">
        <f>mx_thomson!C105</f>
        <v>NA</v>
      </c>
      <c r="D104">
        <f>mx_thomson!D105</f>
        <v>52.978000000000002</v>
      </c>
      <c r="E104" t="str">
        <f>mx_thomson!E105</f>
        <v>NA</v>
      </c>
      <c r="F104">
        <f>mx_thomson!F105</f>
        <v>72.58</v>
      </c>
      <c r="G104">
        <f>mx_thomson!G105</f>
        <v>5071.6270000000004</v>
      </c>
      <c r="I104" s="2" t="str">
        <f>mx_thomson!J105</f>
        <v>Q3 2011</v>
      </c>
      <c r="J104" s="2">
        <f>mx_thomson!K105</f>
        <v>12872783</v>
      </c>
    </row>
    <row r="105" spans="1:10" x14ac:dyDescent="0.25">
      <c r="A105" s="8">
        <f>mx_thomson!A106</f>
        <v>34561</v>
      </c>
      <c r="B105" t="str">
        <f>mx_thomson!B106</f>
        <v>NA</v>
      </c>
      <c r="C105" t="str">
        <f>mx_thomson!C106</f>
        <v>NA</v>
      </c>
      <c r="D105">
        <f>mx_thomson!D106</f>
        <v>51.554000000000002</v>
      </c>
      <c r="E105" t="str">
        <f>mx_thomson!E106</f>
        <v>NA</v>
      </c>
      <c r="F105">
        <f>mx_thomson!F106</f>
        <v>73.010000000000005</v>
      </c>
      <c r="G105">
        <f>mx_thomson!G106</f>
        <v>5050.4089999999997</v>
      </c>
      <c r="I105" s="2" t="str">
        <f>mx_thomson!J106</f>
        <v>Q4 2011</v>
      </c>
      <c r="J105" s="2">
        <f>mx_thomson!K106</f>
        <v>12968894</v>
      </c>
    </row>
    <row r="106" spans="1:10" x14ac:dyDescent="0.25">
      <c r="A106" s="8">
        <f>mx_thomson!A107</f>
        <v>34592</v>
      </c>
      <c r="B106" t="str">
        <f>mx_thomson!B107</f>
        <v>NA</v>
      </c>
      <c r="C106" t="str">
        <f>mx_thomson!C107</f>
        <v>NA</v>
      </c>
      <c r="D106">
        <f>mx_thomson!D107</f>
        <v>51.112000000000002</v>
      </c>
      <c r="E106" t="str">
        <f>mx_thomson!E107</f>
        <v>NA</v>
      </c>
      <c r="F106">
        <f>mx_thomson!F107</f>
        <v>72.75</v>
      </c>
      <c r="G106">
        <f>mx_thomson!G107</f>
        <v>5002.3789999999999</v>
      </c>
      <c r="I106" s="2" t="str">
        <f>mx_thomson!J107</f>
        <v>Q1 2012</v>
      </c>
      <c r="J106" s="2">
        <f>mx_thomson!K107</f>
        <v>13056610</v>
      </c>
    </row>
    <row r="107" spans="1:10" x14ac:dyDescent="0.25">
      <c r="A107" s="8">
        <f>mx_thomson!A108</f>
        <v>34622</v>
      </c>
      <c r="B107" t="str">
        <f>mx_thomson!B108</f>
        <v>NA</v>
      </c>
      <c r="C107" t="str">
        <f>mx_thomson!C108</f>
        <v>NA</v>
      </c>
      <c r="D107">
        <f>mx_thomson!D108</f>
        <v>51.34</v>
      </c>
      <c r="E107" t="str">
        <f>mx_thomson!E108</f>
        <v>NA</v>
      </c>
      <c r="F107">
        <f>mx_thomson!F108</f>
        <v>72.87</v>
      </c>
      <c r="G107">
        <f>mx_thomson!G108</f>
        <v>5333.1779999999999</v>
      </c>
      <c r="I107" s="2" t="str">
        <f>mx_thomson!J108</f>
        <v>Q2 2012</v>
      </c>
      <c r="J107" s="2">
        <f>mx_thomson!K108</f>
        <v>13264353</v>
      </c>
    </row>
    <row r="108" spans="1:10" s="1" customFormat="1" x14ac:dyDescent="0.25">
      <c r="A108" s="8">
        <f>mx_thomson!A109</f>
        <v>34653</v>
      </c>
      <c r="B108" t="str">
        <f>mx_thomson!B109</f>
        <v>NA</v>
      </c>
      <c r="C108" t="str">
        <f>mx_thomson!C109</f>
        <v>NA</v>
      </c>
      <c r="D108">
        <f>mx_thomson!D109</f>
        <v>51.401000000000003</v>
      </c>
      <c r="E108" t="str">
        <f>mx_thomson!E109</f>
        <v>NA</v>
      </c>
      <c r="F108">
        <f>mx_thomson!F109</f>
        <v>72.69</v>
      </c>
      <c r="G108">
        <f>mx_thomson!G109</f>
        <v>5895.817</v>
      </c>
      <c r="I108" s="2" t="str">
        <f>mx_thomson!J109</f>
        <v>Q3 2012</v>
      </c>
      <c r="J108" s="2">
        <f>mx_thomson!K109</f>
        <v>13295168</v>
      </c>
    </row>
    <row r="109" spans="1:10" x14ac:dyDescent="0.25">
      <c r="A109" s="8">
        <f>mx_thomson!A110</f>
        <v>34683</v>
      </c>
      <c r="B109" t="str">
        <f>mx_thomson!B110</f>
        <v>NA</v>
      </c>
      <c r="C109" t="str">
        <f>mx_thomson!C110</f>
        <v>NA</v>
      </c>
      <c r="D109">
        <f>mx_thomson!D110</f>
        <v>51.515999999999998</v>
      </c>
      <c r="E109" t="str">
        <f>mx_thomson!E110</f>
        <v>NA</v>
      </c>
      <c r="F109">
        <f>mx_thomson!F110</f>
        <v>72.040000000000006</v>
      </c>
      <c r="G109">
        <f>mx_thomson!G110</f>
        <v>5575.0169999999998</v>
      </c>
      <c r="I109" s="2" t="str">
        <f>mx_thomson!J110</f>
        <v>Q4 2012</v>
      </c>
      <c r="J109" s="2">
        <f>mx_thomson!K110</f>
        <v>13413947</v>
      </c>
    </row>
    <row r="110" spans="1:10" x14ac:dyDescent="0.25">
      <c r="A110" s="8">
        <f>mx_thomson!A111</f>
        <v>34714</v>
      </c>
      <c r="B110" t="str">
        <f>mx_thomson!B111</f>
        <v>NA</v>
      </c>
      <c r="C110" t="str">
        <f>mx_thomson!C111</f>
        <v>NA</v>
      </c>
      <c r="D110">
        <f>mx_thomson!D111</f>
        <v>51.07</v>
      </c>
      <c r="E110" t="str">
        <f>mx_thomson!E111</f>
        <v>NA</v>
      </c>
      <c r="F110">
        <f>mx_thomson!F111</f>
        <v>71.510000000000005</v>
      </c>
      <c r="G110">
        <f>mx_thomson!G111</f>
        <v>6212.152</v>
      </c>
      <c r="I110" s="2" t="str">
        <f>mx_thomson!J111</f>
        <v>Q1 2013</v>
      </c>
      <c r="J110" s="2">
        <f>mx_thomson!K111</f>
        <v>13481129</v>
      </c>
    </row>
    <row r="111" spans="1:10" x14ac:dyDescent="0.25">
      <c r="A111" s="8">
        <f>mx_thomson!A112</f>
        <v>34745</v>
      </c>
      <c r="B111" t="str">
        <f>mx_thomson!B112</f>
        <v>NA</v>
      </c>
      <c r="C111" t="str">
        <f>mx_thomson!C112</f>
        <v>NA</v>
      </c>
      <c r="D111">
        <f>mx_thomson!D112</f>
        <v>50.917999999999999</v>
      </c>
      <c r="E111" t="str">
        <f>mx_thomson!E112</f>
        <v>NA</v>
      </c>
      <c r="F111">
        <f>mx_thomson!F112</f>
        <v>67.3</v>
      </c>
      <c r="G111">
        <f>mx_thomson!G112</f>
        <v>6336.0339999999997</v>
      </c>
      <c r="I111" s="2" t="str">
        <f>mx_thomson!J112</f>
        <v>Q2 2013</v>
      </c>
      <c r="J111" s="2">
        <f>mx_thomson!K112</f>
        <v>13362652</v>
      </c>
    </row>
    <row r="112" spans="1:10" x14ac:dyDescent="0.25">
      <c r="A112" s="8">
        <f>mx_thomson!A113</f>
        <v>34773</v>
      </c>
      <c r="B112" t="str">
        <f>mx_thomson!B113</f>
        <v>NA</v>
      </c>
      <c r="C112" t="str">
        <f>mx_thomson!C113</f>
        <v>NA</v>
      </c>
      <c r="D112">
        <f>mx_thomson!D113</f>
        <v>50.360999999999997</v>
      </c>
      <c r="E112" t="str">
        <f>mx_thomson!E113</f>
        <v>NA</v>
      </c>
      <c r="F112">
        <f>mx_thomson!F113</f>
        <v>66.28</v>
      </c>
      <c r="G112">
        <f>mx_thomson!G113</f>
        <v>6359.98</v>
      </c>
      <c r="I112" s="2" t="str">
        <f>mx_thomson!J113</f>
        <v>Q3 2013</v>
      </c>
      <c r="J112" s="2">
        <f>mx_thomson!K113</f>
        <v>13511422</v>
      </c>
    </row>
    <row r="113" spans="1:10" x14ac:dyDescent="0.25">
      <c r="A113" s="8">
        <f>mx_thomson!A114</f>
        <v>34804</v>
      </c>
      <c r="B113" t="str">
        <f>mx_thomson!B114</f>
        <v>NA</v>
      </c>
      <c r="C113" t="str">
        <f>mx_thomson!C114</f>
        <v>NA</v>
      </c>
      <c r="D113">
        <f>mx_thomson!D114</f>
        <v>51.593000000000004</v>
      </c>
      <c r="E113" t="str">
        <f>mx_thomson!E114</f>
        <v>NA</v>
      </c>
      <c r="F113">
        <f>mx_thomson!F114</f>
        <v>65.78</v>
      </c>
      <c r="G113">
        <f>mx_thomson!G114</f>
        <v>6231.1319999999996</v>
      </c>
      <c r="I113" s="2" t="str">
        <f>mx_thomson!J114</f>
        <v>Q4 2013</v>
      </c>
      <c r="J113" s="2">
        <f>mx_thomson!K114</f>
        <v>13553862</v>
      </c>
    </row>
    <row r="114" spans="1:10" x14ac:dyDescent="0.25">
      <c r="A114" s="8">
        <f>mx_thomson!A115</f>
        <v>34834</v>
      </c>
      <c r="B114" t="str">
        <f>mx_thomson!B115</f>
        <v>NA</v>
      </c>
      <c r="C114" t="str">
        <f>mx_thomson!C115</f>
        <v>NA</v>
      </c>
      <c r="D114">
        <f>mx_thomson!D115</f>
        <v>50.786999999999999</v>
      </c>
      <c r="E114" t="str">
        <f>mx_thomson!E115</f>
        <v>NA</v>
      </c>
      <c r="F114">
        <f>mx_thomson!F115</f>
        <v>65.22</v>
      </c>
      <c r="G114">
        <f>mx_thomson!G115</f>
        <v>6600.3729999999996</v>
      </c>
      <c r="I114" s="2" t="str">
        <f>mx_thomson!J115</f>
        <v>Q1 2014</v>
      </c>
      <c r="J114" s="2">
        <f>mx_thomson!K115</f>
        <v>13599493</v>
      </c>
    </row>
    <row r="115" spans="1:10" x14ac:dyDescent="0.25">
      <c r="A115" s="8">
        <f>mx_thomson!A116</f>
        <v>34865</v>
      </c>
      <c r="B115" t="str">
        <f>mx_thomson!B116</f>
        <v>NA</v>
      </c>
      <c r="C115" t="str">
        <f>mx_thomson!C116</f>
        <v>NA</v>
      </c>
      <c r="D115">
        <f>mx_thomson!D116</f>
        <v>49.332000000000001</v>
      </c>
      <c r="E115" t="str">
        <f>mx_thomson!E116</f>
        <v>NA</v>
      </c>
      <c r="F115">
        <f>mx_thomson!F116</f>
        <v>65.25</v>
      </c>
      <c r="G115">
        <f>mx_thomson!G116</f>
        <v>6575.4449999999997</v>
      </c>
      <c r="I115" s="2" t="str">
        <f>mx_thomson!J116</f>
        <v>Q2 2014</v>
      </c>
      <c r="J115" s="2">
        <f>mx_thomson!K116</f>
        <v>13739136</v>
      </c>
    </row>
    <row r="116" spans="1:10" x14ac:dyDescent="0.25">
      <c r="A116" s="8">
        <f>mx_thomson!A117</f>
        <v>34895</v>
      </c>
      <c r="B116" t="str">
        <f>mx_thomson!B117</f>
        <v>NA</v>
      </c>
      <c r="C116" t="str">
        <f>mx_thomson!C117</f>
        <v>NA</v>
      </c>
      <c r="D116">
        <f>mx_thomson!D117</f>
        <v>48.34</v>
      </c>
      <c r="E116" t="str">
        <f>mx_thomson!E117</f>
        <v>NA</v>
      </c>
      <c r="F116">
        <f>mx_thomson!F117</f>
        <v>65.25</v>
      </c>
      <c r="G116">
        <f>mx_thomson!G117</f>
        <v>6435.1610000000001</v>
      </c>
      <c r="I116" s="2" t="str">
        <f>mx_thomson!J117</f>
        <v>Q3 2014</v>
      </c>
      <c r="J116" s="2">
        <f>mx_thomson!K117</f>
        <v>13811997</v>
      </c>
    </row>
    <row r="117" spans="1:10" x14ac:dyDescent="0.25">
      <c r="A117" s="8">
        <f>mx_thomson!A118</f>
        <v>34926</v>
      </c>
      <c r="B117" t="str">
        <f>mx_thomson!B118</f>
        <v>NA</v>
      </c>
      <c r="C117" t="str">
        <f>mx_thomson!C118</f>
        <v>NA</v>
      </c>
      <c r="D117">
        <f>mx_thomson!D118</f>
        <v>48.43</v>
      </c>
      <c r="E117" t="str">
        <f>mx_thomson!E118</f>
        <v>NA</v>
      </c>
      <c r="F117">
        <f>mx_thomson!F118</f>
        <v>65.45</v>
      </c>
      <c r="G117">
        <f>mx_thomson!G118</f>
        <v>6935.3209999999999</v>
      </c>
      <c r="I117" s="2" t="str">
        <f>mx_thomson!J118</f>
        <v>Q4 2014</v>
      </c>
      <c r="J117" s="2">
        <f>mx_thomson!K118</f>
        <v>13905634</v>
      </c>
    </row>
    <row r="118" spans="1:10" x14ac:dyDescent="0.25">
      <c r="A118" s="8">
        <f>mx_thomson!A119</f>
        <v>34957</v>
      </c>
      <c r="B118" t="str">
        <f>mx_thomson!B119</f>
        <v>NA</v>
      </c>
      <c r="C118" t="str">
        <f>mx_thomson!C119</f>
        <v>NA</v>
      </c>
      <c r="D118">
        <f>mx_thomson!D119</f>
        <v>48.68</v>
      </c>
      <c r="E118" t="str">
        <f>mx_thomson!E119</f>
        <v>NA</v>
      </c>
      <c r="F118">
        <f>mx_thomson!F119</f>
        <v>65.98</v>
      </c>
      <c r="G118">
        <f>mx_thomson!G119</f>
        <v>7000.9520000000002</v>
      </c>
      <c r="I118" s="2" t="str">
        <f>mx_thomson!J119</f>
        <v>Q1 2015</v>
      </c>
      <c r="J118" s="2" t="str">
        <f>mx_thomson!K119</f>
        <v>NA</v>
      </c>
    </row>
    <row r="119" spans="1:10" x14ac:dyDescent="0.25">
      <c r="A119" s="8">
        <f>mx_thomson!A120</f>
        <v>34987</v>
      </c>
      <c r="B119" t="str">
        <f>mx_thomson!B120</f>
        <v>NA</v>
      </c>
      <c r="C119" t="str">
        <f>mx_thomson!C120</f>
        <v>NA</v>
      </c>
      <c r="D119">
        <f>mx_thomson!D120</f>
        <v>48.439</v>
      </c>
      <c r="E119" t="str">
        <f>mx_thomson!E120</f>
        <v>NA</v>
      </c>
      <c r="F119">
        <f>mx_thomson!F120</f>
        <v>62</v>
      </c>
      <c r="G119">
        <f>mx_thomson!G120</f>
        <v>6703.085</v>
      </c>
      <c r="I119" s="2" t="str">
        <f>mx_thomson!J120</f>
        <v>Q2 2015</v>
      </c>
      <c r="J119" s="2" t="str">
        <f>mx_thomson!K120</f>
        <v>NA</v>
      </c>
    </row>
    <row r="120" spans="1:10" x14ac:dyDescent="0.25">
      <c r="A120" s="8">
        <f>mx_thomson!A121</f>
        <v>35018</v>
      </c>
      <c r="B120" t="str">
        <f>mx_thomson!B121</f>
        <v>NA</v>
      </c>
      <c r="C120" t="str">
        <f>mx_thomson!C121</f>
        <v>NA</v>
      </c>
      <c r="D120">
        <f>mx_thomson!D121</f>
        <v>49.192</v>
      </c>
      <c r="E120" t="str">
        <f>mx_thomson!E121</f>
        <v>NA</v>
      </c>
      <c r="F120">
        <f>mx_thomson!F121</f>
        <v>66.38</v>
      </c>
      <c r="G120">
        <f>mx_thomson!G121</f>
        <v>6878.96</v>
      </c>
      <c r="I120" s="2"/>
      <c r="J120" s="2"/>
    </row>
    <row r="121" spans="1:10" x14ac:dyDescent="0.25">
      <c r="A121" s="8">
        <f>mx_thomson!A122</f>
        <v>35048</v>
      </c>
      <c r="B121" t="str">
        <f>mx_thomson!B122</f>
        <v>NA</v>
      </c>
      <c r="C121" t="str">
        <f>mx_thomson!C122</f>
        <v>NA</v>
      </c>
      <c r="D121">
        <f>mx_thomson!D122</f>
        <v>49.970999999999997</v>
      </c>
      <c r="E121" t="str">
        <f>mx_thomson!E122</f>
        <v>NA</v>
      </c>
      <c r="F121">
        <f>mx_thomson!F122</f>
        <v>70.19</v>
      </c>
      <c r="G121">
        <f>mx_thomson!G122</f>
        <v>7234.2219999999998</v>
      </c>
      <c r="I121" s="2"/>
      <c r="J121" s="2"/>
    </row>
    <row r="122" spans="1:10" x14ac:dyDescent="0.25">
      <c r="A122" s="8">
        <f>mx_thomson!A123</f>
        <v>35079</v>
      </c>
      <c r="B122" t="str">
        <f>mx_thomson!B123</f>
        <v>NA</v>
      </c>
      <c r="C122" t="str">
        <f>mx_thomson!C123</f>
        <v>NA</v>
      </c>
      <c r="D122">
        <f>mx_thomson!D123</f>
        <v>48.954999999999998</v>
      </c>
      <c r="E122" t="str">
        <f>mx_thomson!E123</f>
        <v>NA</v>
      </c>
      <c r="F122">
        <f>mx_thomson!F123</f>
        <v>70.760000000000005</v>
      </c>
      <c r="G122">
        <f>mx_thomson!G123</f>
        <v>7388.2389999999996</v>
      </c>
    </row>
    <row r="123" spans="1:10" x14ac:dyDescent="0.25">
      <c r="A123" s="8">
        <f>mx_thomson!A124</f>
        <v>35110</v>
      </c>
      <c r="B123" t="str">
        <f>mx_thomson!B124</f>
        <v>NA</v>
      </c>
      <c r="C123" t="str">
        <f>mx_thomson!C124</f>
        <v>NA</v>
      </c>
      <c r="D123">
        <f>mx_thomson!D124</f>
        <v>49.451000000000001</v>
      </c>
      <c r="E123" t="str">
        <f>mx_thomson!E124</f>
        <v>NA</v>
      </c>
      <c r="F123">
        <f>mx_thomson!F124</f>
        <v>70.83</v>
      </c>
      <c r="G123">
        <f>mx_thomson!G124</f>
        <v>7403.8739999999998</v>
      </c>
    </row>
    <row r="124" spans="1:10" x14ac:dyDescent="0.25">
      <c r="A124" s="8">
        <f>mx_thomson!A125</f>
        <v>35139</v>
      </c>
      <c r="B124" t="str">
        <f>mx_thomson!B125</f>
        <v>NA</v>
      </c>
      <c r="C124" t="str">
        <f>mx_thomson!C125</f>
        <v>NA</v>
      </c>
      <c r="D124">
        <f>mx_thomson!D125</f>
        <v>51.57</v>
      </c>
      <c r="E124" t="str">
        <f>mx_thomson!E125</f>
        <v>NA</v>
      </c>
      <c r="F124">
        <f>mx_thomson!F125</f>
        <v>70.86</v>
      </c>
      <c r="G124">
        <f>mx_thomson!G125</f>
        <v>7546.8990000000003</v>
      </c>
    </row>
    <row r="125" spans="1:10" x14ac:dyDescent="0.25">
      <c r="A125" s="8">
        <f>mx_thomson!A126</f>
        <v>35170</v>
      </c>
      <c r="B125" t="str">
        <f>mx_thomson!B126</f>
        <v>NA</v>
      </c>
      <c r="C125" t="str">
        <f>mx_thomson!C126</f>
        <v>NA</v>
      </c>
      <c r="D125">
        <f>mx_thomson!D126</f>
        <v>51.387</v>
      </c>
      <c r="E125" t="str">
        <f>mx_thomson!E126</f>
        <v>NA</v>
      </c>
      <c r="F125">
        <f>mx_thomson!F126</f>
        <v>71.489999999999995</v>
      </c>
      <c r="G125">
        <f>mx_thomson!G126</f>
        <v>7757.6580000000004</v>
      </c>
    </row>
    <row r="126" spans="1:10" x14ac:dyDescent="0.25">
      <c r="A126" s="8">
        <f>mx_thomson!A127</f>
        <v>35200</v>
      </c>
      <c r="B126" t="str">
        <f>mx_thomson!B127</f>
        <v>NA</v>
      </c>
      <c r="C126" t="str">
        <f>mx_thomson!C127</f>
        <v>NA</v>
      </c>
      <c r="D126">
        <f>mx_thomson!D127</f>
        <v>49.930999999999997</v>
      </c>
      <c r="E126" t="str">
        <f>mx_thomson!E127</f>
        <v>NA</v>
      </c>
      <c r="F126">
        <f>mx_thomson!F127</f>
        <v>71.75</v>
      </c>
      <c r="G126">
        <f>mx_thomson!G127</f>
        <v>7889.7020000000002</v>
      </c>
    </row>
    <row r="127" spans="1:10" x14ac:dyDescent="0.25">
      <c r="A127" s="8">
        <f>mx_thomson!A128</f>
        <v>35231</v>
      </c>
      <c r="B127" t="str">
        <f>mx_thomson!B128</f>
        <v>NA</v>
      </c>
      <c r="C127" t="str">
        <f>mx_thomson!C128</f>
        <v>NA</v>
      </c>
      <c r="D127">
        <f>mx_thomson!D128</f>
        <v>49.563000000000002</v>
      </c>
      <c r="E127" t="str">
        <f>mx_thomson!E128</f>
        <v>NA</v>
      </c>
      <c r="F127">
        <f>mx_thomson!F128</f>
        <v>72.22</v>
      </c>
      <c r="G127">
        <f>mx_thomson!G128</f>
        <v>7679.4930000000004</v>
      </c>
    </row>
    <row r="128" spans="1:10" x14ac:dyDescent="0.25">
      <c r="A128" s="8">
        <f>mx_thomson!A129</f>
        <v>35261</v>
      </c>
      <c r="B128" t="str">
        <f>mx_thomson!B129</f>
        <v>NA</v>
      </c>
      <c r="C128" t="str">
        <f>mx_thomson!C129</f>
        <v>NA</v>
      </c>
      <c r="D128">
        <f>mx_thomson!D129</f>
        <v>49.405000000000001</v>
      </c>
      <c r="E128" t="str">
        <f>mx_thomson!E129</f>
        <v>NA</v>
      </c>
      <c r="F128">
        <f>mx_thomson!F129</f>
        <v>72.52</v>
      </c>
      <c r="G128">
        <f>mx_thomson!G129</f>
        <v>7906.1880000000001</v>
      </c>
    </row>
    <row r="129" spans="1:7" x14ac:dyDescent="0.25">
      <c r="A129" s="8">
        <f>mx_thomson!A130</f>
        <v>35292</v>
      </c>
      <c r="B129" t="str">
        <f>mx_thomson!B130</f>
        <v>NA</v>
      </c>
      <c r="C129" t="str">
        <f>mx_thomson!C130</f>
        <v>NA</v>
      </c>
      <c r="D129">
        <f>mx_thomson!D130</f>
        <v>49.561</v>
      </c>
      <c r="E129" t="str">
        <f>mx_thomson!E130</f>
        <v>NA</v>
      </c>
      <c r="F129">
        <f>mx_thomson!F130</f>
        <v>71.88</v>
      </c>
      <c r="G129">
        <f>mx_thomson!G130</f>
        <v>8046.2269999999999</v>
      </c>
    </row>
    <row r="130" spans="1:7" x14ac:dyDescent="0.25">
      <c r="A130" s="8">
        <f>mx_thomson!A131</f>
        <v>35323</v>
      </c>
      <c r="B130" t="str">
        <f>mx_thomson!B131</f>
        <v>NA</v>
      </c>
      <c r="C130" t="str">
        <f>mx_thomson!C131</f>
        <v>NA</v>
      </c>
      <c r="D130">
        <f>mx_thomson!D131</f>
        <v>50.19</v>
      </c>
      <c r="E130" t="str">
        <f>mx_thomson!E131</f>
        <v>NA</v>
      </c>
      <c r="F130">
        <f>mx_thomson!F131</f>
        <v>72.42</v>
      </c>
      <c r="G130">
        <f>mx_thomson!G131</f>
        <v>8317.0120000000006</v>
      </c>
    </row>
    <row r="131" spans="1:7" x14ac:dyDescent="0.25">
      <c r="A131" s="8">
        <f>mx_thomson!A132</f>
        <v>35353</v>
      </c>
      <c r="B131" t="str">
        <f>mx_thomson!B132</f>
        <v>NA</v>
      </c>
      <c r="C131" t="str">
        <f>mx_thomson!C132</f>
        <v>NA</v>
      </c>
      <c r="D131">
        <f>mx_thomson!D132</f>
        <v>51.734000000000002</v>
      </c>
      <c r="E131" t="str">
        <f>mx_thomson!E132</f>
        <v>NA</v>
      </c>
      <c r="F131">
        <f>mx_thomson!F132</f>
        <v>73.8</v>
      </c>
      <c r="G131">
        <f>mx_thomson!G132</f>
        <v>8389.3709999999992</v>
      </c>
    </row>
    <row r="132" spans="1:7" x14ac:dyDescent="0.25">
      <c r="A132" s="8">
        <f>mx_thomson!A133</f>
        <v>35384</v>
      </c>
      <c r="B132" t="str">
        <f>mx_thomson!B133</f>
        <v>NA</v>
      </c>
      <c r="C132" t="str">
        <f>mx_thomson!C133</f>
        <v>NA</v>
      </c>
      <c r="D132">
        <f>mx_thomson!D133</f>
        <v>51.515000000000001</v>
      </c>
      <c r="E132" t="str">
        <f>mx_thomson!E133</f>
        <v>NA</v>
      </c>
      <c r="F132">
        <f>mx_thomson!F133</f>
        <v>74.38</v>
      </c>
      <c r="G132">
        <f>mx_thomson!G133</f>
        <v>8594.0139999999992</v>
      </c>
    </row>
    <row r="133" spans="1:7" x14ac:dyDescent="0.25">
      <c r="A133" s="8">
        <f>mx_thomson!A134</f>
        <v>35414</v>
      </c>
      <c r="B133" t="str">
        <f>mx_thomson!B134</f>
        <v>NA</v>
      </c>
      <c r="C133" t="str">
        <f>mx_thomson!C134</f>
        <v>NA</v>
      </c>
      <c r="D133">
        <f>mx_thomson!D134</f>
        <v>51.462000000000003</v>
      </c>
      <c r="E133" t="str">
        <f>mx_thomson!E134</f>
        <v>NA</v>
      </c>
      <c r="F133">
        <f>mx_thomson!F134</f>
        <v>76.27</v>
      </c>
      <c r="G133">
        <f>mx_thomson!G134</f>
        <v>8587.3510000000006</v>
      </c>
    </row>
    <row r="134" spans="1:7" x14ac:dyDescent="0.25">
      <c r="A134" s="8">
        <f>mx_thomson!A135</f>
        <v>35445</v>
      </c>
      <c r="B134" t="str">
        <f>mx_thomson!B135</f>
        <v>NA</v>
      </c>
      <c r="C134" t="str">
        <f>mx_thomson!C135</f>
        <v>NA</v>
      </c>
      <c r="D134">
        <f>mx_thomson!D135</f>
        <v>51.082000000000001</v>
      </c>
      <c r="E134" t="str">
        <f>mx_thomson!E135</f>
        <v>NA</v>
      </c>
      <c r="F134">
        <f>mx_thomson!F135</f>
        <v>75.319999999999993</v>
      </c>
      <c r="G134">
        <f>mx_thomson!G135</f>
        <v>8890.098</v>
      </c>
    </row>
    <row r="135" spans="1:7" x14ac:dyDescent="0.25">
      <c r="A135" s="8">
        <f>mx_thomson!A136</f>
        <v>35476</v>
      </c>
      <c r="B135" t="str">
        <f>mx_thomson!B136</f>
        <v>NA</v>
      </c>
      <c r="C135" t="str">
        <f>mx_thomson!C136</f>
        <v>NA</v>
      </c>
      <c r="D135">
        <f>mx_thomson!D136</f>
        <v>50.567</v>
      </c>
      <c r="E135" t="str">
        <f>mx_thomson!E136</f>
        <v>NA</v>
      </c>
      <c r="F135">
        <f>mx_thomson!F136</f>
        <v>76.09</v>
      </c>
      <c r="G135">
        <f>mx_thomson!G136</f>
        <v>8651.1929999999993</v>
      </c>
    </row>
    <row r="136" spans="1:7" x14ac:dyDescent="0.25">
      <c r="A136" s="8">
        <f>mx_thomson!A137</f>
        <v>35504</v>
      </c>
      <c r="B136" t="str">
        <f>mx_thomson!B137</f>
        <v>NA</v>
      </c>
      <c r="C136" t="str">
        <f>mx_thomson!C137</f>
        <v>NA</v>
      </c>
      <c r="D136">
        <f>mx_thomson!D137</f>
        <v>50.344000000000001</v>
      </c>
      <c r="E136" t="str">
        <f>mx_thomson!E137</f>
        <v>NA</v>
      </c>
      <c r="F136">
        <f>mx_thomson!F137</f>
        <v>76.83</v>
      </c>
      <c r="G136">
        <f>mx_thomson!G137</f>
        <v>8799.4380000000001</v>
      </c>
    </row>
    <row r="137" spans="1:7" x14ac:dyDescent="0.25">
      <c r="A137" s="8">
        <f>mx_thomson!A138</f>
        <v>35535</v>
      </c>
      <c r="B137" t="str">
        <f>mx_thomson!B138</f>
        <v>NA</v>
      </c>
      <c r="C137" t="str">
        <f>mx_thomson!C138</f>
        <v>NA</v>
      </c>
      <c r="D137">
        <f>mx_thomson!D138</f>
        <v>49.209000000000003</v>
      </c>
      <c r="E137" t="str">
        <f>mx_thomson!E138</f>
        <v>NA</v>
      </c>
      <c r="F137">
        <f>mx_thomson!F138</f>
        <v>77.97</v>
      </c>
      <c r="G137">
        <f>mx_thomson!G138</f>
        <v>8943.6810000000005</v>
      </c>
    </row>
    <row r="138" spans="1:7" x14ac:dyDescent="0.25">
      <c r="A138" s="8">
        <f>mx_thomson!A139</f>
        <v>35565</v>
      </c>
      <c r="B138" t="str">
        <f>mx_thomson!B139</f>
        <v>NA</v>
      </c>
      <c r="C138" t="str">
        <f>mx_thomson!C139</f>
        <v>NA</v>
      </c>
      <c r="D138">
        <f>mx_thomson!D139</f>
        <v>50.024999999999999</v>
      </c>
      <c r="E138" t="str">
        <f>mx_thomson!E139</f>
        <v>NA</v>
      </c>
      <c r="F138">
        <f>mx_thomson!F139</f>
        <v>78.819999999999993</v>
      </c>
      <c r="G138">
        <f>mx_thomson!G139</f>
        <v>8824.49</v>
      </c>
    </row>
    <row r="139" spans="1:7" x14ac:dyDescent="0.25">
      <c r="A139" s="8">
        <f>mx_thomson!A140</f>
        <v>35596</v>
      </c>
      <c r="B139" t="str">
        <f>mx_thomson!B140</f>
        <v>NA</v>
      </c>
      <c r="C139" t="str">
        <f>mx_thomson!C140</f>
        <v>NA</v>
      </c>
      <c r="D139">
        <f>mx_thomson!D140</f>
        <v>49.244999999999997</v>
      </c>
      <c r="E139" t="str">
        <f>mx_thomson!E140</f>
        <v>NA</v>
      </c>
      <c r="F139">
        <f>mx_thomson!F140</f>
        <v>79.81</v>
      </c>
      <c r="G139">
        <f>mx_thomson!G140</f>
        <v>9243.7029999999995</v>
      </c>
    </row>
    <row r="140" spans="1:7" x14ac:dyDescent="0.25">
      <c r="A140" s="8">
        <f>mx_thomson!A141</f>
        <v>35626</v>
      </c>
      <c r="B140" t="str">
        <f>mx_thomson!B141</f>
        <v>NA</v>
      </c>
      <c r="C140" t="str">
        <f>mx_thomson!C141</f>
        <v>NA</v>
      </c>
      <c r="D140">
        <f>mx_thomson!D141</f>
        <v>48.872</v>
      </c>
      <c r="E140" t="str">
        <f>mx_thomson!E141</f>
        <v>NA</v>
      </c>
      <c r="F140">
        <f>mx_thomson!F141</f>
        <v>79.86</v>
      </c>
      <c r="G140">
        <f>mx_thomson!G141</f>
        <v>9282.9979999999996</v>
      </c>
    </row>
    <row r="141" spans="1:7" x14ac:dyDescent="0.25">
      <c r="A141" s="8">
        <f>mx_thomson!A142</f>
        <v>35657</v>
      </c>
      <c r="B141" t="str">
        <f>mx_thomson!B142</f>
        <v>NA</v>
      </c>
      <c r="C141" t="str">
        <f>mx_thomson!C142</f>
        <v>NA</v>
      </c>
      <c r="D141">
        <f>mx_thomson!D142</f>
        <v>49.139000000000003</v>
      </c>
      <c r="E141" t="str">
        <f>mx_thomson!E142</f>
        <v>NA</v>
      </c>
      <c r="F141">
        <f>mx_thomson!F142</f>
        <v>80.69</v>
      </c>
      <c r="G141">
        <f>mx_thomson!G142</f>
        <v>9212.1749999999993</v>
      </c>
    </row>
    <row r="142" spans="1:7" x14ac:dyDescent="0.25">
      <c r="A142" s="8">
        <f>mx_thomson!A143</f>
        <v>35688</v>
      </c>
      <c r="B142" t="str">
        <f>mx_thomson!B143</f>
        <v>NA</v>
      </c>
      <c r="C142" t="str">
        <f>mx_thomson!C143</f>
        <v>NA</v>
      </c>
      <c r="D142">
        <f>mx_thomson!D143</f>
        <v>49.055999999999997</v>
      </c>
      <c r="E142" t="str">
        <f>mx_thomson!E143</f>
        <v>NA</v>
      </c>
      <c r="F142">
        <f>mx_thomson!F143</f>
        <v>81.05</v>
      </c>
      <c r="G142">
        <f>mx_thomson!G143</f>
        <v>9316.6239999999998</v>
      </c>
    </row>
    <row r="143" spans="1:7" x14ac:dyDescent="0.25">
      <c r="A143" s="8">
        <f>mx_thomson!A144</f>
        <v>35718</v>
      </c>
      <c r="B143" t="str">
        <f>mx_thomson!B144</f>
        <v>NA</v>
      </c>
      <c r="C143" t="str">
        <f>mx_thomson!C144</f>
        <v>NA</v>
      </c>
      <c r="D143">
        <f>mx_thomson!D144</f>
        <v>50.255000000000003</v>
      </c>
      <c r="E143" t="str">
        <f>mx_thomson!E144</f>
        <v>NA</v>
      </c>
      <c r="F143">
        <f>mx_thomson!F144</f>
        <v>81.97</v>
      </c>
      <c r="G143">
        <f>mx_thomson!G144</f>
        <v>9572.2430000000004</v>
      </c>
    </row>
    <row r="144" spans="1:7" x14ac:dyDescent="0.25">
      <c r="A144" s="8">
        <f>mx_thomson!A145</f>
        <v>35749</v>
      </c>
      <c r="B144" t="str">
        <f>mx_thomson!B145</f>
        <v>NA</v>
      </c>
      <c r="C144" t="str">
        <f>mx_thomson!C145</f>
        <v>NA</v>
      </c>
      <c r="D144">
        <f>mx_thomson!D145</f>
        <v>49.231999999999999</v>
      </c>
      <c r="E144" t="str">
        <f>mx_thomson!E145</f>
        <v>NA</v>
      </c>
      <c r="F144">
        <f>mx_thomson!F145</f>
        <v>81.88</v>
      </c>
      <c r="G144">
        <f>mx_thomson!G145</f>
        <v>9852.8770000000004</v>
      </c>
    </row>
    <row r="145" spans="1:7" x14ac:dyDescent="0.25">
      <c r="A145" s="8">
        <f>mx_thomson!A146</f>
        <v>35779</v>
      </c>
      <c r="B145" t="str">
        <f>mx_thomson!B146</f>
        <v>NA</v>
      </c>
      <c r="C145" t="str">
        <f>mx_thomson!C146</f>
        <v>NA</v>
      </c>
      <c r="D145">
        <f>mx_thomson!D146</f>
        <v>48.317</v>
      </c>
      <c r="E145" t="str">
        <f>mx_thomson!E146</f>
        <v>NA</v>
      </c>
      <c r="F145">
        <f>mx_thomson!F146</f>
        <v>81.5</v>
      </c>
      <c r="G145">
        <f>mx_thomson!G146</f>
        <v>9675.3870000000006</v>
      </c>
    </row>
    <row r="146" spans="1:7" x14ac:dyDescent="0.25">
      <c r="A146" s="8">
        <f>mx_thomson!A147</f>
        <v>35810</v>
      </c>
      <c r="B146" t="str">
        <f>mx_thomson!B147</f>
        <v>NA</v>
      </c>
      <c r="C146" t="str">
        <f>mx_thomson!C147</f>
        <v>NA</v>
      </c>
      <c r="D146">
        <f>mx_thomson!D147</f>
        <v>47.573999999999998</v>
      </c>
      <c r="E146" t="str">
        <f>mx_thomson!E147</f>
        <v>NA</v>
      </c>
      <c r="F146">
        <f>mx_thomson!F147</f>
        <v>81.569999999999993</v>
      </c>
      <c r="G146">
        <f>mx_thomson!G147</f>
        <v>9632.0079999999998</v>
      </c>
    </row>
    <row r="147" spans="1:7" x14ac:dyDescent="0.25">
      <c r="A147" s="8">
        <f>mx_thomson!A148</f>
        <v>35841</v>
      </c>
      <c r="B147" t="str">
        <f>mx_thomson!B148</f>
        <v>NA</v>
      </c>
      <c r="C147" t="str">
        <f>mx_thomson!C148</f>
        <v>NA</v>
      </c>
      <c r="D147">
        <f>mx_thomson!D148</f>
        <v>47.57</v>
      </c>
      <c r="E147" t="str">
        <f>mx_thomson!E148</f>
        <v>NA</v>
      </c>
      <c r="F147">
        <f>mx_thomson!F148</f>
        <v>83.42</v>
      </c>
      <c r="G147">
        <f>mx_thomson!G148</f>
        <v>9597.7549999999992</v>
      </c>
    </row>
    <row r="148" spans="1:7" x14ac:dyDescent="0.25">
      <c r="A148" s="8">
        <f>mx_thomson!A149</f>
        <v>35869</v>
      </c>
      <c r="B148" t="str">
        <f>mx_thomson!B149</f>
        <v>NA</v>
      </c>
      <c r="C148" t="str">
        <f>mx_thomson!C149</f>
        <v>NA</v>
      </c>
      <c r="D148">
        <f>mx_thomson!D149</f>
        <v>47.445</v>
      </c>
      <c r="E148" t="str">
        <f>mx_thomson!E149</f>
        <v>NA</v>
      </c>
      <c r="F148">
        <f>mx_thomson!F149</f>
        <v>84.63</v>
      </c>
      <c r="G148">
        <f>mx_thomson!G149</f>
        <v>9855.9879999999994</v>
      </c>
    </row>
    <row r="149" spans="1:7" x14ac:dyDescent="0.25">
      <c r="A149" s="8">
        <f>mx_thomson!A150</f>
        <v>35900</v>
      </c>
      <c r="B149" t="str">
        <f>mx_thomson!B150</f>
        <v>NA</v>
      </c>
      <c r="C149" t="str">
        <f>mx_thomson!C150</f>
        <v>NA</v>
      </c>
      <c r="D149">
        <f>mx_thomson!D150</f>
        <v>48.084000000000003</v>
      </c>
      <c r="E149" t="str">
        <f>mx_thomson!E150</f>
        <v>NA</v>
      </c>
      <c r="F149">
        <f>mx_thomson!F150</f>
        <v>83.82</v>
      </c>
      <c r="G149">
        <f>mx_thomson!G150</f>
        <v>10051.391</v>
      </c>
    </row>
    <row r="150" spans="1:7" x14ac:dyDescent="0.25">
      <c r="A150" s="8">
        <f>mx_thomson!A151</f>
        <v>35930</v>
      </c>
      <c r="B150" t="str">
        <f>mx_thomson!B151</f>
        <v>NA</v>
      </c>
      <c r="C150" t="str">
        <f>mx_thomson!C151</f>
        <v>NA</v>
      </c>
      <c r="D150">
        <f>mx_thomson!D151</f>
        <v>47.402000000000001</v>
      </c>
      <c r="E150" t="str">
        <f>mx_thomson!E151</f>
        <v>NA</v>
      </c>
      <c r="F150">
        <f>mx_thomson!F151</f>
        <v>84.22</v>
      </c>
      <c r="G150">
        <f>mx_thomson!G151</f>
        <v>9882.768</v>
      </c>
    </row>
    <row r="151" spans="1:7" x14ac:dyDescent="0.25">
      <c r="A151" s="8">
        <f>mx_thomson!A152</f>
        <v>35961</v>
      </c>
      <c r="B151" t="str">
        <f>mx_thomson!B152</f>
        <v>NA</v>
      </c>
      <c r="C151" t="str">
        <f>mx_thomson!C152</f>
        <v>NA</v>
      </c>
      <c r="D151">
        <f>mx_thomson!D152</f>
        <v>46.531999999999996</v>
      </c>
      <c r="E151" t="str">
        <f>mx_thomson!E152</f>
        <v>NA</v>
      </c>
      <c r="F151">
        <f>mx_thomson!F152</f>
        <v>83.49</v>
      </c>
      <c r="G151">
        <f>mx_thomson!G152</f>
        <v>9676.6139999999996</v>
      </c>
    </row>
    <row r="152" spans="1:7" x14ac:dyDescent="0.25">
      <c r="A152" s="8">
        <f>mx_thomson!A153</f>
        <v>35991</v>
      </c>
      <c r="B152" t="str">
        <f>mx_thomson!B153</f>
        <v>NA</v>
      </c>
      <c r="C152" t="str">
        <f>mx_thomson!C153</f>
        <v>NA</v>
      </c>
      <c r="D152">
        <f>mx_thomson!D153</f>
        <v>46.637999999999998</v>
      </c>
      <c r="E152" t="str">
        <f>mx_thomson!E153</f>
        <v>NA</v>
      </c>
      <c r="F152">
        <f>mx_thomson!F153</f>
        <v>84.03</v>
      </c>
      <c r="G152">
        <f>mx_thomson!G153</f>
        <v>9296.3179999999993</v>
      </c>
    </row>
    <row r="153" spans="1:7" x14ac:dyDescent="0.25">
      <c r="A153" s="8">
        <f>mx_thomson!A154</f>
        <v>36022</v>
      </c>
      <c r="B153" t="str">
        <f>mx_thomson!B154</f>
        <v>NA</v>
      </c>
      <c r="C153" t="str">
        <f>mx_thomson!C154</f>
        <v>NA</v>
      </c>
      <c r="D153">
        <f>mx_thomson!D154</f>
        <v>46.360999999999997</v>
      </c>
      <c r="E153" t="str">
        <f>mx_thomson!E154</f>
        <v>NA</v>
      </c>
      <c r="F153">
        <f>mx_thomson!F154</f>
        <v>83.86</v>
      </c>
      <c r="G153">
        <f>mx_thomson!G154</f>
        <v>9365.2520000000004</v>
      </c>
    </row>
    <row r="154" spans="1:7" x14ac:dyDescent="0.25">
      <c r="A154" s="8">
        <f>mx_thomson!A155</f>
        <v>36053</v>
      </c>
      <c r="B154" t="str">
        <f>mx_thomson!B155</f>
        <v>NA</v>
      </c>
      <c r="C154" t="str">
        <f>mx_thomson!C155</f>
        <v>NA</v>
      </c>
      <c r="D154">
        <f>mx_thomson!D155</f>
        <v>46.633000000000003</v>
      </c>
      <c r="E154" t="str">
        <f>mx_thomson!E155</f>
        <v>NA</v>
      </c>
      <c r="F154">
        <f>mx_thomson!F155</f>
        <v>83.6</v>
      </c>
      <c r="G154">
        <f>mx_thomson!G155</f>
        <v>9644.2080000000005</v>
      </c>
    </row>
    <row r="155" spans="1:7" x14ac:dyDescent="0.25">
      <c r="A155" s="8">
        <f>mx_thomson!A156</f>
        <v>36083</v>
      </c>
      <c r="B155" t="str">
        <f>mx_thomson!B156</f>
        <v>NA</v>
      </c>
      <c r="C155" t="str">
        <f>mx_thomson!C156</f>
        <v>NA</v>
      </c>
      <c r="D155">
        <f>mx_thomson!D156</f>
        <v>47.085000000000001</v>
      </c>
      <c r="E155" t="str">
        <f>mx_thomson!E156</f>
        <v>NA</v>
      </c>
      <c r="F155">
        <f>mx_thomson!F156</f>
        <v>83.6</v>
      </c>
      <c r="G155">
        <f>mx_thomson!G156</f>
        <v>9872.6849999999995</v>
      </c>
    </row>
    <row r="156" spans="1:7" x14ac:dyDescent="0.25">
      <c r="A156" s="8">
        <f>mx_thomson!A157</f>
        <v>36114</v>
      </c>
      <c r="B156" t="str">
        <f>mx_thomson!B157</f>
        <v>NA</v>
      </c>
      <c r="C156" t="str">
        <f>mx_thomson!C157</f>
        <v>NA</v>
      </c>
      <c r="D156">
        <f>mx_thomson!D157</f>
        <v>46.377000000000002</v>
      </c>
      <c r="E156" t="str">
        <f>mx_thomson!E157</f>
        <v>NA</v>
      </c>
      <c r="F156">
        <f>mx_thomson!F157</f>
        <v>84.32</v>
      </c>
      <c r="G156">
        <f>mx_thomson!G157</f>
        <v>10270.56</v>
      </c>
    </row>
    <row r="157" spans="1:7" x14ac:dyDescent="0.25">
      <c r="A157" s="8">
        <f>mx_thomson!A158</f>
        <v>36144</v>
      </c>
      <c r="B157" t="str">
        <f>mx_thomson!B158</f>
        <v>NA</v>
      </c>
      <c r="C157" t="str">
        <f>mx_thomson!C158</f>
        <v>NA</v>
      </c>
      <c r="D157">
        <f>mx_thomson!D158</f>
        <v>46.161000000000001</v>
      </c>
      <c r="E157" t="str">
        <f>mx_thomson!E158</f>
        <v>NA</v>
      </c>
      <c r="F157">
        <f>mx_thomson!F158</f>
        <v>84.83</v>
      </c>
      <c r="G157">
        <f>mx_thomson!G158</f>
        <v>10299.496999999999</v>
      </c>
    </row>
    <row r="158" spans="1:7" x14ac:dyDescent="0.25">
      <c r="A158" s="8">
        <f>mx_thomson!A159</f>
        <v>36175</v>
      </c>
      <c r="B158" t="str">
        <f>mx_thomson!B159</f>
        <v>NA</v>
      </c>
      <c r="C158" t="str">
        <f>mx_thomson!C159</f>
        <v>NA</v>
      </c>
      <c r="D158">
        <f>mx_thomson!D159</f>
        <v>46.359000000000002</v>
      </c>
      <c r="E158" t="str">
        <f>mx_thomson!E159</f>
        <v>NA</v>
      </c>
      <c r="F158">
        <f>mx_thomson!F159</f>
        <v>85.1</v>
      </c>
      <c r="G158">
        <f>mx_thomson!G159</f>
        <v>10046.768</v>
      </c>
    </row>
    <row r="159" spans="1:7" x14ac:dyDescent="0.25">
      <c r="A159" s="8">
        <f>mx_thomson!A160</f>
        <v>36206</v>
      </c>
      <c r="B159" t="str">
        <f>mx_thomson!B160</f>
        <v>NA</v>
      </c>
      <c r="C159" t="str">
        <f>mx_thomson!C160</f>
        <v>NA</v>
      </c>
      <c r="D159">
        <f>mx_thomson!D160</f>
        <v>46.045999999999999</v>
      </c>
      <c r="E159" t="str">
        <f>mx_thomson!E160</f>
        <v>NA</v>
      </c>
      <c r="F159">
        <f>mx_thomson!F160</f>
        <v>84.55</v>
      </c>
      <c r="G159">
        <f>mx_thomson!G160</f>
        <v>10341.11</v>
      </c>
    </row>
    <row r="160" spans="1:7" x14ac:dyDescent="0.25">
      <c r="A160" s="8">
        <f>mx_thomson!A161</f>
        <v>36234</v>
      </c>
      <c r="B160" t="str">
        <f>mx_thomson!B161</f>
        <v>NA</v>
      </c>
      <c r="C160" t="str">
        <f>mx_thomson!C161</f>
        <v>NA</v>
      </c>
      <c r="D160">
        <f>mx_thomson!D161</f>
        <v>47.287999999999997</v>
      </c>
      <c r="E160" t="str">
        <f>mx_thomson!E161</f>
        <v>NA</v>
      </c>
      <c r="F160">
        <f>mx_thomson!F161</f>
        <v>85.43</v>
      </c>
      <c r="G160">
        <f>mx_thomson!G161</f>
        <v>10631.111000000001</v>
      </c>
    </row>
    <row r="161" spans="1:7" x14ac:dyDescent="0.25">
      <c r="A161" s="8">
        <f>mx_thomson!A162</f>
        <v>36265</v>
      </c>
      <c r="B161" t="str">
        <f>mx_thomson!B162</f>
        <v>NA</v>
      </c>
      <c r="C161" t="str">
        <f>mx_thomson!C162</f>
        <v>NA</v>
      </c>
      <c r="D161">
        <f>mx_thomson!D162</f>
        <v>48.668999999999997</v>
      </c>
      <c r="E161" t="str">
        <f>mx_thomson!E162</f>
        <v>NA</v>
      </c>
      <c r="F161">
        <f>mx_thomson!F162</f>
        <v>84.6</v>
      </c>
      <c r="G161">
        <f>mx_thomson!G162</f>
        <v>10760.647999999999</v>
      </c>
    </row>
    <row r="162" spans="1:7" x14ac:dyDescent="0.25">
      <c r="A162" s="8">
        <f>mx_thomson!A163</f>
        <v>36295</v>
      </c>
      <c r="B162" t="str">
        <f>mx_thomson!B163</f>
        <v>NA</v>
      </c>
      <c r="C162" t="str">
        <f>mx_thomson!C163</f>
        <v>NA</v>
      </c>
      <c r="D162">
        <f>mx_thomson!D163</f>
        <v>48.484999999999999</v>
      </c>
      <c r="E162" t="str">
        <f>mx_thomson!E163</f>
        <v>NA</v>
      </c>
      <c r="F162">
        <f>mx_thomson!F163</f>
        <v>84.8</v>
      </c>
      <c r="G162">
        <f>mx_thomson!G163</f>
        <v>11087.102000000001</v>
      </c>
    </row>
    <row r="163" spans="1:7" x14ac:dyDescent="0.25">
      <c r="A163" s="8">
        <f>mx_thomson!A164</f>
        <v>36326</v>
      </c>
      <c r="B163" t="str">
        <f>mx_thomson!B164</f>
        <v>NA</v>
      </c>
      <c r="C163" t="str">
        <f>mx_thomson!C164</f>
        <v>NA</v>
      </c>
      <c r="D163">
        <f>mx_thomson!D164</f>
        <v>48.429000000000002</v>
      </c>
      <c r="E163" t="str">
        <f>mx_thomson!E164</f>
        <v>NA</v>
      </c>
      <c r="F163">
        <f>mx_thomson!F164</f>
        <v>84.44</v>
      </c>
      <c r="G163">
        <f>mx_thomson!G164</f>
        <v>11359.681</v>
      </c>
    </row>
    <row r="164" spans="1:7" x14ac:dyDescent="0.25">
      <c r="A164" s="8">
        <f>mx_thomson!A165</f>
        <v>36356</v>
      </c>
      <c r="B164" t="str">
        <f>mx_thomson!B165</f>
        <v>NA</v>
      </c>
      <c r="C164" t="str">
        <f>mx_thomson!C165</f>
        <v>NA</v>
      </c>
      <c r="D164">
        <f>mx_thomson!D165</f>
        <v>49.228999999999999</v>
      </c>
      <c r="E164" t="str">
        <f>mx_thomson!E165</f>
        <v>NA</v>
      </c>
      <c r="F164">
        <f>mx_thomson!F165</f>
        <v>85.4</v>
      </c>
      <c r="G164">
        <f>mx_thomson!G165</f>
        <v>11539.444</v>
      </c>
    </row>
    <row r="165" spans="1:7" x14ac:dyDescent="0.25">
      <c r="A165" s="8">
        <f>mx_thomson!A166</f>
        <v>36387</v>
      </c>
      <c r="B165" t="str">
        <f>mx_thomson!B166</f>
        <v>NA</v>
      </c>
      <c r="C165" t="str">
        <f>mx_thomson!C166</f>
        <v>NA</v>
      </c>
      <c r="D165">
        <f>mx_thomson!D166</f>
        <v>49.588000000000001</v>
      </c>
      <c r="E165" t="str">
        <f>mx_thomson!E166</f>
        <v>NA</v>
      </c>
      <c r="F165">
        <f>mx_thomson!F166</f>
        <v>84.65</v>
      </c>
      <c r="G165">
        <f>mx_thomson!G166</f>
        <v>11782.971</v>
      </c>
    </row>
    <row r="166" spans="1:7" x14ac:dyDescent="0.25">
      <c r="A166" s="8">
        <f>mx_thomson!A167</f>
        <v>36418</v>
      </c>
      <c r="B166" t="str">
        <f>mx_thomson!B167</f>
        <v>NA</v>
      </c>
      <c r="C166" t="str">
        <f>mx_thomson!C167</f>
        <v>NA</v>
      </c>
      <c r="D166">
        <f>mx_thomson!D167</f>
        <v>50.74</v>
      </c>
      <c r="E166" t="str">
        <f>mx_thomson!E167</f>
        <v>NA</v>
      </c>
      <c r="F166">
        <f>mx_thomson!F167</f>
        <v>85.09</v>
      </c>
      <c r="G166">
        <f>mx_thomson!G167</f>
        <v>11746.572</v>
      </c>
    </row>
    <row r="167" spans="1:7" x14ac:dyDescent="0.25">
      <c r="A167" s="8">
        <f>mx_thomson!A168</f>
        <v>36448</v>
      </c>
      <c r="B167" t="str">
        <f>mx_thomson!B168</f>
        <v>NA</v>
      </c>
      <c r="C167" t="str">
        <f>mx_thomson!C168</f>
        <v>NA</v>
      </c>
      <c r="D167">
        <f>mx_thomson!D168</f>
        <v>51.238</v>
      </c>
      <c r="E167" t="str">
        <f>mx_thomson!E168</f>
        <v>NA</v>
      </c>
      <c r="F167">
        <f>mx_thomson!F168</f>
        <v>85.13</v>
      </c>
      <c r="G167">
        <f>mx_thomson!G168</f>
        <v>11905.949000000001</v>
      </c>
    </row>
    <row r="168" spans="1:7" x14ac:dyDescent="0.25">
      <c r="A168" s="8">
        <f>mx_thomson!A169</f>
        <v>36479</v>
      </c>
      <c r="B168" t="str">
        <f>mx_thomson!B169</f>
        <v>NA</v>
      </c>
      <c r="C168" t="str">
        <f>mx_thomson!C169</f>
        <v>NA</v>
      </c>
      <c r="D168">
        <f>mx_thomson!D169</f>
        <v>51.661000000000001</v>
      </c>
      <c r="E168" t="str">
        <f>mx_thomson!E169</f>
        <v>NA</v>
      </c>
      <c r="F168">
        <f>mx_thomson!F169</f>
        <v>86.15</v>
      </c>
      <c r="G168">
        <f>mx_thomson!G169</f>
        <v>12391.391</v>
      </c>
    </row>
    <row r="169" spans="1:7" x14ac:dyDescent="0.25">
      <c r="A169" s="8">
        <f>mx_thomson!A170</f>
        <v>36509</v>
      </c>
      <c r="B169" t="str">
        <f>mx_thomson!B170</f>
        <v>NA</v>
      </c>
      <c r="C169" t="str">
        <f>mx_thomson!C170</f>
        <v>NA</v>
      </c>
      <c r="D169">
        <f>mx_thomson!D170</f>
        <v>52.414000000000001</v>
      </c>
      <c r="E169" t="str">
        <f>mx_thomson!E170</f>
        <v>NA</v>
      </c>
      <c r="F169">
        <f>mx_thomson!F170</f>
        <v>86.37</v>
      </c>
      <c r="G169">
        <f>mx_thomson!G170</f>
        <v>12459.870999999999</v>
      </c>
    </row>
    <row r="170" spans="1:7" x14ac:dyDescent="0.25">
      <c r="A170" s="8">
        <f>mx_thomson!A171</f>
        <v>36540</v>
      </c>
      <c r="B170" t="str">
        <f>mx_thomson!B171</f>
        <v>NA</v>
      </c>
      <c r="C170" t="str">
        <f>mx_thomson!C171</f>
        <v>NA</v>
      </c>
      <c r="D170">
        <f>mx_thomson!D171</f>
        <v>51.283999999999999</v>
      </c>
      <c r="E170" t="str">
        <f>mx_thomson!E171</f>
        <v>NA</v>
      </c>
      <c r="F170">
        <f>mx_thomson!F171</f>
        <v>87.53</v>
      </c>
      <c r="G170">
        <f>mx_thomson!G171</f>
        <v>12962.311</v>
      </c>
    </row>
    <row r="171" spans="1:7" x14ac:dyDescent="0.25">
      <c r="A171" s="8">
        <f>mx_thomson!A172</f>
        <v>36571</v>
      </c>
      <c r="B171" t="str">
        <f>mx_thomson!B172</f>
        <v>NA</v>
      </c>
      <c r="C171" t="str">
        <f>mx_thomson!C172</f>
        <v>NA</v>
      </c>
      <c r="D171">
        <f>mx_thomson!D172</f>
        <v>51.622</v>
      </c>
      <c r="E171" t="str">
        <f>mx_thomson!E172</f>
        <v>NA</v>
      </c>
      <c r="F171">
        <f>mx_thomson!F172</f>
        <v>88.35</v>
      </c>
      <c r="G171">
        <f>mx_thomson!G172</f>
        <v>13434.013999999999</v>
      </c>
    </row>
    <row r="172" spans="1:7" x14ac:dyDescent="0.25">
      <c r="A172" s="8">
        <f>mx_thomson!A173</f>
        <v>36600</v>
      </c>
      <c r="B172" t="str">
        <f>mx_thomson!B173</f>
        <v>NA</v>
      </c>
      <c r="C172" t="str">
        <f>mx_thomson!C173</f>
        <v>NA</v>
      </c>
      <c r="D172">
        <f>mx_thomson!D173</f>
        <v>51.350999999999999</v>
      </c>
      <c r="E172" t="str">
        <f>mx_thomson!E173</f>
        <v>NA</v>
      </c>
      <c r="F172">
        <f>mx_thomson!F173</f>
        <v>88.4</v>
      </c>
      <c r="G172">
        <f>mx_thomson!G173</f>
        <v>12813.067999999999</v>
      </c>
    </row>
    <row r="173" spans="1:7" x14ac:dyDescent="0.25">
      <c r="A173" s="8">
        <f>mx_thomson!A174</f>
        <v>36631</v>
      </c>
      <c r="B173" t="str">
        <f>mx_thomson!B174</f>
        <v>NA</v>
      </c>
      <c r="C173" t="str">
        <f>mx_thomson!C174</f>
        <v>NA</v>
      </c>
      <c r="D173">
        <f>mx_thomson!D174</f>
        <v>50.396999999999998</v>
      </c>
      <c r="E173" t="str">
        <f>mx_thomson!E174</f>
        <v>NA</v>
      </c>
      <c r="F173">
        <f>mx_thomson!F174</f>
        <v>88.71</v>
      </c>
      <c r="G173">
        <f>mx_thomson!G174</f>
        <v>13133.036</v>
      </c>
    </row>
    <row r="174" spans="1:7" x14ac:dyDescent="0.25">
      <c r="A174" s="8">
        <f>mx_thomson!A175</f>
        <v>36661</v>
      </c>
      <c r="B174" t="str">
        <f>mx_thomson!B175</f>
        <v>NA</v>
      </c>
      <c r="C174" t="str">
        <f>mx_thomson!C175</f>
        <v>NA</v>
      </c>
      <c r="D174">
        <f>mx_thomson!D175</f>
        <v>51.451999999999998</v>
      </c>
      <c r="E174" t="str">
        <f>mx_thomson!E175</f>
        <v>NA</v>
      </c>
      <c r="F174">
        <f>mx_thomson!F175</f>
        <v>89.63</v>
      </c>
      <c r="G174">
        <f>mx_thomson!G175</f>
        <v>13626.566000000001</v>
      </c>
    </row>
    <row r="175" spans="1:7" x14ac:dyDescent="0.25">
      <c r="A175" s="8">
        <f>mx_thomson!A176</f>
        <v>36692</v>
      </c>
      <c r="B175" t="str">
        <f>mx_thomson!B176</f>
        <v>NA</v>
      </c>
      <c r="C175" t="str">
        <f>mx_thomson!C176</f>
        <v>NA</v>
      </c>
      <c r="D175">
        <f>mx_thomson!D176</f>
        <v>51.465000000000003</v>
      </c>
      <c r="E175" t="str">
        <f>mx_thomson!E176</f>
        <v>NA</v>
      </c>
      <c r="F175">
        <f>mx_thomson!F176</f>
        <v>90.17</v>
      </c>
      <c r="G175">
        <f>mx_thomson!G176</f>
        <v>13893.156000000001</v>
      </c>
    </row>
    <row r="176" spans="1:7" x14ac:dyDescent="0.25">
      <c r="A176" s="8">
        <f>mx_thomson!A177</f>
        <v>36722</v>
      </c>
      <c r="B176" t="str">
        <f>mx_thomson!B177</f>
        <v>NA</v>
      </c>
      <c r="C176" t="str">
        <f>mx_thomson!C177</f>
        <v>NA</v>
      </c>
      <c r="D176">
        <f>mx_thomson!D177</f>
        <v>51.24</v>
      </c>
      <c r="E176" t="str">
        <f>mx_thomson!E177</f>
        <v>NA</v>
      </c>
      <c r="F176">
        <f>mx_thomson!F177</f>
        <v>89.44</v>
      </c>
      <c r="G176">
        <f>mx_thomson!G177</f>
        <v>13981.317999999999</v>
      </c>
    </row>
    <row r="177" spans="1:7" x14ac:dyDescent="0.25">
      <c r="A177" s="8">
        <f>mx_thomson!A178</f>
        <v>36753</v>
      </c>
      <c r="B177" t="str">
        <f>mx_thomson!B178</f>
        <v>NA</v>
      </c>
      <c r="C177" t="str">
        <f>mx_thomson!C178</f>
        <v>NA</v>
      </c>
      <c r="D177">
        <f>mx_thomson!D178</f>
        <v>51.905999999999999</v>
      </c>
      <c r="E177" t="str">
        <f>mx_thomson!E178</f>
        <v>NA</v>
      </c>
      <c r="F177">
        <f>mx_thomson!F178</f>
        <v>90.21</v>
      </c>
      <c r="G177">
        <f>mx_thomson!G178</f>
        <v>14395.618</v>
      </c>
    </row>
    <row r="178" spans="1:7" x14ac:dyDescent="0.25">
      <c r="A178" s="8">
        <f>mx_thomson!A179</f>
        <v>36784</v>
      </c>
      <c r="B178" t="str">
        <f>mx_thomson!B179</f>
        <v>NA</v>
      </c>
      <c r="C178" t="str">
        <f>mx_thomson!C179</f>
        <v>NA</v>
      </c>
      <c r="D178">
        <f>mx_thomson!D179</f>
        <v>52.645000000000003</v>
      </c>
      <c r="E178" t="str">
        <f>mx_thomson!E179</f>
        <v>NA</v>
      </c>
      <c r="F178">
        <f>mx_thomson!F179</f>
        <v>90.33</v>
      </c>
      <c r="G178">
        <f>mx_thomson!G179</f>
        <v>14166.44</v>
      </c>
    </row>
    <row r="179" spans="1:7" x14ac:dyDescent="0.25">
      <c r="A179" s="8">
        <f>mx_thomson!A180</f>
        <v>36814</v>
      </c>
      <c r="B179" t="str">
        <f>mx_thomson!B180</f>
        <v>NA</v>
      </c>
      <c r="C179" t="str">
        <f>mx_thomson!C180</f>
        <v>NA</v>
      </c>
      <c r="D179">
        <f>mx_thomson!D180</f>
        <v>52.515999999999998</v>
      </c>
      <c r="E179" t="str">
        <f>mx_thomson!E180</f>
        <v>NA</v>
      </c>
      <c r="F179">
        <f>mx_thomson!F180</f>
        <v>89.44</v>
      </c>
      <c r="G179">
        <f>mx_thomson!G180</f>
        <v>14678.359</v>
      </c>
    </row>
    <row r="180" spans="1:7" x14ac:dyDescent="0.25">
      <c r="A180" s="8">
        <f>mx_thomson!A181</f>
        <v>36845</v>
      </c>
      <c r="B180" t="str">
        <f>mx_thomson!B181</f>
        <v>NA</v>
      </c>
      <c r="C180" t="str">
        <f>mx_thomson!C181</f>
        <v>NA</v>
      </c>
      <c r="D180">
        <f>mx_thomson!D181</f>
        <v>51.524000000000001</v>
      </c>
      <c r="E180" t="str">
        <f>mx_thomson!E181</f>
        <v>NA</v>
      </c>
      <c r="F180">
        <f>mx_thomson!F181</f>
        <v>88.8</v>
      </c>
      <c r="G180">
        <f>mx_thomson!G181</f>
        <v>14423.329</v>
      </c>
    </row>
    <row r="181" spans="1:7" x14ac:dyDescent="0.25">
      <c r="A181" s="8">
        <f>mx_thomson!A182</f>
        <v>36875</v>
      </c>
      <c r="B181" t="str">
        <f>mx_thomson!B182</f>
        <v>NA</v>
      </c>
      <c r="C181" t="str">
        <f>mx_thomson!C182</f>
        <v>NA</v>
      </c>
      <c r="D181">
        <f>mx_thomson!D182</f>
        <v>49.648000000000003</v>
      </c>
      <c r="E181" t="str">
        <f>mx_thomson!E182</f>
        <v>NA</v>
      </c>
      <c r="F181">
        <f>mx_thomson!F182</f>
        <v>87.62</v>
      </c>
      <c r="G181">
        <f>mx_thomson!G182</f>
        <v>14468.793</v>
      </c>
    </row>
    <row r="182" spans="1:7" x14ac:dyDescent="0.25">
      <c r="A182" s="8">
        <f>mx_thomson!A183</f>
        <v>36906</v>
      </c>
      <c r="B182" t="str">
        <f>mx_thomson!B183</f>
        <v>NA</v>
      </c>
      <c r="C182" t="str">
        <f>mx_thomson!C183</f>
        <v>NA</v>
      </c>
      <c r="D182">
        <f>mx_thomson!D183</f>
        <v>50.744</v>
      </c>
      <c r="E182" t="str">
        <f>mx_thomson!E183</f>
        <v>NA</v>
      </c>
      <c r="F182">
        <f>mx_thomson!F183</f>
        <v>88.27</v>
      </c>
      <c r="G182">
        <f>mx_thomson!G183</f>
        <v>13812.911</v>
      </c>
    </row>
    <row r="183" spans="1:7" x14ac:dyDescent="0.25">
      <c r="A183" s="8">
        <f>mx_thomson!A184</f>
        <v>36937</v>
      </c>
      <c r="B183" t="str">
        <f>mx_thomson!B184</f>
        <v>NA</v>
      </c>
      <c r="C183" t="str">
        <f>mx_thomson!C184</f>
        <v>NA</v>
      </c>
      <c r="D183">
        <f>mx_thomson!D184</f>
        <v>50.578000000000003</v>
      </c>
      <c r="E183" t="str">
        <f>mx_thomson!E184</f>
        <v>NA</v>
      </c>
      <c r="F183">
        <f>mx_thomson!F184</f>
        <v>87.78</v>
      </c>
      <c r="G183">
        <f>mx_thomson!G184</f>
        <v>13617.637000000001</v>
      </c>
    </row>
    <row r="184" spans="1:7" x14ac:dyDescent="0.25">
      <c r="A184" s="8">
        <f>mx_thomson!A185</f>
        <v>36965</v>
      </c>
      <c r="B184" t="str">
        <f>mx_thomson!B185</f>
        <v>NA</v>
      </c>
      <c r="C184" t="str">
        <f>mx_thomson!C185</f>
        <v>NA</v>
      </c>
      <c r="D184">
        <f>mx_thomson!D185</f>
        <v>50.112000000000002</v>
      </c>
      <c r="E184" t="str">
        <f>mx_thomson!E185</f>
        <v>NA</v>
      </c>
      <c r="F184">
        <f>mx_thomson!F185</f>
        <v>87.86</v>
      </c>
      <c r="G184">
        <f>mx_thomson!G185</f>
        <v>13859.358</v>
      </c>
    </row>
    <row r="185" spans="1:7" x14ac:dyDescent="0.25">
      <c r="A185" s="8">
        <f>mx_thomson!A186</f>
        <v>36996</v>
      </c>
      <c r="B185">
        <f>mx_thomson!B186</f>
        <v>114.66</v>
      </c>
      <c r="C185" t="str">
        <f>mx_thomson!C186</f>
        <v>NA</v>
      </c>
      <c r="D185">
        <f>mx_thomson!D186</f>
        <v>50.317999999999998</v>
      </c>
      <c r="E185" t="str">
        <f>mx_thomson!E186</f>
        <v>NA</v>
      </c>
      <c r="F185">
        <f>mx_thomson!F186</f>
        <v>85.85</v>
      </c>
      <c r="G185">
        <f>mx_thomson!G186</f>
        <v>13745.259</v>
      </c>
    </row>
    <row r="186" spans="1:7" x14ac:dyDescent="0.25">
      <c r="A186" s="8">
        <f>mx_thomson!A187</f>
        <v>37026</v>
      </c>
      <c r="B186">
        <f>mx_thomson!B187</f>
        <v>108.42</v>
      </c>
      <c r="C186" t="str">
        <f>mx_thomson!C187</f>
        <v>NA</v>
      </c>
      <c r="D186">
        <f>mx_thomson!D187</f>
        <v>50.262</v>
      </c>
      <c r="E186" t="str">
        <f>mx_thomson!E187</f>
        <v>NA</v>
      </c>
      <c r="F186">
        <f>mx_thomson!F187</f>
        <v>87.07</v>
      </c>
      <c r="G186">
        <f>mx_thomson!G187</f>
        <v>13243.825999999999</v>
      </c>
    </row>
    <row r="187" spans="1:7" x14ac:dyDescent="0.25">
      <c r="A187" s="8">
        <f>mx_thomson!A188</f>
        <v>37057</v>
      </c>
      <c r="B187">
        <f>mx_thomson!B188</f>
        <v>106.51</v>
      </c>
      <c r="C187" t="str">
        <f>mx_thomson!C188</f>
        <v>NA</v>
      </c>
      <c r="D187">
        <f>mx_thomson!D188</f>
        <v>50.237000000000002</v>
      </c>
      <c r="E187" t="str">
        <f>mx_thomson!E188</f>
        <v>NA</v>
      </c>
      <c r="F187">
        <f>mx_thomson!F188</f>
        <v>87.79</v>
      </c>
      <c r="G187">
        <f>mx_thomson!G188</f>
        <v>13430.972</v>
      </c>
    </row>
    <row r="188" spans="1:7" x14ac:dyDescent="0.25">
      <c r="A188" s="8">
        <f>mx_thomson!A189</f>
        <v>37087</v>
      </c>
      <c r="B188">
        <f>mx_thomson!B189</f>
        <v>111.67</v>
      </c>
      <c r="C188" t="str">
        <f>mx_thomson!C189</f>
        <v>NA</v>
      </c>
      <c r="D188">
        <f>mx_thomson!D189</f>
        <v>49.707999999999998</v>
      </c>
      <c r="E188" t="str">
        <f>mx_thomson!E189</f>
        <v>NA</v>
      </c>
      <c r="F188">
        <f>mx_thomson!F189</f>
        <v>88.9</v>
      </c>
      <c r="G188">
        <f>mx_thomson!G189</f>
        <v>12910.963</v>
      </c>
    </row>
    <row r="189" spans="1:7" x14ac:dyDescent="0.25">
      <c r="A189" s="8">
        <f>mx_thomson!A190</f>
        <v>37118</v>
      </c>
      <c r="B189">
        <f>mx_thomson!B190</f>
        <v>116.07</v>
      </c>
      <c r="C189" t="str">
        <f>mx_thomson!C190</f>
        <v>NA</v>
      </c>
      <c r="D189">
        <f>mx_thomson!D190</f>
        <v>49.884999999999998</v>
      </c>
      <c r="E189" t="str">
        <f>mx_thomson!E190</f>
        <v>NA</v>
      </c>
      <c r="F189">
        <f>mx_thomson!F190</f>
        <v>88.29</v>
      </c>
      <c r="G189">
        <f>mx_thomson!G190</f>
        <v>13123.668</v>
      </c>
    </row>
    <row r="190" spans="1:7" x14ac:dyDescent="0.25">
      <c r="A190" s="8">
        <f>mx_thomson!A191</f>
        <v>37149</v>
      </c>
      <c r="B190">
        <f>mx_thomson!B191</f>
        <v>109</v>
      </c>
      <c r="C190" t="str">
        <f>mx_thomson!C191</f>
        <v>NA</v>
      </c>
      <c r="D190">
        <f>mx_thomson!D191</f>
        <v>49.564999999999998</v>
      </c>
      <c r="E190" t="str">
        <f>mx_thomson!E191</f>
        <v>NA</v>
      </c>
      <c r="F190">
        <f>mx_thomson!F191</f>
        <v>88.44</v>
      </c>
      <c r="G190">
        <f>mx_thomson!G191</f>
        <v>12992.913</v>
      </c>
    </row>
    <row r="191" spans="1:7" x14ac:dyDescent="0.25">
      <c r="A191" s="8">
        <f>mx_thomson!A192</f>
        <v>37179</v>
      </c>
      <c r="B191">
        <f>mx_thomson!B192</f>
        <v>104.79</v>
      </c>
      <c r="C191" t="str">
        <f>mx_thomson!C192</f>
        <v>NA</v>
      </c>
      <c r="D191">
        <f>mx_thomson!D192</f>
        <v>49.396000000000001</v>
      </c>
      <c r="E191" t="str">
        <f>mx_thomson!E192</f>
        <v>NA</v>
      </c>
      <c r="F191">
        <f>mx_thomson!F192</f>
        <v>86.57</v>
      </c>
      <c r="G191">
        <f>mx_thomson!G192</f>
        <v>12817.102999999999</v>
      </c>
    </row>
    <row r="192" spans="1:7" x14ac:dyDescent="0.25">
      <c r="A192" s="8">
        <f>mx_thomson!A193</f>
        <v>37210</v>
      </c>
      <c r="B192">
        <f>mx_thomson!B193</f>
        <v>104.75</v>
      </c>
      <c r="C192" t="str">
        <f>mx_thomson!C193</f>
        <v>NA</v>
      </c>
      <c r="D192">
        <f>mx_thomson!D193</f>
        <v>49.59</v>
      </c>
      <c r="E192" t="str">
        <f>mx_thomson!E193</f>
        <v>NA</v>
      </c>
      <c r="F192">
        <f>mx_thomson!F193</f>
        <v>88.81</v>
      </c>
      <c r="G192">
        <f>mx_thomson!G193</f>
        <v>12520.669</v>
      </c>
    </row>
    <row r="193" spans="1:7" x14ac:dyDescent="0.25">
      <c r="A193" s="8">
        <f>mx_thomson!A194</f>
        <v>37240</v>
      </c>
      <c r="B193">
        <f>mx_thomson!B194</f>
        <v>104.89</v>
      </c>
      <c r="C193" t="str">
        <f>mx_thomson!C194</f>
        <v>NA</v>
      </c>
      <c r="D193">
        <f>mx_thomson!D194</f>
        <v>49.637</v>
      </c>
      <c r="E193" t="str">
        <f>mx_thomson!E194</f>
        <v>NA</v>
      </c>
      <c r="F193">
        <f>mx_thomson!F194</f>
        <v>88.16</v>
      </c>
      <c r="G193">
        <f>mx_thomson!G194</f>
        <v>12768.734</v>
      </c>
    </row>
    <row r="194" spans="1:7" x14ac:dyDescent="0.25">
      <c r="A194" s="8">
        <f>mx_thomson!A195</f>
        <v>37271</v>
      </c>
      <c r="B194">
        <f>mx_thomson!B195</f>
        <v>90.07</v>
      </c>
      <c r="C194" t="str">
        <f>mx_thomson!C195</f>
        <v>NA</v>
      </c>
      <c r="D194">
        <f>mx_thomson!D195</f>
        <v>49.643999999999998</v>
      </c>
      <c r="E194" t="str">
        <f>mx_thomson!E195</f>
        <v>NA</v>
      </c>
      <c r="F194">
        <f>mx_thomson!F195</f>
        <v>87.24</v>
      </c>
      <c r="G194">
        <f>mx_thomson!G195</f>
        <v>12683.262000000001</v>
      </c>
    </row>
    <row r="195" spans="1:7" x14ac:dyDescent="0.25">
      <c r="A195" s="8">
        <f>mx_thomson!A196</f>
        <v>37302</v>
      </c>
      <c r="B195">
        <f>mx_thomson!B196</f>
        <v>93.38</v>
      </c>
      <c r="C195" t="str">
        <f>mx_thomson!C196</f>
        <v>NA</v>
      </c>
      <c r="D195">
        <f>mx_thomson!D196</f>
        <v>50.524999999999999</v>
      </c>
      <c r="E195" t="str">
        <f>mx_thomson!E196</f>
        <v>NA</v>
      </c>
      <c r="F195">
        <f>mx_thomson!F196</f>
        <v>86.33</v>
      </c>
      <c r="G195">
        <f>mx_thomson!G196</f>
        <v>12960.2</v>
      </c>
    </row>
    <row r="196" spans="1:7" x14ac:dyDescent="0.25">
      <c r="A196" s="8">
        <f>mx_thomson!A197</f>
        <v>37330</v>
      </c>
      <c r="B196">
        <f>mx_thomson!B197</f>
        <v>96.54</v>
      </c>
      <c r="C196" t="str">
        <f>mx_thomson!C197</f>
        <v>NA</v>
      </c>
      <c r="D196">
        <f>mx_thomson!D197</f>
        <v>51.847000000000001</v>
      </c>
      <c r="E196" t="str">
        <f>mx_thomson!E197</f>
        <v>NA</v>
      </c>
      <c r="F196">
        <f>mx_thomson!F197</f>
        <v>86.91</v>
      </c>
      <c r="G196">
        <f>mx_thomson!G197</f>
        <v>13199.323</v>
      </c>
    </row>
    <row r="197" spans="1:7" x14ac:dyDescent="0.25">
      <c r="A197" s="8">
        <f>mx_thomson!A198</f>
        <v>37361</v>
      </c>
      <c r="B197">
        <f>mx_thomson!B198</f>
        <v>97.69</v>
      </c>
      <c r="C197" t="str">
        <f>mx_thomson!C198</f>
        <v>NA</v>
      </c>
      <c r="D197">
        <f>mx_thomson!D198</f>
        <v>51.747</v>
      </c>
      <c r="E197" t="str">
        <f>mx_thomson!E198</f>
        <v>NA</v>
      </c>
      <c r="F197">
        <f>mx_thomson!F198</f>
        <v>87.68</v>
      </c>
      <c r="G197">
        <f>mx_thomson!G198</f>
        <v>13928.067999999999</v>
      </c>
    </row>
    <row r="198" spans="1:7" x14ac:dyDescent="0.25">
      <c r="A198" s="8">
        <f>mx_thomson!A199</f>
        <v>37391</v>
      </c>
      <c r="B198">
        <f>mx_thomson!B199</f>
        <v>100.52</v>
      </c>
      <c r="C198" t="str">
        <f>mx_thomson!C199</f>
        <v>NA</v>
      </c>
      <c r="D198">
        <f>mx_thomson!D199</f>
        <v>51.970999999999997</v>
      </c>
      <c r="E198" t="str">
        <f>mx_thomson!E199</f>
        <v>NA</v>
      </c>
      <c r="F198">
        <f>mx_thomson!F199</f>
        <v>87.93</v>
      </c>
      <c r="G198">
        <f>mx_thomson!G199</f>
        <v>13505.392</v>
      </c>
    </row>
    <row r="199" spans="1:7" x14ac:dyDescent="0.25">
      <c r="A199" s="8">
        <f>mx_thomson!A200</f>
        <v>37422</v>
      </c>
      <c r="B199">
        <f>mx_thomson!B200</f>
        <v>100.66</v>
      </c>
      <c r="C199" t="str">
        <f>mx_thomson!C200</f>
        <v>NA</v>
      </c>
      <c r="D199">
        <f>mx_thomson!D200</f>
        <v>51.896999999999998</v>
      </c>
      <c r="E199" t="str">
        <f>mx_thomson!E200</f>
        <v>NA</v>
      </c>
      <c r="F199">
        <f>mx_thomson!F200</f>
        <v>87.66</v>
      </c>
      <c r="G199">
        <f>mx_thomson!G200</f>
        <v>13362.922</v>
      </c>
    </row>
    <row r="200" spans="1:7" x14ac:dyDescent="0.25">
      <c r="A200" s="8">
        <f>mx_thomson!A201</f>
        <v>37452</v>
      </c>
      <c r="B200">
        <f>mx_thomson!B201</f>
        <v>102.17</v>
      </c>
      <c r="C200" t="str">
        <f>mx_thomson!C201</f>
        <v>NA</v>
      </c>
      <c r="D200">
        <f>mx_thomson!D201</f>
        <v>51.735999999999997</v>
      </c>
      <c r="E200" t="str">
        <f>mx_thomson!E201</f>
        <v>NA</v>
      </c>
      <c r="F200">
        <f>mx_thomson!F201</f>
        <v>88.16</v>
      </c>
      <c r="G200">
        <f>mx_thomson!G201</f>
        <v>13640.436</v>
      </c>
    </row>
    <row r="201" spans="1:7" x14ac:dyDescent="0.25">
      <c r="A201" s="8">
        <f>mx_thomson!A202</f>
        <v>37483</v>
      </c>
      <c r="B201">
        <f>mx_thomson!B202</f>
        <v>104.62</v>
      </c>
      <c r="C201" t="str">
        <f>mx_thomson!C202</f>
        <v>NA</v>
      </c>
      <c r="D201">
        <f>mx_thomson!D202</f>
        <v>51.631</v>
      </c>
      <c r="E201" t="str">
        <f>mx_thomson!E202</f>
        <v>NA</v>
      </c>
      <c r="F201">
        <f>mx_thomson!F202</f>
        <v>88.45</v>
      </c>
      <c r="G201">
        <f>mx_thomson!G202</f>
        <v>13620.463</v>
      </c>
    </row>
    <row r="202" spans="1:7" x14ac:dyDescent="0.25">
      <c r="A202" s="8">
        <f>mx_thomson!A203</f>
        <v>37514</v>
      </c>
      <c r="B202">
        <f>mx_thomson!B203</f>
        <v>103.35</v>
      </c>
      <c r="C202" t="str">
        <f>mx_thomson!C203</f>
        <v>NA</v>
      </c>
      <c r="D202">
        <f>mx_thomson!D203</f>
        <v>51.850999999999999</v>
      </c>
      <c r="E202" t="str">
        <f>mx_thomson!E203</f>
        <v>NA</v>
      </c>
      <c r="F202">
        <f>mx_thomson!F203</f>
        <v>88.27</v>
      </c>
      <c r="G202">
        <f>mx_thomson!G203</f>
        <v>13526.075999999999</v>
      </c>
    </row>
    <row r="203" spans="1:7" x14ac:dyDescent="0.25">
      <c r="A203" s="8">
        <f>mx_thomson!A204</f>
        <v>37544</v>
      </c>
      <c r="B203">
        <f>mx_thomson!B204</f>
        <v>103.88</v>
      </c>
      <c r="C203" t="str">
        <f>mx_thomson!C204</f>
        <v>NA</v>
      </c>
      <c r="D203">
        <f>mx_thomson!D204</f>
        <v>51.341000000000001</v>
      </c>
      <c r="E203" t="str">
        <f>mx_thomson!E204</f>
        <v>NA</v>
      </c>
      <c r="F203">
        <f>mx_thomson!F204</f>
        <v>88.81</v>
      </c>
      <c r="G203">
        <f>mx_thomson!G204</f>
        <v>13357.485000000001</v>
      </c>
    </row>
    <row r="204" spans="1:7" x14ac:dyDescent="0.25">
      <c r="A204" s="8">
        <f>mx_thomson!A205</f>
        <v>37575</v>
      </c>
      <c r="B204">
        <f>mx_thomson!B205</f>
        <v>108.61</v>
      </c>
      <c r="C204" t="str">
        <f>mx_thomson!C205</f>
        <v>NA</v>
      </c>
      <c r="D204">
        <f>mx_thomson!D205</f>
        <v>50.692</v>
      </c>
      <c r="E204" t="str">
        <f>mx_thomson!E205</f>
        <v>NA</v>
      </c>
      <c r="F204">
        <f>mx_thomson!F205</f>
        <v>88.39</v>
      </c>
      <c r="G204">
        <f>mx_thomson!G205</f>
        <v>13427.191999999999</v>
      </c>
    </row>
    <row r="205" spans="1:7" x14ac:dyDescent="0.25">
      <c r="A205" s="8">
        <f>mx_thomson!A206</f>
        <v>37605</v>
      </c>
      <c r="B205">
        <f>mx_thomson!B206</f>
        <v>105.92</v>
      </c>
      <c r="C205" t="str">
        <f>mx_thomson!C206</f>
        <v>NA</v>
      </c>
      <c r="D205">
        <f>mx_thomson!D206</f>
        <v>51.887999999999998</v>
      </c>
      <c r="E205" t="str">
        <f>mx_thomson!E206</f>
        <v>NA</v>
      </c>
      <c r="F205">
        <f>mx_thomson!F206</f>
        <v>88.39</v>
      </c>
      <c r="G205">
        <f>mx_thomson!G206</f>
        <v>13387.522000000001</v>
      </c>
    </row>
    <row r="206" spans="1:7" x14ac:dyDescent="0.25">
      <c r="A206" s="8">
        <f>mx_thomson!A207</f>
        <v>37636</v>
      </c>
      <c r="B206">
        <f>mx_thomson!B207</f>
        <v>100.17</v>
      </c>
      <c r="C206" t="str">
        <f>mx_thomson!C207</f>
        <v>NA</v>
      </c>
      <c r="D206">
        <f>mx_thomson!D207</f>
        <v>52.351999999999997</v>
      </c>
      <c r="E206" t="str">
        <f>mx_thomson!E207</f>
        <v>NA</v>
      </c>
      <c r="F206">
        <f>mx_thomson!F207</f>
        <v>88.16</v>
      </c>
      <c r="G206">
        <f>mx_thomson!G207</f>
        <v>14110.991</v>
      </c>
    </row>
    <row r="207" spans="1:7" x14ac:dyDescent="0.25">
      <c r="A207" s="8">
        <f>mx_thomson!A208</f>
        <v>37667</v>
      </c>
      <c r="B207">
        <f>mx_thomson!B208</f>
        <v>96.76</v>
      </c>
      <c r="C207" t="str">
        <f>mx_thomson!C208</f>
        <v>NA</v>
      </c>
      <c r="D207">
        <f>mx_thomson!D208</f>
        <v>52.401000000000003</v>
      </c>
      <c r="E207" t="str">
        <f>mx_thomson!E208</f>
        <v>NA</v>
      </c>
      <c r="F207">
        <f>mx_thomson!F208</f>
        <v>89.43</v>
      </c>
      <c r="G207">
        <f>mx_thomson!G208</f>
        <v>13937.962</v>
      </c>
    </row>
    <row r="208" spans="1:7" x14ac:dyDescent="0.25">
      <c r="A208" s="8">
        <f>mx_thomson!A209</f>
        <v>37695</v>
      </c>
      <c r="B208">
        <f>mx_thomson!B209</f>
        <v>90.69</v>
      </c>
      <c r="C208" t="str">
        <f>mx_thomson!C209</f>
        <v>NA</v>
      </c>
      <c r="D208">
        <f>mx_thomson!D209</f>
        <v>51.582999999999998</v>
      </c>
      <c r="E208" t="str">
        <f>mx_thomson!E209</f>
        <v>NA</v>
      </c>
      <c r="F208">
        <f>mx_thomson!F209</f>
        <v>88.57</v>
      </c>
      <c r="G208">
        <f>mx_thomson!G209</f>
        <v>13318.525</v>
      </c>
    </row>
    <row r="209" spans="1:7" x14ac:dyDescent="0.25">
      <c r="A209" s="8">
        <f>mx_thomson!A210</f>
        <v>37726</v>
      </c>
      <c r="B209">
        <f>mx_thomson!B210</f>
        <v>97.68</v>
      </c>
      <c r="C209" t="str">
        <f>mx_thomson!C210</f>
        <v>NA</v>
      </c>
      <c r="D209">
        <f>mx_thomson!D210</f>
        <v>51.225000000000001</v>
      </c>
      <c r="E209" t="str">
        <f>mx_thomson!E210</f>
        <v>NA</v>
      </c>
      <c r="F209">
        <f>mx_thomson!F210</f>
        <v>88.41</v>
      </c>
      <c r="G209">
        <f>mx_thomson!G210</f>
        <v>13303.632</v>
      </c>
    </row>
    <row r="210" spans="1:7" x14ac:dyDescent="0.25">
      <c r="A210" s="8">
        <f>mx_thomson!A211</f>
        <v>37756</v>
      </c>
      <c r="B210">
        <f>mx_thomson!B211</f>
        <v>97.38</v>
      </c>
      <c r="C210" t="str">
        <f>mx_thomson!C211</f>
        <v>NA</v>
      </c>
      <c r="D210">
        <f>mx_thomson!D211</f>
        <v>52.722000000000001</v>
      </c>
      <c r="E210" t="str">
        <f>mx_thomson!E211</f>
        <v>NA</v>
      </c>
      <c r="F210">
        <f>mx_thomson!F211</f>
        <v>88.53</v>
      </c>
      <c r="G210">
        <f>mx_thomson!G211</f>
        <v>13056.347</v>
      </c>
    </row>
    <row r="211" spans="1:7" x14ac:dyDescent="0.25">
      <c r="A211" s="8">
        <f>mx_thomson!A212</f>
        <v>37787</v>
      </c>
      <c r="B211">
        <f>mx_thomson!B212</f>
        <v>98.89</v>
      </c>
      <c r="C211" t="str">
        <f>mx_thomson!C212</f>
        <v>NA</v>
      </c>
      <c r="D211">
        <f>mx_thomson!D212</f>
        <v>52.244999999999997</v>
      </c>
      <c r="E211" t="str">
        <f>mx_thomson!E212</f>
        <v>NA</v>
      </c>
      <c r="F211">
        <f>mx_thomson!F212</f>
        <v>89.05</v>
      </c>
      <c r="G211">
        <f>mx_thomson!G212</f>
        <v>13403.956</v>
      </c>
    </row>
    <row r="212" spans="1:7" x14ac:dyDescent="0.25">
      <c r="A212" s="8">
        <f>mx_thomson!A213</f>
        <v>37817</v>
      </c>
      <c r="B212">
        <f>mx_thomson!B213</f>
        <v>99.01</v>
      </c>
      <c r="C212" t="str">
        <f>mx_thomson!C213</f>
        <v>NA</v>
      </c>
      <c r="D212">
        <f>mx_thomson!D213</f>
        <v>52.399000000000001</v>
      </c>
      <c r="E212" t="str">
        <f>mx_thomson!E213</f>
        <v>NA</v>
      </c>
      <c r="F212">
        <f>mx_thomson!F213</f>
        <v>88.99</v>
      </c>
      <c r="G212">
        <f>mx_thomson!G213</f>
        <v>13585.337</v>
      </c>
    </row>
    <row r="213" spans="1:7" x14ac:dyDescent="0.25">
      <c r="A213" s="8">
        <f>mx_thomson!A214</f>
        <v>37848</v>
      </c>
      <c r="B213">
        <f>mx_thomson!B214</f>
        <v>98.08</v>
      </c>
      <c r="C213" t="str">
        <f>mx_thomson!C214</f>
        <v>NA</v>
      </c>
      <c r="D213">
        <f>mx_thomson!D214</f>
        <v>52.19</v>
      </c>
      <c r="E213" t="str">
        <f>mx_thomson!E214</f>
        <v>NA</v>
      </c>
      <c r="F213">
        <f>mx_thomson!F214</f>
        <v>88.81</v>
      </c>
      <c r="G213">
        <f>mx_thomson!G214</f>
        <v>13495.102999999999</v>
      </c>
    </row>
    <row r="214" spans="1:7" x14ac:dyDescent="0.25">
      <c r="A214" s="8">
        <f>mx_thomson!A215</f>
        <v>37879</v>
      </c>
      <c r="B214">
        <f>mx_thomson!B215</f>
        <v>96.79</v>
      </c>
      <c r="C214" t="str">
        <f>mx_thomson!C215</f>
        <v>NA</v>
      </c>
      <c r="D214">
        <f>mx_thomson!D215</f>
        <v>52.378999999999998</v>
      </c>
      <c r="E214" t="str">
        <f>mx_thomson!E215</f>
        <v>NA</v>
      </c>
      <c r="F214">
        <f>mx_thomson!F215</f>
        <v>88.83</v>
      </c>
      <c r="G214">
        <f>mx_thomson!G215</f>
        <v>13745.775</v>
      </c>
    </row>
    <row r="215" spans="1:7" x14ac:dyDescent="0.25">
      <c r="A215" s="8">
        <f>mx_thomson!A216</f>
        <v>37909</v>
      </c>
      <c r="B215">
        <f>mx_thomson!B216</f>
        <v>98.03</v>
      </c>
      <c r="C215" t="str">
        <f>mx_thomson!C216</f>
        <v>NA</v>
      </c>
      <c r="D215">
        <f>mx_thomson!D216</f>
        <v>52.241</v>
      </c>
      <c r="E215" t="str">
        <f>mx_thomson!E216</f>
        <v>NA</v>
      </c>
      <c r="F215">
        <f>mx_thomson!F216</f>
        <v>89.29</v>
      </c>
      <c r="G215">
        <f>mx_thomson!G216</f>
        <v>14035.314</v>
      </c>
    </row>
    <row r="216" spans="1:7" x14ac:dyDescent="0.25">
      <c r="A216" s="8">
        <f>mx_thomson!A217</f>
        <v>37940</v>
      </c>
      <c r="B216">
        <f>mx_thomson!B217</f>
        <v>96.86</v>
      </c>
      <c r="C216" t="str">
        <f>mx_thomson!C217</f>
        <v>NA</v>
      </c>
      <c r="D216">
        <f>mx_thomson!D217</f>
        <v>54.98</v>
      </c>
      <c r="E216" t="str">
        <f>mx_thomson!E217</f>
        <v>NA</v>
      </c>
      <c r="F216">
        <f>mx_thomson!F217</f>
        <v>89.5</v>
      </c>
      <c r="G216">
        <f>mx_thomson!G217</f>
        <v>14227.602999999999</v>
      </c>
    </row>
    <row r="217" spans="1:7" x14ac:dyDescent="0.25">
      <c r="A217" s="8">
        <f>mx_thomson!A218</f>
        <v>37970</v>
      </c>
      <c r="B217">
        <f>mx_thomson!B218</f>
        <v>94.11</v>
      </c>
      <c r="C217" t="str">
        <f>mx_thomson!C218</f>
        <v>NA</v>
      </c>
      <c r="D217">
        <f>mx_thomson!D218</f>
        <v>55.406999999999996</v>
      </c>
      <c r="E217" t="str">
        <f>mx_thomson!E218</f>
        <v>NA</v>
      </c>
      <c r="F217">
        <f>mx_thomson!F218</f>
        <v>90.73</v>
      </c>
      <c r="G217">
        <f>mx_thomson!G218</f>
        <v>14602.406000000001</v>
      </c>
    </row>
    <row r="218" spans="1:7" x14ac:dyDescent="0.25">
      <c r="A218" s="8">
        <f>mx_thomson!A219</f>
        <v>38001</v>
      </c>
      <c r="B218">
        <f>mx_thomson!B219</f>
        <v>95.54</v>
      </c>
      <c r="C218" t="str">
        <f>mx_thomson!C219</f>
        <v>NA</v>
      </c>
      <c r="D218">
        <f>mx_thomson!D219</f>
        <v>55.543999999999997</v>
      </c>
      <c r="E218" t="str">
        <f>mx_thomson!E219</f>
        <v>NA</v>
      </c>
      <c r="F218">
        <f>mx_thomson!F219</f>
        <v>91.39</v>
      </c>
      <c r="G218">
        <f>mx_thomson!G219</f>
        <v>14616.281000000001</v>
      </c>
    </row>
    <row r="219" spans="1:7" x14ac:dyDescent="0.25">
      <c r="A219" s="8">
        <f>mx_thomson!A220</f>
        <v>38032</v>
      </c>
      <c r="B219">
        <f>mx_thomson!B220</f>
        <v>97.13</v>
      </c>
      <c r="C219" t="str">
        <f>mx_thomson!C220</f>
        <v>NA</v>
      </c>
      <c r="D219">
        <f>mx_thomson!D220</f>
        <v>55.668999999999997</v>
      </c>
      <c r="E219" t="str">
        <f>mx_thomson!E220</f>
        <v>NA</v>
      </c>
      <c r="F219">
        <f>mx_thomson!F220</f>
        <v>91.71</v>
      </c>
      <c r="G219">
        <f>mx_thomson!G220</f>
        <v>14840.684999999999</v>
      </c>
    </row>
    <row r="220" spans="1:7" x14ac:dyDescent="0.25">
      <c r="A220" s="8">
        <f>mx_thomson!A221</f>
        <v>38061</v>
      </c>
      <c r="B220">
        <f>mx_thomson!B221</f>
        <v>94.88</v>
      </c>
      <c r="C220" t="str">
        <f>mx_thomson!C221</f>
        <v>NA</v>
      </c>
      <c r="D220">
        <f>mx_thomson!D221</f>
        <v>55.866999999999997</v>
      </c>
      <c r="E220" t="str">
        <f>mx_thomson!E221</f>
        <v>NA</v>
      </c>
      <c r="F220">
        <f>mx_thomson!F221</f>
        <v>93.05</v>
      </c>
      <c r="G220">
        <f>mx_thomson!G221</f>
        <v>15227.226000000001</v>
      </c>
    </row>
    <row r="221" spans="1:7" x14ac:dyDescent="0.25">
      <c r="A221" s="8">
        <f>mx_thomson!A222</f>
        <v>38092</v>
      </c>
      <c r="B221">
        <f>mx_thomson!B222</f>
        <v>96.87</v>
      </c>
      <c r="C221" t="str">
        <f>mx_thomson!C222</f>
        <v>NA</v>
      </c>
      <c r="D221">
        <f>mx_thomson!D222</f>
        <v>55.243000000000002</v>
      </c>
      <c r="E221" t="str">
        <f>mx_thomson!E222</f>
        <v>NA</v>
      </c>
      <c r="F221">
        <f>mx_thomson!F222</f>
        <v>92.66</v>
      </c>
      <c r="G221">
        <f>mx_thomson!G222</f>
        <v>15070.249</v>
      </c>
    </row>
    <row r="222" spans="1:7" x14ac:dyDescent="0.25">
      <c r="A222" s="8">
        <f>mx_thomson!A223</f>
        <v>38122</v>
      </c>
      <c r="B222">
        <f>mx_thomson!B223</f>
        <v>98.61</v>
      </c>
      <c r="C222" t="str">
        <f>mx_thomson!C223</f>
        <v>NA</v>
      </c>
      <c r="D222">
        <f>mx_thomson!D223</f>
        <v>55.127000000000002</v>
      </c>
      <c r="E222" t="str">
        <f>mx_thomson!E223</f>
        <v>NA</v>
      </c>
      <c r="F222">
        <f>mx_thomson!F223</f>
        <v>92.26</v>
      </c>
      <c r="G222">
        <f>mx_thomson!G223</f>
        <v>16040.575000000001</v>
      </c>
    </row>
    <row r="223" spans="1:7" x14ac:dyDescent="0.25">
      <c r="A223" s="8">
        <f>mx_thomson!A224</f>
        <v>38153</v>
      </c>
      <c r="B223">
        <f>mx_thomson!B224</f>
        <v>99.15</v>
      </c>
      <c r="C223" t="str">
        <f>mx_thomson!C224</f>
        <v>NA</v>
      </c>
      <c r="D223">
        <f>mx_thomson!D224</f>
        <v>55.213000000000001</v>
      </c>
      <c r="E223" t="str">
        <f>mx_thomson!E224</f>
        <v>NA</v>
      </c>
      <c r="F223">
        <f>mx_thomson!F224</f>
        <v>92.37</v>
      </c>
      <c r="G223">
        <f>mx_thomson!G224</f>
        <v>15560.999</v>
      </c>
    </row>
    <row r="224" spans="1:7" x14ac:dyDescent="0.25">
      <c r="A224" s="8">
        <f>mx_thomson!A225</f>
        <v>38183</v>
      </c>
      <c r="B224">
        <f>mx_thomson!B225</f>
        <v>95.86</v>
      </c>
      <c r="C224" t="str">
        <f>mx_thomson!C225</f>
        <v>NA</v>
      </c>
      <c r="D224">
        <f>mx_thomson!D225</f>
        <v>55.081000000000003</v>
      </c>
      <c r="E224" t="str">
        <f>mx_thomson!E225</f>
        <v>NA</v>
      </c>
      <c r="F224">
        <f>mx_thomson!F225</f>
        <v>92.29</v>
      </c>
      <c r="G224">
        <f>mx_thomson!G225</f>
        <v>15670.981</v>
      </c>
    </row>
    <row r="225" spans="1:7" x14ac:dyDescent="0.25">
      <c r="A225" s="8">
        <f>mx_thomson!A226</f>
        <v>38214</v>
      </c>
      <c r="B225">
        <f>mx_thomson!B226</f>
        <v>93.59</v>
      </c>
      <c r="C225" t="str">
        <f>mx_thomson!C226</f>
        <v>NA</v>
      </c>
      <c r="D225">
        <f>mx_thomson!D226</f>
        <v>56.018000000000001</v>
      </c>
      <c r="E225" t="str">
        <f>mx_thomson!E226</f>
        <v>NA</v>
      </c>
      <c r="F225">
        <f>mx_thomson!F226</f>
        <v>92.14</v>
      </c>
      <c r="G225">
        <f>mx_thomson!G226</f>
        <v>16040.767</v>
      </c>
    </row>
    <row r="226" spans="1:7" x14ac:dyDescent="0.25">
      <c r="A226" s="8">
        <f>mx_thomson!A227</f>
        <v>38245</v>
      </c>
      <c r="B226">
        <f>mx_thomson!B227</f>
        <v>96.82</v>
      </c>
      <c r="C226" t="str">
        <f>mx_thomson!C227</f>
        <v>NA</v>
      </c>
      <c r="D226">
        <f>mx_thomson!D227</f>
        <v>56.027999999999999</v>
      </c>
      <c r="E226" t="str">
        <f>mx_thomson!E227</f>
        <v>NA</v>
      </c>
      <c r="F226">
        <f>mx_thomson!F227</f>
        <v>92.67</v>
      </c>
      <c r="G226">
        <f>mx_thomson!G227</f>
        <v>15814.181</v>
      </c>
    </row>
    <row r="227" spans="1:7" x14ac:dyDescent="0.25">
      <c r="A227" s="8">
        <f>mx_thomson!A228</f>
        <v>38275</v>
      </c>
      <c r="B227">
        <f>mx_thomson!B228</f>
        <v>96.16</v>
      </c>
      <c r="C227" t="str">
        <f>mx_thomson!C228</f>
        <v>NA</v>
      </c>
      <c r="D227">
        <f>mx_thomson!D228</f>
        <v>57.152999999999999</v>
      </c>
      <c r="E227" t="str">
        <f>mx_thomson!E228</f>
        <v>NA</v>
      </c>
      <c r="F227">
        <f>mx_thomson!F228</f>
        <v>93.26</v>
      </c>
      <c r="G227">
        <f>mx_thomson!G228</f>
        <v>16310.642</v>
      </c>
    </row>
    <row r="228" spans="1:7" x14ac:dyDescent="0.25">
      <c r="A228" s="8">
        <f>mx_thomson!A229</f>
        <v>38306</v>
      </c>
      <c r="B228">
        <f>mx_thomson!B229</f>
        <v>97.21</v>
      </c>
      <c r="C228" t="str">
        <f>mx_thomson!C229</f>
        <v>NA</v>
      </c>
      <c r="D228">
        <f>mx_thomson!D229</f>
        <v>56.216999999999999</v>
      </c>
      <c r="E228" t="str">
        <f>mx_thomson!E229</f>
        <v>NA</v>
      </c>
      <c r="F228">
        <f>mx_thomson!F229</f>
        <v>93.43</v>
      </c>
      <c r="G228">
        <f>mx_thomson!G229</f>
        <v>16375.556</v>
      </c>
    </row>
    <row r="229" spans="1:7" x14ac:dyDescent="0.25">
      <c r="A229" s="8">
        <f>mx_thomson!A230</f>
        <v>38336</v>
      </c>
      <c r="B229">
        <f>mx_thomson!B230</f>
        <v>100.11</v>
      </c>
      <c r="C229" t="str">
        <f>mx_thomson!C230</f>
        <v>NA</v>
      </c>
      <c r="D229">
        <f>mx_thomson!D230</f>
        <v>55.555999999999997</v>
      </c>
      <c r="E229" t="str">
        <f>mx_thomson!E230</f>
        <v>NA</v>
      </c>
      <c r="F229">
        <f>mx_thomson!F230</f>
        <v>93.01</v>
      </c>
      <c r="G229">
        <f>mx_thomson!G230</f>
        <v>15746.466</v>
      </c>
    </row>
    <row r="230" spans="1:7" x14ac:dyDescent="0.25">
      <c r="A230" s="8">
        <f>mx_thomson!A231</f>
        <v>38367</v>
      </c>
      <c r="B230">
        <f>mx_thomson!B231</f>
        <v>102.4</v>
      </c>
      <c r="C230" t="str">
        <f>mx_thomson!C231</f>
        <v>NA</v>
      </c>
      <c r="D230">
        <f>mx_thomson!D231</f>
        <v>55.234999999999999</v>
      </c>
      <c r="E230" t="str">
        <f>mx_thomson!E231</f>
        <v>NA</v>
      </c>
      <c r="F230">
        <f>mx_thomson!F231</f>
        <v>94.07</v>
      </c>
      <c r="G230">
        <f>mx_thomson!G231</f>
        <v>16298.775</v>
      </c>
    </row>
    <row r="231" spans="1:7" x14ac:dyDescent="0.25">
      <c r="A231" s="8">
        <f>mx_thomson!A232</f>
        <v>38398</v>
      </c>
      <c r="B231">
        <f>mx_thomson!B232</f>
        <v>107.63</v>
      </c>
      <c r="C231" t="str">
        <f>mx_thomson!C232</f>
        <v>NA</v>
      </c>
      <c r="D231">
        <f>mx_thomson!D232</f>
        <v>55.811999999999998</v>
      </c>
      <c r="E231" t="str">
        <f>mx_thomson!E232</f>
        <v>NA</v>
      </c>
      <c r="F231">
        <f>mx_thomson!F232</f>
        <v>93.96</v>
      </c>
      <c r="G231">
        <f>mx_thomson!G232</f>
        <v>16727.601999999999</v>
      </c>
    </row>
    <row r="232" spans="1:7" x14ac:dyDescent="0.25">
      <c r="A232" s="8">
        <f>mx_thomson!A233</f>
        <v>38426</v>
      </c>
      <c r="B232">
        <f>mx_thomson!B233</f>
        <v>103.25</v>
      </c>
      <c r="C232" t="str">
        <f>mx_thomson!C233</f>
        <v>NA</v>
      </c>
      <c r="D232">
        <f>mx_thomson!D233</f>
        <v>56.439</v>
      </c>
      <c r="E232" t="str">
        <f>mx_thomson!E233</f>
        <v>NA</v>
      </c>
      <c r="F232">
        <f>mx_thomson!F233</f>
        <v>93.98</v>
      </c>
      <c r="G232">
        <f>mx_thomson!G233</f>
        <v>16610.668000000001</v>
      </c>
    </row>
    <row r="233" spans="1:7" x14ac:dyDescent="0.25">
      <c r="A233" s="8">
        <f>mx_thomson!A234</f>
        <v>38457</v>
      </c>
      <c r="B233">
        <f>mx_thomson!B234</f>
        <v>100.69</v>
      </c>
      <c r="C233" t="str">
        <f>mx_thomson!C234</f>
        <v>NA</v>
      </c>
      <c r="D233">
        <f>mx_thomson!D234</f>
        <v>56.966000000000001</v>
      </c>
      <c r="E233" t="str">
        <f>mx_thomson!E234</f>
        <v>NA</v>
      </c>
      <c r="F233">
        <f>mx_thomson!F234</f>
        <v>94.23</v>
      </c>
      <c r="G233">
        <f>mx_thomson!G234</f>
        <v>17645.23</v>
      </c>
    </row>
    <row r="234" spans="1:7" x14ac:dyDescent="0.25">
      <c r="A234" s="8">
        <f>mx_thomson!A235</f>
        <v>38487</v>
      </c>
      <c r="B234">
        <f>mx_thomson!B235</f>
        <v>97.29</v>
      </c>
      <c r="C234" t="str">
        <f>mx_thomson!C235</f>
        <v>NA</v>
      </c>
      <c r="D234">
        <f>mx_thomson!D235</f>
        <v>57.261000000000003</v>
      </c>
      <c r="E234" t="str">
        <f>mx_thomson!E235</f>
        <v>NA</v>
      </c>
      <c r="F234">
        <f>mx_thomson!F235</f>
        <v>95.92</v>
      </c>
      <c r="G234">
        <f>mx_thomson!G235</f>
        <v>17227.911</v>
      </c>
    </row>
    <row r="235" spans="1:7" x14ac:dyDescent="0.25">
      <c r="A235" s="8">
        <f>mx_thomson!A236</f>
        <v>38518</v>
      </c>
      <c r="B235">
        <f>mx_thomson!B236</f>
        <v>99.59</v>
      </c>
      <c r="C235" t="str">
        <f>mx_thomson!C236</f>
        <v>NA</v>
      </c>
      <c r="D235">
        <f>mx_thomson!D236</f>
        <v>57.7</v>
      </c>
      <c r="E235" t="str">
        <f>mx_thomson!E236</f>
        <v>NA</v>
      </c>
      <c r="F235">
        <f>mx_thomson!F236</f>
        <v>94.12</v>
      </c>
      <c r="G235">
        <f>mx_thomson!G236</f>
        <v>17913.039000000001</v>
      </c>
    </row>
    <row r="236" spans="1:7" x14ac:dyDescent="0.25">
      <c r="A236" s="8">
        <f>mx_thomson!A237</f>
        <v>38548</v>
      </c>
      <c r="B236">
        <f>mx_thomson!B237</f>
        <v>99.89</v>
      </c>
      <c r="C236" t="str">
        <f>mx_thomson!C237</f>
        <v>NA</v>
      </c>
      <c r="D236">
        <f>mx_thomson!D237</f>
        <v>58.085000000000001</v>
      </c>
      <c r="E236" t="str">
        <f>mx_thomson!E237</f>
        <v>NA</v>
      </c>
      <c r="F236">
        <f>mx_thomson!F237</f>
        <v>92.55</v>
      </c>
      <c r="G236">
        <f>mx_thomson!G237</f>
        <v>17193.505000000001</v>
      </c>
    </row>
    <row r="237" spans="1:7" x14ac:dyDescent="0.25">
      <c r="A237" s="8">
        <f>mx_thomson!A238</f>
        <v>38579</v>
      </c>
      <c r="B237">
        <f>mx_thomson!B238</f>
        <v>96.75</v>
      </c>
      <c r="C237" t="str">
        <f>mx_thomson!C238</f>
        <v>NA</v>
      </c>
      <c r="D237">
        <f>mx_thomson!D238</f>
        <v>58.747999999999998</v>
      </c>
      <c r="E237" t="str">
        <f>mx_thomson!E238</f>
        <v>NA</v>
      </c>
      <c r="F237">
        <f>mx_thomson!F238</f>
        <v>95.18</v>
      </c>
      <c r="G237">
        <f>mx_thomson!G238</f>
        <v>17935.043000000001</v>
      </c>
    </row>
    <row r="238" spans="1:7" x14ac:dyDescent="0.25">
      <c r="A238" s="8">
        <f>mx_thomson!A239</f>
        <v>38610</v>
      </c>
      <c r="B238">
        <f>mx_thomson!B239</f>
        <v>101.62</v>
      </c>
      <c r="C238" t="str">
        <f>mx_thomson!C239</f>
        <v>NA</v>
      </c>
      <c r="D238">
        <f>mx_thomson!D239</f>
        <v>58.651000000000003</v>
      </c>
      <c r="E238" t="str">
        <f>mx_thomson!E239</f>
        <v>NA</v>
      </c>
      <c r="F238">
        <f>mx_thomson!F239</f>
        <v>95.25</v>
      </c>
      <c r="G238">
        <f>mx_thomson!G239</f>
        <v>18334.795999999998</v>
      </c>
    </row>
    <row r="239" spans="1:7" x14ac:dyDescent="0.25">
      <c r="A239" s="8">
        <f>mx_thomson!A240</f>
        <v>38640</v>
      </c>
      <c r="B239">
        <f>mx_thomson!B240</f>
        <v>103.98</v>
      </c>
      <c r="C239" t="str">
        <f>mx_thomson!C240</f>
        <v>NA</v>
      </c>
      <c r="D239">
        <f>mx_thomson!D240</f>
        <v>58.143000000000001</v>
      </c>
      <c r="E239" t="str">
        <f>mx_thomson!E240</f>
        <v>NA</v>
      </c>
      <c r="F239">
        <f>mx_thomson!F240</f>
        <v>94.93</v>
      </c>
      <c r="G239">
        <f>mx_thomson!G240</f>
        <v>18724.328000000001</v>
      </c>
    </row>
    <row r="240" spans="1:7" x14ac:dyDescent="0.25">
      <c r="A240" s="8">
        <f>mx_thomson!A241</f>
        <v>38671</v>
      </c>
      <c r="B240">
        <f>mx_thomson!B241</f>
        <v>105.05</v>
      </c>
      <c r="C240" t="str">
        <f>mx_thomson!C241</f>
        <v>NA</v>
      </c>
      <c r="D240">
        <f>mx_thomson!D241</f>
        <v>57.865000000000002</v>
      </c>
      <c r="E240" t="str">
        <f>mx_thomson!E241</f>
        <v>NA</v>
      </c>
      <c r="F240">
        <f>mx_thomson!F241</f>
        <v>96.81</v>
      </c>
      <c r="G240">
        <f>mx_thomson!G241</f>
        <v>19415.253000000001</v>
      </c>
    </row>
    <row r="241" spans="1:7" x14ac:dyDescent="0.25">
      <c r="A241" s="8">
        <f>mx_thomson!A242</f>
        <v>38701</v>
      </c>
      <c r="B241">
        <f>mx_thomson!B242</f>
        <v>106.33</v>
      </c>
      <c r="C241" t="str">
        <f>mx_thomson!C242</f>
        <v>NA</v>
      </c>
      <c r="D241">
        <f>mx_thomson!D242</f>
        <v>57.968000000000004</v>
      </c>
      <c r="E241" t="str">
        <f>mx_thomson!E242</f>
        <v>NA</v>
      </c>
      <c r="F241">
        <f>mx_thomson!F242</f>
        <v>97.91</v>
      </c>
      <c r="G241">
        <f>mx_thomson!G242</f>
        <v>20175.955999999998</v>
      </c>
    </row>
    <row r="242" spans="1:7" x14ac:dyDescent="0.25">
      <c r="A242" s="8">
        <f>mx_thomson!A243</f>
        <v>38732</v>
      </c>
      <c r="B242">
        <f>mx_thomson!B243</f>
        <v>107.69</v>
      </c>
      <c r="C242" t="str">
        <f>mx_thomson!C243</f>
        <v>NA</v>
      </c>
      <c r="D242">
        <f>mx_thomson!D243</f>
        <v>59.015999999999998</v>
      </c>
      <c r="E242" t="str">
        <f>mx_thomson!E243</f>
        <v>NA</v>
      </c>
      <c r="F242">
        <f>mx_thomson!F243</f>
        <v>98.11</v>
      </c>
      <c r="G242">
        <f>mx_thomson!G243</f>
        <v>21141.155999999999</v>
      </c>
    </row>
    <row r="243" spans="1:7" x14ac:dyDescent="0.25">
      <c r="A243" s="8">
        <f>mx_thomson!A244</f>
        <v>38763</v>
      </c>
      <c r="B243">
        <f>mx_thomson!B244</f>
        <v>109.76</v>
      </c>
      <c r="C243" t="str">
        <f>mx_thomson!C244</f>
        <v>NA</v>
      </c>
      <c r="D243">
        <f>mx_thomson!D244</f>
        <v>58.999000000000002</v>
      </c>
      <c r="E243" t="str">
        <f>mx_thomson!E244</f>
        <v>NA</v>
      </c>
      <c r="F243">
        <f>mx_thomson!F244</f>
        <v>97.27</v>
      </c>
      <c r="G243">
        <f>mx_thomson!G244</f>
        <v>20362.794999999998</v>
      </c>
    </row>
    <row r="244" spans="1:7" x14ac:dyDescent="0.25">
      <c r="A244" s="8">
        <f>mx_thomson!A245</f>
        <v>38791</v>
      </c>
      <c r="B244">
        <f>mx_thomson!B245</f>
        <v>111.16</v>
      </c>
      <c r="C244" t="str">
        <f>mx_thomson!C245</f>
        <v>NA</v>
      </c>
      <c r="D244">
        <f>mx_thomson!D245</f>
        <v>58.941000000000003</v>
      </c>
      <c r="E244" t="str">
        <f>mx_thomson!E245</f>
        <v>NA</v>
      </c>
      <c r="F244">
        <f>mx_thomson!F245</f>
        <v>98.68</v>
      </c>
      <c r="G244">
        <f>mx_thomson!G245</f>
        <v>20264.715</v>
      </c>
    </row>
    <row r="245" spans="1:7" x14ac:dyDescent="0.25">
      <c r="A245" s="8">
        <f>mx_thomson!A246</f>
        <v>38822</v>
      </c>
      <c r="B245">
        <f>mx_thomson!B246</f>
        <v>109.76</v>
      </c>
      <c r="C245" t="str">
        <f>mx_thomson!C246</f>
        <v>NA</v>
      </c>
      <c r="D245">
        <f>mx_thomson!D246</f>
        <v>59.567999999999998</v>
      </c>
      <c r="E245" t="str">
        <f>mx_thomson!E246</f>
        <v>NA</v>
      </c>
      <c r="F245">
        <f>mx_thomson!F246</f>
        <v>98.79</v>
      </c>
      <c r="G245">
        <f>mx_thomson!G246</f>
        <v>20787.404999999999</v>
      </c>
    </row>
    <row r="246" spans="1:7" x14ac:dyDescent="0.25">
      <c r="A246" s="8">
        <f>mx_thomson!A247</f>
        <v>38852</v>
      </c>
      <c r="B246">
        <f>mx_thomson!B247</f>
        <v>108.89</v>
      </c>
      <c r="C246" t="str">
        <f>mx_thomson!C247</f>
        <v>NA</v>
      </c>
      <c r="D246">
        <f>mx_thomson!D247</f>
        <v>59.962000000000003</v>
      </c>
      <c r="E246" t="str">
        <f>mx_thomson!E247</f>
        <v>NA</v>
      </c>
      <c r="F246">
        <f>mx_thomson!F247</f>
        <v>99.79</v>
      </c>
      <c r="G246">
        <f>mx_thomson!G247</f>
        <v>20856.395</v>
      </c>
    </row>
    <row r="247" spans="1:7" x14ac:dyDescent="0.25">
      <c r="A247" s="8">
        <f>mx_thomson!A248</f>
        <v>38883</v>
      </c>
      <c r="B247">
        <f>mx_thomson!B248</f>
        <v>108.02</v>
      </c>
      <c r="C247" t="str">
        <f>mx_thomson!C248</f>
        <v>NA</v>
      </c>
      <c r="D247">
        <f>mx_thomson!D248</f>
        <v>58.802999999999997</v>
      </c>
      <c r="E247" t="str">
        <f>mx_thomson!E248</f>
        <v>NA</v>
      </c>
      <c r="F247">
        <f>mx_thomson!F248</f>
        <v>99.68</v>
      </c>
      <c r="G247">
        <f>mx_thomson!G248</f>
        <v>20913.723999999998</v>
      </c>
    </row>
    <row r="248" spans="1:7" x14ac:dyDescent="0.25">
      <c r="A248" s="8">
        <f>mx_thomson!A249</f>
        <v>38913</v>
      </c>
      <c r="B248">
        <f>mx_thomson!B249</f>
        <v>110.22</v>
      </c>
      <c r="C248" t="str">
        <f>mx_thomson!C249</f>
        <v>NA</v>
      </c>
      <c r="D248">
        <f>mx_thomson!D249</f>
        <v>59.743000000000002</v>
      </c>
      <c r="E248" t="str">
        <f>mx_thomson!E249</f>
        <v>NA</v>
      </c>
      <c r="F248">
        <f>mx_thomson!F249</f>
        <v>99.22</v>
      </c>
      <c r="G248">
        <f>mx_thomson!G249</f>
        <v>20684.846000000001</v>
      </c>
    </row>
    <row r="249" spans="1:7" x14ac:dyDescent="0.25">
      <c r="A249" s="8">
        <f>mx_thomson!A250</f>
        <v>38944</v>
      </c>
      <c r="B249">
        <f>mx_thomson!B250</f>
        <v>109</v>
      </c>
      <c r="C249" t="str">
        <f>mx_thomson!C250</f>
        <v>NA</v>
      </c>
      <c r="D249">
        <f>mx_thomson!D250</f>
        <v>60.277999999999999</v>
      </c>
      <c r="E249" t="str">
        <f>mx_thomson!E250</f>
        <v>NA</v>
      </c>
      <c r="F249">
        <f>mx_thomson!F250</f>
        <v>100.05</v>
      </c>
      <c r="G249">
        <f>mx_thomson!G250</f>
        <v>21239.522000000001</v>
      </c>
    </row>
    <row r="250" spans="1:7" x14ac:dyDescent="0.25">
      <c r="A250" s="8">
        <f>mx_thomson!A251</f>
        <v>38975</v>
      </c>
      <c r="B250">
        <f>mx_thomson!B251</f>
        <v>109.38</v>
      </c>
      <c r="C250" t="str">
        <f>mx_thomson!C251</f>
        <v>NA</v>
      </c>
      <c r="D250">
        <f>mx_thomson!D251</f>
        <v>58.896000000000001</v>
      </c>
      <c r="E250" t="str">
        <f>mx_thomson!E251</f>
        <v>NA</v>
      </c>
      <c r="F250">
        <f>mx_thomson!F251</f>
        <v>99.9</v>
      </c>
      <c r="G250">
        <f>mx_thomson!G251</f>
        <v>20751.098000000002</v>
      </c>
    </row>
    <row r="251" spans="1:7" x14ac:dyDescent="0.25">
      <c r="A251" s="8">
        <f>mx_thomson!A252</f>
        <v>39005</v>
      </c>
      <c r="B251">
        <f>mx_thomson!B252</f>
        <v>110.33</v>
      </c>
      <c r="C251" t="str">
        <f>mx_thomson!C252</f>
        <v>NA</v>
      </c>
      <c r="D251">
        <f>mx_thomson!D252</f>
        <v>58.155999999999999</v>
      </c>
      <c r="E251" t="str">
        <f>mx_thomson!E252</f>
        <v>NA</v>
      </c>
      <c r="F251">
        <f>mx_thomson!F252</f>
        <v>99.11</v>
      </c>
      <c r="G251">
        <f>mx_thomson!G252</f>
        <v>21179.484</v>
      </c>
    </row>
    <row r="252" spans="1:7" x14ac:dyDescent="0.25">
      <c r="A252" s="8">
        <f>mx_thomson!A253</f>
        <v>39036</v>
      </c>
      <c r="B252">
        <f>mx_thomson!B253</f>
        <v>108.69</v>
      </c>
      <c r="C252" t="str">
        <f>mx_thomson!C253</f>
        <v>NA</v>
      </c>
      <c r="D252">
        <f>mx_thomson!D253</f>
        <v>57.982999999999997</v>
      </c>
      <c r="E252" t="str">
        <f>mx_thomson!E253</f>
        <v>NA</v>
      </c>
      <c r="F252">
        <f>mx_thomson!F253</f>
        <v>99.23</v>
      </c>
      <c r="G252">
        <f>mx_thomson!G253</f>
        <v>20686.352999999999</v>
      </c>
    </row>
    <row r="253" spans="1:7" x14ac:dyDescent="0.25">
      <c r="A253" s="8">
        <f>mx_thomson!A254</f>
        <v>39066</v>
      </c>
      <c r="B253">
        <f>mx_thomson!B254</f>
        <v>107.64</v>
      </c>
      <c r="C253" t="str">
        <f>mx_thomson!C254</f>
        <v>NA</v>
      </c>
      <c r="D253">
        <f>mx_thomson!D254</f>
        <v>58.454000000000001</v>
      </c>
      <c r="E253" t="str">
        <f>mx_thomson!E254</f>
        <v>NA</v>
      </c>
      <c r="F253">
        <f>mx_thomson!F254</f>
        <v>98.76</v>
      </c>
      <c r="G253">
        <f>mx_thomson!G254</f>
        <v>21138.072</v>
      </c>
    </row>
    <row r="254" spans="1:7" x14ac:dyDescent="0.25">
      <c r="A254" s="8">
        <f>mx_thomson!A255</f>
        <v>39097</v>
      </c>
      <c r="B254">
        <f>mx_thomson!B255</f>
        <v>104.17</v>
      </c>
      <c r="C254" t="str">
        <f>mx_thomson!C255</f>
        <v>NA</v>
      </c>
      <c r="D254">
        <f>mx_thomson!D255</f>
        <v>57.148000000000003</v>
      </c>
      <c r="E254">
        <f>mx_thomson!E255</f>
        <v>101.3</v>
      </c>
      <c r="F254">
        <f>mx_thomson!F255</f>
        <v>99.07</v>
      </c>
      <c r="G254">
        <f>mx_thomson!G255</f>
        <v>20477.977999999999</v>
      </c>
    </row>
    <row r="255" spans="1:7" x14ac:dyDescent="0.25">
      <c r="A255" s="8">
        <f>mx_thomson!A256</f>
        <v>39128</v>
      </c>
      <c r="B255">
        <f>mx_thomson!B256</f>
        <v>105.19</v>
      </c>
      <c r="C255" t="str">
        <f>mx_thomson!C256</f>
        <v>NA</v>
      </c>
      <c r="D255">
        <f>mx_thomson!D256</f>
        <v>57</v>
      </c>
      <c r="E255">
        <f>mx_thomson!E256</f>
        <v>100.9</v>
      </c>
      <c r="F255">
        <f>mx_thomson!F256</f>
        <v>99.64</v>
      </c>
      <c r="G255">
        <f>mx_thomson!G256</f>
        <v>21388.739000000001</v>
      </c>
    </row>
    <row r="256" spans="1:7" x14ac:dyDescent="0.25">
      <c r="A256" s="8">
        <f>mx_thomson!A257</f>
        <v>39156</v>
      </c>
      <c r="B256">
        <f>mx_thomson!B257</f>
        <v>105.53</v>
      </c>
      <c r="C256" t="str">
        <f>mx_thomson!C257</f>
        <v>NA</v>
      </c>
      <c r="D256">
        <f>mx_thomson!D257</f>
        <v>57.087000000000003</v>
      </c>
      <c r="E256">
        <f>mx_thomson!E257</f>
        <v>101.1</v>
      </c>
      <c r="F256">
        <f>mx_thomson!F257</f>
        <v>101.03</v>
      </c>
      <c r="G256">
        <f>mx_thomson!G257</f>
        <v>21591.661</v>
      </c>
    </row>
    <row r="257" spans="1:7" x14ac:dyDescent="0.25">
      <c r="A257" s="8">
        <f>mx_thomson!A258</f>
        <v>39187</v>
      </c>
      <c r="B257">
        <f>mx_thomson!B258</f>
        <v>106.42</v>
      </c>
      <c r="C257" t="str">
        <f>mx_thomson!C258</f>
        <v>NA</v>
      </c>
      <c r="D257">
        <f>mx_thomson!D258</f>
        <v>57.722000000000001</v>
      </c>
      <c r="E257">
        <f>mx_thomson!E258</f>
        <v>100.9</v>
      </c>
      <c r="F257">
        <f>mx_thomson!F258</f>
        <v>100.59</v>
      </c>
      <c r="G257">
        <f>mx_thomson!G258</f>
        <v>21460.094000000001</v>
      </c>
    </row>
    <row r="258" spans="1:7" x14ac:dyDescent="0.25">
      <c r="A258" s="8">
        <f>mx_thomson!A259</f>
        <v>39217</v>
      </c>
      <c r="B258">
        <f>mx_thomson!B259</f>
        <v>106.77</v>
      </c>
      <c r="C258" t="str">
        <f>mx_thomson!C259</f>
        <v>NA</v>
      </c>
      <c r="D258">
        <f>mx_thomson!D259</f>
        <v>57.767000000000003</v>
      </c>
      <c r="E258">
        <f>mx_thomson!E259</f>
        <v>101.5</v>
      </c>
      <c r="F258">
        <f>mx_thomson!F259</f>
        <v>100.36</v>
      </c>
      <c r="G258">
        <f>mx_thomson!G259</f>
        <v>22161.893</v>
      </c>
    </row>
    <row r="259" spans="1:7" x14ac:dyDescent="0.25">
      <c r="A259" s="8">
        <f>mx_thomson!A260</f>
        <v>39248</v>
      </c>
      <c r="B259">
        <f>mx_thomson!B260</f>
        <v>105.69</v>
      </c>
      <c r="C259" t="str">
        <f>mx_thomson!C260</f>
        <v>NA</v>
      </c>
      <c r="D259">
        <f>mx_thomson!D260</f>
        <v>58.356999999999999</v>
      </c>
      <c r="E259">
        <f>mx_thomson!E260</f>
        <v>100.8</v>
      </c>
      <c r="F259">
        <f>mx_thomson!F260</f>
        <v>100.55</v>
      </c>
      <c r="G259">
        <f>mx_thomson!G260</f>
        <v>22608.207999999999</v>
      </c>
    </row>
    <row r="260" spans="1:7" x14ac:dyDescent="0.25">
      <c r="A260" s="8">
        <f>mx_thomson!A261</f>
        <v>39278</v>
      </c>
      <c r="B260">
        <f>mx_thomson!B261</f>
        <v>105.11</v>
      </c>
      <c r="C260" t="str">
        <f>mx_thomson!C261</f>
        <v>NA</v>
      </c>
      <c r="D260">
        <f>mx_thomson!D261</f>
        <v>59.262999999999998</v>
      </c>
      <c r="E260">
        <f>mx_thomson!E261</f>
        <v>100.9</v>
      </c>
      <c r="F260">
        <f>mx_thomson!F261</f>
        <v>101.11</v>
      </c>
      <c r="G260">
        <f>mx_thomson!G261</f>
        <v>22562.441999999999</v>
      </c>
    </row>
    <row r="261" spans="1:7" x14ac:dyDescent="0.25">
      <c r="A261" s="8">
        <f>mx_thomson!A262</f>
        <v>39309</v>
      </c>
      <c r="B261">
        <f>mx_thomson!B262</f>
        <v>106.42</v>
      </c>
      <c r="C261" t="str">
        <f>mx_thomson!C262</f>
        <v>NA</v>
      </c>
      <c r="D261">
        <f>mx_thomson!D262</f>
        <v>58.996000000000002</v>
      </c>
      <c r="E261">
        <f>mx_thomson!E262</f>
        <v>101.6</v>
      </c>
      <c r="F261">
        <f>mx_thomson!F262</f>
        <v>100.07</v>
      </c>
      <c r="G261">
        <f>mx_thomson!G262</f>
        <v>23502.964</v>
      </c>
    </row>
    <row r="262" spans="1:7" x14ac:dyDescent="0.25">
      <c r="A262" s="8">
        <f>mx_thomson!A263</f>
        <v>39340</v>
      </c>
      <c r="B262">
        <f>mx_thomson!B263</f>
        <v>103.48</v>
      </c>
      <c r="C262" t="str">
        <f>mx_thomson!C263</f>
        <v>NA</v>
      </c>
      <c r="D262">
        <f>mx_thomson!D263</f>
        <v>59.759</v>
      </c>
      <c r="E262">
        <f>mx_thomson!E263</f>
        <v>101.6</v>
      </c>
      <c r="F262">
        <f>mx_thomson!F263</f>
        <v>101.08</v>
      </c>
      <c r="G262">
        <f>mx_thomson!G263</f>
        <v>23831.395</v>
      </c>
    </row>
    <row r="263" spans="1:7" x14ac:dyDescent="0.25">
      <c r="A263" s="8">
        <f>mx_thomson!A264</f>
        <v>39370</v>
      </c>
      <c r="B263">
        <f>mx_thomson!B264</f>
        <v>103</v>
      </c>
      <c r="C263" t="str">
        <f>mx_thomson!C264</f>
        <v>NA</v>
      </c>
      <c r="D263">
        <f>mx_thomson!D264</f>
        <v>60.767000000000003</v>
      </c>
      <c r="E263">
        <f>mx_thomson!E264</f>
        <v>101.8</v>
      </c>
      <c r="F263">
        <f>mx_thomson!F264</f>
        <v>100.65</v>
      </c>
      <c r="G263">
        <f>mx_thomson!G264</f>
        <v>23322.293000000001</v>
      </c>
    </row>
    <row r="264" spans="1:7" x14ac:dyDescent="0.25">
      <c r="A264" s="8">
        <f>mx_thomson!A265</f>
        <v>39401</v>
      </c>
      <c r="B264">
        <f>mx_thomson!B265</f>
        <v>102.56</v>
      </c>
      <c r="C264" t="str">
        <f>mx_thomson!C265</f>
        <v>NA</v>
      </c>
      <c r="D264">
        <f>mx_thomson!D265</f>
        <v>61.3</v>
      </c>
      <c r="E264">
        <f>mx_thomson!E265</f>
        <v>101.6</v>
      </c>
      <c r="F264">
        <f>mx_thomson!F265</f>
        <v>99.72</v>
      </c>
      <c r="G264">
        <f>mx_thomson!G265</f>
        <v>24270.692999999999</v>
      </c>
    </row>
    <row r="265" spans="1:7" x14ac:dyDescent="0.25">
      <c r="A265" s="8">
        <f>mx_thomson!A266</f>
        <v>39431</v>
      </c>
      <c r="B265">
        <f>mx_thomson!B266</f>
        <v>103.73</v>
      </c>
      <c r="C265" t="str">
        <f>mx_thomson!C266</f>
        <v>NA</v>
      </c>
      <c r="D265">
        <f>mx_thomson!D266</f>
        <v>61.027000000000001</v>
      </c>
      <c r="E265">
        <f>mx_thomson!E266</f>
        <v>100.8</v>
      </c>
      <c r="F265">
        <f>mx_thomson!F266</f>
        <v>101.27</v>
      </c>
      <c r="G265">
        <f>mx_thomson!G266</f>
        <v>24185.534</v>
      </c>
    </row>
    <row r="266" spans="1:7" x14ac:dyDescent="0.25">
      <c r="A266" s="8">
        <f>mx_thomson!A267</f>
        <v>39462</v>
      </c>
      <c r="B266">
        <f>mx_thomson!B267</f>
        <v>103.23</v>
      </c>
      <c r="C266">
        <f>mx_thomson!C267</f>
        <v>102.03</v>
      </c>
      <c r="D266">
        <f>mx_thomson!D267</f>
        <v>60.448</v>
      </c>
      <c r="E266">
        <f>mx_thomson!E267</f>
        <v>101.7</v>
      </c>
      <c r="F266">
        <f>mx_thomson!F267</f>
        <v>101.21</v>
      </c>
      <c r="G266">
        <f>mx_thomson!G267</f>
        <v>24351.199000000001</v>
      </c>
    </row>
    <row r="267" spans="1:7" x14ac:dyDescent="0.25">
      <c r="A267" s="8">
        <f>mx_thomson!A268</f>
        <v>39493</v>
      </c>
      <c r="B267">
        <f>mx_thomson!B268</f>
        <v>102.61</v>
      </c>
      <c r="C267">
        <f>mx_thomson!C268</f>
        <v>100.98</v>
      </c>
      <c r="D267">
        <f>mx_thomson!D268</f>
        <v>61.061</v>
      </c>
      <c r="E267">
        <f>mx_thomson!E268</f>
        <v>101.9</v>
      </c>
      <c r="F267">
        <f>mx_thomson!F268</f>
        <v>101.71</v>
      </c>
      <c r="G267">
        <f>mx_thomson!G268</f>
        <v>24360.132000000001</v>
      </c>
    </row>
    <row r="268" spans="1:7" x14ac:dyDescent="0.25">
      <c r="A268" s="8">
        <f>mx_thomson!A269</f>
        <v>39522</v>
      </c>
      <c r="B268">
        <f>mx_thomson!B269</f>
        <v>102.24</v>
      </c>
      <c r="C268">
        <f>mx_thomson!C269</f>
        <v>101.29</v>
      </c>
      <c r="D268">
        <f>mx_thomson!D269</f>
        <v>62.1</v>
      </c>
      <c r="E268">
        <f>mx_thomson!E269</f>
        <v>101.8</v>
      </c>
      <c r="F268">
        <f>mx_thomson!F269</f>
        <v>100.97</v>
      </c>
      <c r="G268">
        <f>mx_thomson!G269</f>
        <v>25245.233</v>
      </c>
    </row>
    <row r="269" spans="1:7" x14ac:dyDescent="0.25">
      <c r="A269" s="8">
        <f>mx_thomson!A270</f>
        <v>39553</v>
      </c>
      <c r="B269">
        <f>mx_thomson!B270</f>
        <v>97.88</v>
      </c>
      <c r="C269">
        <f>mx_thomson!C270</f>
        <v>100.45</v>
      </c>
      <c r="D269">
        <f>mx_thomson!D270</f>
        <v>62.883000000000003</v>
      </c>
      <c r="E269">
        <f>mx_thomson!E270</f>
        <v>101.5</v>
      </c>
      <c r="F269">
        <f>mx_thomson!F270</f>
        <v>100.41</v>
      </c>
      <c r="G269">
        <f>mx_thomson!G270</f>
        <v>25954.968000000001</v>
      </c>
    </row>
    <row r="270" spans="1:7" x14ac:dyDescent="0.25">
      <c r="A270" s="8">
        <f>mx_thomson!A271</f>
        <v>39583</v>
      </c>
      <c r="B270">
        <f>mx_thomson!B271</f>
        <v>94.19</v>
      </c>
      <c r="C270">
        <f>mx_thomson!C271</f>
        <v>99.87</v>
      </c>
      <c r="D270">
        <f>mx_thomson!D271</f>
        <v>63.652000000000001</v>
      </c>
      <c r="E270">
        <f>mx_thomson!E271</f>
        <v>101.5</v>
      </c>
      <c r="F270">
        <f>mx_thomson!F271</f>
        <v>100.68</v>
      </c>
      <c r="G270">
        <f>mx_thomson!G271</f>
        <v>25562.177</v>
      </c>
    </row>
    <row r="271" spans="1:7" x14ac:dyDescent="0.25">
      <c r="A271" s="8">
        <f>mx_thomson!A272</f>
        <v>39614</v>
      </c>
      <c r="B271">
        <f>mx_thomson!B272</f>
        <v>90.87</v>
      </c>
      <c r="C271">
        <f>mx_thomson!C272</f>
        <v>100.84</v>
      </c>
      <c r="D271">
        <f>mx_thomson!D272</f>
        <v>64.768000000000001</v>
      </c>
      <c r="E271">
        <f>mx_thomson!E272</f>
        <v>100.6</v>
      </c>
      <c r="F271">
        <f>mx_thomson!F272</f>
        <v>101</v>
      </c>
      <c r="G271">
        <f>mx_thomson!G272</f>
        <v>25907.286</v>
      </c>
    </row>
    <row r="272" spans="1:7" x14ac:dyDescent="0.25">
      <c r="A272" s="8">
        <f>mx_thomson!A273</f>
        <v>39644</v>
      </c>
      <c r="B272">
        <f>mx_thomson!B273</f>
        <v>88.4</v>
      </c>
      <c r="C272">
        <f>mx_thomson!C273</f>
        <v>100.72</v>
      </c>
      <c r="D272">
        <f>mx_thomson!D273</f>
        <v>64.918999999999997</v>
      </c>
      <c r="E272">
        <f>mx_thomson!E273</f>
        <v>100.5</v>
      </c>
      <c r="F272">
        <f>mx_thomson!F273</f>
        <v>100.37</v>
      </c>
      <c r="G272">
        <f>mx_thomson!G273</f>
        <v>27035.52</v>
      </c>
    </row>
    <row r="273" spans="1:7" x14ac:dyDescent="0.25">
      <c r="A273" s="8">
        <f>mx_thomson!A274</f>
        <v>39675</v>
      </c>
      <c r="B273">
        <f>mx_thomson!B274</f>
        <v>88.14</v>
      </c>
      <c r="C273">
        <f>mx_thomson!C274</f>
        <v>99.38</v>
      </c>
      <c r="D273">
        <f>mx_thomson!D274</f>
        <v>63.436</v>
      </c>
      <c r="E273">
        <f>mx_thomson!E274</f>
        <v>100.3</v>
      </c>
      <c r="F273">
        <f>mx_thomson!F274</f>
        <v>100.21</v>
      </c>
      <c r="G273">
        <f>mx_thomson!G274</f>
        <v>25936.792000000001</v>
      </c>
    </row>
    <row r="274" spans="1:7" x14ac:dyDescent="0.25">
      <c r="A274" s="8">
        <f>mx_thomson!A275</f>
        <v>39706</v>
      </c>
      <c r="B274">
        <f>mx_thomson!B275</f>
        <v>86.77</v>
      </c>
      <c r="C274">
        <f>mx_thomson!C275</f>
        <v>99.18</v>
      </c>
      <c r="D274">
        <f>mx_thomson!D275</f>
        <v>59.445</v>
      </c>
      <c r="E274">
        <f>mx_thomson!E275</f>
        <v>99.4</v>
      </c>
      <c r="F274">
        <f>mx_thomson!F275</f>
        <v>98.8</v>
      </c>
      <c r="G274">
        <f>mx_thomson!G275</f>
        <v>24089.534</v>
      </c>
    </row>
    <row r="275" spans="1:7" x14ac:dyDescent="0.25">
      <c r="A275" s="8">
        <f>mx_thomson!A276</f>
        <v>39736</v>
      </c>
      <c r="B275">
        <f>mx_thomson!B276</f>
        <v>83.29</v>
      </c>
      <c r="C275">
        <f>mx_thomson!C276</f>
        <v>98.27</v>
      </c>
      <c r="D275">
        <f>mx_thomson!D276</f>
        <v>53.904000000000003</v>
      </c>
      <c r="E275">
        <f>mx_thomson!E276</f>
        <v>98.5</v>
      </c>
      <c r="F275">
        <f>mx_thomson!F276</f>
        <v>98.83</v>
      </c>
      <c r="G275">
        <f>mx_thomson!G276</f>
        <v>22870.917000000001</v>
      </c>
    </row>
    <row r="276" spans="1:7" x14ac:dyDescent="0.25">
      <c r="A276" s="8">
        <f>mx_thomson!A277</f>
        <v>39767</v>
      </c>
      <c r="B276">
        <f>mx_thomson!B277</f>
        <v>85.99</v>
      </c>
      <c r="C276">
        <f>mx_thomson!C277</f>
        <v>97.71</v>
      </c>
      <c r="D276">
        <f>mx_thomson!D277</f>
        <v>49.731999999999999</v>
      </c>
      <c r="E276">
        <f>mx_thomson!E277</f>
        <v>97.2</v>
      </c>
      <c r="F276">
        <f>mx_thomson!F277</f>
        <v>97.39</v>
      </c>
      <c r="G276">
        <f>mx_thomson!G277</f>
        <v>20780.395</v>
      </c>
    </row>
    <row r="277" spans="1:7" x14ac:dyDescent="0.25">
      <c r="A277" s="8">
        <f>mx_thomson!A278</f>
        <v>39797</v>
      </c>
      <c r="B277">
        <f>mx_thomson!B278</f>
        <v>82.95</v>
      </c>
      <c r="C277">
        <f>mx_thomson!C278</f>
        <v>97.77</v>
      </c>
      <c r="D277">
        <f>mx_thomson!D278</f>
        <v>48.563000000000002</v>
      </c>
      <c r="E277">
        <f>mx_thomson!E278</f>
        <v>95.2</v>
      </c>
      <c r="F277">
        <f>mx_thomson!F278</f>
        <v>96.23</v>
      </c>
      <c r="G277">
        <f>mx_thomson!G278</f>
        <v>17991.643</v>
      </c>
    </row>
    <row r="278" spans="1:7" x14ac:dyDescent="0.25">
      <c r="A278" s="8">
        <f>mx_thomson!A279</f>
        <v>39828</v>
      </c>
      <c r="B278">
        <f>mx_thomson!B279</f>
        <v>81.510000000000005</v>
      </c>
      <c r="C278">
        <f>mx_thomson!C279</f>
        <v>97.98</v>
      </c>
      <c r="D278">
        <f>mx_thomson!D279</f>
        <v>48.302999999999997</v>
      </c>
      <c r="E278">
        <f>mx_thomson!E279</f>
        <v>93.7</v>
      </c>
      <c r="F278">
        <f>mx_thomson!F279</f>
        <v>93.66</v>
      </c>
      <c r="G278">
        <f>mx_thomson!G279</f>
        <v>17487.778999999999</v>
      </c>
    </row>
    <row r="279" spans="1:7" x14ac:dyDescent="0.25">
      <c r="A279" s="8">
        <f>mx_thomson!A280</f>
        <v>39859</v>
      </c>
      <c r="B279">
        <f>mx_thomson!B280</f>
        <v>80.09</v>
      </c>
      <c r="C279">
        <f>mx_thomson!C280</f>
        <v>98.08</v>
      </c>
      <c r="D279">
        <f>mx_thomson!D280</f>
        <v>47.798999999999999</v>
      </c>
      <c r="E279">
        <f>mx_thomson!E280</f>
        <v>92.3</v>
      </c>
      <c r="F279">
        <f>mx_thomson!F280</f>
        <v>94.04</v>
      </c>
      <c r="G279">
        <f>mx_thomson!G280</f>
        <v>17542.319</v>
      </c>
    </row>
    <row r="280" spans="1:7" x14ac:dyDescent="0.25">
      <c r="A280" s="8">
        <f>mx_thomson!A281</f>
        <v>39887</v>
      </c>
      <c r="B280">
        <f>mx_thomson!B281</f>
        <v>79.64</v>
      </c>
      <c r="C280">
        <f>mx_thomson!C281</f>
        <v>98.15</v>
      </c>
      <c r="D280">
        <f>mx_thomson!D281</f>
        <v>48.286999999999999</v>
      </c>
      <c r="E280">
        <f>mx_thomson!E281</f>
        <v>91.2</v>
      </c>
      <c r="F280">
        <f>mx_thomson!F281</f>
        <v>92.96</v>
      </c>
      <c r="G280">
        <f>mx_thomson!G281</f>
        <v>17377.945</v>
      </c>
    </row>
    <row r="281" spans="1:7" x14ac:dyDescent="0.25">
      <c r="A281" s="8">
        <f>mx_thomson!A282</f>
        <v>39918</v>
      </c>
      <c r="B281">
        <f>mx_thomson!B282</f>
        <v>82.27</v>
      </c>
      <c r="C281">
        <f>mx_thomson!C282</f>
        <v>96.95</v>
      </c>
      <c r="D281">
        <f>mx_thomson!D282</f>
        <v>51.167999999999999</v>
      </c>
      <c r="E281">
        <f>mx_thomson!E282</f>
        <v>90.6</v>
      </c>
      <c r="F281">
        <f>mx_thomson!F282</f>
        <v>93.36</v>
      </c>
      <c r="G281">
        <f>mx_thomson!G282</f>
        <v>17545.973000000002</v>
      </c>
    </row>
    <row r="282" spans="1:7" x14ac:dyDescent="0.25">
      <c r="A282" s="8">
        <f>mx_thomson!A283</f>
        <v>39948</v>
      </c>
      <c r="B282">
        <f>mx_thomson!B283</f>
        <v>78.53</v>
      </c>
      <c r="C282">
        <f>mx_thomson!C283</f>
        <v>95.1</v>
      </c>
      <c r="D282">
        <f>mx_thomson!D283</f>
        <v>52.776000000000003</v>
      </c>
      <c r="E282">
        <f>mx_thomson!E283</f>
        <v>90.3</v>
      </c>
      <c r="F282">
        <f>mx_thomson!F283</f>
        <v>92.65</v>
      </c>
      <c r="G282">
        <f>mx_thomson!G283</f>
        <v>17172.065999999999</v>
      </c>
    </row>
    <row r="283" spans="1:7" x14ac:dyDescent="0.25">
      <c r="A283" s="8">
        <f>mx_thomson!A284</f>
        <v>39979</v>
      </c>
      <c r="B283">
        <f>mx_thomson!B284</f>
        <v>80.930000000000007</v>
      </c>
      <c r="C283">
        <f>mx_thomson!C284</f>
        <v>96.19</v>
      </c>
      <c r="D283">
        <f>mx_thomson!D284</f>
        <v>53.924999999999997</v>
      </c>
      <c r="E283">
        <f>mx_thomson!E284</f>
        <v>90</v>
      </c>
      <c r="F283">
        <f>mx_thomson!F284</f>
        <v>92.74</v>
      </c>
      <c r="G283">
        <f>mx_thomson!G284</f>
        <v>18224.798999999999</v>
      </c>
    </row>
    <row r="284" spans="1:7" x14ac:dyDescent="0.25">
      <c r="A284" s="8">
        <f>mx_thomson!A285</f>
        <v>40009</v>
      </c>
      <c r="B284">
        <f>mx_thomson!B285</f>
        <v>84.78</v>
      </c>
      <c r="C284">
        <f>mx_thomson!C285</f>
        <v>96.05</v>
      </c>
      <c r="D284">
        <f>mx_thomson!D285</f>
        <v>53.566000000000003</v>
      </c>
      <c r="E284">
        <f>mx_thomson!E285</f>
        <v>89.9</v>
      </c>
      <c r="F284">
        <f>mx_thomson!F285</f>
        <v>94.03</v>
      </c>
      <c r="G284">
        <f>mx_thomson!G285</f>
        <v>18343.440999999999</v>
      </c>
    </row>
    <row r="285" spans="1:7" x14ac:dyDescent="0.25">
      <c r="A285" s="8">
        <f>mx_thomson!A286</f>
        <v>40040</v>
      </c>
      <c r="B285">
        <f>mx_thomson!B286</f>
        <v>80.16</v>
      </c>
      <c r="C285">
        <f>mx_thomson!C286</f>
        <v>96.19</v>
      </c>
      <c r="D285">
        <f>mx_thomson!D286</f>
        <v>55.393999999999998</v>
      </c>
      <c r="E285">
        <f>mx_thomson!E286</f>
        <v>90.3</v>
      </c>
      <c r="F285">
        <f>mx_thomson!F286</f>
        <v>93.07</v>
      </c>
      <c r="G285">
        <f>mx_thomson!G286</f>
        <v>19423.153999999999</v>
      </c>
    </row>
    <row r="286" spans="1:7" x14ac:dyDescent="0.25">
      <c r="A286" s="8">
        <f>mx_thomson!A287</f>
        <v>40071</v>
      </c>
      <c r="B286">
        <f>mx_thomson!B287</f>
        <v>80.09</v>
      </c>
      <c r="C286">
        <f>mx_thomson!C287</f>
        <v>95.92</v>
      </c>
      <c r="D286">
        <f>mx_thomson!D287</f>
        <v>55.24</v>
      </c>
      <c r="E286">
        <f>mx_thomson!E287</f>
        <v>91.1</v>
      </c>
      <c r="F286">
        <f>mx_thomson!F287</f>
        <v>93.33</v>
      </c>
      <c r="G286">
        <f>mx_thomson!G287</f>
        <v>20231.272000000001</v>
      </c>
    </row>
    <row r="287" spans="1:7" x14ac:dyDescent="0.25">
      <c r="A287" s="8">
        <f>mx_thomson!A288</f>
        <v>40101</v>
      </c>
      <c r="B287">
        <f>mx_thomson!B288</f>
        <v>78.25</v>
      </c>
      <c r="C287">
        <f>mx_thomson!C288</f>
        <v>95.51</v>
      </c>
      <c r="D287">
        <f>mx_thomson!D288</f>
        <v>55.915999999999997</v>
      </c>
      <c r="E287">
        <f>mx_thomson!E288</f>
        <v>91.8</v>
      </c>
      <c r="F287">
        <f>mx_thomson!F288</f>
        <v>94.24</v>
      </c>
      <c r="G287">
        <f>mx_thomson!G288</f>
        <v>21332.827000000001</v>
      </c>
    </row>
    <row r="288" spans="1:7" x14ac:dyDescent="0.25">
      <c r="A288" s="8">
        <f>mx_thomson!A289</f>
        <v>40132</v>
      </c>
      <c r="B288">
        <f>mx_thomson!B289</f>
        <v>80.12</v>
      </c>
      <c r="C288">
        <f>mx_thomson!C289</f>
        <v>95.54</v>
      </c>
      <c r="D288">
        <f>mx_thomson!D289</f>
        <v>56.832999999999998</v>
      </c>
      <c r="E288">
        <f>mx_thomson!E289</f>
        <v>92.3</v>
      </c>
      <c r="F288">
        <f>mx_thomson!F289</f>
        <v>95.86</v>
      </c>
      <c r="G288">
        <f>mx_thomson!G289</f>
        <v>22235.991000000002</v>
      </c>
    </row>
    <row r="289" spans="1:7" x14ac:dyDescent="0.25">
      <c r="A289" s="8">
        <f>mx_thomson!A290</f>
        <v>40162</v>
      </c>
      <c r="B289">
        <f>mx_thomson!B290</f>
        <v>79.45</v>
      </c>
      <c r="C289">
        <f>mx_thomson!C290</f>
        <v>96.82</v>
      </c>
      <c r="D289">
        <f>mx_thomson!D290</f>
        <v>56.616</v>
      </c>
      <c r="E289">
        <f>mx_thomson!E290</f>
        <v>91.9</v>
      </c>
      <c r="F289">
        <f>mx_thomson!F290</f>
        <v>95.4</v>
      </c>
      <c r="G289">
        <f>mx_thomson!G290</f>
        <v>22601.296999999999</v>
      </c>
    </row>
    <row r="290" spans="1:7" x14ac:dyDescent="0.25">
      <c r="A290" s="8">
        <f>mx_thomson!A291</f>
        <v>40193</v>
      </c>
      <c r="B290">
        <f>mx_thomson!B291</f>
        <v>81.489999999999995</v>
      </c>
      <c r="C290">
        <f>mx_thomson!C291</f>
        <v>95.58</v>
      </c>
      <c r="D290">
        <f>mx_thomson!D291</f>
        <v>56.631999999999998</v>
      </c>
      <c r="E290">
        <f>mx_thomson!E291</f>
        <v>91.3</v>
      </c>
      <c r="F290">
        <f>mx_thomson!F291</f>
        <v>96.06</v>
      </c>
      <c r="G290">
        <f>mx_thomson!G291</f>
        <v>22494.508000000002</v>
      </c>
    </row>
    <row r="291" spans="1:7" x14ac:dyDescent="0.25">
      <c r="A291" s="8">
        <f>mx_thomson!A292</f>
        <v>40224</v>
      </c>
      <c r="B291">
        <f>mx_thomson!B292</f>
        <v>81.819999999999993</v>
      </c>
      <c r="C291">
        <f>mx_thomson!C292</f>
        <v>96.56</v>
      </c>
      <c r="D291">
        <f>mx_thomson!D292</f>
        <v>56.405000000000001</v>
      </c>
      <c r="E291">
        <f>mx_thomson!E292</f>
        <v>91.7</v>
      </c>
      <c r="F291">
        <f>mx_thomson!F292</f>
        <v>96.28</v>
      </c>
      <c r="G291">
        <f>mx_thomson!G292</f>
        <v>23246.215</v>
      </c>
    </row>
    <row r="292" spans="1:7" x14ac:dyDescent="0.25">
      <c r="A292" s="8">
        <f>mx_thomson!A293</f>
        <v>40252</v>
      </c>
      <c r="B292">
        <f>mx_thomson!B293</f>
        <v>82.48</v>
      </c>
      <c r="C292">
        <f>mx_thomson!C293</f>
        <v>96.12</v>
      </c>
      <c r="D292">
        <f>mx_thomson!D293</f>
        <v>57.673999999999999</v>
      </c>
      <c r="E292">
        <f>mx_thomson!E293</f>
        <v>92.4</v>
      </c>
      <c r="F292">
        <f>mx_thomson!F293</f>
        <v>97.58</v>
      </c>
      <c r="G292">
        <f>mx_thomson!G293</f>
        <v>24069.473000000002</v>
      </c>
    </row>
    <row r="293" spans="1:7" x14ac:dyDescent="0.25">
      <c r="A293" s="8">
        <f>mx_thomson!A294</f>
        <v>40283</v>
      </c>
      <c r="B293">
        <f>mx_thomson!B294</f>
        <v>82.74</v>
      </c>
      <c r="C293">
        <f>mx_thomson!C294</f>
        <v>96.08</v>
      </c>
      <c r="D293">
        <f>mx_thomson!D294</f>
        <v>58.337000000000003</v>
      </c>
      <c r="E293">
        <f>mx_thomson!E294</f>
        <v>93.4</v>
      </c>
      <c r="F293">
        <f>mx_thomson!F294</f>
        <v>97.32</v>
      </c>
      <c r="G293">
        <f>mx_thomson!G294</f>
        <v>24965.274000000001</v>
      </c>
    </row>
    <row r="294" spans="1:7" x14ac:dyDescent="0.25">
      <c r="A294" s="8">
        <f>mx_thomson!A295</f>
        <v>40313</v>
      </c>
      <c r="B294">
        <f>mx_thomson!B295</f>
        <v>85.05</v>
      </c>
      <c r="C294">
        <f>mx_thomson!C295</f>
        <v>96.72</v>
      </c>
      <c r="D294">
        <f>mx_thomson!D295</f>
        <v>56.003999999999998</v>
      </c>
      <c r="E294">
        <f>mx_thomson!E295</f>
        <v>94.6</v>
      </c>
      <c r="F294">
        <f>mx_thomson!F295</f>
        <v>97.69</v>
      </c>
      <c r="G294">
        <f>mx_thomson!G295</f>
        <v>24450.258999999998</v>
      </c>
    </row>
    <row r="295" spans="1:7" x14ac:dyDescent="0.25">
      <c r="A295" s="8">
        <f>mx_thomson!A296</f>
        <v>40344</v>
      </c>
      <c r="B295">
        <f>mx_thomson!B296</f>
        <v>87.17</v>
      </c>
      <c r="C295">
        <f>mx_thomson!C296</f>
        <v>96.47</v>
      </c>
      <c r="D295">
        <f>mx_thomson!D296</f>
        <v>55.713999999999999</v>
      </c>
      <c r="E295">
        <f>mx_thomson!E296</f>
        <v>94.4</v>
      </c>
      <c r="F295">
        <f>mx_thomson!F296</f>
        <v>97.75</v>
      </c>
      <c r="G295">
        <f>mx_thomson!G296</f>
        <v>23456.974999999999</v>
      </c>
    </row>
    <row r="296" spans="1:7" x14ac:dyDescent="0.25">
      <c r="A296" s="8">
        <f>mx_thomson!A297</f>
        <v>40374</v>
      </c>
      <c r="B296">
        <f>mx_thomson!B297</f>
        <v>85.98</v>
      </c>
      <c r="C296">
        <f>mx_thomson!C297</f>
        <v>96.98</v>
      </c>
      <c r="D296">
        <f>mx_thomson!D297</f>
        <v>55.688000000000002</v>
      </c>
      <c r="E296">
        <f>mx_thomson!E297</f>
        <v>95.3</v>
      </c>
      <c r="F296">
        <f>mx_thomson!F297</f>
        <v>98.17</v>
      </c>
      <c r="G296">
        <f>mx_thomson!G297</f>
        <v>24527.546999999999</v>
      </c>
    </row>
    <row r="297" spans="1:7" x14ac:dyDescent="0.25">
      <c r="A297" s="8">
        <f>mx_thomson!A298</f>
        <v>40405</v>
      </c>
      <c r="B297">
        <f>mx_thomson!B298</f>
        <v>87.12</v>
      </c>
      <c r="C297">
        <f>mx_thomson!C298</f>
        <v>97.99</v>
      </c>
      <c r="D297">
        <f>mx_thomson!D298</f>
        <v>56.136000000000003</v>
      </c>
      <c r="E297">
        <f>mx_thomson!E298</f>
        <v>95.8</v>
      </c>
      <c r="F297">
        <f>mx_thomson!F298</f>
        <v>99.59</v>
      </c>
      <c r="G297">
        <f>mx_thomson!G298</f>
        <v>25381.120999999999</v>
      </c>
    </row>
    <row r="298" spans="1:7" x14ac:dyDescent="0.25">
      <c r="A298" s="8">
        <f>mx_thomson!A299</f>
        <v>40436</v>
      </c>
      <c r="B298">
        <f>mx_thomson!B299</f>
        <v>89.83</v>
      </c>
      <c r="C298">
        <f>mx_thomson!C299</f>
        <v>96.65</v>
      </c>
      <c r="D298">
        <f>mx_thomson!D299</f>
        <v>56.164000000000001</v>
      </c>
      <c r="E298">
        <f>mx_thomson!E299</f>
        <v>96.2</v>
      </c>
      <c r="F298">
        <f>mx_thomson!F299</f>
        <v>99.03</v>
      </c>
      <c r="G298">
        <f>mx_thomson!G299</f>
        <v>25398.766</v>
      </c>
    </row>
    <row r="299" spans="1:7" x14ac:dyDescent="0.25">
      <c r="A299" s="8">
        <f>mx_thomson!A300</f>
        <v>40466</v>
      </c>
      <c r="B299">
        <f>mx_thomson!B300</f>
        <v>90.69</v>
      </c>
      <c r="C299">
        <f>mx_thomson!C300</f>
        <v>97.11</v>
      </c>
      <c r="D299">
        <f>mx_thomson!D300</f>
        <v>57.731999999999999</v>
      </c>
      <c r="E299">
        <f>mx_thomson!E300</f>
        <v>96.6</v>
      </c>
      <c r="F299">
        <f>mx_thomson!F300</f>
        <v>98.77</v>
      </c>
      <c r="G299">
        <f>mx_thomson!G300</f>
        <v>25937.77</v>
      </c>
    </row>
    <row r="300" spans="1:7" x14ac:dyDescent="0.25">
      <c r="A300" s="8">
        <f>mx_thomson!A301</f>
        <v>40497</v>
      </c>
      <c r="B300">
        <f>mx_thomson!B301</f>
        <v>90.6</v>
      </c>
      <c r="C300">
        <f>mx_thomson!C301</f>
        <v>94.46</v>
      </c>
      <c r="D300">
        <f>mx_thomson!D301</f>
        <v>58.393000000000001</v>
      </c>
      <c r="E300">
        <f>mx_thomson!E301</f>
        <v>96.4</v>
      </c>
      <c r="F300">
        <f>mx_thomson!F301</f>
        <v>98.89</v>
      </c>
      <c r="G300">
        <f>mx_thomson!G301</f>
        <v>26670.409</v>
      </c>
    </row>
    <row r="301" spans="1:7" x14ac:dyDescent="0.25">
      <c r="A301" s="8">
        <f>mx_thomson!A302</f>
        <v>40527</v>
      </c>
      <c r="B301">
        <f>mx_thomson!B302</f>
        <v>90.88</v>
      </c>
      <c r="C301">
        <f>mx_thomson!C302</f>
        <v>96.65</v>
      </c>
      <c r="D301">
        <f>mx_thomson!D302</f>
        <v>59.192999999999998</v>
      </c>
      <c r="E301">
        <f>mx_thomson!E302</f>
        <v>95.8</v>
      </c>
      <c r="F301">
        <f>mx_thomson!F302</f>
        <v>99.61</v>
      </c>
      <c r="G301">
        <f>mx_thomson!G302</f>
        <v>27316.179</v>
      </c>
    </row>
    <row r="302" spans="1:7" x14ac:dyDescent="0.25">
      <c r="A302" s="8">
        <f>mx_thomson!A303</f>
        <v>40558</v>
      </c>
      <c r="B302">
        <f>mx_thomson!B303</f>
        <v>91.51</v>
      </c>
      <c r="C302">
        <f>mx_thomson!C303</f>
        <v>98.57</v>
      </c>
      <c r="D302">
        <f>mx_thomson!D303</f>
        <v>59.817999999999998</v>
      </c>
      <c r="E302">
        <f>mx_thomson!E303</f>
        <v>95.5</v>
      </c>
      <c r="F302">
        <f>mx_thomson!F303</f>
        <v>99.81</v>
      </c>
      <c r="G302">
        <f>mx_thomson!G303</f>
        <v>28649.968000000001</v>
      </c>
    </row>
    <row r="303" spans="1:7" x14ac:dyDescent="0.25">
      <c r="A303" s="8">
        <f>mx_thomson!A304</f>
        <v>40589</v>
      </c>
      <c r="B303">
        <f>mx_thomson!B304</f>
        <v>93.76</v>
      </c>
      <c r="C303">
        <f>mx_thomson!C304</f>
        <v>96.11</v>
      </c>
      <c r="D303">
        <f>mx_thomson!D304</f>
        <v>60.353000000000002</v>
      </c>
      <c r="E303">
        <f>mx_thomson!E304</f>
        <v>96.1</v>
      </c>
      <c r="F303">
        <f>mx_thomson!F304</f>
        <v>99.99</v>
      </c>
      <c r="G303">
        <f>mx_thomson!G304</f>
        <v>27996.794000000002</v>
      </c>
    </row>
    <row r="304" spans="1:7" x14ac:dyDescent="0.25">
      <c r="A304" s="8">
        <f>mx_thomson!A305</f>
        <v>40617</v>
      </c>
      <c r="B304">
        <f>mx_thomson!B305</f>
        <v>92.68</v>
      </c>
      <c r="C304">
        <f>mx_thomson!C305</f>
        <v>96.14</v>
      </c>
      <c r="D304">
        <f>mx_thomson!D305</f>
        <v>62.473999999999997</v>
      </c>
      <c r="E304">
        <f>mx_thomson!E305</f>
        <v>97.1</v>
      </c>
      <c r="F304">
        <f>mx_thomson!F305</f>
        <v>100.4</v>
      </c>
      <c r="G304">
        <f>mx_thomson!G305</f>
        <v>28911.843000000001</v>
      </c>
    </row>
    <row r="305" spans="1:7" x14ac:dyDescent="0.25">
      <c r="A305" s="8">
        <f>mx_thomson!A306</f>
        <v>40648</v>
      </c>
      <c r="B305">
        <f>mx_thomson!B306</f>
        <v>89.94</v>
      </c>
      <c r="C305">
        <f>mx_thomson!C306</f>
        <v>97.92</v>
      </c>
      <c r="D305">
        <f>mx_thomson!D306</f>
        <v>64.016000000000005</v>
      </c>
      <c r="E305">
        <f>mx_thomson!E306</f>
        <v>97.4</v>
      </c>
      <c r="F305">
        <f>mx_thomson!F306</f>
        <v>100.67</v>
      </c>
      <c r="G305">
        <f>mx_thomson!G306</f>
        <v>28544.511999999999</v>
      </c>
    </row>
    <row r="306" spans="1:7" x14ac:dyDescent="0.25">
      <c r="A306" s="8">
        <f>mx_thomson!A307</f>
        <v>40678</v>
      </c>
      <c r="B306">
        <f>mx_thomson!B307</f>
        <v>89.75</v>
      </c>
      <c r="C306">
        <f>mx_thomson!C307</f>
        <v>97.82</v>
      </c>
      <c r="D306">
        <f>mx_thomson!D307</f>
        <v>62.543999999999997</v>
      </c>
      <c r="E306">
        <f>mx_thomson!E307</f>
        <v>97.5</v>
      </c>
      <c r="F306">
        <f>mx_thomson!F307</f>
        <v>101.37</v>
      </c>
      <c r="G306">
        <f>mx_thomson!G307</f>
        <v>29201.824000000001</v>
      </c>
    </row>
    <row r="307" spans="1:7" x14ac:dyDescent="0.25">
      <c r="A307" s="8">
        <f>mx_thomson!A308</f>
        <v>40709</v>
      </c>
      <c r="B307">
        <f>mx_thomson!B308</f>
        <v>92.68</v>
      </c>
      <c r="C307">
        <f>mx_thomson!C308</f>
        <v>97.68</v>
      </c>
      <c r="D307">
        <f>mx_thomson!D308</f>
        <v>61.777000000000001</v>
      </c>
      <c r="E307">
        <f>mx_thomson!E308</f>
        <v>97.6</v>
      </c>
      <c r="F307">
        <f>mx_thomson!F308</f>
        <v>101.05</v>
      </c>
      <c r="G307">
        <f>mx_thomson!G308</f>
        <v>29752.944</v>
      </c>
    </row>
    <row r="308" spans="1:7" x14ac:dyDescent="0.25">
      <c r="A308" s="8">
        <f>mx_thomson!A309</f>
        <v>40739</v>
      </c>
      <c r="B308">
        <f>mx_thomson!B309</f>
        <v>93.01</v>
      </c>
      <c r="C308">
        <f>mx_thomson!C309</f>
        <v>97.42</v>
      </c>
      <c r="D308">
        <f>mx_thomson!D309</f>
        <v>62.551000000000002</v>
      </c>
      <c r="E308">
        <f>mx_thomson!E309</f>
        <v>97.5</v>
      </c>
      <c r="F308">
        <f>mx_thomson!F309</f>
        <v>101.36</v>
      </c>
      <c r="G308">
        <f>mx_thomson!G309</f>
        <v>29705.151999999998</v>
      </c>
    </row>
    <row r="309" spans="1:7" x14ac:dyDescent="0.25">
      <c r="A309" s="8">
        <f>mx_thomson!A310</f>
        <v>40770</v>
      </c>
      <c r="B309">
        <f>mx_thomson!B310</f>
        <v>91.8</v>
      </c>
      <c r="C309">
        <f>mx_thomson!C310</f>
        <v>97.96</v>
      </c>
      <c r="D309">
        <f>mx_thomson!D310</f>
        <v>60.982999999999997</v>
      </c>
      <c r="E309">
        <f>mx_thomson!E310</f>
        <v>97.6</v>
      </c>
      <c r="F309">
        <f>mx_thomson!F310</f>
        <v>101.71</v>
      </c>
      <c r="G309">
        <f>mx_thomson!G310</f>
        <v>29050.541000000001</v>
      </c>
    </row>
    <row r="310" spans="1:7" x14ac:dyDescent="0.25">
      <c r="A310" s="8">
        <f>mx_thomson!A311</f>
        <v>40801</v>
      </c>
      <c r="B310">
        <f>mx_thomson!B311</f>
        <v>90.91</v>
      </c>
      <c r="C310">
        <f>mx_thomson!C311</f>
        <v>98.63</v>
      </c>
      <c r="D310">
        <f>mx_thomson!D311</f>
        <v>59.539000000000001</v>
      </c>
      <c r="E310">
        <f>mx_thomson!E311</f>
        <v>98</v>
      </c>
      <c r="F310">
        <f>mx_thomson!F311</f>
        <v>102.14</v>
      </c>
      <c r="G310">
        <f>mx_thomson!G311</f>
        <v>29182.629000000001</v>
      </c>
    </row>
    <row r="311" spans="1:7" x14ac:dyDescent="0.25">
      <c r="A311" s="8">
        <f>mx_thomson!A312</f>
        <v>40831</v>
      </c>
      <c r="B311">
        <f>mx_thomson!B312</f>
        <v>92.04</v>
      </c>
      <c r="C311">
        <f>mx_thomson!C312</f>
        <v>99.3</v>
      </c>
      <c r="D311">
        <f>mx_thomson!D312</f>
        <v>58.497</v>
      </c>
      <c r="E311">
        <f>mx_thomson!E312</f>
        <v>98</v>
      </c>
      <c r="F311">
        <f>mx_thomson!F312</f>
        <v>102.65</v>
      </c>
      <c r="G311">
        <f>mx_thomson!G312</f>
        <v>29083.348999999998</v>
      </c>
    </row>
    <row r="312" spans="1:7" x14ac:dyDescent="0.25">
      <c r="A312" s="8">
        <f>mx_thomson!A313</f>
        <v>40862</v>
      </c>
      <c r="B312">
        <f>mx_thomson!B313</f>
        <v>91.57</v>
      </c>
      <c r="C312">
        <f>mx_thomson!C313</f>
        <v>99.41</v>
      </c>
      <c r="D312">
        <f>mx_thomson!D313</f>
        <v>59.329000000000001</v>
      </c>
      <c r="E312">
        <f>mx_thomson!E313</f>
        <v>97.9</v>
      </c>
      <c r="F312">
        <f>mx_thomson!F313</f>
        <v>102.82</v>
      </c>
      <c r="G312">
        <f>mx_thomson!G313</f>
        <v>29453.596000000001</v>
      </c>
    </row>
    <row r="313" spans="1:7" x14ac:dyDescent="0.25">
      <c r="A313" s="8">
        <f>mx_thomson!A314</f>
        <v>40892</v>
      </c>
      <c r="B313">
        <f>mx_thomson!B314</f>
        <v>90.69</v>
      </c>
      <c r="C313">
        <f>mx_thomson!C314</f>
        <v>100.27</v>
      </c>
      <c r="D313">
        <f>mx_thomson!D314</f>
        <v>58.844999999999999</v>
      </c>
      <c r="E313">
        <f>mx_thomson!E314</f>
        <v>97.3</v>
      </c>
      <c r="F313">
        <f>mx_thomson!F314</f>
        <v>103.38</v>
      </c>
      <c r="G313">
        <f>mx_thomson!G314</f>
        <v>30373.39</v>
      </c>
    </row>
    <row r="314" spans="1:7" x14ac:dyDescent="0.25">
      <c r="A314" s="8">
        <f>mx_thomson!A315</f>
        <v>40923</v>
      </c>
      <c r="B314">
        <f>mx_thomson!B315</f>
        <v>94.91</v>
      </c>
      <c r="C314">
        <f>mx_thomson!C315</f>
        <v>100.78</v>
      </c>
      <c r="D314">
        <f>mx_thomson!D315</f>
        <v>59.494999999999997</v>
      </c>
      <c r="E314">
        <f>mx_thomson!E315</f>
        <v>97.5</v>
      </c>
      <c r="F314">
        <f>mx_thomson!F315</f>
        <v>103.48</v>
      </c>
      <c r="G314">
        <f>mx_thomson!G315</f>
        <v>30389.968000000001</v>
      </c>
    </row>
    <row r="315" spans="1:7" x14ac:dyDescent="0.25">
      <c r="A315" s="8">
        <f>mx_thomson!A316</f>
        <v>40954</v>
      </c>
      <c r="B315">
        <f>mx_thomson!B316</f>
        <v>95.37</v>
      </c>
      <c r="C315">
        <f>mx_thomson!C316</f>
        <v>101.13</v>
      </c>
      <c r="D315">
        <f>mx_thomson!D316</f>
        <v>61.223999999999997</v>
      </c>
      <c r="E315">
        <f>mx_thomson!E316</f>
        <v>98</v>
      </c>
      <c r="F315">
        <f>mx_thomson!F316</f>
        <v>103.63</v>
      </c>
      <c r="G315">
        <f>mx_thomson!G316</f>
        <v>31312.953000000001</v>
      </c>
    </row>
    <row r="316" spans="1:7" x14ac:dyDescent="0.25">
      <c r="A316" s="8">
        <f>mx_thomson!A317</f>
        <v>40983</v>
      </c>
      <c r="B316">
        <f>mx_thomson!B317</f>
        <v>94.31</v>
      </c>
      <c r="C316">
        <f>mx_thomson!C317</f>
        <v>101.48</v>
      </c>
      <c r="D316">
        <f>mx_thomson!D317</f>
        <v>60.811999999999998</v>
      </c>
      <c r="E316">
        <f>mx_thomson!E317</f>
        <v>98.6</v>
      </c>
      <c r="F316">
        <f>mx_thomson!F317</f>
        <v>103.78</v>
      </c>
      <c r="G316">
        <f>mx_thomson!G317</f>
        <v>31496.07</v>
      </c>
    </row>
    <row r="317" spans="1:7" x14ac:dyDescent="0.25">
      <c r="A317" s="8">
        <f>mx_thomson!A318</f>
        <v>41014</v>
      </c>
      <c r="B317">
        <f>mx_thomson!B318</f>
        <v>97.25</v>
      </c>
      <c r="C317">
        <f>mx_thomson!C318</f>
        <v>101.8</v>
      </c>
      <c r="D317">
        <f>mx_thomson!D318</f>
        <v>59.845999999999997</v>
      </c>
      <c r="E317">
        <f>mx_thomson!E318</f>
        <v>99.1</v>
      </c>
      <c r="F317">
        <f>mx_thomson!F318</f>
        <v>104.31</v>
      </c>
      <c r="G317">
        <f>mx_thomson!G318</f>
        <v>31328.098000000002</v>
      </c>
    </row>
    <row r="318" spans="1:7" x14ac:dyDescent="0.25">
      <c r="A318" s="8">
        <f>mx_thomson!A319</f>
        <v>41044</v>
      </c>
      <c r="B318">
        <f>mx_thomson!B319</f>
        <v>96.55</v>
      </c>
      <c r="C318">
        <f>mx_thomson!C319</f>
        <v>101.88</v>
      </c>
      <c r="D318">
        <f>mx_thomson!D319</f>
        <v>58.027000000000001</v>
      </c>
      <c r="E318">
        <f>mx_thomson!E319</f>
        <v>99.7</v>
      </c>
      <c r="F318">
        <f>mx_thomson!F319</f>
        <v>104.39</v>
      </c>
      <c r="G318">
        <f>mx_thomson!G319</f>
        <v>30626.843000000001</v>
      </c>
    </row>
    <row r="319" spans="1:7" x14ac:dyDescent="0.25">
      <c r="A319" s="8">
        <f>mx_thomson!A320</f>
        <v>41075</v>
      </c>
      <c r="B319">
        <f>mx_thomson!B320</f>
        <v>95.2</v>
      </c>
      <c r="C319">
        <f>mx_thomson!C320</f>
        <v>102.29</v>
      </c>
      <c r="D319">
        <f>mx_thomson!D320</f>
        <v>55.554000000000002</v>
      </c>
      <c r="E319">
        <f>mx_thomson!E320</f>
        <v>99.8</v>
      </c>
      <c r="F319">
        <f>mx_thomson!F320</f>
        <v>105.04</v>
      </c>
      <c r="G319">
        <f>mx_thomson!G320</f>
        <v>30222.830999999998</v>
      </c>
    </row>
    <row r="320" spans="1:7" x14ac:dyDescent="0.25">
      <c r="A320" s="8">
        <f>mx_thomson!A321</f>
        <v>41105</v>
      </c>
      <c r="B320">
        <f>mx_thomson!B321</f>
        <v>96.16</v>
      </c>
      <c r="C320">
        <f>mx_thomson!C321</f>
        <v>101.71</v>
      </c>
      <c r="D320">
        <f>mx_thomson!D321</f>
        <v>56.886000000000003</v>
      </c>
      <c r="E320">
        <f>mx_thomson!E321</f>
        <v>99.7</v>
      </c>
      <c r="F320">
        <f>mx_thomson!F321</f>
        <v>104.67</v>
      </c>
      <c r="G320">
        <f>mx_thomson!G321</f>
        <v>30746.723999999998</v>
      </c>
    </row>
    <row r="321" spans="1:10" x14ac:dyDescent="0.25">
      <c r="A321" s="8">
        <f>mx_thomson!A322</f>
        <v>41136</v>
      </c>
      <c r="B321">
        <f>mx_thomson!B322</f>
        <v>95.95</v>
      </c>
      <c r="C321">
        <f>mx_thomson!C322</f>
        <v>102.3</v>
      </c>
      <c r="D321">
        <f>mx_thomson!D322</f>
        <v>58.070999999999998</v>
      </c>
      <c r="E321">
        <f>mx_thomson!E322</f>
        <v>99.9</v>
      </c>
      <c r="F321">
        <f>mx_thomson!F322</f>
        <v>104.24</v>
      </c>
      <c r="G321">
        <f>mx_thomson!G322</f>
        <v>30409.5</v>
      </c>
    </row>
    <row r="322" spans="1:10" x14ac:dyDescent="0.25">
      <c r="A322" s="8">
        <f>mx_thomson!A323</f>
        <v>41167</v>
      </c>
      <c r="B322">
        <f>mx_thomson!B323</f>
        <v>92.9</v>
      </c>
      <c r="C322">
        <f>mx_thomson!C323</f>
        <v>104</v>
      </c>
      <c r="D322">
        <f>mx_thomson!D323</f>
        <v>58.826999999999998</v>
      </c>
      <c r="E322">
        <f>mx_thomson!E323</f>
        <v>100.3</v>
      </c>
      <c r="F322">
        <f>mx_thomson!F323</f>
        <v>105.01</v>
      </c>
      <c r="G322">
        <f>mx_thomson!G323</f>
        <v>30577.339</v>
      </c>
    </row>
    <row r="323" spans="1:10" x14ac:dyDescent="0.25">
      <c r="A323" s="8">
        <f>mx_thomson!A324</f>
        <v>41197</v>
      </c>
      <c r="B323">
        <f>mx_thomson!B324</f>
        <v>96.27</v>
      </c>
      <c r="C323">
        <f>mx_thomson!C324</f>
        <v>103.74</v>
      </c>
      <c r="D323">
        <f>mx_thomson!D324</f>
        <v>58.856999999999999</v>
      </c>
      <c r="E323">
        <f>mx_thomson!E324</f>
        <v>100.4</v>
      </c>
      <c r="F323">
        <f>mx_thomson!F324</f>
        <v>103.35</v>
      </c>
      <c r="G323">
        <f>mx_thomson!G324</f>
        <v>30562.749</v>
      </c>
    </row>
    <row r="324" spans="1:10" s="9" customFormat="1" x14ac:dyDescent="0.25">
      <c r="A324" s="8">
        <f>mx_thomson!A325</f>
        <v>41228</v>
      </c>
      <c r="B324">
        <f>mx_thomson!B325</f>
        <v>96.13</v>
      </c>
      <c r="C324">
        <f>mx_thomson!C325</f>
        <v>103.8</v>
      </c>
      <c r="D324">
        <f>mx_thomson!D325</f>
        <v>58.076999999999998</v>
      </c>
      <c r="E324">
        <f>mx_thomson!E325</f>
        <v>100.4</v>
      </c>
      <c r="F324">
        <f>mx_thomson!F325</f>
        <v>105.1</v>
      </c>
      <c r="G324">
        <f>mx_thomson!G325</f>
        <v>31117.9</v>
      </c>
      <c r="I324"/>
      <c r="J324"/>
    </row>
    <row r="325" spans="1:10" s="9" customFormat="1" x14ac:dyDescent="0.25">
      <c r="A325" s="8">
        <f>mx_thomson!A326</f>
        <v>41258</v>
      </c>
      <c r="B325">
        <f>mx_thomson!B326</f>
        <v>98.79</v>
      </c>
      <c r="C325">
        <f>mx_thomson!C326</f>
        <v>99.34</v>
      </c>
      <c r="D325">
        <f>mx_thomson!D326</f>
        <v>58.451999999999998</v>
      </c>
      <c r="E325">
        <f>mx_thomson!E326</f>
        <v>100</v>
      </c>
      <c r="F325">
        <f>mx_thomson!F326</f>
        <v>103.74</v>
      </c>
      <c r="G325">
        <f>mx_thomson!G326</f>
        <v>31630.989000000001</v>
      </c>
      <c r="I325"/>
      <c r="J325"/>
    </row>
    <row r="326" spans="1:10" s="9" customFormat="1" x14ac:dyDescent="0.25">
      <c r="A326" s="8">
        <f>mx_thomson!A327</f>
        <v>41289</v>
      </c>
      <c r="B326">
        <f>mx_thomson!B327</f>
        <v>100.02</v>
      </c>
      <c r="C326">
        <f>mx_thomson!C327</f>
        <v>102.4</v>
      </c>
      <c r="D326">
        <f>mx_thomson!D327</f>
        <v>59.32</v>
      </c>
      <c r="E326">
        <f>mx_thomson!E327</f>
        <v>99.9</v>
      </c>
      <c r="F326">
        <f>mx_thomson!F327</f>
        <v>103.46</v>
      </c>
      <c r="G326">
        <f>mx_thomson!G327</f>
        <v>30274.903999999999</v>
      </c>
      <c r="I326"/>
      <c r="J326"/>
    </row>
    <row r="327" spans="1:10" s="9" customFormat="1" x14ac:dyDescent="0.25">
      <c r="A327" s="8">
        <f>mx_thomson!A328</f>
        <v>41320</v>
      </c>
      <c r="B327">
        <f>mx_thomson!B328</f>
        <v>97.58</v>
      </c>
      <c r="C327">
        <f>mx_thomson!C328</f>
        <v>102.64</v>
      </c>
      <c r="D327">
        <f>mx_thomson!D328</f>
        <v>59.948999999999998</v>
      </c>
      <c r="E327">
        <f>mx_thomson!E328</f>
        <v>100.3</v>
      </c>
      <c r="F327">
        <f>mx_thomson!F328</f>
        <v>104.06</v>
      </c>
      <c r="G327">
        <f>mx_thomson!G328</f>
        <v>31308.94</v>
      </c>
      <c r="I327"/>
      <c r="J327"/>
    </row>
    <row r="328" spans="1:10" s="9" customFormat="1" x14ac:dyDescent="0.25">
      <c r="A328" s="8">
        <f>mx_thomson!A329</f>
        <v>41348</v>
      </c>
      <c r="B328">
        <f>mx_thomson!B329</f>
        <v>96.01</v>
      </c>
      <c r="C328">
        <f>mx_thomson!C329</f>
        <v>103.14</v>
      </c>
      <c r="D328">
        <f>mx_thomson!D329</f>
        <v>59.976999999999997</v>
      </c>
      <c r="E328">
        <f>mx_thomson!E329</f>
        <v>100.7</v>
      </c>
      <c r="F328">
        <f>mx_thomson!F329</f>
        <v>104.42</v>
      </c>
      <c r="G328">
        <f>mx_thomson!G329</f>
        <v>31854.261999999999</v>
      </c>
      <c r="I328"/>
      <c r="J328"/>
    </row>
    <row r="329" spans="1:10" s="9" customFormat="1" x14ac:dyDescent="0.25">
      <c r="A329" s="8">
        <f>mx_thomson!A330</f>
        <v>41379</v>
      </c>
      <c r="B329">
        <f>mx_thomson!B330</f>
        <v>95.4</v>
      </c>
      <c r="C329">
        <f>mx_thomson!C330</f>
        <v>101.42</v>
      </c>
      <c r="D329">
        <f>mx_thomson!D330</f>
        <v>60.222000000000001</v>
      </c>
      <c r="E329">
        <f>mx_thomson!E330</f>
        <v>101.4</v>
      </c>
      <c r="F329">
        <f>mx_thomson!F330</f>
        <v>102.87</v>
      </c>
      <c r="G329">
        <f>mx_thomson!G330</f>
        <v>31168.085999999999</v>
      </c>
      <c r="I329"/>
      <c r="J329"/>
    </row>
    <row r="330" spans="1:10" s="9" customFormat="1" x14ac:dyDescent="0.25">
      <c r="A330" s="8">
        <f>mx_thomson!A331</f>
        <v>41409</v>
      </c>
      <c r="B330">
        <f>mx_thomson!B331</f>
        <v>95.05</v>
      </c>
      <c r="C330">
        <f>mx_thomson!C331</f>
        <v>103.74</v>
      </c>
      <c r="D330">
        <f>mx_thomson!D331</f>
        <v>59.767000000000003</v>
      </c>
      <c r="E330">
        <f>mx_thomson!E331</f>
        <v>101.8</v>
      </c>
      <c r="F330">
        <f>mx_thomson!F331</f>
        <v>103.21</v>
      </c>
      <c r="G330">
        <f>mx_thomson!G331</f>
        <v>31140.268</v>
      </c>
      <c r="I330"/>
      <c r="J330"/>
    </row>
    <row r="331" spans="1:10" s="9" customFormat="1" x14ac:dyDescent="0.25">
      <c r="A331" s="8">
        <f>mx_thomson!A332</f>
        <v>41440</v>
      </c>
      <c r="B331">
        <f>mx_thomson!B332</f>
        <v>93.03</v>
      </c>
      <c r="C331">
        <f>mx_thomson!C332</f>
        <v>102.69</v>
      </c>
      <c r="D331">
        <f>mx_thomson!D332</f>
        <v>58.103999999999999</v>
      </c>
      <c r="E331">
        <f>mx_thomson!E332</f>
        <v>101.5</v>
      </c>
      <c r="F331">
        <f>mx_thomson!F332</f>
        <v>103.4</v>
      </c>
      <c r="G331">
        <f>mx_thomson!G332</f>
        <v>31704.25</v>
      </c>
      <c r="I331"/>
      <c r="J331"/>
    </row>
    <row r="332" spans="1:10" s="9" customFormat="1" x14ac:dyDescent="0.25">
      <c r="A332" s="8">
        <f>mx_thomson!A333</f>
        <v>41470</v>
      </c>
      <c r="B332">
        <f>mx_thomson!B333</f>
        <v>95.46</v>
      </c>
      <c r="C332">
        <f>mx_thomson!C333</f>
        <v>106.06</v>
      </c>
      <c r="D332">
        <f>mx_thomson!D333</f>
        <v>58.404000000000003</v>
      </c>
      <c r="E332">
        <f>mx_thomson!E333</f>
        <v>101.6</v>
      </c>
      <c r="F332">
        <f>mx_thomson!F333</f>
        <v>103.67</v>
      </c>
      <c r="G332">
        <f>mx_thomson!G333</f>
        <v>31867.494999999999</v>
      </c>
      <c r="I332"/>
      <c r="J332"/>
    </row>
    <row r="333" spans="1:10" s="9" customFormat="1" x14ac:dyDescent="0.25">
      <c r="A333" s="8">
        <f>mx_thomson!A334</f>
        <v>41501</v>
      </c>
      <c r="B333">
        <f>mx_thomson!B334</f>
        <v>95.91</v>
      </c>
      <c r="C333">
        <f>mx_thomson!C334</f>
        <v>102.47</v>
      </c>
      <c r="D333">
        <f>mx_thomson!D334</f>
        <v>58.759</v>
      </c>
      <c r="E333">
        <f>mx_thomson!E334</f>
        <v>101.7</v>
      </c>
      <c r="F333">
        <f>mx_thomson!F334</f>
        <v>104.26</v>
      </c>
      <c r="G333">
        <f>mx_thomson!G334</f>
        <v>32179.808000000001</v>
      </c>
      <c r="I333"/>
      <c r="J333"/>
    </row>
    <row r="334" spans="1:10" s="9" customFormat="1" x14ac:dyDescent="0.25">
      <c r="A334" s="8">
        <f>mx_thomson!A335</f>
        <v>41532</v>
      </c>
      <c r="B334">
        <f>mx_thomson!B335</f>
        <v>93.16</v>
      </c>
      <c r="C334">
        <f>mx_thomson!C335</f>
        <v>102.51</v>
      </c>
      <c r="D334">
        <f>mx_thomson!D335</f>
        <v>57.854999999999997</v>
      </c>
      <c r="E334">
        <f>mx_thomson!E335</f>
        <v>102</v>
      </c>
      <c r="F334">
        <f>mx_thomson!F335</f>
        <v>103.53</v>
      </c>
      <c r="G334">
        <f>mx_thomson!G335</f>
        <v>31888.132000000001</v>
      </c>
      <c r="I334"/>
      <c r="J334"/>
    </row>
    <row r="335" spans="1:10" s="9" customFormat="1" x14ac:dyDescent="0.25">
      <c r="A335" s="8">
        <f>mx_thomson!A336</f>
        <v>41562</v>
      </c>
      <c r="B335">
        <f>mx_thomson!B336</f>
        <v>92.29</v>
      </c>
      <c r="C335">
        <f>mx_thomson!C336</f>
        <v>101.8</v>
      </c>
      <c r="D335">
        <f>mx_thomson!D336</f>
        <v>57.554000000000002</v>
      </c>
      <c r="E335">
        <f>mx_thomson!E336</f>
        <v>102.2</v>
      </c>
      <c r="F335">
        <f>mx_thomson!F336</f>
        <v>103.74</v>
      </c>
      <c r="G335">
        <f>mx_thomson!G336</f>
        <v>31894.415000000001</v>
      </c>
      <c r="I335"/>
      <c r="J335"/>
    </row>
    <row r="336" spans="1:10" s="9" customFormat="1" x14ac:dyDescent="0.25">
      <c r="A336" s="8">
        <f>mx_thomson!A337</f>
        <v>41593</v>
      </c>
      <c r="B336">
        <f>mx_thomson!B337</f>
        <v>90.43</v>
      </c>
      <c r="C336">
        <f>mx_thomson!C337</f>
        <v>105.77</v>
      </c>
      <c r="D336">
        <f>mx_thomson!D337</f>
        <v>56.813000000000002</v>
      </c>
      <c r="E336">
        <f>mx_thomson!E337</f>
        <v>102.3</v>
      </c>
      <c r="F336">
        <f>mx_thomson!F337</f>
        <v>104.07</v>
      </c>
      <c r="G336">
        <f>mx_thomson!G337</f>
        <v>31767.18</v>
      </c>
      <c r="I336"/>
      <c r="J336"/>
    </row>
    <row r="337" spans="1:10" s="9" customFormat="1" x14ac:dyDescent="0.25">
      <c r="A337" s="8">
        <f>mx_thomson!A338</f>
        <v>41623</v>
      </c>
      <c r="B337">
        <f>mx_thomson!B338</f>
        <v>89.2</v>
      </c>
      <c r="C337">
        <f>mx_thomson!C338</f>
        <v>104.84</v>
      </c>
      <c r="D337">
        <f>mx_thomson!D338</f>
        <v>56.935000000000002</v>
      </c>
      <c r="E337">
        <f>mx_thomson!E338</f>
        <v>101.6</v>
      </c>
      <c r="F337">
        <f>mx_thomson!F338</f>
        <v>104.24</v>
      </c>
      <c r="G337">
        <f>mx_thomson!G338</f>
        <v>32052.866000000002</v>
      </c>
      <c r="I337"/>
      <c r="J337"/>
    </row>
    <row r="338" spans="1:10" s="9" customFormat="1" x14ac:dyDescent="0.25">
      <c r="A338" s="8">
        <f>mx_thomson!A339</f>
        <v>41654</v>
      </c>
      <c r="B338">
        <f>mx_thomson!B339</f>
        <v>84.99</v>
      </c>
      <c r="C338">
        <f>mx_thomson!C339</f>
        <v>104.14</v>
      </c>
      <c r="D338">
        <f>mx_thomson!D339</f>
        <v>56.125</v>
      </c>
      <c r="E338">
        <f>mx_thomson!E339</f>
        <v>101.6</v>
      </c>
      <c r="F338">
        <f>mx_thomson!F339</f>
        <v>104.76</v>
      </c>
      <c r="G338">
        <f>mx_thomson!G339</f>
        <v>31101.685000000001</v>
      </c>
      <c r="I338"/>
      <c r="J338"/>
    </row>
    <row r="339" spans="1:10" s="9" customFormat="1" x14ac:dyDescent="0.25">
      <c r="A339" s="8">
        <f>mx_thomson!A340</f>
        <v>41685</v>
      </c>
      <c r="B339">
        <f>mx_thomson!B340</f>
        <v>86.72</v>
      </c>
      <c r="C339">
        <f>mx_thomson!C340</f>
        <v>104.06</v>
      </c>
      <c r="D339">
        <f>mx_thomson!D340</f>
        <v>56.22</v>
      </c>
      <c r="E339">
        <f>mx_thomson!E340</f>
        <v>102.3</v>
      </c>
      <c r="F339">
        <f>mx_thomson!F340</f>
        <v>104.73</v>
      </c>
      <c r="G339">
        <f>mx_thomson!G340</f>
        <v>32719.061000000002</v>
      </c>
      <c r="I339"/>
      <c r="J339"/>
    </row>
    <row r="340" spans="1:10" s="9" customFormat="1" x14ac:dyDescent="0.25">
      <c r="A340" s="8">
        <f>mx_thomson!A341</f>
        <v>41713</v>
      </c>
      <c r="B340">
        <f>mx_thomson!B341</f>
        <v>89.06</v>
      </c>
      <c r="C340">
        <f>mx_thomson!C341</f>
        <v>104.51</v>
      </c>
      <c r="D340">
        <f>mx_thomson!D341</f>
        <v>56.463999999999999</v>
      </c>
      <c r="E340">
        <f>mx_thomson!E341</f>
        <v>102.9</v>
      </c>
      <c r="F340">
        <f>mx_thomson!F341</f>
        <v>104.85</v>
      </c>
      <c r="G340">
        <f>mx_thomson!G341</f>
        <v>32425.732</v>
      </c>
      <c r="I340"/>
      <c r="J340"/>
    </row>
    <row r="341" spans="1:10" s="9" customFormat="1" x14ac:dyDescent="0.25">
      <c r="A341" s="8">
        <f>mx_thomson!A342</f>
        <v>41744</v>
      </c>
      <c r="B341">
        <f>mx_thomson!B342</f>
        <v>89.61</v>
      </c>
      <c r="C341">
        <f>mx_thomson!C342</f>
        <v>105.25</v>
      </c>
      <c r="D341">
        <f>mx_thomson!D342</f>
        <v>56.868000000000002</v>
      </c>
      <c r="E341">
        <f>mx_thomson!E342</f>
        <v>103.4</v>
      </c>
      <c r="F341">
        <f>mx_thomson!F342</f>
        <v>105.21</v>
      </c>
      <c r="G341">
        <f>mx_thomson!G342</f>
        <v>32978.434999999998</v>
      </c>
      <c r="I341"/>
      <c r="J341"/>
    </row>
    <row r="342" spans="1:10" s="9" customFormat="1" x14ac:dyDescent="0.25">
      <c r="A342" s="8">
        <f>mx_thomson!A343</f>
        <v>41774</v>
      </c>
      <c r="B342">
        <f>mx_thomson!B343</f>
        <v>90.31</v>
      </c>
      <c r="C342">
        <f>mx_thomson!C343</f>
        <v>104.67</v>
      </c>
      <c r="D342">
        <f>mx_thomson!D343</f>
        <v>57.197000000000003</v>
      </c>
      <c r="E342">
        <f>mx_thomson!E343</f>
        <v>103.8</v>
      </c>
      <c r="F342">
        <f>mx_thomson!F343</f>
        <v>105.7</v>
      </c>
      <c r="G342">
        <f>mx_thomson!G343</f>
        <v>33402.712</v>
      </c>
      <c r="I342"/>
      <c r="J342"/>
    </row>
    <row r="343" spans="1:10" s="9" customFormat="1" x14ac:dyDescent="0.25">
      <c r="A343" s="8">
        <f>mx_thomson!A344</f>
        <v>41805</v>
      </c>
      <c r="B343">
        <f>mx_thomson!B344</f>
        <v>90.87</v>
      </c>
      <c r="C343">
        <f>mx_thomson!C344</f>
        <v>106.24</v>
      </c>
      <c r="D343">
        <f>mx_thomson!D344</f>
        <v>57.345999999999997</v>
      </c>
      <c r="E343">
        <f>mx_thomson!E344</f>
        <v>104</v>
      </c>
      <c r="F343">
        <f>mx_thomson!F344</f>
        <v>105.49</v>
      </c>
      <c r="G343">
        <f>mx_thomson!G344</f>
        <v>33275.444000000003</v>
      </c>
      <c r="I343"/>
      <c r="J343"/>
    </row>
    <row r="344" spans="1:10" s="9" customFormat="1" x14ac:dyDescent="0.25">
      <c r="A344" s="8">
        <f>mx_thomson!A345</f>
        <v>41835</v>
      </c>
      <c r="B344">
        <f>mx_thomson!B345</f>
        <v>88.74</v>
      </c>
      <c r="C344">
        <f>mx_thomson!C345</f>
        <v>107.02</v>
      </c>
      <c r="D344">
        <f>mx_thomson!D345</f>
        <v>57.223999999999997</v>
      </c>
      <c r="E344">
        <f>mx_thomson!E345</f>
        <v>104.1</v>
      </c>
      <c r="F344">
        <f>mx_thomson!F345</f>
        <v>105.68</v>
      </c>
      <c r="G344">
        <f>mx_thomson!G345</f>
        <v>33745.921000000002</v>
      </c>
      <c r="I344"/>
      <c r="J344"/>
    </row>
    <row r="345" spans="1:10" s="9" customFormat="1" x14ac:dyDescent="0.25">
      <c r="A345" s="8">
        <f>mx_thomson!A346</f>
        <v>41866</v>
      </c>
      <c r="B345">
        <f>mx_thomson!B346</f>
        <v>88.26</v>
      </c>
      <c r="C345">
        <f>mx_thomson!C346</f>
        <v>107.64</v>
      </c>
      <c r="D345">
        <f>mx_thomson!D346</f>
        <v>56.430999999999997</v>
      </c>
      <c r="E345">
        <f>mx_thomson!E346</f>
        <v>104.4</v>
      </c>
      <c r="F345">
        <f>mx_thomson!F346</f>
        <v>106.12</v>
      </c>
      <c r="G345">
        <f>mx_thomson!G346</f>
        <v>33354.449000000001</v>
      </c>
      <c r="I345"/>
      <c r="J345"/>
    </row>
    <row r="346" spans="1:10" s="9" customFormat="1" x14ac:dyDescent="0.25">
      <c r="A346" s="8">
        <f>mx_thomson!A347</f>
        <v>41897</v>
      </c>
      <c r="B346">
        <f>mx_thomson!B347</f>
        <v>90.95</v>
      </c>
      <c r="C346">
        <f>mx_thomson!C347</f>
        <v>106.91</v>
      </c>
      <c r="D346">
        <f>mx_thomson!D347</f>
        <v>55.503</v>
      </c>
      <c r="E346">
        <f>mx_thomson!E347</f>
        <v>104.8</v>
      </c>
      <c r="F346">
        <f>mx_thomson!F347</f>
        <v>105.87</v>
      </c>
      <c r="G346">
        <f>mx_thomson!G347</f>
        <v>33213.811000000002</v>
      </c>
      <c r="I346"/>
      <c r="J346"/>
    </row>
    <row r="347" spans="1:10" s="9" customFormat="1" x14ac:dyDescent="0.25">
      <c r="A347" s="8">
        <f>mx_thomson!A348</f>
        <v>41927</v>
      </c>
      <c r="B347">
        <f>mx_thomson!B348</f>
        <v>91.59</v>
      </c>
      <c r="C347">
        <f>mx_thomson!C348</f>
        <v>106.94</v>
      </c>
      <c r="D347">
        <f>mx_thomson!D348</f>
        <v>54.29</v>
      </c>
      <c r="E347">
        <f>mx_thomson!E348</f>
        <v>105.5</v>
      </c>
      <c r="F347">
        <f>mx_thomson!F348</f>
        <v>106.29</v>
      </c>
      <c r="G347">
        <f>mx_thomson!G348</f>
        <v>34629.17</v>
      </c>
      <c r="I347"/>
      <c r="J347"/>
    </row>
    <row r="348" spans="1:10" s="9" customFormat="1" x14ac:dyDescent="0.25">
      <c r="A348" s="8">
        <f>mx_thomson!A349</f>
        <v>41958</v>
      </c>
      <c r="B348">
        <f>mx_thomson!B349</f>
        <v>94.57</v>
      </c>
      <c r="C348">
        <f>mx_thomson!C349</f>
        <v>107.71</v>
      </c>
      <c r="D348">
        <f>mx_thomson!D349</f>
        <v>53.579000000000001</v>
      </c>
      <c r="E348">
        <f>mx_thomson!E349</f>
        <v>105.6</v>
      </c>
      <c r="F348">
        <f>mx_thomson!F349</f>
        <v>106.59</v>
      </c>
      <c r="G348">
        <f>mx_thomson!G349</f>
        <v>33046.372000000003</v>
      </c>
      <c r="I348"/>
      <c r="J348"/>
    </row>
    <row r="349" spans="1:10" s="8" customFormat="1" x14ac:dyDescent="0.25">
      <c r="A349" s="8">
        <f>mx_thomson!A350</f>
        <v>41988</v>
      </c>
      <c r="B349">
        <f>mx_thomson!B350</f>
        <v>92.81</v>
      </c>
      <c r="C349">
        <f>mx_thomson!C350</f>
        <v>106.98</v>
      </c>
      <c r="D349">
        <f>mx_thomson!D350</f>
        <v>50.113999999999997</v>
      </c>
      <c r="E349">
        <f>mx_thomson!E350</f>
        <v>105.1</v>
      </c>
      <c r="F349">
        <f>mx_thomson!F350</f>
        <v>106.3</v>
      </c>
      <c r="G349">
        <f>mx_thomson!G350</f>
        <v>33186.85</v>
      </c>
      <c r="I349"/>
      <c r="J349"/>
    </row>
    <row r="350" spans="1:10" s="8" customFormat="1" x14ac:dyDescent="0.25">
      <c r="A350" s="8">
        <f>mx_thomson!A351</f>
        <v>42019</v>
      </c>
      <c r="B350">
        <f>mx_thomson!B351</f>
        <v>92.11</v>
      </c>
      <c r="C350">
        <f>mx_thomson!C351</f>
        <v>109.24</v>
      </c>
      <c r="D350">
        <f>mx_thomson!D351</f>
        <v>48.469000000000001</v>
      </c>
      <c r="E350">
        <f>mx_thomson!E351</f>
        <v>105</v>
      </c>
      <c r="F350">
        <f>mx_thomson!F351</f>
        <v>106.2</v>
      </c>
      <c r="G350">
        <f>mx_thomson!G351</f>
        <v>31796.257000000001</v>
      </c>
      <c r="I350"/>
      <c r="J350"/>
    </row>
    <row r="351" spans="1:10" s="8" customFormat="1" x14ac:dyDescent="0.25">
      <c r="A351" s="8">
        <f>mx_thomson!A352</f>
        <v>42050</v>
      </c>
      <c r="B351">
        <f>mx_thomson!B352</f>
        <v>92.94</v>
      </c>
      <c r="C351">
        <f>mx_thomson!C352</f>
        <v>109.78</v>
      </c>
      <c r="D351">
        <f>mx_thomson!D352</f>
        <v>49.087000000000003</v>
      </c>
      <c r="E351">
        <f>mx_thomson!E352</f>
        <v>105.5</v>
      </c>
      <c r="F351">
        <f>mx_thomson!F352</f>
        <v>106.43</v>
      </c>
      <c r="G351">
        <f>mx_thomson!G352</f>
        <v>31904.863000000001</v>
      </c>
      <c r="I351"/>
      <c r="J351"/>
    </row>
    <row r="352" spans="1:10" s="8" customFormat="1" x14ac:dyDescent="0.25">
      <c r="A352" s="8">
        <f>mx_thomson!A353</f>
        <v>42078</v>
      </c>
      <c r="B352">
        <f>mx_thomson!B353</f>
        <v>93.05</v>
      </c>
      <c r="C352" t="str">
        <f>mx_thomson!C353</f>
        <v>NA</v>
      </c>
      <c r="D352" t="str">
        <f>mx_thomson!D353</f>
        <v>NA</v>
      </c>
      <c r="E352" t="str">
        <f>mx_thomson!E353</f>
        <v>NA</v>
      </c>
      <c r="F352" t="str">
        <f>mx_thomson!F353</f>
        <v>NA</v>
      </c>
      <c r="G352">
        <f>mx_thomson!G353</f>
        <v>31954.603999999999</v>
      </c>
      <c r="I352"/>
      <c r="J352"/>
    </row>
    <row r="353" spans="1:10" s="9" customFormat="1" x14ac:dyDescent="0.25">
      <c r="A353" s="8">
        <f>mx_thomson!A354</f>
        <v>0</v>
      </c>
      <c r="B353">
        <f>mx_thomson!B354</f>
        <v>0</v>
      </c>
      <c r="C353">
        <f>mx_thomson!C354</f>
        <v>0</v>
      </c>
      <c r="D353">
        <f>mx_thomson!D354</f>
        <v>0</v>
      </c>
      <c r="E353">
        <f>mx_thomson!E354</f>
        <v>0</v>
      </c>
      <c r="F353">
        <f>mx_thomson!F354</f>
        <v>0</v>
      </c>
      <c r="G353">
        <f>mx_thomson!G354</f>
        <v>0</v>
      </c>
      <c r="I353"/>
      <c r="J353"/>
    </row>
    <row r="354" spans="1:10" s="9" customFormat="1" x14ac:dyDescent="0.25">
      <c r="A354" s="8">
        <f>mx_thomson!A355</f>
        <v>0</v>
      </c>
      <c r="B354">
        <f>mx_thomson!B355</f>
        <v>0</v>
      </c>
      <c r="C354">
        <f>mx_thomson!C355</f>
        <v>0</v>
      </c>
      <c r="D354">
        <f>mx_thomson!D355</f>
        <v>0</v>
      </c>
      <c r="E354">
        <f>mx_thomson!E355</f>
        <v>0</v>
      </c>
      <c r="F354">
        <f>mx_thomson!F355</f>
        <v>0</v>
      </c>
      <c r="G354">
        <f>mx_thomson!G355</f>
        <v>0</v>
      </c>
      <c r="I354"/>
      <c r="J354"/>
    </row>
    <row r="355" spans="1:10" x14ac:dyDescent="0.25">
      <c r="A355" s="8">
        <f>mx_thomson!A356</f>
        <v>0</v>
      </c>
      <c r="B355">
        <f>mx_thomson!B356</f>
        <v>0</v>
      </c>
      <c r="C355">
        <f>mx_thomson!C356</f>
        <v>0</v>
      </c>
      <c r="D355">
        <f>mx_thomson!D356</f>
        <v>0</v>
      </c>
      <c r="E355">
        <f>mx_thomson!E356</f>
        <v>0</v>
      </c>
      <c r="F355">
        <f>mx_thomson!F356</f>
        <v>0</v>
      </c>
      <c r="G355">
        <f>mx_thomson!G356</f>
        <v>0</v>
      </c>
    </row>
    <row r="356" spans="1:10" x14ac:dyDescent="0.25">
      <c r="A356" s="8">
        <f>mx_thomson!A357</f>
        <v>0</v>
      </c>
      <c r="B356">
        <f>mx_thomson!B357</f>
        <v>0</v>
      </c>
      <c r="C356">
        <f>mx_thomson!C357</f>
        <v>0</v>
      </c>
      <c r="D356">
        <f>mx_thomson!D357</f>
        <v>0</v>
      </c>
      <c r="E356">
        <f>mx_thomson!E357</f>
        <v>0</v>
      </c>
      <c r="F356">
        <f>mx_thomson!F357</f>
        <v>0</v>
      </c>
      <c r="G356">
        <f>mx_thomson!G357</f>
        <v>0</v>
      </c>
    </row>
    <row r="357" spans="1:10" x14ac:dyDescent="0.25">
      <c r="A357" s="8">
        <f>mx_thomson!A358</f>
        <v>0</v>
      </c>
      <c r="B357">
        <f>mx_thomson!B358</f>
        <v>0</v>
      </c>
      <c r="C357">
        <f>mx_thomson!C358</f>
        <v>0</v>
      </c>
      <c r="D357">
        <f>mx_thomson!D358</f>
        <v>0</v>
      </c>
      <c r="E357">
        <f>mx_thomson!E358</f>
        <v>0</v>
      </c>
      <c r="F357">
        <f>mx_thomson!F358</f>
        <v>0</v>
      </c>
      <c r="G357">
        <f>mx_thomson!G358</f>
        <v>0</v>
      </c>
    </row>
    <row r="358" spans="1:10" x14ac:dyDescent="0.25">
      <c r="A358" s="8">
        <f>mx_thomson!A359</f>
        <v>0</v>
      </c>
      <c r="B358">
        <f>mx_thomson!B359</f>
        <v>0</v>
      </c>
      <c r="C358">
        <f>mx_thomson!C359</f>
        <v>0</v>
      </c>
      <c r="D358">
        <f>mx_thomson!D359</f>
        <v>0</v>
      </c>
      <c r="E358">
        <f>mx_thomson!E359</f>
        <v>0</v>
      </c>
      <c r="F358">
        <f>mx_thomson!F359</f>
        <v>0</v>
      </c>
      <c r="G358">
        <f>mx_thomson!G359</f>
        <v>0</v>
      </c>
    </row>
    <row r="359" spans="1:10" x14ac:dyDescent="0.25">
      <c r="A359" s="8">
        <f>mx_thomson!A360</f>
        <v>0</v>
      </c>
      <c r="B359">
        <f>mx_thomson!B360</f>
        <v>0</v>
      </c>
      <c r="C359">
        <f>mx_thomson!C360</f>
        <v>0</v>
      </c>
      <c r="D359">
        <f>mx_thomson!D360</f>
        <v>0</v>
      </c>
      <c r="E359">
        <f>mx_thomson!E360</f>
        <v>0</v>
      </c>
      <c r="F359">
        <f>mx_thomson!F360</f>
        <v>0</v>
      </c>
      <c r="G359">
        <f>mx_thomson!G360</f>
        <v>0</v>
      </c>
    </row>
    <row r="360" spans="1:10" x14ac:dyDescent="0.25">
      <c r="A360" s="8">
        <f>mx_thomson!A361</f>
        <v>0</v>
      </c>
      <c r="B360">
        <f>mx_thomson!B361</f>
        <v>0</v>
      </c>
      <c r="C360">
        <f>mx_thomson!C361</f>
        <v>0</v>
      </c>
      <c r="D360">
        <f>mx_thomson!D361</f>
        <v>0</v>
      </c>
      <c r="E360">
        <f>mx_thomson!E361</f>
        <v>0</v>
      </c>
      <c r="F360">
        <f>mx_thomson!F361</f>
        <v>0</v>
      </c>
      <c r="G360">
        <f>mx_thomson!G361</f>
        <v>0</v>
      </c>
    </row>
    <row r="361" spans="1:10" x14ac:dyDescent="0.25">
      <c r="A361" s="8">
        <f>mx_thomson!A362</f>
        <v>0</v>
      </c>
      <c r="B361">
        <f>mx_thomson!B362</f>
        <v>0</v>
      </c>
      <c r="C361">
        <f>mx_thomson!C362</f>
        <v>0</v>
      </c>
      <c r="D361">
        <f>mx_thomson!D362</f>
        <v>0</v>
      </c>
      <c r="E361">
        <f>mx_thomson!E362</f>
        <v>0</v>
      </c>
      <c r="F361">
        <f>mx_thomson!F362</f>
        <v>0</v>
      </c>
      <c r="G361">
        <f>mx_thomson!G362</f>
        <v>0</v>
      </c>
    </row>
    <row r="362" spans="1:10" x14ac:dyDescent="0.25">
      <c r="A362" s="8">
        <f>mx_thomson!A363</f>
        <v>0</v>
      </c>
      <c r="B362">
        <f>mx_thomson!B363</f>
        <v>0</v>
      </c>
      <c r="C362">
        <f>mx_thomson!C363</f>
        <v>0</v>
      </c>
      <c r="D362">
        <f>mx_thomson!D363</f>
        <v>0</v>
      </c>
      <c r="E362">
        <f>mx_thomson!E363</f>
        <v>0</v>
      </c>
      <c r="F362">
        <f>mx_thomson!F363</f>
        <v>0</v>
      </c>
      <c r="G362">
        <f>mx_thomson!G363</f>
        <v>0</v>
      </c>
    </row>
    <row r="363" spans="1:10" x14ac:dyDescent="0.25">
      <c r="A363" s="8">
        <f>mx_thomson!A364</f>
        <v>0</v>
      </c>
      <c r="B363">
        <f>mx_thomson!B364</f>
        <v>0</v>
      </c>
      <c r="C363">
        <f>mx_thomson!C364</f>
        <v>0</v>
      </c>
      <c r="D363">
        <f>mx_thomson!D364</f>
        <v>0</v>
      </c>
      <c r="E363">
        <f>mx_thomson!E364</f>
        <v>0</v>
      </c>
      <c r="F363">
        <f>mx_thomson!F364</f>
        <v>0</v>
      </c>
      <c r="G363">
        <f>mx_thomson!G364</f>
        <v>0</v>
      </c>
    </row>
    <row r="364" spans="1:10" x14ac:dyDescent="0.25">
      <c r="A364" s="8">
        <f>mx_thomson!A365</f>
        <v>0</v>
      </c>
      <c r="B364">
        <f>mx_thomson!B365</f>
        <v>0</v>
      </c>
      <c r="C364">
        <f>mx_thomson!C365</f>
        <v>0</v>
      </c>
      <c r="D364">
        <f>mx_thomson!D365</f>
        <v>0</v>
      </c>
      <c r="E364">
        <f>mx_thomson!E365</f>
        <v>0</v>
      </c>
      <c r="F364">
        <f>mx_thomson!F365</f>
        <v>0</v>
      </c>
      <c r="G364">
        <f>mx_thomson!G365</f>
        <v>0</v>
      </c>
    </row>
    <row r="365" spans="1:10" x14ac:dyDescent="0.25">
      <c r="A365" s="8">
        <f>mx_thomson!A366</f>
        <v>0</v>
      </c>
      <c r="B365">
        <f>mx_thomson!B366</f>
        <v>0</v>
      </c>
      <c r="C365">
        <f>mx_thomson!C366</f>
        <v>0</v>
      </c>
      <c r="D365">
        <f>mx_thomson!D366</f>
        <v>0</v>
      </c>
      <c r="E365">
        <f>mx_thomson!E366</f>
        <v>0</v>
      </c>
      <c r="F365">
        <f>mx_thomson!F366</f>
        <v>0</v>
      </c>
      <c r="G365">
        <f>mx_thomson!G366</f>
        <v>0</v>
      </c>
    </row>
    <row r="366" spans="1:10" x14ac:dyDescent="0.25">
      <c r="A366" s="8">
        <f>mx_thomson!A367</f>
        <v>0</v>
      </c>
      <c r="B366">
        <f>mx_thomson!B367</f>
        <v>0</v>
      </c>
      <c r="C366">
        <f>mx_thomson!C367</f>
        <v>0</v>
      </c>
      <c r="D366">
        <f>mx_thomson!D367</f>
        <v>0</v>
      </c>
      <c r="E366">
        <f>mx_thomson!E367</f>
        <v>0</v>
      </c>
      <c r="F366">
        <f>mx_thomson!F367</f>
        <v>0</v>
      </c>
      <c r="G366">
        <f>mx_thomson!G367</f>
        <v>0</v>
      </c>
    </row>
    <row r="367" spans="1:10" x14ac:dyDescent="0.25">
      <c r="A367" s="8">
        <f>mx_thomson!A368</f>
        <v>0</v>
      </c>
      <c r="B367">
        <f>mx_thomson!B368</f>
        <v>0</v>
      </c>
      <c r="C367">
        <f>mx_thomson!C368</f>
        <v>0</v>
      </c>
      <c r="D367">
        <f>mx_thomson!D368</f>
        <v>0</v>
      </c>
      <c r="E367">
        <f>mx_thomson!E368</f>
        <v>0</v>
      </c>
      <c r="F367">
        <f>mx_thomson!F368</f>
        <v>0</v>
      </c>
      <c r="G367">
        <f>mx_thomson!G368</f>
        <v>0</v>
      </c>
    </row>
    <row r="368" spans="1:10" x14ac:dyDescent="0.25">
      <c r="A368" s="8">
        <f>mx_thomson!A369</f>
        <v>0</v>
      </c>
      <c r="B368">
        <f>mx_thomson!B369</f>
        <v>0</v>
      </c>
      <c r="C368">
        <f>mx_thomson!C369</f>
        <v>0</v>
      </c>
      <c r="D368">
        <f>mx_thomson!D369</f>
        <v>0</v>
      </c>
      <c r="E368">
        <f>mx_thomson!E369</f>
        <v>0</v>
      </c>
      <c r="F368">
        <f>mx_thomson!F369</f>
        <v>0</v>
      </c>
      <c r="G368">
        <f>mx_thomson!G369</f>
        <v>0</v>
      </c>
    </row>
    <row r="369" spans="1:7" x14ac:dyDescent="0.25">
      <c r="A369" s="8">
        <f>mx_thomson!A370</f>
        <v>0</v>
      </c>
      <c r="B369">
        <f>mx_thomson!B370</f>
        <v>0</v>
      </c>
      <c r="C369">
        <f>mx_thomson!C370</f>
        <v>0</v>
      </c>
      <c r="D369">
        <f>mx_thomson!D370</f>
        <v>0</v>
      </c>
      <c r="E369">
        <f>mx_thomson!E370</f>
        <v>0</v>
      </c>
      <c r="F369">
        <f>mx_thomson!F370</f>
        <v>0</v>
      </c>
      <c r="G369">
        <f>mx_thomson!G370</f>
        <v>0</v>
      </c>
    </row>
    <row r="370" spans="1:7" x14ac:dyDescent="0.25">
      <c r="A370" s="8">
        <f>mx_thomson!A371</f>
        <v>0</v>
      </c>
      <c r="B370">
        <f>mx_thomson!B371</f>
        <v>0</v>
      </c>
      <c r="C370">
        <f>mx_thomson!C371</f>
        <v>0</v>
      </c>
      <c r="D370">
        <f>mx_thomson!D371</f>
        <v>0</v>
      </c>
      <c r="E370">
        <f>mx_thomson!E371</f>
        <v>0</v>
      </c>
      <c r="F370">
        <f>mx_thomson!F371</f>
        <v>0</v>
      </c>
      <c r="G370">
        <f>mx_thomson!G371</f>
        <v>0</v>
      </c>
    </row>
    <row r="371" spans="1:7" x14ac:dyDescent="0.25">
      <c r="A371" s="8">
        <f>mx_thomson!A372</f>
        <v>0</v>
      </c>
      <c r="B371">
        <f>mx_thomson!B372</f>
        <v>0</v>
      </c>
      <c r="C371">
        <f>mx_thomson!C372</f>
        <v>0</v>
      </c>
      <c r="D371">
        <f>mx_thomson!D372</f>
        <v>0</v>
      </c>
      <c r="E371">
        <f>mx_thomson!E372</f>
        <v>0</v>
      </c>
      <c r="F371">
        <f>mx_thomson!F372</f>
        <v>0</v>
      </c>
      <c r="G371">
        <f>mx_thomson!G372</f>
        <v>0</v>
      </c>
    </row>
    <row r="372" spans="1:7" x14ac:dyDescent="0.25">
      <c r="A372" s="6"/>
    </row>
    <row r="373" spans="1:7" x14ac:dyDescent="0.25">
      <c r="A373" s="6"/>
    </row>
    <row r="374" spans="1:7" x14ac:dyDescent="0.25">
      <c r="A374" s="6"/>
    </row>
    <row r="375" spans="1:7" x14ac:dyDescent="0.25">
      <c r="A375" s="6"/>
    </row>
    <row r="376" spans="1:7" x14ac:dyDescent="0.25">
      <c r="A376" s="6"/>
    </row>
    <row r="377" spans="1:7" x14ac:dyDescent="0.25">
      <c r="A377" s="6"/>
    </row>
    <row r="378" spans="1:7" x14ac:dyDescent="0.25">
      <c r="A378" s="6"/>
    </row>
    <row r="379" spans="1:7" x14ac:dyDescent="0.25">
      <c r="A379" s="6"/>
    </row>
    <row r="380" spans="1:7" x14ac:dyDescent="0.25">
      <c r="A380" s="6"/>
    </row>
    <row r="381" spans="1:7" x14ac:dyDescent="0.25">
      <c r="A381" s="6"/>
    </row>
    <row r="382" spans="1:7" x14ac:dyDescent="0.25">
      <c r="A382" s="6"/>
    </row>
    <row r="383" spans="1:7" x14ac:dyDescent="0.25">
      <c r="A383" s="6"/>
    </row>
    <row r="384" spans="1:7" x14ac:dyDescent="0.25">
      <c r="A384" s="6"/>
    </row>
    <row r="385" spans="1:1" x14ac:dyDescent="0.25">
      <c r="A385" s="6"/>
    </row>
    <row r="386" spans="1:1" x14ac:dyDescent="0.25">
      <c r="A386" s="6"/>
    </row>
    <row r="387" spans="1:1" x14ac:dyDescent="0.25">
      <c r="A387" s="6"/>
    </row>
    <row r="388" spans="1:1" x14ac:dyDescent="0.25">
      <c r="A388" s="6"/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578"/>
  <sheetViews>
    <sheetView topLeftCell="A338" workbookViewId="0">
      <selection activeCell="G1" sqref="G1"/>
    </sheetView>
  </sheetViews>
  <sheetFormatPr defaultRowHeight="15" x14ac:dyDescent="0.25"/>
  <cols>
    <col min="1" max="1" width="10.7109375" bestFit="1" customWidth="1"/>
  </cols>
  <sheetData>
    <row r="1" spans="1:11" x14ac:dyDescent="0.25">
      <c r="A1" t="str">
        <f>_xll.Thomson.Reuters.AFOSpreadsheetFormulas.DSGRID("MXCNFCONQ,MXRETTOTG,MXTOTPRCF,MXEMPMANH,MXIPTOT.G,MXEXPGDSB,MXEXPPRCF"," ","1986-01-01","TIME","M","RowHeader=true;ColHeader=true;Code=true;SeriesMetaDataLink=true;DispSeriesDescription=false;YearlyTSFormat=false;QuarterlyTSFormat=false","")</f>
        <v>Application offline! Unable to process the request</v>
      </c>
      <c r="B1" s="2" t="s">
        <v>289</v>
      </c>
      <c r="C1" s="2" t="s">
        <v>291</v>
      </c>
      <c r="D1" s="2" t="s">
        <v>292</v>
      </c>
      <c r="E1" s="2" t="s">
        <v>290</v>
      </c>
      <c r="F1" s="2" t="s">
        <v>293</v>
      </c>
      <c r="G1" s="2" t="s">
        <v>299</v>
      </c>
      <c r="H1" s="2" t="s">
        <v>295</v>
      </c>
      <c r="J1" t="str">
        <f>_xll.Thomson.Reuters.AFOSpreadsheetFormulas.DSGRID("MXGDP...D"," ","1986-01-01","-0D","Q","RowHeader=true;ColHeader=true;Code=true;SeriesMetaDataLink=true;DispSeriesDescription=false;YearlyTSFormat=false;QuarterlyTSFormat=false","")</f>
        <v>Application offline! Unable to process the request</v>
      </c>
      <c r="K1" s="2" t="s">
        <v>288</v>
      </c>
    </row>
    <row r="2" spans="1:11" x14ac:dyDescent="0.25">
      <c r="A2" s="2" t="s">
        <v>0</v>
      </c>
      <c r="B2" s="11" t="s">
        <v>281</v>
      </c>
      <c r="C2" s="7" t="s">
        <v>283</v>
      </c>
      <c r="D2" s="7" t="s">
        <v>285</v>
      </c>
      <c r="E2" s="7" t="s">
        <v>282</v>
      </c>
      <c r="F2" s="7" t="s">
        <v>284</v>
      </c>
      <c r="G2" s="7" t="s">
        <v>298</v>
      </c>
      <c r="H2" s="11" t="s">
        <v>294</v>
      </c>
      <c r="J2" s="2" t="s">
        <v>0</v>
      </c>
      <c r="K2" s="11" t="s">
        <v>280</v>
      </c>
    </row>
    <row r="3" spans="1:11" x14ac:dyDescent="0.25">
      <c r="A3" s="4">
        <v>31427</v>
      </c>
      <c r="B3" s="2" t="s">
        <v>1</v>
      </c>
      <c r="C3" s="2" t="s">
        <v>1</v>
      </c>
      <c r="D3" s="2">
        <v>64.215000000000003</v>
      </c>
      <c r="E3" s="2" t="s">
        <v>1</v>
      </c>
      <c r="F3" s="2" t="s">
        <v>1</v>
      </c>
      <c r="G3" s="2" t="s">
        <v>1</v>
      </c>
      <c r="H3" s="2">
        <v>75.429000000000002</v>
      </c>
      <c r="J3" s="2" t="s">
        <v>191</v>
      </c>
      <c r="K3" s="2" t="s">
        <v>1</v>
      </c>
    </row>
    <row r="4" spans="1:11" x14ac:dyDescent="0.25">
      <c r="A4" s="4">
        <v>31458</v>
      </c>
      <c r="B4" s="5" t="s">
        <v>1</v>
      </c>
      <c r="C4" s="2" t="s">
        <v>1</v>
      </c>
      <c r="D4" s="2">
        <v>54.198</v>
      </c>
      <c r="E4" s="2" t="s">
        <v>1</v>
      </c>
      <c r="F4" s="2" t="s">
        <v>1</v>
      </c>
      <c r="G4" s="2" t="s">
        <v>1</v>
      </c>
      <c r="H4" s="5">
        <v>63.468000000000004</v>
      </c>
      <c r="J4" s="2" t="s">
        <v>74</v>
      </c>
      <c r="K4" s="2" t="s">
        <v>1</v>
      </c>
    </row>
    <row r="5" spans="1:11" x14ac:dyDescent="0.25">
      <c r="A5" s="4">
        <v>31486</v>
      </c>
      <c r="B5" s="5" t="s">
        <v>1</v>
      </c>
      <c r="C5" s="2" t="s">
        <v>1</v>
      </c>
      <c r="D5" s="2">
        <v>50.018999999999998</v>
      </c>
      <c r="E5" s="2" t="s">
        <v>1</v>
      </c>
      <c r="F5" s="2" t="s">
        <v>1</v>
      </c>
      <c r="G5" s="2" t="s">
        <v>1</v>
      </c>
      <c r="H5" s="5">
        <v>58.305</v>
      </c>
      <c r="J5" s="2" t="s">
        <v>75</v>
      </c>
      <c r="K5" s="2" t="s">
        <v>1</v>
      </c>
    </row>
    <row r="6" spans="1:11" x14ac:dyDescent="0.25">
      <c r="A6" s="4">
        <v>31517</v>
      </c>
      <c r="B6" s="5" t="s">
        <v>1</v>
      </c>
      <c r="C6" s="2" t="s">
        <v>1</v>
      </c>
      <c r="D6" s="2">
        <v>48.783999999999999</v>
      </c>
      <c r="E6" s="2" t="s">
        <v>1</v>
      </c>
      <c r="F6" s="2" t="s">
        <v>1</v>
      </c>
      <c r="G6" s="2" t="s">
        <v>1</v>
      </c>
      <c r="H6" s="5">
        <v>56.841000000000001</v>
      </c>
      <c r="J6" s="2" t="s">
        <v>76</v>
      </c>
      <c r="K6" s="2" t="s">
        <v>1</v>
      </c>
    </row>
    <row r="7" spans="1:11" x14ac:dyDescent="0.25">
      <c r="A7" s="4">
        <v>31547</v>
      </c>
      <c r="B7" s="5" t="s">
        <v>1</v>
      </c>
      <c r="C7" s="2" t="s">
        <v>1</v>
      </c>
      <c r="D7" s="2">
        <v>48.851999999999997</v>
      </c>
      <c r="E7" s="2" t="s">
        <v>1</v>
      </c>
      <c r="F7" s="2" t="s">
        <v>1</v>
      </c>
      <c r="G7" s="2" t="s">
        <v>1</v>
      </c>
      <c r="H7" s="5">
        <v>56.905000000000001</v>
      </c>
      <c r="J7" s="2" t="s">
        <v>77</v>
      </c>
      <c r="K7" s="2" t="s">
        <v>1</v>
      </c>
    </row>
    <row r="8" spans="1:11" x14ac:dyDescent="0.25">
      <c r="A8" s="4">
        <v>31578</v>
      </c>
      <c r="B8" s="5" t="s">
        <v>1</v>
      </c>
      <c r="C8" s="2" t="s">
        <v>1</v>
      </c>
      <c r="D8" s="2">
        <v>45.978999999999999</v>
      </c>
      <c r="E8" s="2" t="s">
        <v>1</v>
      </c>
      <c r="F8" s="2" t="s">
        <v>1</v>
      </c>
      <c r="G8" s="2" t="s">
        <v>1</v>
      </c>
      <c r="H8" s="5">
        <v>53.533000000000001</v>
      </c>
      <c r="J8" s="2" t="s">
        <v>78</v>
      </c>
      <c r="K8" s="2" t="s">
        <v>1</v>
      </c>
    </row>
    <row r="9" spans="1:11" x14ac:dyDescent="0.25">
      <c r="A9" s="4">
        <v>31608</v>
      </c>
      <c r="B9" s="5" t="s">
        <v>1</v>
      </c>
      <c r="C9" s="2" t="s">
        <v>1</v>
      </c>
      <c r="D9" s="2">
        <v>44.597999999999999</v>
      </c>
      <c r="E9" s="2" t="s">
        <v>1</v>
      </c>
      <c r="F9" s="2" t="s">
        <v>1</v>
      </c>
      <c r="G9" s="2" t="s">
        <v>1</v>
      </c>
      <c r="H9" s="5">
        <v>51.868000000000002</v>
      </c>
      <c r="J9" s="2" t="s">
        <v>79</v>
      </c>
      <c r="K9" s="2" t="s">
        <v>1</v>
      </c>
    </row>
    <row r="10" spans="1:11" x14ac:dyDescent="0.25">
      <c r="A10" s="4">
        <v>31639</v>
      </c>
      <c r="B10" s="5" t="s">
        <v>1</v>
      </c>
      <c r="C10" s="2" t="s">
        <v>1</v>
      </c>
      <c r="D10" s="2">
        <v>49.290999999999997</v>
      </c>
      <c r="E10" s="2" t="s">
        <v>1</v>
      </c>
      <c r="F10" s="2" t="s">
        <v>1</v>
      </c>
      <c r="G10" s="2" t="s">
        <v>1</v>
      </c>
      <c r="H10" s="5">
        <v>57.151000000000003</v>
      </c>
      <c r="J10" s="2" t="s">
        <v>80</v>
      </c>
      <c r="K10" s="2" t="s">
        <v>1</v>
      </c>
    </row>
    <row r="11" spans="1:11" x14ac:dyDescent="0.25">
      <c r="A11" s="4">
        <v>31670</v>
      </c>
      <c r="B11" s="5" t="s">
        <v>1</v>
      </c>
      <c r="C11" s="2" t="s">
        <v>1</v>
      </c>
      <c r="D11" s="2">
        <v>50.877000000000002</v>
      </c>
      <c r="E11" s="2" t="s">
        <v>1</v>
      </c>
      <c r="F11" s="2" t="s">
        <v>1</v>
      </c>
      <c r="G11" s="2" t="s">
        <v>1</v>
      </c>
      <c r="H11" s="5">
        <v>59.011000000000003</v>
      </c>
      <c r="J11" s="2" t="s">
        <v>81</v>
      </c>
      <c r="K11" s="2" t="s">
        <v>1</v>
      </c>
    </row>
    <row r="12" spans="1:11" x14ac:dyDescent="0.25">
      <c r="A12" s="4">
        <v>31700</v>
      </c>
      <c r="B12" s="5" t="s">
        <v>1</v>
      </c>
      <c r="C12" s="2" t="s">
        <v>1</v>
      </c>
      <c r="D12" s="2">
        <v>50.920999999999999</v>
      </c>
      <c r="E12" s="2" t="s">
        <v>1</v>
      </c>
      <c r="F12" s="2" t="s">
        <v>1</v>
      </c>
      <c r="G12" s="2" t="s">
        <v>1</v>
      </c>
      <c r="H12" s="5">
        <v>59.259</v>
      </c>
      <c r="J12" s="2" t="s">
        <v>82</v>
      </c>
      <c r="K12" s="2" t="s">
        <v>1</v>
      </c>
    </row>
    <row r="13" spans="1:11" x14ac:dyDescent="0.25">
      <c r="A13" s="4">
        <v>31731</v>
      </c>
      <c r="B13" s="5" t="s">
        <v>1</v>
      </c>
      <c r="C13" s="2" t="s">
        <v>1</v>
      </c>
      <c r="D13" s="2">
        <v>49.837000000000003</v>
      </c>
      <c r="E13" s="2" t="s">
        <v>1</v>
      </c>
      <c r="F13" s="2" t="s">
        <v>1</v>
      </c>
      <c r="G13" s="2" t="s">
        <v>1</v>
      </c>
      <c r="H13" s="5">
        <v>58.185000000000002</v>
      </c>
      <c r="J13" s="2" t="s">
        <v>83</v>
      </c>
      <c r="K13" s="2" t="s">
        <v>1</v>
      </c>
    </row>
    <row r="14" spans="1:11" x14ac:dyDescent="0.25">
      <c r="A14" s="4">
        <v>31761</v>
      </c>
      <c r="B14" s="5" t="s">
        <v>1</v>
      </c>
      <c r="C14" s="2" t="s">
        <v>1</v>
      </c>
      <c r="D14" s="2">
        <v>52.475999999999999</v>
      </c>
      <c r="E14" s="2" t="s">
        <v>1</v>
      </c>
      <c r="F14" s="2" t="s">
        <v>1</v>
      </c>
      <c r="G14" s="2" t="s">
        <v>1</v>
      </c>
      <c r="H14" s="5">
        <v>61.194000000000003</v>
      </c>
      <c r="J14" s="2" t="s">
        <v>84</v>
      </c>
      <c r="K14" s="2" t="s">
        <v>1</v>
      </c>
    </row>
    <row r="15" spans="1:11" x14ac:dyDescent="0.25">
      <c r="A15" s="4">
        <v>31792</v>
      </c>
      <c r="B15" s="5" t="s">
        <v>1</v>
      </c>
      <c r="C15" s="2" t="s">
        <v>1</v>
      </c>
      <c r="D15" s="2">
        <v>54.59</v>
      </c>
      <c r="E15" s="2" t="s">
        <v>1</v>
      </c>
      <c r="F15" s="2" t="s">
        <v>1</v>
      </c>
      <c r="G15" s="2" t="s">
        <v>1</v>
      </c>
      <c r="H15" s="5">
        <v>64.084000000000003</v>
      </c>
      <c r="J15" s="2" t="s">
        <v>85</v>
      </c>
      <c r="K15" s="2" t="s">
        <v>1</v>
      </c>
    </row>
    <row r="16" spans="1:11" x14ac:dyDescent="0.25">
      <c r="A16" s="4">
        <v>31823</v>
      </c>
      <c r="B16" s="5" t="s">
        <v>1</v>
      </c>
      <c r="C16" s="2" t="s">
        <v>1</v>
      </c>
      <c r="D16" s="2">
        <v>53.975000000000001</v>
      </c>
      <c r="E16" s="2" t="s">
        <v>1</v>
      </c>
      <c r="F16" s="2" t="s">
        <v>1</v>
      </c>
      <c r="G16" s="2" t="s">
        <v>1</v>
      </c>
      <c r="H16" s="5">
        <v>63.518999999999998</v>
      </c>
      <c r="J16" s="2" t="s">
        <v>86</v>
      </c>
      <c r="K16" s="2" t="s">
        <v>1</v>
      </c>
    </row>
    <row r="17" spans="1:11" x14ac:dyDescent="0.25">
      <c r="A17" s="4">
        <v>31851</v>
      </c>
      <c r="B17" s="5" t="s">
        <v>1</v>
      </c>
      <c r="C17" s="2" t="s">
        <v>1</v>
      </c>
      <c r="D17" s="2">
        <v>55.167999999999999</v>
      </c>
      <c r="E17" s="2" t="s">
        <v>1</v>
      </c>
      <c r="F17" s="2" t="s">
        <v>1</v>
      </c>
      <c r="G17" s="2" t="s">
        <v>1</v>
      </c>
      <c r="H17" s="5">
        <v>65.177999999999997</v>
      </c>
      <c r="J17" s="2" t="s">
        <v>87</v>
      </c>
      <c r="K17" s="2" t="s">
        <v>1</v>
      </c>
    </row>
    <row r="18" spans="1:11" x14ac:dyDescent="0.25">
      <c r="A18" s="4">
        <v>31882</v>
      </c>
      <c r="B18" s="5" t="s">
        <v>1</v>
      </c>
      <c r="C18" s="2" t="s">
        <v>1</v>
      </c>
      <c r="D18" s="2">
        <v>56.197000000000003</v>
      </c>
      <c r="E18" s="2" t="s">
        <v>1</v>
      </c>
      <c r="F18" s="2" t="s">
        <v>1</v>
      </c>
      <c r="G18" s="2" t="s">
        <v>1</v>
      </c>
      <c r="H18" s="5">
        <v>66.909000000000006</v>
      </c>
      <c r="J18" s="2" t="s">
        <v>88</v>
      </c>
      <c r="K18" s="2" t="s">
        <v>1</v>
      </c>
    </row>
    <row r="19" spans="1:11" x14ac:dyDescent="0.25">
      <c r="A19" s="4">
        <v>31912</v>
      </c>
      <c r="B19" s="5" t="s">
        <v>1</v>
      </c>
      <c r="C19" s="2" t="s">
        <v>1</v>
      </c>
      <c r="D19" s="2">
        <v>57.19</v>
      </c>
      <c r="E19" s="2" t="s">
        <v>1</v>
      </c>
      <c r="F19" s="2" t="s">
        <v>1</v>
      </c>
      <c r="G19" s="2" t="s">
        <v>1</v>
      </c>
      <c r="H19" s="5">
        <v>68.72</v>
      </c>
      <c r="J19" s="2" t="s">
        <v>89</v>
      </c>
      <c r="K19" s="2" t="s">
        <v>1</v>
      </c>
    </row>
    <row r="20" spans="1:11" x14ac:dyDescent="0.25">
      <c r="A20" s="4">
        <v>31943</v>
      </c>
      <c r="B20" s="5" t="s">
        <v>1</v>
      </c>
      <c r="C20" s="2" t="s">
        <v>1</v>
      </c>
      <c r="D20" s="2">
        <v>57.259</v>
      </c>
      <c r="E20" s="2" t="s">
        <v>1</v>
      </c>
      <c r="F20" s="2" t="s">
        <v>1</v>
      </c>
      <c r="G20" s="2" t="s">
        <v>1</v>
      </c>
      <c r="H20" s="5">
        <v>69.155000000000001</v>
      </c>
      <c r="J20" s="2" t="s">
        <v>90</v>
      </c>
      <c r="K20" s="2" t="s">
        <v>1</v>
      </c>
    </row>
    <row r="21" spans="1:11" x14ac:dyDescent="0.25">
      <c r="A21" s="4">
        <v>31973</v>
      </c>
      <c r="B21" s="5" t="s">
        <v>1</v>
      </c>
      <c r="C21" s="2" t="s">
        <v>1</v>
      </c>
      <c r="D21" s="2">
        <v>58.305999999999997</v>
      </c>
      <c r="E21" s="2" t="s">
        <v>1</v>
      </c>
      <c r="F21" s="2" t="s">
        <v>1</v>
      </c>
      <c r="G21" s="2" t="s">
        <v>1</v>
      </c>
      <c r="H21" s="5">
        <v>70.611000000000004</v>
      </c>
      <c r="J21" s="2" t="s">
        <v>91</v>
      </c>
      <c r="K21" s="2" t="s">
        <v>1</v>
      </c>
    </row>
    <row r="22" spans="1:11" x14ac:dyDescent="0.25">
      <c r="A22" s="4">
        <v>32004</v>
      </c>
      <c r="B22" s="5" t="s">
        <v>1</v>
      </c>
      <c r="C22" s="2" t="s">
        <v>1</v>
      </c>
      <c r="D22" s="2">
        <v>56.023000000000003</v>
      </c>
      <c r="E22" s="2" t="s">
        <v>1</v>
      </c>
      <c r="F22" s="2" t="s">
        <v>1</v>
      </c>
      <c r="G22" s="2" t="s">
        <v>1</v>
      </c>
      <c r="H22" s="5">
        <v>67.795000000000002</v>
      </c>
      <c r="J22" s="2" t="s">
        <v>92</v>
      </c>
      <c r="K22" s="2" t="s">
        <v>1</v>
      </c>
    </row>
    <row r="23" spans="1:11" x14ac:dyDescent="0.25">
      <c r="A23" s="4">
        <v>32035</v>
      </c>
      <c r="B23" s="5" t="s">
        <v>1</v>
      </c>
      <c r="C23" s="2" t="s">
        <v>1</v>
      </c>
      <c r="D23" s="2">
        <v>56.401000000000003</v>
      </c>
      <c r="E23" s="2" t="s">
        <v>1</v>
      </c>
      <c r="F23" s="2" t="s">
        <v>1</v>
      </c>
      <c r="G23" s="2" t="s">
        <v>1</v>
      </c>
      <c r="H23" s="5">
        <v>68.296999999999997</v>
      </c>
      <c r="J23" s="2" t="s">
        <v>93</v>
      </c>
      <c r="K23" s="2" t="s">
        <v>1</v>
      </c>
    </row>
    <row r="24" spans="1:11" x14ac:dyDescent="0.25">
      <c r="A24" s="4">
        <v>32065</v>
      </c>
      <c r="B24" s="5" t="s">
        <v>1</v>
      </c>
      <c r="C24" s="2" t="s">
        <v>1</v>
      </c>
      <c r="D24" s="2">
        <v>56.295000000000002</v>
      </c>
      <c r="E24" s="2" t="s">
        <v>1</v>
      </c>
      <c r="F24" s="2" t="s">
        <v>1</v>
      </c>
      <c r="G24" s="2" t="s">
        <v>1</v>
      </c>
      <c r="H24" s="5">
        <v>68.64</v>
      </c>
      <c r="J24" s="2" t="s">
        <v>94</v>
      </c>
      <c r="K24" s="2" t="s">
        <v>1</v>
      </c>
    </row>
    <row r="25" spans="1:11" x14ac:dyDescent="0.25">
      <c r="A25" s="4">
        <v>32096</v>
      </c>
      <c r="B25" s="5" t="s">
        <v>1</v>
      </c>
      <c r="C25" s="2" t="s">
        <v>1</v>
      </c>
      <c r="D25" s="2">
        <v>54.783999999999999</v>
      </c>
      <c r="E25" s="2" t="s">
        <v>1</v>
      </c>
      <c r="F25" s="2" t="s">
        <v>1</v>
      </c>
      <c r="G25" s="2" t="s">
        <v>1</v>
      </c>
      <c r="H25" s="5">
        <v>67.010000000000005</v>
      </c>
      <c r="J25" s="2" t="s">
        <v>95</v>
      </c>
      <c r="K25" s="2" t="s">
        <v>1</v>
      </c>
    </row>
    <row r="26" spans="1:11" x14ac:dyDescent="0.25">
      <c r="A26" s="4">
        <v>32126</v>
      </c>
      <c r="B26" s="5" t="s">
        <v>1</v>
      </c>
      <c r="C26" s="2" t="s">
        <v>1</v>
      </c>
      <c r="D26" s="2">
        <v>51.826000000000001</v>
      </c>
      <c r="E26" s="2" t="s">
        <v>1</v>
      </c>
      <c r="F26" s="2" t="s">
        <v>1</v>
      </c>
      <c r="G26" s="2" t="s">
        <v>1</v>
      </c>
      <c r="H26" s="5">
        <v>63.639000000000003</v>
      </c>
      <c r="J26" s="2" t="s">
        <v>96</v>
      </c>
      <c r="K26" s="2" t="s">
        <v>1</v>
      </c>
    </row>
    <row r="27" spans="1:11" x14ac:dyDescent="0.25">
      <c r="A27" s="4">
        <v>32157</v>
      </c>
      <c r="B27" s="5" t="s">
        <v>1</v>
      </c>
      <c r="C27" s="2" t="s">
        <v>1</v>
      </c>
      <c r="D27" s="2">
        <v>53.133000000000003</v>
      </c>
      <c r="E27" s="2" t="s">
        <v>1</v>
      </c>
      <c r="F27" s="2" t="s">
        <v>1</v>
      </c>
      <c r="G27" s="2" t="s">
        <v>1</v>
      </c>
      <c r="H27" s="5">
        <v>65.706999999999994</v>
      </c>
      <c r="J27" s="2" t="s">
        <v>97</v>
      </c>
      <c r="K27" s="2" t="s">
        <v>1</v>
      </c>
    </row>
    <row r="28" spans="1:11" x14ac:dyDescent="0.25">
      <c r="A28" s="4">
        <v>32188</v>
      </c>
      <c r="B28" s="5" t="s">
        <v>1</v>
      </c>
      <c r="C28" s="2" t="s">
        <v>1</v>
      </c>
      <c r="D28" s="2">
        <v>51.433999999999997</v>
      </c>
      <c r="E28" s="2" t="s">
        <v>1</v>
      </c>
      <c r="F28" s="2" t="s">
        <v>1</v>
      </c>
      <c r="G28" s="2" t="s">
        <v>1</v>
      </c>
      <c r="H28" s="5">
        <v>63.856999999999999</v>
      </c>
      <c r="J28" s="2" t="s">
        <v>98</v>
      </c>
      <c r="K28" s="2" t="s">
        <v>1</v>
      </c>
    </row>
    <row r="29" spans="1:11" x14ac:dyDescent="0.25">
      <c r="A29" s="4">
        <v>32217</v>
      </c>
      <c r="B29" s="5" t="s">
        <v>1</v>
      </c>
      <c r="C29" s="2" t="s">
        <v>1</v>
      </c>
      <c r="D29" s="2">
        <v>51.354999999999997</v>
      </c>
      <c r="E29" s="2" t="s">
        <v>1</v>
      </c>
      <c r="F29" s="2" t="s">
        <v>1</v>
      </c>
      <c r="G29" s="2" t="s">
        <v>1</v>
      </c>
      <c r="H29" s="5">
        <v>63.935000000000002</v>
      </c>
      <c r="J29" s="2" t="s">
        <v>99</v>
      </c>
      <c r="K29" s="2" t="s">
        <v>1</v>
      </c>
    </row>
    <row r="30" spans="1:11" x14ac:dyDescent="0.25">
      <c r="A30" s="4">
        <v>32248</v>
      </c>
      <c r="B30" s="5" t="s">
        <v>1</v>
      </c>
      <c r="C30" s="2" t="s">
        <v>1</v>
      </c>
      <c r="D30" s="2">
        <v>52.468000000000004</v>
      </c>
      <c r="E30" s="2" t="s">
        <v>1</v>
      </c>
      <c r="F30" s="2" t="s">
        <v>1</v>
      </c>
      <c r="G30" s="2" t="s">
        <v>1</v>
      </c>
      <c r="H30" s="5">
        <v>65.912000000000006</v>
      </c>
      <c r="J30" s="2" t="s">
        <v>100</v>
      </c>
      <c r="K30" s="2" t="s">
        <v>1</v>
      </c>
    </row>
    <row r="31" spans="1:11" x14ac:dyDescent="0.25">
      <c r="A31" s="4">
        <v>32278</v>
      </c>
      <c r="B31" s="5" t="s">
        <v>1</v>
      </c>
      <c r="C31" s="2" t="s">
        <v>1</v>
      </c>
      <c r="D31" s="2">
        <v>52.04</v>
      </c>
      <c r="E31" s="2" t="s">
        <v>1</v>
      </c>
      <c r="F31" s="2" t="s">
        <v>1</v>
      </c>
      <c r="G31" s="2" t="s">
        <v>1</v>
      </c>
      <c r="H31" s="5">
        <v>65.734999999999999</v>
      </c>
      <c r="J31" s="2" t="s">
        <v>101</v>
      </c>
      <c r="K31" s="2">
        <v>8046614</v>
      </c>
    </row>
    <row r="32" spans="1:11" x14ac:dyDescent="0.25">
      <c r="A32" s="4">
        <v>32309</v>
      </c>
      <c r="B32" s="5" t="s">
        <v>1</v>
      </c>
      <c r="C32" s="2" t="s">
        <v>1</v>
      </c>
      <c r="D32" s="2">
        <v>50.052</v>
      </c>
      <c r="E32" s="2" t="s">
        <v>1</v>
      </c>
      <c r="F32" s="2" t="s">
        <v>1</v>
      </c>
      <c r="G32" s="2" t="s">
        <v>1</v>
      </c>
      <c r="H32" s="5">
        <v>63.710999999999999</v>
      </c>
      <c r="J32" s="2" t="s">
        <v>102</v>
      </c>
      <c r="K32" s="2">
        <v>8084082</v>
      </c>
    </row>
    <row r="33" spans="1:11" x14ac:dyDescent="0.25">
      <c r="A33" s="4">
        <v>32339</v>
      </c>
      <c r="B33" s="5" t="s">
        <v>1</v>
      </c>
      <c r="C33" s="2" t="s">
        <v>1</v>
      </c>
      <c r="D33" s="2">
        <v>49.348999999999997</v>
      </c>
      <c r="E33" s="2" t="s">
        <v>1</v>
      </c>
      <c r="F33" s="2" t="s">
        <v>1</v>
      </c>
      <c r="G33" s="2" t="s">
        <v>1</v>
      </c>
      <c r="H33" s="5">
        <v>63.463999999999999</v>
      </c>
      <c r="J33" s="2" t="s">
        <v>103</v>
      </c>
      <c r="K33" s="2">
        <v>8171362</v>
      </c>
    </row>
    <row r="34" spans="1:11" x14ac:dyDescent="0.25">
      <c r="A34" s="4">
        <v>32370</v>
      </c>
      <c r="B34" s="5" t="s">
        <v>1</v>
      </c>
      <c r="C34" s="2" t="s">
        <v>1</v>
      </c>
      <c r="D34" s="2">
        <v>48.905999999999999</v>
      </c>
      <c r="E34" s="2" t="s">
        <v>1</v>
      </c>
      <c r="F34" s="2" t="s">
        <v>1</v>
      </c>
      <c r="G34" s="2" t="s">
        <v>1</v>
      </c>
      <c r="H34" s="5">
        <v>63.018000000000001</v>
      </c>
      <c r="J34" s="2" t="s">
        <v>104</v>
      </c>
      <c r="K34" s="2">
        <v>8249222</v>
      </c>
    </row>
    <row r="35" spans="1:11" x14ac:dyDescent="0.25">
      <c r="A35" s="4">
        <v>32401</v>
      </c>
      <c r="B35" s="5" t="s">
        <v>1</v>
      </c>
      <c r="C35" s="2" t="s">
        <v>1</v>
      </c>
      <c r="D35" s="2">
        <v>47.84</v>
      </c>
      <c r="E35" s="2" t="s">
        <v>1</v>
      </c>
      <c r="F35" s="2" t="s">
        <v>1</v>
      </c>
      <c r="G35" s="2" t="s">
        <v>1</v>
      </c>
      <c r="H35" s="5">
        <v>61.8</v>
      </c>
      <c r="J35" s="2" t="s">
        <v>105</v>
      </c>
      <c r="K35" s="2">
        <v>8350014</v>
      </c>
    </row>
    <row r="36" spans="1:11" x14ac:dyDescent="0.25">
      <c r="A36" s="4">
        <v>32431</v>
      </c>
      <c r="B36" s="5" t="s">
        <v>1</v>
      </c>
      <c r="C36" s="2" t="s">
        <v>1</v>
      </c>
      <c r="D36" s="2">
        <v>46.713999999999999</v>
      </c>
      <c r="E36" s="2" t="s">
        <v>1</v>
      </c>
      <c r="F36" s="2" t="s">
        <v>1</v>
      </c>
      <c r="G36" s="2" t="s">
        <v>1</v>
      </c>
      <c r="H36" s="5">
        <v>60.564999999999998</v>
      </c>
      <c r="J36" s="2" t="s">
        <v>106</v>
      </c>
      <c r="K36" s="2">
        <v>8489106</v>
      </c>
    </row>
    <row r="37" spans="1:11" x14ac:dyDescent="0.25">
      <c r="A37" s="4">
        <v>32462</v>
      </c>
      <c r="B37" s="5" t="s">
        <v>1</v>
      </c>
      <c r="C37" s="2" t="s">
        <v>1</v>
      </c>
      <c r="D37" s="2">
        <v>48.076999999999998</v>
      </c>
      <c r="E37" s="2" t="s">
        <v>1</v>
      </c>
      <c r="F37" s="2" t="s">
        <v>1</v>
      </c>
      <c r="G37" s="2" t="s">
        <v>1</v>
      </c>
      <c r="H37" s="5">
        <v>62.460999999999999</v>
      </c>
      <c r="J37" s="2" t="s">
        <v>107</v>
      </c>
      <c r="K37" s="2">
        <v>8569279</v>
      </c>
    </row>
    <row r="38" spans="1:11" x14ac:dyDescent="0.25">
      <c r="A38" s="4">
        <v>32492</v>
      </c>
      <c r="B38" s="5" t="s">
        <v>1</v>
      </c>
      <c r="C38" s="2" t="s">
        <v>1</v>
      </c>
      <c r="D38" s="2">
        <v>50.383000000000003</v>
      </c>
      <c r="E38" s="2" t="s">
        <v>1</v>
      </c>
      <c r="F38" s="2" t="s">
        <v>1</v>
      </c>
      <c r="G38" s="2" t="s">
        <v>1</v>
      </c>
      <c r="H38" s="5">
        <v>65.66</v>
      </c>
      <c r="J38" s="2" t="s">
        <v>108</v>
      </c>
      <c r="K38" s="2">
        <v>8677835</v>
      </c>
    </row>
    <row r="39" spans="1:11" x14ac:dyDescent="0.25">
      <c r="A39" s="4">
        <v>32523</v>
      </c>
      <c r="B39" s="5" t="s">
        <v>1</v>
      </c>
      <c r="C39" s="2" t="s">
        <v>1</v>
      </c>
      <c r="D39" s="2">
        <v>51.262999999999998</v>
      </c>
      <c r="E39" s="2" t="s">
        <v>1</v>
      </c>
      <c r="F39" s="2" t="s">
        <v>1</v>
      </c>
      <c r="G39" s="2" t="s">
        <v>1</v>
      </c>
      <c r="H39" s="5">
        <v>67.581999999999994</v>
      </c>
      <c r="J39" s="2" t="s">
        <v>109</v>
      </c>
      <c r="K39" s="2">
        <v>8212940</v>
      </c>
    </row>
    <row r="40" spans="1:11" x14ac:dyDescent="0.25">
      <c r="A40" s="4">
        <v>32554</v>
      </c>
      <c r="B40" s="5" t="s">
        <v>1</v>
      </c>
      <c r="C40" s="2" t="s">
        <v>1</v>
      </c>
      <c r="D40" s="2">
        <v>52.198999999999998</v>
      </c>
      <c r="E40" s="2" t="s">
        <v>1</v>
      </c>
      <c r="F40" s="2" t="s">
        <v>1</v>
      </c>
      <c r="G40" s="2" t="s">
        <v>1</v>
      </c>
      <c r="H40" s="5">
        <v>68.935000000000002</v>
      </c>
      <c r="J40" s="2" t="s">
        <v>110</v>
      </c>
      <c r="K40" s="2">
        <v>7851810</v>
      </c>
    </row>
    <row r="41" spans="1:11" x14ac:dyDescent="0.25">
      <c r="A41" s="4">
        <v>32582</v>
      </c>
      <c r="B41" s="5" t="s">
        <v>1</v>
      </c>
      <c r="C41" s="2" t="s">
        <v>1</v>
      </c>
      <c r="D41" s="2">
        <v>53.072000000000003</v>
      </c>
      <c r="E41" s="2" t="s">
        <v>1</v>
      </c>
      <c r="F41" s="2" t="s">
        <v>1</v>
      </c>
      <c r="G41" s="2" t="s">
        <v>1</v>
      </c>
      <c r="H41" s="5">
        <v>70.478999999999999</v>
      </c>
      <c r="J41" s="2" t="s">
        <v>111</v>
      </c>
      <c r="K41" s="2">
        <v>7973403</v>
      </c>
    </row>
    <row r="42" spans="1:11" x14ac:dyDescent="0.25">
      <c r="A42" s="4">
        <v>32613</v>
      </c>
      <c r="B42" s="5" t="s">
        <v>1</v>
      </c>
      <c r="C42" s="2" t="s">
        <v>1</v>
      </c>
      <c r="D42" s="2">
        <v>54.472000000000001</v>
      </c>
      <c r="E42" s="2" t="s">
        <v>1</v>
      </c>
      <c r="F42" s="2" t="s">
        <v>1</v>
      </c>
      <c r="G42" s="2" t="s">
        <v>1</v>
      </c>
      <c r="H42" s="5">
        <v>72.569000000000003</v>
      </c>
      <c r="J42" s="2" t="s">
        <v>112</v>
      </c>
      <c r="K42" s="2">
        <v>8082863</v>
      </c>
    </row>
    <row r="43" spans="1:11" x14ac:dyDescent="0.25">
      <c r="A43" s="4">
        <v>32643</v>
      </c>
      <c r="B43" s="5" t="s">
        <v>1</v>
      </c>
      <c r="C43" s="2" t="s">
        <v>1</v>
      </c>
      <c r="D43" s="2">
        <v>53.451999999999998</v>
      </c>
      <c r="E43" s="2" t="s">
        <v>1</v>
      </c>
      <c r="F43" s="2" t="s">
        <v>1</v>
      </c>
      <c r="G43" s="2" t="s">
        <v>1</v>
      </c>
      <c r="H43" s="5">
        <v>71.521000000000001</v>
      </c>
      <c r="J43" s="2" t="s">
        <v>113</v>
      </c>
      <c r="K43" s="2">
        <v>8265250</v>
      </c>
    </row>
    <row r="44" spans="1:11" x14ac:dyDescent="0.25">
      <c r="A44" s="4">
        <v>32674</v>
      </c>
      <c r="B44" s="5" t="s">
        <v>1</v>
      </c>
      <c r="C44" s="2" t="s">
        <v>1</v>
      </c>
      <c r="D44" s="2">
        <v>52.154000000000003</v>
      </c>
      <c r="E44" s="2" t="s">
        <v>1</v>
      </c>
      <c r="F44" s="2" t="s">
        <v>1</v>
      </c>
      <c r="G44" s="2" t="s">
        <v>1</v>
      </c>
      <c r="H44" s="5">
        <v>69.588999999999999</v>
      </c>
      <c r="J44" s="2" t="s">
        <v>114</v>
      </c>
      <c r="K44" s="2">
        <v>8384763</v>
      </c>
    </row>
    <row r="45" spans="1:11" x14ac:dyDescent="0.25">
      <c r="A45" s="4">
        <v>32704</v>
      </c>
      <c r="B45" s="5" t="s">
        <v>1</v>
      </c>
      <c r="C45" s="2" t="s">
        <v>1</v>
      </c>
      <c r="D45" s="2">
        <v>51.018999999999998</v>
      </c>
      <c r="E45" s="2" t="s">
        <v>1</v>
      </c>
      <c r="F45" s="2" t="s">
        <v>1</v>
      </c>
      <c r="G45" s="2" t="s">
        <v>1</v>
      </c>
      <c r="H45" s="5">
        <v>68.007999999999996</v>
      </c>
      <c r="J45" s="2" t="s">
        <v>115</v>
      </c>
      <c r="K45" s="2">
        <v>8515703</v>
      </c>
    </row>
    <row r="46" spans="1:11" x14ac:dyDescent="0.25">
      <c r="A46" s="4">
        <v>32735</v>
      </c>
      <c r="B46" s="5" t="s">
        <v>1</v>
      </c>
      <c r="C46" s="2" t="s">
        <v>1</v>
      </c>
      <c r="D46" s="2">
        <v>50.084000000000003</v>
      </c>
      <c r="E46" s="2" t="s">
        <v>1</v>
      </c>
      <c r="F46" s="2" t="s">
        <v>1</v>
      </c>
      <c r="G46" s="2" t="s">
        <v>1</v>
      </c>
      <c r="H46" s="5">
        <v>66.465000000000003</v>
      </c>
      <c r="J46" s="2" t="s">
        <v>116</v>
      </c>
      <c r="K46" s="2">
        <v>8750164</v>
      </c>
    </row>
    <row r="47" spans="1:11" x14ac:dyDescent="0.25">
      <c r="A47" s="4">
        <v>32766</v>
      </c>
      <c r="B47" s="5" t="s">
        <v>1</v>
      </c>
      <c r="C47" s="2" t="s">
        <v>1</v>
      </c>
      <c r="D47" s="2">
        <v>50.518999999999998</v>
      </c>
      <c r="E47" s="2" t="s">
        <v>1</v>
      </c>
      <c r="F47" s="2" t="s">
        <v>1</v>
      </c>
      <c r="G47" s="2" t="s">
        <v>1</v>
      </c>
      <c r="H47" s="5">
        <v>67.132999999999996</v>
      </c>
      <c r="J47" s="2" t="s">
        <v>117</v>
      </c>
      <c r="K47" s="2">
        <v>8827188</v>
      </c>
    </row>
    <row r="48" spans="1:11" x14ac:dyDescent="0.25">
      <c r="A48" s="4">
        <v>32796</v>
      </c>
      <c r="B48" s="5" t="s">
        <v>1</v>
      </c>
      <c r="C48" s="2" t="s">
        <v>1</v>
      </c>
      <c r="D48" s="2">
        <v>51.39</v>
      </c>
      <c r="E48" s="2" t="s">
        <v>1</v>
      </c>
      <c r="F48" s="2" t="s">
        <v>1</v>
      </c>
      <c r="G48" s="2" t="s">
        <v>1</v>
      </c>
      <c r="H48" s="5">
        <v>68.426000000000002</v>
      </c>
      <c r="J48" s="2" t="s">
        <v>118</v>
      </c>
      <c r="K48" s="2">
        <v>9001219</v>
      </c>
    </row>
    <row r="49" spans="1:11" x14ac:dyDescent="0.25">
      <c r="A49" s="4">
        <v>32827</v>
      </c>
      <c r="B49" s="5" t="s">
        <v>1</v>
      </c>
      <c r="C49" s="2" t="s">
        <v>1</v>
      </c>
      <c r="D49" s="2">
        <v>51.116999999999997</v>
      </c>
      <c r="E49" s="2" t="s">
        <v>1</v>
      </c>
      <c r="F49" s="2" t="s">
        <v>1</v>
      </c>
      <c r="G49" s="2" t="s">
        <v>1</v>
      </c>
      <c r="H49" s="5">
        <v>68.122</v>
      </c>
      <c r="J49" s="2" t="s">
        <v>119</v>
      </c>
      <c r="K49" s="2">
        <v>9171950</v>
      </c>
    </row>
    <row r="50" spans="1:11" x14ac:dyDescent="0.25">
      <c r="A50" s="4">
        <v>32857</v>
      </c>
      <c r="B50" s="5" t="s">
        <v>1</v>
      </c>
      <c r="C50" s="2" t="s">
        <v>1</v>
      </c>
      <c r="D50" s="2">
        <v>52.585000000000001</v>
      </c>
      <c r="E50" s="2" t="s">
        <v>1</v>
      </c>
      <c r="F50" s="2" t="s">
        <v>1</v>
      </c>
      <c r="G50" s="2" t="s">
        <v>1</v>
      </c>
      <c r="H50" s="5">
        <v>70.096999999999994</v>
      </c>
      <c r="J50" s="2" t="s">
        <v>120</v>
      </c>
      <c r="K50" s="2">
        <v>9371354</v>
      </c>
    </row>
    <row r="51" spans="1:11" x14ac:dyDescent="0.25">
      <c r="A51" s="4">
        <v>32888</v>
      </c>
      <c r="B51" s="5" t="s">
        <v>1</v>
      </c>
      <c r="C51" s="2" t="s">
        <v>1</v>
      </c>
      <c r="D51" s="2">
        <v>53.137999999999998</v>
      </c>
      <c r="E51" s="2" t="s">
        <v>1</v>
      </c>
      <c r="F51" s="2" t="s">
        <v>1</v>
      </c>
      <c r="G51" s="2" t="s">
        <v>1</v>
      </c>
      <c r="H51" s="5">
        <v>71.373999999999995</v>
      </c>
      <c r="J51" s="2" t="s">
        <v>121</v>
      </c>
      <c r="K51" s="2">
        <v>9456720</v>
      </c>
    </row>
    <row r="52" spans="1:11" x14ac:dyDescent="0.25">
      <c r="A52" s="4">
        <v>32919</v>
      </c>
      <c r="B52" s="5" t="s">
        <v>1</v>
      </c>
      <c r="C52" s="2" t="s">
        <v>1</v>
      </c>
      <c r="D52" s="2">
        <v>52.905999999999999</v>
      </c>
      <c r="E52" s="2" t="s">
        <v>1</v>
      </c>
      <c r="F52" s="2" t="s">
        <v>1</v>
      </c>
      <c r="G52" s="2" t="s">
        <v>1</v>
      </c>
      <c r="H52" s="5">
        <v>70.954999999999998</v>
      </c>
      <c r="J52" s="2" t="s">
        <v>122</v>
      </c>
      <c r="K52" s="2">
        <v>9509224</v>
      </c>
    </row>
    <row r="53" spans="1:11" x14ac:dyDescent="0.25">
      <c r="A53" s="4">
        <v>32947</v>
      </c>
      <c r="B53" s="5" t="s">
        <v>1</v>
      </c>
      <c r="C53" s="2" t="s">
        <v>1</v>
      </c>
      <c r="D53" s="2">
        <v>50.723999999999997</v>
      </c>
      <c r="E53" s="2" t="s">
        <v>1</v>
      </c>
      <c r="F53" s="2" t="s">
        <v>1</v>
      </c>
      <c r="G53" s="2" t="s">
        <v>1</v>
      </c>
      <c r="H53" s="5">
        <v>68.114999999999995</v>
      </c>
      <c r="J53" s="2" t="s">
        <v>123</v>
      </c>
      <c r="K53" s="2">
        <v>9559792</v>
      </c>
    </row>
    <row r="54" spans="1:11" x14ac:dyDescent="0.25">
      <c r="A54" s="4">
        <v>32978</v>
      </c>
      <c r="B54" s="5" t="s">
        <v>1</v>
      </c>
      <c r="C54" s="2" t="s">
        <v>1</v>
      </c>
      <c r="D54" s="2">
        <v>48.231999999999999</v>
      </c>
      <c r="E54" s="2" t="s">
        <v>1</v>
      </c>
      <c r="F54" s="2" t="s">
        <v>1</v>
      </c>
      <c r="G54" s="2" t="s">
        <v>1</v>
      </c>
      <c r="H54" s="5">
        <v>64.912999999999997</v>
      </c>
      <c r="J54" s="2" t="s">
        <v>124</v>
      </c>
      <c r="K54" s="2">
        <v>9566077</v>
      </c>
    </row>
    <row r="55" spans="1:11" x14ac:dyDescent="0.25">
      <c r="A55" s="4">
        <v>33008</v>
      </c>
      <c r="B55" s="5" t="s">
        <v>1</v>
      </c>
      <c r="C55" s="2" t="s">
        <v>1</v>
      </c>
      <c r="D55" s="2">
        <v>47.932000000000002</v>
      </c>
      <c r="E55" s="2" t="s">
        <v>1</v>
      </c>
      <c r="F55" s="2" t="s">
        <v>1</v>
      </c>
      <c r="G55" s="2" t="s">
        <v>1</v>
      </c>
      <c r="H55" s="5">
        <v>64.650000000000006</v>
      </c>
      <c r="J55" s="2" t="s">
        <v>125</v>
      </c>
      <c r="K55" s="2">
        <v>9713477</v>
      </c>
    </row>
    <row r="56" spans="1:11" x14ac:dyDescent="0.25">
      <c r="A56" s="4">
        <v>33039</v>
      </c>
      <c r="B56" s="5" t="s">
        <v>1</v>
      </c>
      <c r="C56" s="2" t="s">
        <v>1</v>
      </c>
      <c r="D56" s="2">
        <v>46.128</v>
      </c>
      <c r="E56" s="2" t="s">
        <v>1</v>
      </c>
      <c r="F56" s="2" t="s">
        <v>1</v>
      </c>
      <c r="G56" s="2" t="s">
        <v>1</v>
      </c>
      <c r="H56" s="5">
        <v>62.220999999999997</v>
      </c>
      <c r="J56" s="2" t="s">
        <v>126</v>
      </c>
      <c r="K56" s="2">
        <v>9677133</v>
      </c>
    </row>
    <row r="57" spans="1:11" x14ac:dyDescent="0.25">
      <c r="A57" s="4">
        <v>33069</v>
      </c>
      <c r="B57" s="5" t="s">
        <v>1</v>
      </c>
      <c r="C57" s="2" t="s">
        <v>1</v>
      </c>
      <c r="D57" s="2">
        <v>49.28</v>
      </c>
      <c r="E57" s="2" t="s">
        <v>1</v>
      </c>
      <c r="F57" s="2" t="s">
        <v>1</v>
      </c>
      <c r="G57" s="2" t="s">
        <v>1</v>
      </c>
      <c r="H57" s="5">
        <v>66.527000000000001</v>
      </c>
      <c r="J57" s="2" t="s">
        <v>127</v>
      </c>
      <c r="K57" s="2">
        <v>9799065</v>
      </c>
    </row>
    <row r="58" spans="1:11" x14ac:dyDescent="0.25">
      <c r="A58" s="4">
        <v>33100</v>
      </c>
      <c r="B58" s="5" t="s">
        <v>1</v>
      </c>
      <c r="C58" s="2" t="s">
        <v>1</v>
      </c>
      <c r="D58" s="2">
        <v>58.825000000000003</v>
      </c>
      <c r="E58" s="2" t="s">
        <v>1</v>
      </c>
      <c r="F58" s="2" t="s">
        <v>1</v>
      </c>
      <c r="G58" s="2" t="s">
        <v>1</v>
      </c>
      <c r="H58" s="5">
        <v>79.563000000000002</v>
      </c>
      <c r="J58" s="2" t="s">
        <v>128</v>
      </c>
      <c r="K58" s="2">
        <v>9916707</v>
      </c>
    </row>
    <row r="59" spans="1:11" x14ac:dyDescent="0.25">
      <c r="A59" s="4">
        <v>33131</v>
      </c>
      <c r="B59" s="5" t="s">
        <v>1</v>
      </c>
      <c r="C59" s="2" t="s">
        <v>1</v>
      </c>
      <c r="D59" s="2">
        <v>65.236999999999995</v>
      </c>
      <c r="E59" s="2" t="s">
        <v>1</v>
      </c>
      <c r="F59" s="2" t="s">
        <v>1</v>
      </c>
      <c r="G59" s="2" t="s">
        <v>1</v>
      </c>
      <c r="H59" s="5">
        <v>88.807000000000002</v>
      </c>
      <c r="J59" s="2" t="s">
        <v>129</v>
      </c>
      <c r="K59" s="2">
        <v>10121481</v>
      </c>
    </row>
    <row r="60" spans="1:11" x14ac:dyDescent="0.25">
      <c r="A60" s="4">
        <v>33161</v>
      </c>
      <c r="B60" s="5" t="s">
        <v>1</v>
      </c>
      <c r="C60" s="2" t="s">
        <v>1</v>
      </c>
      <c r="D60" s="2">
        <v>64.328000000000003</v>
      </c>
      <c r="E60" s="2" t="s">
        <v>1</v>
      </c>
      <c r="F60" s="2" t="s">
        <v>1</v>
      </c>
      <c r="G60" s="2" t="s">
        <v>1</v>
      </c>
      <c r="H60" s="5">
        <v>88.277000000000001</v>
      </c>
      <c r="J60" s="2" t="s">
        <v>130</v>
      </c>
      <c r="K60" s="2">
        <v>10288135</v>
      </c>
    </row>
    <row r="61" spans="1:11" x14ac:dyDescent="0.25">
      <c r="A61" s="4">
        <v>33192</v>
      </c>
      <c r="B61" s="5" t="s">
        <v>1</v>
      </c>
      <c r="C61" s="2" t="s">
        <v>1</v>
      </c>
      <c r="D61" s="2">
        <v>61.698</v>
      </c>
      <c r="E61" s="2" t="s">
        <v>1</v>
      </c>
      <c r="F61" s="2" t="s">
        <v>1</v>
      </c>
      <c r="G61" s="2" t="s">
        <v>1</v>
      </c>
      <c r="H61" s="5">
        <v>84.697000000000003</v>
      </c>
      <c r="J61" s="2" t="s">
        <v>131</v>
      </c>
      <c r="K61" s="2">
        <v>10349429</v>
      </c>
    </row>
    <row r="62" spans="1:11" x14ac:dyDescent="0.25">
      <c r="A62" s="4">
        <v>33222</v>
      </c>
      <c r="B62" s="5" t="s">
        <v>1</v>
      </c>
      <c r="C62" s="2" t="s">
        <v>1</v>
      </c>
      <c r="D62" s="2">
        <v>56.793999999999997</v>
      </c>
      <c r="E62" s="2" t="s">
        <v>1</v>
      </c>
      <c r="F62" s="2" t="s">
        <v>1</v>
      </c>
      <c r="G62" s="2" t="s">
        <v>1</v>
      </c>
      <c r="H62" s="5">
        <v>77.807000000000002</v>
      </c>
      <c r="J62" s="2" t="s">
        <v>132</v>
      </c>
      <c r="K62" s="2">
        <v>10312547</v>
      </c>
    </row>
    <row r="63" spans="1:11" x14ac:dyDescent="0.25">
      <c r="A63" s="4">
        <v>33253</v>
      </c>
      <c r="B63" s="5" t="s">
        <v>1</v>
      </c>
      <c r="C63" s="2" t="s">
        <v>1</v>
      </c>
      <c r="D63" s="2">
        <v>51.82</v>
      </c>
      <c r="E63" s="2" t="s">
        <v>1</v>
      </c>
      <c r="F63" s="2" t="s">
        <v>1</v>
      </c>
      <c r="G63" s="2" t="s">
        <v>1</v>
      </c>
      <c r="H63" s="5">
        <v>71.025000000000006</v>
      </c>
      <c r="J63" s="2" t="s">
        <v>133</v>
      </c>
      <c r="K63" s="2">
        <v>10250899</v>
      </c>
    </row>
    <row r="64" spans="1:11" x14ac:dyDescent="0.25">
      <c r="A64" s="4">
        <v>33284</v>
      </c>
      <c r="B64" s="5" t="s">
        <v>1</v>
      </c>
      <c r="C64" s="2" t="s">
        <v>1</v>
      </c>
      <c r="D64" s="2">
        <v>48.54</v>
      </c>
      <c r="E64" s="2" t="s">
        <v>1</v>
      </c>
      <c r="F64" s="2" t="s">
        <v>1</v>
      </c>
      <c r="G64" s="2" t="s">
        <v>1</v>
      </c>
      <c r="H64" s="5">
        <v>66.361999999999995</v>
      </c>
      <c r="J64" s="2" t="s">
        <v>134</v>
      </c>
      <c r="K64" s="2">
        <v>10215874</v>
      </c>
    </row>
    <row r="65" spans="1:11" x14ac:dyDescent="0.25">
      <c r="A65" s="4">
        <v>33312</v>
      </c>
      <c r="B65" s="5" t="s">
        <v>1</v>
      </c>
      <c r="C65" s="2" t="s">
        <v>1</v>
      </c>
      <c r="D65" s="2">
        <v>49.463999999999999</v>
      </c>
      <c r="E65" s="2" t="s">
        <v>1</v>
      </c>
      <c r="F65" s="2" t="s">
        <v>1</v>
      </c>
      <c r="G65" s="2" t="s">
        <v>1</v>
      </c>
      <c r="H65" s="5">
        <v>67.450999999999993</v>
      </c>
      <c r="J65" s="2" t="s">
        <v>135</v>
      </c>
      <c r="K65" s="2">
        <v>10246205</v>
      </c>
    </row>
    <row r="66" spans="1:11" x14ac:dyDescent="0.25">
      <c r="A66" s="4">
        <v>33343</v>
      </c>
      <c r="B66" s="5" t="s">
        <v>1</v>
      </c>
      <c r="C66" s="2" t="s">
        <v>1</v>
      </c>
      <c r="D66" s="2">
        <v>50.572000000000003</v>
      </c>
      <c r="E66" s="2" t="s">
        <v>1</v>
      </c>
      <c r="F66" s="2" t="s">
        <v>1</v>
      </c>
      <c r="G66" s="2" t="s">
        <v>1</v>
      </c>
      <c r="H66" s="5">
        <v>68.798000000000002</v>
      </c>
      <c r="J66" s="2" t="s">
        <v>136</v>
      </c>
      <c r="K66" s="2">
        <v>10219945</v>
      </c>
    </row>
    <row r="67" spans="1:11" x14ac:dyDescent="0.25">
      <c r="A67" s="4">
        <v>33373</v>
      </c>
      <c r="B67" s="5" t="s">
        <v>1</v>
      </c>
      <c r="C67" s="2" t="s">
        <v>1</v>
      </c>
      <c r="D67" s="2">
        <v>50.917999999999999</v>
      </c>
      <c r="E67" s="2" t="s">
        <v>1</v>
      </c>
      <c r="F67" s="2" t="s">
        <v>1</v>
      </c>
      <c r="G67" s="2" t="s">
        <v>1</v>
      </c>
      <c r="H67" s="5">
        <v>69.230999999999995</v>
      </c>
      <c r="J67" s="2" t="s">
        <v>137</v>
      </c>
      <c r="K67" s="2">
        <v>10142313</v>
      </c>
    </row>
    <row r="68" spans="1:11" x14ac:dyDescent="0.25">
      <c r="A68" s="4">
        <v>33404</v>
      </c>
      <c r="B68" s="5" t="s">
        <v>1</v>
      </c>
      <c r="C68" s="2" t="s">
        <v>1</v>
      </c>
      <c r="D68" s="2">
        <v>50.103999999999999</v>
      </c>
      <c r="E68" s="2" t="s">
        <v>1</v>
      </c>
      <c r="F68" s="2" t="s">
        <v>1</v>
      </c>
      <c r="G68" s="2" t="s">
        <v>1</v>
      </c>
      <c r="H68" s="5">
        <v>67.995000000000005</v>
      </c>
      <c r="J68" s="2" t="s">
        <v>138</v>
      </c>
      <c r="K68" s="2">
        <v>10226770</v>
      </c>
    </row>
    <row r="69" spans="1:11" x14ac:dyDescent="0.25">
      <c r="A69" s="4">
        <v>33434</v>
      </c>
      <c r="B69" s="5" t="s">
        <v>1</v>
      </c>
      <c r="C69" s="2" t="s">
        <v>1</v>
      </c>
      <c r="D69" s="2">
        <v>50.503999999999998</v>
      </c>
      <c r="E69" s="2" t="s">
        <v>1</v>
      </c>
      <c r="F69" s="2" t="s">
        <v>1</v>
      </c>
      <c r="G69" s="2" t="s">
        <v>1</v>
      </c>
      <c r="H69" s="5">
        <v>68.234999999999999</v>
      </c>
      <c r="J69" s="2" t="s">
        <v>139</v>
      </c>
      <c r="K69" s="2">
        <v>10299450</v>
      </c>
    </row>
    <row r="70" spans="1:11" x14ac:dyDescent="0.25">
      <c r="A70" s="4">
        <v>33465</v>
      </c>
      <c r="B70" s="5" t="s">
        <v>1</v>
      </c>
      <c r="C70" s="2" t="s">
        <v>1</v>
      </c>
      <c r="D70" s="2">
        <v>49.558</v>
      </c>
      <c r="E70" s="2" t="s">
        <v>1</v>
      </c>
      <c r="F70" s="2" t="s">
        <v>1</v>
      </c>
      <c r="G70" s="2" t="s">
        <v>1</v>
      </c>
      <c r="H70" s="5">
        <v>67.084000000000003</v>
      </c>
      <c r="J70" s="2" t="s">
        <v>140</v>
      </c>
      <c r="K70" s="2">
        <v>10318306</v>
      </c>
    </row>
    <row r="71" spans="1:11" x14ac:dyDescent="0.25">
      <c r="A71" s="4">
        <v>33496</v>
      </c>
      <c r="B71" s="5" t="s">
        <v>1</v>
      </c>
      <c r="C71" s="2" t="s">
        <v>1</v>
      </c>
      <c r="D71" s="2">
        <v>50.527999999999999</v>
      </c>
      <c r="E71" s="2" t="s">
        <v>1</v>
      </c>
      <c r="F71" s="2" t="s">
        <v>1</v>
      </c>
      <c r="G71" s="2" t="s">
        <v>1</v>
      </c>
      <c r="H71" s="5">
        <v>68.385000000000005</v>
      </c>
      <c r="J71" s="2" t="s">
        <v>141</v>
      </c>
      <c r="K71" s="2">
        <v>10341362</v>
      </c>
    </row>
    <row r="72" spans="1:11" x14ac:dyDescent="0.25">
      <c r="A72" s="4">
        <v>33526</v>
      </c>
      <c r="B72" s="5" t="s">
        <v>1</v>
      </c>
      <c r="C72" s="2" t="s">
        <v>1</v>
      </c>
      <c r="D72" s="2">
        <v>51.252000000000002</v>
      </c>
      <c r="E72" s="2" t="s">
        <v>1</v>
      </c>
      <c r="F72" s="2" t="s">
        <v>1</v>
      </c>
      <c r="G72" s="2" t="s">
        <v>1</v>
      </c>
      <c r="H72" s="5">
        <v>69.510000000000005</v>
      </c>
      <c r="J72" s="2" t="s">
        <v>142</v>
      </c>
      <c r="K72" s="2">
        <v>10372297</v>
      </c>
    </row>
    <row r="73" spans="1:11" x14ac:dyDescent="0.25">
      <c r="A73" s="4">
        <v>33557</v>
      </c>
      <c r="B73" s="5" t="s">
        <v>1</v>
      </c>
      <c r="C73" s="2" t="s">
        <v>1</v>
      </c>
      <c r="D73" s="2">
        <v>49.506</v>
      </c>
      <c r="E73" s="2" t="s">
        <v>1</v>
      </c>
      <c r="F73" s="2" t="s">
        <v>1</v>
      </c>
      <c r="G73" s="2" t="s">
        <v>1</v>
      </c>
      <c r="H73" s="5">
        <v>67.218999999999994</v>
      </c>
      <c r="J73" s="2" t="s">
        <v>143</v>
      </c>
      <c r="K73" s="2">
        <v>10368364</v>
      </c>
    </row>
    <row r="74" spans="1:11" x14ac:dyDescent="0.25">
      <c r="A74" s="4">
        <v>33587</v>
      </c>
      <c r="B74" s="5" t="s">
        <v>1</v>
      </c>
      <c r="C74" s="2" t="s">
        <v>1</v>
      </c>
      <c r="D74" s="2">
        <v>46.874000000000002</v>
      </c>
      <c r="E74" s="2" t="s">
        <v>1</v>
      </c>
      <c r="F74" s="2" t="s">
        <v>1</v>
      </c>
      <c r="G74" s="2" t="s">
        <v>1</v>
      </c>
      <c r="H74" s="5">
        <v>63.664999999999999</v>
      </c>
      <c r="J74" s="2" t="s">
        <v>144</v>
      </c>
      <c r="K74" s="2">
        <v>10491417</v>
      </c>
    </row>
    <row r="75" spans="1:11" x14ac:dyDescent="0.25">
      <c r="A75" s="4">
        <v>33618</v>
      </c>
      <c r="B75" s="5" t="s">
        <v>1</v>
      </c>
      <c r="C75" s="2" t="s">
        <v>1</v>
      </c>
      <c r="D75" s="2">
        <v>47.48</v>
      </c>
      <c r="E75" s="2" t="s">
        <v>1</v>
      </c>
      <c r="F75" s="2" t="s">
        <v>1</v>
      </c>
      <c r="G75" s="2" t="s">
        <v>1</v>
      </c>
      <c r="H75" s="5">
        <v>64.483999999999995</v>
      </c>
      <c r="J75" s="2" t="s">
        <v>145</v>
      </c>
      <c r="K75" s="2">
        <v>10653938</v>
      </c>
    </row>
    <row r="76" spans="1:11" x14ac:dyDescent="0.25">
      <c r="A76" s="4">
        <v>33649</v>
      </c>
      <c r="B76" s="5" t="s">
        <v>1</v>
      </c>
      <c r="C76" s="2" t="s">
        <v>1</v>
      </c>
      <c r="D76" s="2">
        <v>47.978999999999999</v>
      </c>
      <c r="E76" s="2" t="s">
        <v>1</v>
      </c>
      <c r="F76" s="2" t="s">
        <v>1</v>
      </c>
      <c r="G76" s="2" t="s">
        <v>1</v>
      </c>
      <c r="H76" s="5">
        <v>65.376000000000005</v>
      </c>
      <c r="J76" s="2" t="s">
        <v>146</v>
      </c>
      <c r="K76" s="2">
        <v>10794833</v>
      </c>
    </row>
    <row r="77" spans="1:11" x14ac:dyDescent="0.25">
      <c r="A77" s="4">
        <v>33678</v>
      </c>
      <c r="B77" s="5" t="s">
        <v>1</v>
      </c>
      <c r="C77" s="2" t="s">
        <v>1</v>
      </c>
      <c r="D77" s="2">
        <v>48.749000000000002</v>
      </c>
      <c r="E77" s="2" t="s">
        <v>1</v>
      </c>
      <c r="F77" s="2" t="s">
        <v>1</v>
      </c>
      <c r="G77" s="2" t="s">
        <v>1</v>
      </c>
      <c r="H77" s="5">
        <v>66.525000000000006</v>
      </c>
      <c r="J77" s="2" t="s">
        <v>147</v>
      </c>
      <c r="K77" s="2">
        <v>10813978</v>
      </c>
    </row>
    <row r="78" spans="1:11" x14ac:dyDescent="0.25">
      <c r="A78" s="4">
        <v>33709</v>
      </c>
      <c r="B78" s="5" t="s">
        <v>1</v>
      </c>
      <c r="C78" s="2" t="s">
        <v>1</v>
      </c>
      <c r="D78" s="2">
        <v>49.280999999999999</v>
      </c>
      <c r="E78" s="2" t="s">
        <v>1</v>
      </c>
      <c r="F78" s="2" t="s">
        <v>1</v>
      </c>
      <c r="G78" s="2" t="s">
        <v>1</v>
      </c>
      <c r="H78" s="5">
        <v>67.284999999999997</v>
      </c>
      <c r="J78" s="2" t="s">
        <v>148</v>
      </c>
      <c r="K78" s="2">
        <v>10977978</v>
      </c>
    </row>
    <row r="79" spans="1:11" x14ac:dyDescent="0.25">
      <c r="A79" s="4">
        <v>33739</v>
      </c>
      <c r="B79" s="5" t="s">
        <v>1</v>
      </c>
      <c r="C79" s="2" t="s">
        <v>1</v>
      </c>
      <c r="D79" s="2">
        <v>49.884</v>
      </c>
      <c r="E79" s="2" t="s">
        <v>1</v>
      </c>
      <c r="F79" s="2" t="s">
        <v>1</v>
      </c>
      <c r="G79" s="2" t="s">
        <v>1</v>
      </c>
      <c r="H79" s="5">
        <v>68.466999999999999</v>
      </c>
      <c r="J79" s="2" t="s">
        <v>149</v>
      </c>
      <c r="K79" s="2">
        <v>11049056</v>
      </c>
    </row>
    <row r="80" spans="1:11" x14ac:dyDescent="0.25">
      <c r="A80" s="4">
        <v>33770</v>
      </c>
      <c r="B80" s="5" t="s">
        <v>1</v>
      </c>
      <c r="C80" s="2" t="s">
        <v>1</v>
      </c>
      <c r="D80" s="2">
        <v>50.402000000000001</v>
      </c>
      <c r="E80" s="2" t="s">
        <v>1</v>
      </c>
      <c r="F80" s="2" t="s">
        <v>1</v>
      </c>
      <c r="G80" s="2" t="s">
        <v>1</v>
      </c>
      <c r="H80" s="5">
        <v>69.394000000000005</v>
      </c>
      <c r="J80" s="2" t="s">
        <v>150</v>
      </c>
      <c r="K80" s="2">
        <v>11051417</v>
      </c>
    </row>
    <row r="81" spans="1:11" x14ac:dyDescent="0.25">
      <c r="A81" s="4">
        <v>33800</v>
      </c>
      <c r="B81" s="5" t="s">
        <v>1</v>
      </c>
      <c r="C81" s="2" t="s">
        <v>1</v>
      </c>
      <c r="D81" s="2">
        <v>50.54</v>
      </c>
      <c r="E81" s="2" t="s">
        <v>1</v>
      </c>
      <c r="F81" s="2" t="s">
        <v>1</v>
      </c>
      <c r="G81" s="2" t="s">
        <v>1</v>
      </c>
      <c r="H81" s="5">
        <v>69.495999999999995</v>
      </c>
      <c r="J81" s="2" t="s">
        <v>151</v>
      </c>
      <c r="K81" s="2">
        <v>11184903</v>
      </c>
    </row>
    <row r="82" spans="1:11" x14ac:dyDescent="0.25">
      <c r="A82" s="4">
        <v>33831</v>
      </c>
      <c r="B82" s="5" t="s">
        <v>1</v>
      </c>
      <c r="C82" s="2" t="s">
        <v>1</v>
      </c>
      <c r="D82" s="2">
        <v>50.331000000000003</v>
      </c>
      <c r="E82" s="2" t="s">
        <v>1</v>
      </c>
      <c r="F82" s="2" t="s">
        <v>1</v>
      </c>
      <c r="G82" s="2" t="s">
        <v>1</v>
      </c>
      <c r="H82" s="5">
        <v>69.113</v>
      </c>
      <c r="J82" s="2" t="s">
        <v>152</v>
      </c>
      <c r="K82" s="2">
        <v>11368680</v>
      </c>
    </row>
    <row r="83" spans="1:11" x14ac:dyDescent="0.25">
      <c r="A83" s="4">
        <v>33862</v>
      </c>
      <c r="B83" s="5" t="s">
        <v>1</v>
      </c>
      <c r="C83" s="2" t="s">
        <v>1</v>
      </c>
      <c r="D83" s="2">
        <v>50.329000000000001</v>
      </c>
      <c r="E83" s="2" t="s">
        <v>1</v>
      </c>
      <c r="F83" s="2" t="s">
        <v>1</v>
      </c>
      <c r="G83" s="2" t="s">
        <v>1</v>
      </c>
      <c r="H83" s="5">
        <v>69.218999999999994</v>
      </c>
      <c r="J83" s="2" t="s">
        <v>153</v>
      </c>
      <c r="K83" s="2">
        <v>11572204</v>
      </c>
    </row>
    <row r="84" spans="1:11" x14ac:dyDescent="0.25">
      <c r="A84" s="4">
        <v>33892</v>
      </c>
      <c r="B84" s="5" t="s">
        <v>1</v>
      </c>
      <c r="C84" s="2" t="s">
        <v>1</v>
      </c>
      <c r="D84" s="2">
        <v>51</v>
      </c>
      <c r="E84" s="2" t="s">
        <v>1</v>
      </c>
      <c r="F84" s="2" t="s">
        <v>1</v>
      </c>
      <c r="G84" s="2" t="s">
        <v>1</v>
      </c>
      <c r="H84" s="5">
        <v>70.262</v>
      </c>
      <c r="J84" s="2" t="s">
        <v>154</v>
      </c>
      <c r="K84" s="2">
        <v>11727370</v>
      </c>
    </row>
    <row r="85" spans="1:11" x14ac:dyDescent="0.25">
      <c r="A85" s="4">
        <v>33923</v>
      </c>
      <c r="B85" s="5" t="s">
        <v>1</v>
      </c>
      <c r="C85" s="2" t="s">
        <v>1</v>
      </c>
      <c r="D85" s="2">
        <v>49.375</v>
      </c>
      <c r="E85" s="2" t="s">
        <v>1</v>
      </c>
      <c r="F85" s="2" t="s">
        <v>1</v>
      </c>
      <c r="G85" s="2" t="s">
        <v>1</v>
      </c>
      <c r="H85" s="5">
        <v>68.087999999999994</v>
      </c>
      <c r="J85" s="2" t="s">
        <v>155</v>
      </c>
      <c r="K85" s="2">
        <v>11776264</v>
      </c>
    </row>
    <row r="86" spans="1:11" x14ac:dyDescent="0.25">
      <c r="A86" s="4">
        <v>33953</v>
      </c>
      <c r="B86" s="5" t="s">
        <v>1</v>
      </c>
      <c r="C86" s="2" t="s">
        <v>1</v>
      </c>
      <c r="D86" s="2">
        <v>49.174999999999997</v>
      </c>
      <c r="E86" s="2" t="s">
        <v>1</v>
      </c>
      <c r="F86" s="2" t="s">
        <v>1</v>
      </c>
      <c r="G86" s="2" t="s">
        <v>1</v>
      </c>
      <c r="H86" s="5">
        <v>67.72</v>
      </c>
      <c r="J86" s="2" t="s">
        <v>156</v>
      </c>
      <c r="K86" s="2">
        <v>11807764</v>
      </c>
    </row>
    <row r="87" spans="1:11" x14ac:dyDescent="0.25">
      <c r="A87" s="4">
        <v>33984</v>
      </c>
      <c r="B87" s="5" t="s">
        <v>1</v>
      </c>
      <c r="C87" s="2" t="s">
        <v>1</v>
      </c>
      <c r="D87" s="2">
        <v>48.021999999999998</v>
      </c>
      <c r="E87" s="2" t="s">
        <v>1</v>
      </c>
      <c r="F87" s="2">
        <v>68.28</v>
      </c>
      <c r="G87" s="2">
        <v>3848.2840000000001</v>
      </c>
      <c r="H87" s="5">
        <v>66.399000000000001</v>
      </c>
      <c r="J87" s="2" t="s">
        <v>157</v>
      </c>
      <c r="K87" s="2">
        <v>11937152</v>
      </c>
    </row>
    <row r="88" spans="1:11" x14ac:dyDescent="0.25">
      <c r="A88" s="4">
        <v>34015</v>
      </c>
      <c r="B88" s="5" t="s">
        <v>1</v>
      </c>
      <c r="C88" s="2" t="s">
        <v>1</v>
      </c>
      <c r="D88" s="2">
        <v>48.743000000000002</v>
      </c>
      <c r="E88" s="2" t="s">
        <v>1</v>
      </c>
      <c r="F88" s="2">
        <v>69.48</v>
      </c>
      <c r="G88" s="2">
        <v>4021.3209999999999</v>
      </c>
      <c r="H88" s="5">
        <v>67.484999999999999</v>
      </c>
      <c r="J88" s="2" t="s">
        <v>158</v>
      </c>
      <c r="K88" s="2">
        <v>12061258</v>
      </c>
    </row>
    <row r="89" spans="1:11" x14ac:dyDescent="0.25">
      <c r="A89" s="4">
        <v>34043</v>
      </c>
      <c r="B89" s="5" t="s">
        <v>1</v>
      </c>
      <c r="C89" s="2" t="s">
        <v>1</v>
      </c>
      <c r="D89" s="2">
        <v>48.774999999999999</v>
      </c>
      <c r="E89" s="2" t="s">
        <v>1</v>
      </c>
      <c r="F89" s="2">
        <v>69.64</v>
      </c>
      <c r="G89" s="2">
        <v>4030.1570000000002</v>
      </c>
      <c r="H89" s="5">
        <v>67.549000000000007</v>
      </c>
      <c r="J89" s="2" t="s">
        <v>159</v>
      </c>
      <c r="K89" s="2">
        <v>12129790</v>
      </c>
    </row>
    <row r="90" spans="1:11" x14ac:dyDescent="0.25">
      <c r="A90" s="4">
        <v>34074</v>
      </c>
      <c r="B90" s="5" t="s">
        <v>1</v>
      </c>
      <c r="C90" s="2" t="s">
        <v>1</v>
      </c>
      <c r="D90" s="2">
        <v>49.231000000000002</v>
      </c>
      <c r="E90" s="2" t="s">
        <v>1</v>
      </c>
      <c r="F90" s="2">
        <v>69.41</v>
      </c>
      <c r="G90" s="2">
        <v>4246.7879999999996</v>
      </c>
      <c r="H90" s="5">
        <v>68.433000000000007</v>
      </c>
      <c r="J90" s="2" t="s">
        <v>160</v>
      </c>
      <c r="K90" s="2">
        <v>12223990</v>
      </c>
    </row>
    <row r="91" spans="1:11" x14ac:dyDescent="0.25">
      <c r="A91" s="4">
        <v>34104</v>
      </c>
      <c r="B91" s="5" t="s">
        <v>1</v>
      </c>
      <c r="C91" s="2" t="s">
        <v>1</v>
      </c>
      <c r="D91" s="2">
        <v>48.741999999999997</v>
      </c>
      <c r="E91" s="2" t="s">
        <v>1</v>
      </c>
      <c r="F91" s="2">
        <v>69.92</v>
      </c>
      <c r="G91" s="2">
        <v>4174.076</v>
      </c>
      <c r="H91" s="5">
        <v>67.801000000000002</v>
      </c>
      <c r="J91" s="2" t="s">
        <v>161</v>
      </c>
      <c r="K91" s="2">
        <v>12236561</v>
      </c>
    </row>
    <row r="92" spans="1:11" x14ac:dyDescent="0.25">
      <c r="A92" s="4">
        <v>34135</v>
      </c>
      <c r="B92" s="5" t="s">
        <v>1</v>
      </c>
      <c r="C92" s="2" t="s">
        <v>1</v>
      </c>
      <c r="D92" s="2">
        <v>46.384999999999998</v>
      </c>
      <c r="E92" s="2" t="s">
        <v>1</v>
      </c>
      <c r="F92" s="2">
        <v>68.94</v>
      </c>
      <c r="G92" s="2">
        <v>4442.7139999999999</v>
      </c>
      <c r="H92" s="5">
        <v>64.426000000000002</v>
      </c>
      <c r="J92" s="2" t="s">
        <v>162</v>
      </c>
      <c r="K92" s="2">
        <v>12308685</v>
      </c>
    </row>
    <row r="93" spans="1:11" x14ac:dyDescent="0.25">
      <c r="A93" s="4">
        <v>34165</v>
      </c>
      <c r="B93" s="5" t="s">
        <v>1</v>
      </c>
      <c r="C93" s="2" t="s">
        <v>1</v>
      </c>
      <c r="D93" s="2">
        <v>46.268999999999998</v>
      </c>
      <c r="E93" s="2" t="s">
        <v>1</v>
      </c>
      <c r="F93" s="2">
        <v>68.760000000000005</v>
      </c>
      <c r="G93" s="2">
        <v>4389.3680000000004</v>
      </c>
      <c r="H93" s="5">
        <v>64.432000000000002</v>
      </c>
      <c r="J93" s="2" t="s">
        <v>163</v>
      </c>
      <c r="K93" s="2">
        <v>12300282</v>
      </c>
    </row>
    <row r="94" spans="1:11" x14ac:dyDescent="0.25">
      <c r="A94" s="4">
        <v>34196</v>
      </c>
      <c r="B94" s="5" t="s">
        <v>1</v>
      </c>
      <c r="C94" s="2" t="s">
        <v>1</v>
      </c>
      <c r="D94" s="2">
        <v>46.377000000000002</v>
      </c>
      <c r="E94" s="2" t="s">
        <v>1</v>
      </c>
      <c r="F94" s="2">
        <v>68.48</v>
      </c>
      <c r="G94" s="2">
        <v>4170.63</v>
      </c>
      <c r="H94" s="5">
        <v>64.537000000000006</v>
      </c>
      <c r="J94" s="2" t="s">
        <v>164</v>
      </c>
      <c r="K94" s="2">
        <v>12067052</v>
      </c>
    </row>
    <row r="95" spans="1:11" x14ac:dyDescent="0.25">
      <c r="A95" s="4">
        <v>34227</v>
      </c>
      <c r="B95" s="5" t="s">
        <v>1</v>
      </c>
      <c r="C95" s="2" t="s">
        <v>1</v>
      </c>
      <c r="D95" s="2">
        <v>46.302999999999997</v>
      </c>
      <c r="E95" s="2" t="s">
        <v>1</v>
      </c>
      <c r="F95" s="2">
        <v>68.73</v>
      </c>
      <c r="G95" s="2">
        <v>4403.9719999999998</v>
      </c>
      <c r="H95" s="5">
        <v>64.421999999999997</v>
      </c>
      <c r="J95" s="2" t="s">
        <v>165</v>
      </c>
      <c r="K95" s="2">
        <v>11602810</v>
      </c>
    </row>
    <row r="96" spans="1:11" x14ac:dyDescent="0.25">
      <c r="A96" s="4">
        <v>34257</v>
      </c>
      <c r="B96" s="5" t="s">
        <v>1</v>
      </c>
      <c r="C96" s="2" t="s">
        <v>1</v>
      </c>
      <c r="D96" s="2">
        <v>46.182000000000002</v>
      </c>
      <c r="E96" s="2" t="s">
        <v>1</v>
      </c>
      <c r="F96" s="2">
        <v>68.61</v>
      </c>
      <c r="G96" s="2">
        <v>4775.4679999999998</v>
      </c>
      <c r="H96" s="5">
        <v>64.302000000000007</v>
      </c>
      <c r="J96" s="2" t="s">
        <v>166</v>
      </c>
      <c r="K96" s="2">
        <v>11484562</v>
      </c>
    </row>
    <row r="97" spans="1:11" x14ac:dyDescent="0.25">
      <c r="A97" s="4">
        <v>34288</v>
      </c>
      <c r="B97" s="5" t="s">
        <v>1</v>
      </c>
      <c r="C97" s="2" t="s">
        <v>1</v>
      </c>
      <c r="D97" s="2">
        <v>45.853999999999999</v>
      </c>
      <c r="E97" s="2" t="s">
        <v>1</v>
      </c>
      <c r="F97" s="2">
        <v>69.28</v>
      </c>
      <c r="G97" s="2">
        <v>4488.4319999999998</v>
      </c>
      <c r="H97" s="5">
        <v>64.016000000000005</v>
      </c>
      <c r="J97" s="2" t="s">
        <v>167</v>
      </c>
      <c r="K97" s="2">
        <v>11723062</v>
      </c>
    </row>
    <row r="98" spans="1:11" x14ac:dyDescent="0.25">
      <c r="A98" s="4">
        <v>34318</v>
      </c>
      <c r="B98" s="5" t="s">
        <v>1</v>
      </c>
      <c r="C98" s="2" t="s">
        <v>1</v>
      </c>
      <c r="D98" s="2">
        <v>45.308</v>
      </c>
      <c r="E98" s="2" t="s">
        <v>1</v>
      </c>
      <c r="F98" s="2">
        <v>70.19</v>
      </c>
      <c r="G98" s="2">
        <v>4792.7719999999999</v>
      </c>
      <c r="H98" s="5">
        <v>63.350999999999999</v>
      </c>
      <c r="J98" s="2" t="s">
        <v>168</v>
      </c>
      <c r="K98" s="2">
        <v>11919817</v>
      </c>
    </row>
    <row r="99" spans="1:11" x14ac:dyDescent="0.25">
      <c r="A99" s="4">
        <v>34349</v>
      </c>
      <c r="B99" s="5" t="s">
        <v>1</v>
      </c>
      <c r="C99" s="2" t="s">
        <v>1</v>
      </c>
      <c r="D99" s="2">
        <v>46.363</v>
      </c>
      <c r="E99" s="2" t="s">
        <v>1</v>
      </c>
      <c r="F99" s="2">
        <v>70.63</v>
      </c>
      <c r="G99" s="2">
        <v>4518.7579999999998</v>
      </c>
      <c r="H99" s="5">
        <v>65.122</v>
      </c>
      <c r="J99" s="2" t="s">
        <v>169</v>
      </c>
      <c r="K99" s="2">
        <v>12077885</v>
      </c>
    </row>
    <row r="100" spans="1:11" x14ac:dyDescent="0.25">
      <c r="A100" s="4">
        <v>34380</v>
      </c>
      <c r="B100" s="5" t="s">
        <v>1</v>
      </c>
      <c r="C100" s="2" t="s">
        <v>1</v>
      </c>
      <c r="D100" s="2">
        <v>45.283999999999999</v>
      </c>
      <c r="E100" s="2" t="s">
        <v>1</v>
      </c>
      <c r="F100" s="2">
        <v>71.03</v>
      </c>
      <c r="G100" s="2">
        <v>4767.7939999999999</v>
      </c>
      <c r="H100" s="5">
        <v>63.7</v>
      </c>
      <c r="J100" s="2" t="s">
        <v>170</v>
      </c>
      <c r="K100" s="2">
        <v>12241319</v>
      </c>
    </row>
    <row r="101" spans="1:11" x14ac:dyDescent="0.25">
      <c r="A101" s="4">
        <v>34408</v>
      </c>
      <c r="B101" s="5" t="s">
        <v>1</v>
      </c>
      <c r="C101" s="2" t="s">
        <v>1</v>
      </c>
      <c r="D101" s="2">
        <v>46.356000000000002</v>
      </c>
      <c r="E101" s="2" t="s">
        <v>1</v>
      </c>
      <c r="F101" s="2">
        <v>71.67</v>
      </c>
      <c r="G101" s="2">
        <v>4789.5479999999998</v>
      </c>
      <c r="H101" s="5">
        <v>65.332999999999998</v>
      </c>
      <c r="J101" s="2" t="s">
        <v>171</v>
      </c>
      <c r="K101" s="2">
        <v>12355244</v>
      </c>
    </row>
    <row r="102" spans="1:11" x14ac:dyDescent="0.25">
      <c r="A102" s="4">
        <v>34439</v>
      </c>
      <c r="B102" s="5" t="s">
        <v>1</v>
      </c>
      <c r="C102" s="2" t="s">
        <v>1</v>
      </c>
      <c r="D102" s="2">
        <v>47.902000000000001</v>
      </c>
      <c r="E102" s="2" t="s">
        <v>1</v>
      </c>
      <c r="F102" s="2">
        <v>73.16</v>
      </c>
      <c r="G102" s="2">
        <v>4788.4080000000004</v>
      </c>
      <c r="H102" s="5">
        <v>67.665000000000006</v>
      </c>
      <c r="J102" s="2" t="s">
        <v>172</v>
      </c>
      <c r="K102" s="2">
        <v>12450944</v>
      </c>
    </row>
    <row r="103" spans="1:11" x14ac:dyDescent="0.25">
      <c r="A103" s="4">
        <v>34469</v>
      </c>
      <c r="B103" s="5" t="s">
        <v>1</v>
      </c>
      <c r="C103" s="2" t="s">
        <v>1</v>
      </c>
      <c r="D103" s="2">
        <v>49.412999999999997</v>
      </c>
      <c r="E103" s="2" t="s">
        <v>1</v>
      </c>
      <c r="F103" s="2">
        <v>72.22</v>
      </c>
      <c r="G103" s="2">
        <v>4924.174</v>
      </c>
      <c r="H103" s="5">
        <v>69.978999999999999</v>
      </c>
      <c r="J103" s="2" t="s">
        <v>173</v>
      </c>
      <c r="K103" s="2">
        <v>12580607</v>
      </c>
    </row>
    <row r="104" spans="1:11" x14ac:dyDescent="0.25">
      <c r="A104" s="4">
        <v>34500</v>
      </c>
      <c r="B104" s="5" t="s">
        <v>1</v>
      </c>
      <c r="C104" s="2" t="s">
        <v>1</v>
      </c>
      <c r="D104" s="2">
        <v>50.905000000000001</v>
      </c>
      <c r="E104" s="2" t="s">
        <v>1</v>
      </c>
      <c r="F104" s="2">
        <v>72.459999999999994</v>
      </c>
      <c r="G104" s="2">
        <v>5106.6850000000004</v>
      </c>
      <c r="H104" s="5">
        <v>72.373999999999995</v>
      </c>
      <c r="J104" s="2" t="s">
        <v>174</v>
      </c>
      <c r="K104" s="2">
        <v>12690286</v>
      </c>
    </row>
    <row r="105" spans="1:11" x14ac:dyDescent="0.25">
      <c r="A105" s="4">
        <v>34530</v>
      </c>
      <c r="B105" s="5" t="s">
        <v>1</v>
      </c>
      <c r="C105" s="2" t="s">
        <v>1</v>
      </c>
      <c r="D105" s="2">
        <v>52.978000000000002</v>
      </c>
      <c r="E105" s="2" t="s">
        <v>1</v>
      </c>
      <c r="F105" s="2">
        <v>72.58</v>
      </c>
      <c r="G105" s="2">
        <v>5071.6270000000004</v>
      </c>
      <c r="H105" s="5">
        <v>75.382999999999996</v>
      </c>
      <c r="J105" s="2" t="s">
        <v>175</v>
      </c>
      <c r="K105" s="2">
        <v>12872783</v>
      </c>
    </row>
    <row r="106" spans="1:11" x14ac:dyDescent="0.25">
      <c r="A106" s="4">
        <v>34561</v>
      </c>
      <c r="B106" s="5" t="s">
        <v>1</v>
      </c>
      <c r="C106" s="2" t="s">
        <v>1</v>
      </c>
      <c r="D106" s="2">
        <v>51.554000000000002</v>
      </c>
      <c r="E106" s="2" t="s">
        <v>1</v>
      </c>
      <c r="F106" s="2">
        <v>73.010000000000005</v>
      </c>
      <c r="G106" s="2">
        <v>5050.4089999999997</v>
      </c>
      <c r="H106" s="5">
        <v>73.64</v>
      </c>
      <c r="J106" s="2" t="s">
        <v>176</v>
      </c>
      <c r="K106" s="2">
        <v>12968894</v>
      </c>
    </row>
    <row r="107" spans="1:11" x14ac:dyDescent="0.25">
      <c r="A107" s="4">
        <v>34592</v>
      </c>
      <c r="B107" s="5" t="s">
        <v>1</v>
      </c>
      <c r="C107" s="2" t="s">
        <v>1</v>
      </c>
      <c r="D107" s="2">
        <v>51.112000000000002</v>
      </c>
      <c r="E107" s="2" t="s">
        <v>1</v>
      </c>
      <c r="F107" s="2">
        <v>72.75</v>
      </c>
      <c r="G107" s="2">
        <v>5002.3789999999999</v>
      </c>
      <c r="H107" s="5">
        <v>73.385000000000005</v>
      </c>
      <c r="J107" s="2" t="s">
        <v>177</v>
      </c>
      <c r="K107" s="2">
        <v>13056610</v>
      </c>
    </row>
    <row r="108" spans="1:11" x14ac:dyDescent="0.25">
      <c r="A108" s="4">
        <v>34622</v>
      </c>
      <c r="B108" s="5" t="s">
        <v>1</v>
      </c>
      <c r="C108" s="2" t="s">
        <v>1</v>
      </c>
      <c r="D108" s="2">
        <v>51.34</v>
      </c>
      <c r="E108" s="2" t="s">
        <v>1</v>
      </c>
      <c r="F108" s="2">
        <v>72.87</v>
      </c>
      <c r="G108" s="2">
        <v>5333.1779999999999</v>
      </c>
      <c r="H108" s="5">
        <v>73.923000000000002</v>
      </c>
      <c r="J108" s="2" t="s">
        <v>178</v>
      </c>
      <c r="K108" s="2">
        <v>13264353</v>
      </c>
    </row>
    <row r="109" spans="1:11" x14ac:dyDescent="0.25">
      <c r="A109" s="4">
        <v>34653</v>
      </c>
      <c r="B109" s="5" t="s">
        <v>1</v>
      </c>
      <c r="C109" s="2" t="s">
        <v>1</v>
      </c>
      <c r="D109" s="2">
        <v>51.401000000000003</v>
      </c>
      <c r="E109" s="2" t="s">
        <v>1</v>
      </c>
      <c r="F109" s="2">
        <v>72.69</v>
      </c>
      <c r="G109" s="2">
        <v>5895.817</v>
      </c>
      <c r="H109" s="5">
        <v>74.468999999999994</v>
      </c>
      <c r="J109" s="2" t="s">
        <v>179</v>
      </c>
      <c r="K109" s="2">
        <v>13295168</v>
      </c>
    </row>
    <row r="110" spans="1:11" x14ac:dyDescent="0.25">
      <c r="A110" s="4">
        <v>34683</v>
      </c>
      <c r="B110" s="5" t="s">
        <v>1</v>
      </c>
      <c r="C110" s="2" t="s">
        <v>1</v>
      </c>
      <c r="D110" s="2">
        <v>51.515999999999998</v>
      </c>
      <c r="E110" s="2" t="s">
        <v>1</v>
      </c>
      <c r="F110" s="2">
        <v>72.040000000000006</v>
      </c>
      <c r="G110" s="2">
        <v>5575.0169999999998</v>
      </c>
      <c r="H110" s="5">
        <v>74.945999999999998</v>
      </c>
      <c r="J110" s="2" t="s">
        <v>180</v>
      </c>
      <c r="K110" s="2">
        <v>13413947</v>
      </c>
    </row>
    <row r="111" spans="1:11" x14ac:dyDescent="0.25">
      <c r="A111" s="4">
        <v>34714</v>
      </c>
      <c r="B111" s="5" t="s">
        <v>1</v>
      </c>
      <c r="C111" s="2" t="s">
        <v>1</v>
      </c>
      <c r="D111" s="2">
        <v>51.07</v>
      </c>
      <c r="E111" s="2" t="s">
        <v>1</v>
      </c>
      <c r="F111" s="2">
        <v>71.510000000000005</v>
      </c>
      <c r="G111" s="2">
        <v>6212.152</v>
      </c>
      <c r="H111" s="5">
        <v>75.147999999999996</v>
      </c>
      <c r="J111" s="2" t="s">
        <v>181</v>
      </c>
      <c r="K111" s="2">
        <v>13481129</v>
      </c>
    </row>
    <row r="112" spans="1:11" x14ac:dyDescent="0.25">
      <c r="A112" s="4">
        <v>34745</v>
      </c>
      <c r="B112" s="5" t="s">
        <v>1</v>
      </c>
      <c r="C112" s="2" t="s">
        <v>1</v>
      </c>
      <c r="D112" s="2">
        <v>50.917999999999999</v>
      </c>
      <c r="E112" s="2" t="s">
        <v>1</v>
      </c>
      <c r="F112" s="2">
        <v>67.3</v>
      </c>
      <c r="G112" s="2">
        <v>6336.0339999999997</v>
      </c>
      <c r="H112" s="5">
        <v>75.543999999999997</v>
      </c>
      <c r="J112" s="2" t="s">
        <v>182</v>
      </c>
      <c r="K112" s="2">
        <v>13362652</v>
      </c>
    </row>
    <row r="113" spans="1:11" x14ac:dyDescent="0.25">
      <c r="A113" s="4">
        <v>34773</v>
      </c>
      <c r="B113" s="5" t="s">
        <v>1</v>
      </c>
      <c r="C113" s="2" t="s">
        <v>1</v>
      </c>
      <c r="D113" s="2">
        <v>50.360999999999997</v>
      </c>
      <c r="E113" s="2" t="s">
        <v>1</v>
      </c>
      <c r="F113" s="2">
        <v>66.28</v>
      </c>
      <c r="G113" s="2">
        <v>6359.98</v>
      </c>
      <c r="H113" s="5">
        <v>75.558999999999997</v>
      </c>
      <c r="J113" s="2" t="s">
        <v>183</v>
      </c>
      <c r="K113" s="2">
        <v>13511422</v>
      </c>
    </row>
    <row r="114" spans="1:11" x14ac:dyDescent="0.25">
      <c r="A114" s="4">
        <v>34804</v>
      </c>
      <c r="B114" s="5" t="s">
        <v>1</v>
      </c>
      <c r="C114" s="2" t="s">
        <v>1</v>
      </c>
      <c r="D114" s="2">
        <v>51.593000000000004</v>
      </c>
      <c r="E114" s="2" t="s">
        <v>1</v>
      </c>
      <c r="F114" s="2">
        <v>65.78</v>
      </c>
      <c r="G114" s="2">
        <v>6231.1319999999996</v>
      </c>
      <c r="H114" s="5">
        <v>77.552000000000007</v>
      </c>
      <c r="J114" s="2" t="s">
        <v>184</v>
      </c>
      <c r="K114" s="2">
        <v>13553862</v>
      </c>
    </row>
    <row r="115" spans="1:11" x14ac:dyDescent="0.25">
      <c r="A115" s="4">
        <v>34834</v>
      </c>
      <c r="B115" s="5" t="s">
        <v>1</v>
      </c>
      <c r="C115" s="2" t="s">
        <v>1</v>
      </c>
      <c r="D115" s="2">
        <v>50.786999999999999</v>
      </c>
      <c r="E115" s="2" t="s">
        <v>1</v>
      </c>
      <c r="F115" s="2">
        <v>65.22</v>
      </c>
      <c r="G115" s="2">
        <v>6600.3729999999996</v>
      </c>
      <c r="H115" s="5">
        <v>76.685000000000002</v>
      </c>
      <c r="J115" s="2" t="s">
        <v>185</v>
      </c>
      <c r="K115" s="2">
        <v>13599493</v>
      </c>
    </row>
    <row r="116" spans="1:11" x14ac:dyDescent="0.25">
      <c r="A116" s="4">
        <v>34865</v>
      </c>
      <c r="B116" s="5" t="s">
        <v>1</v>
      </c>
      <c r="C116" s="2" t="s">
        <v>1</v>
      </c>
      <c r="D116" s="2">
        <v>49.332000000000001</v>
      </c>
      <c r="E116" s="2" t="s">
        <v>1</v>
      </c>
      <c r="F116" s="2">
        <v>65.25</v>
      </c>
      <c r="G116" s="2">
        <v>6575.4449999999997</v>
      </c>
      <c r="H116" s="5">
        <v>74.673000000000002</v>
      </c>
      <c r="J116" s="2" t="s">
        <v>186</v>
      </c>
      <c r="K116" s="2">
        <v>13739136</v>
      </c>
    </row>
    <row r="117" spans="1:11" x14ac:dyDescent="0.25">
      <c r="A117" s="4">
        <v>34895</v>
      </c>
      <c r="B117" s="5" t="s">
        <v>1</v>
      </c>
      <c r="C117" s="2" t="s">
        <v>1</v>
      </c>
      <c r="D117" s="2">
        <v>48.34</v>
      </c>
      <c r="E117" s="2" t="s">
        <v>1</v>
      </c>
      <c r="F117" s="2">
        <v>65.25</v>
      </c>
      <c r="G117" s="2">
        <v>6435.1610000000001</v>
      </c>
      <c r="H117" s="5">
        <v>73.33</v>
      </c>
      <c r="J117" s="2" t="s">
        <v>187</v>
      </c>
      <c r="K117" s="2">
        <v>13811997</v>
      </c>
    </row>
    <row r="118" spans="1:11" x14ac:dyDescent="0.25">
      <c r="A118" s="4">
        <v>34926</v>
      </c>
      <c r="B118" s="5" t="s">
        <v>1</v>
      </c>
      <c r="C118" s="2" t="s">
        <v>1</v>
      </c>
      <c r="D118" s="2">
        <v>48.43</v>
      </c>
      <c r="E118" s="2" t="s">
        <v>1</v>
      </c>
      <c r="F118" s="2">
        <v>65.45</v>
      </c>
      <c r="G118" s="2">
        <v>6935.3209999999999</v>
      </c>
      <c r="H118" s="5">
        <v>73.218000000000004</v>
      </c>
      <c r="J118" s="2" t="s">
        <v>188</v>
      </c>
      <c r="K118" s="2">
        <v>13905634</v>
      </c>
    </row>
    <row r="119" spans="1:11" x14ac:dyDescent="0.25">
      <c r="A119" s="4">
        <v>34957</v>
      </c>
      <c r="B119" s="5" t="s">
        <v>1</v>
      </c>
      <c r="C119" s="2" t="s">
        <v>1</v>
      </c>
      <c r="D119" s="2">
        <v>48.68</v>
      </c>
      <c r="E119" s="2" t="s">
        <v>1</v>
      </c>
      <c r="F119" s="2">
        <v>65.98</v>
      </c>
      <c r="G119" s="2">
        <v>7000.9520000000002</v>
      </c>
      <c r="H119" s="5">
        <v>73.528999999999996</v>
      </c>
      <c r="J119" s="2" t="s">
        <v>286</v>
      </c>
      <c r="K119" t="s">
        <v>1</v>
      </c>
    </row>
    <row r="120" spans="1:11" x14ac:dyDescent="0.25">
      <c r="A120" s="4">
        <v>34987</v>
      </c>
      <c r="B120" s="5" t="s">
        <v>1</v>
      </c>
      <c r="C120" s="2" t="s">
        <v>1</v>
      </c>
      <c r="D120" s="2">
        <v>48.439</v>
      </c>
      <c r="E120" s="2" t="s">
        <v>1</v>
      </c>
      <c r="F120" s="2">
        <v>62</v>
      </c>
      <c r="G120" s="2">
        <v>6703.085</v>
      </c>
      <c r="H120" s="5">
        <v>73.045000000000002</v>
      </c>
      <c r="J120" s="2" t="s">
        <v>287</v>
      </c>
      <c r="K120" t="s">
        <v>1</v>
      </c>
    </row>
    <row r="121" spans="1:11" x14ac:dyDescent="0.25">
      <c r="A121" s="4">
        <v>35018</v>
      </c>
      <c r="B121" s="5" t="s">
        <v>1</v>
      </c>
      <c r="C121" s="2" t="s">
        <v>1</v>
      </c>
      <c r="D121" s="2">
        <v>49.192</v>
      </c>
      <c r="E121" s="2" t="s">
        <v>1</v>
      </c>
      <c r="F121" s="2">
        <v>66.38</v>
      </c>
      <c r="G121" s="2">
        <v>6878.96</v>
      </c>
      <c r="H121" s="5">
        <v>74.183999999999997</v>
      </c>
    </row>
    <row r="122" spans="1:11" x14ac:dyDescent="0.25">
      <c r="A122" s="4">
        <v>35048</v>
      </c>
      <c r="B122" s="5" t="s">
        <v>1</v>
      </c>
      <c r="C122" s="2" t="s">
        <v>1</v>
      </c>
      <c r="D122" s="2">
        <v>49.970999999999997</v>
      </c>
      <c r="E122" s="2" t="s">
        <v>1</v>
      </c>
      <c r="F122" s="2">
        <v>70.19</v>
      </c>
      <c r="G122" s="2">
        <v>7234.2219999999998</v>
      </c>
      <c r="H122" s="5">
        <v>75.186000000000007</v>
      </c>
    </row>
    <row r="123" spans="1:11" x14ac:dyDescent="0.25">
      <c r="A123" s="4">
        <v>35079</v>
      </c>
      <c r="B123" s="5" t="s">
        <v>1</v>
      </c>
      <c r="C123" s="2" t="s">
        <v>1</v>
      </c>
      <c r="D123" s="2">
        <v>48.954999999999998</v>
      </c>
      <c r="E123" s="2" t="s">
        <v>1</v>
      </c>
      <c r="F123" s="2">
        <v>70.760000000000005</v>
      </c>
      <c r="G123" s="2">
        <v>7388.2389999999996</v>
      </c>
      <c r="H123" s="5">
        <v>73.960999999999999</v>
      </c>
    </row>
    <row r="124" spans="1:11" x14ac:dyDescent="0.25">
      <c r="A124" s="4">
        <v>35110</v>
      </c>
      <c r="B124" s="5" t="s">
        <v>1</v>
      </c>
      <c r="C124" s="2" t="s">
        <v>1</v>
      </c>
      <c r="D124" s="2">
        <v>49.451000000000001</v>
      </c>
      <c r="E124" s="2" t="s">
        <v>1</v>
      </c>
      <c r="F124" s="2">
        <v>70.83</v>
      </c>
      <c r="G124" s="2">
        <v>7403.8739999999998</v>
      </c>
      <c r="H124" s="5">
        <v>74.587999999999994</v>
      </c>
    </row>
    <row r="125" spans="1:11" x14ac:dyDescent="0.25">
      <c r="A125" s="4">
        <v>35139</v>
      </c>
      <c r="B125" s="5" t="s">
        <v>1</v>
      </c>
      <c r="C125" s="2" t="s">
        <v>1</v>
      </c>
      <c r="D125" s="2">
        <v>51.57</v>
      </c>
      <c r="E125" s="2" t="s">
        <v>1</v>
      </c>
      <c r="F125" s="2">
        <v>70.86</v>
      </c>
      <c r="G125" s="2">
        <v>7546.8990000000003</v>
      </c>
      <c r="H125" s="5">
        <v>77.492999999999995</v>
      </c>
    </row>
    <row r="126" spans="1:11" x14ac:dyDescent="0.25">
      <c r="A126" s="4">
        <v>35170</v>
      </c>
      <c r="B126" s="5" t="s">
        <v>1</v>
      </c>
      <c r="C126" s="2" t="s">
        <v>1</v>
      </c>
      <c r="D126" s="2">
        <v>51.387</v>
      </c>
      <c r="E126" s="2" t="s">
        <v>1</v>
      </c>
      <c r="F126" s="2">
        <v>71.489999999999995</v>
      </c>
      <c r="G126" s="2">
        <v>7757.6580000000004</v>
      </c>
      <c r="H126" s="5">
        <v>77.221000000000004</v>
      </c>
    </row>
    <row r="127" spans="1:11" x14ac:dyDescent="0.25">
      <c r="A127" s="4">
        <v>35200</v>
      </c>
      <c r="B127" s="5" t="s">
        <v>1</v>
      </c>
      <c r="C127" s="2" t="s">
        <v>1</v>
      </c>
      <c r="D127" s="2">
        <v>49.930999999999997</v>
      </c>
      <c r="E127" s="2" t="s">
        <v>1</v>
      </c>
      <c r="F127" s="2">
        <v>71.75</v>
      </c>
      <c r="G127" s="2">
        <v>7889.7020000000002</v>
      </c>
      <c r="H127" s="5">
        <v>75.268000000000001</v>
      </c>
    </row>
    <row r="128" spans="1:11" x14ac:dyDescent="0.25">
      <c r="A128" s="4">
        <v>35231</v>
      </c>
      <c r="B128" s="5" t="s">
        <v>1</v>
      </c>
      <c r="C128" s="2" t="s">
        <v>1</v>
      </c>
      <c r="D128" s="2">
        <v>49.563000000000002</v>
      </c>
      <c r="E128" s="2" t="s">
        <v>1</v>
      </c>
      <c r="F128" s="2">
        <v>72.22</v>
      </c>
      <c r="G128" s="2">
        <v>7679.4930000000004</v>
      </c>
      <c r="H128" s="5">
        <v>74.837000000000003</v>
      </c>
    </row>
    <row r="129" spans="1:8" x14ac:dyDescent="0.25">
      <c r="A129" s="4">
        <v>35261</v>
      </c>
      <c r="B129" s="5" t="s">
        <v>1</v>
      </c>
      <c r="C129" s="2" t="s">
        <v>1</v>
      </c>
      <c r="D129" s="2">
        <v>49.405000000000001</v>
      </c>
      <c r="E129" s="2" t="s">
        <v>1</v>
      </c>
      <c r="F129" s="2">
        <v>72.52</v>
      </c>
      <c r="G129" s="2">
        <v>7906.1880000000001</v>
      </c>
      <c r="H129" s="5">
        <v>74.751999999999995</v>
      </c>
    </row>
    <row r="130" spans="1:8" x14ac:dyDescent="0.25">
      <c r="A130" s="4">
        <v>35292</v>
      </c>
      <c r="B130" s="5" t="s">
        <v>1</v>
      </c>
      <c r="C130" s="2" t="s">
        <v>1</v>
      </c>
      <c r="D130" s="2">
        <v>49.561</v>
      </c>
      <c r="E130" s="2" t="s">
        <v>1</v>
      </c>
      <c r="F130" s="2">
        <v>71.88</v>
      </c>
      <c r="G130" s="2">
        <v>8046.2269999999999</v>
      </c>
      <c r="H130" s="5">
        <v>75.150000000000006</v>
      </c>
    </row>
    <row r="131" spans="1:8" x14ac:dyDescent="0.25">
      <c r="A131" s="4">
        <v>35323</v>
      </c>
      <c r="B131" s="5" t="s">
        <v>1</v>
      </c>
      <c r="C131" s="2" t="s">
        <v>1</v>
      </c>
      <c r="D131" s="2">
        <v>50.19</v>
      </c>
      <c r="E131" s="2" t="s">
        <v>1</v>
      </c>
      <c r="F131" s="2">
        <v>72.42</v>
      </c>
      <c r="G131" s="2">
        <v>8317.0120000000006</v>
      </c>
      <c r="H131" s="5">
        <v>76.299000000000007</v>
      </c>
    </row>
    <row r="132" spans="1:8" x14ac:dyDescent="0.25">
      <c r="A132" s="4">
        <v>35353</v>
      </c>
      <c r="B132" s="5" t="s">
        <v>1</v>
      </c>
      <c r="C132" s="2" t="s">
        <v>1</v>
      </c>
      <c r="D132" s="2">
        <v>51.734000000000002</v>
      </c>
      <c r="E132" s="2" t="s">
        <v>1</v>
      </c>
      <c r="F132" s="2">
        <v>73.8</v>
      </c>
      <c r="G132" s="2">
        <v>8389.3709999999992</v>
      </c>
      <c r="H132" s="5">
        <v>78.245000000000005</v>
      </c>
    </row>
    <row r="133" spans="1:8" x14ac:dyDescent="0.25">
      <c r="A133" s="4">
        <v>35384</v>
      </c>
      <c r="B133" s="5" t="s">
        <v>1</v>
      </c>
      <c r="C133" s="2" t="s">
        <v>1</v>
      </c>
      <c r="D133" s="2">
        <v>51.515000000000001</v>
      </c>
      <c r="E133" s="2" t="s">
        <v>1</v>
      </c>
      <c r="F133" s="2">
        <v>74.38</v>
      </c>
      <c r="G133" s="2">
        <v>8594.0139999999992</v>
      </c>
      <c r="H133" s="5">
        <v>77.37</v>
      </c>
    </row>
    <row r="134" spans="1:8" x14ac:dyDescent="0.25">
      <c r="A134" s="4">
        <v>35414</v>
      </c>
      <c r="B134" s="5" t="s">
        <v>1</v>
      </c>
      <c r="C134" s="2" t="s">
        <v>1</v>
      </c>
      <c r="D134" s="2">
        <v>51.462000000000003</v>
      </c>
      <c r="E134" s="2" t="s">
        <v>1</v>
      </c>
      <c r="F134" s="2">
        <v>76.27</v>
      </c>
      <c r="G134" s="2">
        <v>8587.3510000000006</v>
      </c>
      <c r="H134" s="5">
        <v>77.355000000000004</v>
      </c>
    </row>
    <row r="135" spans="1:8" x14ac:dyDescent="0.25">
      <c r="A135" s="4">
        <v>35445</v>
      </c>
      <c r="B135" s="5" t="s">
        <v>1</v>
      </c>
      <c r="C135" s="2" t="s">
        <v>1</v>
      </c>
      <c r="D135" s="2">
        <v>51.082000000000001</v>
      </c>
      <c r="E135" s="2" t="s">
        <v>1</v>
      </c>
      <c r="F135" s="2">
        <v>75.319999999999993</v>
      </c>
      <c r="G135" s="2">
        <v>8890.098</v>
      </c>
      <c r="H135" s="5">
        <v>77.183000000000007</v>
      </c>
    </row>
    <row r="136" spans="1:8" x14ac:dyDescent="0.25">
      <c r="A136" s="4">
        <v>35476</v>
      </c>
      <c r="B136" s="5" t="s">
        <v>1</v>
      </c>
      <c r="C136" s="2" t="s">
        <v>1</v>
      </c>
      <c r="D136" s="2">
        <v>50.567</v>
      </c>
      <c r="E136" s="2" t="s">
        <v>1</v>
      </c>
      <c r="F136" s="2">
        <v>76.09</v>
      </c>
      <c r="G136" s="2">
        <v>8651.1929999999993</v>
      </c>
      <c r="H136" s="5">
        <v>76.429000000000002</v>
      </c>
    </row>
    <row r="137" spans="1:8" x14ac:dyDescent="0.25">
      <c r="A137" s="4">
        <v>35504</v>
      </c>
      <c r="B137" s="5" t="s">
        <v>1</v>
      </c>
      <c r="C137" s="2" t="s">
        <v>1</v>
      </c>
      <c r="D137" s="2">
        <v>50.344000000000001</v>
      </c>
      <c r="E137" s="2" t="s">
        <v>1</v>
      </c>
      <c r="F137" s="2">
        <v>76.83</v>
      </c>
      <c r="G137" s="2">
        <v>8799.4380000000001</v>
      </c>
      <c r="H137" s="5">
        <v>76.414000000000001</v>
      </c>
    </row>
    <row r="138" spans="1:8" x14ac:dyDescent="0.25">
      <c r="A138" s="4">
        <v>35535</v>
      </c>
      <c r="B138" s="5" t="s">
        <v>1</v>
      </c>
      <c r="C138" s="2" t="s">
        <v>1</v>
      </c>
      <c r="D138" s="2">
        <v>49.209000000000003</v>
      </c>
      <c r="E138" s="2" t="s">
        <v>1</v>
      </c>
      <c r="F138" s="2">
        <v>77.97</v>
      </c>
      <c r="G138" s="2">
        <v>8943.6810000000005</v>
      </c>
      <c r="H138" s="5">
        <v>74.724999999999994</v>
      </c>
    </row>
    <row r="139" spans="1:8" x14ac:dyDescent="0.25">
      <c r="A139" s="4">
        <v>35565</v>
      </c>
      <c r="B139" s="5" t="s">
        <v>1</v>
      </c>
      <c r="C139" s="2" t="s">
        <v>1</v>
      </c>
      <c r="D139" s="2">
        <v>50.024999999999999</v>
      </c>
      <c r="E139" s="2" t="s">
        <v>1</v>
      </c>
      <c r="F139" s="2">
        <v>78.819999999999993</v>
      </c>
      <c r="G139" s="2">
        <v>8824.49</v>
      </c>
      <c r="H139" s="5">
        <v>76.028999999999996</v>
      </c>
    </row>
    <row r="140" spans="1:8" x14ac:dyDescent="0.25">
      <c r="A140" s="4">
        <v>35596</v>
      </c>
      <c r="B140" s="5" t="s">
        <v>1</v>
      </c>
      <c r="C140" s="2" t="s">
        <v>1</v>
      </c>
      <c r="D140" s="2">
        <v>49.244999999999997</v>
      </c>
      <c r="E140" s="2" t="s">
        <v>1</v>
      </c>
      <c r="F140" s="2">
        <v>79.81</v>
      </c>
      <c r="G140" s="2">
        <v>9243.7029999999995</v>
      </c>
      <c r="H140" s="5">
        <v>74.837000000000003</v>
      </c>
    </row>
    <row r="141" spans="1:8" x14ac:dyDescent="0.25">
      <c r="A141" s="4">
        <v>35626</v>
      </c>
      <c r="B141" s="5" t="s">
        <v>1</v>
      </c>
      <c r="C141" s="2" t="s">
        <v>1</v>
      </c>
      <c r="D141" s="2">
        <v>48.872</v>
      </c>
      <c r="E141" s="2" t="s">
        <v>1</v>
      </c>
      <c r="F141" s="2">
        <v>79.86</v>
      </c>
      <c r="G141" s="2">
        <v>9282.9979999999996</v>
      </c>
      <c r="H141" s="5">
        <v>74.099000000000004</v>
      </c>
    </row>
    <row r="142" spans="1:8" x14ac:dyDescent="0.25">
      <c r="A142" s="4">
        <v>35657</v>
      </c>
      <c r="B142" s="5" t="s">
        <v>1</v>
      </c>
      <c r="C142" s="2" t="s">
        <v>1</v>
      </c>
      <c r="D142" s="2">
        <v>49.139000000000003</v>
      </c>
      <c r="E142" s="2" t="s">
        <v>1</v>
      </c>
      <c r="F142" s="2">
        <v>80.69</v>
      </c>
      <c r="G142" s="2">
        <v>9212.1749999999993</v>
      </c>
      <c r="H142" s="5">
        <v>74.643000000000001</v>
      </c>
    </row>
    <row r="143" spans="1:8" x14ac:dyDescent="0.25">
      <c r="A143" s="4">
        <v>35688</v>
      </c>
      <c r="B143" s="5" t="s">
        <v>1</v>
      </c>
      <c r="C143" s="2" t="s">
        <v>1</v>
      </c>
      <c r="D143" s="2">
        <v>49.055999999999997</v>
      </c>
      <c r="E143" s="2" t="s">
        <v>1</v>
      </c>
      <c r="F143" s="2">
        <v>81.05</v>
      </c>
      <c r="G143" s="2">
        <v>9316.6239999999998</v>
      </c>
      <c r="H143" s="5">
        <v>74.569999999999993</v>
      </c>
    </row>
    <row r="144" spans="1:8" x14ac:dyDescent="0.25">
      <c r="A144" s="4">
        <v>35718</v>
      </c>
      <c r="B144" s="5" t="s">
        <v>1</v>
      </c>
      <c r="C144" s="2" t="s">
        <v>1</v>
      </c>
      <c r="D144" s="2">
        <v>50.255000000000003</v>
      </c>
      <c r="E144" s="2" t="s">
        <v>1</v>
      </c>
      <c r="F144" s="2">
        <v>81.97</v>
      </c>
      <c r="G144" s="2">
        <v>9572.2430000000004</v>
      </c>
      <c r="H144" s="5">
        <v>76.233999999999995</v>
      </c>
    </row>
    <row r="145" spans="1:8" x14ac:dyDescent="0.25">
      <c r="A145" s="4">
        <v>35749</v>
      </c>
      <c r="B145" s="5" t="s">
        <v>1</v>
      </c>
      <c r="C145" s="2" t="s">
        <v>1</v>
      </c>
      <c r="D145" s="2">
        <v>49.231999999999999</v>
      </c>
      <c r="E145" s="2" t="s">
        <v>1</v>
      </c>
      <c r="F145" s="2">
        <v>81.88</v>
      </c>
      <c r="G145" s="2">
        <v>9852.8770000000004</v>
      </c>
      <c r="H145" s="5">
        <v>74.983000000000004</v>
      </c>
    </row>
    <row r="146" spans="1:8" x14ac:dyDescent="0.25">
      <c r="A146" s="4">
        <v>35779</v>
      </c>
      <c r="B146" s="5" t="s">
        <v>1</v>
      </c>
      <c r="C146" s="2" t="s">
        <v>1</v>
      </c>
      <c r="D146" s="2">
        <v>48.317</v>
      </c>
      <c r="E146" s="2" t="s">
        <v>1</v>
      </c>
      <c r="F146" s="2">
        <v>81.5</v>
      </c>
      <c r="G146" s="2">
        <v>9675.3870000000006</v>
      </c>
      <c r="H146" s="5">
        <v>73.519000000000005</v>
      </c>
    </row>
    <row r="147" spans="1:8" x14ac:dyDescent="0.25">
      <c r="A147" s="4">
        <v>35810</v>
      </c>
      <c r="B147" s="5" t="s">
        <v>1</v>
      </c>
      <c r="C147" s="2" t="s">
        <v>1</v>
      </c>
      <c r="D147" s="2">
        <v>47.573999999999998</v>
      </c>
      <c r="E147" s="2" t="s">
        <v>1</v>
      </c>
      <c r="F147" s="2">
        <v>81.569999999999993</v>
      </c>
      <c r="G147" s="2">
        <v>9632.0079999999998</v>
      </c>
      <c r="H147" s="5">
        <v>71.992000000000004</v>
      </c>
    </row>
    <row r="148" spans="1:8" x14ac:dyDescent="0.25">
      <c r="A148" s="4">
        <v>35841</v>
      </c>
      <c r="B148" s="5" t="s">
        <v>1</v>
      </c>
      <c r="C148" s="2" t="s">
        <v>1</v>
      </c>
      <c r="D148" s="2">
        <v>47.57</v>
      </c>
      <c r="E148" s="2" t="s">
        <v>1</v>
      </c>
      <c r="F148" s="2">
        <v>83.42</v>
      </c>
      <c r="G148" s="2">
        <v>9597.7549999999992</v>
      </c>
      <c r="H148" s="5">
        <v>72.096999999999994</v>
      </c>
    </row>
    <row r="149" spans="1:8" x14ac:dyDescent="0.25">
      <c r="A149" s="4">
        <v>35869</v>
      </c>
      <c r="B149" s="5" t="s">
        <v>1</v>
      </c>
      <c r="C149" s="2" t="s">
        <v>1</v>
      </c>
      <c r="D149" s="2">
        <v>47.445</v>
      </c>
      <c r="E149" s="2" t="s">
        <v>1</v>
      </c>
      <c r="F149" s="2">
        <v>84.63</v>
      </c>
      <c r="G149" s="2">
        <v>9855.9879999999994</v>
      </c>
      <c r="H149" s="5">
        <v>71.703000000000003</v>
      </c>
    </row>
    <row r="150" spans="1:8" x14ac:dyDescent="0.25">
      <c r="A150" s="4">
        <v>35900</v>
      </c>
      <c r="B150" s="5" t="s">
        <v>1</v>
      </c>
      <c r="C150" s="2" t="s">
        <v>1</v>
      </c>
      <c r="D150" s="2">
        <v>48.084000000000003</v>
      </c>
      <c r="E150" s="2" t="s">
        <v>1</v>
      </c>
      <c r="F150" s="2">
        <v>83.82</v>
      </c>
      <c r="G150" s="2">
        <v>10051.391</v>
      </c>
      <c r="H150" s="5">
        <v>72.513999999999996</v>
      </c>
    </row>
    <row r="151" spans="1:8" x14ac:dyDescent="0.25">
      <c r="A151" s="4">
        <v>35930</v>
      </c>
      <c r="B151" s="5" t="s">
        <v>1</v>
      </c>
      <c r="C151" s="2" t="s">
        <v>1</v>
      </c>
      <c r="D151" s="2">
        <v>47.402000000000001</v>
      </c>
      <c r="E151" s="2" t="s">
        <v>1</v>
      </c>
      <c r="F151" s="2">
        <v>84.22</v>
      </c>
      <c r="G151" s="2">
        <v>9882.768</v>
      </c>
      <c r="H151" s="5">
        <v>71.540000000000006</v>
      </c>
    </row>
    <row r="152" spans="1:8" x14ac:dyDescent="0.25">
      <c r="A152" s="4">
        <v>35961</v>
      </c>
      <c r="B152" s="5" t="s">
        <v>1</v>
      </c>
      <c r="C152" s="2" t="s">
        <v>1</v>
      </c>
      <c r="D152" s="2">
        <v>46.531999999999996</v>
      </c>
      <c r="E152" s="2" t="s">
        <v>1</v>
      </c>
      <c r="F152" s="2">
        <v>83.49</v>
      </c>
      <c r="G152" s="2">
        <v>9676.6139999999996</v>
      </c>
      <c r="H152" s="5">
        <v>70.236999999999995</v>
      </c>
    </row>
    <row r="153" spans="1:8" x14ac:dyDescent="0.25">
      <c r="A153" s="4">
        <v>35991</v>
      </c>
      <c r="B153" s="5" t="s">
        <v>1</v>
      </c>
      <c r="C153" s="2" t="s">
        <v>1</v>
      </c>
      <c r="D153" s="2">
        <v>46.637999999999998</v>
      </c>
      <c r="E153" s="2" t="s">
        <v>1</v>
      </c>
      <c r="F153" s="2">
        <v>84.03</v>
      </c>
      <c r="G153" s="2">
        <v>9296.3179999999993</v>
      </c>
      <c r="H153" s="5">
        <v>70.534999999999997</v>
      </c>
    </row>
    <row r="154" spans="1:8" x14ac:dyDescent="0.25">
      <c r="A154" s="4">
        <v>36022</v>
      </c>
      <c r="B154" s="5" t="s">
        <v>1</v>
      </c>
      <c r="C154" s="2" t="s">
        <v>1</v>
      </c>
      <c r="D154" s="2">
        <v>46.360999999999997</v>
      </c>
      <c r="E154" s="2" t="s">
        <v>1</v>
      </c>
      <c r="F154" s="2">
        <v>83.86</v>
      </c>
      <c r="G154" s="2">
        <v>9365.2520000000004</v>
      </c>
      <c r="H154" s="5">
        <v>69.840999999999994</v>
      </c>
    </row>
    <row r="155" spans="1:8" x14ac:dyDescent="0.25">
      <c r="A155" s="4">
        <v>36053</v>
      </c>
      <c r="B155" s="5" t="s">
        <v>1</v>
      </c>
      <c r="C155" s="2" t="s">
        <v>1</v>
      </c>
      <c r="D155" s="2">
        <v>46.633000000000003</v>
      </c>
      <c r="E155" s="2" t="s">
        <v>1</v>
      </c>
      <c r="F155" s="2">
        <v>83.6</v>
      </c>
      <c r="G155" s="2">
        <v>9644.2080000000005</v>
      </c>
      <c r="H155" s="5">
        <v>70.417000000000002</v>
      </c>
    </row>
    <row r="156" spans="1:8" x14ac:dyDescent="0.25">
      <c r="A156" s="4">
        <v>36083</v>
      </c>
      <c r="B156" s="5" t="s">
        <v>1</v>
      </c>
      <c r="C156" s="2" t="s">
        <v>1</v>
      </c>
      <c r="D156" s="2">
        <v>47.085000000000001</v>
      </c>
      <c r="E156" s="2" t="s">
        <v>1</v>
      </c>
      <c r="F156" s="2">
        <v>83.6</v>
      </c>
      <c r="G156" s="2">
        <v>9872.6849999999995</v>
      </c>
      <c r="H156" s="5">
        <v>70.807000000000002</v>
      </c>
    </row>
    <row r="157" spans="1:8" x14ac:dyDescent="0.25">
      <c r="A157" s="4">
        <v>36114</v>
      </c>
      <c r="B157" s="5" t="s">
        <v>1</v>
      </c>
      <c r="C157" s="2" t="s">
        <v>1</v>
      </c>
      <c r="D157" s="2">
        <v>46.377000000000002</v>
      </c>
      <c r="E157" s="2" t="s">
        <v>1</v>
      </c>
      <c r="F157" s="2">
        <v>84.32</v>
      </c>
      <c r="G157" s="2">
        <v>10270.56</v>
      </c>
      <c r="H157" s="5">
        <v>69.655000000000001</v>
      </c>
    </row>
    <row r="158" spans="1:8" x14ac:dyDescent="0.25">
      <c r="A158" s="4">
        <v>36144</v>
      </c>
      <c r="B158" s="5" t="s">
        <v>1</v>
      </c>
      <c r="C158" s="2" t="s">
        <v>1</v>
      </c>
      <c r="D158" s="2">
        <v>46.161000000000001</v>
      </c>
      <c r="E158" s="2" t="s">
        <v>1</v>
      </c>
      <c r="F158" s="2">
        <v>84.83</v>
      </c>
      <c r="G158" s="2">
        <v>10299.496999999999</v>
      </c>
      <c r="H158" s="5">
        <v>68.832999999999998</v>
      </c>
    </row>
    <row r="159" spans="1:8" x14ac:dyDescent="0.25">
      <c r="A159" s="4">
        <v>36175</v>
      </c>
      <c r="B159" s="5" t="s">
        <v>1</v>
      </c>
      <c r="C159" s="2" t="s">
        <v>1</v>
      </c>
      <c r="D159" s="2">
        <v>46.359000000000002</v>
      </c>
      <c r="E159" s="2" t="s">
        <v>1</v>
      </c>
      <c r="F159" s="2">
        <v>85.1</v>
      </c>
      <c r="G159" s="2">
        <v>10046.768</v>
      </c>
      <c r="H159" s="5">
        <v>69.067999999999998</v>
      </c>
    </row>
    <row r="160" spans="1:8" x14ac:dyDescent="0.25">
      <c r="A160" s="4">
        <v>36206</v>
      </c>
      <c r="B160" s="5" t="s">
        <v>1</v>
      </c>
      <c r="C160" s="2" t="s">
        <v>1</v>
      </c>
      <c r="D160" s="2">
        <v>46.045999999999999</v>
      </c>
      <c r="E160" s="2" t="s">
        <v>1</v>
      </c>
      <c r="F160" s="2">
        <v>84.55</v>
      </c>
      <c r="G160" s="2">
        <v>10341.11</v>
      </c>
      <c r="H160" s="5">
        <v>68.38</v>
      </c>
    </row>
    <row r="161" spans="1:8" x14ac:dyDescent="0.25">
      <c r="A161" s="4">
        <v>36234</v>
      </c>
      <c r="B161" s="5" t="s">
        <v>1</v>
      </c>
      <c r="C161" s="2" t="s">
        <v>1</v>
      </c>
      <c r="D161" s="2">
        <v>47.287999999999997</v>
      </c>
      <c r="E161" s="2" t="s">
        <v>1</v>
      </c>
      <c r="F161" s="2">
        <v>85.43</v>
      </c>
      <c r="G161" s="2">
        <v>10631.111000000001</v>
      </c>
      <c r="H161" s="5">
        <v>70.194000000000003</v>
      </c>
    </row>
    <row r="162" spans="1:8" x14ac:dyDescent="0.25">
      <c r="A162" s="4">
        <v>36265</v>
      </c>
      <c r="B162" s="5" t="s">
        <v>1</v>
      </c>
      <c r="C162" s="2" t="s">
        <v>1</v>
      </c>
      <c r="D162" s="2">
        <v>48.668999999999997</v>
      </c>
      <c r="E162" s="2" t="s">
        <v>1</v>
      </c>
      <c r="F162" s="2">
        <v>84.6</v>
      </c>
      <c r="G162" s="2">
        <v>10760.647999999999</v>
      </c>
      <c r="H162" s="5">
        <v>72.137</v>
      </c>
    </row>
    <row r="163" spans="1:8" x14ac:dyDescent="0.25">
      <c r="A163" s="4">
        <v>36295</v>
      </c>
      <c r="B163" s="5" t="s">
        <v>1</v>
      </c>
      <c r="C163" s="2" t="s">
        <v>1</v>
      </c>
      <c r="D163" s="2">
        <v>48.484999999999999</v>
      </c>
      <c r="E163" s="2" t="s">
        <v>1</v>
      </c>
      <c r="F163" s="2">
        <v>84.8</v>
      </c>
      <c r="G163" s="2">
        <v>11087.102000000001</v>
      </c>
      <c r="H163" s="5">
        <v>72.096000000000004</v>
      </c>
    </row>
    <row r="164" spans="1:8" x14ac:dyDescent="0.25">
      <c r="A164" s="4">
        <v>36326</v>
      </c>
      <c r="B164" s="5" t="s">
        <v>1</v>
      </c>
      <c r="C164" s="2" t="s">
        <v>1</v>
      </c>
      <c r="D164" s="2">
        <v>48.429000000000002</v>
      </c>
      <c r="E164" s="2" t="s">
        <v>1</v>
      </c>
      <c r="F164" s="2">
        <v>84.44</v>
      </c>
      <c r="G164" s="2">
        <v>11359.681</v>
      </c>
      <c r="H164" s="5">
        <v>72.307000000000002</v>
      </c>
    </row>
    <row r="165" spans="1:8" x14ac:dyDescent="0.25">
      <c r="A165" s="4">
        <v>36356</v>
      </c>
      <c r="B165" s="5" t="s">
        <v>1</v>
      </c>
      <c r="C165" s="2" t="s">
        <v>1</v>
      </c>
      <c r="D165" s="2">
        <v>49.228999999999999</v>
      </c>
      <c r="E165" s="2" t="s">
        <v>1</v>
      </c>
      <c r="F165" s="2">
        <v>85.4</v>
      </c>
      <c r="G165" s="2">
        <v>11539.444</v>
      </c>
      <c r="H165" s="5">
        <v>73.484999999999999</v>
      </c>
    </row>
    <row r="166" spans="1:8" x14ac:dyDescent="0.25">
      <c r="A166" s="4">
        <v>36387</v>
      </c>
      <c r="B166" s="5" t="s">
        <v>1</v>
      </c>
      <c r="C166" s="2" t="s">
        <v>1</v>
      </c>
      <c r="D166" s="2">
        <v>49.588000000000001</v>
      </c>
      <c r="E166" s="2" t="s">
        <v>1</v>
      </c>
      <c r="F166" s="2">
        <v>84.65</v>
      </c>
      <c r="G166" s="2">
        <v>11782.971</v>
      </c>
      <c r="H166" s="5">
        <v>74.299000000000007</v>
      </c>
    </row>
    <row r="167" spans="1:8" x14ac:dyDescent="0.25">
      <c r="A167" s="4">
        <v>36418</v>
      </c>
      <c r="B167" s="5" t="s">
        <v>1</v>
      </c>
      <c r="C167" s="2" t="s">
        <v>1</v>
      </c>
      <c r="D167" s="2">
        <v>50.74</v>
      </c>
      <c r="E167" s="2" t="s">
        <v>1</v>
      </c>
      <c r="F167" s="2">
        <v>85.09</v>
      </c>
      <c r="G167" s="2">
        <v>11746.572</v>
      </c>
      <c r="H167" s="5">
        <v>76.203999999999994</v>
      </c>
    </row>
    <row r="168" spans="1:8" x14ac:dyDescent="0.25">
      <c r="A168" s="4">
        <v>36448</v>
      </c>
      <c r="B168" s="5" t="s">
        <v>1</v>
      </c>
      <c r="C168" s="2" t="s">
        <v>1</v>
      </c>
      <c r="D168" s="2">
        <v>51.238</v>
      </c>
      <c r="E168" s="2" t="s">
        <v>1</v>
      </c>
      <c r="F168" s="2">
        <v>85.13</v>
      </c>
      <c r="G168" s="2">
        <v>11905.949000000001</v>
      </c>
      <c r="H168" s="5">
        <v>77.061000000000007</v>
      </c>
    </row>
    <row r="169" spans="1:8" x14ac:dyDescent="0.25">
      <c r="A169" s="4">
        <v>36479</v>
      </c>
      <c r="B169" s="5" t="s">
        <v>1</v>
      </c>
      <c r="C169" s="2" t="s">
        <v>1</v>
      </c>
      <c r="D169" s="2">
        <v>51.661000000000001</v>
      </c>
      <c r="E169" s="2" t="s">
        <v>1</v>
      </c>
      <c r="F169" s="2">
        <v>86.15</v>
      </c>
      <c r="G169" s="2">
        <v>12391.391</v>
      </c>
      <c r="H169" s="5">
        <v>77.882999999999996</v>
      </c>
    </row>
    <row r="170" spans="1:8" x14ac:dyDescent="0.25">
      <c r="A170" s="4">
        <v>36509</v>
      </c>
      <c r="B170" s="5" t="s">
        <v>1</v>
      </c>
      <c r="C170" s="2" t="s">
        <v>1</v>
      </c>
      <c r="D170" s="2">
        <v>52.414000000000001</v>
      </c>
      <c r="E170" s="2" t="s">
        <v>1</v>
      </c>
      <c r="F170" s="2">
        <v>86.37</v>
      </c>
      <c r="G170" s="2">
        <v>12459.870999999999</v>
      </c>
      <c r="H170" s="5">
        <v>78.959000000000003</v>
      </c>
    </row>
    <row r="171" spans="1:8" x14ac:dyDescent="0.25">
      <c r="A171" s="4">
        <v>36540</v>
      </c>
      <c r="B171" s="5" t="s">
        <v>1</v>
      </c>
      <c r="C171" s="2" t="s">
        <v>1</v>
      </c>
      <c r="D171" s="2">
        <v>51.283999999999999</v>
      </c>
      <c r="E171" s="2" t="s">
        <v>1</v>
      </c>
      <c r="F171" s="2">
        <v>87.53</v>
      </c>
      <c r="G171" s="2">
        <v>12962.311</v>
      </c>
      <c r="H171" s="5">
        <v>77.688000000000002</v>
      </c>
    </row>
    <row r="172" spans="1:8" x14ac:dyDescent="0.25">
      <c r="A172" s="4">
        <v>36571</v>
      </c>
      <c r="B172" s="5" t="s">
        <v>1</v>
      </c>
      <c r="C172" s="2" t="s">
        <v>1</v>
      </c>
      <c r="D172" s="2">
        <v>51.622</v>
      </c>
      <c r="E172" s="2" t="s">
        <v>1</v>
      </c>
      <c r="F172" s="2">
        <v>88.35</v>
      </c>
      <c r="G172" s="2">
        <v>13434.013999999999</v>
      </c>
      <c r="H172" s="5">
        <v>78.516999999999996</v>
      </c>
    </row>
    <row r="173" spans="1:8" x14ac:dyDescent="0.25">
      <c r="A173" s="4">
        <v>36600</v>
      </c>
      <c r="B173" s="5" t="s">
        <v>1</v>
      </c>
      <c r="C173" s="2" t="s">
        <v>1</v>
      </c>
      <c r="D173" s="2">
        <v>51.350999999999999</v>
      </c>
      <c r="E173" s="2" t="s">
        <v>1</v>
      </c>
      <c r="F173" s="2">
        <v>88.4</v>
      </c>
      <c r="G173" s="2">
        <v>12813.067999999999</v>
      </c>
      <c r="H173" s="5">
        <v>78.637</v>
      </c>
    </row>
    <row r="174" spans="1:8" x14ac:dyDescent="0.25">
      <c r="A174" s="4">
        <v>36631</v>
      </c>
      <c r="B174" s="5" t="s">
        <v>1</v>
      </c>
      <c r="C174" s="2" t="s">
        <v>1</v>
      </c>
      <c r="D174" s="2">
        <v>50.396999999999998</v>
      </c>
      <c r="E174" s="2" t="s">
        <v>1</v>
      </c>
      <c r="F174" s="2">
        <v>88.71</v>
      </c>
      <c r="G174" s="2">
        <v>13133.036</v>
      </c>
      <c r="H174" s="5">
        <v>77.391999999999996</v>
      </c>
    </row>
    <row r="175" spans="1:8" x14ac:dyDescent="0.25">
      <c r="A175" s="4">
        <v>36661</v>
      </c>
      <c r="B175" s="5" t="s">
        <v>1</v>
      </c>
      <c r="C175" s="2" t="s">
        <v>1</v>
      </c>
      <c r="D175" s="2">
        <v>51.451999999999998</v>
      </c>
      <c r="E175" s="2" t="s">
        <v>1</v>
      </c>
      <c r="F175" s="2">
        <v>89.63</v>
      </c>
      <c r="G175" s="2">
        <v>13626.566000000001</v>
      </c>
      <c r="H175" s="5">
        <v>79.174000000000007</v>
      </c>
    </row>
    <row r="176" spans="1:8" x14ac:dyDescent="0.25">
      <c r="A176" s="4">
        <v>36692</v>
      </c>
      <c r="B176" s="5" t="s">
        <v>1</v>
      </c>
      <c r="C176" s="2" t="s">
        <v>1</v>
      </c>
      <c r="D176" s="2">
        <v>51.465000000000003</v>
      </c>
      <c r="E176" s="2" t="s">
        <v>1</v>
      </c>
      <c r="F176" s="2">
        <v>90.17</v>
      </c>
      <c r="G176" s="2">
        <v>13893.156000000001</v>
      </c>
      <c r="H176" s="5">
        <v>79.37</v>
      </c>
    </row>
    <row r="177" spans="1:8" x14ac:dyDescent="0.25">
      <c r="A177" s="4">
        <v>36722</v>
      </c>
      <c r="B177" s="5" t="s">
        <v>1</v>
      </c>
      <c r="C177" s="2" t="s">
        <v>1</v>
      </c>
      <c r="D177" s="2">
        <v>51.24</v>
      </c>
      <c r="E177" s="2" t="s">
        <v>1</v>
      </c>
      <c r="F177" s="2">
        <v>89.44</v>
      </c>
      <c r="G177" s="2">
        <v>13981.317999999999</v>
      </c>
      <c r="H177" s="5">
        <v>79.067999999999998</v>
      </c>
    </row>
    <row r="178" spans="1:8" x14ac:dyDescent="0.25">
      <c r="A178" s="4">
        <v>36753</v>
      </c>
      <c r="B178" s="5" t="s">
        <v>1</v>
      </c>
      <c r="C178" s="2" t="s">
        <v>1</v>
      </c>
      <c r="D178" s="2">
        <v>51.905999999999999</v>
      </c>
      <c r="E178" s="2" t="s">
        <v>1</v>
      </c>
      <c r="F178" s="2">
        <v>90.21</v>
      </c>
      <c r="G178" s="2">
        <v>14395.618</v>
      </c>
      <c r="H178" s="5">
        <v>79.817999999999998</v>
      </c>
    </row>
    <row r="179" spans="1:8" x14ac:dyDescent="0.25">
      <c r="A179" s="4">
        <v>36784</v>
      </c>
      <c r="B179" s="5" t="s">
        <v>1</v>
      </c>
      <c r="C179" s="2" t="s">
        <v>1</v>
      </c>
      <c r="D179" s="2">
        <v>52.645000000000003</v>
      </c>
      <c r="E179" s="2" t="s">
        <v>1</v>
      </c>
      <c r="F179" s="2">
        <v>90.33</v>
      </c>
      <c r="G179" s="2">
        <v>14166.44</v>
      </c>
      <c r="H179" s="5">
        <v>81.117000000000004</v>
      </c>
    </row>
    <row r="180" spans="1:8" x14ac:dyDescent="0.25">
      <c r="A180" s="4">
        <v>36814</v>
      </c>
      <c r="B180" s="5" t="s">
        <v>1</v>
      </c>
      <c r="C180" s="2" t="s">
        <v>1</v>
      </c>
      <c r="D180" s="2">
        <v>52.515999999999998</v>
      </c>
      <c r="E180" s="2" t="s">
        <v>1</v>
      </c>
      <c r="F180" s="2">
        <v>89.44</v>
      </c>
      <c r="G180" s="2">
        <v>14678.359</v>
      </c>
      <c r="H180" s="5">
        <v>81.174999999999997</v>
      </c>
    </row>
    <row r="181" spans="1:8" x14ac:dyDescent="0.25">
      <c r="A181" s="4">
        <v>36845</v>
      </c>
      <c r="B181" s="5" t="s">
        <v>1</v>
      </c>
      <c r="C181" s="2" t="s">
        <v>1</v>
      </c>
      <c r="D181" s="2">
        <v>51.524000000000001</v>
      </c>
      <c r="E181" s="2" t="s">
        <v>1</v>
      </c>
      <c r="F181" s="2">
        <v>88.8</v>
      </c>
      <c r="G181" s="2">
        <v>14423.329</v>
      </c>
      <c r="H181" s="5">
        <v>79.954999999999998</v>
      </c>
    </row>
    <row r="182" spans="1:8" x14ac:dyDescent="0.25">
      <c r="A182" s="4">
        <v>36875</v>
      </c>
      <c r="B182" s="5" t="s">
        <v>1</v>
      </c>
      <c r="C182" s="2" t="s">
        <v>1</v>
      </c>
      <c r="D182" s="2">
        <v>49.648000000000003</v>
      </c>
      <c r="E182" s="2" t="s">
        <v>1</v>
      </c>
      <c r="F182" s="2">
        <v>87.62</v>
      </c>
      <c r="G182" s="2">
        <v>14468.793</v>
      </c>
      <c r="H182" s="5">
        <v>77.078000000000003</v>
      </c>
    </row>
    <row r="183" spans="1:8" x14ac:dyDescent="0.25">
      <c r="A183" s="4">
        <v>36906</v>
      </c>
      <c r="B183" s="5" t="s">
        <v>1</v>
      </c>
      <c r="C183" s="2" t="s">
        <v>1</v>
      </c>
      <c r="D183" s="2">
        <v>50.744</v>
      </c>
      <c r="E183" s="2" t="s">
        <v>1</v>
      </c>
      <c r="F183" s="2">
        <v>88.27</v>
      </c>
      <c r="G183" s="2">
        <v>13812.911</v>
      </c>
      <c r="H183" s="5">
        <v>78.716999999999999</v>
      </c>
    </row>
    <row r="184" spans="1:8" x14ac:dyDescent="0.25">
      <c r="A184" s="4">
        <v>36937</v>
      </c>
      <c r="B184" s="5" t="s">
        <v>1</v>
      </c>
      <c r="C184" s="2" t="s">
        <v>1</v>
      </c>
      <c r="D184" s="2">
        <v>50.578000000000003</v>
      </c>
      <c r="E184" s="2" t="s">
        <v>1</v>
      </c>
      <c r="F184" s="2">
        <v>87.78</v>
      </c>
      <c r="G184" s="2">
        <v>13617.637000000001</v>
      </c>
      <c r="H184" s="5">
        <v>78.516000000000005</v>
      </c>
    </row>
    <row r="185" spans="1:8" x14ac:dyDescent="0.25">
      <c r="A185" s="4">
        <v>36965</v>
      </c>
      <c r="B185" s="5" t="s">
        <v>1</v>
      </c>
      <c r="C185" s="2" t="s">
        <v>1</v>
      </c>
      <c r="D185" s="2">
        <v>50.112000000000002</v>
      </c>
      <c r="E185" s="2" t="s">
        <v>1</v>
      </c>
      <c r="F185" s="2">
        <v>87.86</v>
      </c>
      <c r="G185" s="2">
        <v>13859.358</v>
      </c>
      <c r="H185" s="5">
        <v>77.89</v>
      </c>
    </row>
    <row r="186" spans="1:8" x14ac:dyDescent="0.25">
      <c r="A186" s="4">
        <v>36996</v>
      </c>
      <c r="B186" s="5">
        <v>114.66</v>
      </c>
      <c r="C186" s="2" t="s">
        <v>1</v>
      </c>
      <c r="D186" s="2">
        <v>50.317999999999998</v>
      </c>
      <c r="E186" s="2" t="s">
        <v>1</v>
      </c>
      <c r="F186" s="2">
        <v>85.85</v>
      </c>
      <c r="G186" s="2">
        <v>13745.259</v>
      </c>
      <c r="H186" s="5">
        <v>78.2</v>
      </c>
    </row>
    <row r="187" spans="1:8" x14ac:dyDescent="0.25">
      <c r="A187" s="4">
        <v>37026</v>
      </c>
      <c r="B187" s="5">
        <v>108.42</v>
      </c>
      <c r="C187" s="2" t="s">
        <v>1</v>
      </c>
      <c r="D187" s="2">
        <v>50.262</v>
      </c>
      <c r="E187" s="2" t="s">
        <v>1</v>
      </c>
      <c r="F187" s="2">
        <v>87.07</v>
      </c>
      <c r="G187" s="2">
        <v>13243.825999999999</v>
      </c>
      <c r="H187" s="5">
        <v>78.268000000000001</v>
      </c>
    </row>
    <row r="188" spans="1:8" x14ac:dyDescent="0.25">
      <c r="A188" s="4">
        <v>37057</v>
      </c>
      <c r="B188" s="5">
        <v>106.51</v>
      </c>
      <c r="C188" s="2" t="s">
        <v>1</v>
      </c>
      <c r="D188" s="2">
        <v>50.237000000000002</v>
      </c>
      <c r="E188" s="2" t="s">
        <v>1</v>
      </c>
      <c r="F188" s="2">
        <v>87.79</v>
      </c>
      <c r="G188" s="2">
        <v>13430.972</v>
      </c>
      <c r="H188" s="5">
        <v>78.251999999999995</v>
      </c>
    </row>
    <row r="189" spans="1:8" x14ac:dyDescent="0.25">
      <c r="A189" s="4">
        <v>37087</v>
      </c>
      <c r="B189" s="5">
        <v>111.67</v>
      </c>
      <c r="C189" s="2" t="s">
        <v>1</v>
      </c>
      <c r="D189" s="2">
        <v>49.707999999999998</v>
      </c>
      <c r="E189" s="2" t="s">
        <v>1</v>
      </c>
      <c r="F189" s="2">
        <v>88.9</v>
      </c>
      <c r="G189" s="2">
        <v>12910.963</v>
      </c>
      <c r="H189" s="5">
        <v>77.052000000000007</v>
      </c>
    </row>
    <row r="190" spans="1:8" x14ac:dyDescent="0.25">
      <c r="A190" s="4">
        <v>37118</v>
      </c>
      <c r="B190" s="5">
        <v>116.07</v>
      </c>
      <c r="C190" s="2" t="s">
        <v>1</v>
      </c>
      <c r="D190" s="2">
        <v>49.884999999999998</v>
      </c>
      <c r="E190" s="2" t="s">
        <v>1</v>
      </c>
      <c r="F190" s="2">
        <v>88.29</v>
      </c>
      <c r="G190" s="2">
        <v>13123.668</v>
      </c>
      <c r="H190" s="5">
        <v>77.298000000000002</v>
      </c>
    </row>
    <row r="191" spans="1:8" x14ac:dyDescent="0.25">
      <c r="A191" s="4">
        <v>37149</v>
      </c>
      <c r="B191" s="5">
        <v>109</v>
      </c>
      <c r="C191" s="2" t="s">
        <v>1</v>
      </c>
      <c r="D191" s="2">
        <v>49.564999999999998</v>
      </c>
      <c r="E191" s="2" t="s">
        <v>1</v>
      </c>
      <c r="F191" s="2">
        <v>88.44</v>
      </c>
      <c r="G191" s="2">
        <v>12992.913</v>
      </c>
      <c r="H191" s="5">
        <v>76.751000000000005</v>
      </c>
    </row>
    <row r="192" spans="1:8" x14ac:dyDescent="0.25">
      <c r="A192" s="4">
        <v>37179</v>
      </c>
      <c r="B192" s="5">
        <v>104.79</v>
      </c>
      <c r="C192" s="2" t="s">
        <v>1</v>
      </c>
      <c r="D192" s="2">
        <v>49.396000000000001</v>
      </c>
      <c r="E192" s="2" t="s">
        <v>1</v>
      </c>
      <c r="F192" s="2">
        <v>86.57</v>
      </c>
      <c r="G192" s="2">
        <v>12817.102999999999</v>
      </c>
      <c r="H192" s="5">
        <v>75.796000000000006</v>
      </c>
    </row>
    <row r="193" spans="1:8" x14ac:dyDescent="0.25">
      <c r="A193" s="4">
        <v>37210</v>
      </c>
      <c r="B193" s="5">
        <v>104.75</v>
      </c>
      <c r="C193" s="2" t="s">
        <v>1</v>
      </c>
      <c r="D193" s="2">
        <v>49.59</v>
      </c>
      <c r="E193" s="2" t="s">
        <v>1</v>
      </c>
      <c r="F193" s="2">
        <v>88.81</v>
      </c>
      <c r="G193" s="2">
        <v>12520.669</v>
      </c>
      <c r="H193" s="5">
        <v>75.808999999999997</v>
      </c>
    </row>
    <row r="194" spans="1:8" x14ac:dyDescent="0.25">
      <c r="A194" s="4">
        <v>37240</v>
      </c>
      <c r="B194" s="5">
        <v>104.89</v>
      </c>
      <c r="C194" s="2" t="s">
        <v>1</v>
      </c>
      <c r="D194" s="2">
        <v>49.637</v>
      </c>
      <c r="E194" s="2" t="s">
        <v>1</v>
      </c>
      <c r="F194" s="2">
        <v>88.16</v>
      </c>
      <c r="G194" s="2">
        <v>12768.734</v>
      </c>
      <c r="H194" s="5">
        <v>75.602000000000004</v>
      </c>
    </row>
    <row r="195" spans="1:8" x14ac:dyDescent="0.25">
      <c r="A195" s="4">
        <v>37271</v>
      </c>
      <c r="B195" s="5">
        <v>90.07</v>
      </c>
      <c r="C195" s="2" t="s">
        <v>1</v>
      </c>
      <c r="D195" s="2">
        <v>49.643999999999998</v>
      </c>
      <c r="E195" s="2" t="s">
        <v>1</v>
      </c>
      <c r="F195" s="2">
        <v>87.24</v>
      </c>
      <c r="G195" s="2">
        <v>12683.262000000001</v>
      </c>
      <c r="H195" s="5">
        <v>75.73</v>
      </c>
    </row>
    <row r="196" spans="1:8" x14ac:dyDescent="0.25">
      <c r="A196" s="4">
        <v>37302</v>
      </c>
      <c r="B196" s="5">
        <v>93.38</v>
      </c>
      <c r="C196" s="2" t="s">
        <v>1</v>
      </c>
      <c r="D196" s="2">
        <v>50.524999999999999</v>
      </c>
      <c r="E196" s="2" t="s">
        <v>1</v>
      </c>
      <c r="F196" s="2">
        <v>86.33</v>
      </c>
      <c r="G196" s="2">
        <v>12960.2</v>
      </c>
      <c r="H196" s="5">
        <v>76.924000000000007</v>
      </c>
    </row>
    <row r="197" spans="1:8" x14ac:dyDescent="0.25">
      <c r="A197" s="4">
        <v>37330</v>
      </c>
      <c r="B197" s="5">
        <v>96.54</v>
      </c>
      <c r="C197" s="2" t="s">
        <v>1</v>
      </c>
      <c r="D197" s="2">
        <v>51.847000000000001</v>
      </c>
      <c r="E197" s="2" t="s">
        <v>1</v>
      </c>
      <c r="F197" s="2">
        <v>86.91</v>
      </c>
      <c r="G197" s="2">
        <v>13199.323</v>
      </c>
      <c r="H197" s="5">
        <v>79.27</v>
      </c>
    </row>
    <row r="198" spans="1:8" x14ac:dyDescent="0.25">
      <c r="A198" s="4">
        <v>37361</v>
      </c>
      <c r="B198" s="5">
        <v>97.69</v>
      </c>
      <c r="C198" s="2" t="s">
        <v>1</v>
      </c>
      <c r="D198" s="2">
        <v>51.747</v>
      </c>
      <c r="E198" s="2" t="s">
        <v>1</v>
      </c>
      <c r="F198" s="2">
        <v>87.68</v>
      </c>
      <c r="G198" s="2">
        <v>13928.067999999999</v>
      </c>
      <c r="H198" s="5">
        <v>79.209999999999994</v>
      </c>
    </row>
    <row r="199" spans="1:8" x14ac:dyDescent="0.25">
      <c r="A199" s="4">
        <v>37391</v>
      </c>
      <c r="B199" s="5">
        <v>100.52</v>
      </c>
      <c r="C199" s="2" t="s">
        <v>1</v>
      </c>
      <c r="D199" s="2">
        <v>51.970999999999997</v>
      </c>
      <c r="E199" s="2" t="s">
        <v>1</v>
      </c>
      <c r="F199" s="2">
        <v>87.93</v>
      </c>
      <c r="G199" s="2">
        <v>13505.392</v>
      </c>
      <c r="H199" s="5">
        <v>79.600999999999999</v>
      </c>
    </row>
    <row r="200" spans="1:8" x14ac:dyDescent="0.25">
      <c r="A200" s="4">
        <v>37422</v>
      </c>
      <c r="B200" s="5">
        <v>100.66</v>
      </c>
      <c r="C200" s="2" t="s">
        <v>1</v>
      </c>
      <c r="D200" s="2">
        <v>51.896999999999998</v>
      </c>
      <c r="E200" s="2" t="s">
        <v>1</v>
      </c>
      <c r="F200" s="2">
        <v>87.66</v>
      </c>
      <c r="G200" s="2">
        <v>13362.922</v>
      </c>
      <c r="H200" s="5">
        <v>79.747</v>
      </c>
    </row>
    <row r="201" spans="1:8" x14ac:dyDescent="0.25">
      <c r="A201" s="4">
        <v>37452</v>
      </c>
      <c r="B201" s="5">
        <v>102.17</v>
      </c>
      <c r="C201" s="2" t="s">
        <v>1</v>
      </c>
      <c r="D201" s="2">
        <v>51.735999999999997</v>
      </c>
      <c r="E201" s="2" t="s">
        <v>1</v>
      </c>
      <c r="F201" s="2">
        <v>88.16</v>
      </c>
      <c r="G201" s="2">
        <v>13640.436</v>
      </c>
      <c r="H201" s="5">
        <v>79.896000000000001</v>
      </c>
    </row>
    <row r="202" spans="1:8" x14ac:dyDescent="0.25">
      <c r="A202" s="4">
        <v>37483</v>
      </c>
      <c r="B202" s="5">
        <v>104.62</v>
      </c>
      <c r="C202" s="2" t="s">
        <v>1</v>
      </c>
      <c r="D202" s="2">
        <v>51.631</v>
      </c>
      <c r="E202" s="2" t="s">
        <v>1</v>
      </c>
      <c r="F202" s="2">
        <v>88.45</v>
      </c>
      <c r="G202" s="2">
        <v>13620.463</v>
      </c>
      <c r="H202" s="5">
        <v>80.013999999999996</v>
      </c>
    </row>
    <row r="203" spans="1:8" x14ac:dyDescent="0.25">
      <c r="A203" s="4">
        <v>37514</v>
      </c>
      <c r="B203" s="5">
        <v>103.35</v>
      </c>
      <c r="C203" s="2" t="s">
        <v>1</v>
      </c>
      <c r="D203" s="2">
        <v>51.850999999999999</v>
      </c>
      <c r="E203" s="2" t="s">
        <v>1</v>
      </c>
      <c r="F203" s="2">
        <v>88.27</v>
      </c>
      <c r="G203" s="2">
        <v>13526.075999999999</v>
      </c>
      <c r="H203" s="5">
        <v>80.62</v>
      </c>
    </row>
    <row r="204" spans="1:8" x14ac:dyDescent="0.25">
      <c r="A204" s="4">
        <v>37544</v>
      </c>
      <c r="B204" s="5">
        <v>103.88</v>
      </c>
      <c r="C204" s="2" t="s">
        <v>1</v>
      </c>
      <c r="D204" s="2">
        <v>51.341000000000001</v>
      </c>
      <c r="E204" s="2" t="s">
        <v>1</v>
      </c>
      <c r="F204" s="2">
        <v>88.81</v>
      </c>
      <c r="G204" s="2">
        <v>13357.485000000001</v>
      </c>
      <c r="H204" s="5">
        <v>79.882999999999996</v>
      </c>
    </row>
    <row r="205" spans="1:8" x14ac:dyDescent="0.25">
      <c r="A205" s="4">
        <v>37575</v>
      </c>
      <c r="B205" s="5">
        <v>108.61</v>
      </c>
      <c r="C205" s="2" t="s">
        <v>1</v>
      </c>
      <c r="D205" s="2">
        <v>50.692</v>
      </c>
      <c r="E205" s="2" t="s">
        <v>1</v>
      </c>
      <c r="F205" s="2">
        <v>88.39</v>
      </c>
      <c r="G205" s="2">
        <v>13427.191999999999</v>
      </c>
      <c r="H205" s="5">
        <v>78.765000000000001</v>
      </c>
    </row>
    <row r="206" spans="1:8" x14ac:dyDescent="0.25">
      <c r="A206" s="4">
        <v>37605</v>
      </c>
      <c r="B206" s="5">
        <v>105.92</v>
      </c>
      <c r="C206" s="2" t="s">
        <v>1</v>
      </c>
      <c r="D206" s="2">
        <v>51.887999999999998</v>
      </c>
      <c r="E206" s="2" t="s">
        <v>1</v>
      </c>
      <c r="F206" s="2">
        <v>88.39</v>
      </c>
      <c r="G206" s="2">
        <v>13387.522000000001</v>
      </c>
      <c r="H206" s="5">
        <v>80.706000000000003</v>
      </c>
    </row>
    <row r="207" spans="1:8" x14ac:dyDescent="0.25">
      <c r="A207" s="4">
        <v>37636</v>
      </c>
      <c r="B207" s="5">
        <v>100.17</v>
      </c>
      <c r="C207" s="2" t="s">
        <v>1</v>
      </c>
      <c r="D207" s="2">
        <v>52.351999999999997</v>
      </c>
      <c r="E207" s="2" t="s">
        <v>1</v>
      </c>
      <c r="F207" s="2">
        <v>88.16</v>
      </c>
      <c r="G207" s="2">
        <v>14110.991</v>
      </c>
      <c r="H207" s="5">
        <v>81.781000000000006</v>
      </c>
    </row>
    <row r="208" spans="1:8" x14ac:dyDescent="0.25">
      <c r="A208" s="4">
        <v>37667</v>
      </c>
      <c r="B208" s="5">
        <v>96.76</v>
      </c>
      <c r="C208" s="2" t="s">
        <v>1</v>
      </c>
      <c r="D208" s="2">
        <v>52.401000000000003</v>
      </c>
      <c r="E208" s="2" t="s">
        <v>1</v>
      </c>
      <c r="F208" s="2">
        <v>89.43</v>
      </c>
      <c r="G208" s="2">
        <v>13937.962</v>
      </c>
      <c r="H208" s="5">
        <v>82.406999999999996</v>
      </c>
    </row>
    <row r="209" spans="1:8" x14ac:dyDescent="0.25">
      <c r="A209" s="4">
        <v>37695</v>
      </c>
      <c r="B209" s="5">
        <v>90.69</v>
      </c>
      <c r="C209" s="2" t="s">
        <v>1</v>
      </c>
      <c r="D209" s="2">
        <v>51.582999999999998</v>
      </c>
      <c r="E209" s="2" t="s">
        <v>1</v>
      </c>
      <c r="F209" s="2">
        <v>88.57</v>
      </c>
      <c r="G209" s="2">
        <v>13318.525</v>
      </c>
      <c r="H209" s="5">
        <v>81.203999999999994</v>
      </c>
    </row>
    <row r="210" spans="1:8" x14ac:dyDescent="0.25">
      <c r="A210" s="4">
        <v>37726</v>
      </c>
      <c r="B210" s="5">
        <v>97.68</v>
      </c>
      <c r="C210" s="2" t="s">
        <v>1</v>
      </c>
      <c r="D210" s="2">
        <v>51.225000000000001</v>
      </c>
      <c r="E210" s="2" t="s">
        <v>1</v>
      </c>
      <c r="F210" s="2">
        <v>88.41</v>
      </c>
      <c r="G210" s="2">
        <v>13303.632</v>
      </c>
      <c r="H210" s="5">
        <v>80.588999999999999</v>
      </c>
    </row>
    <row r="211" spans="1:8" x14ac:dyDescent="0.25">
      <c r="A211" s="4">
        <v>37756</v>
      </c>
      <c r="B211" s="5">
        <v>97.38</v>
      </c>
      <c r="C211" s="2" t="s">
        <v>1</v>
      </c>
      <c r="D211" s="2">
        <v>52.722000000000001</v>
      </c>
      <c r="E211" s="2" t="s">
        <v>1</v>
      </c>
      <c r="F211" s="2">
        <v>88.53</v>
      </c>
      <c r="G211" s="2">
        <v>13056.347</v>
      </c>
      <c r="H211" s="5">
        <v>82.995999999999995</v>
      </c>
    </row>
    <row r="212" spans="1:8" x14ac:dyDescent="0.25">
      <c r="A212" s="4">
        <v>37787</v>
      </c>
      <c r="B212" s="5">
        <v>98.89</v>
      </c>
      <c r="C212" s="2" t="s">
        <v>1</v>
      </c>
      <c r="D212" s="2">
        <v>52.244999999999997</v>
      </c>
      <c r="E212" s="2" t="s">
        <v>1</v>
      </c>
      <c r="F212" s="2">
        <v>89.05</v>
      </c>
      <c r="G212" s="2">
        <v>13403.956</v>
      </c>
      <c r="H212" s="5">
        <v>82.335999999999999</v>
      </c>
    </row>
    <row r="213" spans="1:8" x14ac:dyDescent="0.25">
      <c r="A213" s="4">
        <v>37817</v>
      </c>
      <c r="B213" s="5">
        <v>99.01</v>
      </c>
      <c r="C213" s="2" t="s">
        <v>1</v>
      </c>
      <c r="D213" s="2">
        <v>52.399000000000001</v>
      </c>
      <c r="E213" s="2" t="s">
        <v>1</v>
      </c>
      <c r="F213" s="2">
        <v>88.99</v>
      </c>
      <c r="G213" s="2">
        <v>13585.337</v>
      </c>
      <c r="H213" s="5">
        <v>82.460999999999999</v>
      </c>
    </row>
    <row r="214" spans="1:8" x14ac:dyDescent="0.25">
      <c r="A214" s="4">
        <v>37848</v>
      </c>
      <c r="B214" s="5">
        <v>98.08</v>
      </c>
      <c r="C214" s="2" t="s">
        <v>1</v>
      </c>
      <c r="D214" s="2">
        <v>52.19</v>
      </c>
      <c r="E214" s="2" t="s">
        <v>1</v>
      </c>
      <c r="F214" s="2">
        <v>88.81</v>
      </c>
      <c r="G214" s="2">
        <v>13495.102999999999</v>
      </c>
      <c r="H214" s="5">
        <v>82.105999999999995</v>
      </c>
    </row>
    <row r="215" spans="1:8" x14ac:dyDescent="0.25">
      <c r="A215" s="4">
        <v>37879</v>
      </c>
      <c r="B215" s="5">
        <v>96.79</v>
      </c>
      <c r="C215" s="2" t="s">
        <v>1</v>
      </c>
      <c r="D215" s="2">
        <v>52.378999999999998</v>
      </c>
      <c r="E215" s="2" t="s">
        <v>1</v>
      </c>
      <c r="F215" s="2">
        <v>88.83</v>
      </c>
      <c r="G215" s="2">
        <v>13745.775</v>
      </c>
      <c r="H215" s="5">
        <v>82.542000000000002</v>
      </c>
    </row>
    <row r="216" spans="1:8" x14ac:dyDescent="0.25">
      <c r="A216" s="4">
        <v>37909</v>
      </c>
      <c r="B216" s="5">
        <v>98.03</v>
      </c>
      <c r="C216" s="2" t="s">
        <v>1</v>
      </c>
      <c r="D216" s="2">
        <v>52.241</v>
      </c>
      <c r="E216" s="2" t="s">
        <v>1</v>
      </c>
      <c r="F216" s="2">
        <v>89.29</v>
      </c>
      <c r="G216" s="2">
        <v>14035.314</v>
      </c>
      <c r="H216" s="5">
        <v>82.894999999999996</v>
      </c>
    </row>
    <row r="217" spans="1:8" x14ac:dyDescent="0.25">
      <c r="A217" s="4">
        <v>37940</v>
      </c>
      <c r="B217" s="5">
        <v>96.86</v>
      </c>
      <c r="C217" s="2" t="s">
        <v>1</v>
      </c>
      <c r="D217" s="2">
        <v>54.98</v>
      </c>
      <c r="E217" s="2" t="s">
        <v>1</v>
      </c>
      <c r="F217" s="2">
        <v>89.5</v>
      </c>
      <c r="G217" s="2">
        <v>14227.602999999999</v>
      </c>
      <c r="H217" s="5">
        <v>87.613</v>
      </c>
    </row>
    <row r="218" spans="1:8" x14ac:dyDescent="0.25">
      <c r="A218" s="4">
        <v>37970</v>
      </c>
      <c r="B218" s="5">
        <v>94.11</v>
      </c>
      <c r="C218" s="2" t="s">
        <v>1</v>
      </c>
      <c r="D218" s="2">
        <v>55.406999999999996</v>
      </c>
      <c r="E218" s="2" t="s">
        <v>1</v>
      </c>
      <c r="F218" s="2">
        <v>90.73</v>
      </c>
      <c r="G218" s="2">
        <v>14602.406000000001</v>
      </c>
      <c r="H218" s="5">
        <v>88.55</v>
      </c>
    </row>
    <row r="219" spans="1:8" x14ac:dyDescent="0.25">
      <c r="A219" s="4">
        <v>38001</v>
      </c>
      <c r="B219" s="5">
        <v>95.54</v>
      </c>
      <c r="C219" s="2" t="s">
        <v>1</v>
      </c>
      <c r="D219" s="2">
        <v>55.543999999999997</v>
      </c>
      <c r="E219" s="2" t="s">
        <v>1</v>
      </c>
      <c r="F219" s="2">
        <v>91.39</v>
      </c>
      <c r="G219" s="2">
        <v>14616.281000000001</v>
      </c>
      <c r="H219" s="5">
        <v>89.703000000000003</v>
      </c>
    </row>
    <row r="220" spans="1:8" x14ac:dyDescent="0.25">
      <c r="A220" s="4">
        <v>38032</v>
      </c>
      <c r="B220" s="5">
        <v>97.13</v>
      </c>
      <c r="C220" s="2" t="s">
        <v>1</v>
      </c>
      <c r="D220" s="2">
        <v>55.668999999999997</v>
      </c>
      <c r="E220" s="2" t="s">
        <v>1</v>
      </c>
      <c r="F220" s="2">
        <v>91.71</v>
      </c>
      <c r="G220" s="2">
        <v>14840.684999999999</v>
      </c>
      <c r="H220" s="5">
        <v>90.227999999999994</v>
      </c>
    </row>
    <row r="221" spans="1:8" x14ac:dyDescent="0.25">
      <c r="A221" s="4">
        <v>38061</v>
      </c>
      <c r="B221" s="5">
        <v>94.88</v>
      </c>
      <c r="C221" s="2" t="s">
        <v>1</v>
      </c>
      <c r="D221" s="2">
        <v>55.866999999999997</v>
      </c>
      <c r="E221" s="2" t="s">
        <v>1</v>
      </c>
      <c r="F221" s="2">
        <v>93.05</v>
      </c>
      <c r="G221" s="2">
        <v>15227.226000000001</v>
      </c>
      <c r="H221" s="5">
        <v>91.555999999999997</v>
      </c>
    </row>
    <row r="222" spans="1:8" x14ac:dyDescent="0.25">
      <c r="A222" s="4">
        <v>38092</v>
      </c>
      <c r="B222" s="5">
        <v>96.87</v>
      </c>
      <c r="C222" s="2" t="s">
        <v>1</v>
      </c>
      <c r="D222" s="2">
        <v>55.243000000000002</v>
      </c>
      <c r="E222" s="2" t="s">
        <v>1</v>
      </c>
      <c r="F222" s="2">
        <v>92.66</v>
      </c>
      <c r="G222" s="2">
        <v>15070.249</v>
      </c>
      <c r="H222" s="5">
        <v>91.682000000000002</v>
      </c>
    </row>
    <row r="223" spans="1:8" x14ac:dyDescent="0.25">
      <c r="A223" s="4">
        <v>38122</v>
      </c>
      <c r="B223" s="5">
        <v>98.61</v>
      </c>
      <c r="C223" s="2" t="s">
        <v>1</v>
      </c>
      <c r="D223" s="2">
        <v>55.127000000000002</v>
      </c>
      <c r="E223" s="2" t="s">
        <v>1</v>
      </c>
      <c r="F223" s="2">
        <v>92.26</v>
      </c>
      <c r="G223" s="2">
        <v>16040.575000000001</v>
      </c>
      <c r="H223" s="5">
        <v>92.125</v>
      </c>
    </row>
    <row r="224" spans="1:8" x14ac:dyDescent="0.25">
      <c r="A224" s="4">
        <v>38153</v>
      </c>
      <c r="B224" s="5">
        <v>99.15</v>
      </c>
      <c r="C224" s="2" t="s">
        <v>1</v>
      </c>
      <c r="D224" s="2">
        <v>55.213000000000001</v>
      </c>
      <c r="E224" s="2" t="s">
        <v>1</v>
      </c>
      <c r="F224" s="2">
        <v>92.37</v>
      </c>
      <c r="G224" s="2">
        <v>15560.999</v>
      </c>
      <c r="H224" s="5">
        <v>92.114999999999995</v>
      </c>
    </row>
    <row r="225" spans="1:8" x14ac:dyDescent="0.25">
      <c r="A225" s="4">
        <v>38183</v>
      </c>
      <c r="B225" s="5">
        <v>95.86</v>
      </c>
      <c r="C225" s="2" t="s">
        <v>1</v>
      </c>
      <c r="D225" s="2">
        <v>55.081000000000003</v>
      </c>
      <c r="E225" s="2" t="s">
        <v>1</v>
      </c>
      <c r="F225" s="2">
        <v>92.29</v>
      </c>
      <c r="G225" s="2">
        <v>15670.981</v>
      </c>
      <c r="H225" s="5">
        <v>92.533000000000001</v>
      </c>
    </row>
    <row r="226" spans="1:8" x14ac:dyDescent="0.25">
      <c r="A226" s="4">
        <v>38214</v>
      </c>
      <c r="B226" s="5">
        <v>93.59</v>
      </c>
      <c r="C226" s="2" t="s">
        <v>1</v>
      </c>
      <c r="D226" s="2">
        <v>56.018000000000001</v>
      </c>
      <c r="E226" s="2" t="s">
        <v>1</v>
      </c>
      <c r="F226" s="2">
        <v>92.14</v>
      </c>
      <c r="G226" s="2">
        <v>16040.767</v>
      </c>
      <c r="H226" s="5">
        <v>93.823999999999998</v>
      </c>
    </row>
    <row r="227" spans="1:8" x14ac:dyDescent="0.25">
      <c r="A227" s="4">
        <v>38245</v>
      </c>
      <c r="B227" s="5">
        <v>96.82</v>
      </c>
      <c r="C227" s="2" t="s">
        <v>1</v>
      </c>
      <c r="D227" s="2">
        <v>56.027999999999999</v>
      </c>
      <c r="E227" s="2" t="s">
        <v>1</v>
      </c>
      <c r="F227" s="2">
        <v>92.67</v>
      </c>
      <c r="G227" s="2">
        <v>15814.181</v>
      </c>
      <c r="H227" s="5">
        <v>94.355000000000004</v>
      </c>
    </row>
    <row r="228" spans="1:8" x14ac:dyDescent="0.25">
      <c r="A228" s="4">
        <v>38275</v>
      </c>
      <c r="B228" s="5">
        <v>96.16</v>
      </c>
      <c r="C228" s="2" t="s">
        <v>1</v>
      </c>
      <c r="D228" s="2">
        <v>57.152999999999999</v>
      </c>
      <c r="E228" s="2" t="s">
        <v>1</v>
      </c>
      <c r="F228" s="2">
        <v>93.26</v>
      </c>
      <c r="G228" s="2">
        <v>16310.642</v>
      </c>
      <c r="H228" s="5">
        <v>96.643000000000001</v>
      </c>
    </row>
    <row r="229" spans="1:8" x14ac:dyDescent="0.25">
      <c r="A229" s="4">
        <v>38306</v>
      </c>
      <c r="B229" s="5">
        <v>97.21</v>
      </c>
      <c r="C229" s="2" t="s">
        <v>1</v>
      </c>
      <c r="D229" s="2">
        <v>56.216999999999999</v>
      </c>
      <c r="E229" s="2" t="s">
        <v>1</v>
      </c>
      <c r="F229" s="2">
        <v>93.43</v>
      </c>
      <c r="G229" s="2">
        <v>16375.556</v>
      </c>
      <c r="H229" s="5">
        <v>95.39</v>
      </c>
    </row>
    <row r="230" spans="1:8" x14ac:dyDescent="0.25">
      <c r="A230" s="4">
        <v>38336</v>
      </c>
      <c r="B230" s="5">
        <v>100.11</v>
      </c>
      <c r="C230" s="2" t="s">
        <v>1</v>
      </c>
      <c r="D230" s="2">
        <v>55.555999999999997</v>
      </c>
      <c r="E230" s="2" t="s">
        <v>1</v>
      </c>
      <c r="F230" s="2">
        <v>93.01</v>
      </c>
      <c r="G230" s="2">
        <v>15746.466</v>
      </c>
      <c r="H230" s="5">
        <v>94.26</v>
      </c>
    </row>
    <row r="231" spans="1:8" x14ac:dyDescent="0.25">
      <c r="A231" s="4">
        <v>38367</v>
      </c>
      <c r="B231" s="5">
        <v>102.4</v>
      </c>
      <c r="C231" s="2" t="s">
        <v>1</v>
      </c>
      <c r="D231" s="2">
        <v>55.234999999999999</v>
      </c>
      <c r="E231" s="2" t="s">
        <v>1</v>
      </c>
      <c r="F231" s="2">
        <v>94.07</v>
      </c>
      <c r="G231" s="2">
        <v>16298.775</v>
      </c>
      <c r="H231" s="5">
        <v>94.641999999999996</v>
      </c>
    </row>
    <row r="232" spans="1:8" x14ac:dyDescent="0.25">
      <c r="A232" s="4">
        <v>38398</v>
      </c>
      <c r="B232" s="5">
        <v>107.63</v>
      </c>
      <c r="C232" s="2" t="s">
        <v>1</v>
      </c>
      <c r="D232" s="2">
        <v>55.811999999999998</v>
      </c>
      <c r="E232" s="2" t="s">
        <v>1</v>
      </c>
      <c r="F232" s="2">
        <v>93.96</v>
      </c>
      <c r="G232" s="2">
        <v>16727.601999999999</v>
      </c>
      <c r="H232" s="5">
        <v>95.936000000000007</v>
      </c>
    </row>
    <row r="233" spans="1:8" x14ac:dyDescent="0.25">
      <c r="A233" s="4">
        <v>38426</v>
      </c>
      <c r="B233" s="5">
        <v>103.25</v>
      </c>
      <c r="C233" s="2" t="s">
        <v>1</v>
      </c>
      <c r="D233" s="2">
        <v>56.439</v>
      </c>
      <c r="E233" s="2" t="s">
        <v>1</v>
      </c>
      <c r="F233" s="2">
        <v>93.98</v>
      </c>
      <c r="G233" s="2">
        <v>16610.668000000001</v>
      </c>
      <c r="H233" s="5">
        <v>98.063000000000002</v>
      </c>
    </row>
    <row r="234" spans="1:8" x14ac:dyDescent="0.25">
      <c r="A234" s="4">
        <v>38457</v>
      </c>
      <c r="B234" s="5">
        <v>100.69</v>
      </c>
      <c r="C234" s="2" t="s">
        <v>1</v>
      </c>
      <c r="D234" s="2">
        <v>56.966000000000001</v>
      </c>
      <c r="E234" s="2" t="s">
        <v>1</v>
      </c>
      <c r="F234" s="2">
        <v>94.23</v>
      </c>
      <c r="G234" s="2">
        <v>17645.23</v>
      </c>
      <c r="H234" s="5">
        <v>99.129000000000005</v>
      </c>
    </row>
    <row r="235" spans="1:8" x14ac:dyDescent="0.25">
      <c r="A235" s="4">
        <v>38487</v>
      </c>
      <c r="B235" s="5">
        <v>97.29</v>
      </c>
      <c r="C235" s="2" t="s">
        <v>1</v>
      </c>
      <c r="D235" s="2">
        <v>57.261000000000003</v>
      </c>
      <c r="E235" s="2" t="s">
        <v>1</v>
      </c>
      <c r="F235" s="2">
        <v>95.92</v>
      </c>
      <c r="G235" s="2">
        <v>17227.911</v>
      </c>
      <c r="H235" s="5">
        <v>99.634</v>
      </c>
    </row>
    <row r="236" spans="1:8" x14ac:dyDescent="0.25">
      <c r="A236" s="4">
        <v>38518</v>
      </c>
      <c r="B236" s="5">
        <v>99.59</v>
      </c>
      <c r="C236" s="2" t="s">
        <v>1</v>
      </c>
      <c r="D236" s="2">
        <v>57.7</v>
      </c>
      <c r="E236" s="2" t="s">
        <v>1</v>
      </c>
      <c r="F236" s="2">
        <v>94.12</v>
      </c>
      <c r="G236" s="2">
        <v>17913.039000000001</v>
      </c>
      <c r="H236" s="5">
        <v>100.578</v>
      </c>
    </row>
    <row r="237" spans="1:8" x14ac:dyDescent="0.25">
      <c r="A237" s="4">
        <v>38548</v>
      </c>
      <c r="B237" s="5">
        <v>99.89</v>
      </c>
      <c r="C237" s="2" t="s">
        <v>1</v>
      </c>
      <c r="D237" s="2">
        <v>58.085000000000001</v>
      </c>
      <c r="E237" s="2" t="s">
        <v>1</v>
      </c>
      <c r="F237" s="2">
        <v>92.55</v>
      </c>
      <c r="G237" s="2">
        <v>17193.505000000001</v>
      </c>
      <c r="H237" s="5">
        <v>101.57299999999999</v>
      </c>
    </row>
    <row r="238" spans="1:8" x14ac:dyDescent="0.25">
      <c r="A238" s="4">
        <v>38579</v>
      </c>
      <c r="B238" s="5">
        <v>96.75</v>
      </c>
      <c r="C238" s="2" t="s">
        <v>1</v>
      </c>
      <c r="D238" s="2">
        <v>58.747999999999998</v>
      </c>
      <c r="E238" s="2" t="s">
        <v>1</v>
      </c>
      <c r="F238" s="2">
        <v>95.18</v>
      </c>
      <c r="G238" s="2">
        <v>17935.043000000001</v>
      </c>
      <c r="H238" s="5">
        <v>103.158</v>
      </c>
    </row>
    <row r="239" spans="1:8" x14ac:dyDescent="0.25">
      <c r="A239" s="4">
        <v>38610</v>
      </c>
      <c r="B239" s="5">
        <v>101.62</v>
      </c>
      <c r="C239" s="2" t="s">
        <v>1</v>
      </c>
      <c r="D239" s="2">
        <v>58.651000000000003</v>
      </c>
      <c r="E239" s="2" t="s">
        <v>1</v>
      </c>
      <c r="F239" s="2">
        <v>95.25</v>
      </c>
      <c r="G239" s="2">
        <v>18334.795999999998</v>
      </c>
      <c r="H239" s="5">
        <v>103.72499999999999</v>
      </c>
    </row>
    <row r="240" spans="1:8" x14ac:dyDescent="0.25">
      <c r="A240" s="4">
        <v>38640</v>
      </c>
      <c r="B240" s="5">
        <v>103.98</v>
      </c>
      <c r="C240" s="2" t="s">
        <v>1</v>
      </c>
      <c r="D240" s="2">
        <v>58.143000000000001</v>
      </c>
      <c r="E240" s="2" t="s">
        <v>1</v>
      </c>
      <c r="F240" s="2">
        <v>94.93</v>
      </c>
      <c r="G240" s="2">
        <v>18724.328000000001</v>
      </c>
      <c r="H240" s="5">
        <v>103.44799999999999</v>
      </c>
    </row>
    <row r="241" spans="1:8" x14ac:dyDescent="0.25">
      <c r="A241" s="4">
        <v>38671</v>
      </c>
      <c r="B241" s="5">
        <v>105.05</v>
      </c>
      <c r="C241" s="2" t="s">
        <v>1</v>
      </c>
      <c r="D241" s="2">
        <v>57.865000000000002</v>
      </c>
      <c r="E241" s="2" t="s">
        <v>1</v>
      </c>
      <c r="F241" s="2">
        <v>96.81</v>
      </c>
      <c r="G241" s="2">
        <v>19415.253000000001</v>
      </c>
      <c r="H241" s="5">
        <v>102.85899999999999</v>
      </c>
    </row>
    <row r="242" spans="1:8" x14ac:dyDescent="0.25">
      <c r="A242" s="4">
        <v>38701</v>
      </c>
      <c r="B242" s="5">
        <v>106.33</v>
      </c>
      <c r="C242" s="2" t="s">
        <v>1</v>
      </c>
      <c r="D242" s="2">
        <v>57.968000000000004</v>
      </c>
      <c r="E242" s="2" t="s">
        <v>1</v>
      </c>
      <c r="F242" s="2">
        <v>97.91</v>
      </c>
      <c r="G242" s="2">
        <v>20175.955999999998</v>
      </c>
      <c r="H242" s="5">
        <v>103.502</v>
      </c>
    </row>
    <row r="243" spans="1:8" x14ac:dyDescent="0.25">
      <c r="A243" s="4">
        <v>38732</v>
      </c>
      <c r="B243" s="5">
        <v>107.69</v>
      </c>
      <c r="C243" s="2" t="s">
        <v>1</v>
      </c>
      <c r="D243" s="2">
        <v>59.015999999999998</v>
      </c>
      <c r="E243" s="2" t="s">
        <v>1</v>
      </c>
      <c r="F243" s="2">
        <v>98.11</v>
      </c>
      <c r="G243" s="2">
        <v>21141.155999999999</v>
      </c>
      <c r="H243" s="5">
        <v>105.988</v>
      </c>
    </row>
    <row r="244" spans="1:8" x14ac:dyDescent="0.25">
      <c r="A244" s="4">
        <v>38763</v>
      </c>
      <c r="B244" s="5">
        <v>109.76</v>
      </c>
      <c r="C244" s="2" t="s">
        <v>1</v>
      </c>
      <c r="D244" s="2">
        <v>58.999000000000002</v>
      </c>
      <c r="E244" s="2" t="s">
        <v>1</v>
      </c>
      <c r="F244" s="2">
        <v>97.27</v>
      </c>
      <c r="G244" s="2">
        <v>20362.794999999998</v>
      </c>
      <c r="H244" s="5">
        <v>105.895</v>
      </c>
    </row>
    <row r="245" spans="1:8" x14ac:dyDescent="0.25">
      <c r="A245" s="4">
        <v>38791</v>
      </c>
      <c r="B245" s="5">
        <v>111.16</v>
      </c>
      <c r="C245" s="2" t="s">
        <v>1</v>
      </c>
      <c r="D245" s="2">
        <v>58.941000000000003</v>
      </c>
      <c r="E245" s="2" t="s">
        <v>1</v>
      </c>
      <c r="F245" s="2">
        <v>98.68</v>
      </c>
      <c r="G245" s="2">
        <v>20264.715</v>
      </c>
      <c r="H245" s="5">
        <v>105.92100000000001</v>
      </c>
    </row>
    <row r="246" spans="1:8" x14ac:dyDescent="0.25">
      <c r="A246" s="4">
        <v>38822</v>
      </c>
      <c r="B246" s="5">
        <v>109.76</v>
      </c>
      <c r="C246" s="2" t="s">
        <v>1</v>
      </c>
      <c r="D246" s="2">
        <v>59.567999999999998</v>
      </c>
      <c r="E246" s="2" t="s">
        <v>1</v>
      </c>
      <c r="F246" s="2">
        <v>98.79</v>
      </c>
      <c r="G246" s="2">
        <v>20787.404999999999</v>
      </c>
      <c r="H246" s="5">
        <v>107.633</v>
      </c>
    </row>
    <row r="247" spans="1:8" x14ac:dyDescent="0.25">
      <c r="A247" s="4">
        <v>38852</v>
      </c>
      <c r="B247" s="5">
        <v>108.89</v>
      </c>
      <c r="C247" s="2" t="s">
        <v>1</v>
      </c>
      <c r="D247" s="2">
        <v>59.962000000000003</v>
      </c>
      <c r="E247" s="2" t="s">
        <v>1</v>
      </c>
      <c r="F247" s="2">
        <v>99.79</v>
      </c>
      <c r="G247" s="2">
        <v>20856.395</v>
      </c>
      <c r="H247" s="5">
        <v>109.001</v>
      </c>
    </row>
    <row r="248" spans="1:8" x14ac:dyDescent="0.25">
      <c r="A248" s="4">
        <v>38883</v>
      </c>
      <c r="B248" s="5">
        <v>108.02</v>
      </c>
      <c r="C248" s="2" t="s">
        <v>1</v>
      </c>
      <c r="D248" s="2">
        <v>58.802999999999997</v>
      </c>
      <c r="E248" s="2" t="s">
        <v>1</v>
      </c>
      <c r="F248" s="2">
        <v>99.68</v>
      </c>
      <c r="G248" s="2">
        <v>20913.723999999998</v>
      </c>
      <c r="H248" s="5">
        <v>107.51600000000001</v>
      </c>
    </row>
    <row r="249" spans="1:8" x14ac:dyDescent="0.25">
      <c r="A249" s="4">
        <v>38913</v>
      </c>
      <c r="B249" s="5">
        <v>110.22</v>
      </c>
      <c r="C249" s="2" t="s">
        <v>1</v>
      </c>
      <c r="D249" s="2">
        <v>59.743000000000002</v>
      </c>
      <c r="E249" s="2" t="s">
        <v>1</v>
      </c>
      <c r="F249" s="2">
        <v>99.22</v>
      </c>
      <c r="G249" s="2">
        <v>20684.846000000001</v>
      </c>
      <c r="H249" s="5">
        <v>109.843</v>
      </c>
    </row>
    <row r="250" spans="1:8" x14ac:dyDescent="0.25">
      <c r="A250" s="4">
        <v>38944</v>
      </c>
      <c r="B250" s="5">
        <v>109</v>
      </c>
      <c r="C250" s="2" t="s">
        <v>1</v>
      </c>
      <c r="D250" s="2">
        <v>60.277999999999999</v>
      </c>
      <c r="E250" s="2" t="s">
        <v>1</v>
      </c>
      <c r="F250" s="2">
        <v>100.05</v>
      </c>
      <c r="G250" s="2">
        <v>21239.522000000001</v>
      </c>
      <c r="H250" s="5">
        <v>111.527</v>
      </c>
    </row>
    <row r="251" spans="1:8" x14ac:dyDescent="0.25">
      <c r="A251" s="4">
        <v>38975</v>
      </c>
      <c r="B251" s="5">
        <v>109.38</v>
      </c>
      <c r="C251" s="2" t="s">
        <v>1</v>
      </c>
      <c r="D251" s="2">
        <v>58.896000000000001</v>
      </c>
      <c r="E251" s="2" t="s">
        <v>1</v>
      </c>
      <c r="F251" s="2">
        <v>99.9</v>
      </c>
      <c r="G251" s="2">
        <v>20751.098000000002</v>
      </c>
      <c r="H251" s="5">
        <v>108.943</v>
      </c>
    </row>
    <row r="252" spans="1:8" x14ac:dyDescent="0.25">
      <c r="A252" s="4">
        <v>39005</v>
      </c>
      <c r="B252" s="5">
        <v>110.33</v>
      </c>
      <c r="C252" s="2" t="s">
        <v>1</v>
      </c>
      <c r="D252" s="2">
        <v>58.155999999999999</v>
      </c>
      <c r="E252" s="2" t="s">
        <v>1</v>
      </c>
      <c r="F252" s="2">
        <v>99.11</v>
      </c>
      <c r="G252" s="2">
        <v>21179.484</v>
      </c>
      <c r="H252" s="5">
        <v>108.063</v>
      </c>
    </row>
    <row r="253" spans="1:8" x14ac:dyDescent="0.25">
      <c r="A253" s="4">
        <v>39036</v>
      </c>
      <c r="B253" s="5">
        <v>108.69</v>
      </c>
      <c r="C253" s="2" t="s">
        <v>1</v>
      </c>
      <c r="D253" s="2">
        <v>57.982999999999997</v>
      </c>
      <c r="E253" s="2" t="s">
        <v>1</v>
      </c>
      <c r="F253" s="2">
        <v>99.23</v>
      </c>
      <c r="G253" s="2">
        <v>20686.352999999999</v>
      </c>
      <c r="H253" s="5">
        <v>107.928</v>
      </c>
    </row>
    <row r="254" spans="1:8" x14ac:dyDescent="0.25">
      <c r="A254" s="4">
        <v>39066</v>
      </c>
      <c r="B254" s="5">
        <v>107.64</v>
      </c>
      <c r="C254" s="2" t="s">
        <v>1</v>
      </c>
      <c r="D254" s="2">
        <v>58.454000000000001</v>
      </c>
      <c r="E254" s="2" t="s">
        <v>1</v>
      </c>
      <c r="F254" s="2">
        <v>98.76</v>
      </c>
      <c r="G254" s="2">
        <v>21138.072</v>
      </c>
      <c r="H254" s="5">
        <v>108.996</v>
      </c>
    </row>
    <row r="255" spans="1:8" x14ac:dyDescent="0.25">
      <c r="A255" s="4">
        <v>39097</v>
      </c>
      <c r="B255" s="5">
        <v>104.17</v>
      </c>
      <c r="C255" s="2" t="s">
        <v>1</v>
      </c>
      <c r="D255" s="2">
        <v>57.148000000000003</v>
      </c>
      <c r="E255" s="2">
        <v>101.3</v>
      </c>
      <c r="F255" s="2">
        <v>99.07</v>
      </c>
      <c r="G255" s="2">
        <v>20477.977999999999</v>
      </c>
      <c r="H255" s="5">
        <v>106.711</v>
      </c>
    </row>
    <row r="256" spans="1:8" x14ac:dyDescent="0.25">
      <c r="A256" s="4">
        <v>39128</v>
      </c>
      <c r="B256" s="5">
        <v>105.19</v>
      </c>
      <c r="C256" s="2" t="s">
        <v>1</v>
      </c>
      <c r="D256" s="2">
        <v>57</v>
      </c>
      <c r="E256" s="2">
        <v>100.9</v>
      </c>
      <c r="F256" s="2">
        <v>99.64</v>
      </c>
      <c r="G256" s="2">
        <v>21388.739000000001</v>
      </c>
      <c r="H256" s="5">
        <v>107.667</v>
      </c>
    </row>
    <row r="257" spans="1:8" x14ac:dyDescent="0.25">
      <c r="A257" s="4">
        <v>39156</v>
      </c>
      <c r="B257" s="5">
        <v>105.53</v>
      </c>
      <c r="C257" s="2" t="s">
        <v>1</v>
      </c>
      <c r="D257" s="2">
        <v>57.087000000000003</v>
      </c>
      <c r="E257" s="2">
        <v>101.1</v>
      </c>
      <c r="F257" s="2">
        <v>101.03</v>
      </c>
      <c r="G257" s="2">
        <v>21591.661</v>
      </c>
      <c r="H257" s="5">
        <v>108.426</v>
      </c>
    </row>
    <row r="258" spans="1:8" x14ac:dyDescent="0.25">
      <c r="A258" s="4">
        <v>39187</v>
      </c>
      <c r="B258" s="5">
        <v>106.42</v>
      </c>
      <c r="C258" s="2" t="s">
        <v>1</v>
      </c>
      <c r="D258" s="2">
        <v>57.722000000000001</v>
      </c>
      <c r="E258" s="2">
        <v>100.9</v>
      </c>
      <c r="F258" s="2">
        <v>100.59</v>
      </c>
      <c r="G258" s="2">
        <v>21460.094000000001</v>
      </c>
      <c r="H258" s="5">
        <v>110.59099999999999</v>
      </c>
    </row>
    <row r="259" spans="1:8" x14ac:dyDescent="0.25">
      <c r="A259" s="4">
        <v>39217</v>
      </c>
      <c r="B259" s="5">
        <v>106.77</v>
      </c>
      <c r="C259" s="2" t="s">
        <v>1</v>
      </c>
      <c r="D259" s="2">
        <v>57.767000000000003</v>
      </c>
      <c r="E259" s="2">
        <v>101.5</v>
      </c>
      <c r="F259" s="2">
        <v>100.36</v>
      </c>
      <c r="G259" s="2">
        <v>22161.893</v>
      </c>
      <c r="H259" s="5">
        <v>111.29900000000001</v>
      </c>
    </row>
    <row r="260" spans="1:8" x14ac:dyDescent="0.25">
      <c r="A260" s="4">
        <v>39248</v>
      </c>
      <c r="B260" s="5">
        <v>105.69</v>
      </c>
      <c r="C260" s="2" t="s">
        <v>1</v>
      </c>
      <c r="D260" s="2">
        <v>58.356999999999999</v>
      </c>
      <c r="E260" s="2">
        <v>100.8</v>
      </c>
      <c r="F260" s="2">
        <v>100.55</v>
      </c>
      <c r="G260" s="2">
        <v>22608.207999999999</v>
      </c>
      <c r="H260" s="5">
        <v>112.69499999999999</v>
      </c>
    </row>
    <row r="261" spans="1:8" x14ac:dyDescent="0.25">
      <c r="A261" s="4">
        <v>39278</v>
      </c>
      <c r="B261" s="5">
        <v>105.11</v>
      </c>
      <c r="C261" s="2" t="s">
        <v>1</v>
      </c>
      <c r="D261" s="2">
        <v>59.262999999999998</v>
      </c>
      <c r="E261" s="2">
        <v>100.9</v>
      </c>
      <c r="F261" s="2">
        <v>101.11</v>
      </c>
      <c r="G261" s="2">
        <v>22562.441999999999</v>
      </c>
      <c r="H261" s="5">
        <v>114.84399999999999</v>
      </c>
    </row>
    <row r="262" spans="1:8" x14ac:dyDescent="0.25">
      <c r="A262" s="4">
        <v>39309</v>
      </c>
      <c r="B262" s="5">
        <v>106.42</v>
      </c>
      <c r="C262" s="2" t="s">
        <v>1</v>
      </c>
      <c r="D262" s="2">
        <v>58.996000000000002</v>
      </c>
      <c r="E262" s="2">
        <v>101.6</v>
      </c>
      <c r="F262" s="2">
        <v>100.07</v>
      </c>
      <c r="G262" s="2">
        <v>23502.964</v>
      </c>
      <c r="H262" s="5">
        <v>113.983</v>
      </c>
    </row>
    <row r="263" spans="1:8" x14ac:dyDescent="0.25">
      <c r="A263" s="4">
        <v>39340</v>
      </c>
      <c r="B263" s="5">
        <v>103.48</v>
      </c>
      <c r="C263" s="2" t="s">
        <v>1</v>
      </c>
      <c r="D263" s="2">
        <v>59.759</v>
      </c>
      <c r="E263" s="2">
        <v>101.6</v>
      </c>
      <c r="F263" s="2">
        <v>101.08</v>
      </c>
      <c r="G263" s="2">
        <v>23831.395</v>
      </c>
      <c r="H263" s="5">
        <v>116.032</v>
      </c>
    </row>
    <row r="264" spans="1:8" x14ac:dyDescent="0.25">
      <c r="A264" s="4">
        <v>39370</v>
      </c>
      <c r="B264" s="5">
        <v>103</v>
      </c>
      <c r="C264" s="2" t="s">
        <v>1</v>
      </c>
      <c r="D264" s="2">
        <v>60.767000000000003</v>
      </c>
      <c r="E264" s="2">
        <v>101.8</v>
      </c>
      <c r="F264" s="2">
        <v>100.65</v>
      </c>
      <c r="G264" s="2">
        <v>23322.293000000001</v>
      </c>
      <c r="H264" s="5">
        <v>118.818</v>
      </c>
    </row>
    <row r="265" spans="1:8" x14ac:dyDescent="0.25">
      <c r="A265" s="4">
        <v>39401</v>
      </c>
      <c r="B265" s="5">
        <v>102.56</v>
      </c>
      <c r="C265" s="2" t="s">
        <v>1</v>
      </c>
      <c r="D265" s="2">
        <v>61.3</v>
      </c>
      <c r="E265" s="2">
        <v>101.6</v>
      </c>
      <c r="F265" s="2">
        <v>99.72</v>
      </c>
      <c r="G265" s="2">
        <v>24270.692999999999</v>
      </c>
      <c r="H265" s="5">
        <v>121.13200000000001</v>
      </c>
    </row>
    <row r="266" spans="1:8" x14ac:dyDescent="0.25">
      <c r="A266" s="4">
        <v>39431</v>
      </c>
      <c r="B266" s="5">
        <v>103.73</v>
      </c>
      <c r="C266" s="2" t="s">
        <v>1</v>
      </c>
      <c r="D266" s="2">
        <v>61.027000000000001</v>
      </c>
      <c r="E266" s="2">
        <v>100.8</v>
      </c>
      <c r="F266" s="2">
        <v>101.27</v>
      </c>
      <c r="G266" s="2">
        <v>24185.534</v>
      </c>
      <c r="H266" s="5">
        <v>120.982</v>
      </c>
    </row>
    <row r="267" spans="1:8" x14ac:dyDescent="0.25">
      <c r="A267" s="4">
        <v>39462</v>
      </c>
      <c r="B267" s="5">
        <v>103.23</v>
      </c>
      <c r="C267" s="2">
        <v>102.03</v>
      </c>
      <c r="D267" s="2">
        <v>60.448</v>
      </c>
      <c r="E267" s="2">
        <v>101.7</v>
      </c>
      <c r="F267" s="2">
        <v>101.21</v>
      </c>
      <c r="G267" s="2">
        <v>24351.199000000001</v>
      </c>
      <c r="H267" s="5">
        <v>121.39100000000001</v>
      </c>
    </row>
    <row r="268" spans="1:8" x14ac:dyDescent="0.25">
      <c r="A268" s="4">
        <v>39493</v>
      </c>
      <c r="B268" s="5">
        <v>102.61</v>
      </c>
      <c r="C268" s="2">
        <v>100.98</v>
      </c>
      <c r="D268" s="2">
        <v>61.061</v>
      </c>
      <c r="E268" s="2">
        <v>101.9</v>
      </c>
      <c r="F268" s="2">
        <v>101.71</v>
      </c>
      <c r="G268" s="2">
        <v>24360.132000000001</v>
      </c>
      <c r="H268" s="5">
        <v>123.54300000000001</v>
      </c>
    </row>
    <row r="269" spans="1:8" x14ac:dyDescent="0.25">
      <c r="A269" s="4">
        <v>39522</v>
      </c>
      <c r="B269" s="5">
        <v>102.24</v>
      </c>
      <c r="C269" s="2">
        <v>101.29</v>
      </c>
      <c r="D269" s="2">
        <v>62.1</v>
      </c>
      <c r="E269" s="2">
        <v>101.8</v>
      </c>
      <c r="F269" s="2">
        <v>100.97</v>
      </c>
      <c r="G269" s="2">
        <v>25245.233</v>
      </c>
      <c r="H269" s="5">
        <v>127.64700000000001</v>
      </c>
    </row>
    <row r="270" spans="1:8" x14ac:dyDescent="0.25">
      <c r="A270" s="4">
        <v>39553</v>
      </c>
      <c r="B270" s="5">
        <v>97.88</v>
      </c>
      <c r="C270" s="2">
        <v>100.45</v>
      </c>
      <c r="D270" s="2">
        <v>62.883000000000003</v>
      </c>
      <c r="E270" s="2">
        <v>101.5</v>
      </c>
      <c r="F270" s="2">
        <v>100.41</v>
      </c>
      <c r="G270" s="2">
        <v>25954.968000000001</v>
      </c>
      <c r="H270" s="5">
        <v>130.58099999999999</v>
      </c>
    </row>
    <row r="271" spans="1:8" x14ac:dyDescent="0.25">
      <c r="A271" s="4">
        <v>39583</v>
      </c>
      <c r="B271" s="5">
        <v>94.19</v>
      </c>
      <c r="C271" s="2">
        <v>99.87</v>
      </c>
      <c r="D271" s="2">
        <v>63.652000000000001</v>
      </c>
      <c r="E271" s="2">
        <v>101.5</v>
      </c>
      <c r="F271" s="2">
        <v>100.68</v>
      </c>
      <c r="G271" s="2">
        <v>25562.177</v>
      </c>
      <c r="H271" s="5">
        <v>134.161</v>
      </c>
    </row>
    <row r="272" spans="1:8" x14ac:dyDescent="0.25">
      <c r="A272" s="4">
        <v>39614</v>
      </c>
      <c r="B272" s="5">
        <v>90.87</v>
      </c>
      <c r="C272" s="2">
        <v>100.84</v>
      </c>
      <c r="D272" s="2">
        <v>64.768000000000001</v>
      </c>
      <c r="E272" s="2">
        <v>100.6</v>
      </c>
      <c r="F272" s="2">
        <v>101</v>
      </c>
      <c r="G272" s="2">
        <v>25907.286</v>
      </c>
      <c r="H272" s="5">
        <v>138.21199999999999</v>
      </c>
    </row>
    <row r="273" spans="1:8" x14ac:dyDescent="0.25">
      <c r="A273" s="4">
        <v>39644</v>
      </c>
      <c r="B273" s="5">
        <v>88.4</v>
      </c>
      <c r="C273" s="2">
        <v>100.72</v>
      </c>
      <c r="D273" s="2">
        <v>64.918999999999997</v>
      </c>
      <c r="E273" s="2">
        <v>100.5</v>
      </c>
      <c r="F273" s="2">
        <v>100.37</v>
      </c>
      <c r="G273" s="2">
        <v>27035.52</v>
      </c>
      <c r="H273" s="5">
        <v>141.59</v>
      </c>
    </row>
    <row r="274" spans="1:8" x14ac:dyDescent="0.25">
      <c r="A274" s="4">
        <v>39675</v>
      </c>
      <c r="B274" s="5">
        <v>88.14</v>
      </c>
      <c r="C274" s="2">
        <v>99.38</v>
      </c>
      <c r="D274" s="2">
        <v>63.436</v>
      </c>
      <c r="E274" s="2">
        <v>100.3</v>
      </c>
      <c r="F274" s="2">
        <v>100.21</v>
      </c>
      <c r="G274" s="2">
        <v>25936.792000000001</v>
      </c>
      <c r="H274" s="5">
        <v>137.37200000000001</v>
      </c>
    </row>
    <row r="275" spans="1:8" x14ac:dyDescent="0.25">
      <c r="A275" s="4">
        <v>39706</v>
      </c>
      <c r="B275" s="5">
        <v>86.77</v>
      </c>
      <c r="C275" s="2">
        <v>99.18</v>
      </c>
      <c r="D275" s="2">
        <v>59.445</v>
      </c>
      <c r="E275" s="2">
        <v>99.4</v>
      </c>
      <c r="F275" s="2">
        <v>98.8</v>
      </c>
      <c r="G275" s="2">
        <v>24089.534</v>
      </c>
      <c r="H275" s="5">
        <v>128.327</v>
      </c>
    </row>
    <row r="276" spans="1:8" x14ac:dyDescent="0.25">
      <c r="A276" s="4">
        <v>39736</v>
      </c>
      <c r="B276" s="5">
        <v>83.29</v>
      </c>
      <c r="C276" s="2">
        <v>98.27</v>
      </c>
      <c r="D276" s="2">
        <v>53.904000000000003</v>
      </c>
      <c r="E276" s="2">
        <v>98.5</v>
      </c>
      <c r="F276" s="2">
        <v>98.83</v>
      </c>
      <c r="G276" s="2">
        <v>22870.917000000001</v>
      </c>
      <c r="H276" s="5">
        <v>113.544</v>
      </c>
    </row>
    <row r="277" spans="1:8" x14ac:dyDescent="0.25">
      <c r="A277" s="4">
        <v>39767</v>
      </c>
      <c r="B277" s="5">
        <v>85.99</v>
      </c>
      <c r="C277" s="2">
        <v>97.71</v>
      </c>
      <c r="D277" s="2">
        <v>49.731999999999999</v>
      </c>
      <c r="E277" s="2">
        <v>97.2</v>
      </c>
      <c r="F277" s="2">
        <v>97.39</v>
      </c>
      <c r="G277" s="2">
        <v>20780.395</v>
      </c>
      <c r="H277" s="5">
        <v>102.58</v>
      </c>
    </row>
    <row r="278" spans="1:8" x14ac:dyDescent="0.25">
      <c r="A278" s="4">
        <v>39797</v>
      </c>
      <c r="B278" s="5">
        <v>82.95</v>
      </c>
      <c r="C278" s="2">
        <v>97.77</v>
      </c>
      <c r="D278" s="2">
        <v>48.563000000000002</v>
      </c>
      <c r="E278" s="2">
        <v>95.2</v>
      </c>
      <c r="F278" s="2">
        <v>96.23</v>
      </c>
      <c r="G278" s="2">
        <v>17991.643</v>
      </c>
      <c r="H278" s="5">
        <v>98.27</v>
      </c>
    </row>
    <row r="279" spans="1:8" x14ac:dyDescent="0.25">
      <c r="A279" s="4">
        <v>39828</v>
      </c>
      <c r="B279" s="5">
        <v>81.510000000000005</v>
      </c>
      <c r="C279" s="2">
        <v>97.98</v>
      </c>
      <c r="D279" s="2">
        <v>48.302999999999997</v>
      </c>
      <c r="E279" s="2">
        <v>93.7</v>
      </c>
      <c r="F279" s="2">
        <v>93.66</v>
      </c>
      <c r="G279" s="2">
        <v>17487.778999999999</v>
      </c>
      <c r="H279" s="5">
        <v>97.881</v>
      </c>
    </row>
    <row r="280" spans="1:8" x14ac:dyDescent="0.25">
      <c r="A280" s="4">
        <v>39859</v>
      </c>
      <c r="B280" s="5">
        <v>80.09</v>
      </c>
      <c r="C280" s="2">
        <v>98.08</v>
      </c>
      <c r="D280" s="2">
        <v>47.798999999999999</v>
      </c>
      <c r="E280" s="2">
        <v>92.3</v>
      </c>
      <c r="F280" s="2">
        <v>94.04</v>
      </c>
      <c r="G280" s="2">
        <v>17542.319</v>
      </c>
      <c r="H280" s="5">
        <v>96.554000000000002</v>
      </c>
    </row>
    <row r="281" spans="1:8" x14ac:dyDescent="0.25">
      <c r="A281" s="4">
        <v>39887</v>
      </c>
      <c r="B281" s="5">
        <v>79.64</v>
      </c>
      <c r="C281" s="2">
        <v>98.15</v>
      </c>
      <c r="D281" s="2">
        <v>48.286999999999999</v>
      </c>
      <c r="E281" s="2">
        <v>91.2</v>
      </c>
      <c r="F281" s="2">
        <v>92.96</v>
      </c>
      <c r="G281" s="2">
        <v>17377.945</v>
      </c>
      <c r="H281" s="5">
        <v>96.995999999999995</v>
      </c>
    </row>
    <row r="282" spans="1:8" x14ac:dyDescent="0.25">
      <c r="A282" s="4">
        <v>39918</v>
      </c>
      <c r="B282" s="5">
        <v>82.27</v>
      </c>
      <c r="C282" s="2">
        <v>96.95</v>
      </c>
      <c r="D282" s="2">
        <v>51.167999999999999</v>
      </c>
      <c r="E282" s="2">
        <v>90.6</v>
      </c>
      <c r="F282" s="2">
        <v>93.36</v>
      </c>
      <c r="G282" s="2">
        <v>17545.973000000002</v>
      </c>
      <c r="H282" s="5">
        <v>102.18600000000001</v>
      </c>
    </row>
    <row r="283" spans="1:8" x14ac:dyDescent="0.25">
      <c r="A283" s="4">
        <v>39948</v>
      </c>
      <c r="B283" s="5">
        <v>78.53</v>
      </c>
      <c r="C283" s="2">
        <v>95.1</v>
      </c>
      <c r="D283" s="2">
        <v>52.776000000000003</v>
      </c>
      <c r="E283" s="2">
        <v>90.3</v>
      </c>
      <c r="F283" s="2">
        <v>92.65</v>
      </c>
      <c r="G283" s="2">
        <v>17172.065999999999</v>
      </c>
      <c r="H283" s="5">
        <v>105.57899999999999</v>
      </c>
    </row>
    <row r="284" spans="1:8" x14ac:dyDescent="0.25">
      <c r="A284" s="4">
        <v>39979</v>
      </c>
      <c r="B284" s="5">
        <v>80.930000000000007</v>
      </c>
      <c r="C284" s="2">
        <v>96.19</v>
      </c>
      <c r="D284" s="2">
        <v>53.924999999999997</v>
      </c>
      <c r="E284" s="2">
        <v>90</v>
      </c>
      <c r="F284" s="2">
        <v>92.74</v>
      </c>
      <c r="G284" s="2">
        <v>18224.798999999999</v>
      </c>
      <c r="H284" s="5">
        <v>108.437</v>
      </c>
    </row>
    <row r="285" spans="1:8" x14ac:dyDescent="0.25">
      <c r="A285" s="4">
        <v>40009</v>
      </c>
      <c r="B285" s="5">
        <v>84.78</v>
      </c>
      <c r="C285" s="2">
        <v>96.05</v>
      </c>
      <c r="D285" s="2">
        <v>53.566000000000003</v>
      </c>
      <c r="E285" s="2">
        <v>89.9</v>
      </c>
      <c r="F285" s="2">
        <v>94.03</v>
      </c>
      <c r="G285" s="2">
        <v>18343.440999999999</v>
      </c>
      <c r="H285" s="5">
        <v>107.268</v>
      </c>
    </row>
    <row r="286" spans="1:8" x14ac:dyDescent="0.25">
      <c r="A286" s="4">
        <v>40040</v>
      </c>
      <c r="B286" s="5">
        <v>80.16</v>
      </c>
      <c r="C286" s="2">
        <v>96.19</v>
      </c>
      <c r="D286" s="2">
        <v>55.393999999999998</v>
      </c>
      <c r="E286" s="2">
        <v>90.3</v>
      </c>
      <c r="F286" s="2">
        <v>93.07</v>
      </c>
      <c r="G286" s="2">
        <v>19423.153999999999</v>
      </c>
      <c r="H286" s="5">
        <v>111.128</v>
      </c>
    </row>
    <row r="287" spans="1:8" x14ac:dyDescent="0.25">
      <c r="A287" s="4">
        <v>40071</v>
      </c>
      <c r="B287" s="5">
        <v>80.09</v>
      </c>
      <c r="C287" s="2">
        <v>95.92</v>
      </c>
      <c r="D287" s="2">
        <v>55.24</v>
      </c>
      <c r="E287" s="2">
        <v>91.1</v>
      </c>
      <c r="F287" s="2">
        <v>93.33</v>
      </c>
      <c r="G287" s="2">
        <v>20231.272000000001</v>
      </c>
      <c r="H287" s="5">
        <v>110.908</v>
      </c>
    </row>
    <row r="288" spans="1:8" x14ac:dyDescent="0.25">
      <c r="A288" s="4">
        <v>40101</v>
      </c>
      <c r="B288" s="5">
        <v>78.25</v>
      </c>
      <c r="C288" s="2">
        <v>95.51</v>
      </c>
      <c r="D288" s="2">
        <v>55.915999999999997</v>
      </c>
      <c r="E288" s="2">
        <v>91.8</v>
      </c>
      <c r="F288" s="2">
        <v>94.24</v>
      </c>
      <c r="G288" s="2">
        <v>21332.827000000001</v>
      </c>
      <c r="H288" s="5">
        <v>112.488</v>
      </c>
    </row>
    <row r="289" spans="1:8" x14ac:dyDescent="0.25">
      <c r="A289" s="4">
        <v>40132</v>
      </c>
      <c r="B289" s="5">
        <v>80.12</v>
      </c>
      <c r="C289" s="2">
        <v>95.54</v>
      </c>
      <c r="D289" s="2">
        <v>56.832999999999998</v>
      </c>
      <c r="E289" s="2">
        <v>92.3</v>
      </c>
      <c r="F289" s="2">
        <v>95.86</v>
      </c>
      <c r="G289" s="2">
        <v>22235.991000000002</v>
      </c>
      <c r="H289" s="5">
        <v>114.96599999999999</v>
      </c>
    </row>
    <row r="290" spans="1:8" x14ac:dyDescent="0.25">
      <c r="A290" s="4">
        <v>40162</v>
      </c>
      <c r="B290" s="5">
        <v>79.45</v>
      </c>
      <c r="C290" s="2">
        <v>96.82</v>
      </c>
      <c r="D290" s="2">
        <v>56.616</v>
      </c>
      <c r="E290" s="2">
        <v>91.9</v>
      </c>
      <c r="F290" s="2">
        <v>95.4</v>
      </c>
      <c r="G290" s="2">
        <v>22601.296999999999</v>
      </c>
      <c r="H290" s="5">
        <v>115.173</v>
      </c>
    </row>
    <row r="291" spans="1:8" x14ac:dyDescent="0.25">
      <c r="A291" s="4">
        <v>40193</v>
      </c>
      <c r="B291" s="5">
        <v>81.489999999999995</v>
      </c>
      <c r="C291" s="2">
        <v>95.58</v>
      </c>
      <c r="D291" s="2">
        <v>56.631999999999998</v>
      </c>
      <c r="E291" s="2">
        <v>91.3</v>
      </c>
      <c r="F291" s="2">
        <v>96.06</v>
      </c>
      <c r="G291" s="2">
        <v>22494.508000000002</v>
      </c>
      <c r="H291" s="5">
        <v>115.809</v>
      </c>
    </row>
    <row r="292" spans="1:8" x14ac:dyDescent="0.25">
      <c r="A292" s="4">
        <v>40224</v>
      </c>
      <c r="B292" s="5">
        <v>81.819999999999993</v>
      </c>
      <c r="C292" s="2">
        <v>96.56</v>
      </c>
      <c r="D292" s="2">
        <v>56.405000000000001</v>
      </c>
      <c r="E292" s="2">
        <v>91.7</v>
      </c>
      <c r="F292" s="2">
        <v>96.28</v>
      </c>
      <c r="G292" s="2">
        <v>23246.215</v>
      </c>
      <c r="H292" s="5">
        <v>115.73099999999999</v>
      </c>
    </row>
    <row r="293" spans="1:8" x14ac:dyDescent="0.25">
      <c r="A293" s="4">
        <v>40252</v>
      </c>
      <c r="B293" s="5">
        <v>82.48</v>
      </c>
      <c r="C293" s="2">
        <v>96.12</v>
      </c>
      <c r="D293" s="2">
        <v>57.673999999999999</v>
      </c>
      <c r="E293" s="2">
        <v>92.4</v>
      </c>
      <c r="F293" s="2">
        <v>97.58</v>
      </c>
      <c r="G293" s="2">
        <v>24069.473000000002</v>
      </c>
      <c r="H293" s="5">
        <v>118.964</v>
      </c>
    </row>
    <row r="294" spans="1:8" x14ac:dyDescent="0.25">
      <c r="A294" s="4">
        <v>40283</v>
      </c>
      <c r="B294" s="5">
        <v>82.74</v>
      </c>
      <c r="C294" s="2">
        <v>96.08</v>
      </c>
      <c r="D294" s="2">
        <v>58.337000000000003</v>
      </c>
      <c r="E294" s="2">
        <v>93.4</v>
      </c>
      <c r="F294" s="2">
        <v>97.32</v>
      </c>
      <c r="G294" s="2">
        <v>24965.274000000001</v>
      </c>
      <c r="H294" s="5">
        <v>121.25</v>
      </c>
    </row>
    <row r="295" spans="1:8" x14ac:dyDescent="0.25">
      <c r="A295" s="4">
        <v>40313</v>
      </c>
      <c r="B295" s="5">
        <v>85.05</v>
      </c>
      <c r="C295" s="2">
        <v>96.72</v>
      </c>
      <c r="D295" s="2">
        <v>56.003999999999998</v>
      </c>
      <c r="E295" s="2">
        <v>94.6</v>
      </c>
      <c r="F295" s="2">
        <v>97.69</v>
      </c>
      <c r="G295" s="2">
        <v>24450.258999999998</v>
      </c>
      <c r="H295" s="5">
        <v>117.023</v>
      </c>
    </row>
    <row r="296" spans="1:8" x14ac:dyDescent="0.25">
      <c r="A296" s="4">
        <v>40344</v>
      </c>
      <c r="B296" s="5">
        <v>87.17</v>
      </c>
      <c r="C296" s="2">
        <v>96.47</v>
      </c>
      <c r="D296" s="2">
        <v>55.713999999999999</v>
      </c>
      <c r="E296" s="2">
        <v>94.4</v>
      </c>
      <c r="F296" s="2">
        <v>97.75</v>
      </c>
      <c r="G296" s="2">
        <v>23456.974999999999</v>
      </c>
      <c r="H296" s="5">
        <v>116.562</v>
      </c>
    </row>
    <row r="297" spans="1:8" x14ac:dyDescent="0.25">
      <c r="A297" s="4">
        <v>40374</v>
      </c>
      <c r="B297" s="5">
        <v>85.98</v>
      </c>
      <c r="C297" s="2">
        <v>96.98</v>
      </c>
      <c r="D297" s="2">
        <v>55.688000000000002</v>
      </c>
      <c r="E297" s="2">
        <v>95.3</v>
      </c>
      <c r="F297" s="2">
        <v>98.17</v>
      </c>
      <c r="G297" s="2">
        <v>24527.546999999999</v>
      </c>
      <c r="H297" s="5">
        <v>116.821</v>
      </c>
    </row>
    <row r="298" spans="1:8" x14ac:dyDescent="0.25">
      <c r="A298" s="4">
        <v>40405</v>
      </c>
      <c r="B298" s="5">
        <v>87.12</v>
      </c>
      <c r="C298" s="2">
        <v>97.99</v>
      </c>
      <c r="D298" s="2">
        <v>56.136000000000003</v>
      </c>
      <c r="E298" s="2">
        <v>95.8</v>
      </c>
      <c r="F298" s="2">
        <v>99.59</v>
      </c>
      <c r="G298" s="2">
        <v>25381.120999999999</v>
      </c>
      <c r="H298" s="5">
        <v>118.324</v>
      </c>
    </row>
    <row r="299" spans="1:8" x14ac:dyDescent="0.25">
      <c r="A299" s="4">
        <v>40436</v>
      </c>
      <c r="B299" s="5">
        <v>89.83</v>
      </c>
      <c r="C299" s="2">
        <v>96.65</v>
      </c>
      <c r="D299" s="2">
        <v>56.164000000000001</v>
      </c>
      <c r="E299" s="2">
        <v>96.2</v>
      </c>
      <c r="F299" s="2">
        <v>99.03</v>
      </c>
      <c r="G299" s="2">
        <v>25398.766</v>
      </c>
      <c r="H299" s="5">
        <v>119.02800000000001</v>
      </c>
    </row>
    <row r="300" spans="1:8" x14ac:dyDescent="0.25">
      <c r="A300" s="4">
        <v>40466</v>
      </c>
      <c r="B300" s="5">
        <v>90.69</v>
      </c>
      <c r="C300" s="2">
        <v>97.11</v>
      </c>
      <c r="D300" s="2">
        <v>57.731999999999999</v>
      </c>
      <c r="E300" s="2">
        <v>96.6</v>
      </c>
      <c r="F300" s="2">
        <v>98.77</v>
      </c>
      <c r="G300" s="2">
        <v>25937.77</v>
      </c>
      <c r="H300" s="5">
        <v>123.24299999999999</v>
      </c>
    </row>
    <row r="301" spans="1:8" x14ac:dyDescent="0.25">
      <c r="A301" s="4">
        <v>40497</v>
      </c>
      <c r="B301" s="5">
        <v>90.6</v>
      </c>
      <c r="C301" s="2">
        <v>94.46</v>
      </c>
      <c r="D301" s="2">
        <v>58.393000000000001</v>
      </c>
      <c r="E301" s="2">
        <v>96.4</v>
      </c>
      <c r="F301" s="2">
        <v>98.89</v>
      </c>
      <c r="G301" s="2">
        <v>26670.409</v>
      </c>
      <c r="H301" s="5">
        <v>125.55800000000001</v>
      </c>
    </row>
    <row r="302" spans="1:8" x14ac:dyDescent="0.25">
      <c r="A302" s="4">
        <v>40527</v>
      </c>
      <c r="B302" s="5">
        <v>90.88</v>
      </c>
      <c r="C302" s="2">
        <v>96.65</v>
      </c>
      <c r="D302" s="2">
        <v>59.192999999999998</v>
      </c>
      <c r="E302" s="2">
        <v>95.8</v>
      </c>
      <c r="F302" s="2">
        <v>99.61</v>
      </c>
      <c r="G302" s="2">
        <v>27316.179</v>
      </c>
      <c r="H302" s="5">
        <v>127.678</v>
      </c>
    </row>
    <row r="303" spans="1:8" x14ac:dyDescent="0.25">
      <c r="A303" s="4">
        <v>40558</v>
      </c>
      <c r="B303" s="5">
        <v>91.51</v>
      </c>
      <c r="C303" s="2">
        <v>98.57</v>
      </c>
      <c r="D303" s="2">
        <v>59.817999999999998</v>
      </c>
      <c r="E303" s="2">
        <v>95.5</v>
      </c>
      <c r="F303" s="2">
        <v>99.81</v>
      </c>
      <c r="G303" s="2">
        <v>28649.968000000001</v>
      </c>
      <c r="H303" s="5">
        <v>130.66300000000001</v>
      </c>
    </row>
    <row r="304" spans="1:8" x14ac:dyDescent="0.25">
      <c r="A304" s="4">
        <v>40589</v>
      </c>
      <c r="B304" s="5">
        <v>93.76</v>
      </c>
      <c r="C304" s="2">
        <v>96.11</v>
      </c>
      <c r="D304" s="2">
        <v>60.353000000000002</v>
      </c>
      <c r="E304" s="2">
        <v>96.1</v>
      </c>
      <c r="F304" s="2">
        <v>99.99</v>
      </c>
      <c r="G304" s="2">
        <v>27996.794000000002</v>
      </c>
      <c r="H304" s="5">
        <v>133.648</v>
      </c>
    </row>
    <row r="305" spans="1:8" x14ac:dyDescent="0.25">
      <c r="A305" s="4">
        <v>40617</v>
      </c>
      <c r="B305" s="5">
        <v>92.68</v>
      </c>
      <c r="C305" s="2">
        <v>96.14</v>
      </c>
      <c r="D305" s="2">
        <v>62.473999999999997</v>
      </c>
      <c r="E305" s="2">
        <v>97.1</v>
      </c>
      <c r="F305" s="2">
        <v>100.4</v>
      </c>
      <c r="G305" s="2">
        <v>28911.843000000001</v>
      </c>
      <c r="H305" s="5">
        <v>138.96</v>
      </c>
    </row>
    <row r="306" spans="1:8" x14ac:dyDescent="0.25">
      <c r="A306" s="4">
        <v>40648</v>
      </c>
      <c r="B306" s="5">
        <v>89.94</v>
      </c>
      <c r="C306" s="2">
        <v>97.92</v>
      </c>
      <c r="D306" s="2">
        <v>64.016000000000005</v>
      </c>
      <c r="E306" s="2">
        <v>97.4</v>
      </c>
      <c r="F306" s="2">
        <v>100.67</v>
      </c>
      <c r="G306" s="2">
        <v>28544.511999999999</v>
      </c>
      <c r="H306" s="5">
        <v>143.982</v>
      </c>
    </row>
    <row r="307" spans="1:8" x14ac:dyDescent="0.25">
      <c r="A307" s="4">
        <v>40678</v>
      </c>
      <c r="B307" s="5">
        <v>89.75</v>
      </c>
      <c r="C307" s="2">
        <v>97.82</v>
      </c>
      <c r="D307" s="2">
        <v>62.543999999999997</v>
      </c>
      <c r="E307" s="2">
        <v>97.5</v>
      </c>
      <c r="F307" s="2">
        <v>101.37</v>
      </c>
      <c r="G307" s="2">
        <v>29201.824000000001</v>
      </c>
      <c r="H307" s="5">
        <v>141.56800000000001</v>
      </c>
    </row>
    <row r="308" spans="1:8" x14ac:dyDescent="0.25">
      <c r="A308" s="4">
        <v>40709</v>
      </c>
      <c r="B308" s="5">
        <v>92.68</v>
      </c>
      <c r="C308" s="2">
        <v>97.68</v>
      </c>
      <c r="D308" s="2">
        <v>61.777000000000001</v>
      </c>
      <c r="E308" s="2">
        <v>97.6</v>
      </c>
      <c r="F308" s="2">
        <v>101.05</v>
      </c>
      <c r="G308" s="2">
        <v>29752.944</v>
      </c>
      <c r="H308" s="5">
        <v>140.41200000000001</v>
      </c>
    </row>
    <row r="309" spans="1:8" x14ac:dyDescent="0.25">
      <c r="A309" s="4">
        <v>40739</v>
      </c>
      <c r="B309" s="5">
        <v>93.01</v>
      </c>
      <c r="C309" s="2">
        <v>97.42</v>
      </c>
      <c r="D309" s="2">
        <v>62.551000000000002</v>
      </c>
      <c r="E309" s="2">
        <v>97.5</v>
      </c>
      <c r="F309" s="2">
        <v>101.36</v>
      </c>
      <c r="G309" s="2">
        <v>29705.151999999998</v>
      </c>
      <c r="H309" s="5">
        <v>142.352</v>
      </c>
    </row>
    <row r="310" spans="1:8" x14ac:dyDescent="0.25">
      <c r="A310" s="4">
        <v>40770</v>
      </c>
      <c r="B310" s="5">
        <v>91.8</v>
      </c>
      <c r="C310" s="2">
        <v>97.96</v>
      </c>
      <c r="D310" s="2">
        <v>60.982999999999997</v>
      </c>
      <c r="E310" s="2">
        <v>97.6</v>
      </c>
      <c r="F310" s="2">
        <v>101.71</v>
      </c>
      <c r="G310" s="2">
        <v>29050.541000000001</v>
      </c>
      <c r="H310" s="5">
        <v>138.76599999999999</v>
      </c>
    </row>
    <row r="311" spans="1:8" x14ac:dyDescent="0.25">
      <c r="A311" s="4">
        <v>40801</v>
      </c>
      <c r="B311" s="5">
        <v>90.91</v>
      </c>
      <c r="C311" s="2">
        <v>98.63</v>
      </c>
      <c r="D311" s="2">
        <v>59.539000000000001</v>
      </c>
      <c r="E311" s="2">
        <v>98</v>
      </c>
      <c r="F311" s="2">
        <v>102.14</v>
      </c>
      <c r="G311" s="2">
        <v>29182.629000000001</v>
      </c>
      <c r="H311" s="5">
        <v>135.708</v>
      </c>
    </row>
    <row r="312" spans="1:8" x14ac:dyDescent="0.25">
      <c r="A312" s="4">
        <v>40831</v>
      </c>
      <c r="B312" s="5">
        <v>92.04</v>
      </c>
      <c r="C312" s="2">
        <v>99.3</v>
      </c>
      <c r="D312" s="2">
        <v>58.497</v>
      </c>
      <c r="E312" s="2">
        <v>98</v>
      </c>
      <c r="F312" s="2">
        <v>102.65</v>
      </c>
      <c r="G312" s="2">
        <v>29083.348999999998</v>
      </c>
      <c r="H312" s="5">
        <v>132.376</v>
      </c>
    </row>
    <row r="313" spans="1:8" x14ac:dyDescent="0.25">
      <c r="A313" s="4">
        <v>40862</v>
      </c>
      <c r="B313" s="5">
        <v>91.57</v>
      </c>
      <c r="C313" s="2">
        <v>99.41</v>
      </c>
      <c r="D313" s="2">
        <v>59.329000000000001</v>
      </c>
      <c r="E313" s="2">
        <v>97.9</v>
      </c>
      <c r="F313" s="2">
        <v>102.82</v>
      </c>
      <c r="G313" s="2">
        <v>29453.596000000001</v>
      </c>
      <c r="H313" s="5">
        <v>134.14599999999999</v>
      </c>
    </row>
    <row r="314" spans="1:8" x14ac:dyDescent="0.25">
      <c r="A314" s="4">
        <v>40892</v>
      </c>
      <c r="B314" s="5">
        <v>90.69</v>
      </c>
      <c r="C314" s="2">
        <v>100.27</v>
      </c>
      <c r="D314" s="2">
        <v>58.844999999999999</v>
      </c>
      <c r="E314" s="2">
        <v>97.3</v>
      </c>
      <c r="F314" s="2">
        <v>103.38</v>
      </c>
      <c r="G314" s="2">
        <v>30373.39</v>
      </c>
      <c r="H314" s="5">
        <v>132.57599999999999</v>
      </c>
    </row>
    <row r="315" spans="1:8" x14ac:dyDescent="0.25">
      <c r="A315" s="4">
        <v>40923</v>
      </c>
      <c r="B315" s="5">
        <v>94.91</v>
      </c>
      <c r="C315" s="2">
        <v>100.78</v>
      </c>
      <c r="D315" s="2">
        <v>59.494999999999997</v>
      </c>
      <c r="E315" s="2">
        <v>97.5</v>
      </c>
      <c r="F315" s="2">
        <v>103.48</v>
      </c>
      <c r="G315" s="2">
        <v>30389.968000000001</v>
      </c>
      <c r="H315" s="5">
        <v>134.66800000000001</v>
      </c>
    </row>
    <row r="316" spans="1:8" x14ac:dyDescent="0.25">
      <c r="A316" s="4">
        <v>40954</v>
      </c>
      <c r="B316" s="5">
        <v>95.37</v>
      </c>
      <c r="C316" s="2">
        <v>101.13</v>
      </c>
      <c r="D316" s="2">
        <v>61.223999999999997</v>
      </c>
      <c r="E316" s="2">
        <v>98</v>
      </c>
      <c r="F316" s="2">
        <v>103.63</v>
      </c>
      <c r="G316" s="2">
        <v>31312.953000000001</v>
      </c>
      <c r="H316" s="5">
        <v>138.459</v>
      </c>
    </row>
    <row r="317" spans="1:8" x14ac:dyDescent="0.25">
      <c r="A317" s="4">
        <v>40983</v>
      </c>
      <c r="B317" s="5">
        <v>94.31</v>
      </c>
      <c r="C317" s="2">
        <v>101.48</v>
      </c>
      <c r="D317" s="2">
        <v>60.811999999999998</v>
      </c>
      <c r="E317" s="2">
        <v>98.6</v>
      </c>
      <c r="F317" s="2">
        <v>103.78</v>
      </c>
      <c r="G317" s="2">
        <v>31496.07</v>
      </c>
      <c r="H317" s="5">
        <v>138.828</v>
      </c>
    </row>
    <row r="318" spans="1:8" x14ac:dyDescent="0.25">
      <c r="A318" s="4">
        <v>41014</v>
      </c>
      <c r="B318" s="5">
        <v>97.25</v>
      </c>
      <c r="C318" s="2">
        <v>101.8</v>
      </c>
      <c r="D318" s="2">
        <v>59.845999999999997</v>
      </c>
      <c r="E318" s="2">
        <v>99.1</v>
      </c>
      <c r="F318" s="2">
        <v>104.31</v>
      </c>
      <c r="G318" s="2">
        <v>31328.098000000002</v>
      </c>
      <c r="H318" s="5">
        <v>136.78700000000001</v>
      </c>
    </row>
    <row r="319" spans="1:8" x14ac:dyDescent="0.25">
      <c r="A319" s="4">
        <v>41044</v>
      </c>
      <c r="B319" s="5">
        <v>96.55</v>
      </c>
      <c r="C319" s="2">
        <v>101.88</v>
      </c>
      <c r="D319" s="2">
        <v>58.027000000000001</v>
      </c>
      <c r="E319" s="2">
        <v>99.7</v>
      </c>
      <c r="F319" s="2">
        <v>104.39</v>
      </c>
      <c r="G319" s="2">
        <v>30626.843000000001</v>
      </c>
      <c r="H319" s="5">
        <v>131.964</v>
      </c>
    </row>
    <row r="320" spans="1:8" x14ac:dyDescent="0.25">
      <c r="A320" s="4">
        <v>41075</v>
      </c>
      <c r="B320" s="5">
        <v>95.2</v>
      </c>
      <c r="C320" s="2">
        <v>102.29</v>
      </c>
      <c r="D320" s="2">
        <v>55.554000000000002</v>
      </c>
      <c r="E320" s="2">
        <v>99.8</v>
      </c>
      <c r="F320" s="2">
        <v>105.04</v>
      </c>
      <c r="G320" s="2">
        <v>30222.830999999998</v>
      </c>
      <c r="H320" s="5">
        <v>125.82299999999999</v>
      </c>
    </row>
    <row r="321" spans="1:8" x14ac:dyDescent="0.25">
      <c r="A321" s="4">
        <v>41105</v>
      </c>
      <c r="B321" s="5">
        <v>96.16</v>
      </c>
      <c r="C321" s="2">
        <v>101.71</v>
      </c>
      <c r="D321" s="2">
        <v>56.886000000000003</v>
      </c>
      <c r="E321" s="2">
        <v>99.7</v>
      </c>
      <c r="F321" s="2">
        <v>104.67</v>
      </c>
      <c r="G321" s="2">
        <v>30746.723999999998</v>
      </c>
      <c r="H321" s="5">
        <v>129.30699999999999</v>
      </c>
    </row>
    <row r="322" spans="1:8" x14ac:dyDescent="0.25">
      <c r="A322" s="4">
        <v>41136</v>
      </c>
      <c r="B322" s="5">
        <v>95.95</v>
      </c>
      <c r="C322" s="2">
        <v>102.3</v>
      </c>
      <c r="D322" s="2">
        <v>58.070999999999998</v>
      </c>
      <c r="E322" s="2">
        <v>99.9</v>
      </c>
      <c r="F322" s="2">
        <v>104.24</v>
      </c>
      <c r="G322" s="2">
        <v>30409.5</v>
      </c>
      <c r="H322" s="5">
        <v>132.398</v>
      </c>
    </row>
    <row r="323" spans="1:8" x14ac:dyDescent="0.25">
      <c r="A323" s="4">
        <v>41167</v>
      </c>
      <c r="B323" s="5">
        <v>92.9</v>
      </c>
      <c r="C323" s="2">
        <v>104</v>
      </c>
      <c r="D323" s="2">
        <v>58.826999999999998</v>
      </c>
      <c r="E323" s="2">
        <v>100.3</v>
      </c>
      <c r="F323" s="2">
        <v>105.01</v>
      </c>
      <c r="G323" s="2">
        <v>30577.339</v>
      </c>
      <c r="H323" s="5">
        <v>134.505</v>
      </c>
    </row>
    <row r="324" spans="1:8" x14ac:dyDescent="0.25">
      <c r="A324" s="4">
        <v>41197</v>
      </c>
      <c r="B324" s="5">
        <v>96.27</v>
      </c>
      <c r="C324" s="2">
        <v>103.74</v>
      </c>
      <c r="D324" s="2">
        <v>58.856999999999999</v>
      </c>
      <c r="E324" s="2">
        <v>100.4</v>
      </c>
      <c r="F324" s="2">
        <v>103.35</v>
      </c>
      <c r="G324" s="2">
        <v>30562.749</v>
      </c>
      <c r="H324" s="5">
        <v>134.31100000000001</v>
      </c>
    </row>
    <row r="325" spans="1:8" x14ac:dyDescent="0.25">
      <c r="A325" s="4">
        <v>41228</v>
      </c>
      <c r="B325" s="5">
        <v>96.13</v>
      </c>
      <c r="C325" s="2">
        <v>103.8</v>
      </c>
      <c r="D325" s="2">
        <v>58.076999999999998</v>
      </c>
      <c r="E325" s="2">
        <v>100.4</v>
      </c>
      <c r="F325" s="2">
        <v>105.1</v>
      </c>
      <c r="G325" s="2">
        <v>31117.9</v>
      </c>
      <c r="H325" s="5">
        <v>131.91399999999999</v>
      </c>
    </row>
    <row r="326" spans="1:8" x14ac:dyDescent="0.25">
      <c r="A326" s="4">
        <v>41258</v>
      </c>
      <c r="B326" s="5">
        <v>98.79</v>
      </c>
      <c r="C326" s="2">
        <v>99.34</v>
      </c>
      <c r="D326" s="2">
        <v>58.451999999999998</v>
      </c>
      <c r="E326" s="2">
        <v>100</v>
      </c>
      <c r="F326" s="2">
        <v>103.74</v>
      </c>
      <c r="G326" s="2">
        <v>31630.989000000001</v>
      </c>
      <c r="H326" s="5">
        <v>132.97800000000001</v>
      </c>
    </row>
    <row r="327" spans="1:8" x14ac:dyDescent="0.25">
      <c r="A327" s="4">
        <v>41289</v>
      </c>
      <c r="B327" s="5">
        <v>100.02</v>
      </c>
      <c r="C327" s="2">
        <v>102.4</v>
      </c>
      <c r="D327" s="2">
        <v>59.32</v>
      </c>
      <c r="E327" s="2">
        <v>99.9</v>
      </c>
      <c r="F327" s="2">
        <v>103.46</v>
      </c>
      <c r="G327" s="2">
        <v>30274.903999999999</v>
      </c>
      <c r="H327" s="5">
        <v>134.80000000000001</v>
      </c>
    </row>
    <row r="328" spans="1:8" x14ac:dyDescent="0.25">
      <c r="A328" s="4">
        <v>41320</v>
      </c>
      <c r="B328" s="5">
        <v>97.58</v>
      </c>
      <c r="C328" s="2">
        <v>102.64</v>
      </c>
      <c r="D328" s="2">
        <v>59.948999999999998</v>
      </c>
      <c r="E328" s="2">
        <v>100.3</v>
      </c>
      <c r="F328" s="2">
        <v>104.06</v>
      </c>
      <c r="G328" s="2">
        <v>31308.94</v>
      </c>
      <c r="H328" s="5">
        <v>136.20099999999999</v>
      </c>
    </row>
    <row r="329" spans="1:8" x14ac:dyDescent="0.25">
      <c r="A329" s="4">
        <v>41348</v>
      </c>
      <c r="B329" s="5">
        <v>96.01</v>
      </c>
      <c r="C329" s="2">
        <v>103.14</v>
      </c>
      <c r="D329" s="2">
        <v>59.976999999999997</v>
      </c>
      <c r="E329" s="2">
        <v>100.7</v>
      </c>
      <c r="F329" s="2">
        <v>104.42</v>
      </c>
      <c r="G329" s="2">
        <v>31854.261999999999</v>
      </c>
      <c r="H329" s="5">
        <v>136.42099999999999</v>
      </c>
    </row>
    <row r="330" spans="1:8" x14ac:dyDescent="0.25">
      <c r="A330" s="4">
        <v>41379</v>
      </c>
      <c r="B330" s="5">
        <v>95.4</v>
      </c>
      <c r="C330" s="2">
        <v>101.42</v>
      </c>
      <c r="D330" s="2">
        <v>60.222000000000001</v>
      </c>
      <c r="E330" s="2">
        <v>101.4</v>
      </c>
      <c r="F330" s="2">
        <v>102.87</v>
      </c>
      <c r="G330" s="2">
        <v>31168.085999999999</v>
      </c>
      <c r="H330" s="5">
        <v>136.477</v>
      </c>
    </row>
    <row r="331" spans="1:8" x14ac:dyDescent="0.25">
      <c r="A331" s="4">
        <v>41409</v>
      </c>
      <c r="B331" s="5">
        <v>95.05</v>
      </c>
      <c r="C331" s="2">
        <v>103.74</v>
      </c>
      <c r="D331" s="2">
        <v>59.767000000000003</v>
      </c>
      <c r="E331" s="2">
        <v>101.8</v>
      </c>
      <c r="F331" s="2">
        <v>103.21</v>
      </c>
      <c r="G331" s="2">
        <v>31140.268</v>
      </c>
      <c r="H331" s="5">
        <v>135.80199999999999</v>
      </c>
    </row>
    <row r="332" spans="1:8" x14ac:dyDescent="0.25">
      <c r="A332" s="4">
        <v>41440</v>
      </c>
      <c r="B332" s="5">
        <v>93.03</v>
      </c>
      <c r="C332" s="2">
        <v>102.69</v>
      </c>
      <c r="D332" s="2">
        <v>58.103999999999999</v>
      </c>
      <c r="E332" s="2">
        <v>101.5</v>
      </c>
      <c r="F332" s="2">
        <v>103.4</v>
      </c>
      <c r="G332" s="2">
        <v>31704.25</v>
      </c>
      <c r="H332" s="5">
        <v>131.726</v>
      </c>
    </row>
    <row r="333" spans="1:8" x14ac:dyDescent="0.25">
      <c r="A333" s="4">
        <v>41470</v>
      </c>
      <c r="B333" s="5">
        <v>95.46</v>
      </c>
      <c r="C333" s="2">
        <v>106.06</v>
      </c>
      <c r="D333" s="2">
        <v>58.404000000000003</v>
      </c>
      <c r="E333" s="2">
        <v>101.6</v>
      </c>
      <c r="F333" s="2">
        <v>103.67</v>
      </c>
      <c r="G333" s="2">
        <v>31867.494999999999</v>
      </c>
      <c r="H333" s="5">
        <v>133.095</v>
      </c>
    </row>
    <row r="334" spans="1:8" x14ac:dyDescent="0.25">
      <c r="A334" s="4">
        <v>41501</v>
      </c>
      <c r="B334" s="5">
        <v>95.91</v>
      </c>
      <c r="C334" s="2">
        <v>102.47</v>
      </c>
      <c r="D334" s="2">
        <v>58.759</v>
      </c>
      <c r="E334" s="2">
        <v>101.7</v>
      </c>
      <c r="F334" s="2">
        <v>104.26</v>
      </c>
      <c r="G334" s="2">
        <v>32179.808000000001</v>
      </c>
      <c r="H334" s="5">
        <v>132.85</v>
      </c>
    </row>
    <row r="335" spans="1:8" x14ac:dyDescent="0.25">
      <c r="A335" s="4">
        <v>41532</v>
      </c>
      <c r="B335" s="5">
        <v>93.16</v>
      </c>
      <c r="C335" s="2">
        <v>102.51</v>
      </c>
      <c r="D335" s="2">
        <v>57.854999999999997</v>
      </c>
      <c r="E335" s="2">
        <v>102</v>
      </c>
      <c r="F335" s="2">
        <v>103.53</v>
      </c>
      <c r="G335" s="2">
        <v>31888.132000000001</v>
      </c>
      <c r="H335" s="5">
        <v>131.60900000000001</v>
      </c>
    </row>
    <row r="336" spans="1:8" x14ac:dyDescent="0.25">
      <c r="A336" s="4">
        <v>41562</v>
      </c>
      <c r="B336" s="5">
        <v>92.29</v>
      </c>
      <c r="C336" s="2">
        <v>101.8</v>
      </c>
      <c r="D336" s="2">
        <v>57.554000000000002</v>
      </c>
      <c r="E336" s="2">
        <v>102.2</v>
      </c>
      <c r="F336" s="2">
        <v>103.74</v>
      </c>
      <c r="G336" s="2">
        <v>31894.415000000001</v>
      </c>
      <c r="H336" s="5">
        <v>130.387</v>
      </c>
    </row>
    <row r="337" spans="1:8" x14ac:dyDescent="0.25">
      <c r="A337" s="4">
        <v>41593</v>
      </c>
      <c r="B337" s="5">
        <v>90.43</v>
      </c>
      <c r="C337" s="2">
        <v>105.77</v>
      </c>
      <c r="D337" s="2">
        <v>56.813000000000002</v>
      </c>
      <c r="E337" s="2">
        <v>102.3</v>
      </c>
      <c r="F337" s="2">
        <v>104.07</v>
      </c>
      <c r="G337" s="2">
        <v>31767.18</v>
      </c>
      <c r="H337" s="5">
        <v>128.78200000000001</v>
      </c>
    </row>
    <row r="338" spans="1:8" x14ac:dyDescent="0.25">
      <c r="A338" s="4">
        <v>41623</v>
      </c>
      <c r="B338" s="5">
        <v>89.2</v>
      </c>
      <c r="C338" s="2">
        <v>104.84</v>
      </c>
      <c r="D338" s="2">
        <v>56.935000000000002</v>
      </c>
      <c r="E338" s="2">
        <v>101.6</v>
      </c>
      <c r="F338" s="2">
        <v>104.24</v>
      </c>
      <c r="G338" s="2">
        <v>32052.866000000002</v>
      </c>
      <c r="H338" s="5">
        <v>129.31800000000001</v>
      </c>
    </row>
    <row r="339" spans="1:8" x14ac:dyDescent="0.25">
      <c r="A339" s="4">
        <v>41654</v>
      </c>
      <c r="B339" s="5">
        <v>84.99</v>
      </c>
      <c r="C339" s="2">
        <v>104.14</v>
      </c>
      <c r="D339" s="2">
        <v>56.125</v>
      </c>
      <c r="E339" s="2">
        <v>101.6</v>
      </c>
      <c r="F339" s="2">
        <v>104.76</v>
      </c>
      <c r="G339" s="2">
        <v>31101.685000000001</v>
      </c>
      <c r="H339" s="5">
        <v>128.352</v>
      </c>
    </row>
    <row r="340" spans="1:8" x14ac:dyDescent="0.25">
      <c r="A340" s="4">
        <v>41685</v>
      </c>
      <c r="B340" s="5">
        <v>86.72</v>
      </c>
      <c r="C340" s="2">
        <v>104.06</v>
      </c>
      <c r="D340" s="2">
        <v>56.22</v>
      </c>
      <c r="E340" s="2">
        <v>102.3</v>
      </c>
      <c r="F340" s="2">
        <v>104.73</v>
      </c>
      <c r="G340" s="2">
        <v>32719.061000000002</v>
      </c>
      <c r="H340" s="5">
        <v>128.85599999999999</v>
      </c>
    </row>
    <row r="341" spans="1:8" x14ac:dyDescent="0.25">
      <c r="A341" s="4">
        <v>41713</v>
      </c>
      <c r="B341" s="5">
        <v>89.06</v>
      </c>
      <c r="C341" s="2">
        <v>104.51</v>
      </c>
      <c r="D341" s="2">
        <v>56.463999999999999</v>
      </c>
      <c r="E341" s="2">
        <v>102.9</v>
      </c>
      <c r="F341" s="2">
        <v>104.85</v>
      </c>
      <c r="G341" s="2">
        <v>32425.732</v>
      </c>
      <c r="H341" s="5">
        <v>129.31399999999999</v>
      </c>
    </row>
    <row r="342" spans="1:8" x14ac:dyDescent="0.25">
      <c r="A342" s="4">
        <v>41744</v>
      </c>
      <c r="B342" s="5">
        <v>89.61</v>
      </c>
      <c r="C342" s="2">
        <v>105.25</v>
      </c>
      <c r="D342" s="2">
        <v>56.868000000000002</v>
      </c>
      <c r="E342" s="2">
        <v>103.4</v>
      </c>
      <c r="F342" s="2">
        <v>105.21</v>
      </c>
      <c r="G342" s="2">
        <v>32978.434999999998</v>
      </c>
      <c r="H342" s="5">
        <v>130.52500000000001</v>
      </c>
    </row>
    <row r="343" spans="1:8" x14ac:dyDescent="0.25">
      <c r="A343" s="4">
        <v>41774</v>
      </c>
      <c r="B343" s="5">
        <v>90.31</v>
      </c>
      <c r="C343" s="2">
        <v>104.67</v>
      </c>
      <c r="D343" s="2">
        <v>57.197000000000003</v>
      </c>
      <c r="E343" s="2">
        <v>103.8</v>
      </c>
      <c r="F343" s="2">
        <v>105.7</v>
      </c>
      <c r="G343" s="2">
        <v>33402.712</v>
      </c>
      <c r="H343" s="5">
        <v>131.52600000000001</v>
      </c>
    </row>
    <row r="344" spans="1:8" x14ac:dyDescent="0.25">
      <c r="A344" s="4">
        <v>41805</v>
      </c>
      <c r="B344" s="5">
        <v>90.87</v>
      </c>
      <c r="C344" s="2">
        <v>106.24</v>
      </c>
      <c r="D344" s="2">
        <v>57.345999999999997</v>
      </c>
      <c r="E344" s="2">
        <v>104</v>
      </c>
      <c r="F344" s="2">
        <v>105.49</v>
      </c>
      <c r="G344" s="2">
        <v>33275.444000000003</v>
      </c>
      <c r="H344" s="5">
        <v>131.958</v>
      </c>
    </row>
    <row r="345" spans="1:8" x14ac:dyDescent="0.25">
      <c r="A345" s="4">
        <v>41835</v>
      </c>
      <c r="B345" s="5">
        <v>88.74</v>
      </c>
      <c r="C345" s="2">
        <v>107.02</v>
      </c>
      <c r="D345" s="2">
        <v>57.223999999999997</v>
      </c>
      <c r="E345" s="2">
        <v>104.1</v>
      </c>
      <c r="F345" s="2">
        <v>105.68</v>
      </c>
      <c r="G345" s="2">
        <v>33745.921000000002</v>
      </c>
      <c r="H345" s="5">
        <v>131.09100000000001</v>
      </c>
    </row>
    <row r="346" spans="1:8" x14ac:dyDescent="0.25">
      <c r="A346" s="4">
        <v>41866</v>
      </c>
      <c r="B346" s="5">
        <v>88.26</v>
      </c>
      <c r="C346" s="2">
        <v>107.64</v>
      </c>
      <c r="D346" s="2">
        <v>56.430999999999997</v>
      </c>
      <c r="E346" s="2">
        <v>104.4</v>
      </c>
      <c r="F346" s="2">
        <v>106.12</v>
      </c>
      <c r="G346" s="2">
        <v>33354.449000000001</v>
      </c>
      <c r="H346" s="5">
        <v>129.285</v>
      </c>
    </row>
    <row r="347" spans="1:8" x14ac:dyDescent="0.25">
      <c r="A347" s="4">
        <v>41897</v>
      </c>
      <c r="B347" s="5">
        <v>90.95</v>
      </c>
      <c r="C347" s="2">
        <v>106.91</v>
      </c>
      <c r="D347" s="2">
        <v>55.503</v>
      </c>
      <c r="E347" s="2">
        <v>104.8</v>
      </c>
      <c r="F347" s="2">
        <v>105.87</v>
      </c>
      <c r="G347" s="2">
        <v>33213.811000000002</v>
      </c>
      <c r="H347" s="5">
        <v>127.502</v>
      </c>
    </row>
    <row r="348" spans="1:8" x14ac:dyDescent="0.25">
      <c r="A348" s="4">
        <v>41927</v>
      </c>
      <c r="B348" s="5">
        <v>91.59</v>
      </c>
      <c r="C348" s="2">
        <v>106.94</v>
      </c>
      <c r="D348" s="2">
        <v>54.29</v>
      </c>
      <c r="E348" s="2">
        <v>105.5</v>
      </c>
      <c r="F348" s="2">
        <v>106.29</v>
      </c>
      <c r="G348" s="2">
        <v>34629.17</v>
      </c>
      <c r="H348" s="5">
        <v>123.411</v>
      </c>
    </row>
    <row r="349" spans="1:8" x14ac:dyDescent="0.25">
      <c r="A349" s="4">
        <v>41958</v>
      </c>
      <c r="B349" s="5">
        <v>94.57</v>
      </c>
      <c r="C349" s="2">
        <v>107.71</v>
      </c>
      <c r="D349" s="2">
        <v>53.579000000000001</v>
      </c>
      <c r="E349" s="2">
        <v>105.6</v>
      </c>
      <c r="F349" s="2">
        <v>106.59</v>
      </c>
      <c r="G349" s="2">
        <v>33046.372000000003</v>
      </c>
      <c r="H349" s="5">
        <v>121.672</v>
      </c>
    </row>
    <row r="350" spans="1:8" x14ac:dyDescent="0.25">
      <c r="A350" s="4">
        <v>41988</v>
      </c>
      <c r="B350" s="5">
        <v>92.81</v>
      </c>
      <c r="C350" s="2">
        <v>106.98</v>
      </c>
      <c r="D350" s="2">
        <v>50.113999999999997</v>
      </c>
      <c r="E350" s="2">
        <v>105.1</v>
      </c>
      <c r="F350" s="2">
        <v>106.3</v>
      </c>
      <c r="G350" s="2">
        <v>33186.85</v>
      </c>
      <c r="H350" s="5">
        <v>113.026</v>
      </c>
    </row>
    <row r="351" spans="1:8" x14ac:dyDescent="0.25">
      <c r="A351" s="4">
        <v>42019</v>
      </c>
      <c r="B351" s="5">
        <v>92.11</v>
      </c>
      <c r="C351" s="2">
        <v>109.24</v>
      </c>
      <c r="D351" s="2">
        <v>48.469000000000001</v>
      </c>
      <c r="E351" s="2">
        <v>105</v>
      </c>
      <c r="F351" s="2">
        <v>106.2</v>
      </c>
      <c r="G351" s="2">
        <v>31796.257000000001</v>
      </c>
      <c r="H351" s="5">
        <v>108.429</v>
      </c>
    </row>
    <row r="352" spans="1:8" x14ac:dyDescent="0.25">
      <c r="A352" s="4">
        <v>42050</v>
      </c>
      <c r="B352" s="5">
        <v>92.94</v>
      </c>
      <c r="C352" s="2">
        <v>109.78</v>
      </c>
      <c r="D352" s="2">
        <v>49.087000000000003</v>
      </c>
      <c r="E352" s="2">
        <v>105.5</v>
      </c>
      <c r="F352" s="2">
        <v>106.43</v>
      </c>
      <c r="G352" s="2">
        <v>31904.863000000001</v>
      </c>
      <c r="H352" s="5">
        <v>109.756</v>
      </c>
    </row>
    <row r="353" spans="1:8" x14ac:dyDescent="0.25">
      <c r="A353" s="4">
        <v>42078</v>
      </c>
      <c r="B353" s="5">
        <v>93.05</v>
      </c>
      <c r="C353" s="2" t="s">
        <v>1</v>
      </c>
      <c r="D353" s="2" t="s">
        <v>1</v>
      </c>
      <c r="E353" s="2" t="s">
        <v>1</v>
      </c>
      <c r="F353" s="2" t="s">
        <v>1</v>
      </c>
      <c r="G353" s="2">
        <v>31954.603999999999</v>
      </c>
      <c r="H353" s="5" t="s">
        <v>1</v>
      </c>
    </row>
    <row r="354" spans="1:8" x14ac:dyDescent="0.25">
      <c r="A354" s="2"/>
      <c r="B354" s="2"/>
      <c r="C354" s="2"/>
      <c r="D354" s="2"/>
      <c r="E354" s="2"/>
      <c r="F354" s="2"/>
    </row>
    <row r="355" spans="1:8" x14ac:dyDescent="0.25">
      <c r="A355" s="2"/>
      <c r="B355" s="2"/>
      <c r="C355" s="2"/>
      <c r="D355" s="2"/>
      <c r="E355" s="2"/>
      <c r="F355" s="2"/>
    </row>
    <row r="356" spans="1:8" x14ac:dyDescent="0.25">
      <c r="A356" s="2"/>
      <c r="B356" s="2"/>
      <c r="C356" s="2"/>
      <c r="D356" s="2"/>
      <c r="E356" s="2"/>
      <c r="F356" s="2"/>
    </row>
    <row r="357" spans="1:8" x14ac:dyDescent="0.25">
      <c r="A357" s="2"/>
      <c r="B357" s="2"/>
      <c r="C357" s="2"/>
      <c r="D357" s="2"/>
      <c r="E357" s="2"/>
      <c r="F357" s="2"/>
    </row>
    <row r="358" spans="1:8" x14ac:dyDescent="0.25">
      <c r="A358" s="2"/>
      <c r="B358" s="2"/>
      <c r="C358" s="2"/>
      <c r="D358" s="2"/>
      <c r="E358" s="2"/>
      <c r="F358" s="2"/>
    </row>
    <row r="359" spans="1:8" x14ac:dyDescent="0.25">
      <c r="A359" s="2"/>
      <c r="B359" s="2"/>
      <c r="C359" s="2"/>
      <c r="D359" s="2"/>
      <c r="E359" s="2"/>
      <c r="F359" s="2"/>
    </row>
    <row r="360" spans="1:8" x14ac:dyDescent="0.25">
      <c r="A360" s="2"/>
      <c r="B360" s="2"/>
      <c r="C360" s="2"/>
      <c r="D360" s="2"/>
      <c r="E360" s="2"/>
      <c r="F360" s="2"/>
    </row>
    <row r="361" spans="1:8" x14ac:dyDescent="0.25">
      <c r="A361" s="2"/>
      <c r="B361" s="2"/>
      <c r="C361" s="2"/>
      <c r="D361" s="2"/>
      <c r="E361" s="2"/>
      <c r="F361" s="2"/>
    </row>
    <row r="362" spans="1:8" x14ac:dyDescent="0.25">
      <c r="A362" s="2"/>
      <c r="B362" s="2"/>
      <c r="C362" s="2"/>
      <c r="D362" s="2"/>
      <c r="E362" s="2"/>
      <c r="F362" s="2"/>
    </row>
    <row r="363" spans="1:8" x14ac:dyDescent="0.25">
      <c r="A363" s="2"/>
      <c r="B363" s="2"/>
      <c r="C363" s="2"/>
      <c r="D363" s="2"/>
      <c r="E363" s="2"/>
      <c r="F363" s="2"/>
    </row>
    <row r="364" spans="1:8" x14ac:dyDescent="0.25">
      <c r="A364" s="2"/>
      <c r="B364" s="2"/>
      <c r="C364" s="2"/>
      <c r="D364" s="2"/>
      <c r="E364" s="2"/>
      <c r="F364" s="2"/>
    </row>
    <row r="365" spans="1:8" x14ac:dyDescent="0.25">
      <c r="A365" s="2"/>
      <c r="B365" s="2"/>
      <c r="C365" s="2"/>
      <c r="D365" s="2"/>
      <c r="E365" s="2"/>
      <c r="F365" s="2"/>
    </row>
    <row r="366" spans="1:8" x14ac:dyDescent="0.25">
      <c r="A366" s="2"/>
      <c r="B366" s="2"/>
      <c r="C366" s="2"/>
      <c r="D366" s="2"/>
      <c r="E366" s="2"/>
      <c r="F366" s="2"/>
    </row>
    <row r="367" spans="1:8" x14ac:dyDescent="0.25">
      <c r="A367" s="2"/>
      <c r="B367" s="2"/>
      <c r="C367" s="2"/>
      <c r="D367" s="2"/>
      <c r="E367" s="2"/>
      <c r="F367" s="2"/>
    </row>
    <row r="368" spans="1:8" x14ac:dyDescent="0.25">
      <c r="A368" s="2"/>
      <c r="B368" s="2"/>
      <c r="C368" s="2"/>
      <c r="D368" s="2"/>
      <c r="E368" s="2"/>
      <c r="F368" s="2"/>
    </row>
    <row r="369" spans="1:6" x14ac:dyDescent="0.25">
      <c r="A369" s="2"/>
      <c r="B369" s="2"/>
      <c r="C369" s="2"/>
      <c r="D369" s="2"/>
      <c r="E369" s="2"/>
      <c r="F369" s="2"/>
    </row>
    <row r="370" spans="1:6" x14ac:dyDescent="0.25">
      <c r="A370" s="2"/>
      <c r="B370" s="2"/>
      <c r="C370" s="2"/>
      <c r="D370" s="2"/>
      <c r="E370" s="2"/>
      <c r="F370" s="2"/>
    </row>
    <row r="371" spans="1:6" x14ac:dyDescent="0.25">
      <c r="A371" s="2"/>
      <c r="B371" s="2"/>
      <c r="C371" s="2"/>
      <c r="D371" s="2"/>
      <c r="E371" s="2"/>
      <c r="F371" s="2"/>
    </row>
    <row r="372" spans="1:6" x14ac:dyDescent="0.25">
      <c r="A372" s="2"/>
      <c r="B372" s="2"/>
      <c r="C372" s="2"/>
      <c r="D372" s="2"/>
      <c r="E372" s="2"/>
      <c r="F372" s="2"/>
    </row>
    <row r="373" spans="1:6" x14ac:dyDescent="0.25">
      <c r="A373" s="2"/>
      <c r="B373" s="2"/>
      <c r="C373" s="2"/>
      <c r="D373" s="2"/>
      <c r="E373" s="2"/>
      <c r="F373" s="2"/>
    </row>
    <row r="374" spans="1:6" x14ac:dyDescent="0.25">
      <c r="A374" s="2"/>
      <c r="B374" s="2"/>
      <c r="C374" s="2"/>
      <c r="D374" s="2"/>
      <c r="E374" s="2"/>
      <c r="F374" s="2"/>
    </row>
    <row r="375" spans="1:6" x14ac:dyDescent="0.25">
      <c r="A375" s="2"/>
      <c r="B375" s="2"/>
      <c r="C375" s="2"/>
      <c r="D375" s="2"/>
      <c r="E375" s="2"/>
      <c r="F375" s="2"/>
    </row>
    <row r="376" spans="1:6" x14ac:dyDescent="0.25">
      <c r="A376" s="2"/>
      <c r="B376" s="2"/>
      <c r="C376" s="2"/>
      <c r="D376" s="2"/>
      <c r="E376" s="2"/>
      <c r="F376" s="2"/>
    </row>
    <row r="377" spans="1:6" x14ac:dyDescent="0.25">
      <c r="A377" s="2"/>
      <c r="B377" s="2"/>
      <c r="C377" s="2"/>
      <c r="D377" s="2"/>
      <c r="E377" s="2"/>
      <c r="F377" s="2"/>
    </row>
    <row r="378" spans="1:6" x14ac:dyDescent="0.25">
      <c r="A378" s="2"/>
      <c r="B378" s="2"/>
      <c r="C378" s="2"/>
      <c r="D378" s="2"/>
      <c r="E378" s="2"/>
      <c r="F378" s="2"/>
    </row>
    <row r="379" spans="1:6" x14ac:dyDescent="0.25">
      <c r="A379" s="2"/>
      <c r="B379" s="2"/>
      <c r="C379" s="2"/>
      <c r="D379" s="2"/>
      <c r="E379" s="2"/>
      <c r="F379" s="2"/>
    </row>
    <row r="380" spans="1:6" x14ac:dyDescent="0.25">
      <c r="A380" s="2"/>
      <c r="B380" s="2"/>
      <c r="C380" s="2"/>
      <c r="D380" s="2"/>
      <c r="E380" s="2"/>
      <c r="F380" s="2"/>
    </row>
    <row r="381" spans="1:6" x14ac:dyDescent="0.25">
      <c r="A381" s="2"/>
      <c r="B381" s="2"/>
      <c r="C381" s="2"/>
      <c r="D381" s="2"/>
      <c r="E381" s="2"/>
      <c r="F381" s="2"/>
    </row>
    <row r="382" spans="1:6" x14ac:dyDescent="0.25">
      <c r="A382" s="2"/>
      <c r="B382" s="2"/>
      <c r="C382" s="2"/>
      <c r="D382" s="2"/>
      <c r="E382" s="2"/>
      <c r="F382" s="2"/>
    </row>
    <row r="383" spans="1:6" x14ac:dyDescent="0.25">
      <c r="A383" s="2"/>
      <c r="B383" s="2"/>
      <c r="C383" s="2"/>
      <c r="D383" s="2"/>
      <c r="E383" s="2"/>
      <c r="F383" s="2"/>
    </row>
    <row r="384" spans="1:6" x14ac:dyDescent="0.25">
      <c r="A384" s="2"/>
      <c r="B384" s="2"/>
      <c r="C384" s="2"/>
      <c r="D384" s="2"/>
      <c r="E384" s="2"/>
      <c r="F384" s="2"/>
    </row>
    <row r="385" spans="1:6" x14ac:dyDescent="0.25">
      <c r="A385" s="2"/>
      <c r="B385" s="2"/>
      <c r="C385" s="2"/>
      <c r="D385" s="2"/>
      <c r="E385" s="2"/>
      <c r="F385" s="2"/>
    </row>
    <row r="386" spans="1:6" x14ac:dyDescent="0.25">
      <c r="A386" s="2"/>
      <c r="B386" s="2"/>
      <c r="C386" s="2"/>
      <c r="D386" s="2"/>
      <c r="E386" s="2"/>
      <c r="F386" s="2"/>
    </row>
    <row r="387" spans="1:6" x14ac:dyDescent="0.25">
      <c r="A387" s="2"/>
      <c r="B387" s="2"/>
      <c r="C387" s="2"/>
      <c r="D387" s="2"/>
      <c r="E387" s="2"/>
      <c r="F387" s="2"/>
    </row>
    <row r="388" spans="1:6" x14ac:dyDescent="0.25">
      <c r="A388" s="2"/>
      <c r="B388" s="2"/>
      <c r="C388" s="2"/>
      <c r="D388" s="2"/>
      <c r="E388" s="2"/>
      <c r="F388" s="2"/>
    </row>
    <row r="389" spans="1:6" x14ac:dyDescent="0.25">
      <c r="A389" s="2"/>
      <c r="B389" s="2"/>
      <c r="C389" s="2"/>
      <c r="D389" s="2"/>
      <c r="E389" s="2"/>
      <c r="F389" s="2"/>
    </row>
    <row r="390" spans="1:6" x14ac:dyDescent="0.25">
      <c r="A390" s="2"/>
      <c r="B390" s="2"/>
      <c r="C390" s="2"/>
      <c r="D390" s="2"/>
      <c r="E390" s="2"/>
      <c r="F390" s="2"/>
    </row>
    <row r="391" spans="1:6" x14ac:dyDescent="0.25">
      <c r="A391" s="2"/>
      <c r="B391" s="2"/>
      <c r="C391" s="2"/>
      <c r="D391" s="2"/>
      <c r="E391" s="2"/>
      <c r="F391" s="2"/>
    </row>
    <row r="392" spans="1:6" x14ac:dyDescent="0.25">
      <c r="A392" s="2"/>
      <c r="B392" s="2"/>
      <c r="C392" s="2"/>
      <c r="D392" s="2"/>
      <c r="E392" s="2"/>
      <c r="F392" s="2"/>
    </row>
    <row r="393" spans="1:6" x14ac:dyDescent="0.25">
      <c r="A393" s="2"/>
      <c r="B393" s="2"/>
      <c r="C393" s="2"/>
      <c r="D393" s="2"/>
      <c r="E393" s="2"/>
      <c r="F393" s="2"/>
    </row>
    <row r="394" spans="1:6" x14ac:dyDescent="0.25">
      <c r="A394" s="2"/>
      <c r="B394" s="2"/>
      <c r="C394" s="2"/>
      <c r="D394" s="2"/>
      <c r="E394" s="2"/>
      <c r="F394" s="2"/>
    </row>
    <row r="395" spans="1:6" x14ac:dyDescent="0.25">
      <c r="A395" s="2"/>
      <c r="B395" s="2"/>
      <c r="C395" s="2"/>
      <c r="D395" s="2"/>
      <c r="E395" s="2"/>
      <c r="F395" s="2"/>
    </row>
    <row r="396" spans="1:6" x14ac:dyDescent="0.25">
      <c r="A396" s="2"/>
      <c r="B396" s="2"/>
      <c r="C396" s="2"/>
      <c r="D396" s="2"/>
      <c r="E396" s="2"/>
      <c r="F396" s="2"/>
    </row>
    <row r="397" spans="1:6" x14ac:dyDescent="0.25">
      <c r="A397" s="2"/>
      <c r="B397" s="2"/>
      <c r="C397" s="2"/>
      <c r="D397" s="2"/>
      <c r="E397" s="2"/>
      <c r="F397" s="2"/>
    </row>
    <row r="398" spans="1:6" x14ac:dyDescent="0.25">
      <c r="A398" s="2"/>
      <c r="B398" s="2"/>
      <c r="C398" s="2"/>
      <c r="D398" s="2"/>
      <c r="E398" s="2"/>
      <c r="F398" s="2"/>
    </row>
    <row r="399" spans="1:6" x14ac:dyDescent="0.25">
      <c r="A399" s="2"/>
      <c r="B399" s="2"/>
      <c r="C399" s="2"/>
      <c r="D399" s="2"/>
      <c r="E399" s="2"/>
      <c r="F399" s="2"/>
    </row>
    <row r="400" spans="1:6" x14ac:dyDescent="0.25">
      <c r="A400" s="2"/>
      <c r="B400" s="2"/>
      <c r="C400" s="2"/>
      <c r="D400" s="2"/>
      <c r="E400" s="2"/>
      <c r="F400" s="2"/>
    </row>
    <row r="401" spans="1:6" x14ac:dyDescent="0.25">
      <c r="A401" s="2"/>
      <c r="B401" s="2"/>
      <c r="C401" s="2"/>
      <c r="D401" s="2"/>
      <c r="E401" s="2"/>
      <c r="F401" s="2"/>
    </row>
    <row r="402" spans="1:6" x14ac:dyDescent="0.25">
      <c r="A402" s="2"/>
      <c r="B402" s="2"/>
      <c r="C402" s="2"/>
      <c r="D402" s="2"/>
      <c r="E402" s="2"/>
      <c r="F402" s="2"/>
    </row>
    <row r="403" spans="1:6" x14ac:dyDescent="0.25">
      <c r="A403" s="2"/>
      <c r="B403" s="2"/>
      <c r="C403" s="2"/>
      <c r="D403" s="2"/>
      <c r="E403" s="2"/>
      <c r="F403" s="2"/>
    </row>
    <row r="404" spans="1:6" x14ac:dyDescent="0.25">
      <c r="A404" s="2"/>
      <c r="B404" s="2"/>
      <c r="C404" s="2"/>
      <c r="D404" s="2"/>
      <c r="E404" s="2"/>
      <c r="F404" s="2"/>
    </row>
    <row r="405" spans="1:6" x14ac:dyDescent="0.25">
      <c r="A405" s="2"/>
      <c r="B405" s="2"/>
      <c r="C405" s="2"/>
      <c r="D405" s="2"/>
      <c r="E405" s="2"/>
      <c r="F405" s="2"/>
    </row>
    <row r="406" spans="1:6" x14ac:dyDescent="0.25">
      <c r="A406" s="2"/>
      <c r="B406" s="2"/>
      <c r="C406" s="2"/>
      <c r="D406" s="2"/>
      <c r="E406" s="2"/>
      <c r="F406" s="2"/>
    </row>
    <row r="407" spans="1:6" x14ac:dyDescent="0.25">
      <c r="A407" s="2"/>
      <c r="B407" s="2"/>
      <c r="C407" s="2"/>
      <c r="D407" s="2"/>
      <c r="E407" s="2"/>
      <c r="F407" s="2"/>
    </row>
    <row r="408" spans="1:6" x14ac:dyDescent="0.25">
      <c r="A408" s="2"/>
      <c r="B408" s="2"/>
      <c r="C408" s="2"/>
      <c r="D408" s="2"/>
      <c r="E408" s="2"/>
      <c r="F408" s="2"/>
    </row>
    <row r="409" spans="1:6" x14ac:dyDescent="0.25">
      <c r="A409" s="2"/>
      <c r="B409" s="2"/>
      <c r="C409" s="2"/>
      <c r="D409" s="2"/>
      <c r="E409" s="2"/>
      <c r="F409" s="2"/>
    </row>
    <row r="410" spans="1:6" x14ac:dyDescent="0.25">
      <c r="A410" s="2"/>
      <c r="B410" s="2"/>
      <c r="C410" s="2"/>
      <c r="D410" s="2"/>
      <c r="E410" s="2"/>
      <c r="F410" s="2"/>
    </row>
    <row r="411" spans="1:6" x14ac:dyDescent="0.25">
      <c r="A411" s="2"/>
      <c r="B411" s="2"/>
      <c r="C411" s="2"/>
      <c r="D411" s="2"/>
      <c r="E411" s="2"/>
      <c r="F411" s="2"/>
    </row>
    <row r="412" spans="1:6" x14ac:dyDescent="0.25">
      <c r="A412" s="2"/>
      <c r="B412" s="2"/>
      <c r="C412" s="2"/>
      <c r="D412" s="2"/>
      <c r="E412" s="2"/>
      <c r="F412" s="2"/>
    </row>
    <row r="413" spans="1:6" x14ac:dyDescent="0.25">
      <c r="A413" s="2"/>
      <c r="B413" s="2"/>
      <c r="C413" s="2"/>
      <c r="D413" s="2"/>
      <c r="E413" s="2"/>
      <c r="F413" s="2"/>
    </row>
    <row r="414" spans="1:6" x14ac:dyDescent="0.25">
      <c r="A414" s="2"/>
      <c r="B414" s="2"/>
      <c r="C414" s="2"/>
      <c r="D414" s="2"/>
      <c r="E414" s="2"/>
      <c r="F414" s="2"/>
    </row>
    <row r="415" spans="1:6" x14ac:dyDescent="0.25">
      <c r="A415" s="2"/>
      <c r="B415" s="2"/>
      <c r="C415" s="2"/>
      <c r="D415" s="2"/>
      <c r="E415" s="2"/>
      <c r="F415" s="2"/>
    </row>
    <row r="416" spans="1:6" x14ac:dyDescent="0.25">
      <c r="A416" s="2"/>
      <c r="B416" s="2"/>
      <c r="C416" s="2"/>
      <c r="D416" s="2"/>
      <c r="E416" s="2"/>
      <c r="F416" s="2"/>
    </row>
    <row r="417" spans="1:6" x14ac:dyDescent="0.25">
      <c r="A417" s="2"/>
      <c r="B417" s="2"/>
      <c r="C417" s="2"/>
      <c r="D417" s="2"/>
      <c r="E417" s="2"/>
      <c r="F417" s="2"/>
    </row>
    <row r="418" spans="1:6" x14ac:dyDescent="0.25">
      <c r="A418" s="2"/>
      <c r="B418" s="2"/>
      <c r="C418" s="2"/>
      <c r="D418" s="2"/>
      <c r="E418" s="2"/>
      <c r="F418" s="2"/>
    </row>
    <row r="419" spans="1:6" x14ac:dyDescent="0.25">
      <c r="A419" s="2"/>
      <c r="B419" s="2"/>
      <c r="C419" s="2"/>
      <c r="D419" s="2"/>
      <c r="E419" s="2"/>
      <c r="F419" s="2"/>
    </row>
    <row r="420" spans="1:6" x14ac:dyDescent="0.25">
      <c r="A420" s="2"/>
      <c r="B420" s="2"/>
      <c r="C420" s="2"/>
      <c r="D420" s="2"/>
      <c r="E420" s="2"/>
      <c r="F420" s="2"/>
    </row>
    <row r="421" spans="1:6" x14ac:dyDescent="0.25">
      <c r="A421" s="2"/>
      <c r="B421" s="2"/>
      <c r="C421" s="2"/>
      <c r="D421" s="2"/>
      <c r="E421" s="2"/>
      <c r="F421" s="2"/>
    </row>
    <row r="422" spans="1:6" x14ac:dyDescent="0.25">
      <c r="A422" s="2"/>
      <c r="B422" s="2"/>
      <c r="C422" s="2"/>
      <c r="D422" s="2"/>
      <c r="E422" s="2"/>
      <c r="F422" s="2"/>
    </row>
    <row r="423" spans="1:6" x14ac:dyDescent="0.25">
      <c r="A423" s="2"/>
      <c r="B423" s="2"/>
      <c r="C423" s="2"/>
      <c r="D423" s="2"/>
      <c r="E423" s="2"/>
      <c r="F423" s="2"/>
    </row>
    <row r="424" spans="1:6" x14ac:dyDescent="0.25">
      <c r="A424" s="2"/>
      <c r="B424" s="2"/>
      <c r="C424" s="2"/>
      <c r="D424" s="2"/>
      <c r="E424" s="2"/>
      <c r="F424" s="2"/>
    </row>
    <row r="425" spans="1:6" x14ac:dyDescent="0.25">
      <c r="A425" s="2"/>
      <c r="B425" s="2"/>
      <c r="C425" s="2"/>
      <c r="D425" s="2"/>
      <c r="E425" s="2"/>
      <c r="F425" s="2"/>
    </row>
    <row r="426" spans="1:6" x14ac:dyDescent="0.25">
      <c r="A426" s="2"/>
      <c r="B426" s="2"/>
      <c r="C426" s="2"/>
      <c r="D426" s="2"/>
      <c r="E426" s="2"/>
      <c r="F426" s="2"/>
    </row>
    <row r="427" spans="1:6" x14ac:dyDescent="0.25">
      <c r="A427" s="2"/>
      <c r="B427" s="2"/>
      <c r="C427" s="2"/>
      <c r="D427" s="2"/>
      <c r="E427" s="2"/>
      <c r="F427" s="2"/>
    </row>
    <row r="428" spans="1:6" x14ac:dyDescent="0.25">
      <c r="A428" s="2"/>
      <c r="B428" s="2"/>
      <c r="C428" s="2"/>
      <c r="D428" s="2"/>
      <c r="E428" s="2"/>
      <c r="F428" s="2"/>
    </row>
    <row r="429" spans="1:6" x14ac:dyDescent="0.25">
      <c r="A429" s="2"/>
      <c r="B429" s="2"/>
      <c r="C429" s="2"/>
      <c r="D429" s="2"/>
      <c r="E429" s="2"/>
      <c r="F429" s="2"/>
    </row>
    <row r="430" spans="1:6" x14ac:dyDescent="0.25">
      <c r="A430" s="2"/>
      <c r="B430" s="2"/>
      <c r="C430" s="2"/>
      <c r="D430" s="2"/>
      <c r="E430" s="2"/>
      <c r="F430" s="2"/>
    </row>
    <row r="431" spans="1:6" x14ac:dyDescent="0.25">
      <c r="A431" s="2"/>
      <c r="B431" s="2"/>
      <c r="C431" s="2"/>
      <c r="D431" s="2"/>
      <c r="E431" s="2"/>
      <c r="F431" s="2"/>
    </row>
    <row r="432" spans="1:6" x14ac:dyDescent="0.25">
      <c r="A432" s="2"/>
      <c r="B432" s="2"/>
      <c r="C432" s="2"/>
      <c r="D432" s="2"/>
      <c r="E432" s="2"/>
      <c r="F432" s="2"/>
    </row>
    <row r="433" spans="1:6" x14ac:dyDescent="0.25">
      <c r="A433" s="2"/>
      <c r="B433" s="2"/>
      <c r="C433" s="2"/>
      <c r="D433" s="2"/>
      <c r="E433" s="2"/>
      <c r="F433" s="2"/>
    </row>
    <row r="434" spans="1:6" x14ac:dyDescent="0.25">
      <c r="A434" s="2"/>
      <c r="B434" s="2"/>
      <c r="C434" s="2"/>
      <c r="D434" s="2"/>
      <c r="E434" s="2"/>
      <c r="F434" s="2"/>
    </row>
    <row r="435" spans="1:6" x14ac:dyDescent="0.25">
      <c r="A435" s="2"/>
      <c r="B435" s="2"/>
      <c r="C435" s="2"/>
      <c r="D435" s="2"/>
      <c r="E435" s="2"/>
      <c r="F435" s="2"/>
    </row>
    <row r="436" spans="1:6" x14ac:dyDescent="0.25">
      <c r="A436" s="2"/>
      <c r="B436" s="2"/>
      <c r="C436" s="2"/>
      <c r="D436" s="2"/>
      <c r="E436" s="2"/>
      <c r="F436" s="2"/>
    </row>
    <row r="437" spans="1:6" x14ac:dyDescent="0.25">
      <c r="A437" s="2"/>
      <c r="B437" s="2"/>
      <c r="C437" s="2"/>
      <c r="D437" s="2"/>
      <c r="E437" s="2"/>
      <c r="F437" s="2"/>
    </row>
    <row r="438" spans="1:6" x14ac:dyDescent="0.25">
      <c r="A438" s="2"/>
      <c r="B438" s="2"/>
      <c r="C438" s="2"/>
      <c r="D438" s="2"/>
      <c r="E438" s="2"/>
      <c r="F438" s="2"/>
    </row>
    <row r="439" spans="1:6" x14ac:dyDescent="0.25">
      <c r="A439" s="2"/>
      <c r="B439" s="2"/>
      <c r="C439" s="2"/>
      <c r="D439" s="2"/>
      <c r="E439" s="2"/>
      <c r="F439" s="2"/>
    </row>
    <row r="440" spans="1:6" x14ac:dyDescent="0.25">
      <c r="A440" s="2"/>
      <c r="B440" s="2"/>
      <c r="C440" s="2"/>
      <c r="D440" s="2"/>
      <c r="E440" s="2"/>
      <c r="F440" s="2"/>
    </row>
    <row r="441" spans="1:6" x14ac:dyDescent="0.25">
      <c r="A441" s="2"/>
      <c r="B441" s="2"/>
      <c r="C441" s="2"/>
      <c r="D441" s="2"/>
      <c r="E441" s="2"/>
      <c r="F441" s="2"/>
    </row>
    <row r="442" spans="1:6" x14ac:dyDescent="0.25">
      <c r="A442" s="2"/>
      <c r="B442" s="2"/>
      <c r="C442" s="2"/>
      <c r="D442" s="2"/>
      <c r="E442" s="2"/>
      <c r="F442" s="2"/>
    </row>
    <row r="443" spans="1:6" x14ac:dyDescent="0.25">
      <c r="A443" s="2"/>
      <c r="B443" s="2"/>
      <c r="C443" s="2"/>
      <c r="D443" s="2"/>
      <c r="E443" s="2"/>
      <c r="F443" s="2"/>
    </row>
    <row r="444" spans="1:6" x14ac:dyDescent="0.25">
      <c r="A444" s="2"/>
      <c r="B444" s="2"/>
      <c r="C444" s="2"/>
      <c r="D444" s="2"/>
      <c r="E444" s="2"/>
      <c r="F444" s="2"/>
    </row>
    <row r="445" spans="1:6" x14ac:dyDescent="0.25">
      <c r="A445" s="2"/>
      <c r="B445" s="2"/>
      <c r="C445" s="2"/>
      <c r="D445" s="2"/>
      <c r="E445" s="2"/>
      <c r="F445" s="2"/>
    </row>
    <row r="446" spans="1:6" x14ac:dyDescent="0.25">
      <c r="A446" s="2"/>
      <c r="B446" s="2"/>
      <c r="C446" s="2"/>
      <c r="D446" s="2"/>
      <c r="E446" s="2"/>
      <c r="F446" s="2"/>
    </row>
    <row r="447" spans="1:6" x14ac:dyDescent="0.25">
      <c r="A447" s="2"/>
      <c r="B447" s="2"/>
      <c r="C447" s="2"/>
      <c r="D447" s="2"/>
      <c r="E447" s="2"/>
      <c r="F447" s="2"/>
    </row>
    <row r="448" spans="1:6" x14ac:dyDescent="0.25">
      <c r="A448" s="2"/>
      <c r="B448" s="2"/>
      <c r="C448" s="2"/>
      <c r="D448" s="2"/>
      <c r="E448" s="2"/>
      <c r="F448" s="2"/>
    </row>
    <row r="449" spans="1:6" x14ac:dyDescent="0.25">
      <c r="A449" s="2"/>
      <c r="B449" s="2"/>
      <c r="C449" s="2"/>
      <c r="D449" s="2"/>
      <c r="E449" s="2"/>
      <c r="F449" s="2"/>
    </row>
    <row r="450" spans="1:6" x14ac:dyDescent="0.25">
      <c r="A450" s="2"/>
      <c r="B450" s="2"/>
      <c r="C450" s="2"/>
      <c r="D450" s="2"/>
      <c r="E450" s="2"/>
      <c r="F450" s="2"/>
    </row>
    <row r="451" spans="1:6" x14ac:dyDescent="0.25">
      <c r="A451" s="2"/>
      <c r="B451" s="2"/>
      <c r="C451" s="2"/>
      <c r="D451" s="2"/>
      <c r="E451" s="2"/>
      <c r="F451" s="2"/>
    </row>
    <row r="452" spans="1:6" x14ac:dyDescent="0.25">
      <c r="A452" s="2"/>
      <c r="B452" s="2"/>
      <c r="C452" s="2"/>
      <c r="D452" s="2"/>
      <c r="E452" s="2"/>
      <c r="F452" s="2"/>
    </row>
    <row r="453" spans="1:6" x14ac:dyDescent="0.25">
      <c r="A453" s="2"/>
      <c r="B453" s="2"/>
      <c r="C453" s="2"/>
      <c r="D453" s="2"/>
      <c r="E453" s="2"/>
      <c r="F453" s="2"/>
    </row>
    <row r="454" spans="1:6" x14ac:dyDescent="0.25">
      <c r="A454" s="2"/>
      <c r="B454" s="2"/>
      <c r="C454" s="2"/>
      <c r="D454" s="2"/>
      <c r="E454" s="2"/>
      <c r="F454" s="2"/>
    </row>
    <row r="455" spans="1:6" x14ac:dyDescent="0.25">
      <c r="A455" s="2"/>
      <c r="B455" s="2"/>
      <c r="C455" s="2"/>
      <c r="D455" s="2"/>
      <c r="E455" s="2"/>
      <c r="F455" s="2"/>
    </row>
    <row r="456" spans="1:6" x14ac:dyDescent="0.25">
      <c r="A456" s="2"/>
      <c r="B456" s="2"/>
      <c r="C456" s="2"/>
      <c r="D456" s="2"/>
      <c r="E456" s="2"/>
      <c r="F456" s="2"/>
    </row>
    <row r="457" spans="1:6" x14ac:dyDescent="0.25">
      <c r="A457" s="2"/>
      <c r="B457" s="2"/>
      <c r="C457" s="2"/>
      <c r="D457" s="2"/>
      <c r="E457" s="2"/>
      <c r="F457" s="2"/>
    </row>
    <row r="458" spans="1:6" x14ac:dyDescent="0.25">
      <c r="A458" s="2"/>
      <c r="B458" s="2"/>
      <c r="C458" s="2"/>
      <c r="D458" s="2"/>
      <c r="E458" s="2"/>
      <c r="F458" s="2"/>
    </row>
    <row r="459" spans="1:6" x14ac:dyDescent="0.25">
      <c r="A459" s="2"/>
      <c r="B459" s="2"/>
      <c r="C459" s="2"/>
      <c r="D459" s="2"/>
      <c r="E459" s="2"/>
      <c r="F459" s="2"/>
    </row>
    <row r="460" spans="1:6" x14ac:dyDescent="0.25">
      <c r="A460" s="2"/>
      <c r="B460" s="2"/>
      <c r="C460" s="2"/>
      <c r="D460" s="2"/>
      <c r="E460" s="2"/>
      <c r="F460" s="2"/>
    </row>
    <row r="461" spans="1:6" x14ac:dyDescent="0.25">
      <c r="A461" s="2"/>
      <c r="B461" s="2"/>
      <c r="C461" s="2"/>
      <c r="D461" s="2"/>
      <c r="E461" s="2"/>
      <c r="F461" s="2"/>
    </row>
    <row r="462" spans="1:6" x14ac:dyDescent="0.25">
      <c r="A462" s="2"/>
      <c r="B462" s="2"/>
      <c r="C462" s="2"/>
      <c r="D462" s="2"/>
      <c r="E462" s="2"/>
      <c r="F462" s="2"/>
    </row>
    <row r="463" spans="1:6" x14ac:dyDescent="0.25">
      <c r="A463" s="2"/>
      <c r="B463" s="2"/>
      <c r="C463" s="2"/>
      <c r="D463" s="2"/>
      <c r="E463" s="2"/>
      <c r="F463" s="2"/>
    </row>
    <row r="464" spans="1:6" x14ac:dyDescent="0.25">
      <c r="A464" s="2"/>
      <c r="B464" s="2"/>
      <c r="C464" s="2"/>
      <c r="D464" s="2"/>
      <c r="E464" s="2"/>
      <c r="F464" s="2"/>
    </row>
    <row r="465" spans="1:6" x14ac:dyDescent="0.25">
      <c r="A465" s="2"/>
      <c r="B465" s="2"/>
      <c r="C465" s="2"/>
      <c r="D465" s="2"/>
      <c r="E465" s="2"/>
      <c r="F465" s="2"/>
    </row>
    <row r="466" spans="1:6" x14ac:dyDescent="0.25">
      <c r="A466" s="2"/>
      <c r="B466" s="2"/>
      <c r="C466" s="2"/>
      <c r="D466" s="2"/>
      <c r="E466" s="2"/>
      <c r="F466" s="2"/>
    </row>
    <row r="467" spans="1:6" x14ac:dyDescent="0.25">
      <c r="A467" s="2"/>
      <c r="B467" s="2"/>
      <c r="C467" s="2"/>
      <c r="D467" s="2"/>
      <c r="E467" s="2"/>
      <c r="F467" s="2"/>
    </row>
    <row r="468" spans="1:6" x14ac:dyDescent="0.25">
      <c r="A468" s="2"/>
      <c r="B468" s="2"/>
      <c r="C468" s="2"/>
      <c r="D468" s="2"/>
      <c r="E468" s="2"/>
      <c r="F468" s="2"/>
    </row>
    <row r="469" spans="1:6" x14ac:dyDescent="0.25">
      <c r="A469" s="2"/>
      <c r="B469" s="2"/>
      <c r="C469" s="2"/>
      <c r="D469" s="2"/>
      <c r="E469" s="2"/>
      <c r="F469" s="2"/>
    </row>
    <row r="470" spans="1:6" x14ac:dyDescent="0.25">
      <c r="A470" s="2"/>
      <c r="B470" s="2"/>
      <c r="C470" s="2"/>
      <c r="D470" s="2"/>
      <c r="E470" s="2"/>
      <c r="F470" s="2"/>
    </row>
    <row r="471" spans="1:6" x14ac:dyDescent="0.25">
      <c r="A471" s="2"/>
      <c r="B471" s="2"/>
      <c r="C471" s="2"/>
      <c r="D471" s="2"/>
      <c r="E471" s="2"/>
      <c r="F471" s="2"/>
    </row>
    <row r="472" spans="1:6" x14ac:dyDescent="0.25">
      <c r="A472" s="2"/>
      <c r="B472" s="2"/>
      <c r="C472" s="2"/>
      <c r="D472" s="2"/>
      <c r="E472" s="2"/>
      <c r="F472" s="2"/>
    </row>
    <row r="473" spans="1:6" x14ac:dyDescent="0.25">
      <c r="A473" s="2"/>
      <c r="B473" s="2"/>
      <c r="C473" s="2"/>
      <c r="D473" s="2"/>
      <c r="E473" s="2"/>
      <c r="F473" s="2"/>
    </row>
    <row r="474" spans="1:6" x14ac:dyDescent="0.25">
      <c r="A474" s="2"/>
      <c r="B474" s="2"/>
      <c r="C474" s="2"/>
      <c r="D474" s="2"/>
      <c r="E474" s="2"/>
      <c r="F474" s="2"/>
    </row>
    <row r="475" spans="1:6" x14ac:dyDescent="0.25">
      <c r="A475" s="2"/>
      <c r="B475" s="2"/>
      <c r="C475" s="2"/>
      <c r="D475" s="2"/>
      <c r="E475" s="2"/>
      <c r="F475" s="2"/>
    </row>
    <row r="476" spans="1:6" x14ac:dyDescent="0.25">
      <c r="A476" s="2"/>
      <c r="B476" s="2"/>
      <c r="C476" s="2"/>
      <c r="D476" s="2"/>
      <c r="E476" s="2"/>
      <c r="F476" s="2"/>
    </row>
    <row r="477" spans="1:6" x14ac:dyDescent="0.25">
      <c r="A477" s="2"/>
      <c r="B477" s="2"/>
      <c r="C477" s="2"/>
      <c r="D477" s="2"/>
      <c r="E477" s="2"/>
      <c r="F477" s="2"/>
    </row>
    <row r="478" spans="1:6" x14ac:dyDescent="0.25">
      <c r="A478" s="2"/>
      <c r="B478" s="2"/>
      <c r="C478" s="2"/>
      <c r="D478" s="2"/>
      <c r="E478" s="2"/>
      <c r="F478" s="2"/>
    </row>
    <row r="479" spans="1:6" x14ac:dyDescent="0.25">
      <c r="A479" s="2"/>
      <c r="B479" s="2"/>
      <c r="C479" s="2"/>
      <c r="D479" s="2"/>
      <c r="E479" s="2"/>
      <c r="F479" s="2"/>
    </row>
    <row r="480" spans="1:6" x14ac:dyDescent="0.25">
      <c r="A480" s="2"/>
      <c r="B480" s="2"/>
      <c r="C480" s="2"/>
      <c r="D480" s="2"/>
      <c r="E480" s="2"/>
      <c r="F480" s="2"/>
    </row>
    <row r="481" spans="1:6" x14ac:dyDescent="0.25">
      <c r="A481" s="2"/>
      <c r="B481" s="2"/>
      <c r="C481" s="2"/>
      <c r="D481" s="2"/>
      <c r="E481" s="2"/>
      <c r="F481" s="2"/>
    </row>
    <row r="482" spans="1:6" x14ac:dyDescent="0.25">
      <c r="A482" s="2"/>
      <c r="B482" s="2"/>
      <c r="C482" s="2"/>
      <c r="D482" s="2"/>
      <c r="E482" s="2"/>
      <c r="F482" s="2"/>
    </row>
    <row r="483" spans="1:6" x14ac:dyDescent="0.25">
      <c r="A483" s="2"/>
      <c r="B483" s="2"/>
      <c r="C483" s="2"/>
      <c r="D483" s="2"/>
      <c r="E483" s="2"/>
      <c r="F483" s="2"/>
    </row>
    <row r="484" spans="1:6" x14ac:dyDescent="0.25">
      <c r="A484" s="2"/>
      <c r="B484" s="2"/>
      <c r="C484" s="2"/>
      <c r="D484" s="2"/>
      <c r="E484" s="2"/>
      <c r="F484" s="2"/>
    </row>
    <row r="485" spans="1:6" x14ac:dyDescent="0.25">
      <c r="A485" s="2"/>
      <c r="B485" s="2"/>
      <c r="C485" s="2"/>
      <c r="D485" s="2"/>
      <c r="E485" s="2"/>
      <c r="F485" s="2"/>
    </row>
    <row r="486" spans="1:6" x14ac:dyDescent="0.25">
      <c r="A486" s="2"/>
      <c r="B486" s="2"/>
      <c r="C486" s="2"/>
      <c r="D486" s="2"/>
      <c r="E486" s="2"/>
      <c r="F486" s="2"/>
    </row>
    <row r="487" spans="1:6" x14ac:dyDescent="0.25">
      <c r="A487" s="2"/>
      <c r="B487" s="2"/>
      <c r="C487" s="2"/>
      <c r="D487" s="2"/>
      <c r="E487" s="2"/>
      <c r="F487" s="2"/>
    </row>
    <row r="488" spans="1:6" x14ac:dyDescent="0.25">
      <c r="A488" s="2"/>
      <c r="B488" s="2"/>
      <c r="C488" s="2"/>
      <c r="D488" s="2"/>
      <c r="E488" s="2"/>
      <c r="F488" s="2"/>
    </row>
    <row r="489" spans="1:6" x14ac:dyDescent="0.25">
      <c r="A489" s="2"/>
      <c r="B489" s="2"/>
      <c r="C489" s="2"/>
      <c r="D489" s="2"/>
      <c r="E489" s="2"/>
      <c r="F489" s="2"/>
    </row>
    <row r="490" spans="1:6" x14ac:dyDescent="0.25">
      <c r="A490" s="2"/>
      <c r="B490" s="2"/>
      <c r="C490" s="2"/>
      <c r="D490" s="2"/>
      <c r="E490" s="2"/>
      <c r="F490" s="2"/>
    </row>
    <row r="491" spans="1:6" x14ac:dyDescent="0.25">
      <c r="A491" s="2"/>
      <c r="B491" s="2"/>
      <c r="C491" s="2"/>
      <c r="D491" s="2"/>
      <c r="E491" s="2"/>
      <c r="F491" s="2"/>
    </row>
    <row r="492" spans="1:6" x14ac:dyDescent="0.25">
      <c r="A492" s="2"/>
      <c r="B492" s="2"/>
      <c r="C492" s="2"/>
      <c r="D492" s="2"/>
      <c r="E492" s="2"/>
      <c r="F492" s="2"/>
    </row>
    <row r="493" spans="1:6" x14ac:dyDescent="0.25">
      <c r="A493" s="2"/>
      <c r="B493" s="2"/>
      <c r="C493" s="2"/>
      <c r="D493" s="2"/>
      <c r="E493" s="2"/>
      <c r="F493" s="2"/>
    </row>
    <row r="494" spans="1:6" x14ac:dyDescent="0.25">
      <c r="A494" s="2"/>
      <c r="B494" s="2"/>
      <c r="C494" s="2"/>
      <c r="D494" s="2"/>
      <c r="E494" s="2"/>
      <c r="F494" s="2"/>
    </row>
    <row r="495" spans="1:6" x14ac:dyDescent="0.25">
      <c r="A495" s="2"/>
      <c r="B495" s="2"/>
      <c r="C495" s="2"/>
      <c r="D495" s="2"/>
      <c r="E495" s="2"/>
      <c r="F495" s="2"/>
    </row>
    <row r="496" spans="1:6" x14ac:dyDescent="0.25">
      <c r="A496" s="2"/>
      <c r="B496" s="2"/>
      <c r="C496" s="2"/>
      <c r="D496" s="2"/>
      <c r="E496" s="2"/>
      <c r="F496" s="2"/>
    </row>
    <row r="497" spans="1:6" x14ac:dyDescent="0.25">
      <c r="A497" s="2"/>
      <c r="B497" s="2"/>
      <c r="C497" s="2"/>
      <c r="D497" s="2"/>
      <c r="E497" s="2"/>
      <c r="F497" s="2"/>
    </row>
    <row r="498" spans="1:6" x14ac:dyDescent="0.25">
      <c r="A498" s="2"/>
      <c r="B498" s="2"/>
      <c r="C498" s="2"/>
      <c r="D498" s="2"/>
      <c r="E498" s="2"/>
      <c r="F498" s="2"/>
    </row>
    <row r="499" spans="1:6" x14ac:dyDescent="0.25">
      <c r="A499" s="2"/>
      <c r="B499" s="2"/>
      <c r="C499" s="2"/>
      <c r="D499" s="2"/>
      <c r="E499" s="2"/>
      <c r="F499" s="2"/>
    </row>
    <row r="500" spans="1:6" x14ac:dyDescent="0.25">
      <c r="A500" s="2"/>
      <c r="B500" s="2"/>
      <c r="C500" s="2"/>
      <c r="D500" s="2"/>
      <c r="E500" s="2"/>
      <c r="F500" s="2"/>
    </row>
    <row r="501" spans="1:6" x14ac:dyDescent="0.25">
      <c r="A501" s="2"/>
      <c r="B501" s="2"/>
      <c r="C501" s="2"/>
      <c r="D501" s="2"/>
      <c r="E501" s="2"/>
      <c r="F501" s="2"/>
    </row>
    <row r="502" spans="1:6" x14ac:dyDescent="0.25">
      <c r="A502" s="2"/>
      <c r="B502" s="2"/>
      <c r="C502" s="2"/>
      <c r="D502" s="2"/>
      <c r="E502" s="2"/>
      <c r="F502" s="2"/>
    </row>
    <row r="503" spans="1:6" x14ac:dyDescent="0.25">
      <c r="A503" s="2"/>
      <c r="B503" s="2"/>
      <c r="C503" s="2"/>
      <c r="D503" s="2"/>
      <c r="E503" s="2"/>
      <c r="F503" s="2"/>
    </row>
    <row r="504" spans="1:6" x14ac:dyDescent="0.25">
      <c r="A504" s="2"/>
      <c r="B504" s="2"/>
      <c r="C504" s="2"/>
      <c r="D504" s="2"/>
      <c r="E504" s="2"/>
      <c r="F504" s="2"/>
    </row>
    <row r="505" spans="1:6" x14ac:dyDescent="0.25">
      <c r="A505" s="2"/>
      <c r="B505" s="2"/>
      <c r="C505" s="2"/>
      <c r="D505" s="2"/>
      <c r="E505" s="2"/>
      <c r="F505" s="2"/>
    </row>
    <row r="506" spans="1:6" x14ac:dyDescent="0.25">
      <c r="A506" s="2"/>
      <c r="B506" s="2"/>
      <c r="C506" s="2"/>
      <c r="D506" s="2"/>
      <c r="E506" s="2"/>
      <c r="F506" s="2"/>
    </row>
    <row r="507" spans="1:6" x14ac:dyDescent="0.25">
      <c r="A507" s="2"/>
      <c r="B507" s="2"/>
      <c r="C507" s="2"/>
      <c r="D507" s="2"/>
      <c r="E507" s="2"/>
      <c r="F507" s="2"/>
    </row>
    <row r="508" spans="1:6" x14ac:dyDescent="0.25">
      <c r="A508" s="2"/>
      <c r="B508" s="2"/>
      <c r="C508" s="2"/>
      <c r="D508" s="2"/>
      <c r="E508" s="2"/>
      <c r="F508" s="2"/>
    </row>
    <row r="509" spans="1:6" x14ac:dyDescent="0.25">
      <c r="A509" s="2"/>
      <c r="B509" s="2"/>
      <c r="C509" s="2"/>
      <c r="D509" s="2"/>
      <c r="E509" s="2"/>
      <c r="F509" s="2"/>
    </row>
    <row r="510" spans="1:6" x14ac:dyDescent="0.25">
      <c r="A510" s="2"/>
      <c r="B510" s="2"/>
      <c r="C510" s="2"/>
      <c r="D510" s="2"/>
      <c r="E510" s="2"/>
      <c r="F510" s="2"/>
    </row>
    <row r="511" spans="1:6" x14ac:dyDescent="0.25">
      <c r="A511" s="2"/>
      <c r="B511" s="2"/>
      <c r="C511" s="2"/>
      <c r="D511" s="2"/>
      <c r="E511" s="2"/>
      <c r="F511" s="2"/>
    </row>
    <row r="512" spans="1:6" x14ac:dyDescent="0.25">
      <c r="A512" s="2"/>
      <c r="B512" s="2"/>
      <c r="C512" s="2"/>
      <c r="D512" s="2"/>
      <c r="E512" s="2"/>
      <c r="F512" s="2"/>
    </row>
    <row r="513" spans="1:6" x14ac:dyDescent="0.25">
      <c r="A513" s="2"/>
      <c r="B513" s="2"/>
      <c r="C513" s="2"/>
      <c r="D513" s="2"/>
      <c r="E513" s="2"/>
      <c r="F513" s="2"/>
    </row>
    <row r="514" spans="1:6" x14ac:dyDescent="0.25">
      <c r="A514" s="2"/>
      <c r="B514" s="2"/>
      <c r="C514" s="2"/>
      <c r="D514" s="2"/>
      <c r="E514" s="2"/>
      <c r="F514" s="2"/>
    </row>
    <row r="515" spans="1:6" x14ac:dyDescent="0.25">
      <c r="A515" s="2"/>
      <c r="B515" s="2"/>
      <c r="C515" s="2"/>
      <c r="D515" s="2"/>
      <c r="E515" s="2"/>
      <c r="F515" s="2"/>
    </row>
    <row r="516" spans="1:6" x14ac:dyDescent="0.25">
      <c r="A516" s="2"/>
      <c r="B516" s="2"/>
      <c r="C516" s="2"/>
      <c r="D516" s="2"/>
      <c r="E516" s="2"/>
      <c r="F516" s="2"/>
    </row>
    <row r="517" spans="1:6" x14ac:dyDescent="0.25">
      <c r="A517" s="2"/>
      <c r="B517" s="2"/>
      <c r="C517" s="2"/>
      <c r="D517" s="2"/>
      <c r="E517" s="2"/>
      <c r="F517" s="2"/>
    </row>
    <row r="518" spans="1:6" x14ac:dyDescent="0.25">
      <c r="A518" s="2"/>
      <c r="B518" s="2"/>
      <c r="C518" s="2"/>
      <c r="D518" s="2"/>
      <c r="E518" s="2"/>
      <c r="F518" s="2"/>
    </row>
    <row r="519" spans="1:6" x14ac:dyDescent="0.25">
      <c r="A519" s="2"/>
      <c r="B519" s="2"/>
      <c r="C519" s="2"/>
      <c r="D519" s="2"/>
      <c r="E519" s="2"/>
      <c r="F519" s="2"/>
    </row>
    <row r="520" spans="1:6" x14ac:dyDescent="0.25">
      <c r="A520" s="2"/>
      <c r="B520" s="2"/>
      <c r="C520" s="2"/>
      <c r="D520" s="2"/>
      <c r="E520" s="2"/>
      <c r="F520" s="2"/>
    </row>
    <row r="521" spans="1:6" x14ac:dyDescent="0.25">
      <c r="A521" s="2"/>
      <c r="B521" s="2"/>
      <c r="C521" s="2"/>
      <c r="D521" s="2"/>
      <c r="E521" s="2"/>
      <c r="F521" s="2"/>
    </row>
    <row r="522" spans="1:6" x14ac:dyDescent="0.25">
      <c r="A522" s="2"/>
      <c r="B522" s="2"/>
      <c r="C522" s="2"/>
      <c r="D522" s="2"/>
      <c r="E522" s="2"/>
      <c r="F522" s="2"/>
    </row>
    <row r="523" spans="1:6" x14ac:dyDescent="0.25">
      <c r="A523" s="2"/>
      <c r="B523" s="2"/>
      <c r="C523" s="2"/>
      <c r="D523" s="2"/>
      <c r="E523" s="2"/>
      <c r="F523" s="2"/>
    </row>
    <row r="524" spans="1:6" x14ac:dyDescent="0.25">
      <c r="A524" s="2"/>
      <c r="B524" s="2"/>
      <c r="C524" s="2"/>
      <c r="D524" s="2"/>
      <c r="E524" s="2"/>
      <c r="F524" s="2"/>
    </row>
    <row r="525" spans="1:6" x14ac:dyDescent="0.25">
      <c r="A525" s="2"/>
      <c r="B525" s="2"/>
      <c r="C525" s="2"/>
      <c r="D525" s="2"/>
      <c r="E525" s="2"/>
      <c r="F525" s="2"/>
    </row>
    <row r="526" spans="1:6" x14ac:dyDescent="0.25">
      <c r="A526" s="2"/>
      <c r="B526" s="2"/>
      <c r="C526" s="2"/>
      <c r="D526" s="2"/>
      <c r="E526" s="2"/>
      <c r="F526" s="2"/>
    </row>
    <row r="527" spans="1:6" x14ac:dyDescent="0.25">
      <c r="A527" s="2"/>
      <c r="B527" s="2"/>
      <c r="C527" s="2"/>
      <c r="D527" s="2"/>
      <c r="E527" s="2"/>
      <c r="F527" s="2"/>
    </row>
    <row r="528" spans="1:6" x14ac:dyDescent="0.25">
      <c r="A528" s="2"/>
      <c r="B528" s="2"/>
      <c r="C528" s="2"/>
      <c r="D528" s="2"/>
      <c r="E528" s="2"/>
      <c r="F528" s="2"/>
    </row>
    <row r="529" spans="1:6" x14ac:dyDescent="0.25">
      <c r="A529" s="2"/>
      <c r="B529" s="2"/>
      <c r="C529" s="2"/>
      <c r="D529" s="2"/>
      <c r="E529" s="2"/>
      <c r="F529" s="2"/>
    </row>
    <row r="530" spans="1:6" x14ac:dyDescent="0.25">
      <c r="A530" s="2"/>
      <c r="B530" s="2"/>
      <c r="C530" s="2"/>
      <c r="D530" s="2"/>
      <c r="E530" s="2"/>
      <c r="F530" s="2"/>
    </row>
    <row r="531" spans="1:6" x14ac:dyDescent="0.25">
      <c r="A531" s="2"/>
      <c r="B531" s="2"/>
      <c r="C531" s="2"/>
      <c r="D531" s="2"/>
      <c r="E531" s="2"/>
      <c r="F531" s="2"/>
    </row>
    <row r="532" spans="1:6" x14ac:dyDescent="0.25">
      <c r="A532" s="2"/>
      <c r="B532" s="2"/>
      <c r="C532" s="2"/>
      <c r="D532" s="2"/>
      <c r="E532" s="2"/>
      <c r="F532" s="2"/>
    </row>
    <row r="533" spans="1:6" x14ac:dyDescent="0.25">
      <c r="A533" s="2"/>
      <c r="B533" s="2"/>
      <c r="C533" s="2"/>
      <c r="D533" s="2"/>
      <c r="E533" s="2"/>
      <c r="F533" s="2"/>
    </row>
    <row r="534" spans="1:6" x14ac:dyDescent="0.25">
      <c r="A534" s="2"/>
      <c r="B534" s="2"/>
      <c r="C534" s="2"/>
      <c r="D534" s="2"/>
      <c r="E534" s="2"/>
      <c r="F534" s="2"/>
    </row>
    <row r="535" spans="1:6" x14ac:dyDescent="0.25">
      <c r="A535" s="2"/>
      <c r="B535" s="2"/>
      <c r="C535" s="2"/>
      <c r="D535" s="2"/>
      <c r="E535" s="2"/>
      <c r="F535" s="2"/>
    </row>
    <row r="536" spans="1:6" x14ac:dyDescent="0.25">
      <c r="A536" s="2"/>
      <c r="B536" s="2"/>
      <c r="C536" s="2"/>
      <c r="D536" s="2"/>
      <c r="E536" s="2"/>
      <c r="F536" s="2"/>
    </row>
    <row r="537" spans="1:6" x14ac:dyDescent="0.25">
      <c r="A537" s="2"/>
      <c r="B537" s="2"/>
      <c r="C537" s="2"/>
      <c r="D537" s="2"/>
      <c r="E537" s="2"/>
      <c r="F537" s="2"/>
    </row>
    <row r="538" spans="1:6" x14ac:dyDescent="0.25">
      <c r="A538" s="2"/>
      <c r="B538" s="2"/>
      <c r="C538" s="2"/>
      <c r="D538" s="2"/>
      <c r="E538" s="2"/>
      <c r="F538" s="2"/>
    </row>
    <row r="539" spans="1:6" x14ac:dyDescent="0.25">
      <c r="A539" s="2"/>
      <c r="B539" s="2"/>
      <c r="C539" s="2"/>
      <c r="D539" s="2"/>
      <c r="E539" s="2"/>
      <c r="F539" s="2"/>
    </row>
    <row r="540" spans="1:6" x14ac:dyDescent="0.25">
      <c r="A540" s="2"/>
      <c r="B540" s="2"/>
      <c r="C540" s="2"/>
      <c r="D540" s="2"/>
      <c r="E540" s="2"/>
      <c r="F540" s="2"/>
    </row>
    <row r="541" spans="1:6" x14ac:dyDescent="0.25">
      <c r="A541" s="2"/>
      <c r="B541" s="2"/>
      <c r="C541" s="2"/>
      <c r="D541" s="2"/>
      <c r="E541" s="2"/>
      <c r="F541" s="2"/>
    </row>
    <row r="542" spans="1:6" x14ac:dyDescent="0.25">
      <c r="A542" s="2"/>
      <c r="B542" s="2"/>
      <c r="C542" s="2"/>
      <c r="D542" s="2"/>
      <c r="E542" s="2"/>
      <c r="F542" s="2"/>
    </row>
    <row r="543" spans="1:6" x14ac:dyDescent="0.25">
      <c r="A543" s="2"/>
      <c r="B543" s="2"/>
      <c r="C543" s="2"/>
      <c r="D543" s="2"/>
      <c r="E543" s="2"/>
      <c r="F543" s="2"/>
    </row>
    <row r="544" spans="1:6" x14ac:dyDescent="0.25">
      <c r="A544" s="2"/>
      <c r="B544" s="2"/>
      <c r="C544" s="2"/>
      <c r="D544" s="2"/>
      <c r="E544" s="2"/>
      <c r="F544" s="2"/>
    </row>
    <row r="545" spans="1:6" x14ac:dyDescent="0.25">
      <c r="A545" s="2"/>
      <c r="B545" s="2"/>
      <c r="C545" s="2"/>
      <c r="D545" s="2"/>
      <c r="E545" s="2"/>
      <c r="F545" s="2"/>
    </row>
    <row r="546" spans="1:6" x14ac:dyDescent="0.25">
      <c r="A546" s="2"/>
      <c r="B546" s="2"/>
      <c r="C546" s="2"/>
      <c r="D546" s="2"/>
      <c r="E546" s="2"/>
      <c r="F546" s="2"/>
    </row>
    <row r="547" spans="1:6" x14ac:dyDescent="0.25">
      <c r="A547" s="2"/>
      <c r="B547" s="2"/>
      <c r="C547" s="2"/>
      <c r="D547" s="2"/>
      <c r="E547" s="2"/>
      <c r="F547" s="2"/>
    </row>
    <row r="548" spans="1:6" x14ac:dyDescent="0.25">
      <c r="A548" s="2"/>
      <c r="B548" s="2"/>
      <c r="C548" s="2"/>
      <c r="D548" s="2"/>
      <c r="E548" s="2"/>
      <c r="F548" s="2"/>
    </row>
    <row r="549" spans="1:6" x14ac:dyDescent="0.25">
      <c r="A549" s="2"/>
      <c r="B549" s="2"/>
      <c r="C549" s="2"/>
      <c r="D549" s="2"/>
      <c r="E549" s="2"/>
      <c r="F549" s="2"/>
    </row>
    <row r="550" spans="1:6" x14ac:dyDescent="0.25">
      <c r="A550" s="2"/>
      <c r="B550" s="2"/>
      <c r="C550" s="2"/>
      <c r="D550" s="2"/>
      <c r="E550" s="2"/>
      <c r="F550" s="2"/>
    </row>
    <row r="551" spans="1:6" x14ac:dyDescent="0.25">
      <c r="A551" s="2"/>
      <c r="B551" s="2"/>
      <c r="C551" s="2"/>
      <c r="D551" s="2"/>
      <c r="E551" s="2"/>
      <c r="F551" s="2"/>
    </row>
    <row r="552" spans="1:6" x14ac:dyDescent="0.25">
      <c r="A552" s="2"/>
      <c r="B552" s="2"/>
      <c r="C552" s="2"/>
      <c r="D552" s="2"/>
      <c r="E552" s="2"/>
      <c r="F552" s="2"/>
    </row>
    <row r="553" spans="1:6" x14ac:dyDescent="0.25">
      <c r="A553" s="2"/>
      <c r="B553" s="2"/>
      <c r="C553" s="2"/>
      <c r="D553" s="2"/>
      <c r="E553" s="2"/>
      <c r="F553" s="2"/>
    </row>
    <row r="554" spans="1:6" x14ac:dyDescent="0.25">
      <c r="A554" s="2"/>
      <c r="B554" s="2"/>
      <c r="C554" s="2"/>
      <c r="D554" s="2"/>
      <c r="E554" s="2"/>
      <c r="F554" s="2"/>
    </row>
    <row r="555" spans="1:6" x14ac:dyDescent="0.25">
      <c r="A555" s="2"/>
      <c r="B555" s="2"/>
      <c r="C555" s="2"/>
      <c r="D555" s="2"/>
      <c r="E555" s="2"/>
      <c r="F555" s="2"/>
    </row>
    <row r="556" spans="1:6" x14ac:dyDescent="0.25">
      <c r="A556" s="2"/>
      <c r="B556" s="2"/>
      <c r="C556" s="2"/>
      <c r="D556" s="2"/>
      <c r="E556" s="2"/>
      <c r="F556" s="2"/>
    </row>
    <row r="557" spans="1:6" x14ac:dyDescent="0.25">
      <c r="A557" s="2"/>
      <c r="B557" s="2"/>
      <c r="C557" s="2"/>
      <c r="D557" s="2"/>
      <c r="E557" s="2"/>
      <c r="F557" s="2"/>
    </row>
    <row r="558" spans="1:6" x14ac:dyDescent="0.25">
      <c r="A558" s="2"/>
      <c r="B558" s="2"/>
      <c r="C558" s="2"/>
      <c r="D558" s="2"/>
      <c r="E558" s="2"/>
      <c r="F558" s="2"/>
    </row>
    <row r="559" spans="1:6" x14ac:dyDescent="0.25">
      <c r="A559" s="2"/>
      <c r="B559" s="2"/>
      <c r="C559" s="2"/>
      <c r="D559" s="2"/>
      <c r="E559" s="2"/>
      <c r="F559" s="2"/>
    </row>
    <row r="560" spans="1:6" x14ac:dyDescent="0.25">
      <c r="A560" s="2"/>
      <c r="B560" s="2"/>
      <c r="C560" s="2"/>
      <c r="D560" s="2"/>
      <c r="E560" s="2"/>
      <c r="F560" s="2"/>
    </row>
    <row r="561" spans="1:6" x14ac:dyDescent="0.25">
      <c r="A561" s="2"/>
      <c r="B561" s="2"/>
      <c r="C561" s="2"/>
      <c r="D561" s="2"/>
      <c r="E561" s="2"/>
      <c r="F561" s="2"/>
    </row>
    <row r="562" spans="1:6" x14ac:dyDescent="0.25">
      <c r="A562" s="2"/>
      <c r="B562" s="2"/>
      <c r="C562" s="2"/>
      <c r="D562" s="2"/>
      <c r="E562" s="2"/>
      <c r="F562" s="2"/>
    </row>
    <row r="563" spans="1:6" x14ac:dyDescent="0.25">
      <c r="A563" s="2"/>
      <c r="B563" s="2"/>
      <c r="C563" s="2"/>
      <c r="D563" s="2"/>
      <c r="E563" s="2"/>
      <c r="F563" s="2"/>
    </row>
    <row r="564" spans="1:6" x14ac:dyDescent="0.25">
      <c r="A564" s="2"/>
      <c r="B564" s="2"/>
      <c r="C564" s="2"/>
      <c r="D564" s="2"/>
      <c r="E564" s="2"/>
      <c r="F564" s="2"/>
    </row>
    <row r="565" spans="1:6" x14ac:dyDescent="0.25">
      <c r="A565" s="2"/>
      <c r="B565" s="2"/>
      <c r="C565" s="2"/>
      <c r="D565" s="2"/>
      <c r="E565" s="2"/>
      <c r="F565" s="2"/>
    </row>
    <row r="566" spans="1:6" x14ac:dyDescent="0.25">
      <c r="A566" s="2"/>
      <c r="B566" s="2"/>
      <c r="C566" s="2"/>
      <c r="D566" s="2"/>
      <c r="E566" s="2"/>
      <c r="F566" s="2"/>
    </row>
    <row r="567" spans="1:6" x14ac:dyDescent="0.25">
      <c r="A567" s="2"/>
      <c r="B567" s="2"/>
      <c r="C567" s="2"/>
      <c r="D567" s="2"/>
      <c r="E567" s="2"/>
      <c r="F567" s="2"/>
    </row>
    <row r="568" spans="1:6" x14ac:dyDescent="0.25">
      <c r="A568" s="2"/>
      <c r="B568" s="2"/>
      <c r="C568" s="2"/>
      <c r="D568" s="2"/>
      <c r="E568" s="2"/>
      <c r="F568" s="2"/>
    </row>
    <row r="569" spans="1:6" x14ac:dyDescent="0.25">
      <c r="A569" s="2"/>
      <c r="B569" s="2"/>
      <c r="C569" s="2"/>
      <c r="D569" s="2"/>
      <c r="E569" s="2"/>
      <c r="F569" s="2"/>
    </row>
    <row r="570" spans="1:6" x14ac:dyDescent="0.25">
      <c r="A570" s="2"/>
      <c r="B570" s="2"/>
      <c r="C570" s="2"/>
      <c r="D570" s="2"/>
      <c r="E570" s="2"/>
      <c r="F570" s="2"/>
    </row>
    <row r="571" spans="1:6" x14ac:dyDescent="0.25">
      <c r="A571" s="2"/>
      <c r="B571" s="2"/>
      <c r="C571" s="2"/>
      <c r="D571" s="2"/>
      <c r="E571" s="2"/>
      <c r="F571" s="2"/>
    </row>
    <row r="572" spans="1:6" x14ac:dyDescent="0.25">
      <c r="A572" s="2"/>
      <c r="B572" s="2"/>
      <c r="C572" s="2"/>
      <c r="D572" s="2"/>
      <c r="E572" s="2"/>
      <c r="F572" s="2"/>
    </row>
    <row r="573" spans="1:6" x14ac:dyDescent="0.25">
      <c r="A573" s="2"/>
      <c r="B573" s="2"/>
      <c r="C573" s="2"/>
      <c r="D573" s="2"/>
      <c r="E573" s="2"/>
      <c r="F573" s="2"/>
    </row>
    <row r="574" spans="1:6" x14ac:dyDescent="0.25">
      <c r="A574" s="2"/>
      <c r="B574" s="2"/>
      <c r="C574" s="2"/>
      <c r="D574" s="2"/>
      <c r="E574" s="2"/>
      <c r="F574" s="2"/>
    </row>
    <row r="575" spans="1:6" x14ac:dyDescent="0.25">
      <c r="A575" s="2"/>
      <c r="B575" s="2"/>
      <c r="C575" s="2"/>
      <c r="D575" s="2"/>
      <c r="E575" s="2"/>
      <c r="F575" s="2"/>
    </row>
    <row r="576" spans="1:6" x14ac:dyDescent="0.25">
      <c r="A576" s="2"/>
      <c r="B576" s="2"/>
      <c r="C576" s="2"/>
      <c r="D576" s="2"/>
      <c r="E576" s="2"/>
      <c r="F576" s="2"/>
    </row>
    <row r="577" spans="1:6" x14ac:dyDescent="0.25">
      <c r="A577" s="2"/>
      <c r="B577" s="2"/>
      <c r="C577" s="2"/>
      <c r="D577" s="2"/>
      <c r="E577" s="2"/>
      <c r="F577" s="2"/>
    </row>
    <row r="578" spans="1:6" x14ac:dyDescent="0.25">
      <c r="A578" s="2"/>
      <c r="B578" s="2"/>
      <c r="C578" s="2"/>
      <c r="D578" s="2"/>
      <c r="E578" s="2"/>
      <c r="F578" s="2"/>
    </row>
  </sheetData>
  <dataValidations count="2">
    <dataValidation allowBlank="1" showErrorMessage="1" promptTitle="TRAFO" prompt="$J$1:$K$120" sqref="J1"/>
    <dataValidation allowBlank="1" showErrorMessage="1" promptTitle="TRAFO" prompt="$A$1:$H$353" sqref="A1"/>
  </dataValidations>
  <hyperlinks>
    <hyperlink ref="K2" r:id="rId1" tooltip="Link to Datastream Navigator metadata for MXGDP...D; right-click for more"/>
    <hyperlink ref="B2" r:id="rId2" tooltip="Link to Datastream Navigator metadata for MXCNFCONQ; right-click for more"/>
    <hyperlink ref="C2" r:id="rId3" tooltip="Link to Datastream Navigator metadata for MXRETTOTG; right-click for more"/>
    <hyperlink ref="D2" r:id="rId4" tooltip="Link to Datastream Navigator metadata for MXTOTPRCF; right-click for more"/>
    <hyperlink ref="E2" r:id="rId5" tooltip="Link to Datastream Navigator metadata for MXEMPMANH; right-click for more"/>
    <hyperlink ref="F2" r:id="rId6" tooltip="Link to Datastream Navigator metadata for MXIPTOT.G; right-click for more"/>
    <hyperlink ref="G2" r:id="rId7" tooltip="Link to Datastream Navigator metadata for MXEXPGDSB; right-click for more"/>
    <hyperlink ref="H2" r:id="rId8" tooltip="Link to Datastream Navigator metadata for MXEXPPRCF; right-click for more"/>
  </hyperlinks>
  <pageMargins left="0.7" right="0.7" top="0.75" bottom="0.75" header="0.3" footer="0.3"/>
  <pageSetup orientation="portrait" r:id="rId9"/>
  <legacyDrawing r:id="rId1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8"/>
  <sheetViews>
    <sheetView zoomScale="60" zoomScaleNormal="60" workbookViewId="0">
      <pane xSplit="1" ySplit="1" topLeftCell="B84" activePane="bottomRight" state="frozen"/>
      <selection activeCell="I120" sqref="I120:J120"/>
      <selection pane="topRight" activeCell="I120" sqref="I120:J120"/>
      <selection pane="bottomLeft" activeCell="I120" sqref="I120:J120"/>
      <selection pane="bottomRight" activeCell="I120" sqref="I120:J121"/>
    </sheetView>
  </sheetViews>
  <sheetFormatPr defaultRowHeight="15" x14ac:dyDescent="0.25"/>
  <cols>
    <col min="1" max="1" width="10.5703125" bestFit="1" customWidth="1"/>
    <col min="2" max="2" width="11.140625" bestFit="1" customWidth="1"/>
    <col min="3" max="3" width="15.42578125" customWidth="1"/>
    <col min="4" max="4" width="11.28515625" customWidth="1"/>
    <col min="5" max="5" width="14" customWidth="1"/>
    <col min="6" max="6" width="14.7109375" bestFit="1" customWidth="1"/>
    <col min="7" max="7" width="32.28515625" bestFit="1" customWidth="1"/>
    <col min="8" max="8" width="32.7109375" bestFit="1" customWidth="1"/>
  </cols>
  <sheetData>
    <row r="1" spans="1:13" x14ac:dyDescent="0.25">
      <c r="B1" t="s">
        <v>16</v>
      </c>
      <c r="C1" t="s">
        <v>17</v>
      </c>
      <c r="D1" t="s">
        <v>18</v>
      </c>
      <c r="E1" t="s">
        <v>279</v>
      </c>
      <c r="F1" t="s">
        <v>19</v>
      </c>
      <c r="G1" t="s">
        <v>70</v>
      </c>
      <c r="I1" s="2"/>
      <c r="J1" s="2" t="s">
        <v>194</v>
      </c>
    </row>
    <row r="2" spans="1:13" x14ac:dyDescent="0.25">
      <c r="A2" s="8">
        <f>cl_thomson!A3</f>
        <v>31427</v>
      </c>
      <c r="B2" t="str">
        <f>cl_thomson!B3</f>
        <v>NA</v>
      </c>
      <c r="C2" t="str">
        <f>cl_thomson!C3</f>
        <v>NA</v>
      </c>
      <c r="D2">
        <f>cl_thomson!D3</f>
        <v>98.65</v>
      </c>
      <c r="E2" t="str">
        <f>cl_thomson!E3</f>
        <v>NA</v>
      </c>
      <c r="F2">
        <f>cl_thomson!F3</f>
        <v>58.064999999999998</v>
      </c>
      <c r="G2" t="str">
        <f>cl_thomson!G3</f>
        <v>NA</v>
      </c>
      <c r="I2" s="2" t="str">
        <f>cl_thomson!J3</f>
        <v>Q1 1986</v>
      </c>
      <c r="J2" s="2" t="str">
        <f>cl_thomson!K3</f>
        <v>NA</v>
      </c>
    </row>
    <row r="3" spans="1:13" x14ac:dyDescent="0.25">
      <c r="A3" s="8">
        <f>cl_thomson!A4</f>
        <v>31458</v>
      </c>
      <c r="B3" t="str">
        <f>cl_thomson!B4</f>
        <v>NA</v>
      </c>
      <c r="C3" t="str">
        <f>cl_thomson!C4</f>
        <v>NA</v>
      </c>
      <c r="D3">
        <f>cl_thomson!D4</f>
        <v>100.68</v>
      </c>
      <c r="E3" t="str">
        <f>cl_thomson!E4</f>
        <v>NA</v>
      </c>
      <c r="F3">
        <f>cl_thomson!F4</f>
        <v>59.097999999999999</v>
      </c>
      <c r="G3" t="str">
        <f>cl_thomson!G4</f>
        <v>NA</v>
      </c>
      <c r="H3" s="2"/>
      <c r="I3" s="2" t="str">
        <f>cl_thomson!J4</f>
        <v>Q2 1986</v>
      </c>
      <c r="J3" s="2" t="str">
        <f>cl_thomson!K4</f>
        <v>NA</v>
      </c>
      <c r="K3" s="2"/>
      <c r="L3" s="2"/>
      <c r="M3" s="2"/>
    </row>
    <row r="4" spans="1:13" x14ac:dyDescent="0.25">
      <c r="A4" s="8">
        <f>cl_thomson!A5</f>
        <v>31486</v>
      </c>
      <c r="B4" t="str">
        <f>cl_thomson!B5</f>
        <v>NA</v>
      </c>
      <c r="C4" t="str">
        <f>cl_thomson!C5</f>
        <v>NA</v>
      </c>
      <c r="D4">
        <f>cl_thomson!D5</f>
        <v>100.38</v>
      </c>
      <c r="E4" t="str">
        <f>cl_thomson!E5</f>
        <v>NA</v>
      </c>
      <c r="F4">
        <f>cl_thomson!F5</f>
        <v>55.835000000000001</v>
      </c>
      <c r="G4" t="str">
        <f>cl_thomson!G5</f>
        <v>NA</v>
      </c>
      <c r="I4" s="2" t="str">
        <f>cl_thomson!J5</f>
        <v>Q3 1986</v>
      </c>
      <c r="J4" s="2" t="str">
        <f>cl_thomson!K5</f>
        <v>NA</v>
      </c>
    </row>
    <row r="5" spans="1:13" x14ac:dyDescent="0.25">
      <c r="A5" s="8">
        <f>cl_thomson!A6</f>
        <v>31517</v>
      </c>
      <c r="B5" t="str">
        <f>cl_thomson!B6</f>
        <v>NA</v>
      </c>
      <c r="C5" t="str">
        <f>cl_thomson!C6</f>
        <v>NA</v>
      </c>
      <c r="D5">
        <f>cl_thomson!D6</f>
        <v>98.56</v>
      </c>
      <c r="E5" t="str">
        <f>cl_thomson!E6</f>
        <v>NA</v>
      </c>
      <c r="F5">
        <f>cl_thomson!F6</f>
        <v>62.508000000000003</v>
      </c>
      <c r="G5" t="str">
        <f>cl_thomson!G6</f>
        <v>NA</v>
      </c>
      <c r="H5" s="2"/>
      <c r="I5" s="2" t="str">
        <f>cl_thomson!J6</f>
        <v>Q4 1986</v>
      </c>
      <c r="J5" s="2" t="str">
        <f>cl_thomson!K6</f>
        <v>NA</v>
      </c>
      <c r="K5" s="2"/>
      <c r="L5" s="2"/>
    </row>
    <row r="6" spans="1:13" x14ac:dyDescent="0.25">
      <c r="A6" s="8">
        <f>cl_thomson!A7</f>
        <v>31547</v>
      </c>
      <c r="B6" t="str">
        <f>cl_thomson!B7</f>
        <v>NA</v>
      </c>
      <c r="C6" t="str">
        <f>cl_thomson!C7</f>
        <v>NA</v>
      </c>
      <c r="D6">
        <f>cl_thomson!D7</f>
        <v>98.42</v>
      </c>
      <c r="E6" t="str">
        <f>cl_thomson!E7</f>
        <v>NA</v>
      </c>
      <c r="F6">
        <f>cl_thomson!F7</f>
        <v>57.69</v>
      </c>
      <c r="G6" t="str">
        <f>cl_thomson!G7</f>
        <v>NA</v>
      </c>
      <c r="I6" s="2" t="str">
        <f>cl_thomson!J7</f>
        <v>Q1 1987</v>
      </c>
      <c r="J6" s="2" t="str">
        <f>cl_thomson!K7</f>
        <v>NA</v>
      </c>
    </row>
    <row r="7" spans="1:13" x14ac:dyDescent="0.25">
      <c r="A7" s="8">
        <f>cl_thomson!A8</f>
        <v>31578</v>
      </c>
      <c r="B7" t="str">
        <f>cl_thomson!B8</f>
        <v>NA</v>
      </c>
      <c r="C7" t="str">
        <f>cl_thomson!C8</f>
        <v>NA</v>
      </c>
      <c r="D7">
        <f>cl_thomson!D8</f>
        <v>97.51</v>
      </c>
      <c r="E7" t="str">
        <f>cl_thomson!E8</f>
        <v>NA</v>
      </c>
      <c r="F7">
        <f>cl_thomson!F8</f>
        <v>56.177</v>
      </c>
      <c r="G7" t="str">
        <f>cl_thomson!G8</f>
        <v>NA</v>
      </c>
      <c r="I7" s="2" t="str">
        <f>cl_thomson!J8</f>
        <v>Q2 1987</v>
      </c>
      <c r="J7" s="2" t="str">
        <f>cl_thomson!K8</f>
        <v>NA</v>
      </c>
    </row>
    <row r="8" spans="1:13" x14ac:dyDescent="0.25">
      <c r="A8" s="8">
        <f>cl_thomson!A9</f>
        <v>31608</v>
      </c>
      <c r="B8" t="str">
        <f>cl_thomson!B9</f>
        <v>NA</v>
      </c>
      <c r="C8" t="str">
        <f>cl_thomson!C9</f>
        <v>NA</v>
      </c>
      <c r="D8">
        <f>cl_thomson!D9</f>
        <v>98.86</v>
      </c>
      <c r="E8" t="str">
        <f>cl_thomson!E9</f>
        <v>NA</v>
      </c>
      <c r="F8">
        <f>cl_thomson!F9</f>
        <v>60.018999999999998</v>
      </c>
      <c r="G8" t="str">
        <f>cl_thomson!G9</f>
        <v>NA</v>
      </c>
      <c r="I8" s="2" t="str">
        <f>cl_thomson!J9</f>
        <v>Q3 1987</v>
      </c>
      <c r="J8" s="2" t="str">
        <f>cl_thomson!K9</f>
        <v>NA</v>
      </c>
    </row>
    <row r="9" spans="1:13" x14ac:dyDescent="0.25">
      <c r="A9" s="8">
        <f>cl_thomson!A10</f>
        <v>31639</v>
      </c>
      <c r="B9" t="str">
        <f>cl_thomson!B10</f>
        <v>NA</v>
      </c>
      <c r="C9" t="str">
        <f>cl_thomson!C10</f>
        <v>NA</v>
      </c>
      <c r="D9">
        <f>cl_thomson!D10</f>
        <v>101.82</v>
      </c>
      <c r="E9" t="str">
        <f>cl_thomson!E10</f>
        <v>NA</v>
      </c>
      <c r="F9">
        <f>cl_thomson!F10</f>
        <v>58.485999999999997</v>
      </c>
      <c r="G9" t="str">
        <f>cl_thomson!G10</f>
        <v>NA</v>
      </c>
      <c r="I9" s="2" t="str">
        <f>cl_thomson!J10</f>
        <v>Q4 1987</v>
      </c>
      <c r="J9" s="2" t="str">
        <f>cl_thomson!K10</f>
        <v>NA</v>
      </c>
    </row>
    <row r="10" spans="1:13" x14ac:dyDescent="0.25">
      <c r="A10" s="8">
        <f>cl_thomson!A11</f>
        <v>31670</v>
      </c>
      <c r="B10" t="str">
        <f>cl_thomson!B11</f>
        <v>NA</v>
      </c>
      <c r="C10" t="str">
        <f>cl_thomson!C11</f>
        <v>NA</v>
      </c>
      <c r="D10">
        <f>cl_thomson!D11</f>
        <v>102.37</v>
      </c>
      <c r="E10" t="str">
        <f>cl_thomson!E11</f>
        <v>NA</v>
      </c>
      <c r="F10">
        <f>cl_thomson!F11</f>
        <v>61.744999999999997</v>
      </c>
      <c r="G10" t="str">
        <f>cl_thomson!G11</f>
        <v>NA</v>
      </c>
      <c r="I10" s="2" t="str">
        <f>cl_thomson!J11</f>
        <v>Q1 1988</v>
      </c>
      <c r="J10" s="2" t="str">
        <f>cl_thomson!K11</f>
        <v>NA</v>
      </c>
    </row>
    <row r="11" spans="1:13" x14ac:dyDescent="0.25">
      <c r="A11" s="8">
        <f>cl_thomson!A12</f>
        <v>31700</v>
      </c>
      <c r="B11" t="str">
        <f>cl_thomson!B12</f>
        <v>NA</v>
      </c>
      <c r="C11" t="str">
        <f>cl_thomson!C12</f>
        <v>NA</v>
      </c>
      <c r="D11">
        <f>cl_thomson!D12</f>
        <v>101.58</v>
      </c>
      <c r="E11" t="str">
        <f>cl_thomson!E12</f>
        <v>NA</v>
      </c>
      <c r="F11">
        <f>cl_thomson!F12</f>
        <v>61.22</v>
      </c>
      <c r="G11" t="str">
        <f>cl_thomson!G12</f>
        <v>NA</v>
      </c>
      <c r="I11" s="2" t="str">
        <f>cl_thomson!J12</f>
        <v>Q2 1988</v>
      </c>
      <c r="J11" s="2" t="str">
        <f>cl_thomson!K12</f>
        <v>NA</v>
      </c>
    </row>
    <row r="12" spans="1:13" x14ac:dyDescent="0.25">
      <c r="A12" s="8">
        <f>cl_thomson!A13</f>
        <v>31731</v>
      </c>
      <c r="B12" t="str">
        <f>cl_thomson!B13</f>
        <v>NA</v>
      </c>
      <c r="C12" t="str">
        <f>cl_thomson!C13</f>
        <v>NA</v>
      </c>
      <c r="D12">
        <f>cl_thomson!D13</f>
        <v>100.66</v>
      </c>
      <c r="E12" t="str">
        <f>cl_thomson!E13</f>
        <v>NA</v>
      </c>
      <c r="F12">
        <f>cl_thomson!F13</f>
        <v>59.764000000000003</v>
      </c>
      <c r="G12" t="str">
        <f>cl_thomson!G13</f>
        <v>NA</v>
      </c>
      <c r="I12" s="2" t="str">
        <f>cl_thomson!J13</f>
        <v>Q3 1988</v>
      </c>
      <c r="J12" s="2" t="str">
        <f>cl_thomson!K13</f>
        <v>NA</v>
      </c>
    </row>
    <row r="13" spans="1:13" x14ac:dyDescent="0.25">
      <c r="A13" s="8">
        <f>cl_thomson!A14</f>
        <v>31761</v>
      </c>
      <c r="B13" t="str">
        <f>cl_thomson!B14</f>
        <v>NA</v>
      </c>
      <c r="C13" t="str">
        <f>cl_thomson!C14</f>
        <v>NA</v>
      </c>
      <c r="D13">
        <f>cl_thomson!D14</f>
        <v>100.82</v>
      </c>
      <c r="E13" t="str">
        <f>cl_thomson!E14</f>
        <v>NA</v>
      </c>
      <c r="F13">
        <f>cl_thomson!F14</f>
        <v>60.683</v>
      </c>
      <c r="G13" t="str">
        <f>cl_thomson!G14</f>
        <v>NA</v>
      </c>
      <c r="I13" s="2" t="str">
        <f>cl_thomson!J14</f>
        <v>Q4 1988</v>
      </c>
      <c r="J13" s="2" t="str">
        <f>cl_thomson!K14</f>
        <v>NA</v>
      </c>
    </row>
    <row r="14" spans="1:13" x14ac:dyDescent="0.25">
      <c r="A14" s="8">
        <f>cl_thomson!A15</f>
        <v>31792</v>
      </c>
      <c r="B14" t="str">
        <f>cl_thomson!B15</f>
        <v>NA</v>
      </c>
      <c r="C14" t="str">
        <f>cl_thomson!C15</f>
        <v>NA</v>
      </c>
      <c r="D14">
        <f>cl_thomson!D15</f>
        <v>102.44</v>
      </c>
      <c r="E14" t="str">
        <f>cl_thomson!E15</f>
        <v>NA</v>
      </c>
      <c r="F14">
        <f>cl_thomson!F15</f>
        <v>61.231000000000002</v>
      </c>
      <c r="G14" t="str">
        <f>cl_thomson!G15</f>
        <v>NA</v>
      </c>
      <c r="I14" s="2" t="str">
        <f>cl_thomson!J15</f>
        <v>Q1 1989</v>
      </c>
      <c r="J14" s="2" t="str">
        <f>cl_thomson!K15</f>
        <v>NA</v>
      </c>
    </row>
    <row r="15" spans="1:13" x14ac:dyDescent="0.25">
      <c r="A15" s="8">
        <f>cl_thomson!A16</f>
        <v>31823</v>
      </c>
      <c r="B15" t="str">
        <f>cl_thomson!B16</f>
        <v>NA</v>
      </c>
      <c r="C15" t="str">
        <f>cl_thomson!C16</f>
        <v>NA</v>
      </c>
      <c r="D15">
        <f>cl_thomson!D16</f>
        <v>101.63</v>
      </c>
      <c r="E15" t="str">
        <f>cl_thomson!E16</f>
        <v>NA</v>
      </c>
      <c r="F15">
        <f>cl_thomson!F16</f>
        <v>60.095999999999997</v>
      </c>
      <c r="G15" t="str">
        <f>cl_thomson!G16</f>
        <v>NA</v>
      </c>
      <c r="I15" s="2" t="str">
        <f>cl_thomson!J16</f>
        <v>Q2 1989</v>
      </c>
      <c r="J15" s="2" t="str">
        <f>cl_thomson!K16</f>
        <v>NA</v>
      </c>
    </row>
    <row r="16" spans="1:13" x14ac:dyDescent="0.25">
      <c r="A16" s="8">
        <f>cl_thomson!A17</f>
        <v>31851</v>
      </c>
      <c r="B16" t="str">
        <f>cl_thomson!B17</f>
        <v>NA</v>
      </c>
      <c r="C16" t="str">
        <f>cl_thomson!C17</f>
        <v>NA</v>
      </c>
      <c r="D16">
        <f>cl_thomson!D17</f>
        <v>101.27</v>
      </c>
      <c r="E16" t="str">
        <f>cl_thomson!E17</f>
        <v>NA</v>
      </c>
      <c r="F16">
        <f>cl_thomson!F17</f>
        <v>63.991999999999997</v>
      </c>
      <c r="G16" t="str">
        <f>cl_thomson!G17</f>
        <v>NA</v>
      </c>
      <c r="I16" s="2" t="str">
        <f>cl_thomson!J17</f>
        <v>Q3 1989</v>
      </c>
      <c r="J16" s="2" t="str">
        <f>cl_thomson!K17</f>
        <v>NA</v>
      </c>
    </row>
    <row r="17" spans="1:10" x14ac:dyDescent="0.25">
      <c r="A17" s="8">
        <f>cl_thomson!A18</f>
        <v>31882</v>
      </c>
      <c r="B17" t="str">
        <f>cl_thomson!B18</f>
        <v>NA</v>
      </c>
      <c r="C17" t="str">
        <f>cl_thomson!C18</f>
        <v>NA</v>
      </c>
      <c r="D17">
        <f>cl_thomson!D18</f>
        <v>103.08</v>
      </c>
      <c r="E17" t="str">
        <f>cl_thomson!E18</f>
        <v>NA</v>
      </c>
      <c r="F17">
        <f>cl_thomson!F18</f>
        <v>60.045999999999999</v>
      </c>
      <c r="G17" t="str">
        <f>cl_thomson!G18</f>
        <v>NA</v>
      </c>
      <c r="I17" s="2" t="str">
        <f>cl_thomson!J18</f>
        <v>Q4 1989</v>
      </c>
      <c r="J17" s="2" t="str">
        <f>cl_thomson!K18</f>
        <v>NA</v>
      </c>
    </row>
    <row r="18" spans="1:10" x14ac:dyDescent="0.25">
      <c r="A18" s="8">
        <f>cl_thomson!A19</f>
        <v>31912</v>
      </c>
      <c r="B18" t="str">
        <f>cl_thomson!B19</f>
        <v>NA</v>
      </c>
      <c r="C18" t="str">
        <f>cl_thomson!C19</f>
        <v>NA</v>
      </c>
      <c r="D18">
        <f>cl_thomson!D19</f>
        <v>103.29</v>
      </c>
      <c r="E18" t="str">
        <f>cl_thomson!E19</f>
        <v>NA</v>
      </c>
      <c r="F18">
        <f>cl_thomson!F19</f>
        <v>62.529000000000003</v>
      </c>
      <c r="G18" t="str">
        <f>cl_thomson!G19</f>
        <v>NA</v>
      </c>
      <c r="I18" s="2" t="str">
        <f>cl_thomson!J19</f>
        <v>Q1 1990</v>
      </c>
      <c r="J18" s="2" t="str">
        <f>cl_thomson!K19</f>
        <v>NA</v>
      </c>
    </row>
    <row r="19" spans="1:10" x14ac:dyDescent="0.25">
      <c r="A19" s="8">
        <f>cl_thomson!A20</f>
        <v>31943</v>
      </c>
      <c r="B19" t="str">
        <f>cl_thomson!B20</f>
        <v>NA</v>
      </c>
      <c r="C19" t="str">
        <f>cl_thomson!C20</f>
        <v>NA</v>
      </c>
      <c r="D19">
        <f>cl_thomson!D20</f>
        <v>104.64</v>
      </c>
      <c r="E19" t="str">
        <f>cl_thomson!E20</f>
        <v>NA</v>
      </c>
      <c r="F19">
        <f>cl_thomson!F20</f>
        <v>64.578000000000003</v>
      </c>
      <c r="G19" t="str">
        <f>cl_thomson!G20</f>
        <v>NA</v>
      </c>
      <c r="I19" s="2" t="str">
        <f>cl_thomson!J20</f>
        <v>Q2 1990</v>
      </c>
      <c r="J19" s="2" t="str">
        <f>cl_thomson!K20</f>
        <v>NA</v>
      </c>
    </row>
    <row r="20" spans="1:10" x14ac:dyDescent="0.25">
      <c r="A20" s="8">
        <f>cl_thomson!A21</f>
        <v>31973</v>
      </c>
      <c r="B20" t="str">
        <f>cl_thomson!B21</f>
        <v>NA</v>
      </c>
      <c r="C20" t="str">
        <f>cl_thomson!C21</f>
        <v>NA</v>
      </c>
      <c r="D20">
        <f>cl_thomson!D21</f>
        <v>104.9</v>
      </c>
      <c r="E20" t="str">
        <f>cl_thomson!E21</f>
        <v>NA</v>
      </c>
      <c r="F20">
        <f>cl_thomson!F21</f>
        <v>64.576999999999998</v>
      </c>
      <c r="G20" t="str">
        <f>cl_thomson!G21</f>
        <v>NA</v>
      </c>
      <c r="I20" s="2" t="str">
        <f>cl_thomson!J21</f>
        <v>Q3 1990</v>
      </c>
      <c r="J20" s="2" t="str">
        <f>cl_thomson!K21</f>
        <v>NA</v>
      </c>
    </row>
    <row r="21" spans="1:10" x14ac:dyDescent="0.25">
      <c r="A21" s="8">
        <f>cl_thomson!A22</f>
        <v>32004</v>
      </c>
      <c r="B21" t="str">
        <f>cl_thomson!B22</f>
        <v>NA</v>
      </c>
      <c r="C21" t="str">
        <f>cl_thomson!C22</f>
        <v>NA</v>
      </c>
      <c r="D21">
        <f>cl_thomson!D22</f>
        <v>104.16</v>
      </c>
      <c r="E21" t="str">
        <f>cl_thomson!E22</f>
        <v>NA</v>
      </c>
      <c r="F21">
        <f>cl_thomson!F22</f>
        <v>63.39</v>
      </c>
      <c r="G21" t="str">
        <f>cl_thomson!G22</f>
        <v>NA</v>
      </c>
      <c r="I21" s="2" t="str">
        <f>cl_thomson!J22</f>
        <v>Q4 1990</v>
      </c>
      <c r="J21" s="2" t="str">
        <f>cl_thomson!K22</f>
        <v>NA</v>
      </c>
    </row>
    <row r="22" spans="1:10" x14ac:dyDescent="0.25">
      <c r="A22" s="8">
        <f>cl_thomson!A23</f>
        <v>32035</v>
      </c>
      <c r="B22" t="str">
        <f>cl_thomson!B23</f>
        <v>NA</v>
      </c>
      <c r="C22" t="str">
        <f>cl_thomson!C23</f>
        <v>NA</v>
      </c>
      <c r="D22">
        <f>cl_thomson!D23</f>
        <v>104.24</v>
      </c>
      <c r="E22" t="str">
        <f>cl_thomson!E23</f>
        <v>NA</v>
      </c>
      <c r="F22">
        <f>cl_thomson!F23</f>
        <v>66.792000000000002</v>
      </c>
      <c r="G22" t="str">
        <f>cl_thomson!G23</f>
        <v>NA</v>
      </c>
      <c r="I22" s="2" t="str">
        <f>cl_thomson!J23</f>
        <v>Q1 1991</v>
      </c>
      <c r="J22" s="2" t="str">
        <f>cl_thomson!K23</f>
        <v>NA</v>
      </c>
    </row>
    <row r="23" spans="1:10" x14ac:dyDescent="0.25">
      <c r="A23" s="8">
        <f>cl_thomson!A24</f>
        <v>32065</v>
      </c>
      <c r="B23" t="str">
        <f>cl_thomson!B24</f>
        <v>NA</v>
      </c>
      <c r="C23" t="str">
        <f>cl_thomson!C24</f>
        <v>NA</v>
      </c>
      <c r="D23">
        <f>cl_thomson!D24</f>
        <v>106.41</v>
      </c>
      <c r="E23" t="str">
        <f>cl_thomson!E24</f>
        <v>NA</v>
      </c>
      <c r="F23">
        <f>cl_thomson!F24</f>
        <v>63.347999999999999</v>
      </c>
      <c r="G23" t="str">
        <f>cl_thomson!G24</f>
        <v>NA</v>
      </c>
      <c r="I23" s="2" t="str">
        <f>cl_thomson!J24</f>
        <v>Q2 1991</v>
      </c>
      <c r="J23" s="2" t="str">
        <f>cl_thomson!K24</f>
        <v>NA</v>
      </c>
    </row>
    <row r="24" spans="1:10" x14ac:dyDescent="0.25">
      <c r="A24" s="8">
        <f>cl_thomson!A25</f>
        <v>32096</v>
      </c>
      <c r="B24" t="str">
        <f>cl_thomson!B25</f>
        <v>NA</v>
      </c>
      <c r="C24" t="str">
        <f>cl_thomson!C25</f>
        <v>NA</v>
      </c>
      <c r="D24">
        <f>cl_thomson!D25</f>
        <v>107.19</v>
      </c>
      <c r="E24" t="str">
        <f>cl_thomson!E25</f>
        <v>NA</v>
      </c>
      <c r="F24">
        <f>cl_thomson!F25</f>
        <v>64.200999999999993</v>
      </c>
      <c r="G24" t="str">
        <f>cl_thomson!G25</f>
        <v>NA</v>
      </c>
      <c r="I24" s="2" t="str">
        <f>cl_thomson!J25</f>
        <v>Q3 1991</v>
      </c>
      <c r="J24" s="2" t="str">
        <f>cl_thomson!K25</f>
        <v>NA</v>
      </c>
    </row>
    <row r="25" spans="1:10" x14ac:dyDescent="0.25">
      <c r="A25" s="8">
        <f>cl_thomson!A26</f>
        <v>32126</v>
      </c>
      <c r="B25" t="str">
        <f>cl_thomson!B26</f>
        <v>NA</v>
      </c>
      <c r="C25" t="str">
        <f>cl_thomson!C26</f>
        <v>NA</v>
      </c>
      <c r="D25">
        <f>cl_thomson!D26</f>
        <v>108.81</v>
      </c>
      <c r="E25" t="str">
        <f>cl_thomson!E26</f>
        <v>NA</v>
      </c>
      <c r="F25">
        <f>cl_thomson!F26</f>
        <v>64.399000000000001</v>
      </c>
      <c r="G25" t="str">
        <f>cl_thomson!G26</f>
        <v>NA</v>
      </c>
      <c r="I25" s="2" t="str">
        <f>cl_thomson!J26</f>
        <v>Q4 1991</v>
      </c>
      <c r="J25" s="2" t="str">
        <f>cl_thomson!K26</f>
        <v>NA</v>
      </c>
    </row>
    <row r="26" spans="1:10" x14ac:dyDescent="0.25">
      <c r="A26" s="8">
        <f>cl_thomson!A27</f>
        <v>32157</v>
      </c>
      <c r="B26" t="str">
        <f>cl_thomson!B27</f>
        <v>NA</v>
      </c>
      <c r="C26" t="str">
        <f>cl_thomson!C27</f>
        <v>NA</v>
      </c>
      <c r="D26">
        <f>cl_thomson!D27</f>
        <v>112.15</v>
      </c>
      <c r="E26" t="str">
        <f>cl_thomson!E27</f>
        <v>NA</v>
      </c>
      <c r="F26">
        <f>cl_thomson!F27</f>
        <v>63.786999999999999</v>
      </c>
      <c r="G26" t="str">
        <f>cl_thomson!G27</f>
        <v>NA</v>
      </c>
      <c r="I26" s="2" t="str">
        <f>cl_thomson!J27</f>
        <v>Q1 1992</v>
      </c>
      <c r="J26" s="2" t="str">
        <f>cl_thomson!K27</f>
        <v>NA</v>
      </c>
    </row>
    <row r="27" spans="1:10" x14ac:dyDescent="0.25">
      <c r="A27" s="8">
        <f>cl_thomson!A28</f>
        <v>32188</v>
      </c>
      <c r="B27" t="str">
        <f>cl_thomson!B28</f>
        <v>NA</v>
      </c>
      <c r="C27" t="str">
        <f>cl_thomson!C28</f>
        <v>NA</v>
      </c>
      <c r="D27">
        <f>cl_thomson!D28</f>
        <v>109.76</v>
      </c>
      <c r="E27" t="str">
        <f>cl_thomson!E28</f>
        <v>NA</v>
      </c>
      <c r="F27">
        <f>cl_thomson!F28</f>
        <v>66.073999999999998</v>
      </c>
      <c r="G27" t="str">
        <f>cl_thomson!G28</f>
        <v>NA</v>
      </c>
      <c r="I27" s="2" t="str">
        <f>cl_thomson!J28</f>
        <v>Q2 1992</v>
      </c>
      <c r="J27" s="2" t="str">
        <f>cl_thomson!K28</f>
        <v>NA</v>
      </c>
    </row>
    <row r="28" spans="1:10" x14ac:dyDescent="0.25">
      <c r="A28" s="8">
        <f>cl_thomson!A29</f>
        <v>32217</v>
      </c>
      <c r="B28" t="str">
        <f>cl_thomson!B29</f>
        <v>NA</v>
      </c>
      <c r="C28" t="str">
        <f>cl_thomson!C29</f>
        <v>NA</v>
      </c>
      <c r="D28">
        <f>cl_thomson!D29</f>
        <v>110.92</v>
      </c>
      <c r="E28" t="str">
        <f>cl_thomson!E29</f>
        <v>NA</v>
      </c>
      <c r="F28">
        <f>cl_thomson!F29</f>
        <v>64.709999999999994</v>
      </c>
      <c r="G28" t="str">
        <f>cl_thomson!G29</f>
        <v>NA</v>
      </c>
      <c r="I28" s="2" t="str">
        <f>cl_thomson!J29</f>
        <v>Q3 1992</v>
      </c>
      <c r="J28" s="2" t="str">
        <f>cl_thomson!K29</f>
        <v>NA</v>
      </c>
    </row>
    <row r="29" spans="1:10" x14ac:dyDescent="0.25">
      <c r="A29" s="8">
        <f>cl_thomson!A30</f>
        <v>32248</v>
      </c>
      <c r="B29" t="str">
        <f>cl_thomson!B30</f>
        <v>NA</v>
      </c>
      <c r="C29" t="str">
        <f>cl_thomson!C30</f>
        <v>NA</v>
      </c>
      <c r="D29">
        <f>cl_thomson!D30</f>
        <v>111.37</v>
      </c>
      <c r="E29" t="str">
        <f>cl_thomson!E30</f>
        <v>NA</v>
      </c>
      <c r="F29">
        <f>cl_thomson!F30</f>
        <v>64.241</v>
      </c>
      <c r="G29" t="str">
        <f>cl_thomson!G30</f>
        <v>NA</v>
      </c>
      <c r="I29" s="2" t="str">
        <f>cl_thomson!J30</f>
        <v>Q4 1992</v>
      </c>
      <c r="J29" s="2" t="str">
        <f>cl_thomson!K30</f>
        <v>NA</v>
      </c>
    </row>
    <row r="30" spans="1:10" x14ac:dyDescent="0.25">
      <c r="A30" s="8">
        <f>cl_thomson!A31</f>
        <v>32278</v>
      </c>
      <c r="B30" t="str">
        <f>cl_thomson!B31</f>
        <v>NA</v>
      </c>
      <c r="C30" t="str">
        <f>cl_thomson!C31</f>
        <v>NA</v>
      </c>
      <c r="D30">
        <f>cl_thomson!D31</f>
        <v>113</v>
      </c>
      <c r="E30" t="str">
        <f>cl_thomson!E31</f>
        <v>NA</v>
      </c>
      <c r="F30">
        <f>cl_thomson!F31</f>
        <v>65.745999999999995</v>
      </c>
      <c r="G30" t="str">
        <f>cl_thomson!G31</f>
        <v>NA</v>
      </c>
      <c r="I30" s="2" t="str">
        <f>cl_thomson!J31</f>
        <v>Q1 1993</v>
      </c>
      <c r="J30" s="2" t="str">
        <f>cl_thomson!K31</f>
        <v>NA</v>
      </c>
    </row>
    <row r="31" spans="1:10" x14ac:dyDescent="0.25">
      <c r="A31" s="8">
        <f>cl_thomson!A32</f>
        <v>32309</v>
      </c>
      <c r="B31" t="str">
        <f>cl_thomson!B32</f>
        <v>NA</v>
      </c>
      <c r="C31" t="str">
        <f>cl_thomson!C32</f>
        <v>NA</v>
      </c>
      <c r="D31">
        <f>cl_thomson!D32</f>
        <v>114.97</v>
      </c>
      <c r="E31" t="str">
        <f>cl_thomson!E32</f>
        <v>NA</v>
      </c>
      <c r="F31">
        <f>cl_thomson!F32</f>
        <v>66.096999999999994</v>
      </c>
      <c r="G31" t="str">
        <f>cl_thomson!G32</f>
        <v>NA</v>
      </c>
      <c r="I31" s="2" t="str">
        <f>cl_thomson!J32</f>
        <v>Q2 1993</v>
      </c>
      <c r="J31" s="2" t="str">
        <f>cl_thomson!K32</f>
        <v>NA</v>
      </c>
    </row>
    <row r="32" spans="1:10" x14ac:dyDescent="0.25">
      <c r="A32" s="8">
        <f>cl_thomson!A33</f>
        <v>32339</v>
      </c>
      <c r="B32" t="str">
        <f>cl_thomson!B33</f>
        <v>NA</v>
      </c>
      <c r="C32" t="str">
        <f>cl_thomson!C33</f>
        <v>NA</v>
      </c>
      <c r="D32">
        <f>cl_thomson!D33</f>
        <v>112.75</v>
      </c>
      <c r="E32" t="str">
        <f>cl_thomson!E33</f>
        <v>NA</v>
      </c>
      <c r="F32">
        <f>cl_thomson!F33</f>
        <v>64.165000000000006</v>
      </c>
      <c r="G32" t="str">
        <f>cl_thomson!G33</f>
        <v>NA</v>
      </c>
      <c r="I32" s="2" t="str">
        <f>cl_thomson!J33</f>
        <v>Q3 1993</v>
      </c>
      <c r="J32" s="2" t="str">
        <f>cl_thomson!K33</f>
        <v>NA</v>
      </c>
    </row>
    <row r="33" spans="1:10" x14ac:dyDescent="0.25">
      <c r="A33" s="8">
        <f>cl_thomson!A34</f>
        <v>32370</v>
      </c>
      <c r="B33" t="str">
        <f>cl_thomson!B34</f>
        <v>NA</v>
      </c>
      <c r="C33" t="str">
        <f>cl_thomson!C34</f>
        <v>NA</v>
      </c>
      <c r="D33">
        <f>cl_thomson!D34</f>
        <v>110.99</v>
      </c>
      <c r="E33" t="str">
        <f>cl_thomson!E34</f>
        <v>NA</v>
      </c>
      <c r="F33">
        <f>cl_thomson!F34</f>
        <v>66.173000000000002</v>
      </c>
      <c r="G33" t="str">
        <f>cl_thomson!G34</f>
        <v>NA</v>
      </c>
      <c r="I33" s="2" t="str">
        <f>cl_thomson!J34</f>
        <v>Q4 1993</v>
      </c>
      <c r="J33" s="2" t="str">
        <f>cl_thomson!K34</f>
        <v>NA</v>
      </c>
    </row>
    <row r="34" spans="1:10" x14ac:dyDescent="0.25">
      <c r="A34" s="8">
        <f>cl_thomson!A35</f>
        <v>32401</v>
      </c>
      <c r="B34" t="str">
        <f>cl_thomson!B35</f>
        <v>NA</v>
      </c>
      <c r="C34" t="str">
        <f>cl_thomson!C35</f>
        <v>NA</v>
      </c>
      <c r="D34">
        <f>cl_thomson!D35</f>
        <v>109.24</v>
      </c>
      <c r="E34" t="str">
        <f>cl_thomson!E35</f>
        <v>NA</v>
      </c>
      <c r="F34">
        <f>cl_thomson!F35</f>
        <v>63.314999999999998</v>
      </c>
      <c r="G34" t="str">
        <f>cl_thomson!G35</f>
        <v>NA</v>
      </c>
      <c r="I34" s="2" t="str">
        <f>cl_thomson!J35</f>
        <v>Q1 1994</v>
      </c>
      <c r="J34" s="2" t="str">
        <f>cl_thomson!K35</f>
        <v>NA</v>
      </c>
    </row>
    <row r="35" spans="1:10" x14ac:dyDescent="0.25">
      <c r="A35" s="8">
        <f>cl_thomson!A36</f>
        <v>32431</v>
      </c>
      <c r="B35" t="str">
        <f>cl_thomson!B36</f>
        <v>NA</v>
      </c>
      <c r="C35" t="str">
        <f>cl_thomson!C36</f>
        <v>NA</v>
      </c>
      <c r="D35">
        <f>cl_thomson!D36</f>
        <v>110.6</v>
      </c>
      <c r="E35" t="str">
        <f>cl_thomson!E36</f>
        <v>NA</v>
      </c>
      <c r="F35">
        <f>cl_thomson!F36</f>
        <v>62.281999999999996</v>
      </c>
      <c r="G35" t="str">
        <f>cl_thomson!G36</f>
        <v>NA</v>
      </c>
      <c r="I35" s="2" t="str">
        <f>cl_thomson!J36</f>
        <v>Q2 1994</v>
      </c>
      <c r="J35" s="2" t="str">
        <f>cl_thomson!K36</f>
        <v>NA</v>
      </c>
    </row>
    <row r="36" spans="1:10" x14ac:dyDescent="0.25">
      <c r="A36" s="8">
        <f>cl_thomson!A37</f>
        <v>32462</v>
      </c>
      <c r="B36" t="str">
        <f>cl_thomson!B37</f>
        <v>NA</v>
      </c>
      <c r="C36" t="str">
        <f>cl_thomson!C37</f>
        <v>NA</v>
      </c>
      <c r="D36">
        <f>cl_thomson!D37</f>
        <v>110.36</v>
      </c>
      <c r="E36" t="str">
        <f>cl_thomson!E37</f>
        <v>NA</v>
      </c>
      <c r="F36">
        <f>cl_thomson!F37</f>
        <v>63.542000000000002</v>
      </c>
      <c r="G36" t="str">
        <f>cl_thomson!G37</f>
        <v>NA</v>
      </c>
      <c r="I36" s="2" t="str">
        <f>cl_thomson!J37</f>
        <v>Q3 1994</v>
      </c>
      <c r="J36" s="2" t="str">
        <f>cl_thomson!K37</f>
        <v>NA</v>
      </c>
    </row>
    <row r="37" spans="1:10" x14ac:dyDescent="0.25">
      <c r="A37" s="8">
        <f>cl_thomson!A38</f>
        <v>32492</v>
      </c>
      <c r="B37" t="str">
        <f>cl_thomson!B38</f>
        <v>NA</v>
      </c>
      <c r="C37" t="str">
        <f>cl_thomson!C38</f>
        <v>NA</v>
      </c>
      <c r="D37">
        <f>cl_thomson!D38</f>
        <v>107.96</v>
      </c>
      <c r="E37" t="str">
        <f>cl_thomson!E38</f>
        <v>NA</v>
      </c>
      <c r="F37">
        <f>cl_thomson!F38</f>
        <v>64.382000000000005</v>
      </c>
      <c r="G37" t="str">
        <f>cl_thomson!G38</f>
        <v>NA</v>
      </c>
      <c r="I37" s="2" t="str">
        <f>cl_thomson!J38</f>
        <v>Q4 1994</v>
      </c>
      <c r="J37" s="2" t="str">
        <f>cl_thomson!K38</f>
        <v>NA</v>
      </c>
    </row>
    <row r="38" spans="1:10" x14ac:dyDescent="0.25">
      <c r="A38" s="8">
        <f>cl_thomson!A39</f>
        <v>32523</v>
      </c>
      <c r="B38" t="str">
        <f>cl_thomson!B39</f>
        <v>NA</v>
      </c>
      <c r="C38" t="str">
        <f>cl_thomson!C39</f>
        <v>NA</v>
      </c>
      <c r="D38">
        <f>cl_thomson!D39</f>
        <v>107.69</v>
      </c>
      <c r="E38" t="str">
        <f>cl_thomson!E39</f>
        <v>NA</v>
      </c>
      <c r="F38">
        <f>cl_thomson!F39</f>
        <v>64.566000000000003</v>
      </c>
      <c r="G38" t="str">
        <f>cl_thomson!G39</f>
        <v>NA</v>
      </c>
      <c r="I38" s="2" t="str">
        <f>cl_thomson!J39</f>
        <v>Q1 1995</v>
      </c>
      <c r="J38" s="2" t="str">
        <f>cl_thomson!K39</f>
        <v>NA</v>
      </c>
    </row>
    <row r="39" spans="1:10" x14ac:dyDescent="0.25">
      <c r="A39" s="8">
        <f>cl_thomson!A40</f>
        <v>32554</v>
      </c>
      <c r="B39" t="str">
        <f>cl_thomson!B40</f>
        <v>NA</v>
      </c>
      <c r="C39" t="str">
        <f>cl_thomson!C40</f>
        <v>NA</v>
      </c>
      <c r="D39">
        <f>cl_thomson!D40</f>
        <v>107.15</v>
      </c>
      <c r="E39" t="str">
        <f>cl_thomson!E40</f>
        <v>NA</v>
      </c>
      <c r="F39">
        <f>cl_thomson!F40</f>
        <v>64.363</v>
      </c>
      <c r="G39" t="str">
        <f>cl_thomson!G40</f>
        <v>NA</v>
      </c>
      <c r="I39" s="2" t="str">
        <f>cl_thomson!J40</f>
        <v>Q2 1995</v>
      </c>
      <c r="J39" s="2" t="str">
        <f>cl_thomson!K40</f>
        <v>NA</v>
      </c>
    </row>
    <row r="40" spans="1:10" x14ac:dyDescent="0.25">
      <c r="A40" s="8">
        <f>cl_thomson!A41</f>
        <v>32582</v>
      </c>
      <c r="B40" t="str">
        <f>cl_thomson!B41</f>
        <v>NA</v>
      </c>
      <c r="C40" t="str">
        <f>cl_thomson!C41</f>
        <v>NA</v>
      </c>
      <c r="D40">
        <f>cl_thomson!D41</f>
        <v>107.89</v>
      </c>
      <c r="E40" t="str">
        <f>cl_thomson!E41</f>
        <v>NA</v>
      </c>
      <c r="F40">
        <f>cl_thomson!F41</f>
        <v>61.695999999999998</v>
      </c>
      <c r="G40" t="str">
        <f>cl_thomson!G41</f>
        <v>NA</v>
      </c>
      <c r="I40" s="2" t="str">
        <f>cl_thomson!J41</f>
        <v>Q3 1995</v>
      </c>
      <c r="J40" s="2" t="str">
        <f>cl_thomson!K41</f>
        <v>NA</v>
      </c>
    </row>
    <row r="41" spans="1:10" x14ac:dyDescent="0.25">
      <c r="A41" s="8">
        <f>cl_thomson!A42</f>
        <v>32613</v>
      </c>
      <c r="B41" t="str">
        <f>cl_thomson!B42</f>
        <v>NA</v>
      </c>
      <c r="C41" t="str">
        <f>cl_thomson!C42</f>
        <v>NA</v>
      </c>
      <c r="D41">
        <f>cl_thomson!D42</f>
        <v>104.49</v>
      </c>
      <c r="E41" t="str">
        <f>cl_thomson!E42</f>
        <v>NA</v>
      </c>
      <c r="F41">
        <f>cl_thomson!F42</f>
        <v>66.611999999999995</v>
      </c>
      <c r="G41" t="str">
        <f>cl_thomson!G42</f>
        <v>NA</v>
      </c>
      <c r="I41" s="2" t="str">
        <f>cl_thomson!J42</f>
        <v>Q4 1995</v>
      </c>
      <c r="J41" s="2" t="str">
        <f>cl_thomson!K42</f>
        <v>NA</v>
      </c>
    </row>
    <row r="42" spans="1:10" x14ac:dyDescent="0.25">
      <c r="A42" s="8">
        <f>cl_thomson!A43</f>
        <v>32643</v>
      </c>
      <c r="B42" t="str">
        <f>cl_thomson!B43</f>
        <v>NA</v>
      </c>
      <c r="C42" t="str">
        <f>cl_thomson!C43</f>
        <v>NA</v>
      </c>
      <c r="D42">
        <f>cl_thomson!D43</f>
        <v>102.06</v>
      </c>
      <c r="E42" t="str">
        <f>cl_thomson!E43</f>
        <v>NA</v>
      </c>
      <c r="F42">
        <f>cl_thomson!F43</f>
        <v>64.870999999999995</v>
      </c>
      <c r="G42" t="str">
        <f>cl_thomson!G43</f>
        <v>NA</v>
      </c>
      <c r="I42" s="2" t="str">
        <f>cl_thomson!J43</f>
        <v>Q1 1996</v>
      </c>
      <c r="J42" s="2">
        <f>cl_thomson!K43</f>
        <v>13801624</v>
      </c>
    </row>
    <row r="43" spans="1:10" x14ac:dyDescent="0.25">
      <c r="A43" s="8">
        <f>cl_thomson!A44</f>
        <v>32674</v>
      </c>
      <c r="B43" t="str">
        <f>cl_thomson!B44</f>
        <v>NA</v>
      </c>
      <c r="C43" t="str">
        <f>cl_thomson!C44</f>
        <v>NA</v>
      </c>
      <c r="D43">
        <f>cl_thomson!D44</f>
        <v>105.79</v>
      </c>
      <c r="E43" t="str">
        <f>cl_thomson!E44</f>
        <v>NA</v>
      </c>
      <c r="F43">
        <f>cl_thomson!F44</f>
        <v>67.236999999999995</v>
      </c>
      <c r="G43" t="str">
        <f>cl_thomson!G44</f>
        <v>NA</v>
      </c>
      <c r="I43" s="2" t="str">
        <f>cl_thomson!J44</f>
        <v>Q2 1996</v>
      </c>
      <c r="J43" s="2">
        <f>cl_thomson!K44</f>
        <v>13946040</v>
      </c>
    </row>
    <row r="44" spans="1:10" x14ac:dyDescent="0.25">
      <c r="A44" s="8">
        <f>cl_thomson!A45</f>
        <v>32704</v>
      </c>
      <c r="B44" t="str">
        <f>cl_thomson!B45</f>
        <v>NA</v>
      </c>
      <c r="C44" t="str">
        <f>cl_thomson!C45</f>
        <v>NA</v>
      </c>
      <c r="D44">
        <f>cl_thomson!D45</f>
        <v>110.9</v>
      </c>
      <c r="E44" t="str">
        <f>cl_thomson!E45</f>
        <v>NA</v>
      </c>
      <c r="F44">
        <f>cl_thomson!F45</f>
        <v>65.141000000000005</v>
      </c>
      <c r="G44" t="str">
        <f>cl_thomson!G45</f>
        <v>NA</v>
      </c>
      <c r="I44" s="2" t="str">
        <f>cl_thomson!J45</f>
        <v>Q3 1996</v>
      </c>
      <c r="J44" s="2">
        <f>cl_thomson!K45</f>
        <v>14022331</v>
      </c>
    </row>
    <row r="45" spans="1:10" x14ac:dyDescent="0.25">
      <c r="A45" s="8">
        <f>cl_thomson!A46</f>
        <v>32735</v>
      </c>
      <c r="B45" t="str">
        <f>cl_thomson!B46</f>
        <v>NA</v>
      </c>
      <c r="C45" t="str">
        <f>cl_thomson!C46</f>
        <v>NA</v>
      </c>
      <c r="D45">
        <f>cl_thomson!D46</f>
        <v>111.08</v>
      </c>
      <c r="E45" t="str">
        <f>cl_thomson!E46</f>
        <v>NA</v>
      </c>
      <c r="F45">
        <f>cl_thomson!F46</f>
        <v>67.093000000000004</v>
      </c>
      <c r="G45" t="str">
        <f>cl_thomson!G46</f>
        <v>NA</v>
      </c>
      <c r="I45" s="2" t="str">
        <f>cl_thomson!J46</f>
        <v>Q4 1996</v>
      </c>
      <c r="J45" s="2">
        <f>cl_thomson!K46</f>
        <v>14214799</v>
      </c>
    </row>
    <row r="46" spans="1:10" x14ac:dyDescent="0.25">
      <c r="A46" s="8">
        <f>cl_thomson!A47</f>
        <v>32766</v>
      </c>
      <c r="B46" t="str">
        <f>cl_thomson!B47</f>
        <v>NA</v>
      </c>
      <c r="C46" t="str">
        <f>cl_thomson!C47</f>
        <v>NA</v>
      </c>
      <c r="D46">
        <f>cl_thomson!D47</f>
        <v>110.63</v>
      </c>
      <c r="E46" t="str">
        <f>cl_thomson!E47</f>
        <v>NA</v>
      </c>
      <c r="F46">
        <f>cl_thomson!F47</f>
        <v>68.245999999999995</v>
      </c>
      <c r="G46" t="str">
        <f>cl_thomson!G47</f>
        <v>NA</v>
      </c>
      <c r="I46" s="2" t="str">
        <f>cl_thomson!J47</f>
        <v>Q1 1997</v>
      </c>
      <c r="J46" s="2">
        <f>cl_thomson!K47</f>
        <v>14573488</v>
      </c>
    </row>
    <row r="47" spans="1:10" x14ac:dyDescent="0.25">
      <c r="A47" s="8">
        <f>cl_thomson!A48</f>
        <v>32796</v>
      </c>
      <c r="B47" t="str">
        <f>cl_thomson!B48</f>
        <v>NA</v>
      </c>
      <c r="C47" t="str">
        <f>cl_thomson!C48</f>
        <v>NA</v>
      </c>
      <c r="D47">
        <f>cl_thomson!D48</f>
        <v>110.76</v>
      </c>
      <c r="E47" t="str">
        <f>cl_thomson!E48</f>
        <v>NA</v>
      </c>
      <c r="F47">
        <f>cl_thomson!F48</f>
        <v>68.421999999999997</v>
      </c>
      <c r="G47" t="str">
        <f>cl_thomson!G48</f>
        <v>NA</v>
      </c>
      <c r="I47" s="2" t="str">
        <f>cl_thomson!J48</f>
        <v>Q2 1997</v>
      </c>
      <c r="J47" s="2">
        <f>cl_thomson!K48</f>
        <v>14839956</v>
      </c>
    </row>
    <row r="48" spans="1:10" x14ac:dyDescent="0.25">
      <c r="A48" s="8">
        <f>cl_thomson!A49</f>
        <v>32827</v>
      </c>
      <c r="B48" t="str">
        <f>cl_thomson!B49</f>
        <v>NA</v>
      </c>
      <c r="C48" t="str">
        <f>cl_thomson!C49</f>
        <v>NA</v>
      </c>
      <c r="D48">
        <f>cl_thomson!D49</f>
        <v>112.26</v>
      </c>
      <c r="E48" t="str">
        <f>cl_thomson!E49</f>
        <v>NA</v>
      </c>
      <c r="F48">
        <f>cl_thomson!F49</f>
        <v>68.537999999999997</v>
      </c>
      <c r="G48" t="str">
        <f>cl_thomson!G49</f>
        <v>NA</v>
      </c>
      <c r="I48" s="2" t="str">
        <f>cl_thomson!J49</f>
        <v>Q3 1997</v>
      </c>
      <c r="J48" s="2">
        <f>cl_thomson!K49</f>
        <v>15172895</v>
      </c>
    </row>
    <row r="49" spans="1:10" x14ac:dyDescent="0.25">
      <c r="A49" s="8">
        <f>cl_thomson!A50</f>
        <v>32857</v>
      </c>
      <c r="B49" t="str">
        <f>cl_thomson!B50</f>
        <v>NA</v>
      </c>
      <c r="C49" t="str">
        <f>cl_thomson!C50</f>
        <v>NA</v>
      </c>
      <c r="D49">
        <f>cl_thomson!D50</f>
        <v>111.95</v>
      </c>
      <c r="E49" t="str">
        <f>cl_thomson!E50</f>
        <v>NA</v>
      </c>
      <c r="F49">
        <f>cl_thomson!F50</f>
        <v>67.043999999999997</v>
      </c>
      <c r="G49" t="str">
        <f>cl_thomson!G50</f>
        <v>NA</v>
      </c>
      <c r="I49" s="2" t="str">
        <f>cl_thomson!J50</f>
        <v>Q4 1997</v>
      </c>
      <c r="J49" s="2">
        <f>cl_thomson!K50</f>
        <v>15489870</v>
      </c>
    </row>
    <row r="50" spans="1:10" x14ac:dyDescent="0.25">
      <c r="A50" s="8">
        <f>cl_thomson!A51</f>
        <v>32888</v>
      </c>
      <c r="B50" t="str">
        <f>cl_thomson!B51</f>
        <v>NA</v>
      </c>
      <c r="C50" t="str">
        <f>cl_thomson!C51</f>
        <v>NA</v>
      </c>
      <c r="D50">
        <f>cl_thomson!D51</f>
        <v>115.9</v>
      </c>
      <c r="E50" t="str">
        <f>cl_thomson!E51</f>
        <v>NA</v>
      </c>
      <c r="F50">
        <f>cl_thomson!F51</f>
        <v>69.825999999999993</v>
      </c>
      <c r="G50" t="str">
        <f>cl_thomson!G51</f>
        <v>NA</v>
      </c>
      <c r="I50" s="2" t="str">
        <f>cl_thomson!J51</f>
        <v>Q1 1998</v>
      </c>
      <c r="J50" s="2">
        <f>cl_thomson!K51</f>
        <v>15620105</v>
      </c>
    </row>
    <row r="51" spans="1:10" x14ac:dyDescent="0.25">
      <c r="A51" s="8">
        <f>cl_thomson!A52</f>
        <v>32919</v>
      </c>
      <c r="B51" t="str">
        <f>cl_thomson!B52</f>
        <v>NA</v>
      </c>
      <c r="C51" t="str">
        <f>cl_thomson!C52</f>
        <v>NA</v>
      </c>
      <c r="D51">
        <f>cl_thomson!D52</f>
        <v>113.88</v>
      </c>
      <c r="E51" t="str">
        <f>cl_thomson!E52</f>
        <v>NA</v>
      </c>
      <c r="F51">
        <f>cl_thomson!F52</f>
        <v>69.811000000000007</v>
      </c>
      <c r="G51" t="str">
        <f>cl_thomson!G52</f>
        <v>NA</v>
      </c>
      <c r="I51" s="2" t="str">
        <f>cl_thomson!J52</f>
        <v>Q2 1998</v>
      </c>
      <c r="J51" s="2">
        <f>cl_thomson!K52</f>
        <v>15900901</v>
      </c>
    </row>
    <row r="52" spans="1:10" x14ac:dyDescent="0.25">
      <c r="A52" s="8">
        <f>cl_thomson!A53</f>
        <v>32947</v>
      </c>
      <c r="B52" t="str">
        <f>cl_thomson!B53</f>
        <v>NA</v>
      </c>
      <c r="C52" t="str">
        <f>cl_thomson!C53</f>
        <v>NA</v>
      </c>
      <c r="D52">
        <f>cl_thomson!D53</f>
        <v>115.69</v>
      </c>
      <c r="E52" t="str">
        <f>cl_thomson!E53</f>
        <v>NA</v>
      </c>
      <c r="F52">
        <f>cl_thomson!F53</f>
        <v>75.037999999999997</v>
      </c>
      <c r="G52" t="str">
        <f>cl_thomson!G53</f>
        <v>NA</v>
      </c>
      <c r="I52" s="2" t="str">
        <f>cl_thomson!J53</f>
        <v>Q3 1998</v>
      </c>
      <c r="J52" s="2">
        <f>cl_thomson!K53</f>
        <v>15773919</v>
      </c>
    </row>
    <row r="53" spans="1:10" x14ac:dyDescent="0.25">
      <c r="A53" s="8">
        <f>cl_thomson!A54</f>
        <v>32978</v>
      </c>
      <c r="B53" t="str">
        <f>cl_thomson!B54</f>
        <v>NA</v>
      </c>
      <c r="C53" t="str">
        <f>cl_thomson!C54</f>
        <v>NA</v>
      </c>
      <c r="D53">
        <f>cl_thomson!D54</f>
        <v>111.77</v>
      </c>
      <c r="E53" t="str">
        <f>cl_thomson!E54</f>
        <v>NA</v>
      </c>
      <c r="F53">
        <f>cl_thomson!F54</f>
        <v>69.094999999999999</v>
      </c>
      <c r="G53" t="str">
        <f>cl_thomson!G54</f>
        <v>NA</v>
      </c>
      <c r="I53" s="2" t="str">
        <f>cl_thomson!J54</f>
        <v>Q4 1998</v>
      </c>
      <c r="J53" s="2">
        <f>cl_thomson!K54</f>
        <v>15268260</v>
      </c>
    </row>
    <row r="54" spans="1:10" x14ac:dyDescent="0.25">
      <c r="A54" s="8">
        <f>cl_thomson!A55</f>
        <v>33008</v>
      </c>
      <c r="B54" t="str">
        <f>cl_thomson!B55</f>
        <v>NA</v>
      </c>
      <c r="C54" t="str">
        <f>cl_thomson!C55</f>
        <v>NA</v>
      </c>
      <c r="D54">
        <f>cl_thomson!D55</f>
        <v>112.14</v>
      </c>
      <c r="E54" t="str">
        <f>cl_thomson!E55</f>
        <v>NA</v>
      </c>
      <c r="F54">
        <f>cl_thomson!F55</f>
        <v>71.742999999999995</v>
      </c>
      <c r="G54" t="str">
        <f>cl_thomson!G55</f>
        <v>NA</v>
      </c>
      <c r="I54" s="2" t="str">
        <f>cl_thomson!J55</f>
        <v>Q1 1999</v>
      </c>
      <c r="J54" s="2">
        <f>cl_thomson!K55</f>
        <v>15275689</v>
      </c>
    </row>
    <row r="55" spans="1:10" x14ac:dyDescent="0.25">
      <c r="A55" s="8">
        <f>cl_thomson!A56</f>
        <v>33039</v>
      </c>
      <c r="B55" t="str">
        <f>cl_thomson!B56</f>
        <v>NA</v>
      </c>
      <c r="C55" t="str">
        <f>cl_thomson!C56</f>
        <v>NA</v>
      </c>
      <c r="D55">
        <f>cl_thomson!D56</f>
        <v>109.47</v>
      </c>
      <c r="E55" t="str">
        <f>cl_thomson!E56</f>
        <v>NA</v>
      </c>
      <c r="F55">
        <f>cl_thomson!F56</f>
        <v>70.021000000000001</v>
      </c>
      <c r="G55" t="str">
        <f>cl_thomson!G56</f>
        <v>NA</v>
      </c>
      <c r="I55" s="2" t="str">
        <f>cl_thomson!J56</f>
        <v>Q2 1999</v>
      </c>
      <c r="J55" s="2">
        <f>cl_thomson!K56</f>
        <v>15285444</v>
      </c>
    </row>
    <row r="56" spans="1:10" x14ac:dyDescent="0.25">
      <c r="A56" s="8">
        <f>cl_thomson!A57</f>
        <v>33069</v>
      </c>
      <c r="B56" t="str">
        <f>cl_thomson!B57</f>
        <v>NA</v>
      </c>
      <c r="C56" t="str">
        <f>cl_thomson!C57</f>
        <v>NA</v>
      </c>
      <c r="D56">
        <f>cl_thomson!D57</f>
        <v>108.83</v>
      </c>
      <c r="E56" t="str">
        <f>cl_thomson!E57</f>
        <v>NA</v>
      </c>
      <c r="F56">
        <f>cl_thomson!F57</f>
        <v>69.647999999999996</v>
      </c>
      <c r="G56" t="str">
        <f>cl_thomson!G57</f>
        <v>NA</v>
      </c>
      <c r="I56" s="2" t="str">
        <f>cl_thomson!J57</f>
        <v>Q3 1999</v>
      </c>
      <c r="J56" s="2">
        <f>cl_thomson!K57</f>
        <v>15646510</v>
      </c>
    </row>
    <row r="57" spans="1:10" x14ac:dyDescent="0.25">
      <c r="A57" s="8">
        <f>cl_thomson!A58</f>
        <v>33100</v>
      </c>
      <c r="B57" t="str">
        <f>cl_thomson!B58</f>
        <v>NA</v>
      </c>
      <c r="C57" t="str">
        <f>cl_thomson!C58</f>
        <v>NA</v>
      </c>
      <c r="D57">
        <f>cl_thomson!D58</f>
        <v>111.78</v>
      </c>
      <c r="E57" t="str">
        <f>cl_thomson!E58</f>
        <v>NA</v>
      </c>
      <c r="F57">
        <f>cl_thomson!F58</f>
        <v>70.834000000000003</v>
      </c>
      <c r="G57" t="str">
        <f>cl_thomson!G58</f>
        <v>NA</v>
      </c>
      <c r="I57" s="2" t="str">
        <f>cl_thomson!J58</f>
        <v>Q4 1999</v>
      </c>
      <c r="J57" s="2">
        <f>cl_thomson!K58</f>
        <v>16033387</v>
      </c>
    </row>
    <row r="58" spans="1:10" x14ac:dyDescent="0.25">
      <c r="A58" s="8">
        <f>cl_thomson!A59</f>
        <v>33131</v>
      </c>
      <c r="B58" t="str">
        <f>cl_thomson!B59</f>
        <v>NA</v>
      </c>
      <c r="C58" t="str">
        <f>cl_thomson!C59</f>
        <v>NA</v>
      </c>
      <c r="D58">
        <f>cl_thomson!D59</f>
        <v>111.4</v>
      </c>
      <c r="E58" t="str">
        <f>cl_thomson!E59</f>
        <v>NA</v>
      </c>
      <c r="F58">
        <f>cl_thomson!F59</f>
        <v>67.704999999999998</v>
      </c>
      <c r="G58" t="str">
        <f>cl_thomson!G59</f>
        <v>NA</v>
      </c>
      <c r="I58" s="2" t="str">
        <f>cl_thomson!J59</f>
        <v>Q1 2000</v>
      </c>
      <c r="J58" s="2">
        <f>cl_thomson!K59</f>
        <v>16147551</v>
      </c>
    </row>
    <row r="59" spans="1:10" x14ac:dyDescent="0.25">
      <c r="A59" s="8">
        <f>cl_thomson!A60</f>
        <v>33161</v>
      </c>
      <c r="B59" t="str">
        <f>cl_thomson!B60</f>
        <v>NA</v>
      </c>
      <c r="C59" t="str">
        <f>cl_thomson!C60</f>
        <v>NA</v>
      </c>
      <c r="D59">
        <f>cl_thomson!D60</f>
        <v>111.25</v>
      </c>
      <c r="E59" t="str">
        <f>cl_thomson!E60</f>
        <v>NA</v>
      </c>
      <c r="F59">
        <f>cl_thomson!F60</f>
        <v>70.932000000000002</v>
      </c>
      <c r="G59" t="str">
        <f>cl_thomson!G60</f>
        <v>NA</v>
      </c>
      <c r="I59" s="2" t="str">
        <f>cl_thomson!J60</f>
        <v>Q2 2000</v>
      </c>
      <c r="J59" s="2">
        <f>cl_thomson!K60</f>
        <v>16187331</v>
      </c>
    </row>
    <row r="60" spans="1:10" x14ac:dyDescent="0.25">
      <c r="A60" s="8">
        <f>cl_thomson!A61</f>
        <v>33192</v>
      </c>
      <c r="B60" t="str">
        <f>cl_thomson!B61</f>
        <v>NA</v>
      </c>
      <c r="C60" t="str">
        <f>cl_thomson!C61</f>
        <v>NA</v>
      </c>
      <c r="D60">
        <f>cl_thomson!D61</f>
        <v>115.19</v>
      </c>
      <c r="E60" t="str">
        <f>cl_thomson!E61</f>
        <v>NA</v>
      </c>
      <c r="F60">
        <f>cl_thomson!F61</f>
        <v>70.894999999999996</v>
      </c>
      <c r="G60" t="str">
        <f>cl_thomson!G61</f>
        <v>NA</v>
      </c>
      <c r="I60" s="2" t="str">
        <f>cl_thomson!J61</f>
        <v>Q3 2000</v>
      </c>
      <c r="J60" s="2">
        <f>cl_thomson!K61</f>
        <v>16478119</v>
      </c>
    </row>
    <row r="61" spans="1:10" x14ac:dyDescent="0.25">
      <c r="A61" s="8">
        <f>cl_thomson!A62</f>
        <v>33222</v>
      </c>
      <c r="B61" t="str">
        <f>cl_thomson!B62</f>
        <v>NA</v>
      </c>
      <c r="C61" t="str">
        <f>cl_thomson!C62</f>
        <v>NA</v>
      </c>
      <c r="D61">
        <f>cl_thomson!D62</f>
        <v>115.15</v>
      </c>
      <c r="E61" t="str">
        <f>cl_thomson!E62</f>
        <v>NA</v>
      </c>
      <c r="F61">
        <f>cl_thomson!F62</f>
        <v>70.254999999999995</v>
      </c>
      <c r="G61" t="str">
        <f>cl_thomson!G62</f>
        <v>NA</v>
      </c>
      <c r="I61" s="2" t="str">
        <f>cl_thomson!J62</f>
        <v>Q4 2000</v>
      </c>
      <c r="J61" s="2">
        <f>cl_thomson!K62</f>
        <v>16637409</v>
      </c>
    </row>
    <row r="62" spans="1:10" x14ac:dyDescent="0.25">
      <c r="A62" s="8">
        <f>cl_thomson!A63</f>
        <v>33253</v>
      </c>
      <c r="B62" t="str">
        <f>cl_thomson!B63</f>
        <v>NA</v>
      </c>
      <c r="C62" t="str">
        <f>cl_thomson!C63</f>
        <v>NA</v>
      </c>
      <c r="D62">
        <f>cl_thomson!D63</f>
        <v>114.26</v>
      </c>
      <c r="E62" t="str">
        <f>cl_thomson!E63</f>
        <v>NA</v>
      </c>
      <c r="F62">
        <f>cl_thomson!F63</f>
        <v>69.09</v>
      </c>
      <c r="G62" t="str">
        <f>cl_thomson!G63</f>
        <v>NA</v>
      </c>
      <c r="I62" s="2" t="str">
        <f>cl_thomson!J63</f>
        <v>Q1 2001</v>
      </c>
      <c r="J62" s="2">
        <f>cl_thomson!K63</f>
        <v>16779148</v>
      </c>
    </row>
    <row r="63" spans="1:10" x14ac:dyDescent="0.25">
      <c r="A63" s="8">
        <f>cl_thomson!A64</f>
        <v>33284</v>
      </c>
      <c r="B63" t="str">
        <f>cl_thomson!B64</f>
        <v>NA</v>
      </c>
      <c r="C63" t="str">
        <f>cl_thomson!C64</f>
        <v>NA</v>
      </c>
      <c r="D63">
        <f>cl_thomson!D64</f>
        <v>115.28</v>
      </c>
      <c r="E63" t="str">
        <f>cl_thomson!E64</f>
        <v>NA</v>
      </c>
      <c r="F63">
        <f>cl_thomson!F64</f>
        <v>68.334000000000003</v>
      </c>
      <c r="G63" t="str">
        <f>cl_thomson!G64</f>
        <v>NA</v>
      </c>
      <c r="I63" s="2" t="str">
        <f>cl_thomson!J64</f>
        <v>Q2 2001</v>
      </c>
      <c r="J63" s="2">
        <f>cl_thomson!K64</f>
        <v>16914229</v>
      </c>
    </row>
    <row r="64" spans="1:10" x14ac:dyDescent="0.25">
      <c r="A64" s="8">
        <f>cl_thomson!A65</f>
        <v>33312</v>
      </c>
      <c r="B64" t="str">
        <f>cl_thomson!B65</f>
        <v>NA</v>
      </c>
      <c r="C64" t="str">
        <f>cl_thomson!C65</f>
        <v>NA</v>
      </c>
      <c r="D64">
        <f>cl_thomson!D65</f>
        <v>111.65</v>
      </c>
      <c r="E64" t="str">
        <f>cl_thomson!E65</f>
        <v>NA</v>
      </c>
      <c r="F64">
        <f>cl_thomson!F65</f>
        <v>64.484999999999999</v>
      </c>
      <c r="G64" t="str">
        <f>cl_thomson!G65</f>
        <v>NA</v>
      </c>
      <c r="I64" s="2" t="str">
        <f>cl_thomson!J65</f>
        <v>Q3 2001</v>
      </c>
      <c r="J64" s="2">
        <f>cl_thomson!K65</f>
        <v>16885555</v>
      </c>
    </row>
    <row r="65" spans="1:10" x14ac:dyDescent="0.25">
      <c r="A65" s="8">
        <f>cl_thomson!A66</f>
        <v>33343</v>
      </c>
      <c r="B65" t="str">
        <f>cl_thomson!B66</f>
        <v>NA</v>
      </c>
      <c r="C65" t="str">
        <f>cl_thomson!C66</f>
        <v>NA</v>
      </c>
      <c r="D65">
        <f>cl_thomson!D66</f>
        <v>107.8</v>
      </c>
      <c r="E65" t="str">
        <f>cl_thomson!E66</f>
        <v>NA</v>
      </c>
      <c r="F65">
        <f>cl_thomson!F66</f>
        <v>74.02</v>
      </c>
      <c r="G65" t="str">
        <f>cl_thomson!G66</f>
        <v>NA</v>
      </c>
      <c r="I65" s="2" t="str">
        <f>cl_thomson!J66</f>
        <v>Q4 2001</v>
      </c>
      <c r="J65" s="2">
        <f>cl_thomson!K66</f>
        <v>16948672</v>
      </c>
    </row>
    <row r="66" spans="1:10" x14ac:dyDescent="0.25">
      <c r="A66" s="8">
        <f>cl_thomson!A67</f>
        <v>33373</v>
      </c>
      <c r="B66" t="str">
        <f>cl_thomson!B67</f>
        <v>NA</v>
      </c>
      <c r="C66" t="str">
        <f>cl_thomson!C67</f>
        <v>NA</v>
      </c>
      <c r="D66">
        <f>cl_thomson!D67</f>
        <v>104.34</v>
      </c>
      <c r="E66" t="str">
        <f>cl_thomson!E67</f>
        <v>NA</v>
      </c>
      <c r="F66">
        <f>cl_thomson!F67</f>
        <v>69.320999999999998</v>
      </c>
      <c r="G66" t="str">
        <f>cl_thomson!G67</f>
        <v>NA</v>
      </c>
      <c r="I66" s="2" t="str">
        <f>cl_thomson!J67</f>
        <v>Q1 2002</v>
      </c>
      <c r="J66" s="2">
        <f>cl_thomson!K67</f>
        <v>17157590</v>
      </c>
    </row>
    <row r="67" spans="1:10" x14ac:dyDescent="0.25">
      <c r="A67" s="8">
        <f>cl_thomson!A68</f>
        <v>33404</v>
      </c>
      <c r="B67" t="str">
        <f>cl_thomson!B68</f>
        <v>NA</v>
      </c>
      <c r="C67" t="str">
        <f>cl_thomson!C68</f>
        <v>NA</v>
      </c>
      <c r="D67">
        <f>cl_thomson!D68</f>
        <v>102.54</v>
      </c>
      <c r="E67" t="str">
        <f>cl_thomson!E68</f>
        <v>NA</v>
      </c>
      <c r="F67">
        <f>cl_thomson!F68</f>
        <v>68.507999999999996</v>
      </c>
      <c r="G67" t="str">
        <f>cl_thomson!G68</f>
        <v>NA</v>
      </c>
      <c r="I67" s="2" t="str">
        <f>cl_thomson!J68</f>
        <v>Q2 2002</v>
      </c>
      <c r="J67" s="2">
        <f>cl_thomson!K68</f>
        <v>17217330</v>
      </c>
    </row>
    <row r="68" spans="1:10" x14ac:dyDescent="0.25">
      <c r="A68" s="8">
        <f>cl_thomson!A69</f>
        <v>33434</v>
      </c>
      <c r="B68" t="str">
        <f>cl_thomson!B69</f>
        <v>NA</v>
      </c>
      <c r="C68" t="str">
        <f>cl_thomson!C69</f>
        <v>NA</v>
      </c>
      <c r="D68">
        <f>cl_thomson!D69</f>
        <v>102.42</v>
      </c>
      <c r="E68" t="str">
        <f>cl_thomson!E69</f>
        <v>NA</v>
      </c>
      <c r="F68">
        <f>cl_thomson!F69</f>
        <v>71.159000000000006</v>
      </c>
      <c r="G68" t="str">
        <f>cl_thomson!G69</f>
        <v>NA</v>
      </c>
      <c r="I68" s="2" t="str">
        <f>cl_thomson!J69</f>
        <v>Q3 2002</v>
      </c>
      <c r="J68" s="2">
        <f>cl_thomson!K69</f>
        <v>17402567</v>
      </c>
    </row>
    <row r="69" spans="1:10" x14ac:dyDescent="0.25">
      <c r="A69" s="8">
        <f>cl_thomson!A70</f>
        <v>33465</v>
      </c>
      <c r="B69" t="str">
        <f>cl_thomson!B70</f>
        <v>NA</v>
      </c>
      <c r="C69" t="str">
        <f>cl_thomson!C70</f>
        <v>NA</v>
      </c>
      <c r="D69">
        <f>cl_thomson!D70</f>
        <v>102.93</v>
      </c>
      <c r="E69" t="str">
        <f>cl_thomson!E70</f>
        <v>NA</v>
      </c>
      <c r="F69">
        <f>cl_thomson!F70</f>
        <v>71.143000000000001</v>
      </c>
      <c r="G69" t="str">
        <f>cl_thomson!G70</f>
        <v>NA</v>
      </c>
      <c r="I69" s="2" t="str">
        <f>cl_thomson!J70</f>
        <v>Q4 2002</v>
      </c>
      <c r="J69" s="2">
        <f>cl_thomson!K70</f>
        <v>17578196</v>
      </c>
    </row>
    <row r="70" spans="1:10" x14ac:dyDescent="0.25">
      <c r="A70" s="8">
        <f>cl_thomson!A71</f>
        <v>33496</v>
      </c>
      <c r="B70" t="str">
        <f>cl_thomson!B71</f>
        <v>NA</v>
      </c>
      <c r="C70" t="str">
        <f>cl_thomson!C71</f>
        <v>NA</v>
      </c>
      <c r="D70">
        <f>cl_thomson!D71</f>
        <v>104.36</v>
      </c>
      <c r="E70" t="str">
        <f>cl_thomson!E71</f>
        <v>NA</v>
      </c>
      <c r="F70">
        <f>cl_thomson!F71</f>
        <v>69.683999999999997</v>
      </c>
      <c r="G70" t="str">
        <f>cl_thomson!G71</f>
        <v>NA</v>
      </c>
      <c r="I70" s="2" t="str">
        <f>cl_thomson!J71</f>
        <v>Q1 2003</v>
      </c>
      <c r="J70" s="2">
        <f>cl_thomson!K71</f>
        <v>17840448</v>
      </c>
    </row>
    <row r="71" spans="1:10" x14ac:dyDescent="0.25">
      <c r="A71" s="8">
        <f>cl_thomson!A72</f>
        <v>33526</v>
      </c>
      <c r="B71" t="str">
        <f>cl_thomson!B72</f>
        <v>NA</v>
      </c>
      <c r="C71" t="str">
        <f>cl_thomson!C72</f>
        <v>NA</v>
      </c>
      <c r="D71">
        <f>cl_thomson!D72</f>
        <v>102.18</v>
      </c>
      <c r="E71" t="str">
        <f>cl_thomson!E72</f>
        <v>NA</v>
      </c>
      <c r="F71">
        <f>cl_thomson!F72</f>
        <v>72.022999999999996</v>
      </c>
      <c r="G71" t="str">
        <f>cl_thomson!G72</f>
        <v>NA</v>
      </c>
      <c r="I71" s="2" t="str">
        <f>cl_thomson!J72</f>
        <v>Q2 2003</v>
      </c>
      <c r="J71" s="2">
        <f>cl_thomson!K72</f>
        <v>17913265</v>
      </c>
    </row>
    <row r="72" spans="1:10" x14ac:dyDescent="0.25">
      <c r="A72" s="8">
        <f>cl_thomson!A73</f>
        <v>33557</v>
      </c>
      <c r="B72" t="str">
        <f>cl_thomson!B73</f>
        <v>NA</v>
      </c>
      <c r="C72" t="str">
        <f>cl_thomson!C73</f>
        <v>NA</v>
      </c>
      <c r="D72">
        <f>cl_thomson!D73</f>
        <v>103.78</v>
      </c>
      <c r="E72" t="str">
        <f>cl_thomson!E73</f>
        <v>NA</v>
      </c>
      <c r="F72">
        <f>cl_thomson!F73</f>
        <v>71.781999999999996</v>
      </c>
      <c r="G72" t="str">
        <f>cl_thomson!G73</f>
        <v>NA</v>
      </c>
      <c r="I72" s="2" t="str">
        <f>cl_thomson!J73</f>
        <v>Q3 2003</v>
      </c>
      <c r="J72" s="2">
        <f>cl_thomson!K73</f>
        <v>18037370</v>
      </c>
    </row>
    <row r="73" spans="1:10" x14ac:dyDescent="0.25">
      <c r="A73" s="8">
        <f>cl_thomson!A74</f>
        <v>33587</v>
      </c>
      <c r="B73" t="str">
        <f>cl_thomson!B74</f>
        <v>NA</v>
      </c>
      <c r="C73" t="str">
        <f>cl_thomson!C74</f>
        <v>NA</v>
      </c>
      <c r="D73">
        <f>cl_thomson!D74</f>
        <v>104.97</v>
      </c>
      <c r="E73" t="str">
        <f>cl_thomson!E74</f>
        <v>NA</v>
      </c>
      <c r="F73">
        <f>cl_thomson!F74</f>
        <v>73.188000000000002</v>
      </c>
      <c r="G73" t="str">
        <f>cl_thomson!G74</f>
        <v>NA</v>
      </c>
      <c r="I73" s="2" t="str">
        <f>cl_thomson!J74</f>
        <v>Q4 2003</v>
      </c>
      <c r="J73" s="2">
        <f>cl_thomson!K74</f>
        <v>18129783</v>
      </c>
    </row>
    <row r="74" spans="1:10" x14ac:dyDescent="0.25">
      <c r="A74" s="8">
        <f>cl_thomson!A75</f>
        <v>33618</v>
      </c>
      <c r="B74" t="str">
        <f>cl_thomson!B75</f>
        <v>NA</v>
      </c>
      <c r="C74" t="str">
        <f>cl_thomson!C75</f>
        <v>NA</v>
      </c>
      <c r="D74">
        <f>cl_thomson!D75</f>
        <v>103.51</v>
      </c>
      <c r="E74" t="str">
        <f>cl_thomson!E75</f>
        <v>NA</v>
      </c>
      <c r="F74">
        <f>cl_thomson!F75</f>
        <v>73.031000000000006</v>
      </c>
      <c r="G74" t="str">
        <f>cl_thomson!G75</f>
        <v>NA</v>
      </c>
      <c r="I74" s="2" t="str">
        <f>cl_thomson!J75</f>
        <v>Q1 2004</v>
      </c>
      <c r="J74" s="2">
        <f>cl_thomson!K75</f>
        <v>18571273</v>
      </c>
    </row>
    <row r="75" spans="1:10" x14ac:dyDescent="0.25">
      <c r="A75" s="8">
        <f>cl_thomson!A76</f>
        <v>33649</v>
      </c>
      <c r="B75" t="str">
        <f>cl_thomson!B76</f>
        <v>NA</v>
      </c>
      <c r="C75" t="str">
        <f>cl_thomson!C76</f>
        <v>NA</v>
      </c>
      <c r="D75">
        <f>cl_thomson!D76</f>
        <v>97.66</v>
      </c>
      <c r="E75" t="str">
        <f>cl_thomson!E76</f>
        <v>NA</v>
      </c>
      <c r="F75">
        <f>cl_thomson!F76</f>
        <v>74.218000000000004</v>
      </c>
      <c r="G75" t="str">
        <f>cl_thomson!G76</f>
        <v>NA</v>
      </c>
      <c r="I75" s="2" t="str">
        <f>cl_thomson!J76</f>
        <v>Q2 2004</v>
      </c>
      <c r="J75" s="2">
        <f>cl_thomson!K76</f>
        <v>18928246</v>
      </c>
    </row>
    <row r="76" spans="1:10" x14ac:dyDescent="0.25">
      <c r="A76" s="8">
        <f>cl_thomson!A77</f>
        <v>33678</v>
      </c>
      <c r="B76" t="str">
        <f>cl_thomson!B77</f>
        <v>NA</v>
      </c>
      <c r="C76" t="str">
        <f>cl_thomson!C77</f>
        <v>NA</v>
      </c>
      <c r="D76">
        <f>cl_thomson!D77</f>
        <v>95.99</v>
      </c>
      <c r="E76" t="str">
        <f>cl_thomson!E77</f>
        <v>NA</v>
      </c>
      <c r="F76">
        <f>cl_thomson!F77</f>
        <v>74.2</v>
      </c>
      <c r="G76" t="str">
        <f>cl_thomson!G77</f>
        <v>NA</v>
      </c>
      <c r="I76" s="2" t="str">
        <f>cl_thomson!J77</f>
        <v>Q3 2004</v>
      </c>
      <c r="J76" s="2">
        <f>cl_thomson!K77</f>
        <v>19488976</v>
      </c>
    </row>
    <row r="77" spans="1:10" x14ac:dyDescent="0.25">
      <c r="A77" s="8">
        <f>cl_thomson!A78</f>
        <v>33709</v>
      </c>
      <c r="B77" t="str">
        <f>cl_thomson!B78</f>
        <v>NA</v>
      </c>
      <c r="C77" t="str">
        <f>cl_thomson!C78</f>
        <v>NA</v>
      </c>
      <c r="D77">
        <f>cl_thomson!D78</f>
        <v>94.13</v>
      </c>
      <c r="E77" t="str">
        <f>cl_thomson!E78</f>
        <v>NA</v>
      </c>
      <c r="F77">
        <f>cl_thomson!F78</f>
        <v>70.686000000000007</v>
      </c>
      <c r="G77" t="str">
        <f>cl_thomson!G78</f>
        <v>NA</v>
      </c>
      <c r="I77" s="2" t="str">
        <f>cl_thomson!J78</f>
        <v>Q4 2004</v>
      </c>
      <c r="J77" s="2">
        <f>cl_thomson!K78</f>
        <v>19872258</v>
      </c>
    </row>
    <row r="78" spans="1:10" x14ac:dyDescent="0.25">
      <c r="A78" s="8">
        <f>cl_thomson!A79</f>
        <v>33739</v>
      </c>
      <c r="B78" t="str">
        <f>cl_thomson!B79</f>
        <v>NA</v>
      </c>
      <c r="C78" t="str">
        <f>cl_thomson!C79</f>
        <v>NA</v>
      </c>
      <c r="D78">
        <f>cl_thomson!D79</f>
        <v>94.2</v>
      </c>
      <c r="E78" t="str">
        <f>cl_thomson!E79</f>
        <v>NA</v>
      </c>
      <c r="F78">
        <f>cl_thomson!F79</f>
        <v>74.007000000000005</v>
      </c>
      <c r="G78" t="str">
        <f>cl_thomson!G79</f>
        <v>NA</v>
      </c>
      <c r="I78" s="2" t="str">
        <f>cl_thomson!J79</f>
        <v>Q1 2005</v>
      </c>
      <c r="J78" s="2">
        <f>cl_thomson!K79</f>
        <v>19909519</v>
      </c>
    </row>
    <row r="79" spans="1:10" x14ac:dyDescent="0.25">
      <c r="A79" s="8">
        <f>cl_thomson!A80</f>
        <v>33770</v>
      </c>
      <c r="B79" t="str">
        <f>cl_thomson!B80</f>
        <v>NA</v>
      </c>
      <c r="C79" t="str">
        <f>cl_thomson!C80</f>
        <v>NA</v>
      </c>
      <c r="D79">
        <f>cl_thomson!D80</f>
        <v>97.27</v>
      </c>
      <c r="E79" t="str">
        <f>cl_thomson!E80</f>
        <v>NA</v>
      </c>
      <c r="F79">
        <f>cl_thomson!F80</f>
        <v>75.787000000000006</v>
      </c>
      <c r="G79" t="str">
        <f>cl_thomson!G80</f>
        <v>NA</v>
      </c>
      <c r="I79" s="2" t="str">
        <f>cl_thomson!J80</f>
        <v>Q2 2005</v>
      </c>
      <c r="J79" s="2">
        <f>cl_thomson!K80</f>
        <v>20152950</v>
      </c>
    </row>
    <row r="80" spans="1:10" x14ac:dyDescent="0.25">
      <c r="A80" s="8">
        <f>cl_thomson!A81</f>
        <v>33800</v>
      </c>
      <c r="B80" t="str">
        <f>cl_thomson!B81</f>
        <v>NA</v>
      </c>
      <c r="C80" t="str">
        <f>cl_thomson!C81</f>
        <v>NA</v>
      </c>
      <c r="D80">
        <f>cl_thomson!D81</f>
        <v>99.33</v>
      </c>
      <c r="E80" t="str">
        <f>cl_thomson!E81</f>
        <v>NA</v>
      </c>
      <c r="F80">
        <f>cl_thomson!F81</f>
        <v>77.751000000000005</v>
      </c>
      <c r="G80" t="str">
        <f>cl_thomson!G81</f>
        <v>NA</v>
      </c>
      <c r="I80" s="2" t="str">
        <f>cl_thomson!J81</f>
        <v>Q3 2005</v>
      </c>
      <c r="J80" s="2">
        <f>cl_thomson!K81</f>
        <v>20697110</v>
      </c>
    </row>
    <row r="81" spans="1:10" x14ac:dyDescent="0.25">
      <c r="A81" s="8">
        <f>cl_thomson!A82</f>
        <v>33831</v>
      </c>
      <c r="B81" t="str">
        <f>cl_thomson!B82</f>
        <v>NA</v>
      </c>
      <c r="C81" t="str">
        <f>cl_thomson!C82</f>
        <v>NA</v>
      </c>
      <c r="D81">
        <f>cl_thomson!D82</f>
        <v>100.89</v>
      </c>
      <c r="E81" t="str">
        <f>cl_thomson!E82</f>
        <v>NA</v>
      </c>
      <c r="F81">
        <f>cl_thomson!F82</f>
        <v>73.290999999999997</v>
      </c>
      <c r="G81" t="str">
        <f>cl_thomson!G82</f>
        <v>NA</v>
      </c>
      <c r="I81" s="2" t="str">
        <f>cl_thomson!J82</f>
        <v>Q4 2005</v>
      </c>
      <c r="J81" s="2">
        <f>cl_thomson!K82</f>
        <v>20892468</v>
      </c>
    </row>
    <row r="82" spans="1:10" x14ac:dyDescent="0.25">
      <c r="A82" s="8">
        <f>cl_thomson!A83</f>
        <v>33862</v>
      </c>
      <c r="B82" t="str">
        <f>cl_thomson!B83</f>
        <v>NA</v>
      </c>
      <c r="C82" t="str">
        <f>cl_thomson!C83</f>
        <v>NA</v>
      </c>
      <c r="D82">
        <f>cl_thomson!D83</f>
        <v>100.8</v>
      </c>
      <c r="E82" t="str">
        <f>cl_thomson!E83</f>
        <v>NA</v>
      </c>
      <c r="F82">
        <f>cl_thomson!F83</f>
        <v>78.087000000000003</v>
      </c>
      <c r="G82" t="str">
        <f>cl_thomson!G83</f>
        <v>NA</v>
      </c>
      <c r="I82" s="2" t="str">
        <f>cl_thomson!J83</f>
        <v>Q1 2006</v>
      </c>
      <c r="J82" s="2">
        <f>cl_thomson!K83</f>
        <v>21046193</v>
      </c>
    </row>
    <row r="83" spans="1:10" x14ac:dyDescent="0.25">
      <c r="A83" s="8">
        <f>cl_thomson!A84</f>
        <v>33892</v>
      </c>
      <c r="B83" t="str">
        <f>cl_thomson!B84</f>
        <v>NA</v>
      </c>
      <c r="C83" t="str">
        <f>cl_thomson!C84</f>
        <v>NA</v>
      </c>
      <c r="D83">
        <f>cl_thomson!D84</f>
        <v>97.35</v>
      </c>
      <c r="E83" t="str">
        <f>cl_thomson!E84</f>
        <v>NA</v>
      </c>
      <c r="F83">
        <f>cl_thomson!F84</f>
        <v>76.998999999999995</v>
      </c>
      <c r="G83" t="str">
        <f>cl_thomson!G84</f>
        <v>NA</v>
      </c>
      <c r="I83" s="2" t="str">
        <f>cl_thomson!J84</f>
        <v>Q2 2006</v>
      </c>
      <c r="J83" s="2">
        <f>cl_thomson!K84</f>
        <v>21389727</v>
      </c>
    </row>
    <row r="84" spans="1:10" x14ac:dyDescent="0.25">
      <c r="A84" s="8">
        <f>cl_thomson!A85</f>
        <v>33923</v>
      </c>
      <c r="B84" t="str">
        <f>cl_thomson!B85</f>
        <v>NA</v>
      </c>
      <c r="C84" t="str">
        <f>cl_thomson!C85</f>
        <v>NA</v>
      </c>
      <c r="D84">
        <f>cl_thomson!D85</f>
        <v>94.9</v>
      </c>
      <c r="E84" t="str">
        <f>cl_thomson!E85</f>
        <v>NA</v>
      </c>
      <c r="F84">
        <f>cl_thomson!F85</f>
        <v>76.052999999999997</v>
      </c>
      <c r="G84" t="str">
        <f>cl_thomson!G85</f>
        <v>NA</v>
      </c>
      <c r="I84" s="2" t="str">
        <f>cl_thomson!J85</f>
        <v>Q3 2006</v>
      </c>
      <c r="J84" s="2">
        <f>cl_thomson!K85</f>
        <v>21753771</v>
      </c>
    </row>
    <row r="85" spans="1:10" x14ac:dyDescent="0.25">
      <c r="A85" s="8">
        <f>cl_thomson!A86</f>
        <v>33953</v>
      </c>
      <c r="B85" t="str">
        <f>cl_thomson!B86</f>
        <v>NA</v>
      </c>
      <c r="C85" t="str">
        <f>cl_thomson!C86</f>
        <v>NA</v>
      </c>
      <c r="D85">
        <f>cl_thomson!D86</f>
        <v>95.3</v>
      </c>
      <c r="E85" t="str">
        <f>cl_thomson!E86</f>
        <v>NA</v>
      </c>
      <c r="F85">
        <f>cl_thomson!F86</f>
        <v>77.98</v>
      </c>
      <c r="G85" t="str">
        <f>cl_thomson!G86</f>
        <v>NA</v>
      </c>
      <c r="I85" s="2" t="str">
        <f>cl_thomson!J86</f>
        <v>Q4 2006</v>
      </c>
      <c r="J85" s="2">
        <f>cl_thomson!K86</f>
        <v>22189692</v>
      </c>
    </row>
    <row r="86" spans="1:10" x14ac:dyDescent="0.25">
      <c r="A86" s="8">
        <f>cl_thomson!A87</f>
        <v>33984</v>
      </c>
      <c r="B86" t="str">
        <f>cl_thomson!B87</f>
        <v>NA</v>
      </c>
      <c r="C86" t="str">
        <f>cl_thomson!C87</f>
        <v>NA</v>
      </c>
      <c r="D86">
        <f>cl_thomson!D87</f>
        <v>95.6</v>
      </c>
      <c r="E86" t="str">
        <f>cl_thomson!E87</f>
        <v>NA</v>
      </c>
      <c r="F86">
        <f>cl_thomson!F87</f>
        <v>76.334000000000003</v>
      </c>
      <c r="G86" t="str">
        <f>cl_thomson!G87</f>
        <v>NA</v>
      </c>
      <c r="I86" s="2" t="str">
        <f>cl_thomson!J87</f>
        <v>Q1 2007</v>
      </c>
      <c r="J86" s="2">
        <f>cl_thomson!K87</f>
        <v>22420565</v>
      </c>
    </row>
    <row r="87" spans="1:10" x14ac:dyDescent="0.25">
      <c r="A87" s="8">
        <f>cl_thomson!A88</f>
        <v>34015</v>
      </c>
      <c r="B87" t="str">
        <f>cl_thomson!B88</f>
        <v>NA</v>
      </c>
      <c r="C87" t="str">
        <f>cl_thomson!C88</f>
        <v>NA</v>
      </c>
      <c r="D87">
        <f>cl_thomson!D88</f>
        <v>96.16</v>
      </c>
      <c r="E87" t="str">
        <f>cl_thomson!E88</f>
        <v>NA</v>
      </c>
      <c r="F87">
        <f>cl_thomson!F88</f>
        <v>77.171999999999997</v>
      </c>
      <c r="G87" t="str">
        <f>cl_thomson!G88</f>
        <v>NA</v>
      </c>
      <c r="I87" s="2" t="str">
        <f>cl_thomson!J88</f>
        <v>Q2 2007</v>
      </c>
      <c r="J87" s="2">
        <f>cl_thomson!K88</f>
        <v>22581185</v>
      </c>
    </row>
    <row r="88" spans="1:10" x14ac:dyDescent="0.25">
      <c r="A88" s="8">
        <f>cl_thomson!A89</f>
        <v>34043</v>
      </c>
      <c r="B88" t="str">
        <f>cl_thomson!B89</f>
        <v>NA</v>
      </c>
      <c r="C88" t="str">
        <f>cl_thomson!C89</f>
        <v>NA</v>
      </c>
      <c r="D88">
        <f>cl_thomson!D89</f>
        <v>98.63</v>
      </c>
      <c r="E88" t="str">
        <f>cl_thomson!E89</f>
        <v>NA</v>
      </c>
      <c r="F88">
        <f>cl_thomson!F89</f>
        <v>78.751000000000005</v>
      </c>
      <c r="G88" t="str">
        <f>cl_thomson!G89</f>
        <v>NA</v>
      </c>
      <c r="I88" s="2" t="str">
        <f>cl_thomson!J89</f>
        <v>Q3 2007</v>
      </c>
      <c r="J88" s="2">
        <f>cl_thomson!K89</f>
        <v>22743299</v>
      </c>
    </row>
    <row r="89" spans="1:10" x14ac:dyDescent="0.25">
      <c r="A89" s="8">
        <f>cl_thomson!A90</f>
        <v>34074</v>
      </c>
      <c r="B89" t="str">
        <f>cl_thomson!B90</f>
        <v>NA</v>
      </c>
      <c r="C89" t="str">
        <f>cl_thomson!C90</f>
        <v>NA</v>
      </c>
      <c r="D89">
        <f>cl_thomson!D90</f>
        <v>100</v>
      </c>
      <c r="E89" t="str">
        <f>cl_thomson!E90</f>
        <v>NA</v>
      </c>
      <c r="F89">
        <f>cl_thomson!F90</f>
        <v>75.254999999999995</v>
      </c>
      <c r="G89" t="str">
        <f>cl_thomson!G90</f>
        <v>NA</v>
      </c>
      <c r="I89" s="2" t="str">
        <f>cl_thomson!J90</f>
        <v>Q4 2007</v>
      </c>
      <c r="J89" s="2">
        <f>cl_thomson!K90</f>
        <v>23150711</v>
      </c>
    </row>
    <row r="90" spans="1:10" x14ac:dyDescent="0.25">
      <c r="A90" s="8">
        <f>cl_thomson!A91</f>
        <v>34104</v>
      </c>
      <c r="B90" t="str">
        <f>cl_thomson!B91</f>
        <v>NA</v>
      </c>
      <c r="C90" t="str">
        <f>cl_thomson!C91</f>
        <v>NA</v>
      </c>
      <c r="D90">
        <f>cl_thomson!D91</f>
        <v>100.08</v>
      </c>
      <c r="E90" t="str">
        <f>cl_thomson!E91</f>
        <v>NA</v>
      </c>
      <c r="F90">
        <f>cl_thomson!F91</f>
        <v>76.813999999999993</v>
      </c>
      <c r="G90" t="str">
        <f>cl_thomson!G91</f>
        <v>NA</v>
      </c>
      <c r="I90" s="2" t="str">
        <f>cl_thomson!J91</f>
        <v>Q1 2008</v>
      </c>
      <c r="J90" s="2">
        <f>cl_thomson!K91</f>
        <v>23606373</v>
      </c>
    </row>
    <row r="91" spans="1:10" x14ac:dyDescent="0.25">
      <c r="A91" s="8">
        <f>cl_thomson!A92</f>
        <v>34135</v>
      </c>
      <c r="B91" t="str">
        <f>cl_thomson!B92</f>
        <v>NA</v>
      </c>
      <c r="C91" t="str">
        <f>cl_thomson!C92</f>
        <v>NA</v>
      </c>
      <c r="D91">
        <f>cl_thomson!D92</f>
        <v>98.83</v>
      </c>
      <c r="E91" t="str">
        <f>cl_thomson!E92</f>
        <v>NA</v>
      </c>
      <c r="F91">
        <f>cl_thomson!F92</f>
        <v>78.379000000000005</v>
      </c>
      <c r="G91" t="str">
        <f>cl_thomson!G92</f>
        <v>NA</v>
      </c>
      <c r="I91" s="2" t="str">
        <f>cl_thomson!J92</f>
        <v>Q2 2008</v>
      </c>
      <c r="J91" s="2">
        <f>cl_thomson!K92</f>
        <v>23592821</v>
      </c>
    </row>
    <row r="92" spans="1:10" x14ac:dyDescent="0.25">
      <c r="A92" s="8">
        <f>cl_thomson!A93</f>
        <v>34165</v>
      </c>
      <c r="B92" t="str">
        <f>cl_thomson!B93</f>
        <v>NA</v>
      </c>
      <c r="C92" t="str">
        <f>cl_thomson!C93</f>
        <v>NA</v>
      </c>
      <c r="D92">
        <f>cl_thomson!D93</f>
        <v>97.31</v>
      </c>
      <c r="E92" t="str">
        <f>cl_thomson!E93</f>
        <v>NA</v>
      </c>
      <c r="F92">
        <f>cl_thomson!F93</f>
        <v>76.516999999999996</v>
      </c>
      <c r="G92" t="str">
        <f>cl_thomson!G93</f>
        <v>NA</v>
      </c>
      <c r="I92" s="2" t="str">
        <f>cl_thomson!J93</f>
        <v>Q3 2008</v>
      </c>
      <c r="J92" s="2">
        <f>cl_thomson!K93</f>
        <v>23521662</v>
      </c>
    </row>
    <row r="93" spans="1:10" x14ac:dyDescent="0.25">
      <c r="A93" s="8">
        <f>cl_thomson!A94</f>
        <v>34196</v>
      </c>
      <c r="B93" t="str">
        <f>cl_thomson!B94</f>
        <v>NA</v>
      </c>
      <c r="C93" t="str">
        <f>cl_thomson!C94</f>
        <v>NA</v>
      </c>
      <c r="D93">
        <f>cl_thomson!D94</f>
        <v>96.38</v>
      </c>
      <c r="E93" t="str">
        <f>cl_thomson!E94</f>
        <v>NA</v>
      </c>
      <c r="F93">
        <f>cl_thomson!F94</f>
        <v>75.616</v>
      </c>
      <c r="G93" t="str">
        <f>cl_thomson!G94</f>
        <v>NA</v>
      </c>
      <c r="I93" s="2" t="str">
        <f>cl_thomson!J94</f>
        <v>Q4 2008</v>
      </c>
      <c r="J93" s="2">
        <f>cl_thomson!K94</f>
        <v>23116862</v>
      </c>
    </row>
    <row r="94" spans="1:10" x14ac:dyDescent="0.25">
      <c r="A94" s="8">
        <f>cl_thomson!A95</f>
        <v>34227</v>
      </c>
      <c r="B94" t="str">
        <f>cl_thomson!B95</f>
        <v>NA</v>
      </c>
      <c r="C94" t="str">
        <f>cl_thomson!C95</f>
        <v>NA</v>
      </c>
      <c r="D94">
        <f>cl_thomson!D95</f>
        <v>96.36</v>
      </c>
      <c r="E94" t="str">
        <f>cl_thomson!E95</f>
        <v>NA</v>
      </c>
      <c r="F94">
        <f>cl_thomson!F95</f>
        <v>78.468000000000004</v>
      </c>
      <c r="G94" t="str">
        <f>cl_thomson!G95</f>
        <v>NA</v>
      </c>
      <c r="I94" s="2" t="str">
        <f>cl_thomson!J95</f>
        <v>Q1 2009</v>
      </c>
      <c r="J94" s="2">
        <f>cl_thomson!K95</f>
        <v>22838928</v>
      </c>
    </row>
    <row r="95" spans="1:10" x14ac:dyDescent="0.25">
      <c r="A95" s="8">
        <f>cl_thomson!A96</f>
        <v>34257</v>
      </c>
      <c r="B95" t="str">
        <f>cl_thomson!B96</f>
        <v>NA</v>
      </c>
      <c r="C95" t="str">
        <f>cl_thomson!C96</f>
        <v>NA</v>
      </c>
      <c r="D95">
        <f>cl_thomson!D96</f>
        <v>94.38</v>
      </c>
      <c r="E95" t="str">
        <f>cl_thomson!E96</f>
        <v>NA</v>
      </c>
      <c r="F95">
        <f>cl_thomson!F96</f>
        <v>77.685000000000002</v>
      </c>
      <c r="G95" t="str">
        <f>cl_thomson!G96</f>
        <v>NA</v>
      </c>
      <c r="I95" s="2" t="str">
        <f>cl_thomson!J96</f>
        <v>Q2 2009</v>
      </c>
      <c r="J95" s="2">
        <f>cl_thomson!K96</f>
        <v>22957114</v>
      </c>
    </row>
    <row r="96" spans="1:10" x14ac:dyDescent="0.25">
      <c r="A96" s="8">
        <f>cl_thomson!A97</f>
        <v>34288</v>
      </c>
      <c r="B96" t="str">
        <f>cl_thomson!B97</f>
        <v>NA</v>
      </c>
      <c r="C96" t="str">
        <f>cl_thomson!C97</f>
        <v>NA</v>
      </c>
      <c r="D96">
        <f>cl_thomson!D97</f>
        <v>93.36</v>
      </c>
      <c r="E96" t="str">
        <f>cl_thomson!E97</f>
        <v>NA</v>
      </c>
      <c r="F96">
        <f>cl_thomson!F97</f>
        <v>78.262</v>
      </c>
      <c r="G96" t="str">
        <f>cl_thomson!G97</f>
        <v>NA</v>
      </c>
      <c r="I96" s="2" t="str">
        <f>cl_thomson!J97</f>
        <v>Q3 2009</v>
      </c>
      <c r="J96" s="2">
        <f>cl_thomson!K97</f>
        <v>23356486</v>
      </c>
    </row>
    <row r="97" spans="1:10" x14ac:dyDescent="0.25">
      <c r="A97" s="8">
        <f>cl_thomson!A98</f>
        <v>34318</v>
      </c>
      <c r="B97" t="str">
        <f>cl_thomson!B98</f>
        <v>NA</v>
      </c>
      <c r="C97" t="str">
        <f>cl_thomson!C98</f>
        <v>NA</v>
      </c>
      <c r="D97">
        <f>cl_thomson!D98</f>
        <v>95.65</v>
      </c>
      <c r="E97" t="str">
        <f>cl_thomson!E98</f>
        <v>NA</v>
      </c>
      <c r="F97">
        <f>cl_thomson!F98</f>
        <v>77.054000000000002</v>
      </c>
      <c r="G97" t="str">
        <f>cl_thomson!G98</f>
        <v>NA</v>
      </c>
      <c r="I97" s="2" t="str">
        <f>cl_thomson!J98</f>
        <v>Q4 2009</v>
      </c>
      <c r="J97" s="2">
        <f>cl_thomson!K98</f>
        <v>23718219</v>
      </c>
    </row>
    <row r="98" spans="1:10" x14ac:dyDescent="0.25">
      <c r="A98" s="8">
        <f>cl_thomson!A99</f>
        <v>34349</v>
      </c>
      <c r="B98" t="str">
        <f>cl_thomson!B99</f>
        <v>NA</v>
      </c>
      <c r="C98" t="str">
        <f>cl_thomson!C99</f>
        <v>NA</v>
      </c>
      <c r="D98">
        <f>cl_thomson!D99</f>
        <v>95.68</v>
      </c>
      <c r="E98" t="str">
        <f>cl_thomson!E99</f>
        <v>NA</v>
      </c>
      <c r="F98">
        <f>cl_thomson!F99</f>
        <v>79.128</v>
      </c>
      <c r="G98" t="str">
        <f>cl_thomson!G99</f>
        <v>NA</v>
      </c>
      <c r="I98" s="2" t="str">
        <f>cl_thomson!J99</f>
        <v>Q1 2010</v>
      </c>
      <c r="J98" s="2">
        <f>cl_thomson!K99</f>
        <v>23412250</v>
      </c>
    </row>
    <row r="99" spans="1:10" x14ac:dyDescent="0.25">
      <c r="A99" s="8">
        <f>cl_thomson!A100</f>
        <v>34380</v>
      </c>
      <c r="B99" t="str">
        <f>cl_thomson!B100</f>
        <v>NA</v>
      </c>
      <c r="C99" t="str">
        <f>cl_thomson!C100</f>
        <v>NA</v>
      </c>
      <c r="D99">
        <f>cl_thomson!D100</f>
        <v>96.01</v>
      </c>
      <c r="E99" t="str">
        <f>cl_thomson!E100</f>
        <v>NA</v>
      </c>
      <c r="F99">
        <f>cl_thomson!F100</f>
        <v>77.188999999999993</v>
      </c>
      <c r="G99" t="str">
        <f>cl_thomson!G100</f>
        <v>NA</v>
      </c>
      <c r="I99" s="2" t="str">
        <f>cl_thomson!J100</f>
        <v>Q2 2010</v>
      </c>
      <c r="J99" s="2">
        <f>cl_thomson!K100</f>
        <v>24459476</v>
      </c>
    </row>
    <row r="100" spans="1:10" x14ac:dyDescent="0.25">
      <c r="A100" s="8">
        <f>cl_thomson!A101</f>
        <v>34408</v>
      </c>
      <c r="B100" t="str">
        <f>cl_thomson!B101</f>
        <v>NA</v>
      </c>
      <c r="C100" t="str">
        <f>cl_thomson!C101</f>
        <v>NA</v>
      </c>
      <c r="D100">
        <f>cl_thomson!D101</f>
        <v>96.39</v>
      </c>
      <c r="E100" t="str">
        <f>cl_thomson!E101</f>
        <v>NA</v>
      </c>
      <c r="F100">
        <f>cl_thomson!F101</f>
        <v>77.248999999999995</v>
      </c>
      <c r="G100" t="str">
        <f>cl_thomson!G101</f>
        <v>NA</v>
      </c>
      <c r="I100" s="2" t="str">
        <f>cl_thomson!J101</f>
        <v>Q3 2010</v>
      </c>
      <c r="J100" s="2">
        <f>cl_thomson!K101</f>
        <v>25085267</v>
      </c>
    </row>
    <row r="101" spans="1:10" x14ac:dyDescent="0.25">
      <c r="A101" s="8">
        <f>cl_thomson!A102</f>
        <v>34439</v>
      </c>
      <c r="B101" t="str">
        <f>cl_thomson!B102</f>
        <v>NA</v>
      </c>
      <c r="C101" t="str">
        <f>cl_thomson!C102</f>
        <v>NA</v>
      </c>
      <c r="D101">
        <f>cl_thomson!D102</f>
        <v>94.45</v>
      </c>
      <c r="E101" t="str">
        <f>cl_thomson!E102</f>
        <v>NA</v>
      </c>
      <c r="F101">
        <f>cl_thomson!F102</f>
        <v>82.191000000000003</v>
      </c>
      <c r="G101" t="str">
        <f>cl_thomson!G102</f>
        <v>NA</v>
      </c>
      <c r="I101" s="2" t="str">
        <f>cl_thomson!J102</f>
        <v>Q4 2010</v>
      </c>
      <c r="J101" s="2">
        <f>cl_thomson!K102</f>
        <v>25245697</v>
      </c>
    </row>
    <row r="102" spans="1:10" x14ac:dyDescent="0.25">
      <c r="A102" s="8">
        <f>cl_thomson!A103</f>
        <v>34469</v>
      </c>
      <c r="B102" t="str">
        <f>cl_thomson!B103</f>
        <v>NA</v>
      </c>
      <c r="C102" t="str">
        <f>cl_thomson!C103</f>
        <v>NA</v>
      </c>
      <c r="D102">
        <f>cl_thomson!D103</f>
        <v>93.47</v>
      </c>
      <c r="E102" t="str">
        <f>cl_thomson!E103</f>
        <v>NA</v>
      </c>
      <c r="F102">
        <f>cl_thomson!F103</f>
        <v>79.162999999999997</v>
      </c>
      <c r="G102" t="str">
        <f>cl_thomson!G103</f>
        <v>NA</v>
      </c>
      <c r="I102" s="2" t="str">
        <f>cl_thomson!J103</f>
        <v>Q1 2011</v>
      </c>
      <c r="J102" s="2">
        <f>cl_thomson!K103</f>
        <v>25590960</v>
      </c>
    </row>
    <row r="103" spans="1:10" x14ac:dyDescent="0.25">
      <c r="A103" s="8">
        <f>cl_thomson!A104</f>
        <v>34500</v>
      </c>
      <c r="B103" t="str">
        <f>cl_thomson!B104</f>
        <v>NA</v>
      </c>
      <c r="C103" t="str">
        <f>cl_thomson!C104</f>
        <v>NA</v>
      </c>
      <c r="D103">
        <f>cl_thomson!D104</f>
        <v>92.94</v>
      </c>
      <c r="E103" t="str">
        <f>cl_thomson!E104</f>
        <v>NA</v>
      </c>
      <c r="F103">
        <f>cl_thomson!F104</f>
        <v>79.89</v>
      </c>
      <c r="G103" t="str">
        <f>cl_thomson!G104</f>
        <v>NA</v>
      </c>
      <c r="I103" s="2" t="str">
        <f>cl_thomson!J104</f>
        <v>Q2 2011</v>
      </c>
      <c r="J103" s="2">
        <f>cl_thomson!K104</f>
        <v>25762878</v>
      </c>
    </row>
    <row r="104" spans="1:10" x14ac:dyDescent="0.25">
      <c r="A104" s="8">
        <f>cl_thomson!A105</f>
        <v>34530</v>
      </c>
      <c r="B104" t="str">
        <f>cl_thomson!B105</f>
        <v>NA</v>
      </c>
      <c r="C104" t="str">
        <f>cl_thomson!C105</f>
        <v>NA</v>
      </c>
      <c r="D104">
        <f>cl_thomson!D105</f>
        <v>94.88</v>
      </c>
      <c r="E104" t="str">
        <f>cl_thomson!E105</f>
        <v>NA</v>
      </c>
      <c r="F104">
        <f>cl_thomson!F105</f>
        <v>79.634</v>
      </c>
      <c r="G104" t="str">
        <f>cl_thomson!G105</f>
        <v>NA</v>
      </c>
      <c r="I104" s="2" t="str">
        <f>cl_thomson!J105</f>
        <v>Q3 2011</v>
      </c>
      <c r="J104" s="2">
        <f>cl_thomson!K105</f>
        <v>25895872</v>
      </c>
    </row>
    <row r="105" spans="1:10" x14ac:dyDescent="0.25">
      <c r="A105" s="8">
        <f>cl_thomson!A106</f>
        <v>34561</v>
      </c>
      <c r="B105" t="str">
        <f>cl_thomson!B106</f>
        <v>NA</v>
      </c>
      <c r="C105" t="str">
        <f>cl_thomson!C106</f>
        <v>NA</v>
      </c>
      <c r="D105">
        <f>cl_thomson!D106</f>
        <v>94.57</v>
      </c>
      <c r="E105" t="str">
        <f>cl_thomson!E106</f>
        <v>NA</v>
      </c>
      <c r="F105">
        <f>cl_thomson!F106</f>
        <v>84.468000000000004</v>
      </c>
      <c r="G105" t="str">
        <f>cl_thomson!G106</f>
        <v>NA</v>
      </c>
      <c r="I105" s="2" t="str">
        <f>cl_thomson!J106</f>
        <v>Q4 2011</v>
      </c>
      <c r="J105" s="2">
        <f>cl_thomson!K106</f>
        <v>26602664</v>
      </c>
    </row>
    <row r="106" spans="1:10" x14ac:dyDescent="0.25">
      <c r="A106" s="8">
        <f>cl_thomson!A107</f>
        <v>34592</v>
      </c>
      <c r="B106" t="str">
        <f>cl_thomson!B107</f>
        <v>NA</v>
      </c>
      <c r="C106" t="str">
        <f>cl_thomson!C107</f>
        <v>NA</v>
      </c>
      <c r="D106">
        <f>cl_thomson!D107</f>
        <v>94.01</v>
      </c>
      <c r="E106" t="str">
        <f>cl_thomson!E107</f>
        <v>NA</v>
      </c>
      <c r="F106">
        <f>cl_thomson!F107</f>
        <v>81.013000000000005</v>
      </c>
      <c r="G106" t="str">
        <f>cl_thomson!G107</f>
        <v>NA</v>
      </c>
      <c r="I106" s="2" t="str">
        <f>cl_thomson!J107</f>
        <v>Q1 2012</v>
      </c>
      <c r="J106" s="2">
        <f>cl_thomson!K107</f>
        <v>26808038</v>
      </c>
    </row>
    <row r="107" spans="1:10" x14ac:dyDescent="0.25">
      <c r="A107" s="8">
        <f>cl_thomson!A108</f>
        <v>34622</v>
      </c>
      <c r="B107" t="str">
        <f>cl_thomson!B108</f>
        <v>NA</v>
      </c>
      <c r="C107" t="str">
        <f>cl_thomson!C108</f>
        <v>NA</v>
      </c>
      <c r="D107">
        <f>cl_thomson!D108</f>
        <v>93.95</v>
      </c>
      <c r="E107" t="str">
        <f>cl_thomson!E108</f>
        <v>NA</v>
      </c>
      <c r="F107">
        <f>cl_thomson!F108</f>
        <v>78.888999999999996</v>
      </c>
      <c r="G107" t="str">
        <f>cl_thomson!G108</f>
        <v>NA</v>
      </c>
      <c r="I107" s="2" t="str">
        <f>cl_thomson!J108</f>
        <v>Q2 2012</v>
      </c>
      <c r="J107" s="2">
        <f>cl_thomson!K108</f>
        <v>27273552</v>
      </c>
    </row>
    <row r="108" spans="1:10" s="1" customFormat="1" x14ac:dyDescent="0.25">
      <c r="A108" s="8">
        <f>cl_thomson!A109</f>
        <v>34653</v>
      </c>
      <c r="B108" t="str">
        <f>cl_thomson!B109</f>
        <v>NA</v>
      </c>
      <c r="C108" t="str">
        <f>cl_thomson!C109</f>
        <v>NA</v>
      </c>
      <c r="D108">
        <f>cl_thomson!D109</f>
        <v>94</v>
      </c>
      <c r="E108" t="str">
        <f>cl_thomson!E109</f>
        <v>NA</v>
      </c>
      <c r="F108">
        <f>cl_thomson!F109</f>
        <v>80.671999999999997</v>
      </c>
      <c r="G108" t="str">
        <f>cl_thomson!G109</f>
        <v>NA</v>
      </c>
      <c r="I108" s="2" t="str">
        <f>cl_thomson!J109</f>
        <v>Q3 2012</v>
      </c>
      <c r="J108" s="2">
        <f>cl_thomson!K109</f>
        <v>27484187</v>
      </c>
    </row>
    <row r="109" spans="1:10" x14ac:dyDescent="0.25">
      <c r="A109" s="8">
        <f>cl_thomson!A110</f>
        <v>34683</v>
      </c>
      <c r="B109" t="str">
        <f>cl_thomson!B110</f>
        <v>NA</v>
      </c>
      <c r="C109" t="str">
        <f>cl_thomson!C110</f>
        <v>NA</v>
      </c>
      <c r="D109">
        <f>cl_thomson!D110</f>
        <v>90.64</v>
      </c>
      <c r="E109" t="str">
        <f>cl_thomson!E110</f>
        <v>NA</v>
      </c>
      <c r="F109">
        <f>cl_thomson!F110</f>
        <v>80.111000000000004</v>
      </c>
      <c r="G109" t="str">
        <f>cl_thomson!G110</f>
        <v>NA</v>
      </c>
      <c r="I109" s="2" t="str">
        <f>cl_thomson!J110</f>
        <v>Q4 2012</v>
      </c>
      <c r="J109" s="2">
        <f>cl_thomson!K110</f>
        <v>28025009</v>
      </c>
    </row>
    <row r="110" spans="1:10" x14ac:dyDescent="0.25">
      <c r="A110" s="8">
        <f>cl_thomson!A111</f>
        <v>34714</v>
      </c>
      <c r="B110" t="str">
        <f>cl_thomson!B111</f>
        <v>NA</v>
      </c>
      <c r="C110" t="str">
        <f>cl_thomson!C111</f>
        <v>NA</v>
      </c>
      <c r="D110">
        <f>cl_thomson!D111</f>
        <v>91.99</v>
      </c>
      <c r="E110" t="str">
        <f>cl_thomson!E111</f>
        <v>NA</v>
      </c>
      <c r="F110">
        <f>cl_thomson!F111</f>
        <v>81.281999999999996</v>
      </c>
      <c r="G110" t="str">
        <f>cl_thomson!G111</f>
        <v>NA</v>
      </c>
      <c r="I110" s="2" t="str">
        <f>cl_thomson!J111</f>
        <v>Q1 2013</v>
      </c>
      <c r="J110" s="2">
        <f>cl_thomson!K111</f>
        <v>28390255</v>
      </c>
    </row>
    <row r="111" spans="1:10" x14ac:dyDescent="0.25">
      <c r="A111" s="8">
        <f>cl_thomson!A112</f>
        <v>34745</v>
      </c>
      <c r="B111" t="str">
        <f>cl_thomson!B112</f>
        <v>NA</v>
      </c>
      <c r="C111" t="str">
        <f>cl_thomson!C112</f>
        <v>NA</v>
      </c>
      <c r="D111">
        <f>cl_thomson!D112</f>
        <v>93.77</v>
      </c>
      <c r="E111" t="str">
        <f>cl_thomson!E112</f>
        <v>NA</v>
      </c>
      <c r="F111">
        <f>cl_thomson!F112</f>
        <v>80.671999999999997</v>
      </c>
      <c r="G111" t="str">
        <f>cl_thomson!G112</f>
        <v>NA</v>
      </c>
      <c r="I111" s="2" t="str">
        <f>cl_thomson!J112</f>
        <v>Q2 2013</v>
      </c>
      <c r="J111" s="2">
        <f>cl_thomson!K112</f>
        <v>28333050</v>
      </c>
    </row>
    <row r="112" spans="1:10" x14ac:dyDescent="0.25">
      <c r="A112" s="8">
        <f>cl_thomson!A113</f>
        <v>34773</v>
      </c>
      <c r="B112" t="str">
        <f>cl_thomson!B113</f>
        <v>NA</v>
      </c>
      <c r="C112" t="str">
        <f>cl_thomson!C113</f>
        <v>NA</v>
      </c>
      <c r="D112">
        <f>cl_thomson!D113</f>
        <v>94.41</v>
      </c>
      <c r="E112" t="str">
        <f>cl_thomson!E113</f>
        <v>NA</v>
      </c>
      <c r="F112">
        <f>cl_thomson!F113</f>
        <v>84.433999999999997</v>
      </c>
      <c r="G112" t="str">
        <f>cl_thomson!G113</f>
        <v>NA</v>
      </c>
      <c r="I112" s="2" t="str">
        <f>cl_thomson!J113</f>
        <v>Q3 2013</v>
      </c>
      <c r="J112" s="2">
        <f>cl_thomson!K113</f>
        <v>28804945</v>
      </c>
    </row>
    <row r="113" spans="1:10" x14ac:dyDescent="0.25">
      <c r="A113" s="8">
        <f>cl_thomson!A114</f>
        <v>34804</v>
      </c>
      <c r="B113" t="str">
        <f>cl_thomson!B114</f>
        <v>NA</v>
      </c>
      <c r="C113" t="str">
        <f>cl_thomson!C114</f>
        <v>NA</v>
      </c>
      <c r="D113">
        <f>cl_thomson!D114</f>
        <v>91.93</v>
      </c>
      <c r="E113" t="str">
        <f>cl_thomson!E114</f>
        <v>NA</v>
      </c>
      <c r="F113">
        <f>cl_thomson!F114</f>
        <v>77.028999999999996</v>
      </c>
      <c r="G113" t="str">
        <f>cl_thomson!G114</f>
        <v>NA</v>
      </c>
      <c r="I113" s="2" t="str">
        <f>cl_thomson!J114</f>
        <v>Q4 2013</v>
      </c>
      <c r="J113" s="2">
        <f>cl_thomson!K114</f>
        <v>28792898</v>
      </c>
    </row>
    <row r="114" spans="1:10" x14ac:dyDescent="0.25">
      <c r="A114" s="8">
        <f>cl_thomson!A115</f>
        <v>34834</v>
      </c>
      <c r="B114" t="str">
        <f>cl_thomson!B115</f>
        <v>NA</v>
      </c>
      <c r="C114" t="str">
        <f>cl_thomson!C115</f>
        <v>NA</v>
      </c>
      <c r="D114">
        <f>cl_thomson!D115</f>
        <v>87.16</v>
      </c>
      <c r="E114" t="str">
        <f>cl_thomson!E115</f>
        <v>NA</v>
      </c>
      <c r="F114">
        <f>cl_thomson!F115</f>
        <v>81.593000000000004</v>
      </c>
      <c r="G114" t="str">
        <f>cl_thomson!G115</f>
        <v>NA</v>
      </c>
      <c r="I114" s="2" t="str">
        <f>cl_thomson!J115</f>
        <v>Q1 2014</v>
      </c>
      <c r="J114" s="2">
        <f>cl_thomson!K115</f>
        <v>29033718</v>
      </c>
    </row>
    <row r="115" spans="1:10" x14ac:dyDescent="0.25">
      <c r="A115" s="8">
        <f>cl_thomson!A116</f>
        <v>34865</v>
      </c>
      <c r="B115" t="str">
        <f>cl_thomson!B116</f>
        <v>NA</v>
      </c>
      <c r="C115" t="str">
        <f>cl_thomson!C116</f>
        <v>NA</v>
      </c>
      <c r="D115">
        <f>cl_thomson!D116</f>
        <v>85.95</v>
      </c>
      <c r="E115" t="str">
        <f>cl_thomson!E116</f>
        <v>NA</v>
      </c>
      <c r="F115">
        <f>cl_thomson!F116</f>
        <v>80.5</v>
      </c>
      <c r="G115" t="str">
        <f>cl_thomson!G116</f>
        <v>NA</v>
      </c>
      <c r="I115" s="2" t="str">
        <f>cl_thomson!J116</f>
        <v>Q2 2014</v>
      </c>
      <c r="J115" s="2">
        <f>cl_thomson!K116</f>
        <v>28963882</v>
      </c>
    </row>
    <row r="116" spans="1:10" x14ac:dyDescent="0.25">
      <c r="A116" s="8">
        <f>cl_thomson!A117</f>
        <v>34895</v>
      </c>
      <c r="B116" t="str">
        <f>cl_thomson!B117</f>
        <v>NA</v>
      </c>
      <c r="C116" t="str">
        <f>cl_thomson!C117</f>
        <v>NA</v>
      </c>
      <c r="D116">
        <f>cl_thomson!D117</f>
        <v>86.19</v>
      </c>
      <c r="E116" t="str">
        <f>cl_thomson!E117</f>
        <v>NA</v>
      </c>
      <c r="F116">
        <f>cl_thomson!F117</f>
        <v>79.236999999999995</v>
      </c>
      <c r="G116" t="str">
        <f>cl_thomson!G117</f>
        <v>NA</v>
      </c>
      <c r="I116" s="2" t="str">
        <f>cl_thomson!J117</f>
        <v>Q3 2014</v>
      </c>
      <c r="J116" s="2">
        <f>cl_thomson!K117</f>
        <v>29076219</v>
      </c>
    </row>
    <row r="117" spans="1:10" x14ac:dyDescent="0.25">
      <c r="A117" s="8">
        <f>cl_thomson!A118</f>
        <v>34926</v>
      </c>
      <c r="B117" t="str">
        <f>cl_thomson!B118</f>
        <v>NA</v>
      </c>
      <c r="C117" t="str">
        <f>cl_thomson!C118</f>
        <v>NA</v>
      </c>
      <c r="D117">
        <f>cl_thomson!D118</f>
        <v>85.49</v>
      </c>
      <c r="E117" t="str">
        <f>cl_thomson!E118</f>
        <v>NA</v>
      </c>
      <c r="F117">
        <f>cl_thomson!F118</f>
        <v>82.454999999999998</v>
      </c>
      <c r="G117" t="str">
        <f>cl_thomson!G118</f>
        <v>NA</v>
      </c>
      <c r="I117" s="2" t="str">
        <f>cl_thomson!J118</f>
        <v>Q4 2014</v>
      </c>
      <c r="J117" s="2">
        <f>cl_thomson!K118</f>
        <v>29346563</v>
      </c>
    </row>
    <row r="118" spans="1:10" x14ac:dyDescent="0.25">
      <c r="A118" s="8">
        <f>cl_thomson!A119</f>
        <v>34957</v>
      </c>
      <c r="B118" t="str">
        <f>cl_thomson!B119</f>
        <v>NA</v>
      </c>
      <c r="C118" t="str">
        <f>cl_thomson!C119</f>
        <v>NA</v>
      </c>
      <c r="D118">
        <f>cl_thomson!D119</f>
        <v>85.49</v>
      </c>
      <c r="E118" t="str">
        <f>cl_thomson!E119</f>
        <v>NA</v>
      </c>
      <c r="F118">
        <f>cl_thomson!F119</f>
        <v>82.236999999999995</v>
      </c>
      <c r="G118" t="str">
        <f>cl_thomson!G119</f>
        <v>NA</v>
      </c>
      <c r="I118" s="2" t="str">
        <f>cl_thomson!J119</f>
        <v>Q1 2015</v>
      </c>
      <c r="J118" s="2" t="str">
        <f>cl_thomson!K119</f>
        <v>NA</v>
      </c>
    </row>
    <row r="119" spans="1:10" x14ac:dyDescent="0.25">
      <c r="A119" s="8">
        <f>cl_thomson!A120</f>
        <v>34987</v>
      </c>
      <c r="B119" t="str">
        <f>cl_thomson!B120</f>
        <v>NA</v>
      </c>
      <c r="C119" t="str">
        <f>cl_thomson!C120</f>
        <v>NA</v>
      </c>
      <c r="D119">
        <f>cl_thomson!D120</f>
        <v>87.73</v>
      </c>
      <c r="E119" t="str">
        <f>cl_thomson!E120</f>
        <v>NA</v>
      </c>
      <c r="F119">
        <f>cl_thomson!F120</f>
        <v>83.917000000000002</v>
      </c>
      <c r="G119" t="str">
        <f>cl_thomson!G120</f>
        <v>NA</v>
      </c>
      <c r="I119" s="2" t="str">
        <f>cl_thomson!J120</f>
        <v>Q2 2015</v>
      </c>
      <c r="J119" s="2" t="str">
        <f>cl_thomson!K120</f>
        <v>NA</v>
      </c>
    </row>
    <row r="120" spans="1:10" x14ac:dyDescent="0.25">
      <c r="A120" s="8">
        <f>cl_thomson!A121</f>
        <v>35018</v>
      </c>
      <c r="B120" t="str">
        <f>cl_thomson!B121</f>
        <v>NA</v>
      </c>
      <c r="C120" t="str">
        <f>cl_thomson!C121</f>
        <v>NA</v>
      </c>
      <c r="D120">
        <f>cl_thomson!D121</f>
        <v>88.84</v>
      </c>
      <c r="E120" t="str">
        <f>cl_thomson!E121</f>
        <v>NA</v>
      </c>
      <c r="F120">
        <f>cl_thomson!F121</f>
        <v>84.531999999999996</v>
      </c>
      <c r="G120" t="str">
        <f>cl_thomson!G121</f>
        <v>NA</v>
      </c>
      <c r="I120" s="2"/>
      <c r="J120" s="2"/>
    </row>
    <row r="121" spans="1:10" x14ac:dyDescent="0.25">
      <c r="A121" s="8">
        <f>cl_thomson!A122</f>
        <v>35048</v>
      </c>
      <c r="B121" t="str">
        <f>cl_thomson!B122</f>
        <v>NA</v>
      </c>
      <c r="C121" t="str">
        <f>cl_thomson!C122</f>
        <v>NA</v>
      </c>
      <c r="D121">
        <f>cl_thomson!D122</f>
        <v>87.68</v>
      </c>
      <c r="E121" t="str">
        <f>cl_thomson!E122</f>
        <v>NA</v>
      </c>
      <c r="F121">
        <f>cl_thomson!F122</f>
        <v>82.563999999999993</v>
      </c>
      <c r="G121" t="str">
        <f>cl_thomson!G122</f>
        <v>NA</v>
      </c>
      <c r="I121" s="2"/>
      <c r="J121" s="2"/>
    </row>
    <row r="122" spans="1:10" x14ac:dyDescent="0.25">
      <c r="A122" s="8">
        <f>cl_thomson!A123</f>
        <v>35079</v>
      </c>
      <c r="B122" t="str">
        <f>cl_thomson!B123</f>
        <v>NA</v>
      </c>
      <c r="C122" t="str">
        <f>cl_thomson!C123</f>
        <v>NA</v>
      </c>
      <c r="D122">
        <f>cl_thomson!D123</f>
        <v>86.96</v>
      </c>
      <c r="E122" t="str">
        <f>cl_thomson!E123</f>
        <v>NA</v>
      </c>
      <c r="F122">
        <f>cl_thomson!F123</f>
        <v>79.659000000000006</v>
      </c>
      <c r="G122" t="str">
        <f>cl_thomson!G123</f>
        <v>NA</v>
      </c>
    </row>
    <row r="123" spans="1:10" x14ac:dyDescent="0.25">
      <c r="A123" s="8">
        <f>cl_thomson!A124</f>
        <v>35110</v>
      </c>
      <c r="B123" t="str">
        <f>cl_thomson!B124</f>
        <v>NA</v>
      </c>
      <c r="C123" t="str">
        <f>cl_thomson!C124</f>
        <v>NA</v>
      </c>
      <c r="D123">
        <f>cl_thomson!D124</f>
        <v>87.1</v>
      </c>
      <c r="E123" t="str">
        <f>cl_thomson!E124</f>
        <v>NA</v>
      </c>
      <c r="F123">
        <f>cl_thomson!F124</f>
        <v>83.683000000000007</v>
      </c>
      <c r="G123" t="str">
        <f>cl_thomson!G124</f>
        <v>NA</v>
      </c>
    </row>
    <row r="124" spans="1:10" x14ac:dyDescent="0.25">
      <c r="A124" s="8">
        <f>cl_thomson!A125</f>
        <v>35139</v>
      </c>
      <c r="B124" t="str">
        <f>cl_thomson!B125</f>
        <v>NA</v>
      </c>
      <c r="C124" t="str">
        <f>cl_thomson!C125</f>
        <v>NA</v>
      </c>
      <c r="D124">
        <f>cl_thomson!D125</f>
        <v>86.6</v>
      </c>
      <c r="E124" t="str">
        <f>cl_thomson!E125</f>
        <v>NA</v>
      </c>
      <c r="F124">
        <f>cl_thomson!F125</f>
        <v>82.954999999999998</v>
      </c>
      <c r="G124" t="str">
        <f>cl_thomson!G125</f>
        <v>NA</v>
      </c>
    </row>
    <row r="125" spans="1:10" x14ac:dyDescent="0.25">
      <c r="A125" s="8">
        <f>cl_thomson!A126</f>
        <v>35170</v>
      </c>
      <c r="B125" t="str">
        <f>cl_thomson!B126</f>
        <v>NA</v>
      </c>
      <c r="C125" t="str">
        <f>cl_thomson!C126</f>
        <v>NA</v>
      </c>
      <c r="D125">
        <f>cl_thomson!D126</f>
        <v>84.91</v>
      </c>
      <c r="E125" t="str">
        <f>cl_thomson!E126</f>
        <v>NA</v>
      </c>
      <c r="F125">
        <f>cl_thomson!F126</f>
        <v>80.111999999999995</v>
      </c>
      <c r="G125" t="str">
        <f>cl_thomson!G126</f>
        <v>NA</v>
      </c>
    </row>
    <row r="126" spans="1:10" x14ac:dyDescent="0.25">
      <c r="A126" s="8">
        <f>cl_thomson!A127</f>
        <v>35200</v>
      </c>
      <c r="B126" t="str">
        <f>cl_thomson!B127</f>
        <v>NA</v>
      </c>
      <c r="C126" t="str">
        <f>cl_thomson!C127</f>
        <v>NA</v>
      </c>
      <c r="D126">
        <f>cl_thomson!D127</f>
        <v>83.82</v>
      </c>
      <c r="E126" t="str">
        <f>cl_thomson!E127</f>
        <v>NA</v>
      </c>
      <c r="F126">
        <f>cl_thomson!F127</f>
        <v>81.543000000000006</v>
      </c>
      <c r="G126" t="str">
        <f>cl_thomson!G127</f>
        <v>NA</v>
      </c>
    </row>
    <row r="127" spans="1:10" x14ac:dyDescent="0.25">
      <c r="A127" s="8">
        <f>cl_thomson!A128</f>
        <v>35231</v>
      </c>
      <c r="B127" t="str">
        <f>cl_thomson!B128</f>
        <v>NA</v>
      </c>
      <c r="C127" t="str">
        <f>cl_thomson!C128</f>
        <v>NA</v>
      </c>
      <c r="D127">
        <f>cl_thomson!D128</f>
        <v>83.83</v>
      </c>
      <c r="E127" t="str">
        <f>cl_thomson!E128</f>
        <v>NA</v>
      </c>
      <c r="F127">
        <f>cl_thomson!F128</f>
        <v>79.709000000000003</v>
      </c>
      <c r="G127" t="str">
        <f>cl_thomson!G128</f>
        <v>NA</v>
      </c>
    </row>
    <row r="128" spans="1:10" x14ac:dyDescent="0.25">
      <c r="A128" s="8">
        <f>cl_thomson!A129</f>
        <v>35261</v>
      </c>
      <c r="B128" t="str">
        <f>cl_thomson!B129</f>
        <v>NA</v>
      </c>
      <c r="C128" t="str">
        <f>cl_thomson!C129</f>
        <v>NA</v>
      </c>
      <c r="D128">
        <f>cl_thomson!D129</f>
        <v>83.96</v>
      </c>
      <c r="E128" t="str">
        <f>cl_thomson!E129</f>
        <v>NA</v>
      </c>
      <c r="F128">
        <f>cl_thomson!F129</f>
        <v>80.173000000000002</v>
      </c>
      <c r="G128" t="str">
        <f>cl_thomson!G129</f>
        <v>NA</v>
      </c>
    </row>
    <row r="129" spans="1:7" x14ac:dyDescent="0.25">
      <c r="A129" s="8">
        <f>cl_thomson!A130</f>
        <v>35292</v>
      </c>
      <c r="B129" t="str">
        <f>cl_thomson!B130</f>
        <v>NA</v>
      </c>
      <c r="C129" t="str">
        <f>cl_thomson!C130</f>
        <v>NA</v>
      </c>
      <c r="D129">
        <f>cl_thomson!D130</f>
        <v>83.99</v>
      </c>
      <c r="E129" t="str">
        <f>cl_thomson!E130</f>
        <v>NA</v>
      </c>
      <c r="F129">
        <f>cl_thomson!F130</f>
        <v>79.161000000000001</v>
      </c>
      <c r="G129" t="str">
        <f>cl_thomson!G130</f>
        <v>NA</v>
      </c>
    </row>
    <row r="130" spans="1:7" x14ac:dyDescent="0.25">
      <c r="A130" s="8">
        <f>cl_thomson!A131</f>
        <v>35323</v>
      </c>
      <c r="B130" t="str">
        <f>cl_thomson!B131</f>
        <v>NA</v>
      </c>
      <c r="C130" t="str">
        <f>cl_thomson!C131</f>
        <v>NA</v>
      </c>
      <c r="D130">
        <f>cl_thomson!D131</f>
        <v>83.48</v>
      </c>
      <c r="E130" t="str">
        <f>cl_thomson!E131</f>
        <v>NA</v>
      </c>
      <c r="F130">
        <f>cl_thomson!F131</f>
        <v>76.575000000000003</v>
      </c>
      <c r="G130" t="str">
        <f>cl_thomson!G131</f>
        <v>NA</v>
      </c>
    </row>
    <row r="131" spans="1:7" x14ac:dyDescent="0.25">
      <c r="A131" s="8">
        <f>cl_thomson!A132</f>
        <v>35353</v>
      </c>
      <c r="B131" t="str">
        <f>cl_thomson!B132</f>
        <v>NA</v>
      </c>
      <c r="C131" t="str">
        <f>cl_thomson!C132</f>
        <v>NA</v>
      </c>
      <c r="D131">
        <f>cl_thomson!D132</f>
        <v>83.2</v>
      </c>
      <c r="E131" t="str">
        <f>cl_thomson!E132</f>
        <v>NA</v>
      </c>
      <c r="F131">
        <f>cl_thomson!F132</f>
        <v>76.884</v>
      </c>
      <c r="G131" t="str">
        <f>cl_thomson!G132</f>
        <v>NA</v>
      </c>
    </row>
    <row r="132" spans="1:7" x14ac:dyDescent="0.25">
      <c r="A132" s="8">
        <f>cl_thomson!A133</f>
        <v>35384</v>
      </c>
      <c r="B132" t="str">
        <f>cl_thomson!B133</f>
        <v>NA</v>
      </c>
      <c r="C132" t="str">
        <f>cl_thomson!C133</f>
        <v>NA</v>
      </c>
      <c r="D132">
        <f>cl_thomson!D133</f>
        <v>84.09</v>
      </c>
      <c r="E132" t="str">
        <f>cl_thomson!E133</f>
        <v>NA</v>
      </c>
      <c r="F132">
        <f>cl_thomson!F133</f>
        <v>75.911000000000001</v>
      </c>
      <c r="G132" t="str">
        <f>cl_thomson!G133</f>
        <v>NA</v>
      </c>
    </row>
    <row r="133" spans="1:7" x14ac:dyDescent="0.25">
      <c r="A133" s="8">
        <f>cl_thomson!A134</f>
        <v>35414</v>
      </c>
      <c r="B133" t="str">
        <f>cl_thomson!B134</f>
        <v>NA</v>
      </c>
      <c r="C133" t="str">
        <f>cl_thomson!C134</f>
        <v>NA</v>
      </c>
      <c r="D133">
        <f>cl_thomson!D134</f>
        <v>84</v>
      </c>
      <c r="E133" t="str">
        <f>cl_thomson!E134</f>
        <v>NA</v>
      </c>
      <c r="F133">
        <f>cl_thomson!F134</f>
        <v>77.733000000000004</v>
      </c>
      <c r="G133" t="str">
        <f>cl_thomson!G134</f>
        <v>NA</v>
      </c>
    </row>
    <row r="134" spans="1:7" x14ac:dyDescent="0.25">
      <c r="A134" s="8">
        <f>cl_thomson!A135</f>
        <v>35445</v>
      </c>
      <c r="B134" t="str">
        <f>cl_thomson!B135</f>
        <v>NA</v>
      </c>
      <c r="C134" t="str">
        <f>cl_thomson!C135</f>
        <v>NA</v>
      </c>
      <c r="D134">
        <f>cl_thomson!D135</f>
        <v>83.32</v>
      </c>
      <c r="E134" t="str">
        <f>cl_thomson!E135</f>
        <v>NA</v>
      </c>
      <c r="F134">
        <f>cl_thomson!F135</f>
        <v>80.004000000000005</v>
      </c>
      <c r="G134" t="str">
        <f>cl_thomson!G135</f>
        <v>NA</v>
      </c>
    </row>
    <row r="135" spans="1:7" x14ac:dyDescent="0.25">
      <c r="A135" s="8">
        <f>cl_thomson!A136</f>
        <v>35476</v>
      </c>
      <c r="B135" t="str">
        <f>cl_thomson!B136</f>
        <v>NA</v>
      </c>
      <c r="C135" t="str">
        <f>cl_thomson!C136</f>
        <v>NA</v>
      </c>
      <c r="D135">
        <f>cl_thomson!D136</f>
        <v>79.67</v>
      </c>
      <c r="E135" t="str">
        <f>cl_thomson!E136</f>
        <v>NA</v>
      </c>
      <c r="F135">
        <f>cl_thomson!F136</f>
        <v>78.209999999999994</v>
      </c>
      <c r="G135" t="str">
        <f>cl_thomson!G136</f>
        <v>NA</v>
      </c>
    </row>
    <row r="136" spans="1:7" x14ac:dyDescent="0.25">
      <c r="A136" s="8">
        <f>cl_thomson!A137</f>
        <v>35504</v>
      </c>
      <c r="B136" t="str">
        <f>cl_thomson!B137</f>
        <v>NA</v>
      </c>
      <c r="C136" t="str">
        <f>cl_thomson!C137</f>
        <v>NA</v>
      </c>
      <c r="D136">
        <f>cl_thomson!D137</f>
        <v>78.459999999999994</v>
      </c>
      <c r="E136" t="str">
        <f>cl_thomson!E137</f>
        <v>NA</v>
      </c>
      <c r="F136">
        <f>cl_thomson!F137</f>
        <v>73.587999999999994</v>
      </c>
      <c r="G136" t="str">
        <f>cl_thomson!G137</f>
        <v>NA</v>
      </c>
    </row>
    <row r="137" spans="1:7" x14ac:dyDescent="0.25">
      <c r="A137" s="8">
        <f>cl_thomson!A138</f>
        <v>35535</v>
      </c>
      <c r="B137" t="str">
        <f>cl_thomson!B138</f>
        <v>NA</v>
      </c>
      <c r="C137" t="str">
        <f>cl_thomson!C138</f>
        <v>NA</v>
      </c>
      <c r="D137">
        <f>cl_thomson!D138</f>
        <v>78.66</v>
      </c>
      <c r="E137" t="str">
        <f>cl_thomson!E138</f>
        <v>NA</v>
      </c>
      <c r="F137">
        <f>cl_thomson!F138</f>
        <v>84.400999999999996</v>
      </c>
      <c r="G137" t="str">
        <f>cl_thomson!G138</f>
        <v>NA</v>
      </c>
    </row>
    <row r="138" spans="1:7" x14ac:dyDescent="0.25">
      <c r="A138" s="8">
        <f>cl_thomson!A139</f>
        <v>35565</v>
      </c>
      <c r="B138" t="str">
        <f>cl_thomson!B139</f>
        <v>NA</v>
      </c>
      <c r="C138" t="str">
        <f>cl_thomson!C139</f>
        <v>NA</v>
      </c>
      <c r="D138">
        <f>cl_thomson!D139</f>
        <v>79.42</v>
      </c>
      <c r="E138" t="str">
        <f>cl_thomson!E139</f>
        <v>NA</v>
      </c>
      <c r="F138">
        <f>cl_thomson!F139</f>
        <v>81.465000000000003</v>
      </c>
      <c r="G138" t="str">
        <f>cl_thomson!G139</f>
        <v>NA</v>
      </c>
    </row>
    <row r="139" spans="1:7" x14ac:dyDescent="0.25">
      <c r="A139" s="8">
        <f>cl_thomson!A140</f>
        <v>35596</v>
      </c>
      <c r="B139" t="str">
        <f>cl_thomson!B140</f>
        <v>NA</v>
      </c>
      <c r="C139" t="str">
        <f>cl_thomson!C140</f>
        <v>NA</v>
      </c>
      <c r="D139">
        <f>cl_thomson!D140</f>
        <v>79.13</v>
      </c>
      <c r="E139" t="str">
        <f>cl_thomson!E140</f>
        <v>NA</v>
      </c>
      <c r="F139">
        <f>cl_thomson!F140</f>
        <v>80.606999999999999</v>
      </c>
      <c r="G139" t="str">
        <f>cl_thomson!G140</f>
        <v>NA</v>
      </c>
    </row>
    <row r="140" spans="1:7" x14ac:dyDescent="0.25">
      <c r="A140" s="8">
        <f>cl_thomson!A141</f>
        <v>35626</v>
      </c>
      <c r="B140" t="str">
        <f>cl_thomson!B141</f>
        <v>NA</v>
      </c>
      <c r="C140" t="str">
        <f>cl_thomson!C141</f>
        <v>NA</v>
      </c>
      <c r="D140">
        <f>cl_thomson!D141</f>
        <v>77.760000000000005</v>
      </c>
      <c r="E140" t="str">
        <f>cl_thomson!E141</f>
        <v>NA</v>
      </c>
      <c r="F140">
        <f>cl_thomson!F141</f>
        <v>84.509</v>
      </c>
      <c r="G140" t="str">
        <f>cl_thomson!G141</f>
        <v>NA</v>
      </c>
    </row>
    <row r="141" spans="1:7" x14ac:dyDescent="0.25">
      <c r="A141" s="8">
        <f>cl_thomson!A142</f>
        <v>35657</v>
      </c>
      <c r="B141" t="str">
        <f>cl_thomson!B142</f>
        <v>NA</v>
      </c>
      <c r="C141" t="str">
        <f>cl_thomson!C142</f>
        <v>NA</v>
      </c>
      <c r="D141">
        <f>cl_thomson!D142</f>
        <v>76.53</v>
      </c>
      <c r="E141" t="str">
        <f>cl_thomson!E142</f>
        <v>NA</v>
      </c>
      <c r="F141">
        <f>cl_thomson!F142</f>
        <v>79.480999999999995</v>
      </c>
      <c r="G141" t="str">
        <f>cl_thomson!G142</f>
        <v>NA</v>
      </c>
    </row>
    <row r="142" spans="1:7" x14ac:dyDescent="0.25">
      <c r="A142" s="8">
        <f>cl_thomson!A143</f>
        <v>35688</v>
      </c>
      <c r="B142" t="str">
        <f>cl_thomson!B143</f>
        <v>NA</v>
      </c>
      <c r="C142" t="str">
        <f>cl_thomson!C143</f>
        <v>NA</v>
      </c>
      <c r="D142">
        <f>cl_thomson!D143</f>
        <v>76.069999999999993</v>
      </c>
      <c r="E142" t="str">
        <f>cl_thomson!E143</f>
        <v>NA</v>
      </c>
      <c r="F142">
        <f>cl_thomson!F143</f>
        <v>82.597999999999999</v>
      </c>
      <c r="G142" t="str">
        <f>cl_thomson!G143</f>
        <v>NA</v>
      </c>
    </row>
    <row r="143" spans="1:7" x14ac:dyDescent="0.25">
      <c r="A143" s="8">
        <f>cl_thomson!A144</f>
        <v>35718</v>
      </c>
      <c r="B143" t="str">
        <f>cl_thomson!B144</f>
        <v>NA</v>
      </c>
      <c r="C143" t="str">
        <f>cl_thomson!C144</f>
        <v>NA</v>
      </c>
      <c r="D143">
        <f>cl_thomson!D144</f>
        <v>75.27</v>
      </c>
      <c r="E143" t="str">
        <f>cl_thomson!E144</f>
        <v>NA</v>
      </c>
      <c r="F143">
        <f>cl_thomson!F144</f>
        <v>83.733999999999995</v>
      </c>
      <c r="G143" t="str">
        <f>cl_thomson!G144</f>
        <v>NA</v>
      </c>
    </row>
    <row r="144" spans="1:7" x14ac:dyDescent="0.25">
      <c r="A144" s="8">
        <f>cl_thomson!A145</f>
        <v>35749</v>
      </c>
      <c r="B144" t="str">
        <f>cl_thomson!B145</f>
        <v>NA</v>
      </c>
      <c r="C144" t="str">
        <f>cl_thomson!C145</f>
        <v>NA</v>
      </c>
      <c r="D144">
        <f>cl_thomson!D145</f>
        <v>76.62</v>
      </c>
      <c r="E144" t="str">
        <f>cl_thomson!E145</f>
        <v>NA</v>
      </c>
      <c r="F144">
        <f>cl_thomson!F145</f>
        <v>83.513000000000005</v>
      </c>
      <c r="G144" t="str">
        <f>cl_thomson!G145</f>
        <v>NA</v>
      </c>
    </row>
    <row r="145" spans="1:7" x14ac:dyDescent="0.25">
      <c r="A145" s="8">
        <f>cl_thomson!A146</f>
        <v>35779</v>
      </c>
      <c r="B145" t="str">
        <f>cl_thomson!B146</f>
        <v>NA</v>
      </c>
      <c r="C145" t="str">
        <f>cl_thomson!C146</f>
        <v>NA</v>
      </c>
      <c r="D145">
        <f>cl_thomson!D146</f>
        <v>76.97</v>
      </c>
      <c r="E145" t="str">
        <f>cl_thomson!E146</f>
        <v>NA</v>
      </c>
      <c r="F145">
        <f>cl_thomson!F146</f>
        <v>85.222999999999999</v>
      </c>
      <c r="G145" t="str">
        <f>cl_thomson!G146</f>
        <v>NA</v>
      </c>
    </row>
    <row r="146" spans="1:7" x14ac:dyDescent="0.25">
      <c r="A146" s="8">
        <f>cl_thomson!A147</f>
        <v>35810</v>
      </c>
      <c r="B146" t="str">
        <f>cl_thomson!B147</f>
        <v>NA</v>
      </c>
      <c r="C146" t="str">
        <f>cl_thomson!C147</f>
        <v>NA</v>
      </c>
      <c r="D146">
        <f>cl_thomson!D147</f>
        <v>78.03</v>
      </c>
      <c r="E146" t="str">
        <f>cl_thomson!E147</f>
        <v>NA</v>
      </c>
      <c r="F146">
        <f>cl_thomson!F147</f>
        <v>85.197000000000003</v>
      </c>
      <c r="G146" t="str">
        <f>cl_thomson!G147</f>
        <v>NA</v>
      </c>
    </row>
    <row r="147" spans="1:7" x14ac:dyDescent="0.25">
      <c r="A147" s="8">
        <f>cl_thomson!A148</f>
        <v>35841</v>
      </c>
      <c r="B147" t="str">
        <f>cl_thomson!B148</f>
        <v>NA</v>
      </c>
      <c r="C147" t="str">
        <f>cl_thomson!C148</f>
        <v>NA</v>
      </c>
      <c r="D147">
        <f>cl_thomson!D148</f>
        <v>77.56</v>
      </c>
      <c r="E147" t="str">
        <f>cl_thomson!E148</f>
        <v>NA</v>
      </c>
      <c r="F147">
        <f>cl_thomson!F148</f>
        <v>85.135999999999996</v>
      </c>
      <c r="G147" t="str">
        <f>cl_thomson!G148</f>
        <v>NA</v>
      </c>
    </row>
    <row r="148" spans="1:7" x14ac:dyDescent="0.25">
      <c r="A148" s="8">
        <f>cl_thomson!A149</f>
        <v>35869</v>
      </c>
      <c r="B148" t="str">
        <f>cl_thomson!B149</f>
        <v>NA</v>
      </c>
      <c r="C148" t="str">
        <f>cl_thomson!C149</f>
        <v>NA</v>
      </c>
      <c r="D148">
        <f>cl_thomson!D149</f>
        <v>77.87</v>
      </c>
      <c r="E148" t="str">
        <f>cl_thomson!E149</f>
        <v>NA</v>
      </c>
      <c r="F148">
        <f>cl_thomson!F149</f>
        <v>86.647999999999996</v>
      </c>
      <c r="G148" t="str">
        <f>cl_thomson!G149</f>
        <v>NA</v>
      </c>
    </row>
    <row r="149" spans="1:7" x14ac:dyDescent="0.25">
      <c r="A149" s="8">
        <f>cl_thomson!A150</f>
        <v>35900</v>
      </c>
      <c r="B149" t="str">
        <f>cl_thomson!B150</f>
        <v>NA</v>
      </c>
      <c r="C149" t="str">
        <f>cl_thomson!C150</f>
        <v>NA</v>
      </c>
      <c r="D149">
        <f>cl_thomson!D150</f>
        <v>77.930000000000007</v>
      </c>
      <c r="E149" t="str">
        <f>cl_thomson!E150</f>
        <v>NA</v>
      </c>
      <c r="F149">
        <f>cl_thomson!F150</f>
        <v>84.954999999999998</v>
      </c>
      <c r="G149" t="str">
        <f>cl_thomson!G150</f>
        <v>NA</v>
      </c>
    </row>
    <row r="150" spans="1:7" x14ac:dyDescent="0.25">
      <c r="A150" s="8">
        <f>cl_thomson!A151</f>
        <v>35930</v>
      </c>
      <c r="B150" t="str">
        <f>cl_thomson!B151</f>
        <v>NA</v>
      </c>
      <c r="C150" t="str">
        <f>cl_thomson!C151</f>
        <v>NA</v>
      </c>
      <c r="D150">
        <f>cl_thomson!D151</f>
        <v>77.72</v>
      </c>
      <c r="E150" t="str">
        <f>cl_thomson!E151</f>
        <v>NA</v>
      </c>
      <c r="F150">
        <f>cl_thomson!F151</f>
        <v>82.495999999999995</v>
      </c>
      <c r="G150" t="str">
        <f>cl_thomson!G151</f>
        <v>NA</v>
      </c>
    </row>
    <row r="151" spans="1:7" x14ac:dyDescent="0.25">
      <c r="A151" s="8">
        <f>cl_thomson!A152</f>
        <v>35961</v>
      </c>
      <c r="B151" t="str">
        <f>cl_thomson!B152</f>
        <v>NA</v>
      </c>
      <c r="C151" t="str">
        <f>cl_thomson!C152</f>
        <v>NA</v>
      </c>
      <c r="D151">
        <f>cl_thomson!D152</f>
        <v>77.099999999999994</v>
      </c>
      <c r="E151" t="str">
        <f>cl_thomson!E152</f>
        <v>NA</v>
      </c>
      <c r="F151">
        <f>cl_thomson!F152</f>
        <v>80.835999999999999</v>
      </c>
      <c r="G151" t="str">
        <f>cl_thomson!G152</f>
        <v>NA</v>
      </c>
    </row>
    <row r="152" spans="1:7" x14ac:dyDescent="0.25">
      <c r="A152" s="8">
        <f>cl_thomson!A153</f>
        <v>35991</v>
      </c>
      <c r="B152" t="str">
        <f>cl_thomson!B153</f>
        <v>NA</v>
      </c>
      <c r="C152" t="str">
        <f>cl_thomson!C153</f>
        <v>NA</v>
      </c>
      <c r="D152">
        <f>cl_thomson!D153</f>
        <v>78.33</v>
      </c>
      <c r="E152" t="str">
        <f>cl_thomson!E153</f>
        <v>NA</v>
      </c>
      <c r="F152">
        <f>cl_thomson!F153</f>
        <v>80.27</v>
      </c>
      <c r="G152" t="str">
        <f>cl_thomson!G153</f>
        <v>NA</v>
      </c>
    </row>
    <row r="153" spans="1:7" x14ac:dyDescent="0.25">
      <c r="A153" s="8">
        <f>cl_thomson!A154</f>
        <v>36022</v>
      </c>
      <c r="B153" t="str">
        <f>cl_thomson!B154</f>
        <v>NA</v>
      </c>
      <c r="C153" t="str">
        <f>cl_thomson!C154</f>
        <v>NA</v>
      </c>
      <c r="D153">
        <f>cl_thomson!D154</f>
        <v>78.45</v>
      </c>
      <c r="E153" t="str">
        <f>cl_thomson!E154</f>
        <v>NA</v>
      </c>
      <c r="F153">
        <f>cl_thomson!F154</f>
        <v>76.611999999999995</v>
      </c>
      <c r="G153" t="str">
        <f>cl_thomson!G154</f>
        <v>NA</v>
      </c>
    </row>
    <row r="154" spans="1:7" x14ac:dyDescent="0.25">
      <c r="A154" s="8">
        <f>cl_thomson!A155</f>
        <v>36053</v>
      </c>
      <c r="B154" t="str">
        <f>cl_thomson!B155</f>
        <v>NA</v>
      </c>
      <c r="C154" t="str">
        <f>cl_thomson!C155</f>
        <v>NA</v>
      </c>
      <c r="D154">
        <f>cl_thomson!D155</f>
        <v>78.41</v>
      </c>
      <c r="E154" t="str">
        <f>cl_thomson!E155</f>
        <v>NA</v>
      </c>
      <c r="F154">
        <f>cl_thomson!F155</f>
        <v>77.418999999999997</v>
      </c>
      <c r="G154" t="str">
        <f>cl_thomson!G155</f>
        <v>NA</v>
      </c>
    </row>
    <row r="155" spans="1:7" x14ac:dyDescent="0.25">
      <c r="A155" s="8">
        <f>cl_thomson!A156</f>
        <v>36083</v>
      </c>
      <c r="B155" t="str">
        <f>cl_thomson!B156</f>
        <v>NA</v>
      </c>
      <c r="C155" t="str">
        <f>cl_thomson!C156</f>
        <v>NA</v>
      </c>
      <c r="D155">
        <f>cl_thomson!D156</f>
        <v>78.02</v>
      </c>
      <c r="E155" t="str">
        <f>cl_thomson!E156</f>
        <v>NA</v>
      </c>
      <c r="F155">
        <f>cl_thomson!F156</f>
        <v>77.686999999999998</v>
      </c>
      <c r="G155" t="str">
        <f>cl_thomson!G156</f>
        <v>NA</v>
      </c>
    </row>
    <row r="156" spans="1:7" x14ac:dyDescent="0.25">
      <c r="A156" s="8">
        <f>cl_thomson!A157</f>
        <v>36114</v>
      </c>
      <c r="B156" t="str">
        <f>cl_thomson!B157</f>
        <v>NA</v>
      </c>
      <c r="C156" t="str">
        <f>cl_thomson!C157</f>
        <v>NA</v>
      </c>
      <c r="D156">
        <f>cl_thomson!D157</f>
        <v>77.61</v>
      </c>
      <c r="E156" t="str">
        <f>cl_thomson!E157</f>
        <v>NA</v>
      </c>
      <c r="F156">
        <f>cl_thomson!F157</f>
        <v>74.549000000000007</v>
      </c>
      <c r="G156" t="str">
        <f>cl_thomson!G157</f>
        <v>NA</v>
      </c>
    </row>
    <row r="157" spans="1:7" x14ac:dyDescent="0.25">
      <c r="A157" s="8">
        <f>cl_thomson!A158</f>
        <v>36144</v>
      </c>
      <c r="B157" t="str">
        <f>cl_thomson!B158</f>
        <v>NA</v>
      </c>
      <c r="C157" t="str">
        <f>cl_thomson!C158</f>
        <v>NA</v>
      </c>
      <c r="D157">
        <f>cl_thomson!D158</f>
        <v>79.099999999999994</v>
      </c>
      <c r="E157" t="str">
        <f>cl_thomson!E158</f>
        <v>NA</v>
      </c>
      <c r="F157">
        <f>cl_thomson!F158</f>
        <v>71.162000000000006</v>
      </c>
      <c r="G157" t="str">
        <f>cl_thomson!G158</f>
        <v>NA</v>
      </c>
    </row>
    <row r="158" spans="1:7" x14ac:dyDescent="0.25">
      <c r="A158" s="8">
        <f>cl_thomson!A159</f>
        <v>36175</v>
      </c>
      <c r="B158" t="str">
        <f>cl_thomson!B159</f>
        <v>NA</v>
      </c>
      <c r="C158" t="str">
        <f>cl_thomson!C159</f>
        <v>NA</v>
      </c>
      <c r="D158">
        <f>cl_thomson!D159</f>
        <v>78.849999999999994</v>
      </c>
      <c r="E158" t="str">
        <f>cl_thomson!E159</f>
        <v>NA</v>
      </c>
      <c r="F158">
        <f>cl_thomson!F159</f>
        <v>70.346999999999994</v>
      </c>
      <c r="G158" t="str">
        <f>cl_thomson!G159</f>
        <v>NA</v>
      </c>
    </row>
    <row r="159" spans="1:7" x14ac:dyDescent="0.25">
      <c r="A159" s="8">
        <f>cl_thomson!A160</f>
        <v>36206</v>
      </c>
      <c r="B159" t="str">
        <f>cl_thomson!B160</f>
        <v>NA</v>
      </c>
      <c r="C159" t="str">
        <f>cl_thomson!C160</f>
        <v>NA</v>
      </c>
      <c r="D159">
        <f>cl_thomson!D160</f>
        <v>79.67</v>
      </c>
      <c r="E159" t="str">
        <f>cl_thomson!E160</f>
        <v>NA</v>
      </c>
      <c r="F159">
        <f>cl_thomson!F160</f>
        <v>69.564999999999998</v>
      </c>
      <c r="G159" t="str">
        <f>cl_thomson!G160</f>
        <v>NA</v>
      </c>
    </row>
    <row r="160" spans="1:7" x14ac:dyDescent="0.25">
      <c r="A160" s="8">
        <f>cl_thomson!A161</f>
        <v>36234</v>
      </c>
      <c r="B160" t="str">
        <f>cl_thomson!B161</f>
        <v>NA</v>
      </c>
      <c r="C160" t="str">
        <f>cl_thomson!C161</f>
        <v>NA</v>
      </c>
      <c r="D160">
        <f>cl_thomson!D161</f>
        <v>78.48</v>
      </c>
      <c r="E160" t="str">
        <f>cl_thomson!E161</f>
        <v>NA</v>
      </c>
      <c r="F160">
        <f>cl_thomson!F161</f>
        <v>68.414000000000001</v>
      </c>
      <c r="G160" t="str">
        <f>cl_thomson!G161</f>
        <v>NA</v>
      </c>
    </row>
    <row r="161" spans="1:7" x14ac:dyDescent="0.25">
      <c r="A161" s="8">
        <f>cl_thomson!A162</f>
        <v>36265</v>
      </c>
      <c r="B161" t="str">
        <f>cl_thomson!B162</f>
        <v>NA</v>
      </c>
      <c r="C161" t="str">
        <f>cl_thomson!C162</f>
        <v>NA</v>
      </c>
      <c r="D161">
        <f>cl_thomson!D162</f>
        <v>77.78</v>
      </c>
      <c r="E161" t="str">
        <f>cl_thomson!E162</f>
        <v>NA</v>
      </c>
      <c r="F161">
        <f>cl_thomson!F162</f>
        <v>67.591999999999999</v>
      </c>
      <c r="G161" t="str">
        <f>cl_thomson!G162</f>
        <v>NA</v>
      </c>
    </row>
    <row r="162" spans="1:7" x14ac:dyDescent="0.25">
      <c r="A162" s="8">
        <f>cl_thomson!A163</f>
        <v>36295</v>
      </c>
      <c r="B162" t="str">
        <f>cl_thomson!B163</f>
        <v>NA</v>
      </c>
      <c r="C162" t="str">
        <f>cl_thomson!C163</f>
        <v>NA</v>
      </c>
      <c r="D162">
        <f>cl_thomson!D163</f>
        <v>78.28</v>
      </c>
      <c r="E162" t="str">
        <f>cl_thomson!E163</f>
        <v>NA</v>
      </c>
      <c r="F162">
        <f>cl_thomson!F163</f>
        <v>66.286000000000001</v>
      </c>
      <c r="G162" t="str">
        <f>cl_thomson!G163</f>
        <v>NA</v>
      </c>
    </row>
    <row r="163" spans="1:7" x14ac:dyDescent="0.25">
      <c r="A163" s="8">
        <f>cl_thomson!A164</f>
        <v>36326</v>
      </c>
      <c r="B163" t="str">
        <f>cl_thomson!B164</f>
        <v>NA</v>
      </c>
      <c r="C163" t="str">
        <f>cl_thomson!C164</f>
        <v>NA</v>
      </c>
      <c r="D163">
        <f>cl_thomson!D164</f>
        <v>80.22</v>
      </c>
      <c r="E163" t="str">
        <f>cl_thomson!E164</f>
        <v>NA</v>
      </c>
      <c r="F163">
        <f>cl_thomson!F164</f>
        <v>69.308999999999997</v>
      </c>
      <c r="G163" t="str">
        <f>cl_thomson!G164</f>
        <v>NA</v>
      </c>
    </row>
    <row r="164" spans="1:7" x14ac:dyDescent="0.25">
      <c r="A164" s="8">
        <f>cl_thomson!A165</f>
        <v>36356</v>
      </c>
      <c r="B164" t="str">
        <f>cl_thomson!B165</f>
        <v>NA</v>
      </c>
      <c r="C164" t="str">
        <f>cl_thomson!C165</f>
        <v>NA</v>
      </c>
      <c r="D164">
        <f>cl_thomson!D165</f>
        <v>82.58</v>
      </c>
      <c r="E164" t="str">
        <f>cl_thomson!E165</f>
        <v>NA</v>
      </c>
      <c r="F164">
        <f>cl_thomson!F165</f>
        <v>66.799000000000007</v>
      </c>
      <c r="G164" t="str">
        <f>cl_thomson!G165</f>
        <v>NA</v>
      </c>
    </row>
    <row r="165" spans="1:7" x14ac:dyDescent="0.25">
      <c r="A165" s="8">
        <f>cl_thomson!A166</f>
        <v>36387</v>
      </c>
      <c r="B165" t="str">
        <f>cl_thomson!B166</f>
        <v>NA</v>
      </c>
      <c r="C165" t="str">
        <f>cl_thomson!C166</f>
        <v>NA</v>
      </c>
      <c r="D165">
        <f>cl_thomson!D166</f>
        <v>83.01</v>
      </c>
      <c r="E165" t="str">
        <f>cl_thomson!E166</f>
        <v>NA</v>
      </c>
      <c r="F165">
        <f>cl_thomson!F166</f>
        <v>69.873000000000005</v>
      </c>
      <c r="G165" t="str">
        <f>cl_thomson!G166</f>
        <v>NA</v>
      </c>
    </row>
    <row r="166" spans="1:7" x14ac:dyDescent="0.25">
      <c r="A166" s="8">
        <f>cl_thomson!A167</f>
        <v>36418</v>
      </c>
      <c r="B166" t="str">
        <f>cl_thomson!B167</f>
        <v>NA</v>
      </c>
      <c r="C166" t="str">
        <f>cl_thomson!C167</f>
        <v>NA</v>
      </c>
      <c r="D166">
        <f>cl_thomson!D167</f>
        <v>85.34</v>
      </c>
      <c r="E166" t="str">
        <f>cl_thomson!E167</f>
        <v>NA</v>
      </c>
      <c r="F166">
        <f>cl_thomson!F167</f>
        <v>70.296000000000006</v>
      </c>
      <c r="G166" t="str">
        <f>cl_thomson!G167</f>
        <v>NA</v>
      </c>
    </row>
    <row r="167" spans="1:7" x14ac:dyDescent="0.25">
      <c r="A167" s="8">
        <f>cl_thomson!A168</f>
        <v>36448</v>
      </c>
      <c r="B167" t="str">
        <f>cl_thomson!B168</f>
        <v>NA</v>
      </c>
      <c r="C167" t="str">
        <f>cl_thomson!C168</f>
        <v>NA</v>
      </c>
      <c r="D167">
        <f>cl_thomson!D168</f>
        <v>87.46</v>
      </c>
      <c r="E167" t="str">
        <f>cl_thomson!E168</f>
        <v>NA</v>
      </c>
      <c r="F167">
        <f>cl_thomson!F168</f>
        <v>69.218999999999994</v>
      </c>
      <c r="G167" t="str">
        <f>cl_thomson!G168</f>
        <v>NA</v>
      </c>
    </row>
    <row r="168" spans="1:7" x14ac:dyDescent="0.25">
      <c r="A168" s="8">
        <f>cl_thomson!A169</f>
        <v>36479</v>
      </c>
      <c r="B168" t="str">
        <f>cl_thomson!B169</f>
        <v>NA</v>
      </c>
      <c r="C168" t="str">
        <f>cl_thomson!C169</f>
        <v>NA</v>
      </c>
      <c r="D168">
        <f>cl_thomson!D169</f>
        <v>88.27</v>
      </c>
      <c r="E168" t="str">
        <f>cl_thomson!E169</f>
        <v>NA</v>
      </c>
      <c r="F168">
        <f>cl_thomson!F169</f>
        <v>70.887</v>
      </c>
      <c r="G168" t="str">
        <f>cl_thomson!G169</f>
        <v>NA</v>
      </c>
    </row>
    <row r="169" spans="1:7" x14ac:dyDescent="0.25">
      <c r="A169" s="8">
        <f>cl_thomson!A170</f>
        <v>36509</v>
      </c>
      <c r="B169" t="str">
        <f>cl_thomson!B170</f>
        <v>NA</v>
      </c>
      <c r="C169" t="str">
        <f>cl_thomson!C170</f>
        <v>NA</v>
      </c>
      <c r="D169">
        <f>cl_thomson!D170</f>
        <v>87.54</v>
      </c>
      <c r="E169" t="str">
        <f>cl_thomson!E170</f>
        <v>NA</v>
      </c>
      <c r="F169">
        <f>cl_thomson!F170</f>
        <v>74.498999999999995</v>
      </c>
      <c r="G169" t="str">
        <f>cl_thomson!G170</f>
        <v>NA</v>
      </c>
    </row>
    <row r="170" spans="1:7" x14ac:dyDescent="0.25">
      <c r="A170" s="8">
        <f>cl_thomson!A171</f>
        <v>36540</v>
      </c>
      <c r="B170" t="str">
        <f>cl_thomson!B171</f>
        <v>NA</v>
      </c>
      <c r="C170" t="str">
        <f>cl_thomson!C171</f>
        <v>NA</v>
      </c>
      <c r="D170">
        <f>cl_thomson!D171</f>
        <v>84.71</v>
      </c>
      <c r="E170" t="str">
        <f>cl_thomson!E171</f>
        <v>NA</v>
      </c>
      <c r="F170">
        <f>cl_thomson!F171</f>
        <v>72.575000000000003</v>
      </c>
      <c r="G170" t="str">
        <f>cl_thomson!G171</f>
        <v>NA</v>
      </c>
    </row>
    <row r="171" spans="1:7" x14ac:dyDescent="0.25">
      <c r="A171" s="8">
        <f>cl_thomson!A172</f>
        <v>36571</v>
      </c>
      <c r="B171" t="str">
        <f>cl_thomson!B172</f>
        <v>NA</v>
      </c>
      <c r="C171" t="str">
        <f>cl_thomson!C172</f>
        <v>NA</v>
      </c>
      <c r="D171">
        <f>cl_thomson!D172</f>
        <v>82.93</v>
      </c>
      <c r="E171" t="str">
        <f>cl_thomson!E172</f>
        <v>NA</v>
      </c>
      <c r="F171">
        <f>cl_thomson!F172</f>
        <v>73.581000000000003</v>
      </c>
      <c r="G171" t="str">
        <f>cl_thomson!G172</f>
        <v>NA</v>
      </c>
    </row>
    <row r="172" spans="1:7" x14ac:dyDescent="0.25">
      <c r="A172" s="8">
        <f>cl_thomson!A173</f>
        <v>36600</v>
      </c>
      <c r="B172" t="str">
        <f>cl_thomson!B173</f>
        <v>NA</v>
      </c>
      <c r="C172" t="str">
        <f>cl_thomson!C173</f>
        <v>NA</v>
      </c>
      <c r="D172">
        <f>cl_thomson!D173</f>
        <v>81.489999999999995</v>
      </c>
      <c r="E172" t="str">
        <f>cl_thomson!E173</f>
        <v>NA</v>
      </c>
      <c r="F172">
        <f>cl_thomson!F173</f>
        <v>75.721999999999994</v>
      </c>
      <c r="G172" t="str">
        <f>cl_thomson!G173</f>
        <v>NA</v>
      </c>
    </row>
    <row r="173" spans="1:7" x14ac:dyDescent="0.25">
      <c r="A173" s="8">
        <f>cl_thomson!A174</f>
        <v>36631</v>
      </c>
      <c r="B173" t="str">
        <f>cl_thomson!B174</f>
        <v>NA</v>
      </c>
      <c r="C173" t="str">
        <f>cl_thomson!C174</f>
        <v>NA</v>
      </c>
      <c r="D173">
        <f>cl_thomson!D174</f>
        <v>81.44</v>
      </c>
      <c r="E173" t="str">
        <f>cl_thomson!E174</f>
        <v>NA</v>
      </c>
      <c r="F173">
        <f>cl_thomson!F174</f>
        <v>70.811000000000007</v>
      </c>
      <c r="G173" t="str">
        <f>cl_thomson!G174</f>
        <v>NA</v>
      </c>
    </row>
    <row r="174" spans="1:7" x14ac:dyDescent="0.25">
      <c r="A174" s="8">
        <f>cl_thomson!A175</f>
        <v>36661</v>
      </c>
      <c r="B174" t="str">
        <f>cl_thomson!B175</f>
        <v>NA</v>
      </c>
      <c r="C174" t="str">
        <f>cl_thomson!C175</f>
        <v>NA</v>
      </c>
      <c r="D174">
        <f>cl_thomson!D175</f>
        <v>82.25</v>
      </c>
      <c r="E174" t="str">
        <f>cl_thomson!E175</f>
        <v>NA</v>
      </c>
      <c r="F174">
        <f>cl_thomson!F175</f>
        <v>75.001000000000005</v>
      </c>
      <c r="G174" t="str">
        <f>cl_thomson!G175</f>
        <v>NA</v>
      </c>
    </row>
    <row r="175" spans="1:7" x14ac:dyDescent="0.25">
      <c r="A175" s="8">
        <f>cl_thomson!A176</f>
        <v>36692</v>
      </c>
      <c r="B175" t="str">
        <f>cl_thomson!B176</f>
        <v>NA</v>
      </c>
      <c r="C175" t="str">
        <f>cl_thomson!C176</f>
        <v>NA</v>
      </c>
      <c r="D175">
        <f>cl_thomson!D176</f>
        <v>85.2</v>
      </c>
      <c r="E175" t="str">
        <f>cl_thomson!E176</f>
        <v>NA</v>
      </c>
      <c r="F175">
        <f>cl_thomson!F176</f>
        <v>78.120999999999995</v>
      </c>
      <c r="G175" t="str">
        <f>cl_thomson!G176</f>
        <v>NA</v>
      </c>
    </row>
    <row r="176" spans="1:7" x14ac:dyDescent="0.25">
      <c r="A176" s="8">
        <f>cl_thomson!A177</f>
        <v>36722</v>
      </c>
      <c r="B176" t="str">
        <f>cl_thomson!B177</f>
        <v>NA</v>
      </c>
      <c r="C176" t="str">
        <f>cl_thomson!C177</f>
        <v>NA</v>
      </c>
      <c r="D176">
        <f>cl_thomson!D177</f>
        <v>87.39</v>
      </c>
      <c r="E176" t="str">
        <f>cl_thomson!E177</f>
        <v>NA</v>
      </c>
      <c r="F176">
        <f>cl_thomson!F177</f>
        <v>76.567999999999998</v>
      </c>
      <c r="G176" t="str">
        <f>cl_thomson!G177</f>
        <v>NA</v>
      </c>
    </row>
    <row r="177" spans="1:7" x14ac:dyDescent="0.25">
      <c r="A177" s="8">
        <f>cl_thomson!A178</f>
        <v>36753</v>
      </c>
      <c r="B177" t="str">
        <f>cl_thomson!B178</f>
        <v>NA</v>
      </c>
      <c r="C177" t="str">
        <f>cl_thomson!C178</f>
        <v>NA</v>
      </c>
      <c r="D177">
        <f>cl_thomson!D178</f>
        <v>87.96</v>
      </c>
      <c r="E177" t="str">
        <f>cl_thomson!E178</f>
        <v>NA</v>
      </c>
      <c r="F177">
        <f>cl_thomson!F178</f>
        <v>80.477999999999994</v>
      </c>
      <c r="G177" t="str">
        <f>cl_thomson!G178</f>
        <v>NA</v>
      </c>
    </row>
    <row r="178" spans="1:7" x14ac:dyDescent="0.25">
      <c r="A178" s="8">
        <f>cl_thomson!A179</f>
        <v>36784</v>
      </c>
      <c r="B178" t="str">
        <f>cl_thomson!B179</f>
        <v>NA</v>
      </c>
      <c r="C178" t="str">
        <f>cl_thomson!C179</f>
        <v>NA</v>
      </c>
      <c r="D178">
        <f>cl_thomson!D179</f>
        <v>89.78</v>
      </c>
      <c r="E178" t="str">
        <f>cl_thomson!E179</f>
        <v>NA</v>
      </c>
      <c r="F178">
        <f>cl_thomson!F179</f>
        <v>77.367000000000004</v>
      </c>
      <c r="G178" t="str">
        <f>cl_thomson!G179</f>
        <v>NA</v>
      </c>
    </row>
    <row r="179" spans="1:7" x14ac:dyDescent="0.25">
      <c r="A179" s="8">
        <f>cl_thomson!A180</f>
        <v>36814</v>
      </c>
      <c r="B179" t="str">
        <f>cl_thomson!B180</f>
        <v>NA</v>
      </c>
      <c r="C179" t="str">
        <f>cl_thomson!C180</f>
        <v>NA</v>
      </c>
      <c r="D179">
        <f>cl_thomson!D180</f>
        <v>89.23</v>
      </c>
      <c r="E179" t="str">
        <f>cl_thomson!E180</f>
        <v>NA</v>
      </c>
      <c r="F179">
        <f>cl_thomson!F180</f>
        <v>76.716999999999999</v>
      </c>
      <c r="G179" t="str">
        <f>cl_thomson!G180</f>
        <v>NA</v>
      </c>
    </row>
    <row r="180" spans="1:7" x14ac:dyDescent="0.25">
      <c r="A180" s="8">
        <f>cl_thomson!A181</f>
        <v>36845</v>
      </c>
      <c r="B180" t="str">
        <f>cl_thomson!B181</f>
        <v>NA</v>
      </c>
      <c r="C180" t="str">
        <f>cl_thomson!C181</f>
        <v>NA</v>
      </c>
      <c r="D180">
        <f>cl_thomson!D181</f>
        <v>89.64</v>
      </c>
      <c r="E180" t="str">
        <f>cl_thomson!E181</f>
        <v>NA</v>
      </c>
      <c r="F180">
        <f>cl_thomson!F181</f>
        <v>79.893000000000001</v>
      </c>
      <c r="G180" t="str">
        <f>cl_thomson!G181</f>
        <v>NA</v>
      </c>
    </row>
    <row r="181" spans="1:7" x14ac:dyDescent="0.25">
      <c r="A181" s="8">
        <f>cl_thomson!A182</f>
        <v>36875</v>
      </c>
      <c r="B181" t="str">
        <f>cl_thomson!B182</f>
        <v>NA</v>
      </c>
      <c r="C181" t="str">
        <f>cl_thomson!C182</f>
        <v>NA</v>
      </c>
      <c r="D181">
        <f>cl_thomson!D182</f>
        <v>90.2</v>
      </c>
      <c r="E181" t="str">
        <f>cl_thomson!E182</f>
        <v>NA</v>
      </c>
      <c r="F181">
        <f>cl_thomson!F182</f>
        <v>77.007999999999996</v>
      </c>
      <c r="G181" t="str">
        <f>cl_thomson!G182</f>
        <v>NA</v>
      </c>
    </row>
    <row r="182" spans="1:7" x14ac:dyDescent="0.25">
      <c r="A182" s="8">
        <f>cl_thomson!A183</f>
        <v>36906</v>
      </c>
      <c r="B182" t="str">
        <f>cl_thomson!B183</f>
        <v>NA</v>
      </c>
      <c r="C182" t="str">
        <f>cl_thomson!C183</f>
        <v>NA</v>
      </c>
      <c r="D182">
        <f>cl_thomson!D183</f>
        <v>90.29</v>
      </c>
      <c r="E182" t="str">
        <f>cl_thomson!E183</f>
        <v>NA</v>
      </c>
      <c r="F182">
        <f>cl_thomson!F183</f>
        <v>76.763000000000005</v>
      </c>
      <c r="G182" t="str">
        <f>cl_thomson!G183</f>
        <v>NA</v>
      </c>
    </row>
    <row r="183" spans="1:7" x14ac:dyDescent="0.25">
      <c r="A183" s="8">
        <f>cl_thomson!A184</f>
        <v>36937</v>
      </c>
      <c r="B183" t="str">
        <f>cl_thomson!B184</f>
        <v>NA</v>
      </c>
      <c r="C183" t="str">
        <f>cl_thomson!C184</f>
        <v>NA</v>
      </c>
      <c r="D183">
        <f>cl_thomson!D184</f>
        <v>88.32</v>
      </c>
      <c r="E183" t="str">
        <f>cl_thomson!E184</f>
        <v>NA</v>
      </c>
      <c r="F183">
        <f>cl_thomson!F184</f>
        <v>76.736999999999995</v>
      </c>
      <c r="G183" t="str">
        <f>cl_thomson!G184</f>
        <v>NA</v>
      </c>
    </row>
    <row r="184" spans="1:7" x14ac:dyDescent="0.25">
      <c r="A184" s="8">
        <f>cl_thomson!A185</f>
        <v>36965</v>
      </c>
      <c r="B184" t="str">
        <f>cl_thomson!B185</f>
        <v>NA</v>
      </c>
      <c r="C184" t="str">
        <f>cl_thomson!C185</f>
        <v>NA</v>
      </c>
      <c r="D184">
        <f>cl_thomson!D185</f>
        <v>90.81</v>
      </c>
      <c r="E184" t="str">
        <f>cl_thomson!E185</f>
        <v>NA</v>
      </c>
      <c r="F184">
        <f>cl_thomson!F185</f>
        <v>79.822000000000003</v>
      </c>
      <c r="G184" t="str">
        <f>cl_thomson!G185</f>
        <v>NA</v>
      </c>
    </row>
    <row r="185" spans="1:7" x14ac:dyDescent="0.25">
      <c r="A185" s="8">
        <f>cl_thomson!A186</f>
        <v>36996</v>
      </c>
      <c r="B185" t="str">
        <f>cl_thomson!B186</f>
        <v>NA</v>
      </c>
      <c r="C185" t="str">
        <f>cl_thomson!C186</f>
        <v>NA</v>
      </c>
      <c r="D185">
        <f>cl_thomson!D186</f>
        <v>91.5</v>
      </c>
      <c r="E185" t="str">
        <f>cl_thomson!E186</f>
        <v>NA</v>
      </c>
      <c r="F185">
        <f>cl_thomson!F186</f>
        <v>76.552000000000007</v>
      </c>
      <c r="G185" t="str">
        <f>cl_thomson!G186</f>
        <v>NA</v>
      </c>
    </row>
    <row r="186" spans="1:7" x14ac:dyDescent="0.25">
      <c r="A186" s="8">
        <f>cl_thomson!A187</f>
        <v>37026</v>
      </c>
      <c r="B186" t="str">
        <f>cl_thomson!B187</f>
        <v>NA</v>
      </c>
      <c r="C186" t="str">
        <f>cl_thomson!C187</f>
        <v>NA</v>
      </c>
      <c r="D186">
        <f>cl_thomson!D187</f>
        <v>91.77</v>
      </c>
      <c r="E186" t="str">
        <f>cl_thomson!E187</f>
        <v>NA</v>
      </c>
      <c r="F186">
        <f>cl_thomson!F187</f>
        <v>78.263999999999996</v>
      </c>
      <c r="G186" t="str">
        <f>cl_thomson!G187</f>
        <v>NA</v>
      </c>
    </row>
    <row r="187" spans="1:7" x14ac:dyDescent="0.25">
      <c r="A187" s="8">
        <f>cl_thomson!A188</f>
        <v>37057</v>
      </c>
      <c r="B187" t="str">
        <f>cl_thomson!B188</f>
        <v>NA</v>
      </c>
      <c r="C187" t="str">
        <f>cl_thomson!C188</f>
        <v>NA</v>
      </c>
      <c r="D187">
        <f>cl_thomson!D188</f>
        <v>92.68</v>
      </c>
      <c r="E187" t="str">
        <f>cl_thomson!E188</f>
        <v>NA</v>
      </c>
      <c r="F187">
        <f>cl_thomson!F188</f>
        <v>77.146000000000001</v>
      </c>
      <c r="G187" t="str">
        <f>cl_thomson!G188</f>
        <v>NA</v>
      </c>
    </row>
    <row r="188" spans="1:7" x14ac:dyDescent="0.25">
      <c r="A188" s="8">
        <f>cl_thomson!A189</f>
        <v>37087</v>
      </c>
      <c r="B188" t="str">
        <f>cl_thomson!B189</f>
        <v>NA</v>
      </c>
      <c r="C188" t="str">
        <f>cl_thomson!C189</f>
        <v>NA</v>
      </c>
      <c r="D188">
        <f>cl_thomson!D189</f>
        <v>98.24</v>
      </c>
      <c r="E188" t="str">
        <f>cl_thomson!E189</f>
        <v>NA</v>
      </c>
      <c r="F188">
        <f>cl_thomson!F189</f>
        <v>76.626000000000005</v>
      </c>
      <c r="G188" t="str">
        <f>cl_thomson!G189</f>
        <v>NA</v>
      </c>
    </row>
    <row r="189" spans="1:7" x14ac:dyDescent="0.25">
      <c r="A189" s="8">
        <f>cl_thomson!A190</f>
        <v>37118</v>
      </c>
      <c r="B189" t="str">
        <f>cl_thomson!B190</f>
        <v>NA</v>
      </c>
      <c r="C189" t="str">
        <f>cl_thomson!C190</f>
        <v>NA</v>
      </c>
      <c r="D189">
        <f>cl_thomson!D190</f>
        <v>101.17</v>
      </c>
      <c r="E189" t="str">
        <f>cl_thomson!E190</f>
        <v>NA</v>
      </c>
      <c r="F189">
        <f>cl_thomson!F190</f>
        <v>76.956000000000003</v>
      </c>
      <c r="G189" t="str">
        <f>cl_thomson!G190</f>
        <v>NA</v>
      </c>
    </row>
    <row r="190" spans="1:7" x14ac:dyDescent="0.25">
      <c r="A190" s="8">
        <f>cl_thomson!A191</f>
        <v>37149</v>
      </c>
      <c r="B190" t="str">
        <f>cl_thomson!B191</f>
        <v>NA</v>
      </c>
      <c r="C190" t="str">
        <f>cl_thomson!C191</f>
        <v>NA</v>
      </c>
      <c r="D190">
        <f>cl_thomson!D191</f>
        <v>101.16</v>
      </c>
      <c r="E190" t="str">
        <f>cl_thomson!E191</f>
        <v>NA</v>
      </c>
      <c r="F190">
        <f>cl_thomson!F191</f>
        <v>76.977000000000004</v>
      </c>
      <c r="G190" t="str">
        <f>cl_thomson!G191</f>
        <v>NA</v>
      </c>
    </row>
    <row r="191" spans="1:7" x14ac:dyDescent="0.25">
      <c r="A191" s="8">
        <f>cl_thomson!A192</f>
        <v>37179</v>
      </c>
      <c r="B191" t="str">
        <f>cl_thomson!B192</f>
        <v>NA</v>
      </c>
      <c r="C191" t="str">
        <f>cl_thomson!C192</f>
        <v>NA</v>
      </c>
      <c r="D191">
        <f>cl_thomson!D192</f>
        <v>103.71</v>
      </c>
      <c r="E191" t="str">
        <f>cl_thomson!E192</f>
        <v>NA</v>
      </c>
      <c r="F191">
        <f>cl_thomson!F192</f>
        <v>77.153999999999996</v>
      </c>
      <c r="G191" t="str">
        <f>cl_thomson!G192</f>
        <v>NA</v>
      </c>
    </row>
    <row r="192" spans="1:7" x14ac:dyDescent="0.25">
      <c r="A192" s="8">
        <f>cl_thomson!A193</f>
        <v>37210</v>
      </c>
      <c r="B192" t="str">
        <f>cl_thomson!B193</f>
        <v>NA</v>
      </c>
      <c r="C192" t="str">
        <f>cl_thomson!C193</f>
        <v>NA</v>
      </c>
      <c r="D192">
        <f>cl_thomson!D193</f>
        <v>101.05</v>
      </c>
      <c r="E192" t="str">
        <f>cl_thomson!E193</f>
        <v>NA</v>
      </c>
      <c r="F192">
        <f>cl_thomson!F193</f>
        <v>76.789000000000001</v>
      </c>
      <c r="G192" t="str">
        <f>cl_thomson!G193</f>
        <v>NA</v>
      </c>
    </row>
    <row r="193" spans="1:7" x14ac:dyDescent="0.25">
      <c r="A193" s="8">
        <f>cl_thomson!A194</f>
        <v>37240</v>
      </c>
      <c r="B193" t="str">
        <f>cl_thomson!B194</f>
        <v>NA</v>
      </c>
      <c r="C193" t="str">
        <f>cl_thomson!C194</f>
        <v>NA</v>
      </c>
      <c r="D193">
        <f>cl_thomson!D194</f>
        <v>98.31</v>
      </c>
      <c r="E193" t="str">
        <f>cl_thomson!E194</f>
        <v>NA</v>
      </c>
      <c r="F193">
        <f>cl_thomson!F194</f>
        <v>75.245000000000005</v>
      </c>
      <c r="G193" t="str">
        <f>cl_thomson!G194</f>
        <v>NA</v>
      </c>
    </row>
    <row r="194" spans="1:7" x14ac:dyDescent="0.25">
      <c r="A194" s="8">
        <f>cl_thomson!A195</f>
        <v>37271</v>
      </c>
      <c r="B194" t="str">
        <f>cl_thomson!B195</f>
        <v>NA</v>
      </c>
      <c r="C194" t="str">
        <f>cl_thomson!C195</f>
        <v>NA</v>
      </c>
      <c r="D194">
        <f>cl_thomson!D195</f>
        <v>95.37</v>
      </c>
      <c r="E194" t="str">
        <f>cl_thomson!E195</f>
        <v>NA</v>
      </c>
      <c r="F194">
        <f>cl_thomson!F195</f>
        <v>77.817999999999998</v>
      </c>
      <c r="G194" t="str">
        <f>cl_thomson!G195</f>
        <v>NA</v>
      </c>
    </row>
    <row r="195" spans="1:7" x14ac:dyDescent="0.25">
      <c r="A195" s="8">
        <f>cl_thomson!A196</f>
        <v>37302</v>
      </c>
      <c r="B195" t="str">
        <f>cl_thomson!B196</f>
        <v>NA</v>
      </c>
      <c r="C195" t="str">
        <f>cl_thomson!C196</f>
        <v>NA</v>
      </c>
      <c r="D195">
        <f>cl_thomson!D196</f>
        <v>94.62</v>
      </c>
      <c r="E195" t="str">
        <f>cl_thomson!E196</f>
        <v>NA</v>
      </c>
      <c r="F195">
        <f>cl_thomson!F196</f>
        <v>76.891999999999996</v>
      </c>
      <c r="G195" t="str">
        <f>cl_thomson!G196</f>
        <v>NA</v>
      </c>
    </row>
    <row r="196" spans="1:7" x14ac:dyDescent="0.25">
      <c r="A196" s="8">
        <f>cl_thomson!A197</f>
        <v>37330</v>
      </c>
      <c r="B196" t="str">
        <f>cl_thomson!B197</f>
        <v>NA</v>
      </c>
      <c r="C196" t="str">
        <f>cl_thomson!C197</f>
        <v>NA</v>
      </c>
      <c r="D196">
        <f>cl_thomson!D197</f>
        <v>92.33</v>
      </c>
      <c r="E196" t="str">
        <f>cl_thomson!E197</f>
        <v>NA</v>
      </c>
      <c r="F196">
        <f>cl_thomson!F197</f>
        <v>71.028999999999996</v>
      </c>
      <c r="G196" t="str">
        <f>cl_thomson!G197</f>
        <v>NA</v>
      </c>
    </row>
    <row r="197" spans="1:7" x14ac:dyDescent="0.25">
      <c r="A197" s="8">
        <f>cl_thomson!A198</f>
        <v>37361</v>
      </c>
      <c r="B197" t="str">
        <f>cl_thomson!B198</f>
        <v>NA</v>
      </c>
      <c r="C197" t="str">
        <f>cl_thomson!C198</f>
        <v>NA</v>
      </c>
      <c r="D197">
        <f>cl_thomson!D198</f>
        <v>91.33</v>
      </c>
      <c r="E197" t="str">
        <f>cl_thomson!E198</f>
        <v>NA</v>
      </c>
      <c r="F197">
        <f>cl_thomson!F198</f>
        <v>82.834999999999994</v>
      </c>
      <c r="G197" t="str">
        <f>cl_thomson!G198</f>
        <v>NA</v>
      </c>
    </row>
    <row r="198" spans="1:7" x14ac:dyDescent="0.25">
      <c r="A198" s="8">
        <f>cl_thomson!A199</f>
        <v>37391</v>
      </c>
      <c r="B198" t="str">
        <f>cl_thomson!B199</f>
        <v>NA</v>
      </c>
      <c r="C198" t="str">
        <f>cl_thomson!C199</f>
        <v>NA</v>
      </c>
      <c r="D198">
        <f>cl_thomson!D199</f>
        <v>91.78</v>
      </c>
      <c r="E198" t="str">
        <f>cl_thomson!E199</f>
        <v>NA</v>
      </c>
      <c r="F198">
        <f>cl_thomson!F199</f>
        <v>78.275000000000006</v>
      </c>
      <c r="G198" t="str">
        <f>cl_thomson!G199</f>
        <v>NA</v>
      </c>
    </row>
    <row r="199" spans="1:7" x14ac:dyDescent="0.25">
      <c r="A199" s="8">
        <f>cl_thomson!A200</f>
        <v>37422</v>
      </c>
      <c r="B199" t="str">
        <f>cl_thomson!B200</f>
        <v>NA</v>
      </c>
      <c r="C199" t="str">
        <f>cl_thomson!C200</f>
        <v>NA</v>
      </c>
      <c r="D199">
        <f>cl_thomson!D200</f>
        <v>94.98</v>
      </c>
      <c r="E199" t="str">
        <f>cl_thomson!E200</f>
        <v>NA</v>
      </c>
      <c r="F199">
        <f>cl_thomson!F200</f>
        <v>76.022000000000006</v>
      </c>
      <c r="G199" t="str">
        <f>cl_thomson!G200</f>
        <v>NA</v>
      </c>
    </row>
    <row r="200" spans="1:7" x14ac:dyDescent="0.25">
      <c r="A200" s="8">
        <f>cl_thomson!A201</f>
        <v>37452</v>
      </c>
      <c r="B200" t="str">
        <f>cl_thomson!B201</f>
        <v>NA</v>
      </c>
      <c r="C200" t="str">
        <f>cl_thomson!C201</f>
        <v>NA</v>
      </c>
      <c r="D200">
        <f>cl_thomson!D201</f>
        <v>99.05</v>
      </c>
      <c r="E200" t="str">
        <f>cl_thomson!E201</f>
        <v>NA</v>
      </c>
      <c r="F200">
        <f>cl_thomson!F201</f>
        <v>77.09</v>
      </c>
      <c r="G200" t="str">
        <f>cl_thomson!G201</f>
        <v>NA</v>
      </c>
    </row>
    <row r="201" spans="1:7" x14ac:dyDescent="0.25">
      <c r="A201" s="8">
        <f>cl_thomson!A202</f>
        <v>37483</v>
      </c>
      <c r="B201" t="str">
        <f>cl_thomson!B202</f>
        <v>NA</v>
      </c>
      <c r="C201" t="str">
        <f>cl_thomson!C202</f>
        <v>NA</v>
      </c>
      <c r="D201">
        <f>cl_thomson!D202</f>
        <v>99.21</v>
      </c>
      <c r="E201" t="str">
        <f>cl_thomson!E202</f>
        <v>NA</v>
      </c>
      <c r="F201">
        <f>cl_thomson!F202</f>
        <v>77.075000000000003</v>
      </c>
      <c r="G201" t="str">
        <f>cl_thomson!G202</f>
        <v>NA</v>
      </c>
    </row>
    <row r="202" spans="1:7" x14ac:dyDescent="0.25">
      <c r="A202" s="8">
        <f>cl_thomson!A203</f>
        <v>37514</v>
      </c>
      <c r="B202" t="str">
        <f>cl_thomson!B203</f>
        <v>NA</v>
      </c>
      <c r="C202" t="str">
        <f>cl_thomson!C203</f>
        <v>NA</v>
      </c>
      <c r="D202">
        <f>cl_thomson!D203</f>
        <v>101.52</v>
      </c>
      <c r="E202" t="str">
        <f>cl_thomson!E203</f>
        <v>NA</v>
      </c>
      <c r="F202">
        <f>cl_thomson!F203</f>
        <v>76.263000000000005</v>
      </c>
      <c r="G202" t="str">
        <f>cl_thomson!G203</f>
        <v>NA</v>
      </c>
    </row>
    <row r="203" spans="1:7" x14ac:dyDescent="0.25">
      <c r="A203" s="8">
        <f>cl_thomson!A204</f>
        <v>37544</v>
      </c>
      <c r="B203" t="str">
        <f>cl_thomson!B204</f>
        <v>NA</v>
      </c>
      <c r="C203" t="str">
        <f>cl_thomson!C204</f>
        <v>NA</v>
      </c>
      <c r="D203">
        <f>cl_thomson!D204</f>
        <v>102.11</v>
      </c>
      <c r="E203" t="str">
        <f>cl_thomson!E204</f>
        <v>NA</v>
      </c>
      <c r="F203">
        <f>cl_thomson!F204</f>
        <v>78.405000000000001</v>
      </c>
      <c r="G203" t="str">
        <f>cl_thomson!G204</f>
        <v>NA</v>
      </c>
    </row>
    <row r="204" spans="1:7" x14ac:dyDescent="0.25">
      <c r="A204" s="8">
        <f>cl_thomson!A205</f>
        <v>37575</v>
      </c>
      <c r="B204" t="str">
        <f>cl_thomson!B205</f>
        <v>NA</v>
      </c>
      <c r="C204" t="str">
        <f>cl_thomson!C205</f>
        <v>NA</v>
      </c>
      <c r="D204">
        <f>cl_thomson!D205</f>
        <v>99.87</v>
      </c>
      <c r="E204" t="str">
        <f>cl_thomson!E205</f>
        <v>NA</v>
      </c>
      <c r="F204">
        <f>cl_thomson!F205</f>
        <v>75.37</v>
      </c>
      <c r="G204" t="str">
        <f>cl_thomson!G205</f>
        <v>NA</v>
      </c>
    </row>
    <row r="205" spans="1:7" x14ac:dyDescent="0.25">
      <c r="A205" s="8">
        <f>cl_thomson!A206</f>
        <v>37605</v>
      </c>
      <c r="B205" t="str">
        <f>cl_thomson!B206</f>
        <v>NA</v>
      </c>
      <c r="C205" t="str">
        <f>cl_thomson!C206</f>
        <v>NA</v>
      </c>
      <c r="D205">
        <f>cl_thomson!D206</f>
        <v>100.12</v>
      </c>
      <c r="E205" t="str">
        <f>cl_thomson!E206</f>
        <v>NA</v>
      </c>
      <c r="F205">
        <f>cl_thomson!F206</f>
        <v>77.823999999999998</v>
      </c>
      <c r="G205" t="str">
        <f>cl_thomson!G206</f>
        <v>NA</v>
      </c>
    </row>
    <row r="206" spans="1:7" x14ac:dyDescent="0.25">
      <c r="A206" s="8">
        <f>cl_thomson!A207</f>
        <v>37636</v>
      </c>
      <c r="B206" t="str">
        <f>cl_thomson!B207</f>
        <v>NA</v>
      </c>
      <c r="C206">
        <f>cl_thomson!C207</f>
        <v>53.84</v>
      </c>
      <c r="D206">
        <f>cl_thomson!D207</f>
        <v>105.4</v>
      </c>
      <c r="E206" t="str">
        <f>cl_thomson!E207</f>
        <v>NA</v>
      </c>
      <c r="F206">
        <f>cl_thomson!F207</f>
        <v>79.36</v>
      </c>
      <c r="G206">
        <f>cl_thomson!G207</f>
        <v>1738.89</v>
      </c>
    </row>
    <row r="207" spans="1:7" x14ac:dyDescent="0.25">
      <c r="A207" s="8">
        <f>cl_thomson!A208</f>
        <v>37667</v>
      </c>
      <c r="B207" t="str">
        <f>cl_thomson!B208</f>
        <v>NA</v>
      </c>
      <c r="C207">
        <f>cl_thomson!C208</f>
        <v>51.17</v>
      </c>
      <c r="D207">
        <f>cl_thomson!D208</f>
        <v>108.68</v>
      </c>
      <c r="E207" t="str">
        <f>cl_thomson!E208</f>
        <v>NA</v>
      </c>
      <c r="F207">
        <f>cl_thomson!F208</f>
        <v>77.606999999999999</v>
      </c>
      <c r="G207">
        <f>cl_thomson!G208</f>
        <v>1598.06</v>
      </c>
    </row>
    <row r="208" spans="1:7" x14ac:dyDescent="0.25">
      <c r="A208" s="8">
        <f>cl_thomson!A209</f>
        <v>37695</v>
      </c>
      <c r="B208" t="str">
        <f>cl_thomson!B209</f>
        <v>NA</v>
      </c>
      <c r="C208">
        <f>cl_thomson!C209</f>
        <v>54.72</v>
      </c>
      <c r="D208">
        <f>cl_thomson!D209</f>
        <v>108.77</v>
      </c>
      <c r="E208" t="str">
        <f>cl_thomson!E209</f>
        <v>NA</v>
      </c>
      <c r="F208">
        <f>cl_thomson!F209</f>
        <v>78.712000000000003</v>
      </c>
      <c r="G208">
        <f>cl_thomson!G209</f>
        <v>1856.62</v>
      </c>
    </row>
    <row r="209" spans="1:7" x14ac:dyDescent="0.25">
      <c r="A209" s="8">
        <f>cl_thomson!A210</f>
        <v>37726</v>
      </c>
      <c r="B209" t="str">
        <f>cl_thomson!B210</f>
        <v>NA</v>
      </c>
      <c r="C209">
        <f>cl_thomson!C210</f>
        <v>56.99</v>
      </c>
      <c r="D209">
        <f>cl_thomson!D210</f>
        <v>106.08</v>
      </c>
      <c r="E209" t="str">
        <f>cl_thomson!E210</f>
        <v>NA</v>
      </c>
      <c r="F209">
        <f>cl_thomson!F210</f>
        <v>75.927999999999997</v>
      </c>
      <c r="G209">
        <f>cl_thomson!G210</f>
        <v>1804.65</v>
      </c>
    </row>
    <row r="210" spans="1:7" x14ac:dyDescent="0.25">
      <c r="A210" s="8">
        <f>cl_thomson!A211</f>
        <v>37756</v>
      </c>
      <c r="B210" t="str">
        <f>cl_thomson!B211</f>
        <v>NA</v>
      </c>
      <c r="C210">
        <f>cl_thomson!C211</f>
        <v>56.72</v>
      </c>
      <c r="D210">
        <f>cl_thomson!D211</f>
        <v>106.49</v>
      </c>
      <c r="E210" t="str">
        <f>cl_thomson!E211</f>
        <v>NA</v>
      </c>
      <c r="F210">
        <f>cl_thomson!F211</f>
        <v>78.265000000000001</v>
      </c>
      <c r="G210">
        <f>cl_thomson!G211</f>
        <v>1878.06</v>
      </c>
    </row>
    <row r="211" spans="1:7" x14ac:dyDescent="0.25">
      <c r="A211" s="8">
        <f>cl_thomson!A212</f>
        <v>37787</v>
      </c>
      <c r="B211" t="str">
        <f>cl_thomson!B212</f>
        <v>NA</v>
      </c>
      <c r="C211">
        <f>cl_thomson!C212</f>
        <v>55.19</v>
      </c>
      <c r="D211">
        <f>cl_thomson!D212</f>
        <v>108.38</v>
      </c>
      <c r="E211" t="str">
        <f>cl_thomson!E212</f>
        <v>NA</v>
      </c>
      <c r="F211">
        <f>cl_thomson!F212</f>
        <v>75.108999999999995</v>
      </c>
      <c r="G211">
        <f>cl_thomson!G212</f>
        <v>1625.19</v>
      </c>
    </row>
    <row r="212" spans="1:7" x14ac:dyDescent="0.25">
      <c r="A212" s="8">
        <f>cl_thomson!A213</f>
        <v>37817</v>
      </c>
      <c r="B212" t="str">
        <f>cl_thomson!B213</f>
        <v>NA</v>
      </c>
      <c r="C212">
        <f>cl_thomson!C213</f>
        <v>59.09</v>
      </c>
      <c r="D212">
        <f>cl_thomson!D213</f>
        <v>106.85</v>
      </c>
      <c r="E212" t="str">
        <f>cl_thomson!E213</f>
        <v>NA</v>
      </c>
      <c r="F212">
        <f>cl_thomson!F213</f>
        <v>80.7</v>
      </c>
      <c r="G212">
        <f>cl_thomson!G213</f>
        <v>1743.71</v>
      </c>
    </row>
    <row r="213" spans="1:7" x14ac:dyDescent="0.25">
      <c r="A213" s="8">
        <f>cl_thomson!A214</f>
        <v>37848</v>
      </c>
      <c r="B213" t="str">
        <f>cl_thomson!B214</f>
        <v>NA</v>
      </c>
      <c r="C213">
        <f>cl_thomson!C214</f>
        <v>58.37</v>
      </c>
      <c r="D213">
        <f>cl_thomson!D214</f>
        <v>106</v>
      </c>
      <c r="E213" t="str">
        <f>cl_thomson!E214</f>
        <v>NA</v>
      </c>
      <c r="F213">
        <f>cl_thomson!F214</f>
        <v>75.879000000000005</v>
      </c>
      <c r="G213">
        <f>cl_thomson!G214</f>
        <v>1760.32</v>
      </c>
    </row>
    <row r="214" spans="1:7" x14ac:dyDescent="0.25">
      <c r="A214" s="8">
        <f>cl_thomson!A215</f>
        <v>37879</v>
      </c>
      <c r="B214" t="str">
        <f>cl_thomson!B215</f>
        <v>NA</v>
      </c>
      <c r="C214">
        <f>cl_thomson!C215</f>
        <v>55.4</v>
      </c>
      <c r="D214">
        <f>cl_thomson!D215</f>
        <v>102.3</v>
      </c>
      <c r="E214" t="str">
        <f>cl_thomson!E215</f>
        <v>NA</v>
      </c>
      <c r="F214">
        <f>cl_thomson!F215</f>
        <v>80.400999999999996</v>
      </c>
      <c r="G214">
        <f>cl_thomson!G215</f>
        <v>1678.19</v>
      </c>
    </row>
    <row r="215" spans="1:7" x14ac:dyDescent="0.25">
      <c r="A215" s="8">
        <f>cl_thomson!A216</f>
        <v>37909</v>
      </c>
      <c r="B215" t="str">
        <f>cl_thomson!B216</f>
        <v>NA</v>
      </c>
      <c r="C215">
        <f>cl_thomson!C216</f>
        <v>58.78</v>
      </c>
      <c r="D215">
        <f>cl_thomson!D216</f>
        <v>100.04</v>
      </c>
      <c r="E215" t="str">
        <f>cl_thomson!E216</f>
        <v>NA</v>
      </c>
      <c r="F215">
        <f>cl_thomson!F216</f>
        <v>80.099999999999994</v>
      </c>
      <c r="G215">
        <f>cl_thomson!G216</f>
        <v>1917.36</v>
      </c>
    </row>
    <row r="216" spans="1:7" x14ac:dyDescent="0.25">
      <c r="A216" s="8">
        <f>cl_thomson!A217</f>
        <v>37940</v>
      </c>
      <c r="B216" t="str">
        <f>cl_thomson!B217</f>
        <v>NA</v>
      </c>
      <c r="C216">
        <f>cl_thomson!C217</f>
        <v>57.9</v>
      </c>
      <c r="D216">
        <f>cl_thomson!D217</f>
        <v>97.25</v>
      </c>
      <c r="E216" t="str">
        <f>cl_thomson!E217</f>
        <v>NA</v>
      </c>
      <c r="F216">
        <f>cl_thomson!F217</f>
        <v>79.667000000000002</v>
      </c>
      <c r="G216">
        <f>cl_thomson!G217</f>
        <v>1898.69</v>
      </c>
    </row>
    <row r="217" spans="1:7" x14ac:dyDescent="0.25">
      <c r="A217" s="8">
        <f>cl_thomson!A218</f>
        <v>37970</v>
      </c>
      <c r="B217" t="str">
        <f>cl_thomson!B218</f>
        <v>NA</v>
      </c>
      <c r="C217">
        <f>cl_thomson!C218</f>
        <v>84.73</v>
      </c>
      <c r="D217">
        <f>cl_thomson!D218</f>
        <v>95.41</v>
      </c>
      <c r="E217" t="str">
        <f>cl_thomson!E218</f>
        <v>NA</v>
      </c>
      <c r="F217">
        <f>cl_thomson!F218</f>
        <v>80.409000000000006</v>
      </c>
      <c r="G217">
        <f>cl_thomson!G218</f>
        <v>2151.16</v>
      </c>
    </row>
    <row r="218" spans="1:7" x14ac:dyDescent="0.25">
      <c r="A218" s="8">
        <f>cl_thomson!A219</f>
        <v>38001</v>
      </c>
      <c r="B218" t="str">
        <f>cl_thomson!B219</f>
        <v>NA</v>
      </c>
      <c r="C218">
        <f>cl_thomson!C219</f>
        <v>57.55</v>
      </c>
      <c r="D218">
        <f>cl_thomson!D219</f>
        <v>92.19</v>
      </c>
      <c r="E218" t="str">
        <f>cl_thomson!E219</f>
        <v>NA</v>
      </c>
      <c r="F218">
        <f>cl_thomson!F219</f>
        <v>79.688000000000002</v>
      </c>
      <c r="G218">
        <f>cl_thomson!G219</f>
        <v>2295.2800000000002</v>
      </c>
    </row>
    <row r="219" spans="1:7" x14ac:dyDescent="0.25">
      <c r="A219" s="8">
        <f>cl_thomson!A220</f>
        <v>38032</v>
      </c>
      <c r="B219" t="str">
        <f>cl_thomson!B220</f>
        <v>NA</v>
      </c>
      <c r="C219">
        <f>cl_thomson!C220</f>
        <v>55.21</v>
      </c>
      <c r="D219">
        <f>cl_thomson!D220</f>
        <v>94.4</v>
      </c>
      <c r="E219" t="str">
        <f>cl_thomson!E220</f>
        <v>NA</v>
      </c>
      <c r="F219">
        <f>cl_thomson!F220</f>
        <v>81.700999999999993</v>
      </c>
      <c r="G219">
        <f>cl_thomson!G220</f>
        <v>2581.33</v>
      </c>
    </row>
    <row r="220" spans="1:7" x14ac:dyDescent="0.25">
      <c r="A220" s="8">
        <f>cl_thomson!A221</f>
        <v>38061</v>
      </c>
      <c r="B220" t="str">
        <f>cl_thomson!B221</f>
        <v>NA</v>
      </c>
      <c r="C220">
        <f>cl_thomson!C221</f>
        <v>55.6</v>
      </c>
      <c r="D220">
        <f>cl_thomson!D221</f>
        <v>97.04</v>
      </c>
      <c r="E220" t="str">
        <f>cl_thomson!E221</f>
        <v>NA</v>
      </c>
      <c r="F220">
        <f>cl_thomson!F221</f>
        <v>85.331000000000003</v>
      </c>
      <c r="G220">
        <f>cl_thomson!G221</f>
        <v>2808.61</v>
      </c>
    </row>
    <row r="221" spans="1:7" x14ac:dyDescent="0.25">
      <c r="A221" s="8">
        <f>cl_thomson!A222</f>
        <v>38092</v>
      </c>
      <c r="B221" t="str">
        <f>cl_thomson!B222</f>
        <v>NA</v>
      </c>
      <c r="C221">
        <f>cl_thomson!C222</f>
        <v>56.79</v>
      </c>
      <c r="D221">
        <f>cl_thomson!D222</f>
        <v>98.28</v>
      </c>
      <c r="E221" t="str">
        <f>cl_thomson!E222</f>
        <v>NA</v>
      </c>
      <c r="F221">
        <f>cl_thomson!F222</f>
        <v>79.519000000000005</v>
      </c>
      <c r="G221">
        <f>cl_thomson!G222</f>
        <v>2803.86</v>
      </c>
    </row>
    <row r="222" spans="1:7" x14ac:dyDescent="0.25">
      <c r="A222" s="8">
        <f>cl_thomson!A223</f>
        <v>38122</v>
      </c>
      <c r="B222" t="str">
        <f>cl_thomson!B223</f>
        <v>NA</v>
      </c>
      <c r="C222">
        <f>cl_thomson!C223</f>
        <v>59.12</v>
      </c>
      <c r="D222">
        <f>cl_thomson!D223</f>
        <v>101.32</v>
      </c>
      <c r="E222" t="str">
        <f>cl_thomson!E223</f>
        <v>NA</v>
      </c>
      <c r="F222">
        <f>cl_thomson!F223</f>
        <v>81.212999999999994</v>
      </c>
      <c r="G222">
        <f>cl_thomson!G223</f>
        <v>2679.18</v>
      </c>
    </row>
    <row r="223" spans="1:7" x14ac:dyDescent="0.25">
      <c r="A223" s="8">
        <f>cl_thomson!A224</f>
        <v>38153</v>
      </c>
      <c r="B223" t="str">
        <f>cl_thomson!B224</f>
        <v>NA</v>
      </c>
      <c r="C223">
        <f>cl_thomson!C224</f>
        <v>56.59</v>
      </c>
      <c r="D223">
        <f>cl_thomson!D224</f>
        <v>103.25</v>
      </c>
      <c r="E223" t="str">
        <f>cl_thomson!E224</f>
        <v>NA</v>
      </c>
      <c r="F223">
        <f>cl_thomson!F224</f>
        <v>84.033000000000001</v>
      </c>
      <c r="G223">
        <f>cl_thomson!G224</f>
        <v>2491.5300000000002</v>
      </c>
    </row>
    <row r="224" spans="1:7" x14ac:dyDescent="0.25">
      <c r="A224" s="8">
        <f>cl_thomson!A225</f>
        <v>38183</v>
      </c>
      <c r="B224" t="str">
        <f>cl_thomson!B225</f>
        <v>NA</v>
      </c>
      <c r="C224">
        <f>cl_thomson!C225</f>
        <v>62.2</v>
      </c>
      <c r="D224">
        <f>cl_thomson!D225</f>
        <v>102.39</v>
      </c>
      <c r="E224" t="str">
        <f>cl_thomson!E225</f>
        <v>NA</v>
      </c>
      <c r="F224">
        <f>cl_thomson!F225</f>
        <v>83.932000000000002</v>
      </c>
      <c r="G224">
        <f>cl_thomson!G225</f>
        <v>2835.66</v>
      </c>
    </row>
    <row r="225" spans="1:7" x14ac:dyDescent="0.25">
      <c r="A225" s="8">
        <f>cl_thomson!A226</f>
        <v>38214</v>
      </c>
      <c r="B225" t="str">
        <f>cl_thomson!B226</f>
        <v>NA</v>
      </c>
      <c r="C225">
        <f>cl_thomson!C226</f>
        <v>58.93</v>
      </c>
      <c r="D225">
        <f>cl_thomson!D226</f>
        <v>103.08</v>
      </c>
      <c r="E225" t="str">
        <f>cl_thomson!E226</f>
        <v>NA</v>
      </c>
      <c r="F225">
        <f>cl_thomson!F226</f>
        <v>82.688999999999993</v>
      </c>
      <c r="G225">
        <f>cl_thomson!G226</f>
        <v>2802.94</v>
      </c>
    </row>
    <row r="226" spans="1:7" x14ac:dyDescent="0.25">
      <c r="A226" s="8">
        <f>cl_thomson!A227</f>
        <v>38245</v>
      </c>
      <c r="B226" t="str">
        <f>cl_thomson!B227</f>
        <v>NA</v>
      </c>
      <c r="C226">
        <f>cl_thomson!C227</f>
        <v>57.41</v>
      </c>
      <c r="D226">
        <f>cl_thomson!D227</f>
        <v>100.23</v>
      </c>
      <c r="E226" t="str">
        <f>cl_thomson!E227</f>
        <v>NA</v>
      </c>
      <c r="F226">
        <f>cl_thomson!F227</f>
        <v>83.058000000000007</v>
      </c>
      <c r="G226">
        <f>cl_thomson!G227</f>
        <v>2787.59</v>
      </c>
    </row>
    <row r="227" spans="1:7" x14ac:dyDescent="0.25">
      <c r="A227" s="8">
        <f>cl_thomson!A228</f>
        <v>38275</v>
      </c>
      <c r="B227" t="str">
        <f>cl_thomson!B228</f>
        <v>NA</v>
      </c>
      <c r="C227">
        <f>cl_thomson!C228</f>
        <v>63.02</v>
      </c>
      <c r="D227">
        <f>cl_thomson!D228</f>
        <v>100.09</v>
      </c>
      <c r="E227" t="str">
        <f>cl_thomson!E228</f>
        <v>NA</v>
      </c>
      <c r="F227">
        <f>cl_thomson!F228</f>
        <v>83.44</v>
      </c>
      <c r="G227">
        <f>cl_thomson!G228</f>
        <v>2769.03</v>
      </c>
    </row>
    <row r="228" spans="1:7" x14ac:dyDescent="0.25">
      <c r="A228" s="8">
        <f>cl_thomson!A229</f>
        <v>38306</v>
      </c>
      <c r="B228" t="str">
        <f>cl_thomson!B229</f>
        <v>NA</v>
      </c>
      <c r="C228">
        <f>cl_thomson!C229</f>
        <v>57.44</v>
      </c>
      <c r="D228">
        <f>cl_thomson!D229</f>
        <v>100.02</v>
      </c>
      <c r="E228" t="str">
        <f>cl_thomson!E229</f>
        <v>NA</v>
      </c>
      <c r="F228">
        <f>cl_thomson!F229</f>
        <v>85.938000000000002</v>
      </c>
      <c r="G228">
        <f>cl_thomson!G229</f>
        <v>2967.34</v>
      </c>
    </row>
    <row r="229" spans="1:7" x14ac:dyDescent="0.25">
      <c r="A229" s="8">
        <f>cl_thomson!A230</f>
        <v>38336</v>
      </c>
      <c r="B229" t="str">
        <f>cl_thomson!B230</f>
        <v>NA</v>
      </c>
      <c r="C229">
        <f>cl_thomson!C230</f>
        <v>89.86</v>
      </c>
      <c r="D229">
        <f>cl_thomson!D230</f>
        <v>98</v>
      </c>
      <c r="E229" t="str">
        <f>cl_thomson!E230</f>
        <v>NA</v>
      </c>
      <c r="F229">
        <f>cl_thomson!F230</f>
        <v>87.037000000000006</v>
      </c>
      <c r="G229">
        <f>cl_thomson!G230</f>
        <v>3203.06</v>
      </c>
    </row>
    <row r="230" spans="1:7" x14ac:dyDescent="0.25">
      <c r="A230" s="8">
        <f>cl_thomson!A231</f>
        <v>38367</v>
      </c>
      <c r="B230" t="str">
        <f>cl_thomson!B231</f>
        <v>NA</v>
      </c>
      <c r="C230">
        <f>cl_thomson!C231</f>
        <v>61.62</v>
      </c>
      <c r="D230">
        <f>cl_thomson!D231</f>
        <v>97.66</v>
      </c>
      <c r="E230" t="str">
        <f>cl_thomson!E231</f>
        <v>NA</v>
      </c>
      <c r="F230">
        <f>cl_thomson!F231</f>
        <v>84.350999999999999</v>
      </c>
      <c r="G230">
        <f>cl_thomson!G231</f>
        <v>2904.96</v>
      </c>
    </row>
    <row r="231" spans="1:7" x14ac:dyDescent="0.25">
      <c r="A231" s="8">
        <f>cl_thomson!A232</f>
        <v>38398</v>
      </c>
      <c r="B231" t="str">
        <f>cl_thomson!B232</f>
        <v>NA</v>
      </c>
      <c r="C231">
        <f>cl_thomson!C232</f>
        <v>56.25</v>
      </c>
      <c r="D231">
        <f>cl_thomson!D232</f>
        <v>98.28</v>
      </c>
      <c r="E231" t="str">
        <f>cl_thomson!E232</f>
        <v>NA</v>
      </c>
      <c r="F231">
        <f>cl_thomson!F232</f>
        <v>85.468999999999994</v>
      </c>
      <c r="G231">
        <f>cl_thomson!G232</f>
        <v>2884.42</v>
      </c>
    </row>
    <row r="232" spans="1:7" x14ac:dyDescent="0.25">
      <c r="A232" s="8">
        <f>cl_thomson!A233</f>
        <v>38426</v>
      </c>
      <c r="B232" t="str">
        <f>cl_thomson!B233</f>
        <v>NA</v>
      </c>
      <c r="C232">
        <f>cl_thomson!C233</f>
        <v>58.18</v>
      </c>
      <c r="D232">
        <f>cl_thomson!D233</f>
        <v>100.45</v>
      </c>
      <c r="E232" t="str">
        <f>cl_thomson!E233</f>
        <v>NA</v>
      </c>
      <c r="F232">
        <f>cl_thomson!F233</f>
        <v>82.635000000000005</v>
      </c>
      <c r="G232">
        <f>cl_thomson!G233</f>
        <v>3641.35</v>
      </c>
    </row>
    <row r="233" spans="1:7" x14ac:dyDescent="0.25">
      <c r="A233" s="8">
        <f>cl_thomson!A234</f>
        <v>38457</v>
      </c>
      <c r="B233" t="str">
        <f>cl_thomson!B234</f>
        <v>NA</v>
      </c>
      <c r="C233">
        <f>cl_thomson!C234</f>
        <v>64.59</v>
      </c>
      <c r="D233">
        <f>cl_thomson!D234</f>
        <v>99.33</v>
      </c>
      <c r="E233" t="str">
        <f>cl_thomson!E234</f>
        <v>NA</v>
      </c>
      <c r="F233">
        <f>cl_thomson!F234</f>
        <v>92.061999999999998</v>
      </c>
      <c r="G233">
        <f>cl_thomson!G234</f>
        <v>3494.23</v>
      </c>
    </row>
    <row r="234" spans="1:7" x14ac:dyDescent="0.25">
      <c r="A234" s="8">
        <f>cl_thomson!A235</f>
        <v>38487</v>
      </c>
      <c r="B234">
        <f>cl_thomson!B235</f>
        <v>128.95699999999999</v>
      </c>
      <c r="C234">
        <f>cl_thomson!C235</f>
        <v>62.48</v>
      </c>
      <c r="D234">
        <f>cl_thomson!D235</f>
        <v>98.6</v>
      </c>
      <c r="E234" t="str">
        <f>cl_thomson!E235</f>
        <v>NA</v>
      </c>
      <c r="F234">
        <f>cl_thomson!F235</f>
        <v>85.174000000000007</v>
      </c>
      <c r="G234">
        <f>cl_thomson!G235</f>
        <v>3282.71</v>
      </c>
    </row>
    <row r="235" spans="1:7" x14ac:dyDescent="0.25">
      <c r="A235" s="8">
        <f>cl_thomson!A236</f>
        <v>38518</v>
      </c>
      <c r="B235">
        <f>cl_thomson!B236</f>
        <v>130.39940000000001</v>
      </c>
      <c r="C235">
        <f>cl_thomson!C236</f>
        <v>60.75</v>
      </c>
      <c r="D235">
        <f>cl_thomson!D236</f>
        <v>99.07</v>
      </c>
      <c r="E235" t="str">
        <f>cl_thomson!E236</f>
        <v>NA</v>
      </c>
      <c r="F235">
        <f>cl_thomson!F236</f>
        <v>87.519000000000005</v>
      </c>
      <c r="G235">
        <f>cl_thomson!G236</f>
        <v>3480.37</v>
      </c>
    </row>
    <row r="236" spans="1:7" x14ac:dyDescent="0.25">
      <c r="A236" s="8">
        <f>cl_thomson!A237</f>
        <v>38548</v>
      </c>
      <c r="B236">
        <f>cl_thomson!B237</f>
        <v>118.2436</v>
      </c>
      <c r="C236">
        <f>cl_thomson!C237</f>
        <v>67.84</v>
      </c>
      <c r="D236">
        <f>cl_thomson!D237</f>
        <v>97.3</v>
      </c>
      <c r="E236" t="str">
        <f>cl_thomson!E237</f>
        <v>NA</v>
      </c>
      <c r="F236">
        <f>cl_thomson!F237</f>
        <v>84.191000000000003</v>
      </c>
      <c r="G236">
        <f>cl_thomson!G237</f>
        <v>3438.82</v>
      </c>
    </row>
    <row r="237" spans="1:7" x14ac:dyDescent="0.25">
      <c r="A237" s="8">
        <f>cl_thomson!A238</f>
        <v>38579</v>
      </c>
      <c r="B237">
        <f>cl_thomson!B238</f>
        <v>129.6523</v>
      </c>
      <c r="C237">
        <f>cl_thomson!C238</f>
        <v>63.6</v>
      </c>
      <c r="D237">
        <f>cl_thomson!D238</f>
        <v>93.09</v>
      </c>
      <c r="E237" t="str">
        <f>cl_thomson!E238</f>
        <v>NA</v>
      </c>
      <c r="F237">
        <f>cl_thomson!F238</f>
        <v>88.646000000000001</v>
      </c>
      <c r="G237">
        <f>cl_thomson!G238</f>
        <v>3350.94</v>
      </c>
    </row>
    <row r="238" spans="1:7" x14ac:dyDescent="0.25">
      <c r="A238" s="8">
        <f>cl_thomson!A239</f>
        <v>38610</v>
      </c>
      <c r="B238">
        <f>cl_thomson!B239</f>
        <v>133.64169999999999</v>
      </c>
      <c r="C238">
        <f>cl_thomson!C239</f>
        <v>62.91</v>
      </c>
      <c r="D238">
        <f>cl_thomson!D239</f>
        <v>91.11</v>
      </c>
      <c r="E238" t="str">
        <f>cl_thomson!E239</f>
        <v>NA</v>
      </c>
      <c r="F238">
        <f>cl_thomson!F239</f>
        <v>86.912999999999997</v>
      </c>
      <c r="G238">
        <f>cl_thomson!G239</f>
        <v>3485.54</v>
      </c>
    </row>
    <row r="239" spans="1:7" x14ac:dyDescent="0.25">
      <c r="A239" s="8">
        <f>cl_thomson!A240</f>
        <v>38640</v>
      </c>
      <c r="B239">
        <f>cl_thomson!B240</f>
        <v>134.1371</v>
      </c>
      <c r="C239">
        <f>cl_thomson!C240</f>
        <v>67.52</v>
      </c>
      <c r="D239">
        <f>cl_thomson!D240</f>
        <v>90.53</v>
      </c>
      <c r="E239" t="str">
        <f>cl_thomson!E240</f>
        <v>NA</v>
      </c>
      <c r="F239">
        <f>cl_thomson!F240</f>
        <v>85.346000000000004</v>
      </c>
      <c r="G239">
        <f>cl_thomson!G240</f>
        <v>3489.49</v>
      </c>
    </row>
    <row r="240" spans="1:7" x14ac:dyDescent="0.25">
      <c r="A240" s="8">
        <f>cl_thomson!A241</f>
        <v>38671</v>
      </c>
      <c r="B240">
        <f>cl_thomson!B241</f>
        <v>135.86670000000001</v>
      </c>
      <c r="C240">
        <f>cl_thomson!C241</f>
        <v>62.11</v>
      </c>
      <c r="D240">
        <f>cl_thomson!D241</f>
        <v>89.1</v>
      </c>
      <c r="E240" t="str">
        <f>cl_thomson!E241</f>
        <v>NA</v>
      </c>
      <c r="F240">
        <f>cl_thomson!F241</f>
        <v>86.561000000000007</v>
      </c>
      <c r="G240">
        <f>cl_thomson!G241</f>
        <v>4090.82</v>
      </c>
    </row>
    <row r="241" spans="1:7" x14ac:dyDescent="0.25">
      <c r="A241" s="8">
        <f>cl_thomson!A242</f>
        <v>38701</v>
      </c>
      <c r="B241">
        <f>cl_thomson!B242</f>
        <v>135.64570000000001</v>
      </c>
      <c r="C241">
        <f>cl_thomson!C242</f>
        <v>96.8</v>
      </c>
      <c r="D241">
        <f>cl_thomson!D242</f>
        <v>86.61</v>
      </c>
      <c r="E241" t="str">
        <f>cl_thomson!E242</f>
        <v>NA</v>
      </c>
      <c r="F241">
        <f>cl_thomson!F242</f>
        <v>87.781000000000006</v>
      </c>
      <c r="G241">
        <f>cl_thomson!G242</f>
        <v>4430.34</v>
      </c>
    </row>
    <row r="242" spans="1:7" x14ac:dyDescent="0.25">
      <c r="A242" s="8">
        <f>cl_thomson!A243</f>
        <v>38732</v>
      </c>
      <c r="B242">
        <f>cl_thomson!B243</f>
        <v>136.4708</v>
      </c>
      <c r="C242">
        <f>cl_thomson!C243</f>
        <v>65.67</v>
      </c>
      <c r="D242">
        <f>cl_thomson!D243</f>
        <v>89.36</v>
      </c>
      <c r="E242" t="str">
        <f>cl_thomson!E243</f>
        <v>NA</v>
      </c>
      <c r="F242">
        <f>cl_thomson!F243</f>
        <v>89.254999999999995</v>
      </c>
      <c r="G242">
        <f>cl_thomson!G243</f>
        <v>4073.27</v>
      </c>
    </row>
    <row r="243" spans="1:7" x14ac:dyDescent="0.25">
      <c r="A243" s="8">
        <f>cl_thomson!A244</f>
        <v>38763</v>
      </c>
      <c r="B243">
        <f>cl_thomson!B244</f>
        <v>142.9177</v>
      </c>
      <c r="C243">
        <f>cl_thomson!C244</f>
        <v>60.32</v>
      </c>
      <c r="D243">
        <f>cl_thomson!D244</f>
        <v>89.78</v>
      </c>
      <c r="E243" t="str">
        <f>cl_thomson!E244</f>
        <v>NA</v>
      </c>
      <c r="F243">
        <f>cl_thomson!F244</f>
        <v>89.194000000000003</v>
      </c>
      <c r="G243">
        <f>cl_thomson!G244</f>
        <v>4290.63</v>
      </c>
    </row>
    <row r="244" spans="1:7" x14ac:dyDescent="0.25">
      <c r="A244" s="8">
        <f>cl_thomson!A245</f>
        <v>38791</v>
      </c>
      <c r="B244">
        <f>cl_thomson!B245</f>
        <v>141.49610000000001</v>
      </c>
      <c r="C244">
        <f>cl_thomson!C245</f>
        <v>64.569999999999993</v>
      </c>
      <c r="D244">
        <f>cl_thomson!D245</f>
        <v>89.59</v>
      </c>
      <c r="E244" t="str">
        <f>cl_thomson!E245</f>
        <v>NA</v>
      </c>
      <c r="F244">
        <f>cl_thomson!F245</f>
        <v>93.715999999999994</v>
      </c>
      <c r="G244">
        <f>cl_thomson!G245</f>
        <v>5644.04</v>
      </c>
    </row>
    <row r="245" spans="1:7" x14ac:dyDescent="0.25">
      <c r="A245" s="8">
        <f>cl_thomson!A246</f>
        <v>38822</v>
      </c>
      <c r="B245">
        <f>cl_thomson!B246</f>
        <v>141.851</v>
      </c>
      <c r="C245">
        <f>cl_thomson!C246</f>
        <v>70.989999999999995</v>
      </c>
      <c r="D245">
        <f>cl_thomson!D246</f>
        <v>88.68</v>
      </c>
      <c r="E245" t="str">
        <f>cl_thomson!E246</f>
        <v>NA</v>
      </c>
      <c r="F245">
        <f>cl_thomson!F246</f>
        <v>88.26</v>
      </c>
      <c r="G245">
        <f>cl_thomson!G246</f>
        <v>5264.29</v>
      </c>
    </row>
    <row r="246" spans="1:7" x14ac:dyDescent="0.25">
      <c r="A246" s="8">
        <f>cl_thomson!A247</f>
        <v>38852</v>
      </c>
      <c r="B246">
        <f>cl_thomson!B247</f>
        <v>139.60820000000001</v>
      </c>
      <c r="C246">
        <f>cl_thomson!C247</f>
        <v>69.010000000000005</v>
      </c>
      <c r="D246">
        <f>cl_thomson!D247</f>
        <v>90.65</v>
      </c>
      <c r="E246" t="str">
        <f>cl_thomson!E247</f>
        <v>NA</v>
      </c>
      <c r="F246">
        <f>cl_thomson!F247</f>
        <v>95.06</v>
      </c>
      <c r="G246">
        <f>cl_thomson!G247</f>
        <v>4708.43</v>
      </c>
    </row>
    <row r="247" spans="1:7" x14ac:dyDescent="0.25">
      <c r="A247" s="8">
        <f>cl_thomson!A248</f>
        <v>38883</v>
      </c>
      <c r="B247">
        <f>cl_thomson!B248</f>
        <v>115.7281</v>
      </c>
      <c r="C247">
        <f>cl_thomson!C248</f>
        <v>68.650000000000006</v>
      </c>
      <c r="D247">
        <f>cl_thomson!D248</f>
        <v>93.66</v>
      </c>
      <c r="E247" t="str">
        <f>cl_thomson!E248</f>
        <v>NA</v>
      </c>
      <c r="F247">
        <f>cl_thomson!F248</f>
        <v>95.206000000000003</v>
      </c>
      <c r="G247">
        <f>cl_thomson!G248</f>
        <v>6026.09</v>
      </c>
    </row>
    <row r="248" spans="1:7" x14ac:dyDescent="0.25">
      <c r="A248" s="8">
        <f>cl_thomson!A249</f>
        <v>38913</v>
      </c>
      <c r="B248">
        <f>cl_thomson!B249</f>
        <v>118.7577</v>
      </c>
      <c r="C248">
        <f>cl_thomson!C249</f>
        <v>75.83</v>
      </c>
      <c r="D248">
        <f>cl_thomson!D249</f>
        <v>93.89</v>
      </c>
      <c r="E248" t="str">
        <f>cl_thomson!E249</f>
        <v>NA</v>
      </c>
      <c r="F248">
        <f>cl_thomson!F249</f>
        <v>95.117000000000004</v>
      </c>
      <c r="G248">
        <f>cl_thomson!G249</f>
        <v>4989.87</v>
      </c>
    </row>
    <row r="249" spans="1:7" x14ac:dyDescent="0.25">
      <c r="A249" s="8">
        <f>cl_thomson!A250</f>
        <v>38944</v>
      </c>
      <c r="B249">
        <f>cl_thomson!B250</f>
        <v>124.2308</v>
      </c>
      <c r="C249">
        <f>cl_thomson!C250</f>
        <v>70.87</v>
      </c>
      <c r="D249">
        <f>cl_thomson!D250</f>
        <v>94.11</v>
      </c>
      <c r="E249" t="str">
        <f>cl_thomson!E250</f>
        <v>NA</v>
      </c>
      <c r="F249">
        <f>cl_thomson!F250</f>
        <v>99.162999999999997</v>
      </c>
      <c r="G249">
        <f>cl_thomson!G250</f>
        <v>5134.54</v>
      </c>
    </row>
    <row r="250" spans="1:7" x14ac:dyDescent="0.25">
      <c r="A250" s="8">
        <f>cl_thomson!A251</f>
        <v>38975</v>
      </c>
      <c r="B250">
        <f>cl_thomson!B251</f>
        <v>124.27809999999999</v>
      </c>
      <c r="C250">
        <f>cl_thomson!C251</f>
        <v>73.38</v>
      </c>
      <c r="D250">
        <f>cl_thomson!D251</f>
        <v>93.11</v>
      </c>
      <c r="E250" t="str">
        <f>cl_thomson!E251</f>
        <v>NA</v>
      </c>
      <c r="F250">
        <f>cl_thomson!F251</f>
        <v>99.373999999999995</v>
      </c>
      <c r="G250">
        <f>cl_thomson!G251</f>
        <v>4942.2299999999996</v>
      </c>
    </row>
    <row r="251" spans="1:7" x14ac:dyDescent="0.25">
      <c r="A251" s="8">
        <f>cl_thomson!A252</f>
        <v>39005</v>
      </c>
      <c r="B251">
        <f>cl_thomson!B252</f>
        <v>122.634</v>
      </c>
      <c r="C251">
        <f>cl_thomson!C252</f>
        <v>74.72</v>
      </c>
      <c r="D251">
        <f>cl_thomson!D252</f>
        <v>91.59</v>
      </c>
      <c r="E251" t="str">
        <f>cl_thomson!E252</f>
        <v>NA</v>
      </c>
      <c r="F251">
        <f>cl_thomson!F252</f>
        <v>99.542000000000002</v>
      </c>
      <c r="G251">
        <f>cl_thomson!G252</f>
        <v>4391.92</v>
      </c>
    </row>
    <row r="252" spans="1:7" x14ac:dyDescent="0.25">
      <c r="A252" s="8">
        <f>cl_thomson!A253</f>
        <v>39036</v>
      </c>
      <c r="B252">
        <f>cl_thomson!B253</f>
        <v>118.1632</v>
      </c>
      <c r="C252">
        <f>cl_thomson!C253</f>
        <v>71.17</v>
      </c>
      <c r="D252">
        <f>cl_thomson!D253</f>
        <v>92.37</v>
      </c>
      <c r="E252" t="str">
        <f>cl_thomson!E253</f>
        <v>NA</v>
      </c>
      <c r="F252">
        <f>cl_thomson!F253</f>
        <v>100.81</v>
      </c>
      <c r="G252">
        <f>cl_thomson!G253</f>
        <v>4112.21</v>
      </c>
    </row>
    <row r="253" spans="1:7" x14ac:dyDescent="0.25">
      <c r="A253" s="8">
        <f>cl_thomson!A254</f>
        <v>39066</v>
      </c>
      <c r="B253">
        <f>cl_thomson!B254</f>
        <v>136.69329999999999</v>
      </c>
      <c r="C253">
        <f>cl_thomson!C254</f>
        <v>109.21</v>
      </c>
      <c r="D253">
        <f>cl_thomson!D254</f>
        <v>93.38</v>
      </c>
      <c r="E253" t="str">
        <f>cl_thomson!E254</f>
        <v>NA</v>
      </c>
      <c r="F253">
        <f>cl_thomson!F254</f>
        <v>98.01</v>
      </c>
      <c r="G253">
        <f>cl_thomson!G254</f>
        <v>5802.63</v>
      </c>
    </row>
    <row r="254" spans="1:7" x14ac:dyDescent="0.25">
      <c r="A254" s="8">
        <f>cl_thomson!A255</f>
        <v>39097</v>
      </c>
      <c r="B254">
        <f>cl_thomson!B255</f>
        <v>131.251</v>
      </c>
      <c r="C254">
        <f>cl_thomson!C255</f>
        <v>72.790000000000006</v>
      </c>
      <c r="D254">
        <f>cl_thomson!D255</f>
        <v>94.21</v>
      </c>
      <c r="E254" t="str">
        <f>cl_thomson!E255</f>
        <v>NA</v>
      </c>
      <c r="F254">
        <f>cl_thomson!F255</f>
        <v>100.42400000000001</v>
      </c>
      <c r="G254">
        <f>cl_thomson!G255</f>
        <v>5407.4</v>
      </c>
    </row>
    <row r="255" spans="1:7" x14ac:dyDescent="0.25">
      <c r="A255" s="8">
        <f>cl_thomson!A256</f>
        <v>39128</v>
      </c>
      <c r="B255">
        <f>cl_thomson!B256</f>
        <v>121.7329</v>
      </c>
      <c r="C255">
        <f>cl_thomson!C256</f>
        <v>67.56</v>
      </c>
      <c r="D255">
        <f>cl_thomson!D256</f>
        <v>95.54</v>
      </c>
      <c r="E255" t="str">
        <f>cl_thomson!E256</f>
        <v>NA</v>
      </c>
      <c r="F255">
        <f>cl_thomson!F256</f>
        <v>100.839</v>
      </c>
      <c r="G255">
        <f>cl_thomson!G256</f>
        <v>5183.3999999999996</v>
      </c>
    </row>
    <row r="256" spans="1:7" x14ac:dyDescent="0.25">
      <c r="A256" s="8">
        <f>cl_thomson!A257</f>
        <v>39156</v>
      </c>
      <c r="B256">
        <f>cl_thomson!B257</f>
        <v>130.01400000000001</v>
      </c>
      <c r="C256">
        <f>cl_thomson!C257</f>
        <v>76.06</v>
      </c>
      <c r="D256">
        <f>cl_thomson!D257</f>
        <v>95.23</v>
      </c>
      <c r="E256" t="str">
        <f>cl_thomson!E257</f>
        <v>NA</v>
      </c>
      <c r="F256">
        <f>cl_thomson!F257</f>
        <v>106.206</v>
      </c>
      <c r="G256">
        <f>cl_thomson!G257</f>
        <v>6041.11</v>
      </c>
    </row>
    <row r="257" spans="1:7" x14ac:dyDescent="0.25">
      <c r="A257" s="8">
        <f>cl_thomson!A258</f>
        <v>39187</v>
      </c>
      <c r="B257">
        <f>cl_thomson!B258</f>
        <v>135.4237</v>
      </c>
      <c r="C257">
        <f>cl_thomson!C258</f>
        <v>72.349999999999994</v>
      </c>
      <c r="D257">
        <f>cl_thomson!D258</f>
        <v>95.52</v>
      </c>
      <c r="E257" t="str">
        <f>cl_thomson!E258</f>
        <v>NA</v>
      </c>
      <c r="F257">
        <f>cl_thomson!F258</f>
        <v>98.988</v>
      </c>
      <c r="G257">
        <f>cl_thomson!G258</f>
        <v>6218.34</v>
      </c>
    </row>
    <row r="258" spans="1:7" x14ac:dyDescent="0.25">
      <c r="A258" s="8">
        <f>cl_thomson!A259</f>
        <v>39217</v>
      </c>
      <c r="B258">
        <f>cl_thomson!B259</f>
        <v>120.596</v>
      </c>
      <c r="C258">
        <f>cl_thomson!C259</f>
        <v>74.2</v>
      </c>
      <c r="D258">
        <f>cl_thomson!D259</f>
        <v>94.04</v>
      </c>
      <c r="E258" t="str">
        <f>cl_thomson!E259</f>
        <v>NA</v>
      </c>
      <c r="F258">
        <f>cl_thomson!F259</f>
        <v>104.919</v>
      </c>
      <c r="G258">
        <f>cl_thomson!G259</f>
        <v>6393.57</v>
      </c>
    </row>
    <row r="259" spans="1:7" x14ac:dyDescent="0.25">
      <c r="A259" s="8">
        <f>cl_thomson!A260</f>
        <v>39248</v>
      </c>
      <c r="B259">
        <f>cl_thomson!B260</f>
        <v>129.0864</v>
      </c>
      <c r="C259">
        <f>cl_thomson!C260</f>
        <v>75.069999999999993</v>
      </c>
      <c r="D259">
        <f>cl_thomson!D260</f>
        <v>95.07</v>
      </c>
      <c r="E259" t="str">
        <f>cl_thomson!E260</f>
        <v>NA</v>
      </c>
      <c r="F259">
        <f>cl_thomson!F260</f>
        <v>105.73099999999999</v>
      </c>
      <c r="G259">
        <f>cl_thomson!G260</f>
        <v>5939.1</v>
      </c>
    </row>
    <row r="260" spans="1:7" x14ac:dyDescent="0.25">
      <c r="A260" s="8">
        <f>cl_thomson!A261</f>
        <v>39278</v>
      </c>
      <c r="B260">
        <f>cl_thomson!B261</f>
        <v>119.6086</v>
      </c>
      <c r="C260">
        <f>cl_thomson!C261</f>
        <v>77.900000000000006</v>
      </c>
      <c r="D260">
        <f>cl_thomson!D261</f>
        <v>94.41</v>
      </c>
      <c r="E260" t="str">
        <f>cl_thomson!E261</f>
        <v>NA</v>
      </c>
      <c r="F260">
        <f>cl_thomson!F261</f>
        <v>103.47799999999999</v>
      </c>
      <c r="G260">
        <f>cl_thomson!G261</f>
        <v>5467.84</v>
      </c>
    </row>
    <row r="261" spans="1:7" x14ac:dyDescent="0.25">
      <c r="A261" s="8">
        <f>cl_thomson!A262</f>
        <v>39309</v>
      </c>
      <c r="B261">
        <f>cl_thomson!B262</f>
        <v>116.62690000000001</v>
      </c>
      <c r="C261">
        <f>cl_thomson!C262</f>
        <v>75.17</v>
      </c>
      <c r="D261">
        <f>cl_thomson!D262</f>
        <v>93.42</v>
      </c>
      <c r="E261" t="str">
        <f>cl_thomson!E262</f>
        <v>NA</v>
      </c>
      <c r="F261">
        <f>cl_thomson!F262</f>
        <v>106.41500000000001</v>
      </c>
      <c r="G261">
        <f>cl_thomson!G262</f>
        <v>5575.05</v>
      </c>
    </row>
    <row r="262" spans="1:7" x14ac:dyDescent="0.25">
      <c r="A262" s="8">
        <f>cl_thomson!A263</f>
        <v>39340</v>
      </c>
      <c r="B262">
        <f>cl_thomson!B263</f>
        <v>117.9676</v>
      </c>
      <c r="C262">
        <f>cl_thomson!C263</f>
        <v>78.739999999999995</v>
      </c>
      <c r="D262">
        <f>cl_thomson!D263</f>
        <v>92.18</v>
      </c>
      <c r="E262" t="str">
        <f>cl_thomson!E263</f>
        <v>NA</v>
      </c>
      <c r="F262">
        <f>cl_thomson!F263</f>
        <v>104.121</v>
      </c>
      <c r="G262">
        <f>cl_thomson!G263</f>
        <v>5291.01</v>
      </c>
    </row>
    <row r="263" spans="1:7" x14ac:dyDescent="0.25">
      <c r="A263" s="8">
        <f>cl_thomson!A264</f>
        <v>39370</v>
      </c>
      <c r="B263">
        <f>cl_thomson!B264</f>
        <v>106.9973</v>
      </c>
      <c r="C263">
        <f>cl_thomson!C264</f>
        <v>77.19</v>
      </c>
      <c r="D263">
        <f>cl_thomson!D264</f>
        <v>91.07</v>
      </c>
      <c r="E263" t="str">
        <f>cl_thomson!E264</f>
        <v>NA</v>
      </c>
      <c r="F263">
        <f>cl_thomson!F264</f>
        <v>107.24</v>
      </c>
      <c r="G263">
        <f>cl_thomson!G264</f>
        <v>5802.87</v>
      </c>
    </row>
    <row r="264" spans="1:7" x14ac:dyDescent="0.25">
      <c r="A264" s="8">
        <f>cl_thomson!A265</f>
        <v>39401</v>
      </c>
      <c r="B264">
        <f>cl_thomson!B265</f>
        <v>125.23260000000001</v>
      </c>
      <c r="C264">
        <f>cl_thomson!C265</f>
        <v>75.7</v>
      </c>
      <c r="D264">
        <f>cl_thomson!D265</f>
        <v>93.62</v>
      </c>
      <c r="E264" t="str">
        <f>cl_thomson!E265</f>
        <v>NA</v>
      </c>
      <c r="F264">
        <f>cl_thomson!F265</f>
        <v>108.95</v>
      </c>
      <c r="G264">
        <f>cl_thomson!G265</f>
        <v>5411.64</v>
      </c>
    </row>
    <row r="265" spans="1:7" x14ac:dyDescent="0.25">
      <c r="A265" s="8">
        <f>cl_thomson!A266</f>
        <v>39431</v>
      </c>
      <c r="B265">
        <f>cl_thomson!B266</f>
        <v>111.4036</v>
      </c>
      <c r="C265">
        <f>cl_thomson!C266</f>
        <v>112.87</v>
      </c>
      <c r="D265">
        <f>cl_thomson!D266</f>
        <v>91.85</v>
      </c>
      <c r="E265" t="str">
        <f>cl_thomson!E266</f>
        <v>NA</v>
      </c>
      <c r="F265">
        <f>cl_thomson!F266</f>
        <v>106.536</v>
      </c>
      <c r="G265">
        <f>cl_thomson!G266</f>
        <v>5830.03</v>
      </c>
    </row>
    <row r="266" spans="1:7" x14ac:dyDescent="0.25">
      <c r="A266" s="8">
        <f>cl_thomson!A267</f>
        <v>39462</v>
      </c>
      <c r="B266">
        <f>cl_thomson!B267</f>
        <v>117.5425</v>
      </c>
      <c r="C266">
        <f>cl_thomson!C267</f>
        <v>74.98</v>
      </c>
      <c r="D266">
        <f>cl_thomson!D267</f>
        <v>89.57</v>
      </c>
      <c r="E266" t="str">
        <f>cl_thomson!E267</f>
        <v>NA</v>
      </c>
      <c r="F266">
        <f>cl_thomson!F267</f>
        <v>106.694</v>
      </c>
      <c r="G266">
        <f>cl_thomson!G267</f>
        <v>6264.62</v>
      </c>
    </row>
    <row r="267" spans="1:7" x14ac:dyDescent="0.25">
      <c r="A267" s="8">
        <f>cl_thomson!A268</f>
        <v>39493</v>
      </c>
      <c r="B267">
        <f>cl_thomson!B268</f>
        <v>127.0519</v>
      </c>
      <c r="C267">
        <f>cl_thomson!C268</f>
        <v>71.91</v>
      </c>
      <c r="D267">
        <f>cl_thomson!D268</f>
        <v>87.97</v>
      </c>
      <c r="E267" t="str">
        <f>cl_thomson!E268</f>
        <v>NA</v>
      </c>
      <c r="F267">
        <f>cl_thomson!F268</f>
        <v>108.31100000000001</v>
      </c>
      <c r="G267">
        <f>cl_thomson!G268</f>
        <v>6119.74</v>
      </c>
    </row>
    <row r="268" spans="1:7" x14ac:dyDescent="0.25">
      <c r="A268" s="8">
        <f>cl_thomson!A269</f>
        <v>39522</v>
      </c>
      <c r="B268">
        <f>cl_thomson!B269</f>
        <v>106.0894</v>
      </c>
      <c r="C268">
        <f>cl_thomson!C269</f>
        <v>77.5</v>
      </c>
      <c r="D268">
        <f>cl_thomson!D269</f>
        <v>84.89</v>
      </c>
      <c r="E268" t="str">
        <f>cl_thomson!E269</f>
        <v>NA</v>
      </c>
      <c r="F268">
        <f>cl_thomson!F269</f>
        <v>96.602000000000004</v>
      </c>
      <c r="G268">
        <f>cl_thomson!G269</f>
        <v>6771.6</v>
      </c>
    </row>
    <row r="269" spans="1:7" x14ac:dyDescent="0.25">
      <c r="A269" s="8">
        <f>cl_thomson!A270</f>
        <v>39553</v>
      </c>
      <c r="B269">
        <f>cl_thomson!B270</f>
        <v>105.1086</v>
      </c>
      <c r="C269">
        <f>cl_thomson!C270</f>
        <v>72.069999999999993</v>
      </c>
      <c r="D269">
        <f>cl_thomson!D270</f>
        <v>87.14</v>
      </c>
      <c r="E269" t="str">
        <f>cl_thomson!E270</f>
        <v>NA</v>
      </c>
      <c r="F269">
        <f>cl_thomson!F270</f>
        <v>110.051</v>
      </c>
      <c r="G269">
        <f>cl_thomson!G270</f>
        <v>6289.77</v>
      </c>
    </row>
    <row r="270" spans="1:7" x14ac:dyDescent="0.25">
      <c r="A270" s="8">
        <f>cl_thomson!A271</f>
        <v>39583</v>
      </c>
      <c r="B270">
        <f>cl_thomson!B271</f>
        <v>103.7586</v>
      </c>
      <c r="C270">
        <f>cl_thomson!C271</f>
        <v>76.48</v>
      </c>
      <c r="D270">
        <f>cl_thomson!D271</f>
        <v>91.47</v>
      </c>
      <c r="E270" t="str">
        <f>cl_thomson!E271</f>
        <v>NA</v>
      </c>
      <c r="F270">
        <f>cl_thomson!F271</f>
        <v>100.349</v>
      </c>
      <c r="G270">
        <f>cl_thomson!G271</f>
        <v>6197.23</v>
      </c>
    </row>
    <row r="271" spans="1:7" x14ac:dyDescent="0.25">
      <c r="A271" s="8">
        <f>cl_thomson!A272</f>
        <v>39614</v>
      </c>
      <c r="B271">
        <f>cl_thomson!B272</f>
        <v>100.6</v>
      </c>
      <c r="C271">
        <f>cl_thomson!C272</f>
        <v>75.31</v>
      </c>
      <c r="D271">
        <f>cl_thomson!D272</f>
        <v>96.88</v>
      </c>
      <c r="E271" t="str">
        <f>cl_thomson!E272</f>
        <v>NA</v>
      </c>
      <c r="F271">
        <f>cl_thomson!F272</f>
        <v>99.710999999999999</v>
      </c>
      <c r="G271">
        <f>cl_thomson!G272</f>
        <v>5831.98</v>
      </c>
    </row>
    <row r="272" spans="1:7" x14ac:dyDescent="0.25">
      <c r="A272" s="8">
        <f>cl_thomson!A273</f>
        <v>39644</v>
      </c>
      <c r="B272">
        <f>cl_thomson!B273</f>
        <v>92.9</v>
      </c>
      <c r="C272">
        <f>cl_thomson!C273</f>
        <v>77.489999999999995</v>
      </c>
      <c r="D272">
        <f>cl_thomson!D273</f>
        <v>99.75</v>
      </c>
      <c r="E272" t="str">
        <f>cl_thomson!E273</f>
        <v>NA</v>
      </c>
      <c r="F272">
        <f>cl_thomson!F273</f>
        <v>103.571</v>
      </c>
      <c r="G272">
        <f>cl_thomson!G273</f>
        <v>5846.37</v>
      </c>
    </row>
    <row r="273" spans="1:7" x14ac:dyDescent="0.25">
      <c r="A273" s="8">
        <f>cl_thomson!A274</f>
        <v>39675</v>
      </c>
      <c r="B273">
        <f>cl_thomson!B274</f>
        <v>98.2</v>
      </c>
      <c r="C273">
        <f>cl_thomson!C274</f>
        <v>78.44</v>
      </c>
      <c r="D273">
        <f>cl_thomson!D274</f>
        <v>99.3</v>
      </c>
      <c r="E273" t="str">
        <f>cl_thomson!E274</f>
        <v>NA</v>
      </c>
      <c r="F273">
        <f>cl_thomson!F274</f>
        <v>97.334000000000003</v>
      </c>
      <c r="G273">
        <f>cl_thomson!G274</f>
        <v>5042.29</v>
      </c>
    </row>
    <row r="274" spans="1:7" x14ac:dyDescent="0.25">
      <c r="A274" s="8">
        <f>cl_thomson!A275</f>
        <v>39706</v>
      </c>
      <c r="B274">
        <f>cl_thomson!B275</f>
        <v>105.8</v>
      </c>
      <c r="C274">
        <f>cl_thomson!C275</f>
        <v>76.17</v>
      </c>
      <c r="D274">
        <f>cl_thomson!D275</f>
        <v>97.25</v>
      </c>
      <c r="E274" t="str">
        <f>cl_thomson!E275</f>
        <v>NA</v>
      </c>
      <c r="F274">
        <f>cl_thomson!F275</f>
        <v>100.392</v>
      </c>
      <c r="G274">
        <f>cl_thomson!G275</f>
        <v>4396.01</v>
      </c>
    </row>
    <row r="275" spans="1:7" x14ac:dyDescent="0.25">
      <c r="A275" s="8">
        <f>cl_thomson!A276</f>
        <v>39736</v>
      </c>
      <c r="B275">
        <f>cl_thomson!B276</f>
        <v>88.8</v>
      </c>
      <c r="C275">
        <f>cl_thomson!C276</f>
        <v>77.59</v>
      </c>
      <c r="D275">
        <f>cl_thomson!D276</f>
        <v>105.61</v>
      </c>
      <c r="E275" t="str">
        <f>cl_thomson!E276</f>
        <v>NA</v>
      </c>
      <c r="F275">
        <f>cl_thomson!F276</f>
        <v>98.846999999999994</v>
      </c>
      <c r="G275">
        <f>cl_thomson!G276</f>
        <v>4117.8100000000004</v>
      </c>
    </row>
    <row r="276" spans="1:7" x14ac:dyDescent="0.25">
      <c r="A276" s="8">
        <f>cl_thomson!A277</f>
        <v>39767</v>
      </c>
      <c r="B276">
        <f>cl_thomson!B277</f>
        <v>96.8</v>
      </c>
      <c r="C276">
        <f>cl_thomson!C277</f>
        <v>77.209999999999994</v>
      </c>
      <c r="D276">
        <f>cl_thomson!D277</f>
        <v>107.38</v>
      </c>
      <c r="E276" t="str">
        <f>cl_thomson!E277</f>
        <v>NA</v>
      </c>
      <c r="F276">
        <f>cl_thomson!F277</f>
        <v>94.358999999999995</v>
      </c>
      <c r="G276">
        <f>cl_thomson!G277</f>
        <v>3392.61</v>
      </c>
    </row>
    <row r="277" spans="1:7" x14ac:dyDescent="0.25">
      <c r="A277" s="8">
        <f>cl_thomson!A278</f>
        <v>39797</v>
      </c>
      <c r="B277">
        <f>cl_thomson!B278</f>
        <v>81.099999999999994</v>
      </c>
      <c r="C277">
        <f>cl_thomson!C278</f>
        <v>111.53</v>
      </c>
      <c r="D277">
        <f>cl_thomson!D278</f>
        <v>107.49</v>
      </c>
      <c r="E277" t="str">
        <f>cl_thomson!E278</f>
        <v>NA</v>
      </c>
      <c r="F277">
        <f>cl_thomson!F278</f>
        <v>96.988</v>
      </c>
      <c r="G277">
        <f>cl_thomson!G278</f>
        <v>4240.13</v>
      </c>
    </row>
    <row r="278" spans="1:7" x14ac:dyDescent="0.25">
      <c r="A278" s="8">
        <f>cl_thomson!A279</f>
        <v>39828</v>
      </c>
      <c r="B278">
        <f>cl_thomson!B279</f>
        <v>85.1</v>
      </c>
      <c r="C278">
        <f>cl_thomson!C279</f>
        <v>75.209999999999994</v>
      </c>
      <c r="D278">
        <f>cl_thomson!D279</f>
        <v>103.02</v>
      </c>
      <c r="E278" t="str">
        <f>cl_thomson!E279</f>
        <v>NA</v>
      </c>
      <c r="F278">
        <f>cl_thomson!F279</f>
        <v>97.221999999999994</v>
      </c>
      <c r="G278">
        <f>cl_thomson!G279</f>
        <v>3651.81</v>
      </c>
    </row>
    <row r="279" spans="1:7" x14ac:dyDescent="0.25">
      <c r="A279" s="8">
        <f>cl_thomson!A280</f>
        <v>39859</v>
      </c>
      <c r="B279">
        <f>cl_thomson!B280</f>
        <v>76.5</v>
      </c>
      <c r="C279">
        <f>cl_thomson!C280</f>
        <v>70.150000000000006</v>
      </c>
      <c r="D279">
        <f>cl_thomson!D280</f>
        <v>98.36</v>
      </c>
      <c r="E279" t="str">
        <f>cl_thomson!E280</f>
        <v>NA</v>
      </c>
      <c r="F279">
        <f>cl_thomson!F280</f>
        <v>95.864999999999995</v>
      </c>
      <c r="G279">
        <f>cl_thomson!G280</f>
        <v>3435.95</v>
      </c>
    </row>
    <row r="280" spans="1:7" x14ac:dyDescent="0.25">
      <c r="A280" s="8">
        <f>cl_thomson!A281</f>
        <v>39887</v>
      </c>
      <c r="B280">
        <f>cl_thomson!B281</f>
        <v>77.900000000000006</v>
      </c>
      <c r="C280">
        <f>cl_thomson!C281</f>
        <v>73.709999999999994</v>
      </c>
      <c r="D280">
        <f>cl_thomson!D281</f>
        <v>94.7</v>
      </c>
      <c r="E280">
        <f>cl_thomson!E281</f>
        <v>6600.74</v>
      </c>
      <c r="F280">
        <f>cl_thomson!F281</f>
        <v>95.3</v>
      </c>
      <c r="G280">
        <f>cl_thomson!G281</f>
        <v>4298.75</v>
      </c>
    </row>
    <row r="281" spans="1:7" x14ac:dyDescent="0.25">
      <c r="A281" s="8">
        <f>cl_thomson!A282</f>
        <v>39918</v>
      </c>
      <c r="B281">
        <f>cl_thomson!B282</f>
        <v>88.7</v>
      </c>
      <c r="C281">
        <f>cl_thomson!C282</f>
        <v>72.739999999999995</v>
      </c>
      <c r="D281">
        <f>cl_thomson!D282</f>
        <v>95.82</v>
      </c>
      <c r="E281">
        <f>cl_thomson!E282</f>
        <v>6547.75</v>
      </c>
      <c r="F281">
        <f>cl_thomson!F282</f>
        <v>93.977999999999994</v>
      </c>
      <c r="G281">
        <f>cl_thomson!G282</f>
        <v>4367.54</v>
      </c>
    </row>
    <row r="282" spans="1:7" x14ac:dyDescent="0.25">
      <c r="A282" s="8">
        <f>cl_thomson!A283</f>
        <v>39948</v>
      </c>
      <c r="B282">
        <f>cl_thomson!B283</f>
        <v>84.8</v>
      </c>
      <c r="C282">
        <f>cl_thomson!C283</f>
        <v>76.75</v>
      </c>
      <c r="D282">
        <f>cl_thomson!D283</f>
        <v>95.29</v>
      </c>
      <c r="E282">
        <f>cl_thomson!E283</f>
        <v>6520.69</v>
      </c>
      <c r="F282">
        <f>cl_thomson!F283</f>
        <v>95.054000000000002</v>
      </c>
      <c r="G282">
        <f>cl_thomson!G283</f>
        <v>4278.91</v>
      </c>
    </row>
    <row r="283" spans="1:7" x14ac:dyDescent="0.25">
      <c r="A283" s="8">
        <f>cl_thomson!A284</f>
        <v>39979</v>
      </c>
      <c r="B283">
        <f>cl_thomson!B284</f>
        <v>79.599999999999994</v>
      </c>
      <c r="C283">
        <f>cl_thomson!C284</f>
        <v>74.53</v>
      </c>
      <c r="D283">
        <f>cl_thomson!D284</f>
        <v>95.1</v>
      </c>
      <c r="E283">
        <f>cl_thomson!E284</f>
        <v>6485.94</v>
      </c>
      <c r="F283">
        <f>cl_thomson!F284</f>
        <v>94.555999999999997</v>
      </c>
      <c r="G283">
        <f>cl_thomson!G284</f>
        <v>4446.6499999999996</v>
      </c>
    </row>
    <row r="284" spans="1:7" x14ac:dyDescent="0.25">
      <c r="A284" s="8">
        <f>cl_thomson!A285</f>
        <v>40009</v>
      </c>
      <c r="B284">
        <f>cl_thomson!B285</f>
        <v>99.7</v>
      </c>
      <c r="C284">
        <f>cl_thomson!C285</f>
        <v>78.739999999999995</v>
      </c>
      <c r="D284">
        <f>cl_thomson!D285</f>
        <v>93.76</v>
      </c>
      <c r="E284">
        <f>cl_thomson!E285</f>
        <v>6478.51</v>
      </c>
      <c r="F284">
        <f>cl_thomson!F285</f>
        <v>97.734999999999999</v>
      </c>
      <c r="G284">
        <f>cl_thomson!G285</f>
        <v>4750.7</v>
      </c>
    </row>
    <row r="285" spans="1:7" x14ac:dyDescent="0.25">
      <c r="A285" s="8">
        <f>cl_thomson!A286</f>
        <v>40040</v>
      </c>
      <c r="B285">
        <f>cl_thomson!B286</f>
        <v>93.4</v>
      </c>
      <c r="C285">
        <f>cl_thomson!C286</f>
        <v>78.03</v>
      </c>
      <c r="D285">
        <f>cl_thomson!D286</f>
        <v>96.77</v>
      </c>
      <c r="E285">
        <f>cl_thomson!E286</f>
        <v>6500.9</v>
      </c>
      <c r="F285">
        <f>cl_thomson!F286</f>
        <v>94.444000000000003</v>
      </c>
      <c r="G285">
        <f>cl_thomson!G286</f>
        <v>4671.37</v>
      </c>
    </row>
    <row r="286" spans="1:7" x14ac:dyDescent="0.25">
      <c r="A286" s="8">
        <f>cl_thomson!A287</f>
        <v>40071</v>
      </c>
      <c r="B286">
        <f>cl_thomson!B287</f>
        <v>108</v>
      </c>
      <c r="C286">
        <f>cl_thomson!C287</f>
        <v>73.86</v>
      </c>
      <c r="D286">
        <f>cl_thomson!D287</f>
        <v>96.33</v>
      </c>
      <c r="E286">
        <f>cl_thomson!E287</f>
        <v>6580.11</v>
      </c>
      <c r="F286">
        <f>cl_thomson!F287</f>
        <v>96.444999999999993</v>
      </c>
      <c r="G286">
        <f>cl_thomson!G287</f>
        <v>4403.7</v>
      </c>
    </row>
    <row r="287" spans="1:7" x14ac:dyDescent="0.25">
      <c r="A287" s="8">
        <f>cl_thomson!A288</f>
        <v>40101</v>
      </c>
      <c r="B287">
        <f>cl_thomson!B288</f>
        <v>110.4</v>
      </c>
      <c r="C287">
        <f>cl_thomson!C288</f>
        <v>79.03</v>
      </c>
      <c r="D287">
        <f>cl_thomson!D288</f>
        <v>97.28</v>
      </c>
      <c r="E287">
        <f>cl_thomson!E288</f>
        <v>6649.74</v>
      </c>
      <c r="F287">
        <f>cl_thomson!F288</f>
        <v>96.623999999999995</v>
      </c>
      <c r="G287">
        <f>cl_thomson!G288</f>
        <v>5744.33</v>
      </c>
    </row>
    <row r="288" spans="1:7" x14ac:dyDescent="0.25">
      <c r="A288" s="8">
        <f>cl_thomson!A289</f>
        <v>40132</v>
      </c>
      <c r="B288">
        <f>cl_thomson!B289</f>
        <v>117.4</v>
      </c>
      <c r="C288">
        <f>cl_thomson!C289</f>
        <v>78.819999999999993</v>
      </c>
      <c r="D288">
        <f>cl_thomson!D289</f>
        <v>91.66</v>
      </c>
      <c r="E288">
        <f>cl_thomson!E289</f>
        <v>6791.6</v>
      </c>
      <c r="F288">
        <f>cl_thomson!F289</f>
        <v>96.031999999999996</v>
      </c>
      <c r="G288">
        <f>cl_thomson!G289</f>
        <v>5316.96</v>
      </c>
    </row>
    <row r="289" spans="1:7" x14ac:dyDescent="0.25">
      <c r="A289" s="8">
        <f>cl_thomson!A290</f>
        <v>40162</v>
      </c>
      <c r="B289">
        <f>cl_thomson!B290</f>
        <v>117.5</v>
      </c>
      <c r="C289">
        <f>cl_thomson!C290</f>
        <v>114.1</v>
      </c>
      <c r="D289">
        <f>cl_thomson!D290</f>
        <v>90.75</v>
      </c>
      <c r="E289">
        <f>cl_thomson!E290</f>
        <v>6901.92</v>
      </c>
      <c r="F289">
        <f>cl_thomson!F290</f>
        <v>98.16</v>
      </c>
      <c r="G289">
        <f>cl_thomson!G290</f>
        <v>6095.98</v>
      </c>
    </row>
    <row r="290" spans="1:7" x14ac:dyDescent="0.25">
      <c r="A290" s="8">
        <f>cl_thomson!A291</f>
        <v>40193</v>
      </c>
      <c r="B290">
        <f>cl_thomson!B291</f>
        <v>110.8</v>
      </c>
      <c r="C290">
        <f>cl_thomson!C291</f>
        <v>79.86</v>
      </c>
      <c r="D290">
        <f>cl_thomson!D291</f>
        <v>89.75</v>
      </c>
      <c r="E290">
        <f>cl_thomson!E291</f>
        <v>6994.83</v>
      </c>
      <c r="F290">
        <f>cl_thomson!F291</f>
        <v>96.1</v>
      </c>
      <c r="G290">
        <f>cl_thomson!G291</f>
        <v>5067.49</v>
      </c>
    </row>
    <row r="291" spans="1:7" x14ac:dyDescent="0.25">
      <c r="A291" s="8">
        <f>cl_thomson!A292</f>
        <v>40224</v>
      </c>
      <c r="B291" t="str">
        <f>cl_thomson!B292</f>
        <v>NA</v>
      </c>
      <c r="C291">
        <f>cl_thomson!C292</f>
        <v>72.72</v>
      </c>
      <c r="D291">
        <f>cl_thomson!D292</f>
        <v>94.26</v>
      </c>
      <c r="E291">
        <f>cl_thomson!E292</f>
        <v>6998.98</v>
      </c>
      <c r="F291">
        <f>cl_thomson!F292</f>
        <v>97.745000000000005</v>
      </c>
      <c r="G291">
        <f>cl_thomson!G292</f>
        <v>5004.1400000000003</v>
      </c>
    </row>
    <row r="292" spans="1:7" x14ac:dyDescent="0.25">
      <c r="A292" s="8">
        <f>cl_thomson!A293</f>
        <v>40252</v>
      </c>
      <c r="B292">
        <f>cl_thomson!B293</f>
        <v>115.4</v>
      </c>
      <c r="C292">
        <f>cl_thomson!C293</f>
        <v>79.02</v>
      </c>
      <c r="D292">
        <f>cl_thomson!D293</f>
        <v>93.32</v>
      </c>
      <c r="E292">
        <f>cl_thomson!E293</f>
        <v>6925.55</v>
      </c>
      <c r="F292">
        <f>cl_thomson!F293</f>
        <v>100.94499999999999</v>
      </c>
      <c r="G292">
        <f>cl_thomson!G293</f>
        <v>5544</v>
      </c>
    </row>
    <row r="293" spans="1:7" x14ac:dyDescent="0.25">
      <c r="A293" s="8">
        <f>cl_thomson!A294</f>
        <v>40283</v>
      </c>
      <c r="B293">
        <f>cl_thomson!B294</f>
        <v>118.5</v>
      </c>
      <c r="C293">
        <f>cl_thomson!C294</f>
        <v>74.38</v>
      </c>
      <c r="D293">
        <f>cl_thomson!D294</f>
        <v>93</v>
      </c>
      <c r="E293">
        <f>cl_thomson!E294</f>
        <v>6967.93</v>
      </c>
      <c r="F293">
        <f>cl_thomson!F294</f>
        <v>100.541</v>
      </c>
      <c r="G293">
        <f>cl_thomson!G294</f>
        <v>5361.03</v>
      </c>
    </row>
    <row r="294" spans="1:7" x14ac:dyDescent="0.25">
      <c r="A294" s="8">
        <f>cl_thomson!A295</f>
        <v>40313</v>
      </c>
      <c r="B294">
        <f>cl_thomson!B295</f>
        <v>111.4</v>
      </c>
      <c r="C294">
        <f>cl_thomson!C295</f>
        <v>82.88</v>
      </c>
      <c r="D294">
        <f>cl_thomson!D295</f>
        <v>93.61</v>
      </c>
      <c r="E294">
        <f>cl_thomson!E295</f>
        <v>6971.79</v>
      </c>
      <c r="F294">
        <f>cl_thomson!F295</f>
        <v>99.992999999999995</v>
      </c>
      <c r="G294">
        <f>cl_thomson!G295</f>
        <v>5673.55</v>
      </c>
    </row>
    <row r="295" spans="1:7" x14ac:dyDescent="0.25">
      <c r="A295" s="8">
        <f>cl_thomson!A296</f>
        <v>40344</v>
      </c>
      <c r="B295">
        <f>cl_thomson!B296</f>
        <v>119.1</v>
      </c>
      <c r="C295">
        <f>cl_thomson!C296</f>
        <v>81.459999999999994</v>
      </c>
      <c r="D295">
        <f>cl_thomson!D296</f>
        <v>93.59</v>
      </c>
      <c r="E295">
        <f>cl_thomson!E296</f>
        <v>7030.69</v>
      </c>
      <c r="F295">
        <f>cl_thomson!F296</f>
        <v>101.282</v>
      </c>
      <c r="G295">
        <f>cl_thomson!G296</f>
        <v>5364.5</v>
      </c>
    </row>
    <row r="296" spans="1:7" x14ac:dyDescent="0.25">
      <c r="A296" s="8">
        <f>cl_thomson!A297</f>
        <v>40374</v>
      </c>
      <c r="B296">
        <f>cl_thomson!B297</f>
        <v>120.3</v>
      </c>
      <c r="C296">
        <f>cl_thomson!C297</f>
        <v>86.75</v>
      </c>
      <c r="D296">
        <f>cl_thomson!D297</f>
        <v>93.72</v>
      </c>
      <c r="E296">
        <f>cl_thomson!E297</f>
        <v>7090.34</v>
      </c>
      <c r="F296">
        <f>cl_thomson!F297</f>
        <v>98.018000000000001</v>
      </c>
      <c r="G296">
        <f>cl_thomson!G297</f>
        <v>6005.99</v>
      </c>
    </row>
    <row r="297" spans="1:7" x14ac:dyDescent="0.25">
      <c r="A297" s="8">
        <f>cl_thomson!A298</f>
        <v>40405</v>
      </c>
      <c r="B297">
        <f>cl_thomson!B298</f>
        <v>123.7</v>
      </c>
      <c r="C297">
        <f>cl_thomson!C298</f>
        <v>83.88</v>
      </c>
      <c r="D297">
        <f>cl_thomson!D298</f>
        <v>90.91</v>
      </c>
      <c r="E297">
        <f>cl_thomson!E298</f>
        <v>7127.46</v>
      </c>
      <c r="F297">
        <f>cl_thomson!F298</f>
        <v>99.472999999999999</v>
      </c>
      <c r="G297">
        <f>cl_thomson!G298</f>
        <v>6322.51</v>
      </c>
    </row>
    <row r="298" spans="1:7" x14ac:dyDescent="0.25">
      <c r="A298" s="8">
        <f>cl_thomson!A299</f>
        <v>40436</v>
      </c>
      <c r="B298">
        <f>cl_thomson!B299</f>
        <v>125.2</v>
      </c>
      <c r="C298">
        <f>cl_thomson!C299</f>
        <v>81.64</v>
      </c>
      <c r="D298">
        <f>cl_thomson!D299</f>
        <v>88.72</v>
      </c>
      <c r="E298">
        <f>cl_thomson!E299</f>
        <v>7212.26</v>
      </c>
      <c r="F298">
        <f>cl_thomson!F299</f>
        <v>100.29</v>
      </c>
      <c r="G298">
        <f>cl_thomson!G299</f>
        <v>6140.25</v>
      </c>
    </row>
    <row r="299" spans="1:7" x14ac:dyDescent="0.25">
      <c r="A299" s="8">
        <f>cl_thomson!A300</f>
        <v>40466</v>
      </c>
      <c r="B299">
        <f>cl_thomson!B300</f>
        <v>135.69999999999999</v>
      </c>
      <c r="C299">
        <f>cl_thomson!C300</f>
        <v>87.35</v>
      </c>
      <c r="D299">
        <f>cl_thomson!D300</f>
        <v>89.07</v>
      </c>
      <c r="E299">
        <f>cl_thomson!E300</f>
        <v>7240.79</v>
      </c>
      <c r="F299">
        <f>cl_thomson!F300</f>
        <v>100.181</v>
      </c>
      <c r="G299">
        <f>cl_thomson!G300</f>
        <v>6342.73</v>
      </c>
    </row>
    <row r="300" spans="1:7" x14ac:dyDescent="0.25">
      <c r="A300" s="8">
        <f>cl_thomson!A301</f>
        <v>40497</v>
      </c>
      <c r="B300">
        <f>cl_thomson!B301</f>
        <v>130</v>
      </c>
      <c r="C300">
        <f>cl_thomson!C301</f>
        <v>86.61</v>
      </c>
      <c r="D300">
        <f>cl_thomson!D301</f>
        <v>88.91</v>
      </c>
      <c r="E300">
        <f>cl_thomson!E301</f>
        <v>7311.22</v>
      </c>
      <c r="F300">
        <f>cl_thomson!F301</f>
        <v>102.096</v>
      </c>
      <c r="G300">
        <f>cl_thomson!G301</f>
        <v>6521.78</v>
      </c>
    </row>
    <row r="301" spans="1:7" x14ac:dyDescent="0.25">
      <c r="A301" s="8">
        <f>cl_thomson!A302</f>
        <v>40527</v>
      </c>
      <c r="B301">
        <f>cl_thomson!B302</f>
        <v>130</v>
      </c>
      <c r="C301">
        <f>cl_thomson!C302</f>
        <v>125.04</v>
      </c>
      <c r="D301">
        <f>cl_thomson!D302</f>
        <v>87.4</v>
      </c>
      <c r="E301">
        <f>cl_thomson!E302</f>
        <v>7353.83</v>
      </c>
      <c r="F301">
        <f>cl_thomson!F302</f>
        <v>103.336</v>
      </c>
      <c r="G301">
        <f>cl_thomson!G302</f>
        <v>7760.56</v>
      </c>
    </row>
    <row r="302" spans="1:7" x14ac:dyDescent="0.25">
      <c r="A302" s="8">
        <f>cl_thomson!A303</f>
        <v>40558</v>
      </c>
      <c r="B302">
        <f>cl_thomson!B303</f>
        <v>132.1</v>
      </c>
      <c r="C302">
        <f>cl_thomson!C303</f>
        <v>86.02</v>
      </c>
      <c r="D302">
        <f>cl_thomson!D303</f>
        <v>91.47</v>
      </c>
      <c r="E302">
        <f>cl_thomson!E303</f>
        <v>7401.87</v>
      </c>
      <c r="F302">
        <f>cl_thomson!F303</f>
        <v>103.758</v>
      </c>
      <c r="G302">
        <f>cl_thomson!G303</f>
        <v>6490.45</v>
      </c>
    </row>
    <row r="303" spans="1:7" x14ac:dyDescent="0.25">
      <c r="A303" s="8">
        <f>cl_thomson!A304</f>
        <v>40589</v>
      </c>
      <c r="B303">
        <f>cl_thomson!B304</f>
        <v>134.30000000000001</v>
      </c>
      <c r="C303">
        <f>cl_thomson!C304</f>
        <v>76.819999999999993</v>
      </c>
      <c r="D303">
        <f>cl_thomson!D304</f>
        <v>90.01</v>
      </c>
      <c r="E303">
        <f>cl_thomson!E304</f>
        <v>7404.07</v>
      </c>
      <c r="F303">
        <f>cl_thomson!F304</f>
        <v>102.56100000000001</v>
      </c>
      <c r="G303">
        <f>cl_thomson!G304</f>
        <v>6003.58</v>
      </c>
    </row>
    <row r="304" spans="1:7" x14ac:dyDescent="0.25">
      <c r="A304" s="8">
        <f>cl_thomson!A305</f>
        <v>40617</v>
      </c>
      <c r="B304">
        <f>cl_thomson!B305</f>
        <v>122</v>
      </c>
      <c r="C304">
        <f>cl_thomson!C305</f>
        <v>81.84</v>
      </c>
      <c r="D304">
        <f>cl_thomson!D305</f>
        <v>91.34</v>
      </c>
      <c r="E304">
        <f>cl_thomson!E305</f>
        <v>7412.48</v>
      </c>
      <c r="F304">
        <f>cl_thomson!F305</f>
        <v>108.161</v>
      </c>
      <c r="G304">
        <f>cl_thomson!G305</f>
        <v>7719</v>
      </c>
    </row>
    <row r="305" spans="1:7" x14ac:dyDescent="0.25">
      <c r="A305" s="8">
        <f>cl_thomson!A306</f>
        <v>40648</v>
      </c>
      <c r="B305">
        <f>cl_thomson!B306</f>
        <v>138.9</v>
      </c>
      <c r="C305">
        <f>cl_thomson!C306</f>
        <v>89.72</v>
      </c>
      <c r="D305">
        <f>cl_thomson!D306</f>
        <v>91.29</v>
      </c>
      <c r="E305">
        <f>cl_thomson!E306</f>
        <v>7442.4</v>
      </c>
      <c r="F305">
        <f>cl_thomson!F306</f>
        <v>102.82899999999999</v>
      </c>
      <c r="G305">
        <f>cl_thomson!G306</f>
        <v>7265.08</v>
      </c>
    </row>
    <row r="306" spans="1:7" x14ac:dyDescent="0.25">
      <c r="A306" s="8">
        <f>cl_thomson!A307</f>
        <v>40678</v>
      </c>
      <c r="B306">
        <f>cl_thomson!B307</f>
        <v>121.8</v>
      </c>
      <c r="C306">
        <f>cl_thomson!C307</f>
        <v>86.77</v>
      </c>
      <c r="D306">
        <f>cl_thomson!D307</f>
        <v>90.52</v>
      </c>
      <c r="E306">
        <f>cl_thomson!E307</f>
        <v>7444.07</v>
      </c>
      <c r="F306">
        <f>cl_thomson!F307</f>
        <v>105.05800000000001</v>
      </c>
      <c r="G306">
        <f>cl_thomson!G307</f>
        <v>7408.38</v>
      </c>
    </row>
    <row r="307" spans="1:7" x14ac:dyDescent="0.25">
      <c r="A307" s="8">
        <f>cl_thomson!A308</f>
        <v>40709</v>
      </c>
      <c r="B307">
        <f>cl_thomson!B308</f>
        <v>125.2</v>
      </c>
      <c r="C307">
        <f>cl_thomson!C308</f>
        <v>88.61</v>
      </c>
      <c r="D307">
        <f>cl_thomson!D308</f>
        <v>91.02</v>
      </c>
      <c r="E307">
        <f>cl_thomson!E308</f>
        <v>7482.85</v>
      </c>
      <c r="F307">
        <f>cl_thomson!F308</f>
        <v>103.863</v>
      </c>
      <c r="G307">
        <f>cl_thomson!G308</f>
        <v>6697.26</v>
      </c>
    </row>
    <row r="308" spans="1:7" x14ac:dyDescent="0.25">
      <c r="A308" s="8">
        <f>cl_thomson!A309</f>
        <v>40739</v>
      </c>
      <c r="B308">
        <f>cl_thomson!B309</f>
        <v>126.6</v>
      </c>
      <c r="C308">
        <f>cl_thomson!C309</f>
        <v>95.27</v>
      </c>
      <c r="D308">
        <f>cl_thomson!D309</f>
        <v>90.32</v>
      </c>
      <c r="E308">
        <f>cl_thomson!E309</f>
        <v>7445.47</v>
      </c>
      <c r="F308">
        <f>cl_thomson!F309</f>
        <v>102.59399999999999</v>
      </c>
      <c r="G308">
        <f>cl_thomson!G309</f>
        <v>6386.92</v>
      </c>
    </row>
    <row r="309" spans="1:7" x14ac:dyDescent="0.25">
      <c r="A309" s="8">
        <f>cl_thomson!A310</f>
        <v>40770</v>
      </c>
      <c r="B309">
        <f>cl_thomson!B310</f>
        <v>117.4</v>
      </c>
      <c r="C309">
        <f>cl_thomson!C310</f>
        <v>89.29</v>
      </c>
      <c r="D309">
        <f>cl_thomson!D310</f>
        <v>90.94</v>
      </c>
      <c r="E309">
        <f>cl_thomson!E310</f>
        <v>7470.63</v>
      </c>
      <c r="F309">
        <f>cl_thomson!F310</f>
        <v>108.125</v>
      </c>
      <c r="G309">
        <f>cl_thomson!G310</f>
        <v>6347.8</v>
      </c>
    </row>
    <row r="310" spans="1:7" x14ac:dyDescent="0.25">
      <c r="A310" s="8">
        <f>cl_thomson!A311</f>
        <v>40801</v>
      </c>
      <c r="B310">
        <f>cl_thomson!B311</f>
        <v>116.3</v>
      </c>
      <c r="C310">
        <f>cl_thomson!C311</f>
        <v>87.88</v>
      </c>
      <c r="D310">
        <f>cl_thomson!D311</f>
        <v>92.15</v>
      </c>
      <c r="E310">
        <f>cl_thomson!E311</f>
        <v>7488.74</v>
      </c>
      <c r="F310">
        <f>cl_thomson!F311</f>
        <v>105.098</v>
      </c>
      <c r="G310">
        <f>cl_thomson!G311</f>
        <v>6540.61</v>
      </c>
    </row>
    <row r="311" spans="1:7" x14ac:dyDescent="0.25">
      <c r="A311" s="8">
        <f>cl_thomson!A312</f>
        <v>40831</v>
      </c>
      <c r="B311">
        <f>cl_thomson!B312</f>
        <v>111.1</v>
      </c>
      <c r="C311">
        <f>cl_thomson!C312</f>
        <v>92.23</v>
      </c>
      <c r="D311">
        <f>cl_thomson!D312</f>
        <v>95.94</v>
      </c>
      <c r="E311">
        <f>cl_thomson!E312</f>
        <v>7495.78</v>
      </c>
      <c r="F311">
        <f>cl_thomson!F312</f>
        <v>103.94</v>
      </c>
      <c r="G311">
        <f>cl_thomson!G312</f>
        <v>6679.77</v>
      </c>
    </row>
    <row r="312" spans="1:7" x14ac:dyDescent="0.25">
      <c r="A312" s="8">
        <f>cl_thomson!A313</f>
        <v>40862</v>
      </c>
      <c r="B312">
        <f>cl_thomson!B313</f>
        <v>124.2</v>
      </c>
      <c r="C312">
        <f>cl_thomson!C313</f>
        <v>91.61</v>
      </c>
      <c r="D312">
        <f>cl_thomson!D313</f>
        <v>95</v>
      </c>
      <c r="E312">
        <f>cl_thomson!E313</f>
        <v>7505.34</v>
      </c>
      <c r="F312">
        <f>cl_thomson!F313</f>
        <v>107.852</v>
      </c>
      <c r="G312">
        <f>cl_thomson!G313</f>
        <v>6750.51</v>
      </c>
    </row>
    <row r="313" spans="1:7" x14ac:dyDescent="0.25">
      <c r="A313" s="8">
        <f>cl_thomson!A314</f>
        <v>40892</v>
      </c>
      <c r="B313">
        <f>cl_thomson!B314</f>
        <v>120.8</v>
      </c>
      <c r="C313">
        <f>cl_thomson!C314</f>
        <v>135.1</v>
      </c>
      <c r="D313">
        <f>cl_thomson!D314</f>
        <v>95.03</v>
      </c>
      <c r="E313">
        <f>cl_thomson!E314</f>
        <v>7564.35</v>
      </c>
      <c r="F313">
        <f>cl_thomson!F314</f>
        <v>105.18300000000001</v>
      </c>
      <c r="G313">
        <f>cl_thomson!G314</f>
        <v>7148.48</v>
      </c>
    </row>
    <row r="314" spans="1:7" x14ac:dyDescent="0.25">
      <c r="A314" s="8">
        <f>cl_thomson!A315</f>
        <v>40923</v>
      </c>
      <c r="B314">
        <f>cl_thomson!B315</f>
        <v>129.5</v>
      </c>
      <c r="C314">
        <f>cl_thomson!C315</f>
        <v>91.23</v>
      </c>
      <c r="D314">
        <f>cl_thomson!D315</f>
        <v>92.85</v>
      </c>
      <c r="E314">
        <f>cl_thomson!E315</f>
        <v>7589.41</v>
      </c>
      <c r="F314">
        <f>cl_thomson!F315</f>
        <v>105.041</v>
      </c>
      <c r="G314">
        <f>cl_thomson!G315</f>
        <v>6446.48</v>
      </c>
    </row>
    <row r="315" spans="1:7" x14ac:dyDescent="0.25">
      <c r="A315" s="8">
        <f>cl_thomson!A316</f>
        <v>40954</v>
      </c>
      <c r="B315">
        <f>cl_thomson!B316</f>
        <v>135.4</v>
      </c>
      <c r="C315">
        <f>cl_thomson!C316</f>
        <v>85.21</v>
      </c>
      <c r="D315">
        <f>cl_thomson!D316</f>
        <v>90.14</v>
      </c>
      <c r="E315">
        <f>cl_thomson!E316</f>
        <v>7637.39</v>
      </c>
      <c r="F315">
        <f>cl_thomson!F316</f>
        <v>106.801</v>
      </c>
      <c r="G315">
        <f>cl_thomson!G316</f>
        <v>6311.81</v>
      </c>
    </row>
    <row r="316" spans="1:7" x14ac:dyDescent="0.25">
      <c r="A316" s="8">
        <f>cl_thomson!A317</f>
        <v>40983</v>
      </c>
      <c r="B316">
        <f>cl_thomson!B317</f>
        <v>132.4</v>
      </c>
      <c r="C316">
        <f>cl_thomson!C317</f>
        <v>90.61</v>
      </c>
      <c r="D316">
        <f>cl_thomson!D317</f>
        <v>90.73</v>
      </c>
      <c r="E316">
        <f>cl_thomson!E317</f>
        <v>7612.68</v>
      </c>
      <c r="F316">
        <f>cl_thomson!F317</f>
        <v>107.58199999999999</v>
      </c>
      <c r="G316">
        <f>cl_thomson!G317</f>
        <v>7043.77</v>
      </c>
    </row>
    <row r="317" spans="1:7" x14ac:dyDescent="0.25">
      <c r="A317" s="8">
        <f>cl_thomson!A318</f>
        <v>41014</v>
      </c>
      <c r="B317">
        <f>cl_thomson!B318</f>
        <v>129</v>
      </c>
      <c r="C317">
        <f>cl_thomson!C318</f>
        <v>86.88</v>
      </c>
      <c r="D317">
        <f>cl_thomson!D318</f>
        <v>90.6</v>
      </c>
      <c r="E317">
        <f>cl_thomson!E318</f>
        <v>7621.07</v>
      </c>
      <c r="F317">
        <f>cl_thomson!F318</f>
        <v>97.242999999999995</v>
      </c>
      <c r="G317">
        <f>cl_thomson!G318</f>
        <v>6548.21</v>
      </c>
    </row>
    <row r="318" spans="1:7" x14ac:dyDescent="0.25">
      <c r="A318" s="8">
        <f>cl_thomson!A319</f>
        <v>41044</v>
      </c>
      <c r="B318">
        <f>cl_thomson!B319</f>
        <v>129.69999999999999</v>
      </c>
      <c r="C318">
        <f>cl_thomson!C319</f>
        <v>90.13</v>
      </c>
      <c r="D318">
        <f>cl_thomson!D319</f>
        <v>91.3</v>
      </c>
      <c r="E318">
        <f>cl_thomson!E319</f>
        <v>7613.71</v>
      </c>
      <c r="F318">
        <f>cl_thomson!F319</f>
        <v>105.483</v>
      </c>
      <c r="G318">
        <f>cl_thomson!G319</f>
        <v>6395.99</v>
      </c>
    </row>
    <row r="319" spans="1:7" x14ac:dyDescent="0.25">
      <c r="A319" s="8">
        <f>cl_thomson!A320</f>
        <v>41075</v>
      </c>
      <c r="B319">
        <f>cl_thomson!B320</f>
        <v>135.4</v>
      </c>
      <c r="C319">
        <f>cl_thomson!C320</f>
        <v>93.58</v>
      </c>
      <c r="D319">
        <f>cl_thomson!D320</f>
        <v>91.81</v>
      </c>
      <c r="E319">
        <f>cl_thomson!E320</f>
        <v>7583.24</v>
      </c>
      <c r="F319">
        <f>cl_thomson!F320</f>
        <v>107.779</v>
      </c>
      <c r="G319">
        <f>cl_thomson!G320</f>
        <v>6738.02</v>
      </c>
    </row>
    <row r="320" spans="1:7" x14ac:dyDescent="0.25">
      <c r="A320" s="8">
        <f>cl_thomson!A321</f>
        <v>41105</v>
      </c>
      <c r="B320">
        <f>cl_thomson!B321</f>
        <v>126.6</v>
      </c>
      <c r="C320">
        <f>cl_thomson!C321</f>
        <v>96.81</v>
      </c>
      <c r="D320">
        <f>cl_thomson!D321</f>
        <v>89.65</v>
      </c>
      <c r="E320">
        <f>cl_thomson!E321</f>
        <v>7551.15</v>
      </c>
      <c r="F320">
        <f>cl_thomson!F321</f>
        <v>104.78100000000001</v>
      </c>
      <c r="G320">
        <f>cl_thomson!G321</f>
        <v>5913.11</v>
      </c>
    </row>
    <row r="321" spans="1:10" x14ac:dyDescent="0.25">
      <c r="A321" s="8">
        <f>cl_thomson!A322</f>
        <v>41136</v>
      </c>
      <c r="B321">
        <f>cl_thomson!B322</f>
        <v>131.4</v>
      </c>
      <c r="C321">
        <f>cl_thomson!C322</f>
        <v>91.16</v>
      </c>
      <c r="D321">
        <f>cl_thomson!D322</f>
        <v>88.43</v>
      </c>
      <c r="E321">
        <f>cl_thomson!E322</f>
        <v>7548.87</v>
      </c>
      <c r="F321">
        <f>cl_thomson!F322</f>
        <v>105.38800000000001</v>
      </c>
      <c r="G321">
        <f>cl_thomson!G322</f>
        <v>5754.27</v>
      </c>
    </row>
    <row r="322" spans="1:10" x14ac:dyDescent="0.25">
      <c r="A322" s="8">
        <f>cl_thomson!A323</f>
        <v>41167</v>
      </c>
      <c r="B322">
        <f>cl_thomson!B323</f>
        <v>134.30000000000001</v>
      </c>
      <c r="C322">
        <f>cl_thomson!C323</f>
        <v>93.53</v>
      </c>
      <c r="D322">
        <f>cl_thomson!D323</f>
        <v>87.83</v>
      </c>
      <c r="E322">
        <f>cl_thomson!E323</f>
        <v>7607.77</v>
      </c>
      <c r="F322">
        <f>cl_thomson!F323</f>
        <v>103.732</v>
      </c>
      <c r="G322">
        <f>cl_thomson!G323</f>
        <v>5671.88</v>
      </c>
    </row>
    <row r="323" spans="1:10" x14ac:dyDescent="0.25">
      <c r="A323" s="8">
        <f>cl_thomson!A324</f>
        <v>41197</v>
      </c>
      <c r="B323">
        <f>cl_thomson!B324</f>
        <v>140.30000000000001</v>
      </c>
      <c r="C323">
        <f>cl_thomson!C324</f>
        <v>91.72</v>
      </c>
      <c r="D323">
        <f>cl_thomson!D324</f>
        <v>87.48</v>
      </c>
      <c r="E323">
        <f>cl_thomson!E324</f>
        <v>7633.01</v>
      </c>
      <c r="F323">
        <f>cl_thomson!F324</f>
        <v>105.15600000000001</v>
      </c>
      <c r="G323">
        <f>cl_thomson!G324</f>
        <v>7338.82</v>
      </c>
    </row>
    <row r="324" spans="1:10" s="9" customFormat="1" x14ac:dyDescent="0.25">
      <c r="A324" s="8">
        <f>cl_thomson!A325</f>
        <v>41228</v>
      </c>
      <c r="B324">
        <f>cl_thomson!B325</f>
        <v>132.80000000000001</v>
      </c>
      <c r="C324">
        <f>cl_thomson!C325</f>
        <v>95.96</v>
      </c>
      <c r="D324">
        <f>cl_thomson!D325</f>
        <v>88.33</v>
      </c>
      <c r="E324">
        <f>cl_thomson!E325</f>
        <v>7675</v>
      </c>
      <c r="F324">
        <f>cl_thomson!F325</f>
        <v>103.259</v>
      </c>
      <c r="G324">
        <f>cl_thomson!G325</f>
        <v>6525.3</v>
      </c>
      <c r="I324"/>
      <c r="J324"/>
    </row>
    <row r="325" spans="1:10" s="9" customFormat="1" x14ac:dyDescent="0.25">
      <c r="A325" s="8">
        <f>cl_thomson!A326</f>
        <v>41258</v>
      </c>
      <c r="B325">
        <f>cl_thomson!B326</f>
        <v>125.4</v>
      </c>
      <c r="C325">
        <f>cl_thomson!C326</f>
        <v>139.29</v>
      </c>
      <c r="D325">
        <f>cl_thomson!D326</f>
        <v>88.16</v>
      </c>
      <c r="E325">
        <f>cl_thomson!E326</f>
        <v>7699.43</v>
      </c>
      <c r="F325">
        <f>cl_thomson!F326</f>
        <v>102.517</v>
      </c>
      <c r="G325">
        <f>cl_thomson!G326</f>
        <v>7102.97</v>
      </c>
      <c r="I325"/>
      <c r="J325"/>
    </row>
    <row r="326" spans="1:10" s="9" customFormat="1" x14ac:dyDescent="0.25">
      <c r="A326" s="8">
        <f>cl_thomson!A327</f>
        <v>41289</v>
      </c>
      <c r="B326">
        <f>cl_thomson!B327</f>
        <v>142.9</v>
      </c>
      <c r="C326">
        <f>cl_thomson!C327</f>
        <v>93.33</v>
      </c>
      <c r="D326">
        <f>cl_thomson!D327</f>
        <v>87.59</v>
      </c>
      <c r="E326">
        <f>cl_thomson!E327</f>
        <v>7742.42</v>
      </c>
      <c r="F326">
        <f>cl_thomson!F327</f>
        <v>104.175</v>
      </c>
      <c r="G326">
        <f>cl_thomson!G327</f>
        <v>6808.38</v>
      </c>
      <c r="I326"/>
      <c r="J326"/>
    </row>
    <row r="327" spans="1:10" s="9" customFormat="1" x14ac:dyDescent="0.25">
      <c r="A327" s="8">
        <f>cl_thomson!A328</f>
        <v>41320</v>
      </c>
      <c r="B327">
        <f>cl_thomson!B328</f>
        <v>139.5</v>
      </c>
      <c r="C327">
        <f>cl_thomson!C328</f>
        <v>87.04</v>
      </c>
      <c r="D327">
        <f>cl_thomson!D328</f>
        <v>87.71</v>
      </c>
      <c r="E327">
        <f>cl_thomson!E328</f>
        <v>7734.48</v>
      </c>
      <c r="F327">
        <f>cl_thomson!F328</f>
        <v>101.881</v>
      </c>
      <c r="G327">
        <f>cl_thomson!G328</f>
        <v>5580.09</v>
      </c>
      <c r="I327"/>
      <c r="J327"/>
    </row>
    <row r="328" spans="1:10" s="9" customFormat="1" x14ac:dyDescent="0.25">
      <c r="A328" s="8">
        <f>cl_thomson!A329</f>
        <v>41348</v>
      </c>
      <c r="B328">
        <f>cl_thomson!B329</f>
        <v>138.1</v>
      </c>
      <c r="C328">
        <f>cl_thomson!C329</f>
        <v>95.76</v>
      </c>
      <c r="D328">
        <f>cl_thomson!D329</f>
        <v>86.59</v>
      </c>
      <c r="E328">
        <f>cl_thomson!E329</f>
        <v>7729.5</v>
      </c>
      <c r="F328">
        <f>cl_thomson!F329</f>
        <v>95.816999999999993</v>
      </c>
      <c r="G328">
        <f>cl_thomson!G329</f>
        <v>6174.18</v>
      </c>
      <c r="I328"/>
      <c r="J328"/>
    </row>
    <row r="329" spans="1:10" s="9" customFormat="1" x14ac:dyDescent="0.25">
      <c r="A329" s="8">
        <f>cl_thomson!A330</f>
        <v>41379</v>
      </c>
      <c r="B329">
        <f>cl_thomson!B330</f>
        <v>139.5</v>
      </c>
      <c r="C329">
        <f>cl_thomson!C330</f>
        <v>89.72</v>
      </c>
      <c r="D329">
        <f>cl_thomson!D330</f>
        <v>86.77</v>
      </c>
      <c r="E329">
        <f>cl_thomson!E330</f>
        <v>7753.33</v>
      </c>
      <c r="F329">
        <f>cl_thomson!F330</f>
        <v>106.033</v>
      </c>
      <c r="G329">
        <f>cl_thomson!G330</f>
        <v>6765.6</v>
      </c>
      <c r="I329"/>
      <c r="J329"/>
    </row>
    <row r="330" spans="1:10" s="9" customFormat="1" x14ac:dyDescent="0.25">
      <c r="A330" s="8">
        <f>cl_thomson!A331</f>
        <v>41409</v>
      </c>
      <c r="B330">
        <f>cl_thomson!B331</f>
        <v>135.9</v>
      </c>
      <c r="C330">
        <f>cl_thomson!C331</f>
        <v>96.12</v>
      </c>
      <c r="D330">
        <f>cl_thomson!D331</f>
        <v>87.8</v>
      </c>
      <c r="E330">
        <f>cl_thomson!E331</f>
        <v>7762.82</v>
      </c>
      <c r="F330">
        <f>cl_thomson!F331</f>
        <v>103.45</v>
      </c>
      <c r="G330">
        <f>cl_thomson!G331</f>
        <v>6983.55</v>
      </c>
      <c r="I330"/>
      <c r="J330"/>
    </row>
    <row r="331" spans="1:10" s="9" customFormat="1" x14ac:dyDescent="0.25">
      <c r="A331" s="8">
        <f>cl_thomson!A332</f>
        <v>41440</v>
      </c>
      <c r="B331">
        <f>cl_thomson!B332</f>
        <v>139</v>
      </c>
      <c r="C331">
        <f>cl_thomson!C332</f>
        <v>99.02</v>
      </c>
      <c r="D331">
        <f>cl_thomson!D332</f>
        <v>91.33</v>
      </c>
      <c r="E331">
        <f>cl_thomson!E332</f>
        <v>7752.83</v>
      </c>
      <c r="F331">
        <f>cl_thomson!F332</f>
        <v>102.997</v>
      </c>
      <c r="G331">
        <f>cl_thomson!G332</f>
        <v>6316.31</v>
      </c>
      <c r="I331"/>
      <c r="J331"/>
    </row>
    <row r="332" spans="1:10" s="9" customFormat="1" x14ac:dyDescent="0.25">
      <c r="A332" s="8">
        <f>cl_thomson!A333</f>
        <v>41470</v>
      </c>
      <c r="B332">
        <f>cl_thomson!B333</f>
        <v>136.1</v>
      </c>
      <c r="C332">
        <f>cl_thomson!C333</f>
        <v>99.96</v>
      </c>
      <c r="D332">
        <f>cl_thomson!D333</f>
        <v>90.94</v>
      </c>
      <c r="E332">
        <f>cl_thomson!E333</f>
        <v>7738.56</v>
      </c>
      <c r="F332">
        <f>cl_thomson!F333</f>
        <v>105.255</v>
      </c>
      <c r="G332">
        <f>cl_thomson!G333</f>
        <v>6355.62</v>
      </c>
      <c r="I332"/>
      <c r="J332"/>
    </row>
    <row r="333" spans="1:10" s="9" customFormat="1" x14ac:dyDescent="0.25">
      <c r="A333" s="8">
        <f>cl_thomson!A334</f>
        <v>41501</v>
      </c>
      <c r="B333">
        <f>cl_thomson!B334</f>
        <v>127.7</v>
      </c>
      <c r="C333">
        <f>cl_thomson!C334</f>
        <v>98.95</v>
      </c>
      <c r="D333">
        <f>cl_thomson!D334</f>
        <v>92.43</v>
      </c>
      <c r="E333">
        <f>cl_thomson!E334</f>
        <v>7751.39</v>
      </c>
      <c r="F333">
        <f>cl_thomson!F334</f>
        <v>101.941</v>
      </c>
      <c r="G333">
        <f>cl_thomson!G334</f>
        <v>6389.06</v>
      </c>
      <c r="I333"/>
      <c r="J333"/>
    </row>
    <row r="334" spans="1:10" s="9" customFormat="1" x14ac:dyDescent="0.25">
      <c r="A334" s="8">
        <f>cl_thomson!A335</f>
        <v>41532</v>
      </c>
      <c r="B334">
        <f>cl_thomson!B335</f>
        <v>133.69999999999999</v>
      </c>
      <c r="C334">
        <f>cl_thomson!C335</f>
        <v>93.86</v>
      </c>
      <c r="D334">
        <f>cl_thomson!D335</f>
        <v>90.91</v>
      </c>
      <c r="E334">
        <f>cl_thomson!E335</f>
        <v>7758.91</v>
      </c>
      <c r="F334">
        <f>cl_thomson!F335</f>
        <v>104.69199999999999</v>
      </c>
      <c r="G334">
        <f>cl_thomson!G335</f>
        <v>5804.87</v>
      </c>
      <c r="I334"/>
      <c r="J334"/>
    </row>
    <row r="335" spans="1:10" s="9" customFormat="1" x14ac:dyDescent="0.25">
      <c r="A335" s="8">
        <f>cl_thomson!A336</f>
        <v>41562</v>
      </c>
      <c r="B335">
        <f>cl_thomson!B336</f>
        <v>132.19999999999999</v>
      </c>
      <c r="C335">
        <f>cl_thomson!C336</f>
        <v>95.79</v>
      </c>
      <c r="D335">
        <f>cl_thomson!D336</f>
        <v>90.92</v>
      </c>
      <c r="E335">
        <f>cl_thomson!E336</f>
        <v>7789.69</v>
      </c>
      <c r="F335">
        <f>cl_thomson!F336</f>
        <v>105.608</v>
      </c>
      <c r="G335">
        <f>cl_thomson!G336</f>
        <v>7008.18</v>
      </c>
      <c r="I335"/>
      <c r="J335"/>
    </row>
    <row r="336" spans="1:10" s="9" customFormat="1" x14ac:dyDescent="0.25">
      <c r="A336" s="8">
        <f>cl_thomson!A337</f>
        <v>41593</v>
      </c>
      <c r="B336">
        <f>cl_thomson!B337</f>
        <v>128.80000000000001</v>
      </c>
      <c r="C336">
        <f>cl_thomson!C337</f>
        <v>104.34</v>
      </c>
      <c r="D336">
        <f>cl_thomson!D337</f>
        <v>92.96</v>
      </c>
      <c r="E336">
        <f>cl_thomson!E337</f>
        <v>7830.93</v>
      </c>
      <c r="F336">
        <f>cl_thomson!F337</f>
        <v>103.449</v>
      </c>
      <c r="G336">
        <f>cl_thomson!G337</f>
        <v>6038.61</v>
      </c>
      <c r="I336"/>
      <c r="J336"/>
    </row>
    <row r="337" spans="1:14" s="9" customFormat="1" x14ac:dyDescent="0.25">
      <c r="A337" s="8">
        <f>cl_thomson!A338</f>
        <v>41623</v>
      </c>
      <c r="B337">
        <f>cl_thomson!B338</f>
        <v>131.19999999999999</v>
      </c>
      <c r="C337">
        <f>cl_thomson!C338</f>
        <v>146.12</v>
      </c>
      <c r="D337">
        <f>cl_thomson!D338</f>
        <v>94.26</v>
      </c>
      <c r="E337">
        <f>cl_thomson!E338</f>
        <v>7904.05</v>
      </c>
      <c r="F337">
        <f>cl_thomson!F338</f>
        <v>105.24</v>
      </c>
      <c r="G337">
        <f>cl_thomson!G338</f>
        <v>6252.55</v>
      </c>
      <c r="I337"/>
      <c r="J337"/>
    </row>
    <row r="338" spans="1:14" s="9" customFormat="1" x14ac:dyDescent="0.25">
      <c r="A338" s="8">
        <f>cl_thomson!A339</f>
        <v>41654</v>
      </c>
      <c r="B338">
        <f>cl_thomson!B339</f>
        <v>135.30000000000001</v>
      </c>
      <c r="C338">
        <f>cl_thomson!C339</f>
        <v>97.91</v>
      </c>
      <c r="D338">
        <f>cl_thomson!D339</f>
        <v>95.32</v>
      </c>
      <c r="E338">
        <f>cl_thomson!E339</f>
        <v>7915.41</v>
      </c>
      <c r="F338">
        <f>cl_thomson!F339</f>
        <v>105.437</v>
      </c>
      <c r="G338">
        <f>cl_thomson!G339</f>
        <v>5503.85</v>
      </c>
      <c r="I338"/>
      <c r="J338"/>
    </row>
    <row r="339" spans="1:14" s="9" customFormat="1" x14ac:dyDescent="0.25">
      <c r="A339" s="8">
        <f>cl_thomson!A340</f>
        <v>41685</v>
      </c>
      <c r="B339">
        <f>cl_thomson!B340</f>
        <v>128.19999999999999</v>
      </c>
      <c r="C339">
        <f>cl_thomson!C340</f>
        <v>92.74</v>
      </c>
      <c r="D339">
        <f>cl_thomson!D340</f>
        <v>98.07</v>
      </c>
      <c r="E339">
        <f>cl_thomson!E340</f>
        <v>7943.26</v>
      </c>
      <c r="F339">
        <f>cl_thomson!F340</f>
        <v>106.081</v>
      </c>
      <c r="G339">
        <f>cl_thomson!G340</f>
        <v>6226.72</v>
      </c>
      <c r="I339"/>
      <c r="J339"/>
    </row>
    <row r="340" spans="1:14" s="9" customFormat="1" x14ac:dyDescent="0.25">
      <c r="A340" s="8">
        <f>cl_thomson!A341</f>
        <v>41713</v>
      </c>
      <c r="B340">
        <f>cl_thomson!B341</f>
        <v>127.4</v>
      </c>
      <c r="C340">
        <f>cl_thomson!C341</f>
        <v>104.13</v>
      </c>
      <c r="D340">
        <f>cl_thomson!D341</f>
        <v>99.36</v>
      </c>
      <c r="E340">
        <f>cl_thomson!E341</f>
        <v>7894.77</v>
      </c>
      <c r="F340">
        <f>cl_thomson!F341</f>
        <v>106.858</v>
      </c>
      <c r="G340">
        <f>cl_thomson!G341</f>
        <v>7307.52</v>
      </c>
      <c r="I340"/>
      <c r="J340"/>
    </row>
    <row r="341" spans="1:14" s="9" customFormat="1" x14ac:dyDescent="0.25">
      <c r="A341" s="8">
        <f>cl_thomson!A342</f>
        <v>41744</v>
      </c>
      <c r="B341">
        <f>cl_thomson!B342</f>
        <v>120.3</v>
      </c>
      <c r="C341">
        <f>cl_thomson!C342</f>
        <v>97.99</v>
      </c>
      <c r="D341">
        <f>cl_thomson!D342</f>
        <v>97.7</v>
      </c>
      <c r="E341">
        <f>cl_thomson!E342</f>
        <v>7921.87</v>
      </c>
      <c r="F341">
        <f>cl_thomson!F342</f>
        <v>114.554</v>
      </c>
      <c r="G341">
        <f>cl_thomson!G342</f>
        <v>6639.66</v>
      </c>
      <c r="I341"/>
      <c r="J341"/>
    </row>
    <row r="342" spans="1:14" s="9" customFormat="1" x14ac:dyDescent="0.25">
      <c r="A342" s="8">
        <f>cl_thomson!A343</f>
        <v>41774</v>
      </c>
      <c r="B342">
        <f>cl_thomson!B343</f>
        <v>126</v>
      </c>
      <c r="C342">
        <f>cl_thomson!C343</f>
        <v>104.55</v>
      </c>
      <c r="D342">
        <f>cl_thomson!D343</f>
        <v>97.67</v>
      </c>
      <c r="E342">
        <f>cl_thomson!E343</f>
        <v>7883.9</v>
      </c>
      <c r="F342">
        <f>cl_thomson!F343</f>
        <v>105.378</v>
      </c>
      <c r="G342">
        <f>cl_thomson!G343</f>
        <v>6890.67</v>
      </c>
      <c r="I342"/>
      <c r="J342"/>
    </row>
    <row r="343" spans="1:14" s="9" customFormat="1" x14ac:dyDescent="0.25">
      <c r="A343" s="8">
        <f>cl_thomson!A344</f>
        <v>41805</v>
      </c>
      <c r="B343">
        <f>cl_thomson!B344</f>
        <v>118.7</v>
      </c>
      <c r="C343">
        <f>cl_thomson!C344</f>
        <v>104.08</v>
      </c>
      <c r="D343">
        <f>cl_thomson!D344</f>
        <v>96.97</v>
      </c>
      <c r="E343">
        <f>cl_thomson!E344</f>
        <v>7853.6</v>
      </c>
      <c r="F343">
        <f>cl_thomson!F344</f>
        <v>102.78400000000001</v>
      </c>
      <c r="G343">
        <f>cl_thomson!G344</f>
        <v>6097.37</v>
      </c>
      <c r="I343"/>
      <c r="J343"/>
    </row>
    <row r="344" spans="1:14" s="9" customFormat="1" x14ac:dyDescent="0.25">
      <c r="A344" s="8">
        <f>cl_thomson!A345</f>
        <v>41835</v>
      </c>
      <c r="B344">
        <f>cl_thomson!B345</f>
        <v>123.8</v>
      </c>
      <c r="C344">
        <f>cl_thomson!C345</f>
        <v>105.21</v>
      </c>
      <c r="D344">
        <f>cl_thomson!D345</f>
        <v>97.91</v>
      </c>
      <c r="E344">
        <f>cl_thomson!E345</f>
        <v>7819.68</v>
      </c>
      <c r="F344">
        <f>cl_thomson!F345</f>
        <v>106.074</v>
      </c>
      <c r="G344">
        <f>cl_thomson!G345</f>
        <v>6332.81</v>
      </c>
      <c r="I344"/>
      <c r="J344"/>
    </row>
    <row r="345" spans="1:14" s="9" customFormat="1" x14ac:dyDescent="0.25">
      <c r="A345" s="8">
        <f>cl_thomson!A346</f>
        <v>41866</v>
      </c>
      <c r="B345">
        <f>cl_thomson!B346</f>
        <v>119.3</v>
      </c>
      <c r="C345">
        <f>cl_thomson!C346</f>
        <v>106.57</v>
      </c>
      <c r="D345">
        <f>cl_thomson!D346</f>
        <v>100.61</v>
      </c>
      <c r="E345">
        <f>cl_thomson!E346</f>
        <v>7802.5</v>
      </c>
      <c r="F345">
        <f>cl_thomson!F346</f>
        <v>102.839</v>
      </c>
      <c r="G345">
        <f>cl_thomson!G346</f>
        <v>5917.8</v>
      </c>
      <c r="I345"/>
      <c r="J345"/>
    </row>
    <row r="346" spans="1:14" s="9" customFormat="1" x14ac:dyDescent="0.25">
      <c r="A346" s="8">
        <f>cl_thomson!A347</f>
        <v>41897</v>
      </c>
      <c r="B346">
        <f>cl_thomson!B347</f>
        <v>112.4</v>
      </c>
      <c r="C346">
        <f>cl_thomson!C347</f>
        <v>100.51</v>
      </c>
      <c r="D346">
        <f>cl_thomson!D347</f>
        <v>101.12</v>
      </c>
      <c r="E346">
        <f>cl_thomson!E347</f>
        <v>7850.8</v>
      </c>
      <c r="F346">
        <f>cl_thomson!F347</f>
        <v>106.6</v>
      </c>
      <c r="G346">
        <f>cl_thomson!G347</f>
        <v>5809.95</v>
      </c>
      <c r="I346"/>
      <c r="J346"/>
    </row>
    <row r="347" spans="1:14" s="9" customFormat="1" x14ac:dyDescent="0.25">
      <c r="A347" s="8">
        <f>cl_thomson!A348</f>
        <v>41927</v>
      </c>
      <c r="B347">
        <f>cl_thomson!B348</f>
        <v>93.9</v>
      </c>
      <c r="C347">
        <f>cl_thomson!C348</f>
        <v>107.67</v>
      </c>
      <c r="D347">
        <f>cl_thomson!D348</f>
        <v>98.01</v>
      </c>
      <c r="E347">
        <f>cl_thomson!E348</f>
        <v>7894.84</v>
      </c>
      <c r="F347">
        <f>cl_thomson!F348</f>
        <v>105.77</v>
      </c>
      <c r="G347">
        <f>cl_thomson!G348</f>
        <v>6140.51</v>
      </c>
      <c r="I347"/>
      <c r="J347"/>
    </row>
    <row r="348" spans="1:14" s="9" customFormat="1" x14ac:dyDescent="0.25">
      <c r="A348" s="8">
        <f>cl_thomson!A349</f>
        <v>41958</v>
      </c>
      <c r="B348">
        <f>cl_thomson!B349</f>
        <v>99.8</v>
      </c>
      <c r="C348">
        <f>cl_thomson!C349</f>
        <v>113.09</v>
      </c>
      <c r="D348">
        <f>cl_thomson!D349</f>
        <v>96.95</v>
      </c>
      <c r="E348">
        <f>cl_thomson!E349</f>
        <v>7968.98</v>
      </c>
      <c r="F348">
        <f>cl_thomson!F349</f>
        <v>102.246</v>
      </c>
      <c r="G348">
        <f>cl_thomson!G349</f>
        <v>5744.02</v>
      </c>
      <c r="I348"/>
      <c r="J348"/>
    </row>
    <row r="349" spans="1:14" s="8" customFormat="1" x14ac:dyDescent="0.25">
      <c r="A349" s="8">
        <f>cl_thomson!A350</f>
        <v>41988</v>
      </c>
      <c r="B349">
        <f>cl_thomson!B350</f>
        <v>96.2</v>
      </c>
      <c r="C349">
        <f>cl_thomson!C350</f>
        <v>158.1</v>
      </c>
      <c r="D349">
        <f>cl_thomson!D350</f>
        <v>98.81</v>
      </c>
      <c r="E349">
        <f>cl_thomson!E350</f>
        <v>8013.72</v>
      </c>
      <c r="F349">
        <f>cl_thomson!F350</f>
        <v>107.494</v>
      </c>
      <c r="G349">
        <f>cl_thomson!G350</f>
        <v>7063.96</v>
      </c>
      <c r="I349"/>
      <c r="J349"/>
    </row>
    <row r="350" spans="1:14" s="8" customFormat="1" x14ac:dyDescent="0.25">
      <c r="A350" s="8">
        <f>cl_thomson!A351</f>
        <v>42019</v>
      </c>
      <c r="B350">
        <f>cl_thomson!B351</f>
        <v>105.1</v>
      </c>
      <c r="C350">
        <f>cl_thomson!C351</f>
        <v>107.82</v>
      </c>
      <c r="D350">
        <f>cl_thomson!D351</f>
        <v>98.2</v>
      </c>
      <c r="E350">
        <f>cl_thomson!E351</f>
        <v>8003.05</v>
      </c>
      <c r="F350">
        <f>cl_thomson!F351</f>
        <v>75.159000000000006</v>
      </c>
      <c r="G350">
        <f>cl_thomson!G351</f>
        <v>6295.65</v>
      </c>
      <c r="I350"/>
      <c r="J350"/>
    </row>
    <row r="351" spans="1:14" s="8" customFormat="1" x14ac:dyDescent="0.25">
      <c r="A351" s="8">
        <f>cl_thomson!A352</f>
        <v>42050</v>
      </c>
      <c r="B351">
        <f>cl_thomson!B352</f>
        <v>103.5</v>
      </c>
      <c r="C351">
        <f>cl_thomson!C352</f>
        <v>100.61</v>
      </c>
      <c r="D351">
        <f>cl_thomson!D352</f>
        <v>97.25</v>
      </c>
      <c r="E351">
        <f>cl_thomson!E352</f>
        <v>7990.85</v>
      </c>
      <c r="F351">
        <f>cl_thomson!F352</f>
        <v>75.784999999999997</v>
      </c>
      <c r="G351">
        <f>cl_thomson!G352</f>
        <v>5237.42</v>
      </c>
      <c r="I351"/>
      <c r="J351"/>
      <c r="K351"/>
      <c r="L351"/>
      <c r="M351"/>
      <c r="N351"/>
    </row>
    <row r="352" spans="1:14" s="8" customFormat="1" x14ac:dyDescent="0.25">
      <c r="A352" s="8">
        <f>cl_thomson!A353</f>
        <v>42078</v>
      </c>
      <c r="B352">
        <f>cl_thomson!B353</f>
        <v>109.5</v>
      </c>
      <c r="C352" t="str">
        <f>cl_thomson!C353</f>
        <v>NA</v>
      </c>
      <c r="D352">
        <f>cl_thomson!D353</f>
        <v>95.82</v>
      </c>
      <c r="E352" t="str">
        <f>cl_thomson!E353</f>
        <v>NA</v>
      </c>
      <c r="F352" t="str">
        <f>cl_thomson!F353</f>
        <v>NA</v>
      </c>
      <c r="G352">
        <f>cl_thomson!G353</f>
        <v>6166.29</v>
      </c>
      <c r="I352"/>
      <c r="J352"/>
    </row>
    <row r="353" spans="1:10" s="9" customFormat="1" x14ac:dyDescent="0.25">
      <c r="A353" s="8">
        <f>cl_thomson!A354</f>
        <v>0</v>
      </c>
      <c r="B353">
        <f>cl_thomson!B354</f>
        <v>0</v>
      </c>
      <c r="C353">
        <f>cl_thomson!C354</f>
        <v>0</v>
      </c>
      <c r="D353">
        <f>cl_thomson!D354</f>
        <v>0</v>
      </c>
      <c r="E353">
        <f>cl_thomson!E354</f>
        <v>0</v>
      </c>
      <c r="F353">
        <f>cl_thomson!F354</f>
        <v>0</v>
      </c>
      <c r="G353">
        <f>cl_thomson!G354</f>
        <v>0</v>
      </c>
      <c r="I353"/>
      <c r="J353"/>
    </row>
    <row r="354" spans="1:10" s="9" customFormat="1" x14ac:dyDescent="0.25">
      <c r="A354" s="8">
        <f>cl_thomson!A355</f>
        <v>0</v>
      </c>
      <c r="B354">
        <f>cl_thomson!B355</f>
        <v>0</v>
      </c>
      <c r="C354">
        <f>cl_thomson!C355</f>
        <v>0</v>
      </c>
      <c r="D354">
        <f>cl_thomson!D355</f>
        <v>0</v>
      </c>
      <c r="E354">
        <f>cl_thomson!E355</f>
        <v>0</v>
      </c>
      <c r="F354">
        <f>cl_thomson!F355</f>
        <v>0</v>
      </c>
      <c r="G354">
        <f>cl_thomson!G355</f>
        <v>0</v>
      </c>
      <c r="I354"/>
      <c r="J354"/>
    </row>
    <row r="355" spans="1:10" x14ac:dyDescent="0.25">
      <c r="A355" s="8">
        <f>cl_thomson!A356</f>
        <v>0</v>
      </c>
      <c r="B355">
        <f>cl_thomson!B356</f>
        <v>0</v>
      </c>
      <c r="C355">
        <f>cl_thomson!C356</f>
        <v>0</v>
      </c>
      <c r="D355">
        <f>cl_thomson!D356</f>
        <v>0</v>
      </c>
      <c r="E355">
        <f>cl_thomson!E356</f>
        <v>0</v>
      </c>
      <c r="F355">
        <f>cl_thomson!F356</f>
        <v>0</v>
      </c>
      <c r="G355">
        <f>cl_thomson!G356</f>
        <v>0</v>
      </c>
    </row>
    <row r="356" spans="1:10" x14ac:dyDescent="0.25">
      <c r="A356" s="8">
        <f>cl_thomson!A357</f>
        <v>0</v>
      </c>
      <c r="B356">
        <f>cl_thomson!B357</f>
        <v>0</v>
      </c>
      <c r="C356">
        <f>cl_thomson!C357</f>
        <v>0</v>
      </c>
      <c r="D356">
        <f>cl_thomson!D357</f>
        <v>0</v>
      </c>
      <c r="E356">
        <f>cl_thomson!E357</f>
        <v>0</v>
      </c>
      <c r="F356">
        <f>cl_thomson!F357</f>
        <v>0</v>
      </c>
      <c r="G356">
        <f>cl_thomson!G357</f>
        <v>0</v>
      </c>
    </row>
    <row r="357" spans="1:10" x14ac:dyDescent="0.25">
      <c r="A357" s="8">
        <f>cl_thomson!A358</f>
        <v>0</v>
      </c>
      <c r="B357">
        <f>cl_thomson!B358</f>
        <v>0</v>
      </c>
      <c r="C357">
        <f>cl_thomson!C358</f>
        <v>0</v>
      </c>
      <c r="D357">
        <f>cl_thomson!D358</f>
        <v>0</v>
      </c>
      <c r="E357">
        <f>cl_thomson!E358</f>
        <v>0</v>
      </c>
      <c r="F357">
        <f>cl_thomson!F358</f>
        <v>0</v>
      </c>
      <c r="G357">
        <f>cl_thomson!G358</f>
        <v>0</v>
      </c>
    </row>
    <row r="358" spans="1:10" x14ac:dyDescent="0.25">
      <c r="A358" s="8">
        <f>cl_thomson!A359</f>
        <v>0</v>
      </c>
      <c r="B358">
        <f>cl_thomson!B359</f>
        <v>0</v>
      </c>
      <c r="C358">
        <f>cl_thomson!C359</f>
        <v>0</v>
      </c>
      <c r="D358">
        <f>cl_thomson!D359</f>
        <v>0</v>
      </c>
      <c r="E358">
        <f>cl_thomson!E359</f>
        <v>0</v>
      </c>
      <c r="F358">
        <f>cl_thomson!F359</f>
        <v>0</v>
      </c>
      <c r="G358">
        <f>cl_thomson!G359</f>
        <v>0</v>
      </c>
    </row>
    <row r="359" spans="1:10" x14ac:dyDescent="0.25">
      <c r="A359" s="8">
        <f>cl_thomson!A360</f>
        <v>0</v>
      </c>
      <c r="B359">
        <f>cl_thomson!B360</f>
        <v>0</v>
      </c>
      <c r="C359">
        <f>cl_thomson!C360</f>
        <v>0</v>
      </c>
      <c r="D359">
        <f>cl_thomson!D360</f>
        <v>0</v>
      </c>
      <c r="E359">
        <f>cl_thomson!E360</f>
        <v>0</v>
      </c>
      <c r="F359">
        <f>cl_thomson!F360</f>
        <v>0</v>
      </c>
      <c r="G359">
        <f>cl_thomson!G360</f>
        <v>0</v>
      </c>
    </row>
    <row r="360" spans="1:10" x14ac:dyDescent="0.25">
      <c r="A360" s="8">
        <f>cl_thomson!A361</f>
        <v>0</v>
      </c>
      <c r="B360">
        <f>cl_thomson!B361</f>
        <v>0</v>
      </c>
      <c r="C360">
        <f>cl_thomson!C361</f>
        <v>0</v>
      </c>
      <c r="D360">
        <f>cl_thomson!D361</f>
        <v>0</v>
      </c>
      <c r="E360">
        <f>cl_thomson!E361</f>
        <v>0</v>
      </c>
      <c r="F360">
        <f>cl_thomson!F361</f>
        <v>0</v>
      </c>
      <c r="G360">
        <f>cl_thomson!G361</f>
        <v>0</v>
      </c>
    </row>
    <row r="361" spans="1:10" x14ac:dyDescent="0.25">
      <c r="A361" s="8">
        <f>cl_thomson!A362</f>
        <v>0</v>
      </c>
      <c r="B361">
        <f>cl_thomson!B362</f>
        <v>0</v>
      </c>
      <c r="C361">
        <f>cl_thomson!C362</f>
        <v>0</v>
      </c>
      <c r="D361">
        <f>cl_thomson!D362</f>
        <v>0</v>
      </c>
      <c r="E361">
        <f>cl_thomson!E362</f>
        <v>0</v>
      </c>
      <c r="F361">
        <f>cl_thomson!F362</f>
        <v>0</v>
      </c>
      <c r="G361">
        <f>cl_thomson!G362</f>
        <v>0</v>
      </c>
    </row>
    <row r="362" spans="1:10" x14ac:dyDescent="0.25">
      <c r="A362" s="8">
        <f>cl_thomson!A363</f>
        <v>0</v>
      </c>
      <c r="B362">
        <f>cl_thomson!B363</f>
        <v>0</v>
      </c>
      <c r="C362">
        <f>cl_thomson!C363</f>
        <v>0</v>
      </c>
      <c r="D362">
        <f>cl_thomson!D363</f>
        <v>0</v>
      </c>
      <c r="E362">
        <f>cl_thomson!E363</f>
        <v>0</v>
      </c>
      <c r="F362">
        <f>cl_thomson!F363</f>
        <v>0</v>
      </c>
      <c r="G362">
        <f>cl_thomson!G363</f>
        <v>0</v>
      </c>
    </row>
    <row r="363" spans="1:10" x14ac:dyDescent="0.25">
      <c r="A363" s="8">
        <f>cl_thomson!A364</f>
        <v>0</v>
      </c>
      <c r="B363">
        <f>cl_thomson!B364</f>
        <v>0</v>
      </c>
      <c r="C363">
        <f>cl_thomson!C364</f>
        <v>0</v>
      </c>
      <c r="D363">
        <f>cl_thomson!D364</f>
        <v>0</v>
      </c>
      <c r="E363">
        <f>cl_thomson!E364</f>
        <v>0</v>
      </c>
      <c r="F363">
        <f>cl_thomson!F364</f>
        <v>0</v>
      </c>
      <c r="G363">
        <f>cl_thomson!G364</f>
        <v>0</v>
      </c>
    </row>
    <row r="364" spans="1:10" x14ac:dyDescent="0.25">
      <c r="A364" s="8">
        <f>cl_thomson!A365</f>
        <v>0</v>
      </c>
      <c r="B364">
        <f>cl_thomson!B365</f>
        <v>0</v>
      </c>
      <c r="C364">
        <f>cl_thomson!C365</f>
        <v>0</v>
      </c>
      <c r="D364">
        <f>cl_thomson!D365</f>
        <v>0</v>
      </c>
      <c r="E364">
        <f>cl_thomson!E365</f>
        <v>0</v>
      </c>
      <c r="F364">
        <f>cl_thomson!F365</f>
        <v>0</v>
      </c>
      <c r="G364">
        <f>cl_thomson!G365</f>
        <v>0</v>
      </c>
    </row>
    <row r="365" spans="1:10" x14ac:dyDescent="0.25">
      <c r="A365" s="8">
        <f>cl_thomson!A366</f>
        <v>0</v>
      </c>
      <c r="B365">
        <f>cl_thomson!B366</f>
        <v>0</v>
      </c>
      <c r="C365">
        <f>cl_thomson!C366</f>
        <v>0</v>
      </c>
      <c r="D365">
        <f>cl_thomson!D366</f>
        <v>0</v>
      </c>
      <c r="E365">
        <f>cl_thomson!E366</f>
        <v>0</v>
      </c>
      <c r="F365">
        <f>cl_thomson!F366</f>
        <v>0</v>
      </c>
      <c r="G365">
        <f>cl_thomson!G366</f>
        <v>0</v>
      </c>
    </row>
    <row r="366" spans="1:10" x14ac:dyDescent="0.25">
      <c r="A366" s="8">
        <f>cl_thomson!A367</f>
        <v>0</v>
      </c>
      <c r="B366">
        <f>cl_thomson!B367</f>
        <v>0</v>
      </c>
      <c r="C366">
        <f>cl_thomson!C367</f>
        <v>0</v>
      </c>
      <c r="D366">
        <f>cl_thomson!D367</f>
        <v>0</v>
      </c>
      <c r="E366">
        <f>cl_thomson!E367</f>
        <v>0</v>
      </c>
      <c r="F366">
        <f>cl_thomson!F367</f>
        <v>0</v>
      </c>
      <c r="G366">
        <f>cl_thomson!G367</f>
        <v>0</v>
      </c>
    </row>
    <row r="367" spans="1:10" x14ac:dyDescent="0.25">
      <c r="A367" s="8">
        <f>cl_thomson!A368</f>
        <v>0</v>
      </c>
      <c r="B367">
        <f>cl_thomson!B368</f>
        <v>0</v>
      </c>
      <c r="C367">
        <f>cl_thomson!C368</f>
        <v>0</v>
      </c>
      <c r="D367">
        <f>cl_thomson!D368</f>
        <v>0</v>
      </c>
      <c r="E367">
        <f>cl_thomson!E368</f>
        <v>0</v>
      </c>
      <c r="F367">
        <f>cl_thomson!F368</f>
        <v>0</v>
      </c>
      <c r="G367">
        <f>cl_thomson!G368</f>
        <v>0</v>
      </c>
    </row>
    <row r="368" spans="1:10" x14ac:dyDescent="0.25">
      <c r="A368" s="8">
        <f>cl_thomson!A369</f>
        <v>0</v>
      </c>
      <c r="B368">
        <f>cl_thomson!B369</f>
        <v>0</v>
      </c>
      <c r="C368">
        <f>cl_thomson!C369</f>
        <v>0</v>
      </c>
      <c r="D368">
        <f>cl_thomson!D369</f>
        <v>0</v>
      </c>
      <c r="E368">
        <f>cl_thomson!E369</f>
        <v>0</v>
      </c>
      <c r="F368">
        <f>cl_thomson!F369</f>
        <v>0</v>
      </c>
      <c r="G368">
        <f>cl_thomson!G369</f>
        <v>0</v>
      </c>
    </row>
    <row r="369" spans="1:1" x14ac:dyDescent="0.25">
      <c r="A369" s="6"/>
    </row>
    <row r="370" spans="1:1" x14ac:dyDescent="0.25">
      <c r="A370" s="6"/>
    </row>
    <row r="371" spans="1:1" x14ac:dyDescent="0.25">
      <c r="A371" s="6"/>
    </row>
    <row r="372" spans="1:1" x14ac:dyDescent="0.25">
      <c r="A372" s="6"/>
    </row>
    <row r="373" spans="1:1" x14ac:dyDescent="0.25">
      <c r="A373" s="6"/>
    </row>
    <row r="374" spans="1:1" x14ac:dyDescent="0.25">
      <c r="A374" s="6"/>
    </row>
    <row r="375" spans="1:1" x14ac:dyDescent="0.25">
      <c r="A375" s="6"/>
    </row>
    <row r="376" spans="1:1" x14ac:dyDescent="0.25">
      <c r="A376" s="6"/>
    </row>
    <row r="377" spans="1:1" x14ac:dyDescent="0.25">
      <c r="A377" s="6"/>
    </row>
    <row r="378" spans="1:1" x14ac:dyDescent="0.25">
      <c r="A378" s="6"/>
    </row>
    <row r="379" spans="1:1" x14ac:dyDescent="0.25">
      <c r="A379" s="6"/>
    </row>
    <row r="380" spans="1:1" x14ac:dyDescent="0.25">
      <c r="A380" s="6"/>
    </row>
    <row r="381" spans="1:1" x14ac:dyDescent="0.25">
      <c r="A381" s="6"/>
    </row>
    <row r="382" spans="1:1" x14ac:dyDescent="0.25">
      <c r="A382" s="6"/>
    </row>
    <row r="383" spans="1:1" x14ac:dyDescent="0.25">
      <c r="A383" s="6"/>
    </row>
    <row r="384" spans="1:1" x14ac:dyDescent="0.25">
      <c r="A384" s="6"/>
    </row>
    <row r="385" spans="1:1" x14ac:dyDescent="0.25">
      <c r="A385" s="6"/>
    </row>
    <row r="386" spans="1:1" x14ac:dyDescent="0.25">
      <c r="A386" s="6"/>
    </row>
    <row r="387" spans="1:1" x14ac:dyDescent="0.25">
      <c r="A387" s="6"/>
    </row>
    <row r="388" spans="1:1" x14ac:dyDescent="0.25">
      <c r="A388" s="6"/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578"/>
  <sheetViews>
    <sheetView workbookViewId="0">
      <selection activeCell="L9" sqref="L9"/>
    </sheetView>
  </sheetViews>
  <sheetFormatPr defaultRowHeight="15" x14ac:dyDescent="0.25"/>
  <cols>
    <col min="1" max="1" width="10.7109375" bestFit="1" customWidth="1"/>
  </cols>
  <sheetData>
    <row r="1" spans="1:14" x14ac:dyDescent="0.25">
      <c r="A1" t="str">
        <f>_xll.Thomson.Reuters.AFOSpreadsheetFormulas.DSGRID("CLCNFOVER,CBRETTOTH,CLXTW..RF,CLEMPTOTP,CBCIND..G,CLEXPGDSA"," ","1986-01-01","TIME","M","RowHeader=true;ColHeader=true;Code=true;SeriesMetaDataLink=true;DispSeriesDescription=false;YearlyTSFormat=false;QuarterlyTSFormat=false","")</f>
        <v>Application offline! Unable to process the request</v>
      </c>
      <c r="B1" s="2" t="s">
        <v>307</v>
      </c>
      <c r="C1" s="2" t="s">
        <v>343</v>
      </c>
      <c r="D1" s="2" t="s">
        <v>303</v>
      </c>
      <c r="E1" s="2" t="s">
        <v>304</v>
      </c>
      <c r="F1" s="2" t="s">
        <v>345</v>
      </c>
      <c r="G1" s="2" t="s">
        <v>305</v>
      </c>
      <c r="H1" s="2"/>
      <c r="J1" t="str">
        <f>_xll.Thomson.Reuters.AFOSpreadsheetFormulas.DSGRID("CLGDP...D"," ","1986-01-01","-0D","Q","RowHeader=true;ColHeader=true;Code=true;SeriesMetaDataLink=true;DispSeriesDescription=false;YearlyTSFormat=false;QuarterlyTSFormat=false","")</f>
        <v>Application offline! Unable to process the request</v>
      </c>
      <c r="K1" s="2" t="s">
        <v>309</v>
      </c>
    </row>
    <row r="2" spans="1:14" x14ac:dyDescent="0.25">
      <c r="A2" s="2" t="s">
        <v>0</v>
      </c>
      <c r="B2" s="11" t="s">
        <v>306</v>
      </c>
      <c r="C2" s="7" t="s">
        <v>342</v>
      </c>
      <c r="D2" s="7" t="s">
        <v>300</v>
      </c>
      <c r="E2" s="7" t="s">
        <v>301</v>
      </c>
      <c r="F2" s="7" t="s">
        <v>344</v>
      </c>
      <c r="G2" s="7" t="s">
        <v>302</v>
      </c>
      <c r="H2" s="10"/>
      <c r="J2" s="2" t="s">
        <v>0</v>
      </c>
      <c r="K2" s="11" t="s">
        <v>308</v>
      </c>
    </row>
    <row r="3" spans="1:14" x14ac:dyDescent="0.25">
      <c r="A3" s="4">
        <v>31427</v>
      </c>
      <c r="B3" s="2" t="s">
        <v>1</v>
      </c>
      <c r="C3" s="2" t="s">
        <v>1</v>
      </c>
      <c r="D3" s="2">
        <v>98.65</v>
      </c>
      <c r="E3" s="2" t="s">
        <v>1</v>
      </c>
      <c r="F3" s="2">
        <v>58.064999999999998</v>
      </c>
      <c r="G3" s="2" t="s">
        <v>1</v>
      </c>
      <c r="H3" s="2"/>
      <c r="J3" s="2" t="s">
        <v>191</v>
      </c>
      <c r="K3" s="2" t="s">
        <v>1</v>
      </c>
    </row>
    <row r="4" spans="1:14" x14ac:dyDescent="0.25">
      <c r="A4" s="4">
        <v>31458</v>
      </c>
      <c r="B4" s="5" t="s">
        <v>1</v>
      </c>
      <c r="C4" s="2" t="s">
        <v>1</v>
      </c>
      <c r="D4" s="2">
        <v>100.68</v>
      </c>
      <c r="E4" s="2" t="s">
        <v>1</v>
      </c>
      <c r="F4" s="2">
        <v>59.097999999999999</v>
      </c>
      <c r="G4" s="2" t="s">
        <v>1</v>
      </c>
      <c r="H4" s="5"/>
      <c r="J4" s="2" t="s">
        <v>74</v>
      </c>
      <c r="K4" s="2" t="s">
        <v>1</v>
      </c>
    </row>
    <row r="5" spans="1:14" x14ac:dyDescent="0.25">
      <c r="A5" s="4">
        <v>31486</v>
      </c>
      <c r="B5" s="5" t="s">
        <v>1</v>
      </c>
      <c r="C5" s="2" t="s">
        <v>1</v>
      </c>
      <c r="D5" s="2">
        <v>100.38</v>
      </c>
      <c r="E5" s="2" t="s">
        <v>1</v>
      </c>
      <c r="F5" s="2">
        <v>55.835000000000001</v>
      </c>
      <c r="G5" s="2" t="s">
        <v>1</v>
      </c>
      <c r="H5" s="5"/>
      <c r="J5" s="2" t="s">
        <v>75</v>
      </c>
      <c r="K5" s="2" t="s">
        <v>1</v>
      </c>
    </row>
    <row r="6" spans="1:14" x14ac:dyDescent="0.25">
      <c r="A6" s="4">
        <v>31517</v>
      </c>
      <c r="B6" s="5" t="s">
        <v>1</v>
      </c>
      <c r="C6" s="2" t="s">
        <v>1</v>
      </c>
      <c r="D6" s="2">
        <v>98.56</v>
      </c>
      <c r="E6" s="2" t="s">
        <v>1</v>
      </c>
      <c r="F6" s="2">
        <v>62.508000000000003</v>
      </c>
      <c r="G6" s="2" t="s">
        <v>1</v>
      </c>
      <c r="H6" s="5"/>
      <c r="J6" s="2" t="s">
        <v>76</v>
      </c>
      <c r="K6" s="2" t="s">
        <v>1</v>
      </c>
    </row>
    <row r="7" spans="1:14" x14ac:dyDescent="0.25">
      <c r="A7" s="4">
        <v>31547</v>
      </c>
      <c r="B7" s="5" t="s">
        <v>1</v>
      </c>
      <c r="C7" s="2" t="s">
        <v>1</v>
      </c>
      <c r="D7" s="2">
        <v>98.42</v>
      </c>
      <c r="E7" s="2" t="s">
        <v>1</v>
      </c>
      <c r="F7" s="2">
        <v>57.69</v>
      </c>
      <c r="G7" s="2" t="s">
        <v>1</v>
      </c>
      <c r="H7" s="5"/>
      <c r="J7" s="2" t="s">
        <v>77</v>
      </c>
      <c r="K7" s="2" t="s">
        <v>1</v>
      </c>
      <c r="N7" s="12"/>
    </row>
    <row r="8" spans="1:14" x14ac:dyDescent="0.25">
      <c r="A8" s="4">
        <v>31578</v>
      </c>
      <c r="B8" s="5" t="s">
        <v>1</v>
      </c>
      <c r="C8" s="2" t="s">
        <v>1</v>
      </c>
      <c r="D8" s="2">
        <v>97.51</v>
      </c>
      <c r="E8" s="2" t="s">
        <v>1</v>
      </c>
      <c r="F8" s="2">
        <v>56.177</v>
      </c>
      <c r="G8" s="2" t="s">
        <v>1</v>
      </c>
      <c r="H8" s="5"/>
      <c r="J8" s="2" t="s">
        <v>78</v>
      </c>
      <c r="K8" s="2" t="s">
        <v>1</v>
      </c>
    </row>
    <row r="9" spans="1:14" x14ac:dyDescent="0.25">
      <c r="A9" s="4">
        <v>31608</v>
      </c>
      <c r="B9" s="5" t="s">
        <v>1</v>
      </c>
      <c r="C9" s="2" t="s">
        <v>1</v>
      </c>
      <c r="D9" s="2">
        <v>98.86</v>
      </c>
      <c r="E9" s="2" t="s">
        <v>1</v>
      </c>
      <c r="F9" s="2">
        <v>60.018999999999998</v>
      </c>
      <c r="G9" s="2" t="s">
        <v>1</v>
      </c>
      <c r="H9" s="5"/>
      <c r="J9" s="2" t="s">
        <v>79</v>
      </c>
      <c r="K9" s="2" t="s">
        <v>1</v>
      </c>
    </row>
    <row r="10" spans="1:14" x14ac:dyDescent="0.25">
      <c r="A10" s="4">
        <v>31639</v>
      </c>
      <c r="B10" s="5" t="s">
        <v>1</v>
      </c>
      <c r="C10" s="2" t="s">
        <v>1</v>
      </c>
      <c r="D10" s="2">
        <v>101.82</v>
      </c>
      <c r="E10" s="2" t="s">
        <v>1</v>
      </c>
      <c r="F10" s="2">
        <v>58.485999999999997</v>
      </c>
      <c r="G10" s="2" t="s">
        <v>1</v>
      </c>
      <c r="H10" s="5"/>
      <c r="J10" s="2" t="s">
        <v>80</v>
      </c>
      <c r="K10" s="2" t="s">
        <v>1</v>
      </c>
    </row>
    <row r="11" spans="1:14" x14ac:dyDescent="0.25">
      <c r="A11" s="4">
        <v>31670</v>
      </c>
      <c r="B11" s="5" t="s">
        <v>1</v>
      </c>
      <c r="C11" s="2" t="s">
        <v>1</v>
      </c>
      <c r="D11" s="2">
        <v>102.37</v>
      </c>
      <c r="E11" s="2" t="s">
        <v>1</v>
      </c>
      <c r="F11" s="2">
        <v>61.744999999999997</v>
      </c>
      <c r="G11" s="2" t="s">
        <v>1</v>
      </c>
      <c r="H11" s="5"/>
      <c r="J11" s="2" t="s">
        <v>81</v>
      </c>
      <c r="K11" s="2" t="s">
        <v>1</v>
      </c>
    </row>
    <row r="12" spans="1:14" x14ac:dyDescent="0.25">
      <c r="A12" s="4">
        <v>31700</v>
      </c>
      <c r="B12" s="5" t="s">
        <v>1</v>
      </c>
      <c r="C12" s="2" t="s">
        <v>1</v>
      </c>
      <c r="D12" s="2">
        <v>101.58</v>
      </c>
      <c r="E12" s="2" t="s">
        <v>1</v>
      </c>
      <c r="F12" s="2">
        <v>61.22</v>
      </c>
      <c r="G12" s="2" t="s">
        <v>1</v>
      </c>
      <c r="H12" s="5"/>
      <c r="J12" s="2" t="s">
        <v>82</v>
      </c>
      <c r="K12" s="2" t="s">
        <v>1</v>
      </c>
    </row>
    <row r="13" spans="1:14" x14ac:dyDescent="0.25">
      <c r="A13" s="4">
        <v>31731</v>
      </c>
      <c r="B13" s="5" t="s">
        <v>1</v>
      </c>
      <c r="C13" s="2" t="s">
        <v>1</v>
      </c>
      <c r="D13" s="2">
        <v>100.66</v>
      </c>
      <c r="E13" s="2" t="s">
        <v>1</v>
      </c>
      <c r="F13" s="2">
        <v>59.764000000000003</v>
      </c>
      <c r="G13" s="2" t="s">
        <v>1</v>
      </c>
      <c r="H13" s="5"/>
      <c r="J13" s="2" t="s">
        <v>83</v>
      </c>
      <c r="K13" s="2" t="s">
        <v>1</v>
      </c>
    </row>
    <row r="14" spans="1:14" x14ac:dyDescent="0.25">
      <c r="A14" s="4">
        <v>31761</v>
      </c>
      <c r="B14" s="5" t="s">
        <v>1</v>
      </c>
      <c r="C14" s="2" t="s">
        <v>1</v>
      </c>
      <c r="D14" s="2">
        <v>100.82</v>
      </c>
      <c r="E14" s="2" t="s">
        <v>1</v>
      </c>
      <c r="F14" s="2">
        <v>60.683</v>
      </c>
      <c r="G14" s="2" t="s">
        <v>1</v>
      </c>
      <c r="H14" s="5"/>
      <c r="J14" s="2" t="s">
        <v>84</v>
      </c>
      <c r="K14" s="2" t="s">
        <v>1</v>
      </c>
    </row>
    <row r="15" spans="1:14" x14ac:dyDescent="0.25">
      <c r="A15" s="4">
        <v>31792</v>
      </c>
      <c r="B15" s="5" t="s">
        <v>1</v>
      </c>
      <c r="C15" s="2" t="s">
        <v>1</v>
      </c>
      <c r="D15" s="2">
        <v>102.44</v>
      </c>
      <c r="E15" s="2" t="s">
        <v>1</v>
      </c>
      <c r="F15" s="2">
        <v>61.231000000000002</v>
      </c>
      <c r="G15" s="2" t="s">
        <v>1</v>
      </c>
      <c r="H15" s="5"/>
      <c r="J15" s="2" t="s">
        <v>85</v>
      </c>
      <c r="K15" s="2" t="s">
        <v>1</v>
      </c>
    </row>
    <row r="16" spans="1:14" x14ac:dyDescent="0.25">
      <c r="A16" s="4">
        <v>31823</v>
      </c>
      <c r="B16" s="5" t="s">
        <v>1</v>
      </c>
      <c r="C16" s="2" t="s">
        <v>1</v>
      </c>
      <c r="D16" s="2">
        <v>101.63</v>
      </c>
      <c r="E16" s="2" t="s">
        <v>1</v>
      </c>
      <c r="F16" s="2">
        <v>60.095999999999997</v>
      </c>
      <c r="G16" s="2" t="s">
        <v>1</v>
      </c>
      <c r="H16" s="5"/>
      <c r="J16" s="2" t="s">
        <v>86</v>
      </c>
      <c r="K16" s="2" t="s">
        <v>1</v>
      </c>
    </row>
    <row r="17" spans="1:11" x14ac:dyDescent="0.25">
      <c r="A17" s="4">
        <v>31851</v>
      </c>
      <c r="B17" s="5" t="s">
        <v>1</v>
      </c>
      <c r="C17" s="2" t="s">
        <v>1</v>
      </c>
      <c r="D17" s="2">
        <v>101.27</v>
      </c>
      <c r="E17" s="2" t="s">
        <v>1</v>
      </c>
      <c r="F17" s="2">
        <v>63.991999999999997</v>
      </c>
      <c r="G17" s="2" t="s">
        <v>1</v>
      </c>
      <c r="H17" s="5"/>
      <c r="J17" s="2" t="s">
        <v>87</v>
      </c>
      <c r="K17" s="2" t="s">
        <v>1</v>
      </c>
    </row>
    <row r="18" spans="1:11" x14ac:dyDescent="0.25">
      <c r="A18" s="4">
        <v>31882</v>
      </c>
      <c r="B18" s="5" t="s">
        <v>1</v>
      </c>
      <c r="C18" s="2" t="s">
        <v>1</v>
      </c>
      <c r="D18" s="2">
        <v>103.08</v>
      </c>
      <c r="E18" s="2" t="s">
        <v>1</v>
      </c>
      <c r="F18" s="2">
        <v>60.045999999999999</v>
      </c>
      <c r="G18" s="2" t="s">
        <v>1</v>
      </c>
      <c r="H18" s="5"/>
      <c r="J18" s="2" t="s">
        <v>88</v>
      </c>
      <c r="K18" s="2" t="s">
        <v>1</v>
      </c>
    </row>
    <row r="19" spans="1:11" x14ac:dyDescent="0.25">
      <c r="A19" s="4">
        <v>31912</v>
      </c>
      <c r="B19" s="5" t="s">
        <v>1</v>
      </c>
      <c r="C19" s="2" t="s">
        <v>1</v>
      </c>
      <c r="D19" s="2">
        <v>103.29</v>
      </c>
      <c r="E19" s="2" t="s">
        <v>1</v>
      </c>
      <c r="F19" s="2">
        <v>62.529000000000003</v>
      </c>
      <c r="G19" s="2" t="s">
        <v>1</v>
      </c>
      <c r="H19" s="5"/>
      <c r="J19" s="2" t="s">
        <v>89</v>
      </c>
      <c r="K19" s="2" t="s">
        <v>1</v>
      </c>
    </row>
    <row r="20" spans="1:11" x14ac:dyDescent="0.25">
      <c r="A20" s="4">
        <v>31943</v>
      </c>
      <c r="B20" s="5" t="s">
        <v>1</v>
      </c>
      <c r="C20" s="2" t="s">
        <v>1</v>
      </c>
      <c r="D20" s="2">
        <v>104.64</v>
      </c>
      <c r="E20" s="2" t="s">
        <v>1</v>
      </c>
      <c r="F20" s="2">
        <v>64.578000000000003</v>
      </c>
      <c r="G20" s="2" t="s">
        <v>1</v>
      </c>
      <c r="H20" s="5"/>
      <c r="J20" s="2" t="s">
        <v>90</v>
      </c>
      <c r="K20" s="2" t="s">
        <v>1</v>
      </c>
    </row>
    <row r="21" spans="1:11" x14ac:dyDescent="0.25">
      <c r="A21" s="4">
        <v>31973</v>
      </c>
      <c r="B21" s="5" t="s">
        <v>1</v>
      </c>
      <c r="C21" s="2" t="s">
        <v>1</v>
      </c>
      <c r="D21" s="2">
        <v>104.9</v>
      </c>
      <c r="E21" s="2" t="s">
        <v>1</v>
      </c>
      <c r="F21" s="2">
        <v>64.576999999999998</v>
      </c>
      <c r="G21" s="2" t="s">
        <v>1</v>
      </c>
      <c r="H21" s="5"/>
      <c r="J21" s="2" t="s">
        <v>91</v>
      </c>
      <c r="K21" s="2" t="s">
        <v>1</v>
      </c>
    </row>
    <row r="22" spans="1:11" x14ac:dyDescent="0.25">
      <c r="A22" s="4">
        <v>32004</v>
      </c>
      <c r="B22" s="5" t="s">
        <v>1</v>
      </c>
      <c r="C22" s="2" t="s">
        <v>1</v>
      </c>
      <c r="D22" s="2">
        <v>104.16</v>
      </c>
      <c r="E22" s="2" t="s">
        <v>1</v>
      </c>
      <c r="F22" s="2">
        <v>63.39</v>
      </c>
      <c r="G22" s="2" t="s">
        <v>1</v>
      </c>
      <c r="H22" s="5"/>
      <c r="J22" s="2" t="s">
        <v>92</v>
      </c>
      <c r="K22" s="2" t="s">
        <v>1</v>
      </c>
    </row>
    <row r="23" spans="1:11" x14ac:dyDescent="0.25">
      <c r="A23" s="4">
        <v>32035</v>
      </c>
      <c r="B23" s="5" t="s">
        <v>1</v>
      </c>
      <c r="C23" s="2" t="s">
        <v>1</v>
      </c>
      <c r="D23" s="2">
        <v>104.24</v>
      </c>
      <c r="E23" s="2" t="s">
        <v>1</v>
      </c>
      <c r="F23" s="2">
        <v>66.792000000000002</v>
      </c>
      <c r="G23" s="2" t="s">
        <v>1</v>
      </c>
      <c r="H23" s="5"/>
      <c r="J23" s="2" t="s">
        <v>93</v>
      </c>
      <c r="K23" s="2" t="s">
        <v>1</v>
      </c>
    </row>
    <row r="24" spans="1:11" x14ac:dyDescent="0.25">
      <c r="A24" s="4">
        <v>32065</v>
      </c>
      <c r="B24" s="5" t="s">
        <v>1</v>
      </c>
      <c r="C24" s="2" t="s">
        <v>1</v>
      </c>
      <c r="D24" s="2">
        <v>106.41</v>
      </c>
      <c r="E24" s="2" t="s">
        <v>1</v>
      </c>
      <c r="F24" s="2">
        <v>63.347999999999999</v>
      </c>
      <c r="G24" s="2" t="s">
        <v>1</v>
      </c>
      <c r="H24" s="5"/>
      <c r="J24" s="2" t="s">
        <v>94</v>
      </c>
      <c r="K24" s="2" t="s">
        <v>1</v>
      </c>
    </row>
    <row r="25" spans="1:11" x14ac:dyDescent="0.25">
      <c r="A25" s="4">
        <v>32096</v>
      </c>
      <c r="B25" s="5" t="s">
        <v>1</v>
      </c>
      <c r="C25" s="2" t="s">
        <v>1</v>
      </c>
      <c r="D25" s="2">
        <v>107.19</v>
      </c>
      <c r="E25" s="2" t="s">
        <v>1</v>
      </c>
      <c r="F25" s="2">
        <v>64.200999999999993</v>
      </c>
      <c r="G25" s="2" t="s">
        <v>1</v>
      </c>
      <c r="H25" s="5"/>
      <c r="J25" s="2" t="s">
        <v>95</v>
      </c>
      <c r="K25" s="2" t="s">
        <v>1</v>
      </c>
    </row>
    <row r="26" spans="1:11" x14ac:dyDescent="0.25">
      <c r="A26" s="4">
        <v>32126</v>
      </c>
      <c r="B26" s="5" t="s">
        <v>1</v>
      </c>
      <c r="C26" s="2" t="s">
        <v>1</v>
      </c>
      <c r="D26" s="2">
        <v>108.81</v>
      </c>
      <c r="E26" s="2" t="s">
        <v>1</v>
      </c>
      <c r="F26" s="2">
        <v>64.399000000000001</v>
      </c>
      <c r="G26" s="2" t="s">
        <v>1</v>
      </c>
      <c r="H26" s="5"/>
      <c r="J26" s="2" t="s">
        <v>96</v>
      </c>
      <c r="K26" s="2" t="s">
        <v>1</v>
      </c>
    </row>
    <row r="27" spans="1:11" x14ac:dyDescent="0.25">
      <c r="A27" s="4">
        <v>32157</v>
      </c>
      <c r="B27" s="5" t="s">
        <v>1</v>
      </c>
      <c r="C27" s="2" t="s">
        <v>1</v>
      </c>
      <c r="D27" s="2">
        <v>112.15</v>
      </c>
      <c r="E27" s="2" t="s">
        <v>1</v>
      </c>
      <c r="F27" s="2">
        <v>63.786999999999999</v>
      </c>
      <c r="G27" s="2" t="s">
        <v>1</v>
      </c>
      <c r="H27" s="5"/>
      <c r="J27" s="2" t="s">
        <v>97</v>
      </c>
      <c r="K27" s="2" t="s">
        <v>1</v>
      </c>
    </row>
    <row r="28" spans="1:11" x14ac:dyDescent="0.25">
      <c r="A28" s="4">
        <v>32188</v>
      </c>
      <c r="B28" s="5" t="s">
        <v>1</v>
      </c>
      <c r="C28" s="2" t="s">
        <v>1</v>
      </c>
      <c r="D28" s="2">
        <v>109.76</v>
      </c>
      <c r="E28" s="2" t="s">
        <v>1</v>
      </c>
      <c r="F28" s="2">
        <v>66.073999999999998</v>
      </c>
      <c r="G28" s="2" t="s">
        <v>1</v>
      </c>
      <c r="H28" s="5"/>
      <c r="J28" s="2" t="s">
        <v>98</v>
      </c>
      <c r="K28" s="2" t="s">
        <v>1</v>
      </c>
    </row>
    <row r="29" spans="1:11" x14ac:dyDescent="0.25">
      <c r="A29" s="4">
        <v>32217</v>
      </c>
      <c r="B29" s="5" t="s">
        <v>1</v>
      </c>
      <c r="C29" s="2" t="s">
        <v>1</v>
      </c>
      <c r="D29" s="2">
        <v>110.92</v>
      </c>
      <c r="E29" s="2" t="s">
        <v>1</v>
      </c>
      <c r="F29" s="2">
        <v>64.709999999999994</v>
      </c>
      <c r="G29" s="2" t="s">
        <v>1</v>
      </c>
      <c r="H29" s="5"/>
      <c r="J29" s="2" t="s">
        <v>99</v>
      </c>
      <c r="K29" s="2" t="s">
        <v>1</v>
      </c>
    </row>
    <row r="30" spans="1:11" x14ac:dyDescent="0.25">
      <c r="A30" s="4">
        <v>32248</v>
      </c>
      <c r="B30" s="5" t="s">
        <v>1</v>
      </c>
      <c r="C30" s="2" t="s">
        <v>1</v>
      </c>
      <c r="D30" s="2">
        <v>111.37</v>
      </c>
      <c r="E30" s="2" t="s">
        <v>1</v>
      </c>
      <c r="F30" s="2">
        <v>64.241</v>
      </c>
      <c r="G30" s="2" t="s">
        <v>1</v>
      </c>
      <c r="H30" s="5"/>
      <c r="J30" s="2" t="s">
        <v>100</v>
      </c>
      <c r="K30" s="2" t="s">
        <v>1</v>
      </c>
    </row>
    <row r="31" spans="1:11" x14ac:dyDescent="0.25">
      <c r="A31" s="4">
        <v>32278</v>
      </c>
      <c r="B31" s="5" t="s">
        <v>1</v>
      </c>
      <c r="C31" s="2" t="s">
        <v>1</v>
      </c>
      <c r="D31" s="2">
        <v>113</v>
      </c>
      <c r="E31" s="2" t="s">
        <v>1</v>
      </c>
      <c r="F31" s="2">
        <v>65.745999999999995</v>
      </c>
      <c r="G31" s="2" t="s">
        <v>1</v>
      </c>
      <c r="H31" s="5"/>
      <c r="J31" s="2" t="s">
        <v>101</v>
      </c>
      <c r="K31" s="2" t="s">
        <v>1</v>
      </c>
    </row>
    <row r="32" spans="1:11" x14ac:dyDescent="0.25">
      <c r="A32" s="4">
        <v>32309</v>
      </c>
      <c r="B32" s="5" t="s">
        <v>1</v>
      </c>
      <c r="C32" s="2" t="s">
        <v>1</v>
      </c>
      <c r="D32" s="2">
        <v>114.97</v>
      </c>
      <c r="E32" s="2" t="s">
        <v>1</v>
      </c>
      <c r="F32" s="2">
        <v>66.096999999999994</v>
      </c>
      <c r="G32" s="2" t="s">
        <v>1</v>
      </c>
      <c r="H32" s="5"/>
      <c r="J32" s="2" t="s">
        <v>102</v>
      </c>
      <c r="K32" s="2" t="s">
        <v>1</v>
      </c>
    </row>
    <row r="33" spans="1:11" x14ac:dyDescent="0.25">
      <c r="A33" s="4">
        <v>32339</v>
      </c>
      <c r="B33" s="5" t="s">
        <v>1</v>
      </c>
      <c r="C33" s="2" t="s">
        <v>1</v>
      </c>
      <c r="D33" s="2">
        <v>112.75</v>
      </c>
      <c r="E33" s="2" t="s">
        <v>1</v>
      </c>
      <c r="F33" s="2">
        <v>64.165000000000006</v>
      </c>
      <c r="G33" s="2" t="s">
        <v>1</v>
      </c>
      <c r="H33" s="5"/>
      <c r="J33" s="2" t="s">
        <v>103</v>
      </c>
      <c r="K33" s="2" t="s">
        <v>1</v>
      </c>
    </row>
    <row r="34" spans="1:11" x14ac:dyDescent="0.25">
      <c r="A34" s="4">
        <v>32370</v>
      </c>
      <c r="B34" s="5" t="s">
        <v>1</v>
      </c>
      <c r="C34" s="2" t="s">
        <v>1</v>
      </c>
      <c r="D34" s="2">
        <v>110.99</v>
      </c>
      <c r="E34" s="2" t="s">
        <v>1</v>
      </c>
      <c r="F34" s="2">
        <v>66.173000000000002</v>
      </c>
      <c r="G34" s="2" t="s">
        <v>1</v>
      </c>
      <c r="H34" s="5"/>
      <c r="J34" s="2" t="s">
        <v>104</v>
      </c>
      <c r="K34" s="2" t="s">
        <v>1</v>
      </c>
    </row>
    <row r="35" spans="1:11" x14ac:dyDescent="0.25">
      <c r="A35" s="4">
        <v>32401</v>
      </c>
      <c r="B35" s="5" t="s">
        <v>1</v>
      </c>
      <c r="C35" s="2" t="s">
        <v>1</v>
      </c>
      <c r="D35" s="2">
        <v>109.24</v>
      </c>
      <c r="E35" s="2" t="s">
        <v>1</v>
      </c>
      <c r="F35" s="2">
        <v>63.314999999999998</v>
      </c>
      <c r="G35" s="2" t="s">
        <v>1</v>
      </c>
      <c r="H35" s="5"/>
      <c r="J35" s="2" t="s">
        <v>105</v>
      </c>
      <c r="K35" s="2" t="s">
        <v>1</v>
      </c>
    </row>
    <row r="36" spans="1:11" x14ac:dyDescent="0.25">
      <c r="A36" s="4">
        <v>32431</v>
      </c>
      <c r="B36" s="5" t="s">
        <v>1</v>
      </c>
      <c r="C36" s="2" t="s">
        <v>1</v>
      </c>
      <c r="D36" s="2">
        <v>110.6</v>
      </c>
      <c r="E36" s="2" t="s">
        <v>1</v>
      </c>
      <c r="F36" s="2">
        <v>62.281999999999996</v>
      </c>
      <c r="G36" s="2" t="s">
        <v>1</v>
      </c>
      <c r="H36" s="5"/>
      <c r="J36" s="2" t="s">
        <v>106</v>
      </c>
      <c r="K36" s="2" t="s">
        <v>1</v>
      </c>
    </row>
    <row r="37" spans="1:11" x14ac:dyDescent="0.25">
      <c r="A37" s="4">
        <v>32462</v>
      </c>
      <c r="B37" s="5" t="s">
        <v>1</v>
      </c>
      <c r="C37" s="2" t="s">
        <v>1</v>
      </c>
      <c r="D37" s="2">
        <v>110.36</v>
      </c>
      <c r="E37" s="2" t="s">
        <v>1</v>
      </c>
      <c r="F37" s="2">
        <v>63.542000000000002</v>
      </c>
      <c r="G37" s="2" t="s">
        <v>1</v>
      </c>
      <c r="H37" s="5"/>
      <c r="J37" s="2" t="s">
        <v>107</v>
      </c>
      <c r="K37" s="2" t="s">
        <v>1</v>
      </c>
    </row>
    <row r="38" spans="1:11" x14ac:dyDescent="0.25">
      <c r="A38" s="4">
        <v>32492</v>
      </c>
      <c r="B38" s="5" t="s">
        <v>1</v>
      </c>
      <c r="C38" s="2" t="s">
        <v>1</v>
      </c>
      <c r="D38" s="2">
        <v>107.96</v>
      </c>
      <c r="E38" s="2" t="s">
        <v>1</v>
      </c>
      <c r="F38" s="2">
        <v>64.382000000000005</v>
      </c>
      <c r="G38" s="2" t="s">
        <v>1</v>
      </c>
      <c r="H38" s="5"/>
      <c r="J38" s="2" t="s">
        <v>108</v>
      </c>
      <c r="K38" s="2" t="s">
        <v>1</v>
      </c>
    </row>
    <row r="39" spans="1:11" x14ac:dyDescent="0.25">
      <c r="A39" s="4">
        <v>32523</v>
      </c>
      <c r="B39" s="5" t="s">
        <v>1</v>
      </c>
      <c r="C39" s="2" t="s">
        <v>1</v>
      </c>
      <c r="D39" s="2">
        <v>107.69</v>
      </c>
      <c r="E39" s="2" t="s">
        <v>1</v>
      </c>
      <c r="F39" s="2">
        <v>64.566000000000003</v>
      </c>
      <c r="G39" s="2" t="s">
        <v>1</v>
      </c>
      <c r="H39" s="5"/>
      <c r="J39" s="2" t="s">
        <v>109</v>
      </c>
      <c r="K39" s="2" t="s">
        <v>1</v>
      </c>
    </row>
    <row r="40" spans="1:11" x14ac:dyDescent="0.25">
      <c r="A40" s="4">
        <v>32554</v>
      </c>
      <c r="B40" s="5" t="s">
        <v>1</v>
      </c>
      <c r="C40" s="2" t="s">
        <v>1</v>
      </c>
      <c r="D40" s="2">
        <v>107.15</v>
      </c>
      <c r="E40" s="2" t="s">
        <v>1</v>
      </c>
      <c r="F40" s="2">
        <v>64.363</v>
      </c>
      <c r="G40" s="2" t="s">
        <v>1</v>
      </c>
      <c r="H40" s="5"/>
      <c r="J40" s="2" t="s">
        <v>110</v>
      </c>
      <c r="K40" s="2" t="s">
        <v>1</v>
      </c>
    </row>
    <row r="41" spans="1:11" x14ac:dyDescent="0.25">
      <c r="A41" s="4">
        <v>32582</v>
      </c>
      <c r="B41" s="5" t="s">
        <v>1</v>
      </c>
      <c r="C41" s="2" t="s">
        <v>1</v>
      </c>
      <c r="D41" s="2">
        <v>107.89</v>
      </c>
      <c r="E41" s="2" t="s">
        <v>1</v>
      </c>
      <c r="F41" s="2">
        <v>61.695999999999998</v>
      </c>
      <c r="G41" s="2" t="s">
        <v>1</v>
      </c>
      <c r="H41" s="5"/>
      <c r="J41" s="2" t="s">
        <v>111</v>
      </c>
      <c r="K41" s="2" t="s">
        <v>1</v>
      </c>
    </row>
    <row r="42" spans="1:11" x14ac:dyDescent="0.25">
      <c r="A42" s="4">
        <v>32613</v>
      </c>
      <c r="B42" s="5" t="s">
        <v>1</v>
      </c>
      <c r="C42" s="2" t="s">
        <v>1</v>
      </c>
      <c r="D42" s="2">
        <v>104.49</v>
      </c>
      <c r="E42" s="2" t="s">
        <v>1</v>
      </c>
      <c r="F42" s="2">
        <v>66.611999999999995</v>
      </c>
      <c r="G42" s="2" t="s">
        <v>1</v>
      </c>
      <c r="H42" s="5"/>
      <c r="J42" s="2" t="s">
        <v>112</v>
      </c>
      <c r="K42" s="2" t="s">
        <v>1</v>
      </c>
    </row>
    <row r="43" spans="1:11" x14ac:dyDescent="0.25">
      <c r="A43" s="4">
        <v>32643</v>
      </c>
      <c r="B43" s="5" t="s">
        <v>1</v>
      </c>
      <c r="C43" s="2" t="s">
        <v>1</v>
      </c>
      <c r="D43" s="2">
        <v>102.06</v>
      </c>
      <c r="E43" s="2" t="s">
        <v>1</v>
      </c>
      <c r="F43" s="2">
        <v>64.870999999999995</v>
      </c>
      <c r="G43" s="2" t="s">
        <v>1</v>
      </c>
      <c r="H43" s="5"/>
      <c r="J43" s="2" t="s">
        <v>113</v>
      </c>
      <c r="K43" s="2">
        <v>13801624</v>
      </c>
    </row>
    <row r="44" spans="1:11" x14ac:dyDescent="0.25">
      <c r="A44" s="4">
        <v>32674</v>
      </c>
      <c r="B44" s="5" t="s">
        <v>1</v>
      </c>
      <c r="C44" s="2" t="s">
        <v>1</v>
      </c>
      <c r="D44" s="2">
        <v>105.79</v>
      </c>
      <c r="E44" s="2" t="s">
        <v>1</v>
      </c>
      <c r="F44" s="2">
        <v>67.236999999999995</v>
      </c>
      <c r="G44" s="2" t="s">
        <v>1</v>
      </c>
      <c r="H44" s="5"/>
      <c r="J44" s="2" t="s">
        <v>114</v>
      </c>
      <c r="K44" s="2">
        <v>13946040</v>
      </c>
    </row>
    <row r="45" spans="1:11" x14ac:dyDescent="0.25">
      <c r="A45" s="4">
        <v>32704</v>
      </c>
      <c r="B45" s="5" t="s">
        <v>1</v>
      </c>
      <c r="C45" s="2" t="s">
        <v>1</v>
      </c>
      <c r="D45" s="2">
        <v>110.9</v>
      </c>
      <c r="E45" s="2" t="s">
        <v>1</v>
      </c>
      <c r="F45" s="2">
        <v>65.141000000000005</v>
      </c>
      <c r="G45" s="2" t="s">
        <v>1</v>
      </c>
      <c r="H45" s="5"/>
      <c r="J45" s="2" t="s">
        <v>115</v>
      </c>
      <c r="K45" s="2">
        <v>14022331</v>
      </c>
    </row>
    <row r="46" spans="1:11" x14ac:dyDescent="0.25">
      <c r="A46" s="4">
        <v>32735</v>
      </c>
      <c r="B46" s="5" t="s">
        <v>1</v>
      </c>
      <c r="C46" s="2" t="s">
        <v>1</v>
      </c>
      <c r="D46" s="2">
        <v>111.08</v>
      </c>
      <c r="E46" s="2" t="s">
        <v>1</v>
      </c>
      <c r="F46" s="2">
        <v>67.093000000000004</v>
      </c>
      <c r="G46" s="2" t="s">
        <v>1</v>
      </c>
      <c r="H46" s="5"/>
      <c r="J46" s="2" t="s">
        <v>116</v>
      </c>
      <c r="K46" s="2">
        <v>14214799</v>
      </c>
    </row>
    <row r="47" spans="1:11" x14ac:dyDescent="0.25">
      <c r="A47" s="4">
        <v>32766</v>
      </c>
      <c r="B47" s="5" t="s">
        <v>1</v>
      </c>
      <c r="C47" s="2" t="s">
        <v>1</v>
      </c>
      <c r="D47" s="2">
        <v>110.63</v>
      </c>
      <c r="E47" s="2" t="s">
        <v>1</v>
      </c>
      <c r="F47" s="2">
        <v>68.245999999999995</v>
      </c>
      <c r="G47" s="2" t="s">
        <v>1</v>
      </c>
      <c r="H47" s="5"/>
      <c r="J47" s="2" t="s">
        <v>117</v>
      </c>
      <c r="K47" s="2">
        <v>14573488</v>
      </c>
    </row>
    <row r="48" spans="1:11" x14ac:dyDescent="0.25">
      <c r="A48" s="4">
        <v>32796</v>
      </c>
      <c r="B48" s="5" t="s">
        <v>1</v>
      </c>
      <c r="C48" s="2" t="s">
        <v>1</v>
      </c>
      <c r="D48" s="2">
        <v>110.76</v>
      </c>
      <c r="E48" s="2" t="s">
        <v>1</v>
      </c>
      <c r="F48" s="2">
        <v>68.421999999999997</v>
      </c>
      <c r="G48" s="2" t="s">
        <v>1</v>
      </c>
      <c r="H48" s="5"/>
      <c r="J48" s="2" t="s">
        <v>118</v>
      </c>
      <c r="K48" s="2">
        <v>14839956</v>
      </c>
    </row>
    <row r="49" spans="1:11" x14ac:dyDescent="0.25">
      <c r="A49" s="4">
        <v>32827</v>
      </c>
      <c r="B49" s="5" t="s">
        <v>1</v>
      </c>
      <c r="C49" s="2" t="s">
        <v>1</v>
      </c>
      <c r="D49" s="2">
        <v>112.26</v>
      </c>
      <c r="E49" s="2" t="s">
        <v>1</v>
      </c>
      <c r="F49" s="2">
        <v>68.537999999999997</v>
      </c>
      <c r="G49" s="2" t="s">
        <v>1</v>
      </c>
      <c r="H49" s="5"/>
      <c r="J49" s="2" t="s">
        <v>119</v>
      </c>
      <c r="K49" s="2">
        <v>15172895</v>
      </c>
    </row>
    <row r="50" spans="1:11" x14ac:dyDescent="0.25">
      <c r="A50" s="4">
        <v>32857</v>
      </c>
      <c r="B50" s="5" t="s">
        <v>1</v>
      </c>
      <c r="C50" s="2" t="s">
        <v>1</v>
      </c>
      <c r="D50" s="2">
        <v>111.95</v>
      </c>
      <c r="E50" s="2" t="s">
        <v>1</v>
      </c>
      <c r="F50" s="2">
        <v>67.043999999999997</v>
      </c>
      <c r="G50" s="2" t="s">
        <v>1</v>
      </c>
      <c r="H50" s="5"/>
      <c r="J50" s="2" t="s">
        <v>120</v>
      </c>
      <c r="K50" s="2">
        <v>15489870</v>
      </c>
    </row>
    <row r="51" spans="1:11" x14ac:dyDescent="0.25">
      <c r="A51" s="4">
        <v>32888</v>
      </c>
      <c r="B51" s="5" t="s">
        <v>1</v>
      </c>
      <c r="C51" s="2" t="s">
        <v>1</v>
      </c>
      <c r="D51" s="2">
        <v>115.9</v>
      </c>
      <c r="E51" s="2" t="s">
        <v>1</v>
      </c>
      <c r="F51" s="2">
        <v>69.825999999999993</v>
      </c>
      <c r="G51" s="2" t="s">
        <v>1</v>
      </c>
      <c r="H51" s="5"/>
      <c r="J51" s="2" t="s">
        <v>121</v>
      </c>
      <c r="K51" s="2">
        <v>15620105</v>
      </c>
    </row>
    <row r="52" spans="1:11" x14ac:dyDescent="0.25">
      <c r="A52" s="4">
        <v>32919</v>
      </c>
      <c r="B52" s="5" t="s">
        <v>1</v>
      </c>
      <c r="C52" s="2" t="s">
        <v>1</v>
      </c>
      <c r="D52" s="2">
        <v>113.88</v>
      </c>
      <c r="E52" s="2" t="s">
        <v>1</v>
      </c>
      <c r="F52" s="2">
        <v>69.811000000000007</v>
      </c>
      <c r="G52" s="2" t="s">
        <v>1</v>
      </c>
      <c r="H52" s="5"/>
      <c r="J52" s="2" t="s">
        <v>122</v>
      </c>
      <c r="K52" s="2">
        <v>15900901</v>
      </c>
    </row>
    <row r="53" spans="1:11" x14ac:dyDescent="0.25">
      <c r="A53" s="4">
        <v>32947</v>
      </c>
      <c r="B53" s="5" t="s">
        <v>1</v>
      </c>
      <c r="C53" s="2" t="s">
        <v>1</v>
      </c>
      <c r="D53" s="2">
        <v>115.69</v>
      </c>
      <c r="E53" s="2" t="s">
        <v>1</v>
      </c>
      <c r="F53" s="2">
        <v>75.037999999999997</v>
      </c>
      <c r="G53" s="2" t="s">
        <v>1</v>
      </c>
      <c r="H53" s="5"/>
      <c r="J53" s="2" t="s">
        <v>123</v>
      </c>
      <c r="K53" s="2">
        <v>15773919</v>
      </c>
    </row>
    <row r="54" spans="1:11" x14ac:dyDescent="0.25">
      <c r="A54" s="4">
        <v>32978</v>
      </c>
      <c r="B54" s="5" t="s">
        <v>1</v>
      </c>
      <c r="C54" s="2" t="s">
        <v>1</v>
      </c>
      <c r="D54" s="2">
        <v>111.77</v>
      </c>
      <c r="E54" s="2" t="s">
        <v>1</v>
      </c>
      <c r="F54" s="2">
        <v>69.094999999999999</v>
      </c>
      <c r="G54" s="2" t="s">
        <v>1</v>
      </c>
      <c r="H54" s="5"/>
      <c r="J54" s="2" t="s">
        <v>124</v>
      </c>
      <c r="K54" s="2">
        <v>15268260</v>
      </c>
    </row>
    <row r="55" spans="1:11" x14ac:dyDescent="0.25">
      <c r="A55" s="4">
        <v>33008</v>
      </c>
      <c r="B55" s="5" t="s">
        <v>1</v>
      </c>
      <c r="C55" s="2" t="s">
        <v>1</v>
      </c>
      <c r="D55" s="2">
        <v>112.14</v>
      </c>
      <c r="E55" s="2" t="s">
        <v>1</v>
      </c>
      <c r="F55" s="2">
        <v>71.742999999999995</v>
      </c>
      <c r="G55" s="2" t="s">
        <v>1</v>
      </c>
      <c r="H55" s="5"/>
      <c r="J55" s="2" t="s">
        <v>125</v>
      </c>
      <c r="K55" s="2">
        <v>15275689</v>
      </c>
    </row>
    <row r="56" spans="1:11" x14ac:dyDescent="0.25">
      <c r="A56" s="4">
        <v>33039</v>
      </c>
      <c r="B56" s="5" t="s">
        <v>1</v>
      </c>
      <c r="C56" s="2" t="s">
        <v>1</v>
      </c>
      <c r="D56" s="2">
        <v>109.47</v>
      </c>
      <c r="E56" s="2" t="s">
        <v>1</v>
      </c>
      <c r="F56" s="2">
        <v>70.021000000000001</v>
      </c>
      <c r="G56" s="2" t="s">
        <v>1</v>
      </c>
      <c r="H56" s="5"/>
      <c r="J56" s="2" t="s">
        <v>126</v>
      </c>
      <c r="K56" s="2">
        <v>15285444</v>
      </c>
    </row>
    <row r="57" spans="1:11" x14ac:dyDescent="0.25">
      <c r="A57" s="4">
        <v>33069</v>
      </c>
      <c r="B57" s="5" t="s">
        <v>1</v>
      </c>
      <c r="C57" s="2" t="s">
        <v>1</v>
      </c>
      <c r="D57" s="2">
        <v>108.83</v>
      </c>
      <c r="E57" s="2" t="s">
        <v>1</v>
      </c>
      <c r="F57" s="2">
        <v>69.647999999999996</v>
      </c>
      <c r="G57" s="2" t="s">
        <v>1</v>
      </c>
      <c r="H57" s="5"/>
      <c r="J57" s="2" t="s">
        <v>127</v>
      </c>
      <c r="K57" s="2">
        <v>15646510</v>
      </c>
    </row>
    <row r="58" spans="1:11" x14ac:dyDescent="0.25">
      <c r="A58" s="4">
        <v>33100</v>
      </c>
      <c r="B58" s="5" t="s">
        <v>1</v>
      </c>
      <c r="C58" s="2" t="s">
        <v>1</v>
      </c>
      <c r="D58" s="2">
        <v>111.78</v>
      </c>
      <c r="E58" s="2" t="s">
        <v>1</v>
      </c>
      <c r="F58" s="2">
        <v>70.834000000000003</v>
      </c>
      <c r="G58" s="2" t="s">
        <v>1</v>
      </c>
      <c r="H58" s="5"/>
      <c r="J58" s="2" t="s">
        <v>128</v>
      </c>
      <c r="K58" s="2">
        <v>16033387</v>
      </c>
    </row>
    <row r="59" spans="1:11" x14ac:dyDescent="0.25">
      <c r="A59" s="4">
        <v>33131</v>
      </c>
      <c r="B59" s="5" t="s">
        <v>1</v>
      </c>
      <c r="C59" s="2" t="s">
        <v>1</v>
      </c>
      <c r="D59" s="2">
        <v>111.4</v>
      </c>
      <c r="E59" s="2" t="s">
        <v>1</v>
      </c>
      <c r="F59" s="2">
        <v>67.704999999999998</v>
      </c>
      <c r="G59" s="2" t="s">
        <v>1</v>
      </c>
      <c r="H59" s="5"/>
      <c r="J59" s="2" t="s">
        <v>129</v>
      </c>
      <c r="K59" s="2">
        <v>16147551</v>
      </c>
    </row>
    <row r="60" spans="1:11" x14ac:dyDescent="0.25">
      <c r="A60" s="4">
        <v>33161</v>
      </c>
      <c r="B60" s="5" t="s">
        <v>1</v>
      </c>
      <c r="C60" s="2" t="s">
        <v>1</v>
      </c>
      <c r="D60" s="2">
        <v>111.25</v>
      </c>
      <c r="E60" s="2" t="s">
        <v>1</v>
      </c>
      <c r="F60" s="2">
        <v>70.932000000000002</v>
      </c>
      <c r="G60" s="2" t="s">
        <v>1</v>
      </c>
      <c r="H60" s="5"/>
      <c r="J60" s="2" t="s">
        <v>130</v>
      </c>
      <c r="K60" s="2">
        <v>16187331</v>
      </c>
    </row>
    <row r="61" spans="1:11" x14ac:dyDescent="0.25">
      <c r="A61" s="4">
        <v>33192</v>
      </c>
      <c r="B61" s="5" t="s">
        <v>1</v>
      </c>
      <c r="C61" s="2" t="s">
        <v>1</v>
      </c>
      <c r="D61" s="2">
        <v>115.19</v>
      </c>
      <c r="E61" s="2" t="s">
        <v>1</v>
      </c>
      <c r="F61" s="2">
        <v>70.894999999999996</v>
      </c>
      <c r="G61" s="2" t="s">
        <v>1</v>
      </c>
      <c r="H61" s="5"/>
      <c r="J61" s="2" t="s">
        <v>131</v>
      </c>
      <c r="K61" s="2">
        <v>16478119</v>
      </c>
    </row>
    <row r="62" spans="1:11" x14ac:dyDescent="0.25">
      <c r="A62" s="4">
        <v>33222</v>
      </c>
      <c r="B62" s="5" t="s">
        <v>1</v>
      </c>
      <c r="C62" s="2" t="s">
        <v>1</v>
      </c>
      <c r="D62" s="2">
        <v>115.15</v>
      </c>
      <c r="E62" s="2" t="s">
        <v>1</v>
      </c>
      <c r="F62" s="2">
        <v>70.254999999999995</v>
      </c>
      <c r="G62" s="2" t="s">
        <v>1</v>
      </c>
      <c r="H62" s="5"/>
      <c r="J62" s="2" t="s">
        <v>132</v>
      </c>
      <c r="K62" s="2">
        <v>16637409</v>
      </c>
    </row>
    <row r="63" spans="1:11" x14ac:dyDescent="0.25">
      <c r="A63" s="4">
        <v>33253</v>
      </c>
      <c r="B63" s="5" t="s">
        <v>1</v>
      </c>
      <c r="C63" s="2" t="s">
        <v>1</v>
      </c>
      <c r="D63" s="2">
        <v>114.26</v>
      </c>
      <c r="E63" s="2" t="s">
        <v>1</v>
      </c>
      <c r="F63" s="2">
        <v>69.09</v>
      </c>
      <c r="G63" s="2" t="s">
        <v>1</v>
      </c>
      <c r="H63" s="5"/>
      <c r="J63" s="2" t="s">
        <v>133</v>
      </c>
      <c r="K63" s="2">
        <v>16779148</v>
      </c>
    </row>
    <row r="64" spans="1:11" x14ac:dyDescent="0.25">
      <c r="A64" s="4">
        <v>33284</v>
      </c>
      <c r="B64" s="5" t="s">
        <v>1</v>
      </c>
      <c r="C64" s="2" t="s">
        <v>1</v>
      </c>
      <c r="D64" s="2">
        <v>115.28</v>
      </c>
      <c r="E64" s="2" t="s">
        <v>1</v>
      </c>
      <c r="F64" s="2">
        <v>68.334000000000003</v>
      </c>
      <c r="G64" s="2" t="s">
        <v>1</v>
      </c>
      <c r="H64" s="5"/>
      <c r="J64" s="2" t="s">
        <v>134</v>
      </c>
      <c r="K64" s="2">
        <v>16914229</v>
      </c>
    </row>
    <row r="65" spans="1:11" x14ac:dyDescent="0.25">
      <c r="A65" s="4">
        <v>33312</v>
      </c>
      <c r="B65" s="5" t="s">
        <v>1</v>
      </c>
      <c r="C65" s="2" t="s">
        <v>1</v>
      </c>
      <c r="D65" s="2">
        <v>111.65</v>
      </c>
      <c r="E65" s="2" t="s">
        <v>1</v>
      </c>
      <c r="F65" s="2">
        <v>64.484999999999999</v>
      </c>
      <c r="G65" s="2" t="s">
        <v>1</v>
      </c>
      <c r="H65" s="5"/>
      <c r="J65" s="2" t="s">
        <v>135</v>
      </c>
      <c r="K65" s="2">
        <v>16885555</v>
      </c>
    </row>
    <row r="66" spans="1:11" x14ac:dyDescent="0.25">
      <c r="A66" s="4">
        <v>33343</v>
      </c>
      <c r="B66" s="5" t="s">
        <v>1</v>
      </c>
      <c r="C66" s="2" t="s">
        <v>1</v>
      </c>
      <c r="D66" s="2">
        <v>107.8</v>
      </c>
      <c r="E66" s="2" t="s">
        <v>1</v>
      </c>
      <c r="F66" s="2">
        <v>74.02</v>
      </c>
      <c r="G66" s="2" t="s">
        <v>1</v>
      </c>
      <c r="H66" s="5"/>
      <c r="J66" s="2" t="s">
        <v>136</v>
      </c>
      <c r="K66" s="2">
        <v>16948672</v>
      </c>
    </row>
    <row r="67" spans="1:11" x14ac:dyDescent="0.25">
      <c r="A67" s="4">
        <v>33373</v>
      </c>
      <c r="B67" s="5" t="s">
        <v>1</v>
      </c>
      <c r="C67" s="2" t="s">
        <v>1</v>
      </c>
      <c r="D67" s="2">
        <v>104.34</v>
      </c>
      <c r="E67" s="2" t="s">
        <v>1</v>
      </c>
      <c r="F67" s="2">
        <v>69.320999999999998</v>
      </c>
      <c r="G67" s="2" t="s">
        <v>1</v>
      </c>
      <c r="H67" s="5"/>
      <c r="J67" s="2" t="s">
        <v>137</v>
      </c>
      <c r="K67" s="2">
        <v>17157590</v>
      </c>
    </row>
    <row r="68" spans="1:11" x14ac:dyDescent="0.25">
      <c r="A68" s="4">
        <v>33404</v>
      </c>
      <c r="B68" s="5" t="s">
        <v>1</v>
      </c>
      <c r="C68" s="2" t="s">
        <v>1</v>
      </c>
      <c r="D68" s="2">
        <v>102.54</v>
      </c>
      <c r="E68" s="2" t="s">
        <v>1</v>
      </c>
      <c r="F68" s="2">
        <v>68.507999999999996</v>
      </c>
      <c r="G68" s="2" t="s">
        <v>1</v>
      </c>
      <c r="H68" s="5"/>
      <c r="J68" s="2" t="s">
        <v>138</v>
      </c>
      <c r="K68" s="2">
        <v>17217330</v>
      </c>
    </row>
    <row r="69" spans="1:11" x14ac:dyDescent="0.25">
      <c r="A69" s="4">
        <v>33434</v>
      </c>
      <c r="B69" s="5" t="s">
        <v>1</v>
      </c>
      <c r="C69" s="2" t="s">
        <v>1</v>
      </c>
      <c r="D69" s="2">
        <v>102.42</v>
      </c>
      <c r="E69" s="2" t="s">
        <v>1</v>
      </c>
      <c r="F69" s="2">
        <v>71.159000000000006</v>
      </c>
      <c r="G69" s="2" t="s">
        <v>1</v>
      </c>
      <c r="H69" s="5"/>
      <c r="J69" s="2" t="s">
        <v>139</v>
      </c>
      <c r="K69" s="2">
        <v>17402567</v>
      </c>
    </row>
    <row r="70" spans="1:11" x14ac:dyDescent="0.25">
      <c r="A70" s="4">
        <v>33465</v>
      </c>
      <c r="B70" s="5" t="s">
        <v>1</v>
      </c>
      <c r="C70" s="2" t="s">
        <v>1</v>
      </c>
      <c r="D70" s="2">
        <v>102.93</v>
      </c>
      <c r="E70" s="2" t="s">
        <v>1</v>
      </c>
      <c r="F70" s="2">
        <v>71.143000000000001</v>
      </c>
      <c r="G70" s="2" t="s">
        <v>1</v>
      </c>
      <c r="H70" s="5"/>
      <c r="J70" s="2" t="s">
        <v>140</v>
      </c>
      <c r="K70" s="2">
        <v>17578196</v>
      </c>
    </row>
    <row r="71" spans="1:11" x14ac:dyDescent="0.25">
      <c r="A71" s="4">
        <v>33496</v>
      </c>
      <c r="B71" s="5" t="s">
        <v>1</v>
      </c>
      <c r="C71" s="2" t="s">
        <v>1</v>
      </c>
      <c r="D71" s="2">
        <v>104.36</v>
      </c>
      <c r="E71" s="2" t="s">
        <v>1</v>
      </c>
      <c r="F71" s="2">
        <v>69.683999999999997</v>
      </c>
      <c r="G71" s="2" t="s">
        <v>1</v>
      </c>
      <c r="H71" s="5"/>
      <c r="J71" s="2" t="s">
        <v>141</v>
      </c>
      <c r="K71" s="2">
        <v>17840448</v>
      </c>
    </row>
    <row r="72" spans="1:11" x14ac:dyDescent="0.25">
      <c r="A72" s="4">
        <v>33526</v>
      </c>
      <c r="B72" s="5" t="s">
        <v>1</v>
      </c>
      <c r="C72" s="2" t="s">
        <v>1</v>
      </c>
      <c r="D72" s="2">
        <v>102.18</v>
      </c>
      <c r="E72" s="2" t="s">
        <v>1</v>
      </c>
      <c r="F72" s="2">
        <v>72.022999999999996</v>
      </c>
      <c r="G72" s="2" t="s">
        <v>1</v>
      </c>
      <c r="H72" s="5"/>
      <c r="J72" s="2" t="s">
        <v>142</v>
      </c>
      <c r="K72" s="2">
        <v>17913265</v>
      </c>
    </row>
    <row r="73" spans="1:11" x14ac:dyDescent="0.25">
      <c r="A73" s="4">
        <v>33557</v>
      </c>
      <c r="B73" s="5" t="s">
        <v>1</v>
      </c>
      <c r="C73" s="2" t="s">
        <v>1</v>
      </c>
      <c r="D73" s="2">
        <v>103.78</v>
      </c>
      <c r="E73" s="2" t="s">
        <v>1</v>
      </c>
      <c r="F73" s="2">
        <v>71.781999999999996</v>
      </c>
      <c r="G73" s="2" t="s">
        <v>1</v>
      </c>
      <c r="H73" s="5"/>
      <c r="J73" s="2" t="s">
        <v>143</v>
      </c>
      <c r="K73" s="2">
        <v>18037370</v>
      </c>
    </row>
    <row r="74" spans="1:11" x14ac:dyDescent="0.25">
      <c r="A74" s="4">
        <v>33587</v>
      </c>
      <c r="B74" s="5" t="s">
        <v>1</v>
      </c>
      <c r="C74" s="2" t="s">
        <v>1</v>
      </c>
      <c r="D74" s="2">
        <v>104.97</v>
      </c>
      <c r="E74" s="2" t="s">
        <v>1</v>
      </c>
      <c r="F74" s="2">
        <v>73.188000000000002</v>
      </c>
      <c r="G74" s="2" t="s">
        <v>1</v>
      </c>
      <c r="H74" s="5"/>
      <c r="J74" s="2" t="s">
        <v>144</v>
      </c>
      <c r="K74" s="2">
        <v>18129783</v>
      </c>
    </row>
    <row r="75" spans="1:11" x14ac:dyDescent="0.25">
      <c r="A75" s="4">
        <v>33618</v>
      </c>
      <c r="B75" s="5" t="s">
        <v>1</v>
      </c>
      <c r="C75" s="2" t="s">
        <v>1</v>
      </c>
      <c r="D75" s="2">
        <v>103.51</v>
      </c>
      <c r="E75" s="2" t="s">
        <v>1</v>
      </c>
      <c r="F75" s="2">
        <v>73.031000000000006</v>
      </c>
      <c r="G75" s="2" t="s">
        <v>1</v>
      </c>
      <c r="H75" s="5"/>
      <c r="J75" s="2" t="s">
        <v>145</v>
      </c>
      <c r="K75" s="2">
        <v>18571273</v>
      </c>
    </row>
    <row r="76" spans="1:11" x14ac:dyDescent="0.25">
      <c r="A76" s="4">
        <v>33649</v>
      </c>
      <c r="B76" s="5" t="s">
        <v>1</v>
      </c>
      <c r="C76" s="2" t="s">
        <v>1</v>
      </c>
      <c r="D76" s="2">
        <v>97.66</v>
      </c>
      <c r="E76" s="2" t="s">
        <v>1</v>
      </c>
      <c r="F76" s="2">
        <v>74.218000000000004</v>
      </c>
      <c r="G76" s="2" t="s">
        <v>1</v>
      </c>
      <c r="H76" s="5"/>
      <c r="J76" s="2" t="s">
        <v>146</v>
      </c>
      <c r="K76" s="2">
        <v>18928246</v>
      </c>
    </row>
    <row r="77" spans="1:11" x14ac:dyDescent="0.25">
      <c r="A77" s="4">
        <v>33678</v>
      </c>
      <c r="B77" s="5" t="s">
        <v>1</v>
      </c>
      <c r="C77" s="2" t="s">
        <v>1</v>
      </c>
      <c r="D77" s="2">
        <v>95.99</v>
      </c>
      <c r="E77" s="2" t="s">
        <v>1</v>
      </c>
      <c r="F77" s="2">
        <v>74.2</v>
      </c>
      <c r="G77" s="2" t="s">
        <v>1</v>
      </c>
      <c r="H77" s="5"/>
      <c r="J77" s="2" t="s">
        <v>147</v>
      </c>
      <c r="K77" s="2">
        <v>19488976</v>
      </c>
    </row>
    <row r="78" spans="1:11" x14ac:dyDescent="0.25">
      <c r="A78" s="4">
        <v>33709</v>
      </c>
      <c r="B78" s="5" t="s">
        <v>1</v>
      </c>
      <c r="C78" s="2" t="s">
        <v>1</v>
      </c>
      <c r="D78" s="2">
        <v>94.13</v>
      </c>
      <c r="E78" s="2" t="s">
        <v>1</v>
      </c>
      <c r="F78" s="2">
        <v>70.686000000000007</v>
      </c>
      <c r="G78" s="2" t="s">
        <v>1</v>
      </c>
      <c r="H78" s="5"/>
      <c r="J78" s="2" t="s">
        <v>148</v>
      </c>
      <c r="K78" s="2">
        <v>19872258</v>
      </c>
    </row>
    <row r="79" spans="1:11" x14ac:dyDescent="0.25">
      <c r="A79" s="4">
        <v>33739</v>
      </c>
      <c r="B79" s="5" t="s">
        <v>1</v>
      </c>
      <c r="C79" s="2" t="s">
        <v>1</v>
      </c>
      <c r="D79" s="2">
        <v>94.2</v>
      </c>
      <c r="E79" s="2" t="s">
        <v>1</v>
      </c>
      <c r="F79" s="2">
        <v>74.007000000000005</v>
      </c>
      <c r="G79" s="2" t="s">
        <v>1</v>
      </c>
      <c r="H79" s="5"/>
      <c r="J79" s="2" t="s">
        <v>149</v>
      </c>
      <c r="K79" s="2">
        <v>19909519</v>
      </c>
    </row>
    <row r="80" spans="1:11" x14ac:dyDescent="0.25">
      <c r="A80" s="4">
        <v>33770</v>
      </c>
      <c r="B80" s="5" t="s">
        <v>1</v>
      </c>
      <c r="C80" s="2" t="s">
        <v>1</v>
      </c>
      <c r="D80" s="2">
        <v>97.27</v>
      </c>
      <c r="E80" s="2" t="s">
        <v>1</v>
      </c>
      <c r="F80" s="2">
        <v>75.787000000000006</v>
      </c>
      <c r="G80" s="2" t="s">
        <v>1</v>
      </c>
      <c r="H80" s="5"/>
      <c r="J80" s="2" t="s">
        <v>150</v>
      </c>
      <c r="K80" s="2">
        <v>20152950</v>
      </c>
    </row>
    <row r="81" spans="1:11" x14ac:dyDescent="0.25">
      <c r="A81" s="4">
        <v>33800</v>
      </c>
      <c r="B81" s="5" t="s">
        <v>1</v>
      </c>
      <c r="C81" s="2" t="s">
        <v>1</v>
      </c>
      <c r="D81" s="2">
        <v>99.33</v>
      </c>
      <c r="E81" s="2" t="s">
        <v>1</v>
      </c>
      <c r="F81" s="2">
        <v>77.751000000000005</v>
      </c>
      <c r="G81" s="2" t="s">
        <v>1</v>
      </c>
      <c r="H81" s="5"/>
      <c r="J81" s="2" t="s">
        <v>151</v>
      </c>
      <c r="K81" s="2">
        <v>20697110</v>
      </c>
    </row>
    <row r="82" spans="1:11" x14ac:dyDescent="0.25">
      <c r="A82" s="4">
        <v>33831</v>
      </c>
      <c r="B82" s="5" t="s">
        <v>1</v>
      </c>
      <c r="C82" s="2" t="s">
        <v>1</v>
      </c>
      <c r="D82" s="2">
        <v>100.89</v>
      </c>
      <c r="E82" s="2" t="s">
        <v>1</v>
      </c>
      <c r="F82" s="2">
        <v>73.290999999999997</v>
      </c>
      <c r="G82" s="2" t="s">
        <v>1</v>
      </c>
      <c r="H82" s="5"/>
      <c r="J82" s="2" t="s">
        <v>152</v>
      </c>
      <c r="K82" s="2">
        <v>20892468</v>
      </c>
    </row>
    <row r="83" spans="1:11" x14ac:dyDescent="0.25">
      <c r="A83" s="4">
        <v>33862</v>
      </c>
      <c r="B83" s="5" t="s">
        <v>1</v>
      </c>
      <c r="C83" s="2" t="s">
        <v>1</v>
      </c>
      <c r="D83" s="2">
        <v>100.8</v>
      </c>
      <c r="E83" s="2" t="s">
        <v>1</v>
      </c>
      <c r="F83" s="2">
        <v>78.087000000000003</v>
      </c>
      <c r="G83" s="2" t="s">
        <v>1</v>
      </c>
      <c r="H83" s="5"/>
      <c r="J83" s="2" t="s">
        <v>153</v>
      </c>
      <c r="K83" s="2">
        <v>21046193</v>
      </c>
    </row>
    <row r="84" spans="1:11" x14ac:dyDescent="0.25">
      <c r="A84" s="4">
        <v>33892</v>
      </c>
      <c r="B84" s="5" t="s">
        <v>1</v>
      </c>
      <c r="C84" s="2" t="s">
        <v>1</v>
      </c>
      <c r="D84" s="2">
        <v>97.35</v>
      </c>
      <c r="E84" s="2" t="s">
        <v>1</v>
      </c>
      <c r="F84" s="2">
        <v>76.998999999999995</v>
      </c>
      <c r="G84" s="2" t="s">
        <v>1</v>
      </c>
      <c r="H84" s="5"/>
      <c r="J84" s="2" t="s">
        <v>154</v>
      </c>
      <c r="K84" s="2">
        <v>21389727</v>
      </c>
    </row>
    <row r="85" spans="1:11" x14ac:dyDescent="0.25">
      <c r="A85" s="4">
        <v>33923</v>
      </c>
      <c r="B85" s="5" t="s">
        <v>1</v>
      </c>
      <c r="C85" s="2" t="s">
        <v>1</v>
      </c>
      <c r="D85" s="2">
        <v>94.9</v>
      </c>
      <c r="E85" s="2" t="s">
        <v>1</v>
      </c>
      <c r="F85" s="2">
        <v>76.052999999999997</v>
      </c>
      <c r="G85" s="2" t="s">
        <v>1</v>
      </c>
      <c r="H85" s="5"/>
      <c r="J85" s="2" t="s">
        <v>155</v>
      </c>
      <c r="K85" s="2">
        <v>21753771</v>
      </c>
    </row>
    <row r="86" spans="1:11" x14ac:dyDescent="0.25">
      <c r="A86" s="4">
        <v>33953</v>
      </c>
      <c r="B86" s="5" t="s">
        <v>1</v>
      </c>
      <c r="C86" s="2" t="s">
        <v>1</v>
      </c>
      <c r="D86" s="2">
        <v>95.3</v>
      </c>
      <c r="E86" s="2" t="s">
        <v>1</v>
      </c>
      <c r="F86" s="2">
        <v>77.98</v>
      </c>
      <c r="G86" s="2" t="s">
        <v>1</v>
      </c>
      <c r="H86" s="5"/>
      <c r="J86" s="2" t="s">
        <v>156</v>
      </c>
      <c r="K86" s="2">
        <v>22189692</v>
      </c>
    </row>
    <row r="87" spans="1:11" x14ac:dyDescent="0.25">
      <c r="A87" s="4">
        <v>33984</v>
      </c>
      <c r="B87" s="5" t="s">
        <v>1</v>
      </c>
      <c r="C87" s="2" t="s">
        <v>1</v>
      </c>
      <c r="D87" s="2">
        <v>95.6</v>
      </c>
      <c r="E87" s="2" t="s">
        <v>1</v>
      </c>
      <c r="F87" s="2">
        <v>76.334000000000003</v>
      </c>
      <c r="G87" s="2" t="s">
        <v>1</v>
      </c>
      <c r="H87" s="5"/>
      <c r="J87" s="2" t="s">
        <v>157</v>
      </c>
      <c r="K87" s="2">
        <v>22420565</v>
      </c>
    </row>
    <row r="88" spans="1:11" x14ac:dyDescent="0.25">
      <c r="A88" s="4">
        <v>34015</v>
      </c>
      <c r="B88" s="5" t="s">
        <v>1</v>
      </c>
      <c r="C88" s="2" t="s">
        <v>1</v>
      </c>
      <c r="D88" s="2">
        <v>96.16</v>
      </c>
      <c r="E88" s="2" t="s">
        <v>1</v>
      </c>
      <c r="F88" s="2">
        <v>77.171999999999997</v>
      </c>
      <c r="G88" s="2" t="s">
        <v>1</v>
      </c>
      <c r="H88" s="5"/>
      <c r="J88" s="2" t="s">
        <v>158</v>
      </c>
      <c r="K88" s="2">
        <v>22581185</v>
      </c>
    </row>
    <row r="89" spans="1:11" x14ac:dyDescent="0.25">
      <c r="A89" s="4">
        <v>34043</v>
      </c>
      <c r="B89" s="5" t="s">
        <v>1</v>
      </c>
      <c r="C89" s="2" t="s">
        <v>1</v>
      </c>
      <c r="D89" s="2">
        <v>98.63</v>
      </c>
      <c r="E89" s="2" t="s">
        <v>1</v>
      </c>
      <c r="F89" s="2">
        <v>78.751000000000005</v>
      </c>
      <c r="G89" s="2" t="s">
        <v>1</v>
      </c>
      <c r="H89" s="5"/>
      <c r="J89" s="2" t="s">
        <v>159</v>
      </c>
      <c r="K89" s="2">
        <v>22743299</v>
      </c>
    </row>
    <row r="90" spans="1:11" x14ac:dyDescent="0.25">
      <c r="A90" s="4">
        <v>34074</v>
      </c>
      <c r="B90" s="5" t="s">
        <v>1</v>
      </c>
      <c r="C90" s="2" t="s">
        <v>1</v>
      </c>
      <c r="D90" s="2">
        <v>100</v>
      </c>
      <c r="E90" s="2" t="s">
        <v>1</v>
      </c>
      <c r="F90" s="2">
        <v>75.254999999999995</v>
      </c>
      <c r="G90" s="2" t="s">
        <v>1</v>
      </c>
      <c r="H90" s="5"/>
      <c r="J90" s="2" t="s">
        <v>160</v>
      </c>
      <c r="K90" s="2">
        <v>23150711</v>
      </c>
    </row>
    <row r="91" spans="1:11" x14ac:dyDescent="0.25">
      <c r="A91" s="4">
        <v>34104</v>
      </c>
      <c r="B91" s="5" t="s">
        <v>1</v>
      </c>
      <c r="C91" s="2" t="s">
        <v>1</v>
      </c>
      <c r="D91" s="2">
        <v>100.08</v>
      </c>
      <c r="E91" s="2" t="s">
        <v>1</v>
      </c>
      <c r="F91" s="2">
        <v>76.813999999999993</v>
      </c>
      <c r="G91" s="2" t="s">
        <v>1</v>
      </c>
      <c r="H91" s="5"/>
      <c r="J91" s="2" t="s">
        <v>161</v>
      </c>
      <c r="K91" s="2">
        <v>23606373</v>
      </c>
    </row>
    <row r="92" spans="1:11" x14ac:dyDescent="0.25">
      <c r="A92" s="4">
        <v>34135</v>
      </c>
      <c r="B92" s="5" t="s">
        <v>1</v>
      </c>
      <c r="C92" s="2" t="s">
        <v>1</v>
      </c>
      <c r="D92" s="2">
        <v>98.83</v>
      </c>
      <c r="E92" s="2" t="s">
        <v>1</v>
      </c>
      <c r="F92" s="2">
        <v>78.379000000000005</v>
      </c>
      <c r="G92" s="2" t="s">
        <v>1</v>
      </c>
      <c r="H92" s="5"/>
      <c r="J92" s="2" t="s">
        <v>162</v>
      </c>
      <c r="K92" s="2">
        <v>23592821</v>
      </c>
    </row>
    <row r="93" spans="1:11" x14ac:dyDescent="0.25">
      <c r="A93" s="4">
        <v>34165</v>
      </c>
      <c r="B93" s="5" t="s">
        <v>1</v>
      </c>
      <c r="C93" s="2" t="s">
        <v>1</v>
      </c>
      <c r="D93" s="2">
        <v>97.31</v>
      </c>
      <c r="E93" s="2" t="s">
        <v>1</v>
      </c>
      <c r="F93" s="2">
        <v>76.516999999999996</v>
      </c>
      <c r="G93" s="2" t="s">
        <v>1</v>
      </c>
      <c r="H93" s="5"/>
      <c r="J93" s="2" t="s">
        <v>163</v>
      </c>
      <c r="K93" s="2">
        <v>23521662</v>
      </c>
    </row>
    <row r="94" spans="1:11" x14ac:dyDescent="0.25">
      <c r="A94" s="4">
        <v>34196</v>
      </c>
      <c r="B94" s="5" t="s">
        <v>1</v>
      </c>
      <c r="C94" s="2" t="s">
        <v>1</v>
      </c>
      <c r="D94" s="2">
        <v>96.38</v>
      </c>
      <c r="E94" s="2" t="s">
        <v>1</v>
      </c>
      <c r="F94" s="2">
        <v>75.616</v>
      </c>
      <c r="G94" s="2" t="s">
        <v>1</v>
      </c>
      <c r="H94" s="5"/>
      <c r="J94" s="2" t="s">
        <v>164</v>
      </c>
      <c r="K94" s="2">
        <v>23116862</v>
      </c>
    </row>
    <row r="95" spans="1:11" x14ac:dyDescent="0.25">
      <c r="A95" s="4">
        <v>34227</v>
      </c>
      <c r="B95" s="5" t="s">
        <v>1</v>
      </c>
      <c r="C95" s="2" t="s">
        <v>1</v>
      </c>
      <c r="D95" s="2">
        <v>96.36</v>
      </c>
      <c r="E95" s="2" t="s">
        <v>1</v>
      </c>
      <c r="F95" s="2">
        <v>78.468000000000004</v>
      </c>
      <c r="G95" s="2" t="s">
        <v>1</v>
      </c>
      <c r="H95" s="5"/>
      <c r="J95" s="2" t="s">
        <v>165</v>
      </c>
      <c r="K95" s="2">
        <v>22838928</v>
      </c>
    </row>
    <row r="96" spans="1:11" x14ac:dyDescent="0.25">
      <c r="A96" s="4">
        <v>34257</v>
      </c>
      <c r="B96" s="5" t="s">
        <v>1</v>
      </c>
      <c r="C96" s="2" t="s">
        <v>1</v>
      </c>
      <c r="D96" s="2">
        <v>94.38</v>
      </c>
      <c r="E96" s="2" t="s">
        <v>1</v>
      </c>
      <c r="F96" s="2">
        <v>77.685000000000002</v>
      </c>
      <c r="G96" s="2" t="s">
        <v>1</v>
      </c>
      <c r="H96" s="5"/>
      <c r="J96" s="2" t="s">
        <v>166</v>
      </c>
      <c r="K96" s="2">
        <v>22957114</v>
      </c>
    </row>
    <row r="97" spans="1:11" x14ac:dyDescent="0.25">
      <c r="A97" s="4">
        <v>34288</v>
      </c>
      <c r="B97" s="5" t="s">
        <v>1</v>
      </c>
      <c r="C97" s="2" t="s">
        <v>1</v>
      </c>
      <c r="D97" s="2">
        <v>93.36</v>
      </c>
      <c r="E97" s="2" t="s">
        <v>1</v>
      </c>
      <c r="F97" s="2">
        <v>78.262</v>
      </c>
      <c r="G97" s="2" t="s">
        <v>1</v>
      </c>
      <c r="H97" s="5"/>
      <c r="J97" s="2" t="s">
        <v>167</v>
      </c>
      <c r="K97" s="2">
        <v>23356486</v>
      </c>
    </row>
    <row r="98" spans="1:11" x14ac:dyDescent="0.25">
      <c r="A98" s="4">
        <v>34318</v>
      </c>
      <c r="B98" s="5" t="s">
        <v>1</v>
      </c>
      <c r="C98" s="2" t="s">
        <v>1</v>
      </c>
      <c r="D98" s="2">
        <v>95.65</v>
      </c>
      <c r="E98" s="2" t="s">
        <v>1</v>
      </c>
      <c r="F98" s="2">
        <v>77.054000000000002</v>
      </c>
      <c r="G98" s="2" t="s">
        <v>1</v>
      </c>
      <c r="H98" s="5"/>
      <c r="J98" s="2" t="s">
        <v>168</v>
      </c>
      <c r="K98" s="2">
        <v>23718219</v>
      </c>
    </row>
    <row r="99" spans="1:11" x14ac:dyDescent="0.25">
      <c r="A99" s="4">
        <v>34349</v>
      </c>
      <c r="B99" s="5" t="s">
        <v>1</v>
      </c>
      <c r="C99" s="2" t="s">
        <v>1</v>
      </c>
      <c r="D99" s="2">
        <v>95.68</v>
      </c>
      <c r="E99" s="2" t="s">
        <v>1</v>
      </c>
      <c r="F99" s="2">
        <v>79.128</v>
      </c>
      <c r="G99" s="2" t="s">
        <v>1</v>
      </c>
      <c r="H99" s="5"/>
      <c r="J99" s="2" t="s">
        <v>169</v>
      </c>
      <c r="K99" s="2">
        <v>23412250</v>
      </c>
    </row>
    <row r="100" spans="1:11" x14ac:dyDescent="0.25">
      <c r="A100" s="4">
        <v>34380</v>
      </c>
      <c r="B100" s="5" t="s">
        <v>1</v>
      </c>
      <c r="C100" s="2" t="s">
        <v>1</v>
      </c>
      <c r="D100" s="2">
        <v>96.01</v>
      </c>
      <c r="E100" s="2" t="s">
        <v>1</v>
      </c>
      <c r="F100" s="2">
        <v>77.188999999999993</v>
      </c>
      <c r="G100" s="2" t="s">
        <v>1</v>
      </c>
      <c r="H100" s="5"/>
      <c r="J100" s="2" t="s">
        <v>170</v>
      </c>
      <c r="K100" s="2">
        <v>24459476</v>
      </c>
    </row>
    <row r="101" spans="1:11" x14ac:dyDescent="0.25">
      <c r="A101" s="4">
        <v>34408</v>
      </c>
      <c r="B101" s="5" t="s">
        <v>1</v>
      </c>
      <c r="C101" s="2" t="s">
        <v>1</v>
      </c>
      <c r="D101" s="2">
        <v>96.39</v>
      </c>
      <c r="E101" s="2" t="s">
        <v>1</v>
      </c>
      <c r="F101" s="2">
        <v>77.248999999999995</v>
      </c>
      <c r="G101" s="2" t="s">
        <v>1</v>
      </c>
      <c r="H101" s="5"/>
      <c r="J101" s="2" t="s">
        <v>171</v>
      </c>
      <c r="K101" s="2">
        <v>25085267</v>
      </c>
    </row>
    <row r="102" spans="1:11" x14ac:dyDescent="0.25">
      <c r="A102" s="4">
        <v>34439</v>
      </c>
      <c r="B102" s="5" t="s">
        <v>1</v>
      </c>
      <c r="C102" s="2" t="s">
        <v>1</v>
      </c>
      <c r="D102" s="2">
        <v>94.45</v>
      </c>
      <c r="E102" s="2" t="s">
        <v>1</v>
      </c>
      <c r="F102" s="2">
        <v>82.191000000000003</v>
      </c>
      <c r="G102" s="2" t="s">
        <v>1</v>
      </c>
      <c r="H102" s="5"/>
      <c r="J102" s="2" t="s">
        <v>172</v>
      </c>
      <c r="K102" s="2">
        <v>25245697</v>
      </c>
    </row>
    <row r="103" spans="1:11" x14ac:dyDescent="0.25">
      <c r="A103" s="4">
        <v>34469</v>
      </c>
      <c r="B103" s="5" t="s">
        <v>1</v>
      </c>
      <c r="C103" s="2" t="s">
        <v>1</v>
      </c>
      <c r="D103" s="2">
        <v>93.47</v>
      </c>
      <c r="E103" s="2" t="s">
        <v>1</v>
      </c>
      <c r="F103" s="2">
        <v>79.162999999999997</v>
      </c>
      <c r="G103" s="2" t="s">
        <v>1</v>
      </c>
      <c r="H103" s="5"/>
      <c r="J103" s="2" t="s">
        <v>173</v>
      </c>
      <c r="K103" s="2">
        <v>25590960</v>
      </c>
    </row>
    <row r="104" spans="1:11" x14ac:dyDescent="0.25">
      <c r="A104" s="4">
        <v>34500</v>
      </c>
      <c r="B104" s="5" t="s">
        <v>1</v>
      </c>
      <c r="C104" s="2" t="s">
        <v>1</v>
      </c>
      <c r="D104" s="2">
        <v>92.94</v>
      </c>
      <c r="E104" s="2" t="s">
        <v>1</v>
      </c>
      <c r="F104" s="2">
        <v>79.89</v>
      </c>
      <c r="G104" s="2" t="s">
        <v>1</v>
      </c>
      <c r="H104" s="5"/>
      <c r="J104" s="2" t="s">
        <v>174</v>
      </c>
      <c r="K104" s="2">
        <v>25762878</v>
      </c>
    </row>
    <row r="105" spans="1:11" x14ac:dyDescent="0.25">
      <c r="A105" s="4">
        <v>34530</v>
      </c>
      <c r="B105" s="5" t="s">
        <v>1</v>
      </c>
      <c r="C105" s="2" t="s">
        <v>1</v>
      </c>
      <c r="D105" s="2">
        <v>94.88</v>
      </c>
      <c r="E105" s="2" t="s">
        <v>1</v>
      </c>
      <c r="F105" s="2">
        <v>79.634</v>
      </c>
      <c r="G105" s="2" t="s">
        <v>1</v>
      </c>
      <c r="H105" s="5"/>
      <c r="J105" s="2" t="s">
        <v>175</v>
      </c>
      <c r="K105" s="2">
        <v>25895872</v>
      </c>
    </row>
    <row r="106" spans="1:11" x14ac:dyDescent="0.25">
      <c r="A106" s="4">
        <v>34561</v>
      </c>
      <c r="B106" s="5" t="s">
        <v>1</v>
      </c>
      <c r="C106" s="2" t="s">
        <v>1</v>
      </c>
      <c r="D106" s="2">
        <v>94.57</v>
      </c>
      <c r="E106" s="2" t="s">
        <v>1</v>
      </c>
      <c r="F106" s="2">
        <v>84.468000000000004</v>
      </c>
      <c r="G106" s="2" t="s">
        <v>1</v>
      </c>
      <c r="H106" s="5"/>
      <c r="J106" s="2" t="s">
        <v>176</v>
      </c>
      <c r="K106" s="2">
        <v>26602664</v>
      </c>
    </row>
    <row r="107" spans="1:11" x14ac:dyDescent="0.25">
      <c r="A107" s="4">
        <v>34592</v>
      </c>
      <c r="B107" s="5" t="s">
        <v>1</v>
      </c>
      <c r="C107" s="2" t="s">
        <v>1</v>
      </c>
      <c r="D107" s="2">
        <v>94.01</v>
      </c>
      <c r="E107" s="2" t="s">
        <v>1</v>
      </c>
      <c r="F107" s="2">
        <v>81.013000000000005</v>
      </c>
      <c r="G107" s="2" t="s">
        <v>1</v>
      </c>
      <c r="H107" s="5"/>
      <c r="J107" s="2" t="s">
        <v>177</v>
      </c>
      <c r="K107" s="2">
        <v>26808038</v>
      </c>
    </row>
    <row r="108" spans="1:11" x14ac:dyDescent="0.25">
      <c r="A108" s="4">
        <v>34622</v>
      </c>
      <c r="B108" s="5" t="s">
        <v>1</v>
      </c>
      <c r="C108" s="2" t="s">
        <v>1</v>
      </c>
      <c r="D108" s="2">
        <v>93.95</v>
      </c>
      <c r="E108" s="2" t="s">
        <v>1</v>
      </c>
      <c r="F108" s="2">
        <v>78.888999999999996</v>
      </c>
      <c r="G108" s="2" t="s">
        <v>1</v>
      </c>
      <c r="H108" s="5"/>
      <c r="J108" s="2" t="s">
        <v>178</v>
      </c>
      <c r="K108" s="2">
        <v>27273552</v>
      </c>
    </row>
    <row r="109" spans="1:11" x14ac:dyDescent="0.25">
      <c r="A109" s="4">
        <v>34653</v>
      </c>
      <c r="B109" s="5" t="s">
        <v>1</v>
      </c>
      <c r="C109" s="2" t="s">
        <v>1</v>
      </c>
      <c r="D109" s="2">
        <v>94</v>
      </c>
      <c r="E109" s="2" t="s">
        <v>1</v>
      </c>
      <c r="F109" s="2">
        <v>80.671999999999997</v>
      </c>
      <c r="G109" s="2" t="s">
        <v>1</v>
      </c>
      <c r="H109" s="5"/>
      <c r="J109" s="2" t="s">
        <v>179</v>
      </c>
      <c r="K109" s="2">
        <v>27484187</v>
      </c>
    </row>
    <row r="110" spans="1:11" x14ac:dyDescent="0.25">
      <c r="A110" s="4">
        <v>34683</v>
      </c>
      <c r="B110" s="5" t="s">
        <v>1</v>
      </c>
      <c r="C110" s="2" t="s">
        <v>1</v>
      </c>
      <c r="D110" s="2">
        <v>90.64</v>
      </c>
      <c r="E110" s="2" t="s">
        <v>1</v>
      </c>
      <c r="F110" s="2">
        <v>80.111000000000004</v>
      </c>
      <c r="G110" s="2" t="s">
        <v>1</v>
      </c>
      <c r="H110" s="5"/>
      <c r="J110" s="2" t="s">
        <v>180</v>
      </c>
      <c r="K110" s="2">
        <v>28025009</v>
      </c>
    </row>
    <row r="111" spans="1:11" x14ac:dyDescent="0.25">
      <c r="A111" s="4">
        <v>34714</v>
      </c>
      <c r="B111" s="5" t="s">
        <v>1</v>
      </c>
      <c r="C111" s="2" t="s">
        <v>1</v>
      </c>
      <c r="D111" s="2">
        <v>91.99</v>
      </c>
      <c r="E111" s="2" t="s">
        <v>1</v>
      </c>
      <c r="F111" s="2">
        <v>81.281999999999996</v>
      </c>
      <c r="G111" s="2" t="s">
        <v>1</v>
      </c>
      <c r="H111" s="5"/>
      <c r="J111" s="2" t="s">
        <v>181</v>
      </c>
      <c r="K111" s="2">
        <v>28390255</v>
      </c>
    </row>
    <row r="112" spans="1:11" x14ac:dyDescent="0.25">
      <c r="A112" s="4">
        <v>34745</v>
      </c>
      <c r="B112" s="5" t="s">
        <v>1</v>
      </c>
      <c r="C112" s="2" t="s">
        <v>1</v>
      </c>
      <c r="D112" s="2">
        <v>93.77</v>
      </c>
      <c r="E112" s="2" t="s">
        <v>1</v>
      </c>
      <c r="F112" s="2">
        <v>80.671999999999997</v>
      </c>
      <c r="G112" s="2" t="s">
        <v>1</v>
      </c>
      <c r="H112" s="5"/>
      <c r="J112" s="2" t="s">
        <v>182</v>
      </c>
      <c r="K112" s="2">
        <v>28333050</v>
      </c>
    </row>
    <row r="113" spans="1:11" x14ac:dyDescent="0.25">
      <c r="A113" s="4">
        <v>34773</v>
      </c>
      <c r="B113" s="5" t="s">
        <v>1</v>
      </c>
      <c r="C113" s="2" t="s">
        <v>1</v>
      </c>
      <c r="D113" s="2">
        <v>94.41</v>
      </c>
      <c r="E113" s="2" t="s">
        <v>1</v>
      </c>
      <c r="F113" s="2">
        <v>84.433999999999997</v>
      </c>
      <c r="G113" s="2" t="s">
        <v>1</v>
      </c>
      <c r="H113" s="5"/>
      <c r="J113" s="2" t="s">
        <v>183</v>
      </c>
      <c r="K113" s="2">
        <v>28804945</v>
      </c>
    </row>
    <row r="114" spans="1:11" x14ac:dyDescent="0.25">
      <c r="A114" s="4">
        <v>34804</v>
      </c>
      <c r="B114" s="5" t="s">
        <v>1</v>
      </c>
      <c r="C114" s="2" t="s">
        <v>1</v>
      </c>
      <c r="D114" s="2">
        <v>91.93</v>
      </c>
      <c r="E114" s="2" t="s">
        <v>1</v>
      </c>
      <c r="F114" s="2">
        <v>77.028999999999996</v>
      </c>
      <c r="G114" s="2" t="s">
        <v>1</v>
      </c>
      <c r="H114" s="5"/>
      <c r="J114" s="2" t="s">
        <v>184</v>
      </c>
      <c r="K114" s="2">
        <v>28792898</v>
      </c>
    </row>
    <row r="115" spans="1:11" x14ac:dyDescent="0.25">
      <c r="A115" s="4">
        <v>34834</v>
      </c>
      <c r="B115" s="5" t="s">
        <v>1</v>
      </c>
      <c r="C115" s="2" t="s">
        <v>1</v>
      </c>
      <c r="D115" s="2">
        <v>87.16</v>
      </c>
      <c r="E115" s="2" t="s">
        <v>1</v>
      </c>
      <c r="F115" s="2">
        <v>81.593000000000004</v>
      </c>
      <c r="G115" s="2" t="s">
        <v>1</v>
      </c>
      <c r="H115" s="5"/>
      <c r="J115" s="2" t="s">
        <v>185</v>
      </c>
      <c r="K115" s="2">
        <v>29033718</v>
      </c>
    </row>
    <row r="116" spans="1:11" x14ac:dyDescent="0.25">
      <c r="A116" s="4">
        <v>34865</v>
      </c>
      <c r="B116" s="5" t="s">
        <v>1</v>
      </c>
      <c r="C116" s="2" t="s">
        <v>1</v>
      </c>
      <c r="D116" s="2">
        <v>85.95</v>
      </c>
      <c r="E116" s="2" t="s">
        <v>1</v>
      </c>
      <c r="F116" s="2">
        <v>80.5</v>
      </c>
      <c r="G116" s="2" t="s">
        <v>1</v>
      </c>
      <c r="H116" s="5"/>
      <c r="J116" s="2" t="s">
        <v>186</v>
      </c>
      <c r="K116" s="2">
        <v>28963882</v>
      </c>
    </row>
    <row r="117" spans="1:11" x14ac:dyDescent="0.25">
      <c r="A117" s="4">
        <v>34895</v>
      </c>
      <c r="B117" s="5" t="s">
        <v>1</v>
      </c>
      <c r="C117" s="2" t="s">
        <v>1</v>
      </c>
      <c r="D117" s="2">
        <v>86.19</v>
      </c>
      <c r="E117" s="2" t="s">
        <v>1</v>
      </c>
      <c r="F117" s="2">
        <v>79.236999999999995</v>
      </c>
      <c r="G117" s="2" t="s">
        <v>1</v>
      </c>
      <c r="H117" s="5"/>
      <c r="J117" s="2" t="s">
        <v>187</v>
      </c>
      <c r="K117" s="2">
        <v>29076219</v>
      </c>
    </row>
    <row r="118" spans="1:11" x14ac:dyDescent="0.25">
      <c r="A118" s="4">
        <v>34926</v>
      </c>
      <c r="B118" s="5" t="s">
        <v>1</v>
      </c>
      <c r="C118" s="2" t="s">
        <v>1</v>
      </c>
      <c r="D118" s="2">
        <v>85.49</v>
      </c>
      <c r="E118" s="2" t="s">
        <v>1</v>
      </c>
      <c r="F118" s="2">
        <v>82.454999999999998</v>
      </c>
      <c r="G118" s="2" t="s">
        <v>1</v>
      </c>
      <c r="H118" s="5"/>
      <c r="J118" s="2" t="s">
        <v>188</v>
      </c>
      <c r="K118" s="2">
        <v>29346563</v>
      </c>
    </row>
    <row r="119" spans="1:11" x14ac:dyDescent="0.25">
      <c r="A119" s="4">
        <v>34957</v>
      </c>
      <c r="B119" s="5" t="s">
        <v>1</v>
      </c>
      <c r="C119" s="2" t="s">
        <v>1</v>
      </c>
      <c r="D119" s="2">
        <v>85.49</v>
      </c>
      <c r="E119" s="2" t="s">
        <v>1</v>
      </c>
      <c r="F119" s="2">
        <v>82.236999999999995</v>
      </c>
      <c r="G119" s="2" t="s">
        <v>1</v>
      </c>
      <c r="H119" s="5"/>
      <c r="J119" s="2" t="s">
        <v>286</v>
      </c>
      <c r="K119" t="s">
        <v>1</v>
      </c>
    </row>
    <row r="120" spans="1:11" x14ac:dyDescent="0.25">
      <c r="A120" s="4">
        <v>34987</v>
      </c>
      <c r="B120" s="5" t="s">
        <v>1</v>
      </c>
      <c r="C120" s="2" t="s">
        <v>1</v>
      </c>
      <c r="D120" s="2">
        <v>87.73</v>
      </c>
      <c r="E120" s="2" t="s">
        <v>1</v>
      </c>
      <c r="F120" s="2">
        <v>83.917000000000002</v>
      </c>
      <c r="G120" s="2" t="s">
        <v>1</v>
      </c>
      <c r="H120" s="5"/>
      <c r="J120" s="2" t="s">
        <v>287</v>
      </c>
      <c r="K120" t="s">
        <v>1</v>
      </c>
    </row>
    <row r="121" spans="1:11" x14ac:dyDescent="0.25">
      <c r="A121" s="4">
        <v>35018</v>
      </c>
      <c r="B121" s="5" t="s">
        <v>1</v>
      </c>
      <c r="C121" s="2" t="s">
        <v>1</v>
      </c>
      <c r="D121" s="2">
        <v>88.84</v>
      </c>
      <c r="E121" s="2" t="s">
        <v>1</v>
      </c>
      <c r="F121" s="2">
        <v>84.531999999999996</v>
      </c>
      <c r="G121" s="2" t="s">
        <v>1</v>
      </c>
      <c r="H121" s="5"/>
    </row>
    <row r="122" spans="1:11" x14ac:dyDescent="0.25">
      <c r="A122" s="4">
        <v>35048</v>
      </c>
      <c r="B122" s="5" t="s">
        <v>1</v>
      </c>
      <c r="C122" s="2" t="s">
        <v>1</v>
      </c>
      <c r="D122" s="2">
        <v>87.68</v>
      </c>
      <c r="E122" s="2" t="s">
        <v>1</v>
      </c>
      <c r="F122" s="2">
        <v>82.563999999999993</v>
      </c>
      <c r="G122" s="2" t="s">
        <v>1</v>
      </c>
      <c r="H122" s="5"/>
    </row>
    <row r="123" spans="1:11" x14ac:dyDescent="0.25">
      <c r="A123" s="4">
        <v>35079</v>
      </c>
      <c r="B123" s="5" t="s">
        <v>1</v>
      </c>
      <c r="C123" s="2" t="s">
        <v>1</v>
      </c>
      <c r="D123" s="2">
        <v>86.96</v>
      </c>
      <c r="E123" s="2" t="s">
        <v>1</v>
      </c>
      <c r="F123" s="2">
        <v>79.659000000000006</v>
      </c>
      <c r="G123" s="2" t="s">
        <v>1</v>
      </c>
      <c r="H123" s="5"/>
    </row>
    <row r="124" spans="1:11" x14ac:dyDescent="0.25">
      <c r="A124" s="4">
        <v>35110</v>
      </c>
      <c r="B124" s="5" t="s">
        <v>1</v>
      </c>
      <c r="C124" s="2" t="s">
        <v>1</v>
      </c>
      <c r="D124" s="2">
        <v>87.1</v>
      </c>
      <c r="E124" s="2" t="s">
        <v>1</v>
      </c>
      <c r="F124" s="2">
        <v>83.683000000000007</v>
      </c>
      <c r="G124" s="2" t="s">
        <v>1</v>
      </c>
      <c r="H124" s="5"/>
    </row>
    <row r="125" spans="1:11" x14ac:dyDescent="0.25">
      <c r="A125" s="4">
        <v>35139</v>
      </c>
      <c r="B125" s="5" t="s">
        <v>1</v>
      </c>
      <c r="C125" s="2" t="s">
        <v>1</v>
      </c>
      <c r="D125" s="2">
        <v>86.6</v>
      </c>
      <c r="E125" s="2" t="s">
        <v>1</v>
      </c>
      <c r="F125" s="2">
        <v>82.954999999999998</v>
      </c>
      <c r="G125" s="2" t="s">
        <v>1</v>
      </c>
      <c r="H125" s="5"/>
    </row>
    <row r="126" spans="1:11" x14ac:dyDescent="0.25">
      <c r="A126" s="4">
        <v>35170</v>
      </c>
      <c r="B126" s="5" t="s">
        <v>1</v>
      </c>
      <c r="C126" s="2" t="s">
        <v>1</v>
      </c>
      <c r="D126" s="2">
        <v>84.91</v>
      </c>
      <c r="E126" s="2" t="s">
        <v>1</v>
      </c>
      <c r="F126" s="2">
        <v>80.111999999999995</v>
      </c>
      <c r="G126" s="2" t="s">
        <v>1</v>
      </c>
      <c r="H126" s="5"/>
    </row>
    <row r="127" spans="1:11" x14ac:dyDescent="0.25">
      <c r="A127" s="4">
        <v>35200</v>
      </c>
      <c r="B127" s="5" t="s">
        <v>1</v>
      </c>
      <c r="C127" s="2" t="s">
        <v>1</v>
      </c>
      <c r="D127" s="2">
        <v>83.82</v>
      </c>
      <c r="E127" s="2" t="s">
        <v>1</v>
      </c>
      <c r="F127" s="2">
        <v>81.543000000000006</v>
      </c>
      <c r="G127" s="2" t="s">
        <v>1</v>
      </c>
      <c r="H127" s="5"/>
    </row>
    <row r="128" spans="1:11" x14ac:dyDescent="0.25">
      <c r="A128" s="4">
        <v>35231</v>
      </c>
      <c r="B128" s="5" t="s">
        <v>1</v>
      </c>
      <c r="C128" s="2" t="s">
        <v>1</v>
      </c>
      <c r="D128" s="2">
        <v>83.83</v>
      </c>
      <c r="E128" s="2" t="s">
        <v>1</v>
      </c>
      <c r="F128" s="2">
        <v>79.709000000000003</v>
      </c>
      <c r="G128" s="2" t="s">
        <v>1</v>
      </c>
      <c r="H128" s="5"/>
    </row>
    <row r="129" spans="1:8" x14ac:dyDescent="0.25">
      <c r="A129" s="4">
        <v>35261</v>
      </c>
      <c r="B129" s="5" t="s">
        <v>1</v>
      </c>
      <c r="C129" s="2" t="s">
        <v>1</v>
      </c>
      <c r="D129" s="2">
        <v>83.96</v>
      </c>
      <c r="E129" s="2" t="s">
        <v>1</v>
      </c>
      <c r="F129" s="2">
        <v>80.173000000000002</v>
      </c>
      <c r="G129" s="2" t="s">
        <v>1</v>
      </c>
      <c r="H129" s="5"/>
    </row>
    <row r="130" spans="1:8" x14ac:dyDescent="0.25">
      <c r="A130" s="4">
        <v>35292</v>
      </c>
      <c r="B130" s="5" t="s">
        <v>1</v>
      </c>
      <c r="C130" s="2" t="s">
        <v>1</v>
      </c>
      <c r="D130" s="2">
        <v>83.99</v>
      </c>
      <c r="E130" s="2" t="s">
        <v>1</v>
      </c>
      <c r="F130" s="2">
        <v>79.161000000000001</v>
      </c>
      <c r="G130" s="2" t="s">
        <v>1</v>
      </c>
      <c r="H130" s="5"/>
    </row>
    <row r="131" spans="1:8" x14ac:dyDescent="0.25">
      <c r="A131" s="4">
        <v>35323</v>
      </c>
      <c r="B131" s="5" t="s">
        <v>1</v>
      </c>
      <c r="C131" s="2" t="s">
        <v>1</v>
      </c>
      <c r="D131" s="2">
        <v>83.48</v>
      </c>
      <c r="E131" s="2" t="s">
        <v>1</v>
      </c>
      <c r="F131" s="2">
        <v>76.575000000000003</v>
      </c>
      <c r="G131" s="2" t="s">
        <v>1</v>
      </c>
      <c r="H131" s="5"/>
    </row>
    <row r="132" spans="1:8" x14ac:dyDescent="0.25">
      <c r="A132" s="4">
        <v>35353</v>
      </c>
      <c r="B132" s="5" t="s">
        <v>1</v>
      </c>
      <c r="C132" s="2" t="s">
        <v>1</v>
      </c>
      <c r="D132" s="2">
        <v>83.2</v>
      </c>
      <c r="E132" s="2" t="s">
        <v>1</v>
      </c>
      <c r="F132" s="2">
        <v>76.884</v>
      </c>
      <c r="G132" s="2" t="s">
        <v>1</v>
      </c>
      <c r="H132" s="5"/>
    </row>
    <row r="133" spans="1:8" x14ac:dyDescent="0.25">
      <c r="A133" s="4">
        <v>35384</v>
      </c>
      <c r="B133" s="5" t="s">
        <v>1</v>
      </c>
      <c r="C133" s="2" t="s">
        <v>1</v>
      </c>
      <c r="D133" s="2">
        <v>84.09</v>
      </c>
      <c r="E133" s="2" t="s">
        <v>1</v>
      </c>
      <c r="F133" s="2">
        <v>75.911000000000001</v>
      </c>
      <c r="G133" s="2" t="s">
        <v>1</v>
      </c>
      <c r="H133" s="5"/>
    </row>
    <row r="134" spans="1:8" x14ac:dyDescent="0.25">
      <c r="A134" s="4">
        <v>35414</v>
      </c>
      <c r="B134" s="5" t="s">
        <v>1</v>
      </c>
      <c r="C134" s="2" t="s">
        <v>1</v>
      </c>
      <c r="D134" s="2">
        <v>84</v>
      </c>
      <c r="E134" s="2" t="s">
        <v>1</v>
      </c>
      <c r="F134" s="2">
        <v>77.733000000000004</v>
      </c>
      <c r="G134" s="2" t="s">
        <v>1</v>
      </c>
      <c r="H134" s="5"/>
    </row>
    <row r="135" spans="1:8" x14ac:dyDescent="0.25">
      <c r="A135" s="4">
        <v>35445</v>
      </c>
      <c r="B135" s="5" t="s">
        <v>1</v>
      </c>
      <c r="C135" s="2" t="s">
        <v>1</v>
      </c>
      <c r="D135" s="2">
        <v>83.32</v>
      </c>
      <c r="E135" s="2" t="s">
        <v>1</v>
      </c>
      <c r="F135" s="2">
        <v>80.004000000000005</v>
      </c>
      <c r="G135" s="2" t="s">
        <v>1</v>
      </c>
      <c r="H135" s="5"/>
    </row>
    <row r="136" spans="1:8" x14ac:dyDescent="0.25">
      <c r="A136" s="4">
        <v>35476</v>
      </c>
      <c r="B136" s="5" t="s">
        <v>1</v>
      </c>
      <c r="C136" s="2" t="s">
        <v>1</v>
      </c>
      <c r="D136" s="2">
        <v>79.67</v>
      </c>
      <c r="E136" s="2" t="s">
        <v>1</v>
      </c>
      <c r="F136" s="2">
        <v>78.209999999999994</v>
      </c>
      <c r="G136" s="2" t="s">
        <v>1</v>
      </c>
      <c r="H136" s="5"/>
    </row>
    <row r="137" spans="1:8" x14ac:dyDescent="0.25">
      <c r="A137" s="4">
        <v>35504</v>
      </c>
      <c r="B137" s="5" t="s">
        <v>1</v>
      </c>
      <c r="C137" s="2" t="s">
        <v>1</v>
      </c>
      <c r="D137" s="2">
        <v>78.459999999999994</v>
      </c>
      <c r="E137" s="2" t="s">
        <v>1</v>
      </c>
      <c r="F137" s="2">
        <v>73.587999999999994</v>
      </c>
      <c r="G137" s="2" t="s">
        <v>1</v>
      </c>
      <c r="H137" s="5"/>
    </row>
    <row r="138" spans="1:8" x14ac:dyDescent="0.25">
      <c r="A138" s="4">
        <v>35535</v>
      </c>
      <c r="B138" s="5" t="s">
        <v>1</v>
      </c>
      <c r="C138" s="2" t="s">
        <v>1</v>
      </c>
      <c r="D138" s="2">
        <v>78.66</v>
      </c>
      <c r="E138" s="2" t="s">
        <v>1</v>
      </c>
      <c r="F138" s="2">
        <v>84.400999999999996</v>
      </c>
      <c r="G138" s="2" t="s">
        <v>1</v>
      </c>
      <c r="H138" s="5"/>
    </row>
    <row r="139" spans="1:8" x14ac:dyDescent="0.25">
      <c r="A139" s="4">
        <v>35565</v>
      </c>
      <c r="B139" s="5" t="s">
        <v>1</v>
      </c>
      <c r="C139" s="2" t="s">
        <v>1</v>
      </c>
      <c r="D139" s="2">
        <v>79.42</v>
      </c>
      <c r="E139" s="2" t="s">
        <v>1</v>
      </c>
      <c r="F139" s="2">
        <v>81.465000000000003</v>
      </c>
      <c r="G139" s="2" t="s">
        <v>1</v>
      </c>
      <c r="H139" s="5"/>
    </row>
    <row r="140" spans="1:8" x14ac:dyDescent="0.25">
      <c r="A140" s="4">
        <v>35596</v>
      </c>
      <c r="B140" s="5" t="s">
        <v>1</v>
      </c>
      <c r="C140" s="2" t="s">
        <v>1</v>
      </c>
      <c r="D140" s="2">
        <v>79.13</v>
      </c>
      <c r="E140" s="2" t="s">
        <v>1</v>
      </c>
      <c r="F140" s="2">
        <v>80.606999999999999</v>
      </c>
      <c r="G140" s="2" t="s">
        <v>1</v>
      </c>
      <c r="H140" s="5"/>
    </row>
    <row r="141" spans="1:8" x14ac:dyDescent="0.25">
      <c r="A141" s="4">
        <v>35626</v>
      </c>
      <c r="B141" s="5" t="s">
        <v>1</v>
      </c>
      <c r="C141" s="2" t="s">
        <v>1</v>
      </c>
      <c r="D141" s="2">
        <v>77.760000000000005</v>
      </c>
      <c r="E141" s="2" t="s">
        <v>1</v>
      </c>
      <c r="F141" s="2">
        <v>84.509</v>
      </c>
      <c r="G141" s="2" t="s">
        <v>1</v>
      </c>
      <c r="H141" s="5"/>
    </row>
    <row r="142" spans="1:8" x14ac:dyDescent="0.25">
      <c r="A142" s="4">
        <v>35657</v>
      </c>
      <c r="B142" s="5" t="s">
        <v>1</v>
      </c>
      <c r="C142" s="2" t="s">
        <v>1</v>
      </c>
      <c r="D142" s="2">
        <v>76.53</v>
      </c>
      <c r="E142" s="2" t="s">
        <v>1</v>
      </c>
      <c r="F142" s="2">
        <v>79.480999999999995</v>
      </c>
      <c r="G142" s="2" t="s">
        <v>1</v>
      </c>
      <c r="H142" s="5"/>
    </row>
    <row r="143" spans="1:8" x14ac:dyDescent="0.25">
      <c r="A143" s="4">
        <v>35688</v>
      </c>
      <c r="B143" s="5" t="s">
        <v>1</v>
      </c>
      <c r="C143" s="2" t="s">
        <v>1</v>
      </c>
      <c r="D143" s="2">
        <v>76.069999999999993</v>
      </c>
      <c r="E143" s="2" t="s">
        <v>1</v>
      </c>
      <c r="F143" s="2">
        <v>82.597999999999999</v>
      </c>
      <c r="G143" s="2" t="s">
        <v>1</v>
      </c>
      <c r="H143" s="5"/>
    </row>
    <row r="144" spans="1:8" x14ac:dyDescent="0.25">
      <c r="A144" s="4">
        <v>35718</v>
      </c>
      <c r="B144" s="5" t="s">
        <v>1</v>
      </c>
      <c r="C144" s="2" t="s">
        <v>1</v>
      </c>
      <c r="D144" s="2">
        <v>75.27</v>
      </c>
      <c r="E144" s="2" t="s">
        <v>1</v>
      </c>
      <c r="F144" s="2">
        <v>83.733999999999995</v>
      </c>
      <c r="G144" s="2" t="s">
        <v>1</v>
      </c>
      <c r="H144" s="5"/>
    </row>
    <row r="145" spans="1:8" x14ac:dyDescent="0.25">
      <c r="A145" s="4">
        <v>35749</v>
      </c>
      <c r="B145" s="5" t="s">
        <v>1</v>
      </c>
      <c r="C145" s="2" t="s">
        <v>1</v>
      </c>
      <c r="D145" s="2">
        <v>76.62</v>
      </c>
      <c r="E145" s="2" t="s">
        <v>1</v>
      </c>
      <c r="F145" s="2">
        <v>83.513000000000005</v>
      </c>
      <c r="G145" s="2" t="s">
        <v>1</v>
      </c>
      <c r="H145" s="5"/>
    </row>
    <row r="146" spans="1:8" x14ac:dyDescent="0.25">
      <c r="A146" s="4">
        <v>35779</v>
      </c>
      <c r="B146" s="5" t="s">
        <v>1</v>
      </c>
      <c r="C146" s="2" t="s">
        <v>1</v>
      </c>
      <c r="D146" s="2">
        <v>76.97</v>
      </c>
      <c r="E146" s="2" t="s">
        <v>1</v>
      </c>
      <c r="F146" s="2">
        <v>85.222999999999999</v>
      </c>
      <c r="G146" s="2" t="s">
        <v>1</v>
      </c>
      <c r="H146" s="5"/>
    </row>
    <row r="147" spans="1:8" x14ac:dyDescent="0.25">
      <c r="A147" s="4">
        <v>35810</v>
      </c>
      <c r="B147" s="5" t="s">
        <v>1</v>
      </c>
      <c r="C147" s="2" t="s">
        <v>1</v>
      </c>
      <c r="D147" s="2">
        <v>78.03</v>
      </c>
      <c r="E147" s="2" t="s">
        <v>1</v>
      </c>
      <c r="F147" s="2">
        <v>85.197000000000003</v>
      </c>
      <c r="G147" s="2" t="s">
        <v>1</v>
      </c>
      <c r="H147" s="5"/>
    </row>
    <row r="148" spans="1:8" x14ac:dyDescent="0.25">
      <c r="A148" s="4">
        <v>35841</v>
      </c>
      <c r="B148" s="5" t="s">
        <v>1</v>
      </c>
      <c r="C148" s="2" t="s">
        <v>1</v>
      </c>
      <c r="D148" s="2">
        <v>77.56</v>
      </c>
      <c r="E148" s="2" t="s">
        <v>1</v>
      </c>
      <c r="F148" s="2">
        <v>85.135999999999996</v>
      </c>
      <c r="G148" s="2" t="s">
        <v>1</v>
      </c>
      <c r="H148" s="5"/>
    </row>
    <row r="149" spans="1:8" x14ac:dyDescent="0.25">
      <c r="A149" s="4">
        <v>35869</v>
      </c>
      <c r="B149" s="5" t="s">
        <v>1</v>
      </c>
      <c r="C149" s="2" t="s">
        <v>1</v>
      </c>
      <c r="D149" s="2">
        <v>77.87</v>
      </c>
      <c r="E149" s="2" t="s">
        <v>1</v>
      </c>
      <c r="F149" s="2">
        <v>86.647999999999996</v>
      </c>
      <c r="G149" s="2" t="s">
        <v>1</v>
      </c>
      <c r="H149" s="5"/>
    </row>
    <row r="150" spans="1:8" x14ac:dyDescent="0.25">
      <c r="A150" s="4">
        <v>35900</v>
      </c>
      <c r="B150" s="5" t="s">
        <v>1</v>
      </c>
      <c r="C150" s="2" t="s">
        <v>1</v>
      </c>
      <c r="D150" s="2">
        <v>77.930000000000007</v>
      </c>
      <c r="E150" s="2" t="s">
        <v>1</v>
      </c>
      <c r="F150" s="2">
        <v>84.954999999999998</v>
      </c>
      <c r="G150" s="2" t="s">
        <v>1</v>
      </c>
      <c r="H150" s="5"/>
    </row>
    <row r="151" spans="1:8" x14ac:dyDescent="0.25">
      <c r="A151" s="4">
        <v>35930</v>
      </c>
      <c r="B151" s="5" t="s">
        <v>1</v>
      </c>
      <c r="C151" s="2" t="s">
        <v>1</v>
      </c>
      <c r="D151" s="2">
        <v>77.72</v>
      </c>
      <c r="E151" s="2" t="s">
        <v>1</v>
      </c>
      <c r="F151" s="2">
        <v>82.495999999999995</v>
      </c>
      <c r="G151" s="2" t="s">
        <v>1</v>
      </c>
      <c r="H151" s="5"/>
    </row>
    <row r="152" spans="1:8" x14ac:dyDescent="0.25">
      <c r="A152" s="4">
        <v>35961</v>
      </c>
      <c r="B152" s="5" t="s">
        <v>1</v>
      </c>
      <c r="C152" s="2" t="s">
        <v>1</v>
      </c>
      <c r="D152" s="2">
        <v>77.099999999999994</v>
      </c>
      <c r="E152" s="2" t="s">
        <v>1</v>
      </c>
      <c r="F152" s="2">
        <v>80.835999999999999</v>
      </c>
      <c r="G152" s="2" t="s">
        <v>1</v>
      </c>
      <c r="H152" s="5"/>
    </row>
    <row r="153" spans="1:8" x14ac:dyDescent="0.25">
      <c r="A153" s="4">
        <v>35991</v>
      </c>
      <c r="B153" s="5" t="s">
        <v>1</v>
      </c>
      <c r="C153" s="2" t="s">
        <v>1</v>
      </c>
      <c r="D153" s="2">
        <v>78.33</v>
      </c>
      <c r="E153" s="2" t="s">
        <v>1</v>
      </c>
      <c r="F153" s="2">
        <v>80.27</v>
      </c>
      <c r="G153" s="2" t="s">
        <v>1</v>
      </c>
      <c r="H153" s="5"/>
    </row>
    <row r="154" spans="1:8" x14ac:dyDescent="0.25">
      <c r="A154" s="4">
        <v>36022</v>
      </c>
      <c r="B154" s="5" t="s">
        <v>1</v>
      </c>
      <c r="C154" s="2" t="s">
        <v>1</v>
      </c>
      <c r="D154" s="2">
        <v>78.45</v>
      </c>
      <c r="E154" s="2" t="s">
        <v>1</v>
      </c>
      <c r="F154" s="2">
        <v>76.611999999999995</v>
      </c>
      <c r="G154" s="2" t="s">
        <v>1</v>
      </c>
      <c r="H154" s="5"/>
    </row>
    <row r="155" spans="1:8" x14ac:dyDescent="0.25">
      <c r="A155" s="4">
        <v>36053</v>
      </c>
      <c r="B155" s="5" t="s">
        <v>1</v>
      </c>
      <c r="C155" s="2" t="s">
        <v>1</v>
      </c>
      <c r="D155" s="2">
        <v>78.41</v>
      </c>
      <c r="E155" s="2" t="s">
        <v>1</v>
      </c>
      <c r="F155" s="2">
        <v>77.418999999999997</v>
      </c>
      <c r="G155" s="2" t="s">
        <v>1</v>
      </c>
      <c r="H155" s="5"/>
    </row>
    <row r="156" spans="1:8" x14ac:dyDescent="0.25">
      <c r="A156" s="4">
        <v>36083</v>
      </c>
      <c r="B156" s="5" t="s">
        <v>1</v>
      </c>
      <c r="C156" s="2" t="s">
        <v>1</v>
      </c>
      <c r="D156" s="2">
        <v>78.02</v>
      </c>
      <c r="E156" s="2" t="s">
        <v>1</v>
      </c>
      <c r="F156" s="2">
        <v>77.686999999999998</v>
      </c>
      <c r="G156" s="2" t="s">
        <v>1</v>
      </c>
      <c r="H156" s="5"/>
    </row>
    <row r="157" spans="1:8" x14ac:dyDescent="0.25">
      <c r="A157" s="4">
        <v>36114</v>
      </c>
      <c r="B157" s="5" t="s">
        <v>1</v>
      </c>
      <c r="C157" s="2" t="s">
        <v>1</v>
      </c>
      <c r="D157" s="2">
        <v>77.61</v>
      </c>
      <c r="E157" s="2" t="s">
        <v>1</v>
      </c>
      <c r="F157" s="2">
        <v>74.549000000000007</v>
      </c>
      <c r="G157" s="2" t="s">
        <v>1</v>
      </c>
      <c r="H157" s="5"/>
    </row>
    <row r="158" spans="1:8" x14ac:dyDescent="0.25">
      <c r="A158" s="4">
        <v>36144</v>
      </c>
      <c r="B158" s="5" t="s">
        <v>1</v>
      </c>
      <c r="C158" s="2" t="s">
        <v>1</v>
      </c>
      <c r="D158" s="2">
        <v>79.099999999999994</v>
      </c>
      <c r="E158" s="2" t="s">
        <v>1</v>
      </c>
      <c r="F158" s="2">
        <v>71.162000000000006</v>
      </c>
      <c r="G158" s="2" t="s">
        <v>1</v>
      </c>
      <c r="H158" s="5"/>
    </row>
    <row r="159" spans="1:8" x14ac:dyDescent="0.25">
      <c r="A159" s="4">
        <v>36175</v>
      </c>
      <c r="B159" s="5" t="s">
        <v>1</v>
      </c>
      <c r="C159" s="2" t="s">
        <v>1</v>
      </c>
      <c r="D159" s="2">
        <v>78.849999999999994</v>
      </c>
      <c r="E159" s="2" t="s">
        <v>1</v>
      </c>
      <c r="F159" s="2">
        <v>70.346999999999994</v>
      </c>
      <c r="G159" s="2" t="s">
        <v>1</v>
      </c>
      <c r="H159" s="5"/>
    </row>
    <row r="160" spans="1:8" x14ac:dyDescent="0.25">
      <c r="A160" s="4">
        <v>36206</v>
      </c>
      <c r="B160" s="5" t="s">
        <v>1</v>
      </c>
      <c r="C160" s="2" t="s">
        <v>1</v>
      </c>
      <c r="D160" s="2">
        <v>79.67</v>
      </c>
      <c r="E160" s="2" t="s">
        <v>1</v>
      </c>
      <c r="F160" s="2">
        <v>69.564999999999998</v>
      </c>
      <c r="G160" s="2" t="s">
        <v>1</v>
      </c>
      <c r="H160" s="5"/>
    </row>
    <row r="161" spans="1:8" x14ac:dyDescent="0.25">
      <c r="A161" s="4">
        <v>36234</v>
      </c>
      <c r="B161" s="5" t="s">
        <v>1</v>
      </c>
      <c r="C161" s="2" t="s">
        <v>1</v>
      </c>
      <c r="D161" s="2">
        <v>78.48</v>
      </c>
      <c r="E161" s="2" t="s">
        <v>1</v>
      </c>
      <c r="F161" s="2">
        <v>68.414000000000001</v>
      </c>
      <c r="G161" s="2" t="s">
        <v>1</v>
      </c>
      <c r="H161" s="5"/>
    </row>
    <row r="162" spans="1:8" x14ac:dyDescent="0.25">
      <c r="A162" s="4">
        <v>36265</v>
      </c>
      <c r="B162" s="5" t="s">
        <v>1</v>
      </c>
      <c r="C162" s="2" t="s">
        <v>1</v>
      </c>
      <c r="D162" s="2">
        <v>77.78</v>
      </c>
      <c r="E162" s="2" t="s">
        <v>1</v>
      </c>
      <c r="F162" s="2">
        <v>67.591999999999999</v>
      </c>
      <c r="G162" s="2" t="s">
        <v>1</v>
      </c>
      <c r="H162" s="5"/>
    </row>
    <row r="163" spans="1:8" x14ac:dyDescent="0.25">
      <c r="A163" s="4">
        <v>36295</v>
      </c>
      <c r="B163" s="5" t="s">
        <v>1</v>
      </c>
      <c r="C163" s="2" t="s">
        <v>1</v>
      </c>
      <c r="D163" s="2">
        <v>78.28</v>
      </c>
      <c r="E163" s="2" t="s">
        <v>1</v>
      </c>
      <c r="F163" s="2">
        <v>66.286000000000001</v>
      </c>
      <c r="G163" s="2" t="s">
        <v>1</v>
      </c>
      <c r="H163" s="5"/>
    </row>
    <row r="164" spans="1:8" x14ac:dyDescent="0.25">
      <c r="A164" s="4">
        <v>36326</v>
      </c>
      <c r="B164" s="5" t="s">
        <v>1</v>
      </c>
      <c r="C164" s="2" t="s">
        <v>1</v>
      </c>
      <c r="D164" s="2">
        <v>80.22</v>
      </c>
      <c r="E164" s="2" t="s">
        <v>1</v>
      </c>
      <c r="F164" s="2">
        <v>69.308999999999997</v>
      </c>
      <c r="G164" s="2" t="s">
        <v>1</v>
      </c>
      <c r="H164" s="5"/>
    </row>
    <row r="165" spans="1:8" x14ac:dyDescent="0.25">
      <c r="A165" s="4">
        <v>36356</v>
      </c>
      <c r="B165" s="5" t="s">
        <v>1</v>
      </c>
      <c r="C165" s="2" t="s">
        <v>1</v>
      </c>
      <c r="D165" s="2">
        <v>82.58</v>
      </c>
      <c r="E165" s="2" t="s">
        <v>1</v>
      </c>
      <c r="F165" s="2">
        <v>66.799000000000007</v>
      </c>
      <c r="G165" s="2" t="s">
        <v>1</v>
      </c>
      <c r="H165" s="5"/>
    </row>
    <row r="166" spans="1:8" x14ac:dyDescent="0.25">
      <c r="A166" s="4">
        <v>36387</v>
      </c>
      <c r="B166" s="5" t="s">
        <v>1</v>
      </c>
      <c r="C166" s="2" t="s">
        <v>1</v>
      </c>
      <c r="D166" s="2">
        <v>83.01</v>
      </c>
      <c r="E166" s="2" t="s">
        <v>1</v>
      </c>
      <c r="F166" s="2">
        <v>69.873000000000005</v>
      </c>
      <c r="G166" s="2" t="s">
        <v>1</v>
      </c>
      <c r="H166" s="5"/>
    </row>
    <row r="167" spans="1:8" x14ac:dyDescent="0.25">
      <c r="A167" s="4">
        <v>36418</v>
      </c>
      <c r="B167" s="5" t="s">
        <v>1</v>
      </c>
      <c r="C167" s="2" t="s">
        <v>1</v>
      </c>
      <c r="D167" s="2">
        <v>85.34</v>
      </c>
      <c r="E167" s="2" t="s">
        <v>1</v>
      </c>
      <c r="F167" s="2">
        <v>70.296000000000006</v>
      </c>
      <c r="G167" s="2" t="s">
        <v>1</v>
      </c>
      <c r="H167" s="5"/>
    </row>
    <row r="168" spans="1:8" x14ac:dyDescent="0.25">
      <c r="A168" s="4">
        <v>36448</v>
      </c>
      <c r="B168" s="5" t="s">
        <v>1</v>
      </c>
      <c r="C168" s="2" t="s">
        <v>1</v>
      </c>
      <c r="D168" s="2">
        <v>87.46</v>
      </c>
      <c r="E168" s="2" t="s">
        <v>1</v>
      </c>
      <c r="F168" s="2">
        <v>69.218999999999994</v>
      </c>
      <c r="G168" s="2" t="s">
        <v>1</v>
      </c>
      <c r="H168" s="5"/>
    </row>
    <row r="169" spans="1:8" x14ac:dyDescent="0.25">
      <c r="A169" s="4">
        <v>36479</v>
      </c>
      <c r="B169" s="5" t="s">
        <v>1</v>
      </c>
      <c r="C169" s="2" t="s">
        <v>1</v>
      </c>
      <c r="D169" s="2">
        <v>88.27</v>
      </c>
      <c r="E169" s="2" t="s">
        <v>1</v>
      </c>
      <c r="F169" s="2">
        <v>70.887</v>
      </c>
      <c r="G169" s="2" t="s">
        <v>1</v>
      </c>
      <c r="H169" s="5"/>
    </row>
    <row r="170" spans="1:8" x14ac:dyDescent="0.25">
      <c r="A170" s="4">
        <v>36509</v>
      </c>
      <c r="B170" s="5" t="s">
        <v>1</v>
      </c>
      <c r="C170" s="2" t="s">
        <v>1</v>
      </c>
      <c r="D170" s="2">
        <v>87.54</v>
      </c>
      <c r="E170" s="2" t="s">
        <v>1</v>
      </c>
      <c r="F170" s="2">
        <v>74.498999999999995</v>
      </c>
      <c r="G170" s="2" t="s">
        <v>1</v>
      </c>
      <c r="H170" s="5"/>
    </row>
    <row r="171" spans="1:8" x14ac:dyDescent="0.25">
      <c r="A171" s="4">
        <v>36540</v>
      </c>
      <c r="B171" s="5" t="s">
        <v>1</v>
      </c>
      <c r="C171" s="2" t="s">
        <v>1</v>
      </c>
      <c r="D171" s="2">
        <v>84.71</v>
      </c>
      <c r="E171" s="2" t="s">
        <v>1</v>
      </c>
      <c r="F171" s="2">
        <v>72.575000000000003</v>
      </c>
      <c r="G171" s="2" t="s">
        <v>1</v>
      </c>
      <c r="H171" s="5"/>
    </row>
    <row r="172" spans="1:8" x14ac:dyDescent="0.25">
      <c r="A172" s="4">
        <v>36571</v>
      </c>
      <c r="B172" s="5" t="s">
        <v>1</v>
      </c>
      <c r="C172" s="2" t="s">
        <v>1</v>
      </c>
      <c r="D172" s="2">
        <v>82.93</v>
      </c>
      <c r="E172" s="2" t="s">
        <v>1</v>
      </c>
      <c r="F172" s="2">
        <v>73.581000000000003</v>
      </c>
      <c r="G172" s="2" t="s">
        <v>1</v>
      </c>
      <c r="H172" s="5"/>
    </row>
    <row r="173" spans="1:8" x14ac:dyDescent="0.25">
      <c r="A173" s="4">
        <v>36600</v>
      </c>
      <c r="B173" s="5" t="s">
        <v>1</v>
      </c>
      <c r="C173" s="2" t="s">
        <v>1</v>
      </c>
      <c r="D173" s="2">
        <v>81.489999999999995</v>
      </c>
      <c r="E173" s="2" t="s">
        <v>1</v>
      </c>
      <c r="F173" s="2">
        <v>75.721999999999994</v>
      </c>
      <c r="G173" s="2" t="s">
        <v>1</v>
      </c>
      <c r="H173" s="5"/>
    </row>
    <row r="174" spans="1:8" x14ac:dyDescent="0.25">
      <c r="A174" s="4">
        <v>36631</v>
      </c>
      <c r="B174" s="5" t="s">
        <v>1</v>
      </c>
      <c r="C174" s="2" t="s">
        <v>1</v>
      </c>
      <c r="D174" s="2">
        <v>81.44</v>
      </c>
      <c r="E174" s="2" t="s">
        <v>1</v>
      </c>
      <c r="F174" s="2">
        <v>70.811000000000007</v>
      </c>
      <c r="G174" s="2" t="s">
        <v>1</v>
      </c>
      <c r="H174" s="5"/>
    </row>
    <row r="175" spans="1:8" x14ac:dyDescent="0.25">
      <c r="A175" s="4">
        <v>36661</v>
      </c>
      <c r="B175" s="5" t="s">
        <v>1</v>
      </c>
      <c r="C175" s="2" t="s">
        <v>1</v>
      </c>
      <c r="D175" s="2">
        <v>82.25</v>
      </c>
      <c r="E175" s="2" t="s">
        <v>1</v>
      </c>
      <c r="F175" s="2">
        <v>75.001000000000005</v>
      </c>
      <c r="G175" s="2" t="s">
        <v>1</v>
      </c>
      <c r="H175" s="5"/>
    </row>
    <row r="176" spans="1:8" x14ac:dyDescent="0.25">
      <c r="A176" s="4">
        <v>36692</v>
      </c>
      <c r="B176" s="5" t="s">
        <v>1</v>
      </c>
      <c r="C176" s="2" t="s">
        <v>1</v>
      </c>
      <c r="D176" s="2">
        <v>85.2</v>
      </c>
      <c r="E176" s="2" t="s">
        <v>1</v>
      </c>
      <c r="F176" s="2">
        <v>78.120999999999995</v>
      </c>
      <c r="G176" s="2" t="s">
        <v>1</v>
      </c>
      <c r="H176" s="5"/>
    </row>
    <row r="177" spans="1:8" x14ac:dyDescent="0.25">
      <c r="A177" s="4">
        <v>36722</v>
      </c>
      <c r="B177" s="5" t="s">
        <v>1</v>
      </c>
      <c r="C177" s="2" t="s">
        <v>1</v>
      </c>
      <c r="D177" s="2">
        <v>87.39</v>
      </c>
      <c r="E177" s="2" t="s">
        <v>1</v>
      </c>
      <c r="F177" s="2">
        <v>76.567999999999998</v>
      </c>
      <c r="G177" s="2" t="s">
        <v>1</v>
      </c>
      <c r="H177" s="5"/>
    </row>
    <row r="178" spans="1:8" x14ac:dyDescent="0.25">
      <c r="A178" s="4">
        <v>36753</v>
      </c>
      <c r="B178" s="5" t="s">
        <v>1</v>
      </c>
      <c r="C178" s="2" t="s">
        <v>1</v>
      </c>
      <c r="D178" s="2">
        <v>87.96</v>
      </c>
      <c r="E178" s="2" t="s">
        <v>1</v>
      </c>
      <c r="F178" s="2">
        <v>80.477999999999994</v>
      </c>
      <c r="G178" s="2" t="s">
        <v>1</v>
      </c>
      <c r="H178" s="5"/>
    </row>
    <row r="179" spans="1:8" x14ac:dyDescent="0.25">
      <c r="A179" s="4">
        <v>36784</v>
      </c>
      <c r="B179" s="5" t="s">
        <v>1</v>
      </c>
      <c r="C179" s="2" t="s">
        <v>1</v>
      </c>
      <c r="D179" s="2">
        <v>89.78</v>
      </c>
      <c r="E179" s="2" t="s">
        <v>1</v>
      </c>
      <c r="F179" s="2">
        <v>77.367000000000004</v>
      </c>
      <c r="G179" s="2" t="s">
        <v>1</v>
      </c>
      <c r="H179" s="5"/>
    </row>
    <row r="180" spans="1:8" x14ac:dyDescent="0.25">
      <c r="A180" s="4">
        <v>36814</v>
      </c>
      <c r="B180" s="5" t="s">
        <v>1</v>
      </c>
      <c r="C180" s="2" t="s">
        <v>1</v>
      </c>
      <c r="D180" s="2">
        <v>89.23</v>
      </c>
      <c r="E180" s="2" t="s">
        <v>1</v>
      </c>
      <c r="F180" s="2">
        <v>76.716999999999999</v>
      </c>
      <c r="G180" s="2" t="s">
        <v>1</v>
      </c>
      <c r="H180" s="5"/>
    </row>
    <row r="181" spans="1:8" x14ac:dyDescent="0.25">
      <c r="A181" s="4">
        <v>36845</v>
      </c>
      <c r="B181" s="5" t="s">
        <v>1</v>
      </c>
      <c r="C181" s="2" t="s">
        <v>1</v>
      </c>
      <c r="D181" s="2">
        <v>89.64</v>
      </c>
      <c r="E181" s="2" t="s">
        <v>1</v>
      </c>
      <c r="F181" s="2">
        <v>79.893000000000001</v>
      </c>
      <c r="G181" s="2" t="s">
        <v>1</v>
      </c>
      <c r="H181" s="5"/>
    </row>
    <row r="182" spans="1:8" x14ac:dyDescent="0.25">
      <c r="A182" s="4">
        <v>36875</v>
      </c>
      <c r="B182" s="5" t="s">
        <v>1</v>
      </c>
      <c r="C182" s="2" t="s">
        <v>1</v>
      </c>
      <c r="D182" s="2">
        <v>90.2</v>
      </c>
      <c r="E182" s="2" t="s">
        <v>1</v>
      </c>
      <c r="F182" s="2">
        <v>77.007999999999996</v>
      </c>
      <c r="G182" s="2" t="s">
        <v>1</v>
      </c>
      <c r="H182" s="5"/>
    </row>
    <row r="183" spans="1:8" x14ac:dyDescent="0.25">
      <c r="A183" s="4">
        <v>36906</v>
      </c>
      <c r="B183" s="5" t="s">
        <v>1</v>
      </c>
      <c r="C183" s="2" t="s">
        <v>1</v>
      </c>
      <c r="D183" s="2">
        <v>90.29</v>
      </c>
      <c r="E183" s="2" t="s">
        <v>1</v>
      </c>
      <c r="F183" s="2">
        <v>76.763000000000005</v>
      </c>
      <c r="G183" s="2" t="s">
        <v>1</v>
      </c>
      <c r="H183" s="5"/>
    </row>
    <row r="184" spans="1:8" x14ac:dyDescent="0.25">
      <c r="A184" s="4">
        <v>36937</v>
      </c>
      <c r="B184" s="5" t="s">
        <v>1</v>
      </c>
      <c r="C184" s="2" t="s">
        <v>1</v>
      </c>
      <c r="D184" s="2">
        <v>88.32</v>
      </c>
      <c r="E184" s="2" t="s">
        <v>1</v>
      </c>
      <c r="F184" s="2">
        <v>76.736999999999995</v>
      </c>
      <c r="G184" s="2" t="s">
        <v>1</v>
      </c>
      <c r="H184" s="5"/>
    </row>
    <row r="185" spans="1:8" x14ac:dyDescent="0.25">
      <c r="A185" s="4">
        <v>36965</v>
      </c>
      <c r="B185" s="5" t="s">
        <v>1</v>
      </c>
      <c r="C185" s="2" t="s">
        <v>1</v>
      </c>
      <c r="D185" s="2">
        <v>90.81</v>
      </c>
      <c r="E185" s="2" t="s">
        <v>1</v>
      </c>
      <c r="F185" s="2">
        <v>79.822000000000003</v>
      </c>
      <c r="G185" s="2" t="s">
        <v>1</v>
      </c>
      <c r="H185" s="5"/>
    </row>
    <row r="186" spans="1:8" x14ac:dyDescent="0.25">
      <c r="A186" s="4">
        <v>36996</v>
      </c>
      <c r="B186" s="5" t="s">
        <v>1</v>
      </c>
      <c r="C186" s="2" t="s">
        <v>1</v>
      </c>
      <c r="D186" s="2">
        <v>91.5</v>
      </c>
      <c r="E186" s="2" t="s">
        <v>1</v>
      </c>
      <c r="F186" s="2">
        <v>76.552000000000007</v>
      </c>
      <c r="G186" s="2" t="s">
        <v>1</v>
      </c>
      <c r="H186" s="5"/>
    </row>
    <row r="187" spans="1:8" x14ac:dyDescent="0.25">
      <c r="A187" s="4">
        <v>37026</v>
      </c>
      <c r="B187" s="5" t="s">
        <v>1</v>
      </c>
      <c r="C187" s="2" t="s">
        <v>1</v>
      </c>
      <c r="D187" s="2">
        <v>91.77</v>
      </c>
      <c r="E187" s="2" t="s">
        <v>1</v>
      </c>
      <c r="F187" s="2">
        <v>78.263999999999996</v>
      </c>
      <c r="G187" s="2" t="s">
        <v>1</v>
      </c>
      <c r="H187" s="5"/>
    </row>
    <row r="188" spans="1:8" x14ac:dyDescent="0.25">
      <c r="A188" s="4">
        <v>37057</v>
      </c>
      <c r="B188" s="5" t="s">
        <v>1</v>
      </c>
      <c r="C188" s="2" t="s">
        <v>1</v>
      </c>
      <c r="D188" s="2">
        <v>92.68</v>
      </c>
      <c r="E188" s="2" t="s">
        <v>1</v>
      </c>
      <c r="F188" s="2">
        <v>77.146000000000001</v>
      </c>
      <c r="G188" s="2" t="s">
        <v>1</v>
      </c>
      <c r="H188" s="5"/>
    </row>
    <row r="189" spans="1:8" x14ac:dyDescent="0.25">
      <c r="A189" s="4">
        <v>37087</v>
      </c>
      <c r="B189" s="5" t="s">
        <v>1</v>
      </c>
      <c r="C189" s="2" t="s">
        <v>1</v>
      </c>
      <c r="D189" s="2">
        <v>98.24</v>
      </c>
      <c r="E189" s="2" t="s">
        <v>1</v>
      </c>
      <c r="F189" s="2">
        <v>76.626000000000005</v>
      </c>
      <c r="G189" s="2" t="s">
        <v>1</v>
      </c>
      <c r="H189" s="5"/>
    </row>
    <row r="190" spans="1:8" x14ac:dyDescent="0.25">
      <c r="A190" s="4">
        <v>37118</v>
      </c>
      <c r="B190" s="5" t="s">
        <v>1</v>
      </c>
      <c r="C190" s="2" t="s">
        <v>1</v>
      </c>
      <c r="D190" s="2">
        <v>101.17</v>
      </c>
      <c r="E190" s="2" t="s">
        <v>1</v>
      </c>
      <c r="F190" s="2">
        <v>76.956000000000003</v>
      </c>
      <c r="G190" s="2" t="s">
        <v>1</v>
      </c>
      <c r="H190" s="5"/>
    </row>
    <row r="191" spans="1:8" x14ac:dyDescent="0.25">
      <c r="A191" s="4">
        <v>37149</v>
      </c>
      <c r="B191" s="5" t="s">
        <v>1</v>
      </c>
      <c r="C191" s="2" t="s">
        <v>1</v>
      </c>
      <c r="D191" s="2">
        <v>101.16</v>
      </c>
      <c r="E191" s="2" t="s">
        <v>1</v>
      </c>
      <c r="F191" s="2">
        <v>76.977000000000004</v>
      </c>
      <c r="G191" s="2" t="s">
        <v>1</v>
      </c>
      <c r="H191" s="5"/>
    </row>
    <row r="192" spans="1:8" x14ac:dyDescent="0.25">
      <c r="A192" s="4">
        <v>37179</v>
      </c>
      <c r="B192" s="5" t="s">
        <v>1</v>
      </c>
      <c r="C192" s="2" t="s">
        <v>1</v>
      </c>
      <c r="D192" s="2">
        <v>103.71</v>
      </c>
      <c r="E192" s="2" t="s">
        <v>1</v>
      </c>
      <c r="F192" s="2">
        <v>77.153999999999996</v>
      </c>
      <c r="G192" s="2" t="s">
        <v>1</v>
      </c>
      <c r="H192" s="5"/>
    </row>
    <row r="193" spans="1:8" x14ac:dyDescent="0.25">
      <c r="A193" s="4">
        <v>37210</v>
      </c>
      <c r="B193" s="5" t="s">
        <v>1</v>
      </c>
      <c r="C193" s="2" t="s">
        <v>1</v>
      </c>
      <c r="D193" s="2">
        <v>101.05</v>
      </c>
      <c r="E193" s="2" t="s">
        <v>1</v>
      </c>
      <c r="F193" s="2">
        <v>76.789000000000001</v>
      </c>
      <c r="G193" s="2" t="s">
        <v>1</v>
      </c>
      <c r="H193" s="5"/>
    </row>
    <row r="194" spans="1:8" x14ac:dyDescent="0.25">
      <c r="A194" s="4">
        <v>37240</v>
      </c>
      <c r="B194" s="5" t="s">
        <v>1</v>
      </c>
      <c r="C194" s="2" t="s">
        <v>1</v>
      </c>
      <c r="D194" s="2">
        <v>98.31</v>
      </c>
      <c r="E194" s="2" t="s">
        <v>1</v>
      </c>
      <c r="F194" s="2">
        <v>75.245000000000005</v>
      </c>
      <c r="G194" s="2" t="s">
        <v>1</v>
      </c>
      <c r="H194" s="5"/>
    </row>
    <row r="195" spans="1:8" x14ac:dyDescent="0.25">
      <c r="A195" s="4">
        <v>37271</v>
      </c>
      <c r="B195" s="5" t="s">
        <v>1</v>
      </c>
      <c r="C195" s="2" t="s">
        <v>1</v>
      </c>
      <c r="D195" s="2">
        <v>95.37</v>
      </c>
      <c r="E195" s="2" t="s">
        <v>1</v>
      </c>
      <c r="F195" s="2">
        <v>77.817999999999998</v>
      </c>
      <c r="G195" s="2" t="s">
        <v>1</v>
      </c>
      <c r="H195" s="5"/>
    </row>
    <row r="196" spans="1:8" x14ac:dyDescent="0.25">
      <c r="A196" s="4">
        <v>37302</v>
      </c>
      <c r="B196" s="5" t="s">
        <v>1</v>
      </c>
      <c r="C196" s="2" t="s">
        <v>1</v>
      </c>
      <c r="D196" s="2">
        <v>94.62</v>
      </c>
      <c r="E196" s="2" t="s">
        <v>1</v>
      </c>
      <c r="F196" s="2">
        <v>76.891999999999996</v>
      </c>
      <c r="G196" s="2" t="s">
        <v>1</v>
      </c>
      <c r="H196" s="5"/>
    </row>
    <row r="197" spans="1:8" x14ac:dyDescent="0.25">
      <c r="A197" s="4">
        <v>37330</v>
      </c>
      <c r="B197" s="5" t="s">
        <v>1</v>
      </c>
      <c r="C197" s="2" t="s">
        <v>1</v>
      </c>
      <c r="D197" s="2">
        <v>92.33</v>
      </c>
      <c r="E197" s="2" t="s">
        <v>1</v>
      </c>
      <c r="F197" s="2">
        <v>71.028999999999996</v>
      </c>
      <c r="G197" s="2" t="s">
        <v>1</v>
      </c>
      <c r="H197" s="5"/>
    </row>
    <row r="198" spans="1:8" x14ac:dyDescent="0.25">
      <c r="A198" s="4">
        <v>37361</v>
      </c>
      <c r="B198" s="5" t="s">
        <v>1</v>
      </c>
      <c r="C198" s="2" t="s">
        <v>1</v>
      </c>
      <c r="D198" s="2">
        <v>91.33</v>
      </c>
      <c r="E198" s="2" t="s">
        <v>1</v>
      </c>
      <c r="F198" s="2">
        <v>82.834999999999994</v>
      </c>
      <c r="G198" s="2" t="s">
        <v>1</v>
      </c>
      <c r="H198" s="5"/>
    </row>
    <row r="199" spans="1:8" x14ac:dyDescent="0.25">
      <c r="A199" s="4">
        <v>37391</v>
      </c>
      <c r="B199" s="5" t="s">
        <v>1</v>
      </c>
      <c r="C199" s="2" t="s">
        <v>1</v>
      </c>
      <c r="D199" s="2">
        <v>91.78</v>
      </c>
      <c r="E199" s="2" t="s">
        <v>1</v>
      </c>
      <c r="F199" s="2">
        <v>78.275000000000006</v>
      </c>
      <c r="G199" s="2" t="s">
        <v>1</v>
      </c>
      <c r="H199" s="5"/>
    </row>
    <row r="200" spans="1:8" x14ac:dyDescent="0.25">
      <c r="A200" s="4">
        <v>37422</v>
      </c>
      <c r="B200" s="5" t="s">
        <v>1</v>
      </c>
      <c r="C200" s="2" t="s">
        <v>1</v>
      </c>
      <c r="D200" s="2">
        <v>94.98</v>
      </c>
      <c r="E200" s="2" t="s">
        <v>1</v>
      </c>
      <c r="F200" s="2">
        <v>76.022000000000006</v>
      </c>
      <c r="G200" s="2" t="s">
        <v>1</v>
      </c>
      <c r="H200" s="5"/>
    </row>
    <row r="201" spans="1:8" x14ac:dyDescent="0.25">
      <c r="A201" s="4">
        <v>37452</v>
      </c>
      <c r="B201" s="5" t="s">
        <v>1</v>
      </c>
      <c r="C201" s="2" t="s">
        <v>1</v>
      </c>
      <c r="D201" s="2">
        <v>99.05</v>
      </c>
      <c r="E201" s="2" t="s">
        <v>1</v>
      </c>
      <c r="F201" s="2">
        <v>77.09</v>
      </c>
      <c r="G201" s="2" t="s">
        <v>1</v>
      </c>
      <c r="H201" s="5"/>
    </row>
    <row r="202" spans="1:8" x14ac:dyDescent="0.25">
      <c r="A202" s="4">
        <v>37483</v>
      </c>
      <c r="B202" s="5" t="s">
        <v>1</v>
      </c>
      <c r="C202" s="2" t="s">
        <v>1</v>
      </c>
      <c r="D202" s="2">
        <v>99.21</v>
      </c>
      <c r="E202" s="2" t="s">
        <v>1</v>
      </c>
      <c r="F202" s="2">
        <v>77.075000000000003</v>
      </c>
      <c r="G202" s="2" t="s">
        <v>1</v>
      </c>
      <c r="H202" s="5"/>
    </row>
    <row r="203" spans="1:8" x14ac:dyDescent="0.25">
      <c r="A203" s="4">
        <v>37514</v>
      </c>
      <c r="B203" s="5" t="s">
        <v>1</v>
      </c>
      <c r="C203" s="2" t="s">
        <v>1</v>
      </c>
      <c r="D203" s="2">
        <v>101.52</v>
      </c>
      <c r="E203" s="2" t="s">
        <v>1</v>
      </c>
      <c r="F203" s="2">
        <v>76.263000000000005</v>
      </c>
      <c r="G203" s="2" t="s">
        <v>1</v>
      </c>
      <c r="H203" s="5"/>
    </row>
    <row r="204" spans="1:8" x14ac:dyDescent="0.25">
      <c r="A204" s="4">
        <v>37544</v>
      </c>
      <c r="B204" s="5" t="s">
        <v>1</v>
      </c>
      <c r="C204" s="2" t="s">
        <v>1</v>
      </c>
      <c r="D204" s="2">
        <v>102.11</v>
      </c>
      <c r="E204" s="2" t="s">
        <v>1</v>
      </c>
      <c r="F204" s="2">
        <v>78.405000000000001</v>
      </c>
      <c r="G204" s="2" t="s">
        <v>1</v>
      </c>
      <c r="H204" s="5"/>
    </row>
    <row r="205" spans="1:8" x14ac:dyDescent="0.25">
      <c r="A205" s="4">
        <v>37575</v>
      </c>
      <c r="B205" s="5" t="s">
        <v>1</v>
      </c>
      <c r="C205" s="2" t="s">
        <v>1</v>
      </c>
      <c r="D205" s="2">
        <v>99.87</v>
      </c>
      <c r="E205" s="2" t="s">
        <v>1</v>
      </c>
      <c r="F205" s="2">
        <v>75.37</v>
      </c>
      <c r="G205" s="2" t="s">
        <v>1</v>
      </c>
      <c r="H205" s="5"/>
    </row>
    <row r="206" spans="1:8" x14ac:dyDescent="0.25">
      <c r="A206" s="4">
        <v>37605</v>
      </c>
      <c r="B206" s="5" t="s">
        <v>1</v>
      </c>
      <c r="C206" s="2" t="s">
        <v>1</v>
      </c>
      <c r="D206" s="2">
        <v>100.12</v>
      </c>
      <c r="E206" s="2" t="s">
        <v>1</v>
      </c>
      <c r="F206" s="2">
        <v>77.823999999999998</v>
      </c>
      <c r="G206" s="2" t="s">
        <v>1</v>
      </c>
      <c r="H206" s="5"/>
    </row>
    <row r="207" spans="1:8" x14ac:dyDescent="0.25">
      <c r="A207" s="4">
        <v>37636</v>
      </c>
      <c r="B207" s="5" t="s">
        <v>1</v>
      </c>
      <c r="C207" s="2">
        <v>53.84</v>
      </c>
      <c r="D207" s="2">
        <v>105.4</v>
      </c>
      <c r="E207" s="2" t="s">
        <v>1</v>
      </c>
      <c r="F207" s="2">
        <v>79.36</v>
      </c>
      <c r="G207" s="2">
        <v>1738.89</v>
      </c>
      <c r="H207" s="5"/>
    </row>
    <row r="208" spans="1:8" x14ac:dyDescent="0.25">
      <c r="A208" s="4">
        <v>37667</v>
      </c>
      <c r="B208" s="5" t="s">
        <v>1</v>
      </c>
      <c r="C208" s="2">
        <v>51.17</v>
      </c>
      <c r="D208" s="2">
        <v>108.68</v>
      </c>
      <c r="E208" s="2" t="s">
        <v>1</v>
      </c>
      <c r="F208" s="2">
        <v>77.606999999999999</v>
      </c>
      <c r="G208" s="2">
        <v>1598.06</v>
      </c>
      <c r="H208" s="5"/>
    </row>
    <row r="209" spans="1:8" x14ac:dyDescent="0.25">
      <c r="A209" s="4">
        <v>37695</v>
      </c>
      <c r="B209" s="5" t="s">
        <v>1</v>
      </c>
      <c r="C209" s="2">
        <v>54.72</v>
      </c>
      <c r="D209" s="2">
        <v>108.77</v>
      </c>
      <c r="E209" s="2" t="s">
        <v>1</v>
      </c>
      <c r="F209" s="2">
        <v>78.712000000000003</v>
      </c>
      <c r="G209" s="2">
        <v>1856.62</v>
      </c>
      <c r="H209" s="5"/>
    </row>
    <row r="210" spans="1:8" x14ac:dyDescent="0.25">
      <c r="A210" s="4">
        <v>37726</v>
      </c>
      <c r="B210" s="5" t="s">
        <v>1</v>
      </c>
      <c r="C210" s="2">
        <v>56.99</v>
      </c>
      <c r="D210" s="2">
        <v>106.08</v>
      </c>
      <c r="E210" s="2" t="s">
        <v>1</v>
      </c>
      <c r="F210" s="2">
        <v>75.927999999999997</v>
      </c>
      <c r="G210" s="2">
        <v>1804.65</v>
      </c>
      <c r="H210" s="5"/>
    </row>
    <row r="211" spans="1:8" x14ac:dyDescent="0.25">
      <c r="A211" s="4">
        <v>37756</v>
      </c>
      <c r="B211" s="5" t="s">
        <v>1</v>
      </c>
      <c r="C211" s="2">
        <v>56.72</v>
      </c>
      <c r="D211" s="2">
        <v>106.49</v>
      </c>
      <c r="E211" s="2" t="s">
        <v>1</v>
      </c>
      <c r="F211" s="2">
        <v>78.265000000000001</v>
      </c>
      <c r="G211" s="2">
        <v>1878.06</v>
      </c>
      <c r="H211" s="5"/>
    </row>
    <row r="212" spans="1:8" x14ac:dyDescent="0.25">
      <c r="A212" s="4">
        <v>37787</v>
      </c>
      <c r="B212" s="5" t="s">
        <v>1</v>
      </c>
      <c r="C212" s="2">
        <v>55.19</v>
      </c>
      <c r="D212" s="2">
        <v>108.38</v>
      </c>
      <c r="E212" s="2" t="s">
        <v>1</v>
      </c>
      <c r="F212" s="2">
        <v>75.108999999999995</v>
      </c>
      <c r="G212" s="2">
        <v>1625.19</v>
      </c>
      <c r="H212" s="5"/>
    </row>
    <row r="213" spans="1:8" x14ac:dyDescent="0.25">
      <c r="A213" s="4">
        <v>37817</v>
      </c>
      <c r="B213" s="5" t="s">
        <v>1</v>
      </c>
      <c r="C213" s="2">
        <v>59.09</v>
      </c>
      <c r="D213" s="2">
        <v>106.85</v>
      </c>
      <c r="E213" s="2" t="s">
        <v>1</v>
      </c>
      <c r="F213" s="2">
        <v>80.7</v>
      </c>
      <c r="G213" s="2">
        <v>1743.71</v>
      </c>
      <c r="H213" s="5"/>
    </row>
    <row r="214" spans="1:8" x14ac:dyDescent="0.25">
      <c r="A214" s="4">
        <v>37848</v>
      </c>
      <c r="B214" s="5" t="s">
        <v>1</v>
      </c>
      <c r="C214" s="2">
        <v>58.37</v>
      </c>
      <c r="D214" s="2">
        <v>106</v>
      </c>
      <c r="E214" s="2" t="s">
        <v>1</v>
      </c>
      <c r="F214" s="2">
        <v>75.879000000000005</v>
      </c>
      <c r="G214" s="2">
        <v>1760.32</v>
      </c>
      <c r="H214" s="5"/>
    </row>
    <row r="215" spans="1:8" x14ac:dyDescent="0.25">
      <c r="A215" s="4">
        <v>37879</v>
      </c>
      <c r="B215" s="5" t="s">
        <v>1</v>
      </c>
      <c r="C215" s="2">
        <v>55.4</v>
      </c>
      <c r="D215" s="2">
        <v>102.3</v>
      </c>
      <c r="E215" s="2" t="s">
        <v>1</v>
      </c>
      <c r="F215" s="2">
        <v>80.400999999999996</v>
      </c>
      <c r="G215" s="2">
        <v>1678.19</v>
      </c>
      <c r="H215" s="5"/>
    </row>
    <row r="216" spans="1:8" x14ac:dyDescent="0.25">
      <c r="A216" s="4">
        <v>37909</v>
      </c>
      <c r="B216" s="5" t="s">
        <v>1</v>
      </c>
      <c r="C216" s="2">
        <v>58.78</v>
      </c>
      <c r="D216" s="2">
        <v>100.04</v>
      </c>
      <c r="E216" s="2" t="s">
        <v>1</v>
      </c>
      <c r="F216" s="2">
        <v>80.099999999999994</v>
      </c>
      <c r="G216" s="2">
        <v>1917.36</v>
      </c>
      <c r="H216" s="5"/>
    </row>
    <row r="217" spans="1:8" x14ac:dyDescent="0.25">
      <c r="A217" s="4">
        <v>37940</v>
      </c>
      <c r="B217" s="5" t="s">
        <v>1</v>
      </c>
      <c r="C217" s="2">
        <v>57.9</v>
      </c>
      <c r="D217" s="2">
        <v>97.25</v>
      </c>
      <c r="E217" s="2" t="s">
        <v>1</v>
      </c>
      <c r="F217" s="2">
        <v>79.667000000000002</v>
      </c>
      <c r="G217" s="2">
        <v>1898.69</v>
      </c>
      <c r="H217" s="5"/>
    </row>
    <row r="218" spans="1:8" x14ac:dyDescent="0.25">
      <c r="A218" s="4">
        <v>37970</v>
      </c>
      <c r="B218" s="5" t="s">
        <v>1</v>
      </c>
      <c r="C218" s="2">
        <v>84.73</v>
      </c>
      <c r="D218" s="2">
        <v>95.41</v>
      </c>
      <c r="E218" s="2" t="s">
        <v>1</v>
      </c>
      <c r="F218" s="2">
        <v>80.409000000000006</v>
      </c>
      <c r="G218" s="2">
        <v>2151.16</v>
      </c>
      <c r="H218" s="5"/>
    </row>
    <row r="219" spans="1:8" x14ac:dyDescent="0.25">
      <c r="A219" s="4">
        <v>38001</v>
      </c>
      <c r="B219" s="5" t="s">
        <v>1</v>
      </c>
      <c r="C219" s="2">
        <v>57.55</v>
      </c>
      <c r="D219" s="2">
        <v>92.19</v>
      </c>
      <c r="E219" s="2" t="s">
        <v>1</v>
      </c>
      <c r="F219" s="2">
        <v>79.688000000000002</v>
      </c>
      <c r="G219" s="2">
        <v>2295.2800000000002</v>
      </c>
      <c r="H219" s="5"/>
    </row>
    <row r="220" spans="1:8" x14ac:dyDescent="0.25">
      <c r="A220" s="4">
        <v>38032</v>
      </c>
      <c r="B220" s="5" t="s">
        <v>1</v>
      </c>
      <c r="C220" s="2">
        <v>55.21</v>
      </c>
      <c r="D220" s="2">
        <v>94.4</v>
      </c>
      <c r="E220" s="2" t="s">
        <v>1</v>
      </c>
      <c r="F220" s="2">
        <v>81.700999999999993</v>
      </c>
      <c r="G220" s="2">
        <v>2581.33</v>
      </c>
      <c r="H220" s="5"/>
    </row>
    <row r="221" spans="1:8" x14ac:dyDescent="0.25">
      <c r="A221" s="4">
        <v>38061</v>
      </c>
      <c r="B221" s="5" t="s">
        <v>1</v>
      </c>
      <c r="C221" s="2">
        <v>55.6</v>
      </c>
      <c r="D221" s="2">
        <v>97.04</v>
      </c>
      <c r="E221" s="2" t="s">
        <v>1</v>
      </c>
      <c r="F221" s="2">
        <v>85.331000000000003</v>
      </c>
      <c r="G221" s="2">
        <v>2808.61</v>
      </c>
      <c r="H221" s="5"/>
    </row>
    <row r="222" spans="1:8" x14ac:dyDescent="0.25">
      <c r="A222" s="4">
        <v>38092</v>
      </c>
      <c r="B222" s="5" t="s">
        <v>1</v>
      </c>
      <c r="C222" s="2">
        <v>56.79</v>
      </c>
      <c r="D222" s="2">
        <v>98.28</v>
      </c>
      <c r="E222" s="2" t="s">
        <v>1</v>
      </c>
      <c r="F222" s="2">
        <v>79.519000000000005</v>
      </c>
      <c r="G222" s="2">
        <v>2803.86</v>
      </c>
      <c r="H222" s="5"/>
    </row>
    <row r="223" spans="1:8" x14ac:dyDescent="0.25">
      <c r="A223" s="4">
        <v>38122</v>
      </c>
      <c r="B223" s="5" t="s">
        <v>1</v>
      </c>
      <c r="C223" s="2">
        <v>59.12</v>
      </c>
      <c r="D223" s="2">
        <v>101.32</v>
      </c>
      <c r="E223" s="2" t="s">
        <v>1</v>
      </c>
      <c r="F223" s="2">
        <v>81.212999999999994</v>
      </c>
      <c r="G223" s="2">
        <v>2679.18</v>
      </c>
      <c r="H223" s="5"/>
    </row>
    <row r="224" spans="1:8" x14ac:dyDescent="0.25">
      <c r="A224" s="4">
        <v>38153</v>
      </c>
      <c r="B224" s="5" t="s">
        <v>1</v>
      </c>
      <c r="C224" s="2">
        <v>56.59</v>
      </c>
      <c r="D224" s="2">
        <v>103.25</v>
      </c>
      <c r="E224" s="2" t="s">
        <v>1</v>
      </c>
      <c r="F224" s="2">
        <v>84.033000000000001</v>
      </c>
      <c r="G224" s="2">
        <v>2491.5300000000002</v>
      </c>
      <c r="H224" s="5"/>
    </row>
    <row r="225" spans="1:8" x14ac:dyDescent="0.25">
      <c r="A225" s="4">
        <v>38183</v>
      </c>
      <c r="B225" s="5" t="s">
        <v>1</v>
      </c>
      <c r="C225" s="2">
        <v>62.2</v>
      </c>
      <c r="D225" s="2">
        <v>102.39</v>
      </c>
      <c r="E225" s="2" t="s">
        <v>1</v>
      </c>
      <c r="F225" s="2">
        <v>83.932000000000002</v>
      </c>
      <c r="G225" s="2">
        <v>2835.66</v>
      </c>
      <c r="H225" s="5"/>
    </row>
    <row r="226" spans="1:8" x14ac:dyDescent="0.25">
      <c r="A226" s="4">
        <v>38214</v>
      </c>
      <c r="B226" s="5" t="s">
        <v>1</v>
      </c>
      <c r="C226" s="2">
        <v>58.93</v>
      </c>
      <c r="D226" s="2">
        <v>103.08</v>
      </c>
      <c r="E226" s="2" t="s">
        <v>1</v>
      </c>
      <c r="F226" s="2">
        <v>82.688999999999993</v>
      </c>
      <c r="G226" s="2">
        <v>2802.94</v>
      </c>
      <c r="H226" s="5"/>
    </row>
    <row r="227" spans="1:8" x14ac:dyDescent="0.25">
      <c r="A227" s="4">
        <v>38245</v>
      </c>
      <c r="B227" s="5" t="s">
        <v>1</v>
      </c>
      <c r="C227" s="2">
        <v>57.41</v>
      </c>
      <c r="D227" s="2">
        <v>100.23</v>
      </c>
      <c r="E227" s="2" t="s">
        <v>1</v>
      </c>
      <c r="F227" s="2">
        <v>83.058000000000007</v>
      </c>
      <c r="G227" s="2">
        <v>2787.59</v>
      </c>
      <c r="H227" s="5"/>
    </row>
    <row r="228" spans="1:8" x14ac:dyDescent="0.25">
      <c r="A228" s="4">
        <v>38275</v>
      </c>
      <c r="B228" s="5" t="s">
        <v>1</v>
      </c>
      <c r="C228" s="2">
        <v>63.02</v>
      </c>
      <c r="D228" s="2">
        <v>100.09</v>
      </c>
      <c r="E228" s="2" t="s">
        <v>1</v>
      </c>
      <c r="F228" s="2">
        <v>83.44</v>
      </c>
      <c r="G228" s="2">
        <v>2769.03</v>
      </c>
      <c r="H228" s="5"/>
    </row>
    <row r="229" spans="1:8" x14ac:dyDescent="0.25">
      <c r="A229" s="4">
        <v>38306</v>
      </c>
      <c r="B229" s="5" t="s">
        <v>1</v>
      </c>
      <c r="C229" s="2">
        <v>57.44</v>
      </c>
      <c r="D229" s="2">
        <v>100.02</v>
      </c>
      <c r="E229" s="2" t="s">
        <v>1</v>
      </c>
      <c r="F229" s="2">
        <v>85.938000000000002</v>
      </c>
      <c r="G229" s="2">
        <v>2967.34</v>
      </c>
      <c r="H229" s="5"/>
    </row>
    <row r="230" spans="1:8" x14ac:dyDescent="0.25">
      <c r="A230" s="4">
        <v>38336</v>
      </c>
      <c r="B230" s="5" t="s">
        <v>1</v>
      </c>
      <c r="C230" s="2">
        <v>89.86</v>
      </c>
      <c r="D230" s="2">
        <v>98</v>
      </c>
      <c r="E230" s="2" t="s">
        <v>1</v>
      </c>
      <c r="F230" s="2">
        <v>87.037000000000006</v>
      </c>
      <c r="G230" s="2">
        <v>3203.06</v>
      </c>
      <c r="H230" s="5"/>
    </row>
    <row r="231" spans="1:8" x14ac:dyDescent="0.25">
      <c r="A231" s="4">
        <v>38367</v>
      </c>
      <c r="B231" s="5" t="s">
        <v>1</v>
      </c>
      <c r="C231" s="2">
        <v>61.62</v>
      </c>
      <c r="D231" s="2">
        <v>97.66</v>
      </c>
      <c r="E231" s="2" t="s">
        <v>1</v>
      </c>
      <c r="F231" s="2">
        <v>84.350999999999999</v>
      </c>
      <c r="G231" s="2">
        <v>2904.96</v>
      </c>
      <c r="H231" s="5"/>
    </row>
    <row r="232" spans="1:8" x14ac:dyDescent="0.25">
      <c r="A232" s="4">
        <v>38398</v>
      </c>
      <c r="B232" s="5" t="s">
        <v>1</v>
      </c>
      <c r="C232" s="2">
        <v>56.25</v>
      </c>
      <c r="D232" s="2">
        <v>98.28</v>
      </c>
      <c r="E232" s="2" t="s">
        <v>1</v>
      </c>
      <c r="F232" s="2">
        <v>85.468999999999994</v>
      </c>
      <c r="G232" s="2">
        <v>2884.42</v>
      </c>
      <c r="H232" s="5"/>
    </row>
    <row r="233" spans="1:8" x14ac:dyDescent="0.25">
      <c r="A233" s="4">
        <v>38426</v>
      </c>
      <c r="B233" s="5" t="s">
        <v>1</v>
      </c>
      <c r="C233" s="2">
        <v>58.18</v>
      </c>
      <c r="D233" s="2">
        <v>100.45</v>
      </c>
      <c r="E233" s="2" t="s">
        <v>1</v>
      </c>
      <c r="F233" s="2">
        <v>82.635000000000005</v>
      </c>
      <c r="G233" s="2">
        <v>3641.35</v>
      </c>
      <c r="H233" s="5"/>
    </row>
    <row r="234" spans="1:8" x14ac:dyDescent="0.25">
      <c r="A234" s="4">
        <v>38457</v>
      </c>
      <c r="B234" s="5" t="s">
        <v>1</v>
      </c>
      <c r="C234" s="2">
        <v>64.59</v>
      </c>
      <c r="D234" s="2">
        <v>99.33</v>
      </c>
      <c r="E234" s="2" t="s">
        <v>1</v>
      </c>
      <c r="F234" s="2">
        <v>92.061999999999998</v>
      </c>
      <c r="G234" s="2">
        <v>3494.23</v>
      </c>
      <c r="H234" s="5"/>
    </row>
    <row r="235" spans="1:8" x14ac:dyDescent="0.25">
      <c r="A235" s="4">
        <v>38487</v>
      </c>
      <c r="B235" s="5">
        <v>128.95699999999999</v>
      </c>
      <c r="C235" s="2">
        <v>62.48</v>
      </c>
      <c r="D235" s="2">
        <v>98.6</v>
      </c>
      <c r="E235" s="2" t="s">
        <v>1</v>
      </c>
      <c r="F235" s="2">
        <v>85.174000000000007</v>
      </c>
      <c r="G235" s="2">
        <v>3282.71</v>
      </c>
      <c r="H235" s="5"/>
    </row>
    <row r="236" spans="1:8" x14ac:dyDescent="0.25">
      <c r="A236" s="4">
        <v>38518</v>
      </c>
      <c r="B236" s="5">
        <v>130.39940000000001</v>
      </c>
      <c r="C236" s="2">
        <v>60.75</v>
      </c>
      <c r="D236" s="2">
        <v>99.07</v>
      </c>
      <c r="E236" s="2" t="s">
        <v>1</v>
      </c>
      <c r="F236" s="2">
        <v>87.519000000000005</v>
      </c>
      <c r="G236" s="2">
        <v>3480.37</v>
      </c>
      <c r="H236" s="5"/>
    </row>
    <row r="237" spans="1:8" x14ac:dyDescent="0.25">
      <c r="A237" s="4">
        <v>38548</v>
      </c>
      <c r="B237" s="5">
        <v>118.2436</v>
      </c>
      <c r="C237" s="2">
        <v>67.84</v>
      </c>
      <c r="D237" s="2">
        <v>97.3</v>
      </c>
      <c r="E237" s="2" t="s">
        <v>1</v>
      </c>
      <c r="F237" s="2">
        <v>84.191000000000003</v>
      </c>
      <c r="G237" s="2">
        <v>3438.82</v>
      </c>
      <c r="H237" s="5"/>
    </row>
    <row r="238" spans="1:8" x14ac:dyDescent="0.25">
      <c r="A238" s="4">
        <v>38579</v>
      </c>
      <c r="B238" s="5">
        <v>129.6523</v>
      </c>
      <c r="C238" s="2">
        <v>63.6</v>
      </c>
      <c r="D238" s="2">
        <v>93.09</v>
      </c>
      <c r="E238" s="2" t="s">
        <v>1</v>
      </c>
      <c r="F238" s="2">
        <v>88.646000000000001</v>
      </c>
      <c r="G238" s="2">
        <v>3350.94</v>
      </c>
      <c r="H238" s="5"/>
    </row>
    <row r="239" spans="1:8" x14ac:dyDescent="0.25">
      <c r="A239" s="4">
        <v>38610</v>
      </c>
      <c r="B239" s="5">
        <v>133.64169999999999</v>
      </c>
      <c r="C239" s="2">
        <v>62.91</v>
      </c>
      <c r="D239" s="2">
        <v>91.11</v>
      </c>
      <c r="E239" s="2" t="s">
        <v>1</v>
      </c>
      <c r="F239" s="2">
        <v>86.912999999999997</v>
      </c>
      <c r="G239" s="2">
        <v>3485.54</v>
      </c>
      <c r="H239" s="5"/>
    </row>
    <row r="240" spans="1:8" x14ac:dyDescent="0.25">
      <c r="A240" s="4">
        <v>38640</v>
      </c>
      <c r="B240" s="5">
        <v>134.1371</v>
      </c>
      <c r="C240" s="2">
        <v>67.52</v>
      </c>
      <c r="D240" s="2">
        <v>90.53</v>
      </c>
      <c r="E240" s="2" t="s">
        <v>1</v>
      </c>
      <c r="F240" s="2">
        <v>85.346000000000004</v>
      </c>
      <c r="G240" s="2">
        <v>3489.49</v>
      </c>
      <c r="H240" s="5"/>
    </row>
    <row r="241" spans="1:8" x14ac:dyDescent="0.25">
      <c r="A241" s="4">
        <v>38671</v>
      </c>
      <c r="B241" s="5">
        <v>135.86670000000001</v>
      </c>
      <c r="C241" s="2">
        <v>62.11</v>
      </c>
      <c r="D241" s="2">
        <v>89.1</v>
      </c>
      <c r="E241" s="2" t="s">
        <v>1</v>
      </c>
      <c r="F241" s="2">
        <v>86.561000000000007</v>
      </c>
      <c r="G241" s="2">
        <v>4090.82</v>
      </c>
      <c r="H241" s="5"/>
    </row>
    <row r="242" spans="1:8" x14ac:dyDescent="0.25">
      <c r="A242" s="4">
        <v>38701</v>
      </c>
      <c r="B242" s="5">
        <v>135.64570000000001</v>
      </c>
      <c r="C242" s="2">
        <v>96.8</v>
      </c>
      <c r="D242" s="2">
        <v>86.61</v>
      </c>
      <c r="E242" s="2" t="s">
        <v>1</v>
      </c>
      <c r="F242" s="2">
        <v>87.781000000000006</v>
      </c>
      <c r="G242" s="2">
        <v>4430.34</v>
      </c>
      <c r="H242" s="5"/>
    </row>
    <row r="243" spans="1:8" x14ac:dyDescent="0.25">
      <c r="A243" s="4">
        <v>38732</v>
      </c>
      <c r="B243" s="5">
        <v>136.4708</v>
      </c>
      <c r="C243" s="2">
        <v>65.67</v>
      </c>
      <c r="D243" s="2">
        <v>89.36</v>
      </c>
      <c r="E243" s="2" t="s">
        <v>1</v>
      </c>
      <c r="F243" s="2">
        <v>89.254999999999995</v>
      </c>
      <c r="G243" s="2">
        <v>4073.27</v>
      </c>
      <c r="H243" s="5"/>
    </row>
    <row r="244" spans="1:8" x14ac:dyDescent="0.25">
      <c r="A244" s="4">
        <v>38763</v>
      </c>
      <c r="B244" s="5">
        <v>142.9177</v>
      </c>
      <c r="C244" s="2">
        <v>60.32</v>
      </c>
      <c r="D244" s="2">
        <v>89.78</v>
      </c>
      <c r="E244" s="2" t="s">
        <v>1</v>
      </c>
      <c r="F244" s="2">
        <v>89.194000000000003</v>
      </c>
      <c r="G244" s="2">
        <v>4290.63</v>
      </c>
      <c r="H244" s="5"/>
    </row>
    <row r="245" spans="1:8" x14ac:dyDescent="0.25">
      <c r="A245" s="4">
        <v>38791</v>
      </c>
      <c r="B245" s="5">
        <v>141.49610000000001</v>
      </c>
      <c r="C245" s="2">
        <v>64.569999999999993</v>
      </c>
      <c r="D245" s="2">
        <v>89.59</v>
      </c>
      <c r="E245" s="2" t="s">
        <v>1</v>
      </c>
      <c r="F245" s="2">
        <v>93.715999999999994</v>
      </c>
      <c r="G245" s="2">
        <v>5644.04</v>
      </c>
      <c r="H245" s="5"/>
    </row>
    <row r="246" spans="1:8" x14ac:dyDescent="0.25">
      <c r="A246" s="4">
        <v>38822</v>
      </c>
      <c r="B246" s="5">
        <v>141.851</v>
      </c>
      <c r="C246" s="2">
        <v>70.989999999999995</v>
      </c>
      <c r="D246" s="2">
        <v>88.68</v>
      </c>
      <c r="E246" s="2" t="s">
        <v>1</v>
      </c>
      <c r="F246" s="2">
        <v>88.26</v>
      </c>
      <c r="G246" s="2">
        <v>5264.29</v>
      </c>
      <c r="H246" s="5"/>
    </row>
    <row r="247" spans="1:8" x14ac:dyDescent="0.25">
      <c r="A247" s="4">
        <v>38852</v>
      </c>
      <c r="B247" s="5">
        <v>139.60820000000001</v>
      </c>
      <c r="C247" s="2">
        <v>69.010000000000005</v>
      </c>
      <c r="D247" s="2">
        <v>90.65</v>
      </c>
      <c r="E247" s="2" t="s">
        <v>1</v>
      </c>
      <c r="F247" s="2">
        <v>95.06</v>
      </c>
      <c r="G247" s="2">
        <v>4708.43</v>
      </c>
      <c r="H247" s="5"/>
    </row>
    <row r="248" spans="1:8" x14ac:dyDescent="0.25">
      <c r="A248" s="4">
        <v>38883</v>
      </c>
      <c r="B248" s="5">
        <v>115.7281</v>
      </c>
      <c r="C248" s="2">
        <v>68.650000000000006</v>
      </c>
      <c r="D248" s="2">
        <v>93.66</v>
      </c>
      <c r="E248" s="2" t="s">
        <v>1</v>
      </c>
      <c r="F248" s="2">
        <v>95.206000000000003</v>
      </c>
      <c r="G248" s="2">
        <v>6026.09</v>
      </c>
      <c r="H248" s="5"/>
    </row>
    <row r="249" spans="1:8" x14ac:dyDescent="0.25">
      <c r="A249" s="4">
        <v>38913</v>
      </c>
      <c r="B249" s="5">
        <v>118.7577</v>
      </c>
      <c r="C249" s="2">
        <v>75.83</v>
      </c>
      <c r="D249" s="2">
        <v>93.89</v>
      </c>
      <c r="E249" s="2" t="s">
        <v>1</v>
      </c>
      <c r="F249" s="2">
        <v>95.117000000000004</v>
      </c>
      <c r="G249" s="2">
        <v>4989.87</v>
      </c>
      <c r="H249" s="5"/>
    </row>
    <row r="250" spans="1:8" x14ac:dyDescent="0.25">
      <c r="A250" s="4">
        <v>38944</v>
      </c>
      <c r="B250" s="5">
        <v>124.2308</v>
      </c>
      <c r="C250" s="2">
        <v>70.87</v>
      </c>
      <c r="D250" s="2">
        <v>94.11</v>
      </c>
      <c r="E250" s="2" t="s">
        <v>1</v>
      </c>
      <c r="F250" s="2">
        <v>99.162999999999997</v>
      </c>
      <c r="G250" s="2">
        <v>5134.54</v>
      </c>
      <c r="H250" s="5"/>
    </row>
    <row r="251" spans="1:8" x14ac:dyDescent="0.25">
      <c r="A251" s="4">
        <v>38975</v>
      </c>
      <c r="B251" s="5">
        <v>124.27809999999999</v>
      </c>
      <c r="C251" s="2">
        <v>73.38</v>
      </c>
      <c r="D251" s="2">
        <v>93.11</v>
      </c>
      <c r="E251" s="2" t="s">
        <v>1</v>
      </c>
      <c r="F251" s="2">
        <v>99.373999999999995</v>
      </c>
      <c r="G251" s="2">
        <v>4942.2299999999996</v>
      </c>
      <c r="H251" s="5"/>
    </row>
    <row r="252" spans="1:8" x14ac:dyDescent="0.25">
      <c r="A252" s="4">
        <v>39005</v>
      </c>
      <c r="B252" s="5">
        <v>122.634</v>
      </c>
      <c r="C252" s="2">
        <v>74.72</v>
      </c>
      <c r="D252" s="2">
        <v>91.59</v>
      </c>
      <c r="E252" s="2" t="s">
        <v>1</v>
      </c>
      <c r="F252" s="2">
        <v>99.542000000000002</v>
      </c>
      <c r="G252" s="2">
        <v>4391.92</v>
      </c>
      <c r="H252" s="5"/>
    </row>
    <row r="253" spans="1:8" x14ac:dyDescent="0.25">
      <c r="A253" s="4">
        <v>39036</v>
      </c>
      <c r="B253" s="5">
        <v>118.1632</v>
      </c>
      <c r="C253" s="2">
        <v>71.17</v>
      </c>
      <c r="D253" s="2">
        <v>92.37</v>
      </c>
      <c r="E253" s="2" t="s">
        <v>1</v>
      </c>
      <c r="F253" s="2">
        <v>100.81</v>
      </c>
      <c r="G253" s="2">
        <v>4112.21</v>
      </c>
      <c r="H253" s="5"/>
    </row>
    <row r="254" spans="1:8" x14ac:dyDescent="0.25">
      <c r="A254" s="4">
        <v>39066</v>
      </c>
      <c r="B254" s="5">
        <v>136.69329999999999</v>
      </c>
      <c r="C254" s="2">
        <v>109.21</v>
      </c>
      <c r="D254" s="2">
        <v>93.38</v>
      </c>
      <c r="E254" s="2" t="s">
        <v>1</v>
      </c>
      <c r="F254" s="2">
        <v>98.01</v>
      </c>
      <c r="G254" s="2">
        <v>5802.63</v>
      </c>
      <c r="H254" s="5"/>
    </row>
    <row r="255" spans="1:8" x14ac:dyDescent="0.25">
      <c r="A255" s="4">
        <v>39097</v>
      </c>
      <c r="B255" s="5">
        <v>131.251</v>
      </c>
      <c r="C255" s="2">
        <v>72.790000000000006</v>
      </c>
      <c r="D255" s="2">
        <v>94.21</v>
      </c>
      <c r="E255" s="2" t="s">
        <v>1</v>
      </c>
      <c r="F255" s="2">
        <v>100.42400000000001</v>
      </c>
      <c r="G255" s="2">
        <v>5407.4</v>
      </c>
      <c r="H255" s="5"/>
    </row>
    <row r="256" spans="1:8" x14ac:dyDescent="0.25">
      <c r="A256" s="4">
        <v>39128</v>
      </c>
      <c r="B256" s="5">
        <v>121.7329</v>
      </c>
      <c r="C256" s="2">
        <v>67.56</v>
      </c>
      <c r="D256" s="2">
        <v>95.54</v>
      </c>
      <c r="E256" s="2" t="s">
        <v>1</v>
      </c>
      <c r="F256" s="2">
        <v>100.839</v>
      </c>
      <c r="G256" s="2">
        <v>5183.3999999999996</v>
      </c>
      <c r="H256" s="5"/>
    </row>
    <row r="257" spans="1:8" x14ac:dyDescent="0.25">
      <c r="A257" s="4">
        <v>39156</v>
      </c>
      <c r="B257" s="5">
        <v>130.01400000000001</v>
      </c>
      <c r="C257" s="2">
        <v>76.06</v>
      </c>
      <c r="D257" s="2">
        <v>95.23</v>
      </c>
      <c r="E257" s="2" t="s">
        <v>1</v>
      </c>
      <c r="F257" s="2">
        <v>106.206</v>
      </c>
      <c r="G257" s="2">
        <v>6041.11</v>
      </c>
      <c r="H257" s="5"/>
    </row>
    <row r="258" spans="1:8" x14ac:dyDescent="0.25">
      <c r="A258" s="4">
        <v>39187</v>
      </c>
      <c r="B258" s="5">
        <v>135.4237</v>
      </c>
      <c r="C258" s="2">
        <v>72.349999999999994</v>
      </c>
      <c r="D258" s="2">
        <v>95.52</v>
      </c>
      <c r="E258" s="2" t="s">
        <v>1</v>
      </c>
      <c r="F258" s="2">
        <v>98.988</v>
      </c>
      <c r="G258" s="2">
        <v>6218.34</v>
      </c>
      <c r="H258" s="5"/>
    </row>
    <row r="259" spans="1:8" x14ac:dyDescent="0.25">
      <c r="A259" s="4">
        <v>39217</v>
      </c>
      <c r="B259" s="5">
        <v>120.596</v>
      </c>
      <c r="C259" s="2">
        <v>74.2</v>
      </c>
      <c r="D259" s="2">
        <v>94.04</v>
      </c>
      <c r="E259" s="2" t="s">
        <v>1</v>
      </c>
      <c r="F259" s="2">
        <v>104.919</v>
      </c>
      <c r="G259" s="2">
        <v>6393.57</v>
      </c>
      <c r="H259" s="5"/>
    </row>
    <row r="260" spans="1:8" x14ac:dyDescent="0.25">
      <c r="A260" s="4">
        <v>39248</v>
      </c>
      <c r="B260" s="5">
        <v>129.0864</v>
      </c>
      <c r="C260" s="2">
        <v>75.069999999999993</v>
      </c>
      <c r="D260" s="2">
        <v>95.07</v>
      </c>
      <c r="E260" s="2" t="s">
        <v>1</v>
      </c>
      <c r="F260" s="2">
        <v>105.73099999999999</v>
      </c>
      <c r="G260" s="2">
        <v>5939.1</v>
      </c>
      <c r="H260" s="5"/>
    </row>
    <row r="261" spans="1:8" x14ac:dyDescent="0.25">
      <c r="A261" s="4">
        <v>39278</v>
      </c>
      <c r="B261" s="5">
        <v>119.6086</v>
      </c>
      <c r="C261" s="2">
        <v>77.900000000000006</v>
      </c>
      <c r="D261" s="2">
        <v>94.41</v>
      </c>
      <c r="E261" s="2" t="s">
        <v>1</v>
      </c>
      <c r="F261" s="2">
        <v>103.47799999999999</v>
      </c>
      <c r="G261" s="2">
        <v>5467.84</v>
      </c>
      <c r="H261" s="5"/>
    </row>
    <row r="262" spans="1:8" x14ac:dyDescent="0.25">
      <c r="A262" s="4">
        <v>39309</v>
      </c>
      <c r="B262" s="5">
        <v>116.62690000000001</v>
      </c>
      <c r="C262" s="2">
        <v>75.17</v>
      </c>
      <c r="D262" s="2">
        <v>93.42</v>
      </c>
      <c r="E262" s="2" t="s">
        <v>1</v>
      </c>
      <c r="F262" s="2">
        <v>106.41500000000001</v>
      </c>
      <c r="G262" s="2">
        <v>5575.05</v>
      </c>
      <c r="H262" s="5"/>
    </row>
    <row r="263" spans="1:8" x14ac:dyDescent="0.25">
      <c r="A263" s="4">
        <v>39340</v>
      </c>
      <c r="B263" s="5">
        <v>117.9676</v>
      </c>
      <c r="C263" s="2">
        <v>78.739999999999995</v>
      </c>
      <c r="D263" s="2">
        <v>92.18</v>
      </c>
      <c r="E263" s="2" t="s">
        <v>1</v>
      </c>
      <c r="F263" s="2">
        <v>104.121</v>
      </c>
      <c r="G263" s="2">
        <v>5291.01</v>
      </c>
      <c r="H263" s="5"/>
    </row>
    <row r="264" spans="1:8" x14ac:dyDescent="0.25">
      <c r="A264" s="4">
        <v>39370</v>
      </c>
      <c r="B264" s="5">
        <v>106.9973</v>
      </c>
      <c r="C264" s="2">
        <v>77.19</v>
      </c>
      <c r="D264" s="2">
        <v>91.07</v>
      </c>
      <c r="E264" s="2" t="s">
        <v>1</v>
      </c>
      <c r="F264" s="2">
        <v>107.24</v>
      </c>
      <c r="G264" s="2">
        <v>5802.87</v>
      </c>
      <c r="H264" s="5"/>
    </row>
    <row r="265" spans="1:8" x14ac:dyDescent="0.25">
      <c r="A265" s="4">
        <v>39401</v>
      </c>
      <c r="B265" s="5">
        <v>125.23260000000001</v>
      </c>
      <c r="C265" s="2">
        <v>75.7</v>
      </c>
      <c r="D265" s="2">
        <v>93.62</v>
      </c>
      <c r="E265" s="2" t="s">
        <v>1</v>
      </c>
      <c r="F265" s="2">
        <v>108.95</v>
      </c>
      <c r="G265" s="2">
        <v>5411.64</v>
      </c>
      <c r="H265" s="5"/>
    </row>
    <row r="266" spans="1:8" x14ac:dyDescent="0.25">
      <c r="A266" s="4">
        <v>39431</v>
      </c>
      <c r="B266" s="5">
        <v>111.4036</v>
      </c>
      <c r="C266" s="2">
        <v>112.87</v>
      </c>
      <c r="D266" s="2">
        <v>91.85</v>
      </c>
      <c r="E266" s="2" t="s">
        <v>1</v>
      </c>
      <c r="F266" s="2">
        <v>106.536</v>
      </c>
      <c r="G266" s="2">
        <v>5830.03</v>
      </c>
      <c r="H266" s="5"/>
    </row>
    <row r="267" spans="1:8" x14ac:dyDescent="0.25">
      <c r="A267" s="4">
        <v>39462</v>
      </c>
      <c r="B267" s="5">
        <v>117.5425</v>
      </c>
      <c r="C267" s="2">
        <v>74.98</v>
      </c>
      <c r="D267" s="2">
        <v>89.57</v>
      </c>
      <c r="E267" s="2" t="s">
        <v>1</v>
      </c>
      <c r="F267" s="2">
        <v>106.694</v>
      </c>
      <c r="G267" s="2">
        <v>6264.62</v>
      </c>
      <c r="H267" s="5"/>
    </row>
    <row r="268" spans="1:8" x14ac:dyDescent="0.25">
      <c r="A268" s="4">
        <v>39493</v>
      </c>
      <c r="B268" s="5">
        <v>127.0519</v>
      </c>
      <c r="C268" s="2">
        <v>71.91</v>
      </c>
      <c r="D268" s="2">
        <v>87.97</v>
      </c>
      <c r="E268" s="2" t="s">
        <v>1</v>
      </c>
      <c r="F268" s="2">
        <v>108.31100000000001</v>
      </c>
      <c r="G268" s="2">
        <v>6119.74</v>
      </c>
      <c r="H268" s="5"/>
    </row>
    <row r="269" spans="1:8" x14ac:dyDescent="0.25">
      <c r="A269" s="4">
        <v>39522</v>
      </c>
      <c r="B269" s="5">
        <v>106.0894</v>
      </c>
      <c r="C269" s="2">
        <v>77.5</v>
      </c>
      <c r="D269" s="2">
        <v>84.89</v>
      </c>
      <c r="E269" s="2" t="s">
        <v>1</v>
      </c>
      <c r="F269" s="2">
        <v>96.602000000000004</v>
      </c>
      <c r="G269" s="2">
        <v>6771.6</v>
      </c>
      <c r="H269" s="5"/>
    </row>
    <row r="270" spans="1:8" x14ac:dyDescent="0.25">
      <c r="A270" s="4">
        <v>39553</v>
      </c>
      <c r="B270" s="5">
        <v>105.1086</v>
      </c>
      <c r="C270" s="2">
        <v>72.069999999999993</v>
      </c>
      <c r="D270" s="2">
        <v>87.14</v>
      </c>
      <c r="E270" s="2" t="s">
        <v>1</v>
      </c>
      <c r="F270" s="2">
        <v>110.051</v>
      </c>
      <c r="G270" s="2">
        <v>6289.77</v>
      </c>
      <c r="H270" s="5"/>
    </row>
    <row r="271" spans="1:8" x14ac:dyDescent="0.25">
      <c r="A271" s="4">
        <v>39583</v>
      </c>
      <c r="B271" s="5">
        <v>103.7586</v>
      </c>
      <c r="C271" s="2">
        <v>76.48</v>
      </c>
      <c r="D271" s="2">
        <v>91.47</v>
      </c>
      <c r="E271" s="2" t="s">
        <v>1</v>
      </c>
      <c r="F271" s="2">
        <v>100.349</v>
      </c>
      <c r="G271" s="2">
        <v>6197.23</v>
      </c>
      <c r="H271" s="5"/>
    </row>
    <row r="272" spans="1:8" x14ac:dyDescent="0.25">
      <c r="A272" s="4">
        <v>39614</v>
      </c>
      <c r="B272" s="5">
        <v>100.6</v>
      </c>
      <c r="C272" s="2">
        <v>75.31</v>
      </c>
      <c r="D272" s="2">
        <v>96.88</v>
      </c>
      <c r="E272" s="2" t="s">
        <v>1</v>
      </c>
      <c r="F272" s="2">
        <v>99.710999999999999</v>
      </c>
      <c r="G272" s="2">
        <v>5831.98</v>
      </c>
      <c r="H272" s="5"/>
    </row>
    <row r="273" spans="1:8" x14ac:dyDescent="0.25">
      <c r="A273" s="4">
        <v>39644</v>
      </c>
      <c r="B273" s="5">
        <v>92.9</v>
      </c>
      <c r="C273" s="2">
        <v>77.489999999999995</v>
      </c>
      <c r="D273" s="2">
        <v>99.75</v>
      </c>
      <c r="E273" s="2" t="s">
        <v>1</v>
      </c>
      <c r="F273" s="2">
        <v>103.571</v>
      </c>
      <c r="G273" s="2">
        <v>5846.37</v>
      </c>
      <c r="H273" s="5"/>
    </row>
    <row r="274" spans="1:8" x14ac:dyDescent="0.25">
      <c r="A274" s="4">
        <v>39675</v>
      </c>
      <c r="B274" s="5">
        <v>98.2</v>
      </c>
      <c r="C274" s="2">
        <v>78.44</v>
      </c>
      <c r="D274" s="2">
        <v>99.3</v>
      </c>
      <c r="E274" s="2" t="s">
        <v>1</v>
      </c>
      <c r="F274" s="2">
        <v>97.334000000000003</v>
      </c>
      <c r="G274" s="2">
        <v>5042.29</v>
      </c>
      <c r="H274" s="5"/>
    </row>
    <row r="275" spans="1:8" x14ac:dyDescent="0.25">
      <c r="A275" s="4">
        <v>39706</v>
      </c>
      <c r="B275" s="5">
        <v>105.8</v>
      </c>
      <c r="C275" s="2">
        <v>76.17</v>
      </c>
      <c r="D275" s="2">
        <v>97.25</v>
      </c>
      <c r="E275" s="2" t="s">
        <v>1</v>
      </c>
      <c r="F275" s="2">
        <v>100.392</v>
      </c>
      <c r="G275" s="2">
        <v>4396.01</v>
      </c>
      <c r="H275" s="5"/>
    </row>
    <row r="276" spans="1:8" x14ac:dyDescent="0.25">
      <c r="A276" s="4">
        <v>39736</v>
      </c>
      <c r="B276" s="5">
        <v>88.8</v>
      </c>
      <c r="C276" s="2">
        <v>77.59</v>
      </c>
      <c r="D276" s="2">
        <v>105.61</v>
      </c>
      <c r="E276" s="2" t="s">
        <v>1</v>
      </c>
      <c r="F276" s="2">
        <v>98.846999999999994</v>
      </c>
      <c r="G276" s="2">
        <v>4117.8100000000004</v>
      </c>
      <c r="H276" s="5"/>
    </row>
    <row r="277" spans="1:8" x14ac:dyDescent="0.25">
      <c r="A277" s="4">
        <v>39767</v>
      </c>
      <c r="B277" s="5">
        <v>96.8</v>
      </c>
      <c r="C277" s="2">
        <v>77.209999999999994</v>
      </c>
      <c r="D277" s="2">
        <v>107.38</v>
      </c>
      <c r="E277" s="2" t="s">
        <v>1</v>
      </c>
      <c r="F277" s="2">
        <v>94.358999999999995</v>
      </c>
      <c r="G277" s="2">
        <v>3392.61</v>
      </c>
      <c r="H277" s="5"/>
    </row>
    <row r="278" spans="1:8" x14ac:dyDescent="0.25">
      <c r="A278" s="4">
        <v>39797</v>
      </c>
      <c r="B278" s="5">
        <v>81.099999999999994</v>
      </c>
      <c r="C278" s="2">
        <v>111.53</v>
      </c>
      <c r="D278" s="2">
        <v>107.49</v>
      </c>
      <c r="E278" s="2" t="s">
        <v>1</v>
      </c>
      <c r="F278" s="2">
        <v>96.988</v>
      </c>
      <c r="G278" s="2">
        <v>4240.13</v>
      </c>
      <c r="H278" s="5"/>
    </row>
    <row r="279" spans="1:8" x14ac:dyDescent="0.25">
      <c r="A279" s="4">
        <v>39828</v>
      </c>
      <c r="B279" s="5">
        <v>85.1</v>
      </c>
      <c r="C279" s="2">
        <v>75.209999999999994</v>
      </c>
      <c r="D279" s="2">
        <v>103.02</v>
      </c>
      <c r="E279" s="2" t="s">
        <v>1</v>
      </c>
      <c r="F279" s="2">
        <v>97.221999999999994</v>
      </c>
      <c r="G279" s="2">
        <v>3651.81</v>
      </c>
      <c r="H279" s="5"/>
    </row>
    <row r="280" spans="1:8" x14ac:dyDescent="0.25">
      <c r="A280" s="4">
        <v>39859</v>
      </c>
      <c r="B280" s="5">
        <v>76.5</v>
      </c>
      <c r="C280" s="2">
        <v>70.150000000000006</v>
      </c>
      <c r="D280" s="2">
        <v>98.36</v>
      </c>
      <c r="E280" s="2" t="s">
        <v>1</v>
      </c>
      <c r="F280" s="2">
        <v>95.864999999999995</v>
      </c>
      <c r="G280" s="2">
        <v>3435.95</v>
      </c>
      <c r="H280" s="5"/>
    </row>
    <row r="281" spans="1:8" x14ac:dyDescent="0.25">
      <c r="A281" s="4">
        <v>39887</v>
      </c>
      <c r="B281" s="5">
        <v>77.900000000000006</v>
      </c>
      <c r="C281" s="2">
        <v>73.709999999999994</v>
      </c>
      <c r="D281" s="2">
        <v>94.7</v>
      </c>
      <c r="E281" s="2">
        <v>6600.74</v>
      </c>
      <c r="F281" s="2">
        <v>95.3</v>
      </c>
      <c r="G281" s="2">
        <v>4298.75</v>
      </c>
      <c r="H281" s="5"/>
    </row>
    <row r="282" spans="1:8" x14ac:dyDescent="0.25">
      <c r="A282" s="4">
        <v>39918</v>
      </c>
      <c r="B282" s="5">
        <v>88.7</v>
      </c>
      <c r="C282" s="2">
        <v>72.739999999999995</v>
      </c>
      <c r="D282" s="2">
        <v>95.82</v>
      </c>
      <c r="E282" s="2">
        <v>6547.75</v>
      </c>
      <c r="F282" s="2">
        <v>93.977999999999994</v>
      </c>
      <c r="G282" s="2">
        <v>4367.54</v>
      </c>
      <c r="H282" s="5"/>
    </row>
    <row r="283" spans="1:8" x14ac:dyDescent="0.25">
      <c r="A283" s="4">
        <v>39948</v>
      </c>
      <c r="B283" s="5">
        <v>84.8</v>
      </c>
      <c r="C283" s="2">
        <v>76.75</v>
      </c>
      <c r="D283" s="2">
        <v>95.29</v>
      </c>
      <c r="E283" s="2">
        <v>6520.69</v>
      </c>
      <c r="F283" s="2">
        <v>95.054000000000002</v>
      </c>
      <c r="G283" s="2">
        <v>4278.91</v>
      </c>
      <c r="H283" s="5"/>
    </row>
    <row r="284" spans="1:8" x14ac:dyDescent="0.25">
      <c r="A284" s="4">
        <v>39979</v>
      </c>
      <c r="B284" s="5">
        <v>79.599999999999994</v>
      </c>
      <c r="C284" s="2">
        <v>74.53</v>
      </c>
      <c r="D284" s="2">
        <v>95.1</v>
      </c>
      <c r="E284" s="2">
        <v>6485.94</v>
      </c>
      <c r="F284" s="2">
        <v>94.555999999999997</v>
      </c>
      <c r="G284" s="2">
        <v>4446.6499999999996</v>
      </c>
      <c r="H284" s="5"/>
    </row>
    <row r="285" spans="1:8" x14ac:dyDescent="0.25">
      <c r="A285" s="4">
        <v>40009</v>
      </c>
      <c r="B285" s="5">
        <v>99.7</v>
      </c>
      <c r="C285" s="2">
        <v>78.739999999999995</v>
      </c>
      <c r="D285" s="2">
        <v>93.76</v>
      </c>
      <c r="E285" s="2">
        <v>6478.51</v>
      </c>
      <c r="F285" s="2">
        <v>97.734999999999999</v>
      </c>
      <c r="G285" s="2">
        <v>4750.7</v>
      </c>
      <c r="H285" s="5"/>
    </row>
    <row r="286" spans="1:8" x14ac:dyDescent="0.25">
      <c r="A286" s="4">
        <v>40040</v>
      </c>
      <c r="B286" s="5">
        <v>93.4</v>
      </c>
      <c r="C286" s="2">
        <v>78.03</v>
      </c>
      <c r="D286" s="2">
        <v>96.77</v>
      </c>
      <c r="E286" s="2">
        <v>6500.9</v>
      </c>
      <c r="F286" s="2">
        <v>94.444000000000003</v>
      </c>
      <c r="G286" s="2">
        <v>4671.37</v>
      </c>
      <c r="H286" s="5"/>
    </row>
    <row r="287" spans="1:8" x14ac:dyDescent="0.25">
      <c r="A287" s="4">
        <v>40071</v>
      </c>
      <c r="B287" s="5">
        <v>108</v>
      </c>
      <c r="C287" s="2">
        <v>73.86</v>
      </c>
      <c r="D287" s="2">
        <v>96.33</v>
      </c>
      <c r="E287" s="2">
        <v>6580.11</v>
      </c>
      <c r="F287" s="2">
        <v>96.444999999999993</v>
      </c>
      <c r="G287" s="2">
        <v>4403.7</v>
      </c>
      <c r="H287" s="5"/>
    </row>
    <row r="288" spans="1:8" x14ac:dyDescent="0.25">
      <c r="A288" s="4">
        <v>40101</v>
      </c>
      <c r="B288" s="5">
        <v>110.4</v>
      </c>
      <c r="C288" s="2">
        <v>79.03</v>
      </c>
      <c r="D288" s="2">
        <v>97.28</v>
      </c>
      <c r="E288" s="2">
        <v>6649.74</v>
      </c>
      <c r="F288" s="2">
        <v>96.623999999999995</v>
      </c>
      <c r="G288" s="2">
        <v>5744.33</v>
      </c>
      <c r="H288" s="5"/>
    </row>
    <row r="289" spans="1:8" x14ac:dyDescent="0.25">
      <c r="A289" s="4">
        <v>40132</v>
      </c>
      <c r="B289" s="5">
        <v>117.4</v>
      </c>
      <c r="C289" s="2">
        <v>78.819999999999993</v>
      </c>
      <c r="D289" s="2">
        <v>91.66</v>
      </c>
      <c r="E289" s="2">
        <v>6791.6</v>
      </c>
      <c r="F289" s="2">
        <v>96.031999999999996</v>
      </c>
      <c r="G289" s="2">
        <v>5316.96</v>
      </c>
      <c r="H289" s="5"/>
    </row>
    <row r="290" spans="1:8" x14ac:dyDescent="0.25">
      <c r="A290" s="4">
        <v>40162</v>
      </c>
      <c r="B290" s="5">
        <v>117.5</v>
      </c>
      <c r="C290" s="2">
        <v>114.1</v>
      </c>
      <c r="D290" s="2">
        <v>90.75</v>
      </c>
      <c r="E290" s="2">
        <v>6901.92</v>
      </c>
      <c r="F290" s="2">
        <v>98.16</v>
      </c>
      <c r="G290" s="2">
        <v>6095.98</v>
      </c>
      <c r="H290" s="5"/>
    </row>
    <row r="291" spans="1:8" x14ac:dyDescent="0.25">
      <c r="A291" s="4">
        <v>40193</v>
      </c>
      <c r="B291" s="5">
        <v>110.8</v>
      </c>
      <c r="C291" s="2">
        <v>79.86</v>
      </c>
      <c r="D291" s="2">
        <v>89.75</v>
      </c>
      <c r="E291" s="2">
        <v>6994.83</v>
      </c>
      <c r="F291" s="2">
        <v>96.1</v>
      </c>
      <c r="G291" s="2">
        <v>5067.49</v>
      </c>
      <c r="H291" s="5"/>
    </row>
    <row r="292" spans="1:8" x14ac:dyDescent="0.25">
      <c r="A292" s="4">
        <v>40224</v>
      </c>
      <c r="B292" s="5" t="s">
        <v>1</v>
      </c>
      <c r="C292" s="2">
        <v>72.72</v>
      </c>
      <c r="D292" s="2">
        <v>94.26</v>
      </c>
      <c r="E292" s="2">
        <v>6998.98</v>
      </c>
      <c r="F292" s="2">
        <v>97.745000000000005</v>
      </c>
      <c r="G292" s="2">
        <v>5004.1400000000003</v>
      </c>
      <c r="H292" s="5"/>
    </row>
    <row r="293" spans="1:8" x14ac:dyDescent="0.25">
      <c r="A293" s="4">
        <v>40252</v>
      </c>
      <c r="B293" s="5">
        <v>115.4</v>
      </c>
      <c r="C293" s="2">
        <v>79.02</v>
      </c>
      <c r="D293" s="2">
        <v>93.32</v>
      </c>
      <c r="E293" s="2">
        <v>6925.55</v>
      </c>
      <c r="F293" s="2">
        <v>100.94499999999999</v>
      </c>
      <c r="G293" s="2">
        <v>5544</v>
      </c>
      <c r="H293" s="5"/>
    </row>
    <row r="294" spans="1:8" x14ac:dyDescent="0.25">
      <c r="A294" s="4">
        <v>40283</v>
      </c>
      <c r="B294" s="5">
        <v>118.5</v>
      </c>
      <c r="C294" s="2">
        <v>74.38</v>
      </c>
      <c r="D294" s="2">
        <v>93</v>
      </c>
      <c r="E294" s="2">
        <v>6967.93</v>
      </c>
      <c r="F294" s="2">
        <v>100.541</v>
      </c>
      <c r="G294" s="2">
        <v>5361.03</v>
      </c>
      <c r="H294" s="5"/>
    </row>
    <row r="295" spans="1:8" x14ac:dyDescent="0.25">
      <c r="A295" s="4">
        <v>40313</v>
      </c>
      <c r="B295" s="5">
        <v>111.4</v>
      </c>
      <c r="C295" s="2">
        <v>82.88</v>
      </c>
      <c r="D295" s="2">
        <v>93.61</v>
      </c>
      <c r="E295" s="2">
        <v>6971.79</v>
      </c>
      <c r="F295" s="2">
        <v>99.992999999999995</v>
      </c>
      <c r="G295" s="2">
        <v>5673.55</v>
      </c>
      <c r="H295" s="5"/>
    </row>
    <row r="296" spans="1:8" x14ac:dyDescent="0.25">
      <c r="A296" s="4">
        <v>40344</v>
      </c>
      <c r="B296" s="5">
        <v>119.1</v>
      </c>
      <c r="C296" s="2">
        <v>81.459999999999994</v>
      </c>
      <c r="D296" s="2">
        <v>93.59</v>
      </c>
      <c r="E296" s="2">
        <v>7030.69</v>
      </c>
      <c r="F296" s="2">
        <v>101.282</v>
      </c>
      <c r="G296" s="2">
        <v>5364.5</v>
      </c>
      <c r="H296" s="5"/>
    </row>
    <row r="297" spans="1:8" x14ac:dyDescent="0.25">
      <c r="A297" s="4">
        <v>40374</v>
      </c>
      <c r="B297" s="5">
        <v>120.3</v>
      </c>
      <c r="C297" s="2">
        <v>86.75</v>
      </c>
      <c r="D297" s="2">
        <v>93.72</v>
      </c>
      <c r="E297" s="2">
        <v>7090.34</v>
      </c>
      <c r="F297" s="2">
        <v>98.018000000000001</v>
      </c>
      <c r="G297" s="2">
        <v>6005.99</v>
      </c>
      <c r="H297" s="5"/>
    </row>
    <row r="298" spans="1:8" x14ac:dyDescent="0.25">
      <c r="A298" s="4">
        <v>40405</v>
      </c>
      <c r="B298" s="5">
        <v>123.7</v>
      </c>
      <c r="C298" s="2">
        <v>83.88</v>
      </c>
      <c r="D298" s="2">
        <v>90.91</v>
      </c>
      <c r="E298" s="2">
        <v>7127.46</v>
      </c>
      <c r="F298" s="2">
        <v>99.472999999999999</v>
      </c>
      <c r="G298" s="2">
        <v>6322.51</v>
      </c>
      <c r="H298" s="5"/>
    </row>
    <row r="299" spans="1:8" x14ac:dyDescent="0.25">
      <c r="A299" s="4">
        <v>40436</v>
      </c>
      <c r="B299" s="5">
        <v>125.2</v>
      </c>
      <c r="C299" s="2">
        <v>81.64</v>
      </c>
      <c r="D299" s="2">
        <v>88.72</v>
      </c>
      <c r="E299" s="2">
        <v>7212.26</v>
      </c>
      <c r="F299" s="2">
        <v>100.29</v>
      </c>
      <c r="G299" s="2">
        <v>6140.25</v>
      </c>
      <c r="H299" s="5"/>
    </row>
    <row r="300" spans="1:8" x14ac:dyDescent="0.25">
      <c r="A300" s="4">
        <v>40466</v>
      </c>
      <c r="B300" s="5">
        <v>135.69999999999999</v>
      </c>
      <c r="C300" s="2">
        <v>87.35</v>
      </c>
      <c r="D300" s="2">
        <v>89.07</v>
      </c>
      <c r="E300" s="2">
        <v>7240.79</v>
      </c>
      <c r="F300" s="2">
        <v>100.181</v>
      </c>
      <c r="G300" s="2">
        <v>6342.73</v>
      </c>
      <c r="H300" s="5"/>
    </row>
    <row r="301" spans="1:8" x14ac:dyDescent="0.25">
      <c r="A301" s="4">
        <v>40497</v>
      </c>
      <c r="B301" s="5">
        <v>130</v>
      </c>
      <c r="C301" s="2">
        <v>86.61</v>
      </c>
      <c r="D301" s="2">
        <v>88.91</v>
      </c>
      <c r="E301" s="2">
        <v>7311.22</v>
      </c>
      <c r="F301" s="2">
        <v>102.096</v>
      </c>
      <c r="G301" s="2">
        <v>6521.78</v>
      </c>
      <c r="H301" s="5"/>
    </row>
    <row r="302" spans="1:8" x14ac:dyDescent="0.25">
      <c r="A302" s="4">
        <v>40527</v>
      </c>
      <c r="B302" s="5">
        <v>130</v>
      </c>
      <c r="C302" s="2">
        <v>125.04</v>
      </c>
      <c r="D302" s="2">
        <v>87.4</v>
      </c>
      <c r="E302" s="2">
        <v>7353.83</v>
      </c>
      <c r="F302" s="2">
        <v>103.336</v>
      </c>
      <c r="G302" s="2">
        <v>7760.56</v>
      </c>
      <c r="H302" s="5"/>
    </row>
    <row r="303" spans="1:8" x14ac:dyDescent="0.25">
      <c r="A303" s="4">
        <v>40558</v>
      </c>
      <c r="B303" s="5">
        <v>132.1</v>
      </c>
      <c r="C303" s="2">
        <v>86.02</v>
      </c>
      <c r="D303" s="2">
        <v>91.47</v>
      </c>
      <c r="E303" s="2">
        <v>7401.87</v>
      </c>
      <c r="F303" s="2">
        <v>103.758</v>
      </c>
      <c r="G303" s="2">
        <v>6490.45</v>
      </c>
      <c r="H303" s="5"/>
    </row>
    <row r="304" spans="1:8" x14ac:dyDescent="0.25">
      <c r="A304" s="4">
        <v>40589</v>
      </c>
      <c r="B304" s="5">
        <v>134.30000000000001</v>
      </c>
      <c r="C304" s="2">
        <v>76.819999999999993</v>
      </c>
      <c r="D304" s="2">
        <v>90.01</v>
      </c>
      <c r="E304" s="2">
        <v>7404.07</v>
      </c>
      <c r="F304" s="2">
        <v>102.56100000000001</v>
      </c>
      <c r="G304" s="2">
        <v>6003.58</v>
      </c>
      <c r="H304" s="5"/>
    </row>
    <row r="305" spans="1:8" x14ac:dyDescent="0.25">
      <c r="A305" s="4">
        <v>40617</v>
      </c>
      <c r="B305" s="5">
        <v>122</v>
      </c>
      <c r="C305" s="2">
        <v>81.84</v>
      </c>
      <c r="D305" s="2">
        <v>91.34</v>
      </c>
      <c r="E305" s="2">
        <v>7412.48</v>
      </c>
      <c r="F305" s="2">
        <v>108.161</v>
      </c>
      <c r="G305" s="2">
        <v>7719</v>
      </c>
      <c r="H305" s="5"/>
    </row>
    <row r="306" spans="1:8" x14ac:dyDescent="0.25">
      <c r="A306" s="4">
        <v>40648</v>
      </c>
      <c r="B306" s="5">
        <v>138.9</v>
      </c>
      <c r="C306" s="2">
        <v>89.72</v>
      </c>
      <c r="D306" s="2">
        <v>91.29</v>
      </c>
      <c r="E306" s="2">
        <v>7442.4</v>
      </c>
      <c r="F306" s="2">
        <v>102.82899999999999</v>
      </c>
      <c r="G306" s="2">
        <v>7265.08</v>
      </c>
      <c r="H306" s="5"/>
    </row>
    <row r="307" spans="1:8" x14ac:dyDescent="0.25">
      <c r="A307" s="4">
        <v>40678</v>
      </c>
      <c r="B307" s="5">
        <v>121.8</v>
      </c>
      <c r="C307" s="2">
        <v>86.77</v>
      </c>
      <c r="D307" s="2">
        <v>90.52</v>
      </c>
      <c r="E307" s="2">
        <v>7444.07</v>
      </c>
      <c r="F307" s="2">
        <v>105.05800000000001</v>
      </c>
      <c r="G307" s="2">
        <v>7408.38</v>
      </c>
      <c r="H307" s="5"/>
    </row>
    <row r="308" spans="1:8" x14ac:dyDescent="0.25">
      <c r="A308" s="4">
        <v>40709</v>
      </c>
      <c r="B308" s="5">
        <v>125.2</v>
      </c>
      <c r="C308" s="2">
        <v>88.61</v>
      </c>
      <c r="D308" s="2">
        <v>91.02</v>
      </c>
      <c r="E308" s="2">
        <v>7482.85</v>
      </c>
      <c r="F308" s="2">
        <v>103.863</v>
      </c>
      <c r="G308" s="2">
        <v>6697.26</v>
      </c>
      <c r="H308" s="5"/>
    </row>
    <row r="309" spans="1:8" x14ac:dyDescent="0.25">
      <c r="A309" s="4">
        <v>40739</v>
      </c>
      <c r="B309" s="5">
        <v>126.6</v>
      </c>
      <c r="C309" s="2">
        <v>95.27</v>
      </c>
      <c r="D309" s="2">
        <v>90.32</v>
      </c>
      <c r="E309" s="2">
        <v>7445.47</v>
      </c>
      <c r="F309" s="2">
        <v>102.59399999999999</v>
      </c>
      <c r="G309" s="2">
        <v>6386.92</v>
      </c>
      <c r="H309" s="5"/>
    </row>
    <row r="310" spans="1:8" x14ac:dyDescent="0.25">
      <c r="A310" s="4">
        <v>40770</v>
      </c>
      <c r="B310" s="5">
        <v>117.4</v>
      </c>
      <c r="C310" s="2">
        <v>89.29</v>
      </c>
      <c r="D310" s="2">
        <v>90.94</v>
      </c>
      <c r="E310" s="2">
        <v>7470.63</v>
      </c>
      <c r="F310" s="2">
        <v>108.125</v>
      </c>
      <c r="G310" s="2">
        <v>6347.8</v>
      </c>
      <c r="H310" s="5"/>
    </row>
    <row r="311" spans="1:8" x14ac:dyDescent="0.25">
      <c r="A311" s="4">
        <v>40801</v>
      </c>
      <c r="B311" s="5">
        <v>116.3</v>
      </c>
      <c r="C311" s="2">
        <v>87.88</v>
      </c>
      <c r="D311" s="2">
        <v>92.15</v>
      </c>
      <c r="E311" s="2">
        <v>7488.74</v>
      </c>
      <c r="F311" s="2">
        <v>105.098</v>
      </c>
      <c r="G311" s="2">
        <v>6540.61</v>
      </c>
      <c r="H311" s="5"/>
    </row>
    <row r="312" spans="1:8" x14ac:dyDescent="0.25">
      <c r="A312" s="4">
        <v>40831</v>
      </c>
      <c r="B312" s="5">
        <v>111.1</v>
      </c>
      <c r="C312" s="2">
        <v>92.23</v>
      </c>
      <c r="D312" s="2">
        <v>95.94</v>
      </c>
      <c r="E312" s="2">
        <v>7495.78</v>
      </c>
      <c r="F312" s="2">
        <v>103.94</v>
      </c>
      <c r="G312" s="2">
        <v>6679.77</v>
      </c>
      <c r="H312" s="5"/>
    </row>
    <row r="313" spans="1:8" x14ac:dyDescent="0.25">
      <c r="A313" s="4">
        <v>40862</v>
      </c>
      <c r="B313" s="5">
        <v>124.2</v>
      </c>
      <c r="C313" s="2">
        <v>91.61</v>
      </c>
      <c r="D313" s="2">
        <v>95</v>
      </c>
      <c r="E313" s="2">
        <v>7505.34</v>
      </c>
      <c r="F313" s="2">
        <v>107.852</v>
      </c>
      <c r="G313" s="2">
        <v>6750.51</v>
      </c>
      <c r="H313" s="5"/>
    </row>
    <row r="314" spans="1:8" x14ac:dyDescent="0.25">
      <c r="A314" s="4">
        <v>40892</v>
      </c>
      <c r="B314" s="5">
        <v>120.8</v>
      </c>
      <c r="C314" s="2">
        <v>135.1</v>
      </c>
      <c r="D314" s="2">
        <v>95.03</v>
      </c>
      <c r="E314" s="2">
        <v>7564.35</v>
      </c>
      <c r="F314" s="2">
        <v>105.18300000000001</v>
      </c>
      <c r="G314" s="2">
        <v>7148.48</v>
      </c>
      <c r="H314" s="5"/>
    </row>
    <row r="315" spans="1:8" x14ac:dyDescent="0.25">
      <c r="A315" s="4">
        <v>40923</v>
      </c>
      <c r="B315" s="5">
        <v>129.5</v>
      </c>
      <c r="C315" s="2">
        <v>91.23</v>
      </c>
      <c r="D315" s="2">
        <v>92.85</v>
      </c>
      <c r="E315" s="2">
        <v>7589.41</v>
      </c>
      <c r="F315" s="2">
        <v>105.041</v>
      </c>
      <c r="G315" s="2">
        <v>6446.48</v>
      </c>
      <c r="H315" s="5"/>
    </row>
    <row r="316" spans="1:8" x14ac:dyDescent="0.25">
      <c r="A316" s="4">
        <v>40954</v>
      </c>
      <c r="B316" s="5">
        <v>135.4</v>
      </c>
      <c r="C316" s="2">
        <v>85.21</v>
      </c>
      <c r="D316" s="2">
        <v>90.14</v>
      </c>
      <c r="E316" s="2">
        <v>7637.39</v>
      </c>
      <c r="F316" s="2">
        <v>106.801</v>
      </c>
      <c r="G316" s="2">
        <v>6311.81</v>
      </c>
      <c r="H316" s="5"/>
    </row>
    <row r="317" spans="1:8" x14ac:dyDescent="0.25">
      <c r="A317" s="4">
        <v>40983</v>
      </c>
      <c r="B317" s="5">
        <v>132.4</v>
      </c>
      <c r="C317" s="2">
        <v>90.61</v>
      </c>
      <c r="D317" s="2">
        <v>90.73</v>
      </c>
      <c r="E317" s="2">
        <v>7612.68</v>
      </c>
      <c r="F317" s="2">
        <v>107.58199999999999</v>
      </c>
      <c r="G317" s="2">
        <v>7043.77</v>
      </c>
      <c r="H317" s="5"/>
    </row>
    <row r="318" spans="1:8" x14ac:dyDescent="0.25">
      <c r="A318" s="4">
        <v>41014</v>
      </c>
      <c r="B318" s="5">
        <v>129</v>
      </c>
      <c r="C318" s="2">
        <v>86.88</v>
      </c>
      <c r="D318" s="2">
        <v>90.6</v>
      </c>
      <c r="E318" s="2">
        <v>7621.07</v>
      </c>
      <c r="F318" s="2">
        <v>97.242999999999995</v>
      </c>
      <c r="G318" s="2">
        <v>6548.21</v>
      </c>
      <c r="H318" s="5"/>
    </row>
    <row r="319" spans="1:8" x14ac:dyDescent="0.25">
      <c r="A319" s="4">
        <v>41044</v>
      </c>
      <c r="B319" s="5">
        <v>129.69999999999999</v>
      </c>
      <c r="C319" s="2">
        <v>90.13</v>
      </c>
      <c r="D319" s="2">
        <v>91.3</v>
      </c>
      <c r="E319" s="2">
        <v>7613.71</v>
      </c>
      <c r="F319" s="2">
        <v>105.483</v>
      </c>
      <c r="G319" s="2">
        <v>6395.99</v>
      </c>
      <c r="H319" s="5"/>
    </row>
    <row r="320" spans="1:8" x14ac:dyDescent="0.25">
      <c r="A320" s="4">
        <v>41075</v>
      </c>
      <c r="B320" s="5">
        <v>135.4</v>
      </c>
      <c r="C320" s="2">
        <v>93.58</v>
      </c>
      <c r="D320" s="2">
        <v>91.81</v>
      </c>
      <c r="E320" s="2">
        <v>7583.24</v>
      </c>
      <c r="F320" s="2">
        <v>107.779</v>
      </c>
      <c r="G320" s="2">
        <v>6738.02</v>
      </c>
      <c r="H320" s="5"/>
    </row>
    <row r="321" spans="1:8" x14ac:dyDescent="0.25">
      <c r="A321" s="4">
        <v>41105</v>
      </c>
      <c r="B321" s="5">
        <v>126.6</v>
      </c>
      <c r="C321" s="2">
        <v>96.81</v>
      </c>
      <c r="D321" s="2">
        <v>89.65</v>
      </c>
      <c r="E321" s="2">
        <v>7551.15</v>
      </c>
      <c r="F321" s="2">
        <v>104.78100000000001</v>
      </c>
      <c r="G321" s="2">
        <v>5913.11</v>
      </c>
      <c r="H321" s="5"/>
    </row>
    <row r="322" spans="1:8" x14ac:dyDescent="0.25">
      <c r="A322" s="4">
        <v>41136</v>
      </c>
      <c r="B322" s="5">
        <v>131.4</v>
      </c>
      <c r="C322" s="2">
        <v>91.16</v>
      </c>
      <c r="D322" s="2">
        <v>88.43</v>
      </c>
      <c r="E322" s="2">
        <v>7548.87</v>
      </c>
      <c r="F322" s="2">
        <v>105.38800000000001</v>
      </c>
      <c r="G322" s="2">
        <v>5754.27</v>
      </c>
      <c r="H322" s="5"/>
    </row>
    <row r="323" spans="1:8" x14ac:dyDescent="0.25">
      <c r="A323" s="4">
        <v>41167</v>
      </c>
      <c r="B323" s="5">
        <v>134.30000000000001</v>
      </c>
      <c r="C323" s="2">
        <v>93.53</v>
      </c>
      <c r="D323" s="2">
        <v>87.83</v>
      </c>
      <c r="E323" s="2">
        <v>7607.77</v>
      </c>
      <c r="F323" s="2">
        <v>103.732</v>
      </c>
      <c r="G323" s="2">
        <v>5671.88</v>
      </c>
      <c r="H323" s="5"/>
    </row>
    <row r="324" spans="1:8" x14ac:dyDescent="0.25">
      <c r="A324" s="4">
        <v>41197</v>
      </c>
      <c r="B324" s="5">
        <v>140.30000000000001</v>
      </c>
      <c r="C324" s="2">
        <v>91.72</v>
      </c>
      <c r="D324" s="2">
        <v>87.48</v>
      </c>
      <c r="E324" s="2">
        <v>7633.01</v>
      </c>
      <c r="F324" s="2">
        <v>105.15600000000001</v>
      </c>
      <c r="G324" s="2">
        <v>7338.82</v>
      </c>
      <c r="H324" s="5"/>
    </row>
    <row r="325" spans="1:8" x14ac:dyDescent="0.25">
      <c r="A325" s="4">
        <v>41228</v>
      </c>
      <c r="B325" s="5">
        <v>132.80000000000001</v>
      </c>
      <c r="C325" s="2">
        <v>95.96</v>
      </c>
      <c r="D325" s="2">
        <v>88.33</v>
      </c>
      <c r="E325" s="2">
        <v>7675</v>
      </c>
      <c r="F325" s="2">
        <v>103.259</v>
      </c>
      <c r="G325" s="2">
        <v>6525.3</v>
      </c>
      <c r="H325" s="5"/>
    </row>
    <row r="326" spans="1:8" x14ac:dyDescent="0.25">
      <c r="A326" s="4">
        <v>41258</v>
      </c>
      <c r="B326" s="5">
        <v>125.4</v>
      </c>
      <c r="C326" s="2">
        <v>139.29</v>
      </c>
      <c r="D326" s="2">
        <v>88.16</v>
      </c>
      <c r="E326" s="2">
        <v>7699.43</v>
      </c>
      <c r="F326" s="2">
        <v>102.517</v>
      </c>
      <c r="G326" s="2">
        <v>7102.97</v>
      </c>
      <c r="H326" s="5"/>
    </row>
    <row r="327" spans="1:8" x14ac:dyDescent="0.25">
      <c r="A327" s="4">
        <v>41289</v>
      </c>
      <c r="B327" s="5">
        <v>142.9</v>
      </c>
      <c r="C327" s="2">
        <v>93.33</v>
      </c>
      <c r="D327" s="2">
        <v>87.59</v>
      </c>
      <c r="E327" s="2">
        <v>7742.42</v>
      </c>
      <c r="F327" s="2">
        <v>104.175</v>
      </c>
      <c r="G327" s="2">
        <v>6808.38</v>
      </c>
      <c r="H327" s="5"/>
    </row>
    <row r="328" spans="1:8" x14ac:dyDescent="0.25">
      <c r="A328" s="4">
        <v>41320</v>
      </c>
      <c r="B328" s="5">
        <v>139.5</v>
      </c>
      <c r="C328" s="2">
        <v>87.04</v>
      </c>
      <c r="D328" s="2">
        <v>87.71</v>
      </c>
      <c r="E328" s="2">
        <v>7734.48</v>
      </c>
      <c r="F328" s="2">
        <v>101.881</v>
      </c>
      <c r="G328" s="2">
        <v>5580.09</v>
      </c>
      <c r="H328" s="5"/>
    </row>
    <row r="329" spans="1:8" x14ac:dyDescent="0.25">
      <c r="A329" s="4">
        <v>41348</v>
      </c>
      <c r="B329" s="5">
        <v>138.1</v>
      </c>
      <c r="C329" s="2">
        <v>95.76</v>
      </c>
      <c r="D329" s="2">
        <v>86.59</v>
      </c>
      <c r="E329" s="2">
        <v>7729.5</v>
      </c>
      <c r="F329" s="2">
        <v>95.816999999999993</v>
      </c>
      <c r="G329" s="2">
        <v>6174.18</v>
      </c>
      <c r="H329" s="5"/>
    </row>
    <row r="330" spans="1:8" x14ac:dyDescent="0.25">
      <c r="A330" s="4">
        <v>41379</v>
      </c>
      <c r="B330" s="5">
        <v>139.5</v>
      </c>
      <c r="C330" s="2">
        <v>89.72</v>
      </c>
      <c r="D330" s="2">
        <v>86.77</v>
      </c>
      <c r="E330" s="2">
        <v>7753.33</v>
      </c>
      <c r="F330" s="2">
        <v>106.033</v>
      </c>
      <c r="G330" s="2">
        <v>6765.6</v>
      </c>
      <c r="H330" s="5"/>
    </row>
    <row r="331" spans="1:8" x14ac:dyDescent="0.25">
      <c r="A331" s="4">
        <v>41409</v>
      </c>
      <c r="B331" s="5">
        <v>135.9</v>
      </c>
      <c r="C331" s="2">
        <v>96.12</v>
      </c>
      <c r="D331" s="2">
        <v>87.8</v>
      </c>
      <c r="E331" s="2">
        <v>7762.82</v>
      </c>
      <c r="F331" s="2">
        <v>103.45</v>
      </c>
      <c r="G331" s="2">
        <v>6983.55</v>
      </c>
      <c r="H331" s="5"/>
    </row>
    <row r="332" spans="1:8" x14ac:dyDescent="0.25">
      <c r="A332" s="4">
        <v>41440</v>
      </c>
      <c r="B332" s="5">
        <v>139</v>
      </c>
      <c r="C332" s="2">
        <v>99.02</v>
      </c>
      <c r="D332" s="2">
        <v>91.33</v>
      </c>
      <c r="E332" s="2">
        <v>7752.83</v>
      </c>
      <c r="F332" s="2">
        <v>102.997</v>
      </c>
      <c r="G332" s="2">
        <v>6316.31</v>
      </c>
      <c r="H332" s="5"/>
    </row>
    <row r="333" spans="1:8" x14ac:dyDescent="0.25">
      <c r="A333" s="4">
        <v>41470</v>
      </c>
      <c r="B333" s="5">
        <v>136.1</v>
      </c>
      <c r="C333" s="2">
        <v>99.96</v>
      </c>
      <c r="D333" s="2">
        <v>90.94</v>
      </c>
      <c r="E333" s="2">
        <v>7738.56</v>
      </c>
      <c r="F333" s="2">
        <v>105.255</v>
      </c>
      <c r="G333" s="2">
        <v>6355.62</v>
      </c>
      <c r="H333" s="5"/>
    </row>
    <row r="334" spans="1:8" x14ac:dyDescent="0.25">
      <c r="A334" s="4">
        <v>41501</v>
      </c>
      <c r="B334" s="5">
        <v>127.7</v>
      </c>
      <c r="C334" s="2">
        <v>98.95</v>
      </c>
      <c r="D334" s="2">
        <v>92.43</v>
      </c>
      <c r="E334" s="2">
        <v>7751.39</v>
      </c>
      <c r="F334" s="2">
        <v>101.941</v>
      </c>
      <c r="G334" s="2">
        <v>6389.06</v>
      </c>
      <c r="H334" s="5"/>
    </row>
    <row r="335" spans="1:8" x14ac:dyDescent="0.25">
      <c r="A335" s="4">
        <v>41532</v>
      </c>
      <c r="B335" s="5">
        <v>133.69999999999999</v>
      </c>
      <c r="C335" s="2">
        <v>93.86</v>
      </c>
      <c r="D335" s="2">
        <v>90.91</v>
      </c>
      <c r="E335" s="2">
        <v>7758.91</v>
      </c>
      <c r="F335" s="2">
        <v>104.69199999999999</v>
      </c>
      <c r="G335" s="2">
        <v>5804.87</v>
      </c>
      <c r="H335" s="5"/>
    </row>
    <row r="336" spans="1:8" x14ac:dyDescent="0.25">
      <c r="A336" s="4">
        <v>41562</v>
      </c>
      <c r="B336" s="5">
        <v>132.19999999999999</v>
      </c>
      <c r="C336" s="2">
        <v>95.79</v>
      </c>
      <c r="D336" s="2">
        <v>90.92</v>
      </c>
      <c r="E336" s="2">
        <v>7789.69</v>
      </c>
      <c r="F336" s="2">
        <v>105.608</v>
      </c>
      <c r="G336" s="2">
        <v>7008.18</v>
      </c>
      <c r="H336" s="5"/>
    </row>
    <row r="337" spans="1:8" x14ac:dyDescent="0.25">
      <c r="A337" s="4">
        <v>41593</v>
      </c>
      <c r="B337" s="5">
        <v>128.80000000000001</v>
      </c>
      <c r="C337" s="2">
        <v>104.34</v>
      </c>
      <c r="D337" s="2">
        <v>92.96</v>
      </c>
      <c r="E337" s="2">
        <v>7830.93</v>
      </c>
      <c r="F337" s="2">
        <v>103.449</v>
      </c>
      <c r="G337" s="2">
        <v>6038.61</v>
      </c>
      <c r="H337" s="5"/>
    </row>
    <row r="338" spans="1:8" x14ac:dyDescent="0.25">
      <c r="A338" s="4">
        <v>41623</v>
      </c>
      <c r="B338" s="5">
        <v>131.19999999999999</v>
      </c>
      <c r="C338" s="2">
        <v>146.12</v>
      </c>
      <c r="D338" s="2">
        <v>94.26</v>
      </c>
      <c r="E338" s="2">
        <v>7904.05</v>
      </c>
      <c r="F338" s="2">
        <v>105.24</v>
      </c>
      <c r="G338" s="2">
        <v>6252.55</v>
      </c>
      <c r="H338" s="5"/>
    </row>
    <row r="339" spans="1:8" x14ac:dyDescent="0.25">
      <c r="A339" s="4">
        <v>41654</v>
      </c>
      <c r="B339" s="5">
        <v>135.30000000000001</v>
      </c>
      <c r="C339" s="2">
        <v>97.91</v>
      </c>
      <c r="D339" s="2">
        <v>95.32</v>
      </c>
      <c r="E339" s="2">
        <v>7915.41</v>
      </c>
      <c r="F339" s="2">
        <v>105.437</v>
      </c>
      <c r="G339" s="2">
        <v>5503.85</v>
      </c>
      <c r="H339" s="5"/>
    </row>
    <row r="340" spans="1:8" x14ac:dyDescent="0.25">
      <c r="A340" s="4">
        <v>41685</v>
      </c>
      <c r="B340" s="5">
        <v>128.19999999999999</v>
      </c>
      <c r="C340" s="2">
        <v>92.74</v>
      </c>
      <c r="D340" s="2">
        <v>98.07</v>
      </c>
      <c r="E340" s="2">
        <v>7943.26</v>
      </c>
      <c r="F340" s="2">
        <v>106.081</v>
      </c>
      <c r="G340" s="2">
        <v>6226.72</v>
      </c>
      <c r="H340" s="5"/>
    </row>
    <row r="341" spans="1:8" x14ac:dyDescent="0.25">
      <c r="A341" s="4">
        <v>41713</v>
      </c>
      <c r="B341" s="5">
        <v>127.4</v>
      </c>
      <c r="C341" s="2">
        <v>104.13</v>
      </c>
      <c r="D341" s="2">
        <v>99.36</v>
      </c>
      <c r="E341" s="2">
        <v>7894.77</v>
      </c>
      <c r="F341" s="2">
        <v>106.858</v>
      </c>
      <c r="G341" s="2">
        <v>7307.52</v>
      </c>
      <c r="H341" s="5"/>
    </row>
    <row r="342" spans="1:8" x14ac:dyDescent="0.25">
      <c r="A342" s="4">
        <v>41744</v>
      </c>
      <c r="B342" s="5">
        <v>120.3</v>
      </c>
      <c r="C342" s="2">
        <v>97.99</v>
      </c>
      <c r="D342" s="2">
        <v>97.7</v>
      </c>
      <c r="E342" s="2">
        <v>7921.87</v>
      </c>
      <c r="F342" s="2">
        <v>114.554</v>
      </c>
      <c r="G342" s="2">
        <v>6639.66</v>
      </c>
      <c r="H342" s="5"/>
    </row>
    <row r="343" spans="1:8" x14ac:dyDescent="0.25">
      <c r="A343" s="4">
        <v>41774</v>
      </c>
      <c r="B343" s="5">
        <v>126</v>
      </c>
      <c r="C343" s="2">
        <v>104.55</v>
      </c>
      <c r="D343" s="2">
        <v>97.67</v>
      </c>
      <c r="E343" s="2">
        <v>7883.9</v>
      </c>
      <c r="F343" s="2">
        <v>105.378</v>
      </c>
      <c r="G343" s="2">
        <v>6890.67</v>
      </c>
      <c r="H343" s="5"/>
    </row>
    <row r="344" spans="1:8" x14ac:dyDescent="0.25">
      <c r="A344" s="4">
        <v>41805</v>
      </c>
      <c r="B344" s="5">
        <v>118.7</v>
      </c>
      <c r="C344" s="2">
        <v>104.08</v>
      </c>
      <c r="D344" s="2">
        <v>96.97</v>
      </c>
      <c r="E344" s="2">
        <v>7853.6</v>
      </c>
      <c r="F344" s="2">
        <v>102.78400000000001</v>
      </c>
      <c r="G344" s="2">
        <v>6097.37</v>
      </c>
      <c r="H344" s="5"/>
    </row>
    <row r="345" spans="1:8" x14ac:dyDescent="0.25">
      <c r="A345" s="4">
        <v>41835</v>
      </c>
      <c r="B345" s="5">
        <v>123.8</v>
      </c>
      <c r="C345" s="2">
        <v>105.21</v>
      </c>
      <c r="D345" s="2">
        <v>97.91</v>
      </c>
      <c r="E345" s="2">
        <v>7819.68</v>
      </c>
      <c r="F345" s="2">
        <v>106.074</v>
      </c>
      <c r="G345" s="2">
        <v>6332.81</v>
      </c>
      <c r="H345" s="5"/>
    </row>
    <row r="346" spans="1:8" x14ac:dyDescent="0.25">
      <c r="A346" s="4">
        <v>41866</v>
      </c>
      <c r="B346" s="5">
        <v>119.3</v>
      </c>
      <c r="C346" s="2">
        <v>106.57</v>
      </c>
      <c r="D346" s="2">
        <v>100.61</v>
      </c>
      <c r="E346" s="2">
        <v>7802.5</v>
      </c>
      <c r="F346" s="2">
        <v>102.839</v>
      </c>
      <c r="G346" s="2">
        <v>5917.8</v>
      </c>
      <c r="H346" s="5"/>
    </row>
    <row r="347" spans="1:8" x14ac:dyDescent="0.25">
      <c r="A347" s="4">
        <v>41897</v>
      </c>
      <c r="B347" s="5">
        <v>112.4</v>
      </c>
      <c r="C347" s="2">
        <v>100.51</v>
      </c>
      <c r="D347" s="2">
        <v>101.12</v>
      </c>
      <c r="E347" s="2">
        <v>7850.8</v>
      </c>
      <c r="F347" s="2">
        <v>106.6</v>
      </c>
      <c r="G347" s="2">
        <v>5809.95</v>
      </c>
      <c r="H347" s="5"/>
    </row>
    <row r="348" spans="1:8" x14ac:dyDescent="0.25">
      <c r="A348" s="4">
        <v>41927</v>
      </c>
      <c r="B348" s="5">
        <v>93.9</v>
      </c>
      <c r="C348" s="2">
        <v>107.67</v>
      </c>
      <c r="D348" s="2">
        <v>98.01</v>
      </c>
      <c r="E348" s="2">
        <v>7894.84</v>
      </c>
      <c r="F348" s="2">
        <v>105.77</v>
      </c>
      <c r="G348" s="2">
        <v>6140.51</v>
      </c>
      <c r="H348" s="5"/>
    </row>
    <row r="349" spans="1:8" x14ac:dyDescent="0.25">
      <c r="A349" s="4">
        <v>41958</v>
      </c>
      <c r="B349" s="5">
        <v>99.8</v>
      </c>
      <c r="C349" s="2">
        <v>113.09</v>
      </c>
      <c r="D349" s="2">
        <v>96.95</v>
      </c>
      <c r="E349" s="2">
        <v>7968.98</v>
      </c>
      <c r="F349" s="2">
        <v>102.246</v>
      </c>
      <c r="G349" s="2">
        <v>5744.02</v>
      </c>
      <c r="H349" s="5"/>
    </row>
    <row r="350" spans="1:8" x14ac:dyDescent="0.25">
      <c r="A350" s="4">
        <v>41988</v>
      </c>
      <c r="B350" s="5">
        <v>96.2</v>
      </c>
      <c r="C350" s="2">
        <v>158.1</v>
      </c>
      <c r="D350" s="2">
        <v>98.81</v>
      </c>
      <c r="E350" s="2">
        <v>8013.72</v>
      </c>
      <c r="F350" s="2">
        <v>107.494</v>
      </c>
      <c r="G350" s="2">
        <v>7063.96</v>
      </c>
      <c r="H350" s="5"/>
    </row>
    <row r="351" spans="1:8" x14ac:dyDescent="0.25">
      <c r="A351" s="4">
        <v>42019</v>
      </c>
      <c r="B351" s="5">
        <v>105.1</v>
      </c>
      <c r="C351" s="2">
        <v>107.82</v>
      </c>
      <c r="D351" s="2">
        <v>98.2</v>
      </c>
      <c r="E351" s="2">
        <v>8003.05</v>
      </c>
      <c r="F351" s="2">
        <v>75.159000000000006</v>
      </c>
      <c r="G351" s="2">
        <v>6295.65</v>
      </c>
      <c r="H351" s="5"/>
    </row>
    <row r="352" spans="1:8" x14ac:dyDescent="0.25">
      <c r="A352" s="4">
        <v>42050</v>
      </c>
      <c r="B352" s="5">
        <v>103.5</v>
      </c>
      <c r="C352" s="2">
        <v>100.61</v>
      </c>
      <c r="D352" s="2">
        <v>97.25</v>
      </c>
      <c r="E352" s="2">
        <v>7990.85</v>
      </c>
      <c r="F352" s="2">
        <v>75.784999999999997</v>
      </c>
      <c r="G352" s="2">
        <v>5237.42</v>
      </c>
      <c r="H352" s="5"/>
    </row>
    <row r="353" spans="1:8" x14ac:dyDescent="0.25">
      <c r="A353" s="4">
        <v>42078</v>
      </c>
      <c r="B353" s="5">
        <v>109.5</v>
      </c>
      <c r="C353" s="2" t="s">
        <v>1</v>
      </c>
      <c r="D353" s="2">
        <v>95.82</v>
      </c>
      <c r="E353" s="2" t="s">
        <v>1</v>
      </c>
      <c r="F353" s="2" t="s">
        <v>1</v>
      </c>
      <c r="G353" s="2">
        <v>6166.29</v>
      </c>
      <c r="H353" s="5"/>
    </row>
    <row r="354" spans="1:8" x14ac:dyDescent="0.25">
      <c r="A354" s="2"/>
      <c r="B354" s="2"/>
      <c r="C354" s="2"/>
      <c r="D354" s="2"/>
      <c r="E354" s="2"/>
      <c r="F354" s="2"/>
    </row>
    <row r="355" spans="1:8" x14ac:dyDescent="0.25">
      <c r="A355" s="2"/>
      <c r="B355" s="2"/>
      <c r="C355" s="2"/>
      <c r="D355" s="2"/>
      <c r="E355" s="2"/>
      <c r="F355" s="2"/>
    </row>
    <row r="356" spans="1:8" x14ac:dyDescent="0.25">
      <c r="A356" s="2"/>
      <c r="B356" s="2"/>
      <c r="C356" s="2"/>
      <c r="D356" s="2"/>
      <c r="E356" s="2"/>
      <c r="F356" s="2"/>
    </row>
    <row r="357" spans="1:8" x14ac:dyDescent="0.25">
      <c r="A357" s="2"/>
      <c r="B357" s="2"/>
      <c r="C357" s="2"/>
      <c r="D357" s="2"/>
      <c r="E357" s="2"/>
      <c r="F357" s="2"/>
    </row>
    <row r="358" spans="1:8" x14ac:dyDescent="0.25">
      <c r="A358" s="2"/>
      <c r="B358" s="2"/>
      <c r="C358" s="2"/>
      <c r="D358" s="2"/>
      <c r="E358" s="2"/>
      <c r="F358" s="2"/>
    </row>
    <row r="359" spans="1:8" x14ac:dyDescent="0.25">
      <c r="A359" s="2"/>
      <c r="B359" s="2"/>
      <c r="C359" s="2"/>
      <c r="D359" s="2"/>
      <c r="E359" s="2"/>
      <c r="F359" s="2"/>
    </row>
    <row r="360" spans="1:8" x14ac:dyDescent="0.25">
      <c r="A360" s="2"/>
      <c r="B360" s="2"/>
      <c r="C360" s="2"/>
      <c r="D360" s="2"/>
      <c r="E360" s="2"/>
      <c r="F360" s="2"/>
    </row>
    <row r="361" spans="1:8" x14ac:dyDescent="0.25">
      <c r="A361" s="2"/>
      <c r="B361" s="2"/>
      <c r="C361" s="2"/>
      <c r="D361" s="2"/>
      <c r="E361" s="2"/>
      <c r="F361" s="2"/>
    </row>
    <row r="362" spans="1:8" x14ac:dyDescent="0.25">
      <c r="A362" s="2"/>
      <c r="B362" s="2"/>
      <c r="C362" s="2"/>
      <c r="D362" s="2"/>
      <c r="E362" s="2"/>
      <c r="F362" s="2"/>
    </row>
    <row r="363" spans="1:8" x14ac:dyDescent="0.25">
      <c r="A363" s="2"/>
      <c r="B363" s="2"/>
      <c r="C363" s="2"/>
      <c r="D363" s="2"/>
      <c r="E363" s="2"/>
      <c r="F363" s="2"/>
    </row>
    <row r="364" spans="1:8" x14ac:dyDescent="0.25">
      <c r="A364" s="2"/>
      <c r="B364" s="2"/>
      <c r="C364" s="2"/>
      <c r="D364" s="2"/>
      <c r="E364" s="2"/>
      <c r="F364" s="2"/>
    </row>
    <row r="365" spans="1:8" x14ac:dyDescent="0.25">
      <c r="A365" s="2"/>
      <c r="B365" s="2"/>
      <c r="C365" s="2"/>
      <c r="D365" s="2"/>
      <c r="E365" s="2"/>
      <c r="F365" s="2"/>
    </row>
    <row r="366" spans="1:8" x14ac:dyDescent="0.25">
      <c r="A366" s="2"/>
      <c r="B366" s="2"/>
      <c r="C366" s="2"/>
      <c r="D366" s="2"/>
      <c r="E366" s="2"/>
      <c r="F366" s="2"/>
    </row>
    <row r="367" spans="1:8" x14ac:dyDescent="0.25">
      <c r="A367" s="2"/>
      <c r="B367" s="2"/>
      <c r="C367" s="2"/>
      <c r="D367" s="2"/>
      <c r="E367" s="2"/>
      <c r="F367" s="2"/>
    </row>
    <row r="368" spans="1:8" x14ac:dyDescent="0.25">
      <c r="A368" s="2"/>
      <c r="B368" s="2"/>
      <c r="C368" s="2"/>
      <c r="D368" s="2"/>
      <c r="E368" s="2"/>
      <c r="F368" s="2"/>
    </row>
    <row r="369" spans="1:6" x14ac:dyDescent="0.25">
      <c r="A369" s="2"/>
      <c r="B369" s="2"/>
      <c r="C369" s="2"/>
      <c r="D369" s="2"/>
      <c r="E369" s="2"/>
      <c r="F369" s="2"/>
    </row>
    <row r="370" spans="1:6" x14ac:dyDescent="0.25">
      <c r="A370" s="2"/>
      <c r="B370" s="2"/>
      <c r="C370" s="2"/>
      <c r="D370" s="2"/>
      <c r="E370" s="2"/>
      <c r="F370" s="2"/>
    </row>
    <row r="371" spans="1:6" x14ac:dyDescent="0.25">
      <c r="A371" s="2"/>
      <c r="B371" s="2"/>
      <c r="C371" s="2"/>
      <c r="D371" s="2"/>
      <c r="E371" s="2"/>
      <c r="F371" s="2"/>
    </row>
    <row r="372" spans="1:6" x14ac:dyDescent="0.25">
      <c r="A372" s="2"/>
      <c r="B372" s="2"/>
      <c r="C372" s="2"/>
      <c r="D372" s="2"/>
      <c r="E372" s="2"/>
      <c r="F372" s="2"/>
    </row>
    <row r="373" spans="1:6" x14ac:dyDescent="0.25">
      <c r="A373" s="2"/>
      <c r="B373" s="2"/>
      <c r="C373" s="2"/>
      <c r="D373" s="2"/>
      <c r="E373" s="2"/>
      <c r="F373" s="2"/>
    </row>
    <row r="374" spans="1:6" x14ac:dyDescent="0.25">
      <c r="A374" s="2"/>
      <c r="B374" s="2"/>
      <c r="C374" s="2"/>
      <c r="D374" s="2"/>
      <c r="E374" s="2"/>
      <c r="F374" s="2"/>
    </row>
    <row r="375" spans="1:6" x14ac:dyDescent="0.25">
      <c r="A375" s="2"/>
      <c r="B375" s="2"/>
      <c r="C375" s="2"/>
      <c r="D375" s="2"/>
      <c r="E375" s="2"/>
      <c r="F375" s="2"/>
    </row>
    <row r="376" spans="1:6" x14ac:dyDescent="0.25">
      <c r="A376" s="2"/>
      <c r="B376" s="2"/>
      <c r="C376" s="2"/>
      <c r="D376" s="2"/>
      <c r="E376" s="2"/>
      <c r="F376" s="2"/>
    </row>
    <row r="377" spans="1:6" x14ac:dyDescent="0.25">
      <c r="A377" s="2"/>
      <c r="B377" s="2"/>
      <c r="C377" s="2"/>
      <c r="D377" s="2"/>
      <c r="E377" s="2"/>
      <c r="F377" s="2"/>
    </row>
    <row r="378" spans="1:6" x14ac:dyDescent="0.25">
      <c r="A378" s="2"/>
      <c r="B378" s="2"/>
      <c r="C378" s="2"/>
      <c r="D378" s="2"/>
      <c r="E378" s="2"/>
      <c r="F378" s="2"/>
    </row>
    <row r="379" spans="1:6" x14ac:dyDescent="0.25">
      <c r="A379" s="2"/>
      <c r="B379" s="2"/>
      <c r="C379" s="2"/>
      <c r="D379" s="2"/>
      <c r="E379" s="2"/>
      <c r="F379" s="2"/>
    </row>
    <row r="380" spans="1:6" x14ac:dyDescent="0.25">
      <c r="A380" s="2"/>
      <c r="B380" s="2"/>
      <c r="C380" s="2"/>
      <c r="D380" s="2"/>
      <c r="E380" s="2"/>
      <c r="F380" s="2"/>
    </row>
    <row r="381" spans="1:6" x14ac:dyDescent="0.25">
      <c r="A381" s="2"/>
      <c r="B381" s="2"/>
      <c r="C381" s="2"/>
      <c r="D381" s="2"/>
      <c r="E381" s="2"/>
      <c r="F381" s="2"/>
    </row>
    <row r="382" spans="1:6" x14ac:dyDescent="0.25">
      <c r="A382" s="2"/>
      <c r="B382" s="2"/>
      <c r="C382" s="2"/>
      <c r="D382" s="2"/>
      <c r="E382" s="2"/>
      <c r="F382" s="2"/>
    </row>
    <row r="383" spans="1:6" x14ac:dyDescent="0.25">
      <c r="A383" s="2"/>
      <c r="B383" s="2"/>
      <c r="C383" s="2"/>
      <c r="D383" s="2"/>
      <c r="E383" s="2"/>
      <c r="F383" s="2"/>
    </row>
    <row r="384" spans="1:6" x14ac:dyDescent="0.25">
      <c r="A384" s="2"/>
      <c r="B384" s="2"/>
      <c r="C384" s="2"/>
      <c r="D384" s="2"/>
      <c r="E384" s="2"/>
      <c r="F384" s="2"/>
    </row>
    <row r="385" spans="1:6" x14ac:dyDescent="0.25">
      <c r="A385" s="2"/>
      <c r="B385" s="2"/>
      <c r="C385" s="2"/>
      <c r="D385" s="2"/>
      <c r="E385" s="2"/>
      <c r="F385" s="2"/>
    </row>
    <row r="386" spans="1:6" x14ac:dyDescent="0.25">
      <c r="A386" s="2"/>
      <c r="B386" s="2"/>
      <c r="C386" s="2"/>
      <c r="D386" s="2"/>
      <c r="E386" s="2"/>
      <c r="F386" s="2"/>
    </row>
    <row r="387" spans="1:6" x14ac:dyDescent="0.25">
      <c r="A387" s="2"/>
      <c r="B387" s="2"/>
      <c r="C387" s="2"/>
      <c r="D387" s="2"/>
      <c r="E387" s="2"/>
      <c r="F387" s="2"/>
    </row>
    <row r="388" spans="1:6" x14ac:dyDescent="0.25">
      <c r="A388" s="2"/>
      <c r="B388" s="2"/>
      <c r="C388" s="2"/>
      <c r="D388" s="2"/>
      <c r="E388" s="2"/>
      <c r="F388" s="2"/>
    </row>
    <row r="389" spans="1:6" x14ac:dyDescent="0.25">
      <c r="A389" s="2"/>
      <c r="B389" s="2"/>
      <c r="C389" s="2"/>
      <c r="D389" s="2"/>
      <c r="E389" s="2"/>
      <c r="F389" s="2"/>
    </row>
    <row r="390" spans="1:6" x14ac:dyDescent="0.25">
      <c r="A390" s="2"/>
      <c r="B390" s="2"/>
      <c r="C390" s="2"/>
      <c r="D390" s="2"/>
      <c r="E390" s="2"/>
      <c r="F390" s="2"/>
    </row>
    <row r="391" spans="1:6" x14ac:dyDescent="0.25">
      <c r="A391" s="2"/>
      <c r="B391" s="2"/>
      <c r="C391" s="2"/>
      <c r="D391" s="2"/>
      <c r="E391" s="2"/>
      <c r="F391" s="2"/>
    </row>
    <row r="392" spans="1:6" x14ac:dyDescent="0.25">
      <c r="A392" s="2"/>
      <c r="B392" s="2"/>
      <c r="C392" s="2"/>
      <c r="D392" s="2"/>
      <c r="E392" s="2"/>
      <c r="F392" s="2"/>
    </row>
    <row r="393" spans="1:6" x14ac:dyDescent="0.25">
      <c r="A393" s="2"/>
      <c r="B393" s="2"/>
      <c r="C393" s="2"/>
      <c r="D393" s="2"/>
      <c r="E393" s="2"/>
      <c r="F393" s="2"/>
    </row>
    <row r="394" spans="1:6" x14ac:dyDescent="0.25">
      <c r="A394" s="2"/>
      <c r="B394" s="2"/>
      <c r="C394" s="2"/>
      <c r="D394" s="2"/>
      <c r="E394" s="2"/>
      <c r="F394" s="2"/>
    </row>
    <row r="395" spans="1:6" x14ac:dyDescent="0.25">
      <c r="A395" s="2"/>
      <c r="B395" s="2"/>
      <c r="C395" s="2"/>
      <c r="D395" s="2"/>
      <c r="E395" s="2"/>
      <c r="F395" s="2"/>
    </row>
    <row r="396" spans="1:6" x14ac:dyDescent="0.25">
      <c r="A396" s="2"/>
      <c r="B396" s="2"/>
      <c r="C396" s="2"/>
      <c r="D396" s="2"/>
      <c r="E396" s="2"/>
      <c r="F396" s="2"/>
    </row>
    <row r="397" spans="1:6" x14ac:dyDescent="0.25">
      <c r="A397" s="2"/>
      <c r="B397" s="2"/>
      <c r="C397" s="2"/>
      <c r="D397" s="2"/>
      <c r="E397" s="2"/>
      <c r="F397" s="2"/>
    </row>
    <row r="398" spans="1:6" x14ac:dyDescent="0.25">
      <c r="A398" s="2"/>
      <c r="B398" s="2"/>
      <c r="C398" s="2"/>
      <c r="D398" s="2"/>
      <c r="E398" s="2"/>
      <c r="F398" s="2"/>
    </row>
    <row r="399" spans="1:6" x14ac:dyDescent="0.25">
      <c r="A399" s="2"/>
      <c r="B399" s="2"/>
      <c r="C399" s="2"/>
      <c r="D399" s="2"/>
      <c r="E399" s="2"/>
      <c r="F399" s="2"/>
    </row>
    <row r="400" spans="1:6" x14ac:dyDescent="0.25">
      <c r="A400" s="2"/>
      <c r="B400" s="2"/>
      <c r="C400" s="2"/>
      <c r="D400" s="2"/>
      <c r="E400" s="2"/>
      <c r="F400" s="2"/>
    </row>
    <row r="401" spans="1:6" x14ac:dyDescent="0.25">
      <c r="A401" s="2"/>
      <c r="B401" s="2"/>
      <c r="C401" s="2"/>
      <c r="D401" s="2"/>
      <c r="E401" s="2"/>
      <c r="F401" s="2"/>
    </row>
    <row r="402" spans="1:6" x14ac:dyDescent="0.25">
      <c r="A402" s="2"/>
      <c r="B402" s="2"/>
      <c r="C402" s="2"/>
      <c r="D402" s="2"/>
      <c r="E402" s="2"/>
      <c r="F402" s="2"/>
    </row>
    <row r="403" spans="1:6" x14ac:dyDescent="0.25">
      <c r="A403" s="2"/>
      <c r="B403" s="2"/>
      <c r="C403" s="2"/>
      <c r="D403" s="2"/>
      <c r="E403" s="2"/>
      <c r="F403" s="2"/>
    </row>
    <row r="404" spans="1:6" x14ac:dyDescent="0.25">
      <c r="A404" s="2"/>
      <c r="B404" s="2"/>
      <c r="C404" s="2"/>
      <c r="D404" s="2"/>
      <c r="E404" s="2"/>
      <c r="F404" s="2"/>
    </row>
    <row r="405" spans="1:6" x14ac:dyDescent="0.25">
      <c r="A405" s="2"/>
      <c r="B405" s="2"/>
      <c r="C405" s="2"/>
      <c r="D405" s="2"/>
      <c r="E405" s="2"/>
      <c r="F405" s="2"/>
    </row>
    <row r="406" spans="1:6" x14ac:dyDescent="0.25">
      <c r="A406" s="2"/>
      <c r="B406" s="2"/>
      <c r="C406" s="2"/>
      <c r="D406" s="2"/>
      <c r="E406" s="2"/>
      <c r="F406" s="2"/>
    </row>
    <row r="407" spans="1:6" x14ac:dyDescent="0.25">
      <c r="A407" s="2"/>
      <c r="B407" s="2"/>
      <c r="C407" s="2"/>
      <c r="D407" s="2"/>
      <c r="E407" s="2"/>
      <c r="F407" s="2"/>
    </row>
    <row r="408" spans="1:6" x14ac:dyDescent="0.25">
      <c r="A408" s="2"/>
      <c r="B408" s="2"/>
      <c r="C408" s="2"/>
      <c r="D408" s="2"/>
      <c r="E408" s="2"/>
      <c r="F408" s="2"/>
    </row>
    <row r="409" spans="1:6" x14ac:dyDescent="0.25">
      <c r="A409" s="2"/>
      <c r="B409" s="2"/>
      <c r="C409" s="2"/>
      <c r="D409" s="2"/>
      <c r="E409" s="2"/>
      <c r="F409" s="2"/>
    </row>
    <row r="410" spans="1:6" x14ac:dyDescent="0.25">
      <c r="A410" s="2"/>
      <c r="B410" s="2"/>
      <c r="C410" s="2"/>
      <c r="D410" s="2"/>
      <c r="E410" s="2"/>
      <c r="F410" s="2"/>
    </row>
    <row r="411" spans="1:6" x14ac:dyDescent="0.25">
      <c r="A411" s="2"/>
      <c r="B411" s="2"/>
      <c r="C411" s="2"/>
      <c r="D411" s="2"/>
      <c r="E411" s="2"/>
      <c r="F411" s="2"/>
    </row>
    <row r="412" spans="1:6" x14ac:dyDescent="0.25">
      <c r="A412" s="2"/>
      <c r="B412" s="2"/>
      <c r="C412" s="2"/>
      <c r="D412" s="2"/>
      <c r="E412" s="2"/>
      <c r="F412" s="2"/>
    </row>
    <row r="413" spans="1:6" x14ac:dyDescent="0.25">
      <c r="A413" s="2"/>
      <c r="B413" s="2"/>
      <c r="C413" s="2"/>
      <c r="D413" s="2"/>
      <c r="E413" s="2"/>
      <c r="F413" s="2"/>
    </row>
    <row r="414" spans="1:6" x14ac:dyDescent="0.25">
      <c r="A414" s="2"/>
      <c r="B414" s="2"/>
      <c r="C414" s="2"/>
      <c r="D414" s="2"/>
      <c r="E414" s="2"/>
      <c r="F414" s="2"/>
    </row>
    <row r="415" spans="1:6" x14ac:dyDescent="0.25">
      <c r="A415" s="2"/>
      <c r="B415" s="2"/>
      <c r="C415" s="2"/>
      <c r="D415" s="2"/>
      <c r="E415" s="2"/>
      <c r="F415" s="2"/>
    </row>
    <row r="416" spans="1:6" x14ac:dyDescent="0.25">
      <c r="A416" s="2"/>
      <c r="B416" s="2"/>
      <c r="C416" s="2"/>
      <c r="D416" s="2"/>
      <c r="E416" s="2"/>
      <c r="F416" s="2"/>
    </row>
    <row r="417" spans="1:6" x14ac:dyDescent="0.25">
      <c r="A417" s="2"/>
      <c r="B417" s="2"/>
      <c r="C417" s="2"/>
      <c r="D417" s="2"/>
      <c r="E417" s="2"/>
      <c r="F417" s="2"/>
    </row>
    <row r="418" spans="1:6" x14ac:dyDescent="0.25">
      <c r="A418" s="2"/>
      <c r="B418" s="2"/>
      <c r="C418" s="2"/>
      <c r="D418" s="2"/>
      <c r="E418" s="2"/>
      <c r="F418" s="2"/>
    </row>
    <row r="419" spans="1:6" x14ac:dyDescent="0.25">
      <c r="A419" s="2"/>
      <c r="B419" s="2"/>
      <c r="C419" s="2"/>
      <c r="D419" s="2"/>
      <c r="E419" s="2"/>
      <c r="F419" s="2"/>
    </row>
    <row r="420" spans="1:6" x14ac:dyDescent="0.25">
      <c r="A420" s="2"/>
      <c r="B420" s="2"/>
      <c r="C420" s="2"/>
      <c r="D420" s="2"/>
      <c r="E420" s="2"/>
      <c r="F420" s="2"/>
    </row>
    <row r="421" spans="1:6" x14ac:dyDescent="0.25">
      <c r="A421" s="2"/>
      <c r="B421" s="2"/>
      <c r="C421" s="2"/>
      <c r="D421" s="2"/>
      <c r="E421" s="2"/>
      <c r="F421" s="2"/>
    </row>
    <row r="422" spans="1:6" x14ac:dyDescent="0.25">
      <c r="A422" s="2"/>
      <c r="B422" s="2"/>
      <c r="C422" s="2"/>
      <c r="D422" s="2"/>
      <c r="E422" s="2"/>
      <c r="F422" s="2"/>
    </row>
    <row r="423" spans="1:6" x14ac:dyDescent="0.25">
      <c r="A423" s="2"/>
      <c r="B423" s="2"/>
      <c r="C423" s="2"/>
      <c r="D423" s="2"/>
      <c r="E423" s="2"/>
      <c r="F423" s="2"/>
    </row>
    <row r="424" spans="1:6" x14ac:dyDescent="0.25">
      <c r="A424" s="2"/>
      <c r="B424" s="2"/>
      <c r="C424" s="2"/>
      <c r="D424" s="2"/>
      <c r="E424" s="2"/>
      <c r="F424" s="2"/>
    </row>
    <row r="425" spans="1:6" x14ac:dyDescent="0.25">
      <c r="A425" s="2"/>
      <c r="B425" s="2"/>
      <c r="C425" s="2"/>
      <c r="D425" s="2"/>
      <c r="E425" s="2"/>
      <c r="F425" s="2"/>
    </row>
    <row r="426" spans="1:6" x14ac:dyDescent="0.25">
      <c r="A426" s="2"/>
      <c r="B426" s="2"/>
      <c r="C426" s="2"/>
      <c r="D426" s="2"/>
      <c r="E426" s="2"/>
      <c r="F426" s="2"/>
    </row>
    <row r="427" spans="1:6" x14ac:dyDescent="0.25">
      <c r="A427" s="2"/>
      <c r="B427" s="2"/>
      <c r="C427" s="2"/>
      <c r="D427" s="2"/>
      <c r="E427" s="2"/>
      <c r="F427" s="2"/>
    </row>
    <row r="428" spans="1:6" x14ac:dyDescent="0.25">
      <c r="A428" s="2"/>
      <c r="B428" s="2"/>
      <c r="C428" s="2"/>
      <c r="D428" s="2"/>
      <c r="E428" s="2"/>
      <c r="F428" s="2"/>
    </row>
    <row r="429" spans="1:6" x14ac:dyDescent="0.25">
      <c r="A429" s="2"/>
      <c r="B429" s="2"/>
      <c r="C429" s="2"/>
      <c r="D429" s="2"/>
      <c r="E429" s="2"/>
      <c r="F429" s="2"/>
    </row>
    <row r="430" spans="1:6" x14ac:dyDescent="0.25">
      <c r="A430" s="2"/>
      <c r="B430" s="2"/>
      <c r="C430" s="2"/>
      <c r="D430" s="2"/>
      <c r="E430" s="2"/>
      <c r="F430" s="2"/>
    </row>
    <row r="431" spans="1:6" x14ac:dyDescent="0.25">
      <c r="A431" s="2"/>
      <c r="B431" s="2"/>
      <c r="C431" s="2"/>
      <c r="D431" s="2"/>
      <c r="E431" s="2"/>
      <c r="F431" s="2"/>
    </row>
    <row r="432" spans="1:6" x14ac:dyDescent="0.25">
      <c r="A432" s="2"/>
      <c r="B432" s="2"/>
      <c r="C432" s="2"/>
      <c r="D432" s="2"/>
      <c r="E432" s="2"/>
      <c r="F432" s="2"/>
    </row>
    <row r="433" spans="1:6" x14ac:dyDescent="0.25">
      <c r="A433" s="2"/>
      <c r="B433" s="2"/>
      <c r="C433" s="2"/>
      <c r="D433" s="2"/>
      <c r="E433" s="2"/>
      <c r="F433" s="2"/>
    </row>
    <row r="434" spans="1:6" x14ac:dyDescent="0.25">
      <c r="A434" s="2"/>
      <c r="B434" s="2"/>
      <c r="C434" s="2"/>
      <c r="D434" s="2"/>
      <c r="E434" s="2"/>
      <c r="F434" s="2"/>
    </row>
    <row r="435" spans="1:6" x14ac:dyDescent="0.25">
      <c r="A435" s="2"/>
      <c r="B435" s="2"/>
      <c r="C435" s="2"/>
      <c r="D435" s="2"/>
      <c r="E435" s="2"/>
      <c r="F435" s="2"/>
    </row>
    <row r="436" spans="1:6" x14ac:dyDescent="0.25">
      <c r="A436" s="2"/>
      <c r="B436" s="2"/>
      <c r="C436" s="2"/>
      <c r="D436" s="2"/>
      <c r="E436" s="2"/>
      <c r="F436" s="2"/>
    </row>
    <row r="437" spans="1:6" x14ac:dyDescent="0.25">
      <c r="A437" s="2"/>
      <c r="B437" s="2"/>
      <c r="C437" s="2"/>
      <c r="D437" s="2"/>
      <c r="E437" s="2"/>
      <c r="F437" s="2"/>
    </row>
    <row r="438" spans="1:6" x14ac:dyDescent="0.25">
      <c r="A438" s="2"/>
      <c r="B438" s="2"/>
      <c r="C438" s="2"/>
      <c r="D438" s="2"/>
      <c r="E438" s="2"/>
      <c r="F438" s="2"/>
    </row>
    <row r="439" spans="1:6" x14ac:dyDescent="0.25">
      <c r="A439" s="2"/>
      <c r="B439" s="2"/>
      <c r="C439" s="2"/>
      <c r="D439" s="2"/>
      <c r="E439" s="2"/>
      <c r="F439" s="2"/>
    </row>
    <row r="440" spans="1:6" x14ac:dyDescent="0.25">
      <c r="A440" s="2"/>
      <c r="B440" s="2"/>
      <c r="C440" s="2"/>
      <c r="D440" s="2"/>
      <c r="E440" s="2"/>
      <c r="F440" s="2"/>
    </row>
    <row r="441" spans="1:6" x14ac:dyDescent="0.25">
      <c r="A441" s="2"/>
      <c r="B441" s="2"/>
      <c r="C441" s="2"/>
      <c r="D441" s="2"/>
      <c r="E441" s="2"/>
      <c r="F441" s="2"/>
    </row>
    <row r="442" spans="1:6" x14ac:dyDescent="0.25">
      <c r="A442" s="2"/>
      <c r="B442" s="2"/>
      <c r="C442" s="2"/>
      <c r="D442" s="2"/>
      <c r="E442" s="2"/>
      <c r="F442" s="2"/>
    </row>
    <row r="443" spans="1:6" x14ac:dyDescent="0.25">
      <c r="A443" s="2"/>
      <c r="B443" s="2"/>
      <c r="C443" s="2"/>
      <c r="D443" s="2"/>
      <c r="E443" s="2"/>
      <c r="F443" s="2"/>
    </row>
    <row r="444" spans="1:6" x14ac:dyDescent="0.25">
      <c r="A444" s="2"/>
      <c r="B444" s="2"/>
      <c r="C444" s="2"/>
      <c r="D444" s="2"/>
      <c r="E444" s="2"/>
      <c r="F444" s="2"/>
    </row>
    <row r="445" spans="1:6" x14ac:dyDescent="0.25">
      <c r="A445" s="2"/>
      <c r="B445" s="2"/>
      <c r="C445" s="2"/>
      <c r="D445" s="2"/>
      <c r="E445" s="2"/>
      <c r="F445" s="2"/>
    </row>
    <row r="446" spans="1:6" x14ac:dyDescent="0.25">
      <c r="A446" s="2"/>
      <c r="B446" s="2"/>
      <c r="C446" s="2"/>
      <c r="D446" s="2"/>
      <c r="E446" s="2"/>
      <c r="F446" s="2"/>
    </row>
    <row r="447" spans="1:6" x14ac:dyDescent="0.25">
      <c r="A447" s="2"/>
      <c r="B447" s="2"/>
      <c r="C447" s="2"/>
      <c r="D447" s="2"/>
      <c r="E447" s="2"/>
      <c r="F447" s="2"/>
    </row>
    <row r="448" spans="1:6" x14ac:dyDescent="0.25">
      <c r="A448" s="2"/>
      <c r="B448" s="2"/>
      <c r="C448" s="2"/>
      <c r="D448" s="2"/>
      <c r="E448" s="2"/>
      <c r="F448" s="2"/>
    </row>
    <row r="449" spans="1:6" x14ac:dyDescent="0.25">
      <c r="A449" s="2"/>
      <c r="B449" s="2"/>
      <c r="C449" s="2"/>
      <c r="D449" s="2"/>
      <c r="E449" s="2"/>
      <c r="F449" s="2"/>
    </row>
    <row r="450" spans="1:6" x14ac:dyDescent="0.25">
      <c r="A450" s="2"/>
      <c r="B450" s="2"/>
      <c r="C450" s="2"/>
      <c r="D450" s="2"/>
      <c r="E450" s="2"/>
      <c r="F450" s="2"/>
    </row>
    <row r="451" spans="1:6" x14ac:dyDescent="0.25">
      <c r="A451" s="2"/>
      <c r="B451" s="2"/>
      <c r="C451" s="2"/>
      <c r="D451" s="2"/>
      <c r="E451" s="2"/>
      <c r="F451" s="2"/>
    </row>
    <row r="452" spans="1:6" x14ac:dyDescent="0.25">
      <c r="A452" s="2"/>
      <c r="B452" s="2"/>
      <c r="C452" s="2"/>
      <c r="D452" s="2"/>
      <c r="E452" s="2"/>
      <c r="F452" s="2"/>
    </row>
    <row r="453" spans="1:6" x14ac:dyDescent="0.25">
      <c r="A453" s="2"/>
      <c r="B453" s="2"/>
      <c r="C453" s="2"/>
      <c r="D453" s="2"/>
      <c r="E453" s="2"/>
      <c r="F453" s="2"/>
    </row>
    <row r="454" spans="1:6" x14ac:dyDescent="0.25">
      <c r="A454" s="2"/>
      <c r="B454" s="2"/>
      <c r="C454" s="2"/>
      <c r="D454" s="2"/>
      <c r="E454" s="2"/>
      <c r="F454" s="2"/>
    </row>
    <row r="455" spans="1:6" x14ac:dyDescent="0.25">
      <c r="A455" s="2"/>
      <c r="B455" s="2"/>
      <c r="C455" s="2"/>
      <c r="D455" s="2"/>
      <c r="E455" s="2"/>
      <c r="F455" s="2"/>
    </row>
    <row r="456" spans="1:6" x14ac:dyDescent="0.25">
      <c r="A456" s="2"/>
      <c r="B456" s="2"/>
      <c r="C456" s="2"/>
      <c r="D456" s="2"/>
      <c r="E456" s="2"/>
      <c r="F456" s="2"/>
    </row>
    <row r="457" spans="1:6" x14ac:dyDescent="0.25">
      <c r="A457" s="2"/>
      <c r="B457" s="2"/>
      <c r="C457" s="2"/>
      <c r="D457" s="2"/>
      <c r="E457" s="2"/>
      <c r="F457" s="2"/>
    </row>
    <row r="458" spans="1:6" x14ac:dyDescent="0.25">
      <c r="A458" s="2"/>
      <c r="B458" s="2"/>
      <c r="C458" s="2"/>
      <c r="D458" s="2"/>
      <c r="E458" s="2"/>
      <c r="F458" s="2"/>
    </row>
    <row r="459" spans="1:6" x14ac:dyDescent="0.25">
      <c r="A459" s="2"/>
      <c r="B459" s="2"/>
      <c r="C459" s="2"/>
      <c r="D459" s="2"/>
      <c r="E459" s="2"/>
      <c r="F459" s="2"/>
    </row>
    <row r="460" spans="1:6" x14ac:dyDescent="0.25">
      <c r="A460" s="2"/>
      <c r="B460" s="2"/>
      <c r="C460" s="2"/>
      <c r="D460" s="2"/>
      <c r="E460" s="2"/>
      <c r="F460" s="2"/>
    </row>
    <row r="461" spans="1:6" x14ac:dyDescent="0.25">
      <c r="A461" s="2"/>
      <c r="B461" s="2"/>
      <c r="C461" s="2"/>
      <c r="D461" s="2"/>
      <c r="E461" s="2"/>
      <c r="F461" s="2"/>
    </row>
    <row r="462" spans="1:6" x14ac:dyDescent="0.25">
      <c r="A462" s="2"/>
      <c r="B462" s="2"/>
      <c r="C462" s="2"/>
      <c r="D462" s="2"/>
      <c r="E462" s="2"/>
      <c r="F462" s="2"/>
    </row>
    <row r="463" spans="1:6" x14ac:dyDescent="0.25">
      <c r="A463" s="2"/>
      <c r="B463" s="2"/>
      <c r="C463" s="2"/>
      <c r="D463" s="2"/>
      <c r="E463" s="2"/>
      <c r="F463" s="2"/>
    </row>
    <row r="464" spans="1:6" x14ac:dyDescent="0.25">
      <c r="A464" s="2"/>
      <c r="B464" s="2"/>
      <c r="C464" s="2"/>
      <c r="D464" s="2"/>
      <c r="E464" s="2"/>
      <c r="F464" s="2"/>
    </row>
    <row r="465" spans="1:6" x14ac:dyDescent="0.25">
      <c r="A465" s="2"/>
      <c r="B465" s="2"/>
      <c r="C465" s="2"/>
      <c r="D465" s="2"/>
      <c r="E465" s="2"/>
      <c r="F465" s="2"/>
    </row>
    <row r="466" spans="1:6" x14ac:dyDescent="0.25">
      <c r="A466" s="2"/>
      <c r="B466" s="2"/>
      <c r="C466" s="2"/>
      <c r="D466" s="2"/>
      <c r="E466" s="2"/>
      <c r="F466" s="2"/>
    </row>
    <row r="467" spans="1:6" x14ac:dyDescent="0.25">
      <c r="A467" s="2"/>
      <c r="B467" s="2"/>
      <c r="C467" s="2"/>
      <c r="D467" s="2"/>
      <c r="E467" s="2"/>
      <c r="F467" s="2"/>
    </row>
    <row r="468" spans="1:6" x14ac:dyDescent="0.25">
      <c r="A468" s="2"/>
      <c r="B468" s="2"/>
      <c r="C468" s="2"/>
      <c r="D468" s="2"/>
      <c r="E468" s="2"/>
      <c r="F468" s="2"/>
    </row>
    <row r="469" spans="1:6" x14ac:dyDescent="0.25">
      <c r="A469" s="2"/>
      <c r="B469" s="2"/>
      <c r="C469" s="2"/>
      <c r="D469" s="2"/>
      <c r="E469" s="2"/>
      <c r="F469" s="2"/>
    </row>
    <row r="470" spans="1:6" x14ac:dyDescent="0.25">
      <c r="A470" s="2"/>
      <c r="B470" s="2"/>
      <c r="C470" s="2"/>
      <c r="D470" s="2"/>
      <c r="E470" s="2"/>
      <c r="F470" s="2"/>
    </row>
    <row r="471" spans="1:6" x14ac:dyDescent="0.25">
      <c r="A471" s="2"/>
      <c r="B471" s="2"/>
      <c r="C471" s="2"/>
      <c r="D471" s="2"/>
      <c r="E471" s="2"/>
      <c r="F471" s="2"/>
    </row>
    <row r="472" spans="1:6" x14ac:dyDescent="0.25">
      <c r="A472" s="2"/>
      <c r="B472" s="2"/>
      <c r="C472" s="2"/>
      <c r="D472" s="2"/>
      <c r="E472" s="2"/>
      <c r="F472" s="2"/>
    </row>
    <row r="473" spans="1:6" x14ac:dyDescent="0.25">
      <c r="A473" s="2"/>
      <c r="B473" s="2"/>
      <c r="C473" s="2"/>
      <c r="D473" s="2"/>
      <c r="E473" s="2"/>
      <c r="F473" s="2"/>
    </row>
    <row r="474" spans="1:6" x14ac:dyDescent="0.25">
      <c r="A474" s="2"/>
      <c r="B474" s="2"/>
      <c r="C474" s="2"/>
      <c r="D474" s="2"/>
      <c r="E474" s="2"/>
      <c r="F474" s="2"/>
    </row>
    <row r="475" spans="1:6" x14ac:dyDescent="0.25">
      <c r="A475" s="2"/>
      <c r="B475" s="2"/>
      <c r="C475" s="2"/>
      <c r="D475" s="2"/>
      <c r="E475" s="2"/>
      <c r="F475" s="2"/>
    </row>
    <row r="476" spans="1:6" x14ac:dyDescent="0.25">
      <c r="A476" s="2"/>
      <c r="B476" s="2"/>
      <c r="C476" s="2"/>
      <c r="D476" s="2"/>
      <c r="E476" s="2"/>
      <c r="F476" s="2"/>
    </row>
    <row r="477" spans="1:6" x14ac:dyDescent="0.25">
      <c r="A477" s="2"/>
      <c r="B477" s="2"/>
      <c r="C477" s="2"/>
      <c r="D477" s="2"/>
      <c r="E477" s="2"/>
      <c r="F477" s="2"/>
    </row>
    <row r="478" spans="1:6" x14ac:dyDescent="0.25">
      <c r="A478" s="2"/>
      <c r="B478" s="2"/>
      <c r="C478" s="2"/>
      <c r="D478" s="2"/>
      <c r="E478" s="2"/>
      <c r="F478" s="2"/>
    </row>
    <row r="479" spans="1:6" x14ac:dyDescent="0.25">
      <c r="A479" s="2"/>
      <c r="B479" s="2"/>
      <c r="C479" s="2"/>
      <c r="D479" s="2"/>
      <c r="E479" s="2"/>
      <c r="F479" s="2"/>
    </row>
    <row r="480" spans="1:6" x14ac:dyDescent="0.25">
      <c r="A480" s="2"/>
      <c r="B480" s="2"/>
      <c r="C480" s="2"/>
      <c r="D480" s="2"/>
      <c r="E480" s="2"/>
      <c r="F480" s="2"/>
    </row>
    <row r="481" spans="1:6" x14ac:dyDescent="0.25">
      <c r="A481" s="2"/>
      <c r="B481" s="2"/>
      <c r="C481" s="2"/>
      <c r="D481" s="2"/>
      <c r="E481" s="2"/>
      <c r="F481" s="2"/>
    </row>
    <row r="482" spans="1:6" x14ac:dyDescent="0.25">
      <c r="A482" s="2"/>
      <c r="B482" s="2"/>
      <c r="C482" s="2"/>
      <c r="D482" s="2"/>
      <c r="E482" s="2"/>
      <c r="F482" s="2"/>
    </row>
    <row r="483" spans="1:6" x14ac:dyDescent="0.25">
      <c r="A483" s="2"/>
      <c r="B483" s="2"/>
      <c r="C483" s="2"/>
      <c r="D483" s="2"/>
      <c r="E483" s="2"/>
      <c r="F483" s="2"/>
    </row>
    <row r="484" spans="1:6" x14ac:dyDescent="0.25">
      <c r="A484" s="2"/>
      <c r="B484" s="2"/>
      <c r="C484" s="2"/>
      <c r="D484" s="2"/>
      <c r="E484" s="2"/>
      <c r="F484" s="2"/>
    </row>
    <row r="485" spans="1:6" x14ac:dyDescent="0.25">
      <c r="A485" s="2"/>
      <c r="B485" s="2"/>
      <c r="C485" s="2"/>
      <c r="D485" s="2"/>
      <c r="E485" s="2"/>
      <c r="F485" s="2"/>
    </row>
    <row r="486" spans="1:6" x14ac:dyDescent="0.25">
      <c r="A486" s="2"/>
      <c r="B486" s="2"/>
      <c r="C486" s="2"/>
      <c r="D486" s="2"/>
      <c r="E486" s="2"/>
      <c r="F486" s="2"/>
    </row>
    <row r="487" spans="1:6" x14ac:dyDescent="0.25">
      <c r="A487" s="2"/>
      <c r="B487" s="2"/>
      <c r="C487" s="2"/>
      <c r="D487" s="2"/>
      <c r="E487" s="2"/>
      <c r="F487" s="2"/>
    </row>
    <row r="488" spans="1:6" x14ac:dyDescent="0.25">
      <c r="A488" s="2"/>
      <c r="B488" s="2"/>
      <c r="C488" s="2"/>
      <c r="D488" s="2"/>
      <c r="E488" s="2"/>
      <c r="F488" s="2"/>
    </row>
    <row r="489" spans="1:6" x14ac:dyDescent="0.25">
      <c r="A489" s="2"/>
      <c r="B489" s="2"/>
      <c r="C489" s="2"/>
      <c r="D489" s="2"/>
      <c r="E489" s="2"/>
      <c r="F489" s="2"/>
    </row>
    <row r="490" spans="1:6" x14ac:dyDescent="0.25">
      <c r="A490" s="2"/>
      <c r="B490" s="2"/>
      <c r="C490" s="2"/>
      <c r="D490" s="2"/>
      <c r="E490" s="2"/>
      <c r="F490" s="2"/>
    </row>
    <row r="491" spans="1:6" x14ac:dyDescent="0.25">
      <c r="A491" s="2"/>
      <c r="B491" s="2"/>
      <c r="C491" s="2"/>
      <c r="D491" s="2"/>
      <c r="E491" s="2"/>
      <c r="F491" s="2"/>
    </row>
    <row r="492" spans="1:6" x14ac:dyDescent="0.25">
      <c r="A492" s="2"/>
      <c r="B492" s="2"/>
      <c r="C492" s="2"/>
      <c r="D492" s="2"/>
      <c r="E492" s="2"/>
      <c r="F492" s="2"/>
    </row>
    <row r="493" spans="1:6" x14ac:dyDescent="0.25">
      <c r="A493" s="2"/>
      <c r="B493" s="2"/>
      <c r="C493" s="2"/>
      <c r="D493" s="2"/>
      <c r="E493" s="2"/>
      <c r="F493" s="2"/>
    </row>
    <row r="494" spans="1:6" x14ac:dyDescent="0.25">
      <c r="A494" s="2"/>
      <c r="B494" s="2"/>
      <c r="C494" s="2"/>
      <c r="D494" s="2"/>
      <c r="E494" s="2"/>
      <c r="F494" s="2"/>
    </row>
    <row r="495" spans="1:6" x14ac:dyDescent="0.25">
      <c r="A495" s="2"/>
      <c r="B495" s="2"/>
      <c r="C495" s="2"/>
      <c r="D495" s="2"/>
      <c r="E495" s="2"/>
      <c r="F495" s="2"/>
    </row>
    <row r="496" spans="1:6" x14ac:dyDescent="0.25">
      <c r="A496" s="2"/>
      <c r="B496" s="2"/>
      <c r="C496" s="2"/>
      <c r="D496" s="2"/>
      <c r="E496" s="2"/>
      <c r="F496" s="2"/>
    </row>
    <row r="497" spans="1:6" x14ac:dyDescent="0.25">
      <c r="A497" s="2"/>
      <c r="B497" s="2"/>
      <c r="C497" s="2"/>
      <c r="D497" s="2"/>
      <c r="E497" s="2"/>
      <c r="F497" s="2"/>
    </row>
    <row r="498" spans="1:6" x14ac:dyDescent="0.25">
      <c r="A498" s="2"/>
      <c r="B498" s="2"/>
      <c r="C498" s="2"/>
      <c r="D498" s="2"/>
      <c r="E498" s="2"/>
      <c r="F498" s="2"/>
    </row>
    <row r="499" spans="1:6" x14ac:dyDescent="0.25">
      <c r="A499" s="2"/>
      <c r="B499" s="2"/>
      <c r="C499" s="2"/>
      <c r="D499" s="2"/>
      <c r="E499" s="2"/>
      <c r="F499" s="2"/>
    </row>
    <row r="500" spans="1:6" x14ac:dyDescent="0.25">
      <c r="A500" s="2"/>
      <c r="B500" s="2"/>
      <c r="C500" s="2"/>
      <c r="D500" s="2"/>
      <c r="E500" s="2"/>
      <c r="F500" s="2"/>
    </row>
    <row r="501" spans="1:6" x14ac:dyDescent="0.25">
      <c r="A501" s="2"/>
      <c r="B501" s="2"/>
      <c r="C501" s="2"/>
      <c r="D501" s="2"/>
      <c r="E501" s="2"/>
      <c r="F501" s="2"/>
    </row>
    <row r="502" spans="1:6" x14ac:dyDescent="0.25">
      <c r="A502" s="2"/>
      <c r="B502" s="2"/>
      <c r="C502" s="2"/>
      <c r="D502" s="2"/>
      <c r="E502" s="2"/>
      <c r="F502" s="2"/>
    </row>
    <row r="503" spans="1:6" x14ac:dyDescent="0.25">
      <c r="A503" s="2"/>
      <c r="B503" s="2"/>
      <c r="C503" s="2"/>
      <c r="D503" s="2"/>
      <c r="E503" s="2"/>
      <c r="F503" s="2"/>
    </row>
    <row r="504" spans="1:6" x14ac:dyDescent="0.25">
      <c r="A504" s="2"/>
      <c r="B504" s="2"/>
      <c r="C504" s="2"/>
      <c r="D504" s="2"/>
      <c r="E504" s="2"/>
      <c r="F504" s="2"/>
    </row>
    <row r="505" spans="1:6" x14ac:dyDescent="0.25">
      <c r="A505" s="2"/>
      <c r="B505" s="2"/>
      <c r="C505" s="2"/>
      <c r="D505" s="2"/>
      <c r="E505" s="2"/>
      <c r="F505" s="2"/>
    </row>
    <row r="506" spans="1:6" x14ac:dyDescent="0.25">
      <c r="A506" s="2"/>
      <c r="B506" s="2"/>
      <c r="C506" s="2"/>
      <c r="D506" s="2"/>
      <c r="E506" s="2"/>
      <c r="F506" s="2"/>
    </row>
    <row r="507" spans="1:6" x14ac:dyDescent="0.25">
      <c r="A507" s="2"/>
      <c r="B507" s="2"/>
      <c r="C507" s="2"/>
      <c r="D507" s="2"/>
      <c r="E507" s="2"/>
      <c r="F507" s="2"/>
    </row>
    <row r="508" spans="1:6" x14ac:dyDescent="0.25">
      <c r="A508" s="2"/>
      <c r="B508" s="2"/>
      <c r="C508" s="2"/>
      <c r="D508" s="2"/>
      <c r="E508" s="2"/>
      <c r="F508" s="2"/>
    </row>
    <row r="509" spans="1:6" x14ac:dyDescent="0.25">
      <c r="A509" s="2"/>
      <c r="B509" s="2"/>
      <c r="C509" s="2"/>
      <c r="D509" s="2"/>
      <c r="E509" s="2"/>
      <c r="F509" s="2"/>
    </row>
    <row r="510" spans="1:6" x14ac:dyDescent="0.25">
      <c r="A510" s="2"/>
      <c r="B510" s="2"/>
      <c r="C510" s="2"/>
      <c r="D510" s="2"/>
      <c r="E510" s="2"/>
      <c r="F510" s="2"/>
    </row>
    <row r="511" spans="1:6" x14ac:dyDescent="0.25">
      <c r="A511" s="2"/>
      <c r="B511" s="2"/>
      <c r="C511" s="2"/>
      <c r="D511" s="2"/>
      <c r="E511" s="2"/>
      <c r="F511" s="2"/>
    </row>
    <row r="512" spans="1:6" x14ac:dyDescent="0.25">
      <c r="A512" s="2"/>
      <c r="B512" s="2"/>
      <c r="C512" s="2"/>
      <c r="D512" s="2"/>
      <c r="E512" s="2"/>
      <c r="F512" s="2"/>
    </row>
    <row r="513" spans="1:6" x14ac:dyDescent="0.25">
      <c r="A513" s="2"/>
      <c r="B513" s="2"/>
      <c r="C513" s="2"/>
      <c r="D513" s="2"/>
      <c r="E513" s="2"/>
      <c r="F513" s="2"/>
    </row>
    <row r="514" spans="1:6" x14ac:dyDescent="0.25">
      <c r="A514" s="2"/>
      <c r="B514" s="2"/>
      <c r="C514" s="2"/>
      <c r="D514" s="2"/>
      <c r="E514" s="2"/>
      <c r="F514" s="2"/>
    </row>
    <row r="515" spans="1:6" x14ac:dyDescent="0.25">
      <c r="A515" s="2"/>
      <c r="B515" s="2"/>
      <c r="C515" s="2"/>
      <c r="D515" s="2"/>
      <c r="E515" s="2"/>
      <c r="F515" s="2"/>
    </row>
    <row r="516" spans="1:6" x14ac:dyDescent="0.25">
      <c r="A516" s="2"/>
      <c r="B516" s="2"/>
      <c r="C516" s="2"/>
      <c r="D516" s="2"/>
      <c r="E516" s="2"/>
      <c r="F516" s="2"/>
    </row>
    <row r="517" spans="1:6" x14ac:dyDescent="0.25">
      <c r="A517" s="2"/>
      <c r="B517" s="2"/>
      <c r="C517" s="2"/>
      <c r="D517" s="2"/>
      <c r="E517" s="2"/>
      <c r="F517" s="2"/>
    </row>
    <row r="518" spans="1:6" x14ac:dyDescent="0.25">
      <c r="A518" s="2"/>
      <c r="B518" s="2"/>
      <c r="C518" s="2"/>
      <c r="D518" s="2"/>
      <c r="E518" s="2"/>
      <c r="F518" s="2"/>
    </row>
    <row r="519" spans="1:6" x14ac:dyDescent="0.25">
      <c r="A519" s="2"/>
      <c r="B519" s="2"/>
      <c r="C519" s="2"/>
      <c r="D519" s="2"/>
      <c r="E519" s="2"/>
      <c r="F519" s="2"/>
    </row>
    <row r="520" spans="1:6" x14ac:dyDescent="0.25">
      <c r="A520" s="2"/>
      <c r="B520" s="2"/>
      <c r="C520" s="2"/>
      <c r="D520" s="2"/>
      <c r="E520" s="2"/>
      <c r="F520" s="2"/>
    </row>
    <row r="521" spans="1:6" x14ac:dyDescent="0.25">
      <c r="A521" s="2"/>
      <c r="B521" s="2"/>
      <c r="C521" s="2"/>
      <c r="D521" s="2"/>
      <c r="E521" s="2"/>
      <c r="F521" s="2"/>
    </row>
    <row r="522" spans="1:6" x14ac:dyDescent="0.25">
      <c r="A522" s="2"/>
      <c r="B522" s="2"/>
      <c r="C522" s="2"/>
      <c r="D522" s="2"/>
      <c r="E522" s="2"/>
      <c r="F522" s="2"/>
    </row>
    <row r="523" spans="1:6" x14ac:dyDescent="0.25">
      <c r="A523" s="2"/>
      <c r="B523" s="2"/>
      <c r="C523" s="2"/>
      <c r="D523" s="2"/>
      <c r="E523" s="2"/>
      <c r="F523" s="2"/>
    </row>
    <row r="524" spans="1:6" x14ac:dyDescent="0.25">
      <c r="A524" s="2"/>
      <c r="B524" s="2"/>
      <c r="C524" s="2"/>
      <c r="D524" s="2"/>
      <c r="E524" s="2"/>
      <c r="F524" s="2"/>
    </row>
    <row r="525" spans="1:6" x14ac:dyDescent="0.25">
      <c r="A525" s="2"/>
      <c r="B525" s="2"/>
      <c r="C525" s="2"/>
      <c r="D525" s="2"/>
      <c r="E525" s="2"/>
      <c r="F525" s="2"/>
    </row>
    <row r="526" spans="1:6" x14ac:dyDescent="0.25">
      <c r="A526" s="2"/>
      <c r="B526" s="2"/>
      <c r="C526" s="2"/>
      <c r="D526" s="2"/>
      <c r="E526" s="2"/>
      <c r="F526" s="2"/>
    </row>
    <row r="527" spans="1:6" x14ac:dyDescent="0.25">
      <c r="A527" s="2"/>
      <c r="B527" s="2"/>
      <c r="C527" s="2"/>
      <c r="D527" s="2"/>
      <c r="E527" s="2"/>
      <c r="F527" s="2"/>
    </row>
    <row r="528" spans="1:6" x14ac:dyDescent="0.25">
      <c r="A528" s="2"/>
      <c r="B528" s="2"/>
      <c r="C528" s="2"/>
      <c r="D528" s="2"/>
      <c r="E528" s="2"/>
      <c r="F528" s="2"/>
    </row>
    <row r="529" spans="1:6" x14ac:dyDescent="0.25">
      <c r="A529" s="2"/>
      <c r="B529" s="2"/>
      <c r="C529" s="2"/>
      <c r="D529" s="2"/>
      <c r="E529" s="2"/>
      <c r="F529" s="2"/>
    </row>
    <row r="530" spans="1:6" x14ac:dyDescent="0.25">
      <c r="A530" s="2"/>
      <c r="B530" s="2"/>
      <c r="C530" s="2"/>
      <c r="D530" s="2"/>
      <c r="E530" s="2"/>
      <c r="F530" s="2"/>
    </row>
    <row r="531" spans="1:6" x14ac:dyDescent="0.25">
      <c r="A531" s="2"/>
      <c r="B531" s="2"/>
      <c r="C531" s="2"/>
      <c r="D531" s="2"/>
      <c r="E531" s="2"/>
      <c r="F531" s="2"/>
    </row>
    <row r="532" spans="1:6" x14ac:dyDescent="0.25">
      <c r="A532" s="2"/>
      <c r="B532" s="2"/>
      <c r="C532" s="2"/>
      <c r="D532" s="2"/>
      <c r="E532" s="2"/>
      <c r="F532" s="2"/>
    </row>
    <row r="533" spans="1:6" x14ac:dyDescent="0.25">
      <c r="A533" s="2"/>
      <c r="B533" s="2"/>
      <c r="C533" s="2"/>
      <c r="D533" s="2"/>
      <c r="E533" s="2"/>
      <c r="F533" s="2"/>
    </row>
    <row r="534" spans="1:6" x14ac:dyDescent="0.25">
      <c r="A534" s="2"/>
      <c r="B534" s="2"/>
      <c r="C534" s="2"/>
      <c r="D534" s="2"/>
      <c r="E534" s="2"/>
      <c r="F534" s="2"/>
    </row>
    <row r="535" spans="1:6" x14ac:dyDescent="0.25">
      <c r="A535" s="2"/>
      <c r="B535" s="2"/>
      <c r="C535" s="2"/>
      <c r="D535" s="2"/>
      <c r="E535" s="2"/>
      <c r="F535" s="2"/>
    </row>
    <row r="536" spans="1:6" x14ac:dyDescent="0.25">
      <c r="A536" s="2"/>
      <c r="B536" s="2"/>
      <c r="C536" s="2"/>
      <c r="D536" s="2"/>
      <c r="E536" s="2"/>
      <c r="F536" s="2"/>
    </row>
    <row r="537" spans="1:6" x14ac:dyDescent="0.25">
      <c r="A537" s="2"/>
      <c r="B537" s="2"/>
      <c r="C537" s="2"/>
      <c r="D537" s="2"/>
      <c r="E537" s="2"/>
      <c r="F537" s="2"/>
    </row>
    <row r="538" spans="1:6" x14ac:dyDescent="0.25">
      <c r="A538" s="2"/>
      <c r="B538" s="2"/>
      <c r="C538" s="2"/>
      <c r="D538" s="2"/>
      <c r="E538" s="2"/>
      <c r="F538" s="2"/>
    </row>
    <row r="539" spans="1:6" x14ac:dyDescent="0.25">
      <c r="A539" s="2"/>
      <c r="B539" s="2"/>
      <c r="C539" s="2"/>
      <c r="D539" s="2"/>
      <c r="E539" s="2"/>
      <c r="F539" s="2"/>
    </row>
    <row r="540" spans="1:6" x14ac:dyDescent="0.25">
      <c r="A540" s="2"/>
      <c r="B540" s="2"/>
      <c r="C540" s="2"/>
      <c r="D540" s="2"/>
      <c r="E540" s="2"/>
      <c r="F540" s="2"/>
    </row>
    <row r="541" spans="1:6" x14ac:dyDescent="0.25">
      <c r="A541" s="2"/>
      <c r="B541" s="2"/>
      <c r="C541" s="2"/>
      <c r="D541" s="2"/>
      <c r="E541" s="2"/>
      <c r="F541" s="2"/>
    </row>
    <row r="542" spans="1:6" x14ac:dyDescent="0.25">
      <c r="A542" s="2"/>
      <c r="B542" s="2"/>
      <c r="C542" s="2"/>
      <c r="D542" s="2"/>
      <c r="E542" s="2"/>
      <c r="F542" s="2"/>
    </row>
    <row r="543" spans="1:6" x14ac:dyDescent="0.25">
      <c r="A543" s="2"/>
      <c r="B543" s="2"/>
      <c r="C543" s="2"/>
      <c r="D543" s="2"/>
      <c r="E543" s="2"/>
      <c r="F543" s="2"/>
    </row>
    <row r="544" spans="1:6" x14ac:dyDescent="0.25">
      <c r="A544" s="2"/>
      <c r="B544" s="2"/>
      <c r="C544" s="2"/>
      <c r="D544" s="2"/>
      <c r="E544" s="2"/>
      <c r="F544" s="2"/>
    </row>
    <row r="545" spans="1:6" x14ac:dyDescent="0.25">
      <c r="A545" s="2"/>
      <c r="B545" s="2"/>
      <c r="C545" s="2"/>
      <c r="D545" s="2"/>
      <c r="E545" s="2"/>
      <c r="F545" s="2"/>
    </row>
    <row r="546" spans="1:6" x14ac:dyDescent="0.25">
      <c r="A546" s="2"/>
      <c r="B546" s="2"/>
      <c r="C546" s="2"/>
      <c r="D546" s="2"/>
      <c r="E546" s="2"/>
      <c r="F546" s="2"/>
    </row>
    <row r="547" spans="1:6" x14ac:dyDescent="0.25">
      <c r="A547" s="2"/>
      <c r="B547" s="2"/>
      <c r="C547" s="2"/>
      <c r="D547" s="2"/>
      <c r="E547" s="2"/>
      <c r="F547" s="2"/>
    </row>
    <row r="548" spans="1:6" x14ac:dyDescent="0.25">
      <c r="A548" s="2"/>
      <c r="B548" s="2"/>
      <c r="C548" s="2"/>
      <c r="D548" s="2"/>
      <c r="E548" s="2"/>
      <c r="F548" s="2"/>
    </row>
    <row r="549" spans="1:6" x14ac:dyDescent="0.25">
      <c r="A549" s="2"/>
      <c r="B549" s="2"/>
      <c r="C549" s="2"/>
      <c r="D549" s="2"/>
      <c r="E549" s="2"/>
      <c r="F549" s="2"/>
    </row>
    <row r="550" spans="1:6" x14ac:dyDescent="0.25">
      <c r="A550" s="2"/>
      <c r="B550" s="2"/>
      <c r="C550" s="2"/>
      <c r="D550" s="2"/>
      <c r="E550" s="2"/>
      <c r="F550" s="2"/>
    </row>
    <row r="551" spans="1:6" x14ac:dyDescent="0.25">
      <c r="A551" s="2"/>
      <c r="B551" s="2"/>
      <c r="C551" s="2"/>
      <c r="D551" s="2"/>
      <c r="E551" s="2"/>
      <c r="F551" s="2"/>
    </row>
    <row r="552" spans="1:6" x14ac:dyDescent="0.25">
      <c r="A552" s="2"/>
      <c r="B552" s="2"/>
      <c r="C552" s="2"/>
      <c r="D552" s="2"/>
      <c r="E552" s="2"/>
      <c r="F552" s="2"/>
    </row>
    <row r="553" spans="1:6" x14ac:dyDescent="0.25">
      <c r="A553" s="2"/>
      <c r="B553" s="2"/>
      <c r="C553" s="2"/>
      <c r="D553" s="2"/>
      <c r="E553" s="2"/>
      <c r="F553" s="2"/>
    </row>
    <row r="554" spans="1:6" x14ac:dyDescent="0.25">
      <c r="A554" s="2"/>
      <c r="B554" s="2"/>
      <c r="C554" s="2"/>
      <c r="D554" s="2"/>
      <c r="E554" s="2"/>
      <c r="F554" s="2"/>
    </row>
    <row r="555" spans="1:6" x14ac:dyDescent="0.25">
      <c r="A555" s="2"/>
      <c r="B555" s="2"/>
      <c r="C555" s="2"/>
      <c r="D555" s="2"/>
      <c r="E555" s="2"/>
      <c r="F555" s="2"/>
    </row>
    <row r="556" spans="1:6" x14ac:dyDescent="0.25">
      <c r="A556" s="2"/>
      <c r="B556" s="2"/>
      <c r="C556" s="2"/>
      <c r="D556" s="2"/>
      <c r="E556" s="2"/>
      <c r="F556" s="2"/>
    </row>
    <row r="557" spans="1:6" x14ac:dyDescent="0.25">
      <c r="A557" s="2"/>
      <c r="B557" s="2"/>
      <c r="C557" s="2"/>
      <c r="D557" s="2"/>
      <c r="E557" s="2"/>
      <c r="F557" s="2"/>
    </row>
    <row r="558" spans="1:6" x14ac:dyDescent="0.25">
      <c r="A558" s="2"/>
      <c r="B558" s="2"/>
      <c r="C558" s="2"/>
      <c r="D558" s="2"/>
      <c r="E558" s="2"/>
      <c r="F558" s="2"/>
    </row>
    <row r="559" spans="1:6" x14ac:dyDescent="0.25">
      <c r="A559" s="2"/>
      <c r="B559" s="2"/>
      <c r="C559" s="2"/>
      <c r="D559" s="2"/>
      <c r="E559" s="2"/>
      <c r="F559" s="2"/>
    </row>
    <row r="560" spans="1:6" x14ac:dyDescent="0.25">
      <c r="A560" s="2"/>
      <c r="B560" s="2"/>
      <c r="C560" s="2"/>
      <c r="D560" s="2"/>
      <c r="E560" s="2"/>
      <c r="F560" s="2"/>
    </row>
    <row r="561" spans="1:6" x14ac:dyDescent="0.25">
      <c r="A561" s="2"/>
      <c r="B561" s="2"/>
      <c r="C561" s="2"/>
      <c r="D561" s="2"/>
      <c r="E561" s="2"/>
      <c r="F561" s="2"/>
    </row>
    <row r="562" spans="1:6" x14ac:dyDescent="0.25">
      <c r="A562" s="2"/>
      <c r="B562" s="2"/>
      <c r="C562" s="2"/>
      <c r="D562" s="2"/>
      <c r="E562" s="2"/>
      <c r="F562" s="2"/>
    </row>
    <row r="563" spans="1:6" x14ac:dyDescent="0.25">
      <c r="A563" s="2"/>
      <c r="B563" s="2"/>
      <c r="C563" s="2"/>
      <c r="D563" s="2"/>
      <c r="E563" s="2"/>
      <c r="F563" s="2"/>
    </row>
    <row r="564" spans="1:6" x14ac:dyDescent="0.25">
      <c r="A564" s="2"/>
      <c r="B564" s="2"/>
      <c r="C564" s="2"/>
      <c r="D564" s="2"/>
      <c r="E564" s="2"/>
      <c r="F564" s="2"/>
    </row>
    <row r="565" spans="1:6" x14ac:dyDescent="0.25">
      <c r="A565" s="2"/>
      <c r="B565" s="2"/>
      <c r="C565" s="2"/>
      <c r="D565" s="2"/>
      <c r="E565" s="2"/>
      <c r="F565" s="2"/>
    </row>
    <row r="566" spans="1:6" x14ac:dyDescent="0.25">
      <c r="A566" s="2"/>
      <c r="B566" s="2"/>
      <c r="C566" s="2"/>
      <c r="D566" s="2"/>
      <c r="E566" s="2"/>
      <c r="F566" s="2"/>
    </row>
    <row r="567" spans="1:6" x14ac:dyDescent="0.25">
      <c r="A567" s="2"/>
      <c r="B567" s="2"/>
      <c r="C567" s="2"/>
      <c r="D567" s="2"/>
      <c r="E567" s="2"/>
      <c r="F567" s="2"/>
    </row>
    <row r="568" spans="1:6" x14ac:dyDescent="0.25">
      <c r="A568" s="2"/>
      <c r="B568" s="2"/>
      <c r="C568" s="2"/>
      <c r="D568" s="2"/>
      <c r="E568" s="2"/>
      <c r="F568" s="2"/>
    </row>
    <row r="569" spans="1:6" x14ac:dyDescent="0.25">
      <c r="A569" s="2"/>
      <c r="B569" s="2"/>
      <c r="C569" s="2"/>
      <c r="D569" s="2"/>
      <c r="E569" s="2"/>
      <c r="F569" s="2"/>
    </row>
    <row r="570" spans="1:6" x14ac:dyDescent="0.25">
      <c r="A570" s="2"/>
      <c r="B570" s="2"/>
      <c r="C570" s="2"/>
      <c r="D570" s="2"/>
      <c r="E570" s="2"/>
      <c r="F570" s="2"/>
    </row>
    <row r="571" spans="1:6" x14ac:dyDescent="0.25">
      <c r="A571" s="2"/>
      <c r="B571" s="2"/>
      <c r="C571" s="2"/>
      <c r="D571" s="2"/>
      <c r="E571" s="2"/>
      <c r="F571" s="2"/>
    </row>
    <row r="572" spans="1:6" x14ac:dyDescent="0.25">
      <c r="A572" s="2"/>
      <c r="B572" s="2"/>
      <c r="C572" s="2"/>
      <c r="D572" s="2"/>
      <c r="E572" s="2"/>
      <c r="F572" s="2"/>
    </row>
    <row r="573" spans="1:6" x14ac:dyDescent="0.25">
      <c r="A573" s="2"/>
      <c r="B573" s="2"/>
      <c r="C573" s="2"/>
      <c r="D573" s="2"/>
      <c r="E573" s="2"/>
      <c r="F573" s="2"/>
    </row>
    <row r="574" spans="1:6" x14ac:dyDescent="0.25">
      <c r="A574" s="2"/>
      <c r="B574" s="2"/>
      <c r="C574" s="2"/>
      <c r="D574" s="2"/>
      <c r="E574" s="2"/>
      <c r="F574" s="2"/>
    </row>
    <row r="575" spans="1:6" x14ac:dyDescent="0.25">
      <c r="A575" s="2"/>
      <c r="B575" s="2"/>
      <c r="C575" s="2"/>
      <c r="D575" s="2"/>
      <c r="E575" s="2"/>
      <c r="F575" s="2"/>
    </row>
    <row r="576" spans="1:6" x14ac:dyDescent="0.25">
      <c r="A576" s="2"/>
      <c r="B576" s="2"/>
      <c r="C576" s="2"/>
      <c r="D576" s="2"/>
      <c r="E576" s="2"/>
      <c r="F576" s="2"/>
    </row>
    <row r="577" spans="1:6" x14ac:dyDescent="0.25">
      <c r="A577" s="2"/>
      <c r="B577" s="2"/>
      <c r="C577" s="2"/>
      <c r="D577" s="2"/>
      <c r="E577" s="2"/>
      <c r="F577" s="2"/>
    </row>
    <row r="578" spans="1:6" x14ac:dyDescent="0.25">
      <c r="A578" s="2"/>
      <c r="B578" s="2"/>
      <c r="C578" s="2"/>
      <c r="D578" s="2"/>
      <c r="E578" s="2"/>
      <c r="F578" s="2"/>
    </row>
  </sheetData>
  <dataValidations count="2">
    <dataValidation allowBlank="1" showErrorMessage="1" promptTitle="TRAFO" prompt="$J$1:$K$120" sqref="J1"/>
    <dataValidation allowBlank="1" showErrorMessage="1" promptTitle="TRAFO" prompt="$A$1:$G$353" sqref="A1"/>
  </dataValidations>
  <hyperlinks>
    <hyperlink ref="K2" r:id="rId1" tooltip="Link to Datastream Navigator metadata for CLGDP...D; right-click for more"/>
    <hyperlink ref="B2" r:id="rId2" tooltip="Link to Datastream Navigator metadata for CLCNFOVER; right-click for more"/>
    <hyperlink ref="C2" r:id="rId3" tooltip="Link to Datastream Navigator metadata for CBRETTOTH; right-click for more"/>
    <hyperlink ref="D2" r:id="rId4" tooltip="Link to Datastream Navigator metadata for CLXTW..RF; right-click for more"/>
    <hyperlink ref="E2" r:id="rId5" tooltip="Link to Datastream Navigator metadata for CLEMPTOTP; right-click for more"/>
    <hyperlink ref="F2" r:id="rId6" tooltip="Link to Datastream Navigator metadata for CBCIND..G; right-click for more"/>
    <hyperlink ref="G2" r:id="rId7" tooltip="Link to Datastream Navigator metadata for CLEXPGDSA; right-click for more"/>
  </hyperlinks>
  <pageMargins left="0.7" right="0.7" top="0.75" bottom="0.75" header="0.3" footer="0.3"/>
  <pageSetup orientation="portrait" r:id="rId8"/>
  <legacyDrawing r:id="rId9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8"/>
  <sheetViews>
    <sheetView zoomScale="60" zoomScaleNormal="60" workbookViewId="0">
      <pane xSplit="1" ySplit="1" topLeftCell="B103" activePane="bottomRight" state="frozen"/>
      <selection activeCell="K354" sqref="K354"/>
      <selection pane="topRight" activeCell="K354" sqref="K354"/>
      <selection pane="bottomLeft" activeCell="K354" sqref="K354"/>
      <selection pane="bottomRight" activeCell="I120" sqref="I120:J121"/>
    </sheetView>
  </sheetViews>
  <sheetFormatPr defaultRowHeight="15" x14ac:dyDescent="0.25"/>
  <cols>
    <col min="1" max="1" width="10.5703125" bestFit="1" customWidth="1"/>
    <col min="2" max="2" width="11.140625" bestFit="1" customWidth="1"/>
    <col min="3" max="3" width="15.42578125" customWidth="1"/>
    <col min="4" max="4" width="11.28515625" customWidth="1"/>
    <col min="5" max="5" width="14" customWidth="1"/>
    <col min="6" max="6" width="14.7109375" bestFit="1" customWidth="1"/>
    <col min="7" max="7" width="32.28515625" bestFit="1" customWidth="1"/>
    <col min="8" max="8" width="32.7109375" bestFit="1" customWidth="1"/>
  </cols>
  <sheetData>
    <row r="1" spans="1:13" x14ac:dyDescent="0.25">
      <c r="B1" t="s">
        <v>16</v>
      </c>
      <c r="C1" t="s">
        <v>17</v>
      </c>
      <c r="D1" t="s">
        <v>18</v>
      </c>
      <c r="E1" t="s">
        <v>279</v>
      </c>
      <c r="F1" t="s">
        <v>19</v>
      </c>
      <c r="G1" t="s">
        <v>70</v>
      </c>
      <c r="I1" s="2"/>
      <c r="J1" s="2" t="s">
        <v>194</v>
      </c>
    </row>
    <row r="2" spans="1:13" x14ac:dyDescent="0.25">
      <c r="A2" s="8">
        <f>co_thomson!A3</f>
        <v>31427</v>
      </c>
      <c r="B2" t="str">
        <f>co_thomson!B3</f>
        <v>NA</v>
      </c>
      <c r="C2" t="str">
        <f>co_thomson!C3</f>
        <v>NA</v>
      </c>
      <c r="D2" t="str">
        <f>co_thomson!D3</f>
        <v>NA</v>
      </c>
      <c r="E2" t="str">
        <f>co_thomson!E3</f>
        <v>NA</v>
      </c>
      <c r="F2">
        <f>co_thomson!F3</f>
        <v>70.87</v>
      </c>
      <c r="G2" t="e">
        <f>co_thomson!G3/co_thomson!H3</f>
        <v>#VALUE!</v>
      </c>
      <c r="I2" s="2" t="str">
        <f>co_thomson!J3</f>
        <v>Q1 1986</v>
      </c>
      <c r="J2" s="2" t="str">
        <f>co_thomson!K3</f>
        <v>NA</v>
      </c>
    </row>
    <row r="3" spans="1:13" x14ac:dyDescent="0.25">
      <c r="A3" s="8">
        <f>co_thomson!A4</f>
        <v>31458</v>
      </c>
      <c r="B3" t="str">
        <f>co_thomson!B4</f>
        <v>NA</v>
      </c>
      <c r="C3" t="str">
        <f>co_thomson!C4</f>
        <v>NA</v>
      </c>
      <c r="D3" t="str">
        <f>co_thomson!D4</f>
        <v>NA</v>
      </c>
      <c r="E3" t="str">
        <f>co_thomson!E4</f>
        <v>NA</v>
      </c>
      <c r="F3">
        <f>co_thomson!F4</f>
        <v>81.680000000000007</v>
      </c>
      <c r="G3" t="e">
        <f>co_thomson!G4/co_thomson!H4</f>
        <v>#VALUE!</v>
      </c>
      <c r="H3" s="2"/>
      <c r="I3" s="2" t="str">
        <f>co_thomson!J4</f>
        <v>Q2 1986</v>
      </c>
      <c r="J3" s="2" t="str">
        <f>co_thomson!K4</f>
        <v>NA</v>
      </c>
      <c r="K3" s="2"/>
      <c r="L3" s="2"/>
      <c r="M3" s="2"/>
    </row>
    <row r="4" spans="1:13" x14ac:dyDescent="0.25">
      <c r="A4" s="8">
        <f>co_thomson!A5</f>
        <v>31486</v>
      </c>
      <c r="B4" t="str">
        <f>co_thomson!B5</f>
        <v>NA</v>
      </c>
      <c r="C4" t="str">
        <f>co_thomson!C5</f>
        <v>NA</v>
      </c>
      <c r="D4" t="str">
        <f>co_thomson!D5</f>
        <v>NA</v>
      </c>
      <c r="E4" t="str">
        <f>co_thomson!E5</f>
        <v>NA</v>
      </c>
      <c r="F4">
        <f>co_thomson!F5</f>
        <v>81.010000000000005</v>
      </c>
      <c r="G4" t="e">
        <f>co_thomson!G5/co_thomson!H5</f>
        <v>#VALUE!</v>
      </c>
      <c r="I4" s="2" t="str">
        <f>co_thomson!J5</f>
        <v>Q3 1986</v>
      </c>
      <c r="J4" s="2" t="str">
        <f>co_thomson!K5</f>
        <v>NA</v>
      </c>
    </row>
    <row r="5" spans="1:13" x14ac:dyDescent="0.25">
      <c r="A5" s="8">
        <f>co_thomson!A6</f>
        <v>31517</v>
      </c>
      <c r="B5" t="str">
        <f>co_thomson!B6</f>
        <v>NA</v>
      </c>
      <c r="C5" t="str">
        <f>co_thomson!C6</f>
        <v>NA</v>
      </c>
      <c r="D5" t="str">
        <f>co_thomson!D6</f>
        <v>NA</v>
      </c>
      <c r="E5" t="str">
        <f>co_thomson!E6</f>
        <v>NA</v>
      </c>
      <c r="F5">
        <f>co_thomson!F6</f>
        <v>86.86</v>
      </c>
      <c r="G5" t="e">
        <f>co_thomson!G6/co_thomson!H6</f>
        <v>#VALUE!</v>
      </c>
      <c r="H5" s="2"/>
      <c r="I5" s="2" t="str">
        <f>co_thomson!J6</f>
        <v>Q4 1986</v>
      </c>
      <c r="J5" s="2" t="str">
        <f>co_thomson!K6</f>
        <v>NA</v>
      </c>
      <c r="K5" s="2"/>
      <c r="L5" s="2"/>
    </row>
    <row r="6" spans="1:13" x14ac:dyDescent="0.25">
      <c r="A6" s="8">
        <f>co_thomson!A7</f>
        <v>31547</v>
      </c>
      <c r="B6" t="str">
        <f>co_thomson!B7</f>
        <v>NA</v>
      </c>
      <c r="C6" t="str">
        <f>co_thomson!C7</f>
        <v>NA</v>
      </c>
      <c r="D6" t="str">
        <f>co_thomson!D7</f>
        <v>NA</v>
      </c>
      <c r="E6" t="str">
        <f>co_thomson!E7</f>
        <v>NA</v>
      </c>
      <c r="F6">
        <f>co_thomson!F7</f>
        <v>85.59</v>
      </c>
      <c r="G6" t="e">
        <f>co_thomson!G7/co_thomson!H7</f>
        <v>#VALUE!</v>
      </c>
      <c r="I6" s="2" t="str">
        <f>co_thomson!J7</f>
        <v>Q1 1987</v>
      </c>
      <c r="J6" s="2" t="str">
        <f>co_thomson!K7</f>
        <v>NA</v>
      </c>
    </row>
    <row r="7" spans="1:13" x14ac:dyDescent="0.25">
      <c r="A7" s="8">
        <f>co_thomson!A8</f>
        <v>31578</v>
      </c>
      <c r="B7" t="str">
        <f>co_thomson!B8</f>
        <v>NA</v>
      </c>
      <c r="C7" t="str">
        <f>co_thomson!C8</f>
        <v>NA</v>
      </c>
      <c r="D7" t="str">
        <f>co_thomson!D8</f>
        <v>NA</v>
      </c>
      <c r="E7" t="str">
        <f>co_thomson!E8</f>
        <v>NA</v>
      </c>
      <c r="F7">
        <f>co_thomson!F8</f>
        <v>78.900000000000006</v>
      </c>
      <c r="G7" t="e">
        <f>co_thomson!G8/co_thomson!H8</f>
        <v>#VALUE!</v>
      </c>
      <c r="I7" s="2" t="str">
        <f>co_thomson!J8</f>
        <v>Q2 1987</v>
      </c>
      <c r="J7" s="2" t="str">
        <f>co_thomson!K8</f>
        <v>NA</v>
      </c>
    </row>
    <row r="8" spans="1:13" x14ac:dyDescent="0.25">
      <c r="A8" s="8">
        <f>co_thomson!A9</f>
        <v>31608</v>
      </c>
      <c r="B8" t="str">
        <f>co_thomson!B9</f>
        <v>NA</v>
      </c>
      <c r="C8" t="str">
        <f>co_thomson!C9</f>
        <v>NA</v>
      </c>
      <c r="D8" t="str">
        <f>co_thomson!D9</f>
        <v>NA</v>
      </c>
      <c r="E8" t="str">
        <f>co_thomson!E9</f>
        <v>NA</v>
      </c>
      <c r="F8">
        <f>co_thomson!F9</f>
        <v>86.94</v>
      </c>
      <c r="G8" t="e">
        <f>co_thomson!G9/co_thomson!H9</f>
        <v>#VALUE!</v>
      </c>
      <c r="I8" s="2" t="str">
        <f>co_thomson!J9</f>
        <v>Q3 1987</v>
      </c>
      <c r="J8" s="2" t="str">
        <f>co_thomson!K9</f>
        <v>NA</v>
      </c>
    </row>
    <row r="9" spans="1:13" x14ac:dyDescent="0.25">
      <c r="A9" s="8">
        <f>co_thomson!A10</f>
        <v>31639</v>
      </c>
      <c r="B9" t="str">
        <f>co_thomson!B10</f>
        <v>NA</v>
      </c>
      <c r="C9" t="str">
        <f>co_thomson!C10</f>
        <v>NA</v>
      </c>
      <c r="D9" t="str">
        <f>co_thomson!D10</f>
        <v>NA</v>
      </c>
      <c r="E9" t="str">
        <f>co_thomson!E10</f>
        <v>NA</v>
      </c>
      <c r="F9">
        <f>co_thomson!F10</f>
        <v>85.89</v>
      </c>
      <c r="G9" t="e">
        <f>co_thomson!G10/co_thomson!H10</f>
        <v>#VALUE!</v>
      </c>
      <c r="I9" s="2" t="str">
        <f>co_thomson!J10</f>
        <v>Q4 1987</v>
      </c>
      <c r="J9" s="2" t="str">
        <f>co_thomson!K10</f>
        <v>NA</v>
      </c>
    </row>
    <row r="10" spans="1:13" x14ac:dyDescent="0.25">
      <c r="A10" s="8">
        <f>co_thomson!A11</f>
        <v>31670</v>
      </c>
      <c r="B10" t="str">
        <f>co_thomson!B11</f>
        <v>NA</v>
      </c>
      <c r="C10" t="str">
        <f>co_thomson!C11</f>
        <v>NA</v>
      </c>
      <c r="D10" t="str">
        <f>co_thomson!D11</f>
        <v>NA</v>
      </c>
      <c r="E10" t="str">
        <f>co_thomson!E11</f>
        <v>NA</v>
      </c>
      <c r="F10">
        <f>co_thomson!F11</f>
        <v>91.74</v>
      </c>
      <c r="G10" t="e">
        <f>co_thomson!G11/co_thomson!H11</f>
        <v>#VALUE!</v>
      </c>
      <c r="I10" s="2" t="str">
        <f>co_thomson!J11</f>
        <v>Q1 1988</v>
      </c>
      <c r="J10" s="2" t="str">
        <f>co_thomson!K11</f>
        <v>NA</v>
      </c>
    </row>
    <row r="11" spans="1:13" x14ac:dyDescent="0.25">
      <c r="A11" s="8">
        <f>co_thomson!A12</f>
        <v>31700</v>
      </c>
      <c r="B11" t="str">
        <f>co_thomson!B12</f>
        <v>NA</v>
      </c>
      <c r="C11" t="str">
        <f>co_thomson!C12</f>
        <v>NA</v>
      </c>
      <c r="D11" t="str">
        <f>co_thomson!D12</f>
        <v>NA</v>
      </c>
      <c r="E11" t="str">
        <f>co_thomson!E12</f>
        <v>NA</v>
      </c>
      <c r="F11">
        <f>co_thomson!F12</f>
        <v>90.77</v>
      </c>
      <c r="G11" t="e">
        <f>co_thomson!G12/co_thomson!H12</f>
        <v>#VALUE!</v>
      </c>
      <c r="I11" s="2" t="str">
        <f>co_thomson!J12</f>
        <v>Q2 1988</v>
      </c>
      <c r="J11" s="2" t="str">
        <f>co_thomson!K12</f>
        <v>NA</v>
      </c>
    </row>
    <row r="12" spans="1:13" x14ac:dyDescent="0.25">
      <c r="A12" s="8">
        <f>co_thomson!A13</f>
        <v>31731</v>
      </c>
      <c r="B12" t="str">
        <f>co_thomson!B13</f>
        <v>NA</v>
      </c>
      <c r="C12" t="str">
        <f>co_thomson!C13</f>
        <v>NA</v>
      </c>
      <c r="D12" t="str">
        <f>co_thomson!D13</f>
        <v>NA</v>
      </c>
      <c r="E12" t="str">
        <f>co_thomson!E13</f>
        <v>NA</v>
      </c>
      <c r="F12">
        <f>co_thomson!F13</f>
        <v>87.76</v>
      </c>
      <c r="G12" t="e">
        <f>co_thomson!G13/co_thomson!H13</f>
        <v>#VALUE!</v>
      </c>
      <c r="I12" s="2" t="str">
        <f>co_thomson!J13</f>
        <v>Q3 1988</v>
      </c>
      <c r="J12" s="2" t="str">
        <f>co_thomson!K13</f>
        <v>NA</v>
      </c>
    </row>
    <row r="13" spans="1:13" x14ac:dyDescent="0.25">
      <c r="A13" s="8">
        <f>co_thomson!A14</f>
        <v>31761</v>
      </c>
      <c r="B13" t="str">
        <f>co_thomson!B14</f>
        <v>NA</v>
      </c>
      <c r="C13" t="str">
        <f>co_thomson!C14</f>
        <v>NA</v>
      </c>
      <c r="D13" t="str">
        <f>co_thomson!D14</f>
        <v>NA</v>
      </c>
      <c r="E13" t="str">
        <f>co_thomson!E14</f>
        <v>NA</v>
      </c>
      <c r="F13">
        <f>co_thomson!F14</f>
        <v>81.16</v>
      </c>
      <c r="G13" t="e">
        <f>co_thomson!G14/co_thomson!H14</f>
        <v>#VALUE!</v>
      </c>
      <c r="I13" s="2" t="str">
        <f>co_thomson!J14</f>
        <v>Q4 1988</v>
      </c>
      <c r="J13" s="2" t="str">
        <f>co_thomson!K14</f>
        <v>NA</v>
      </c>
    </row>
    <row r="14" spans="1:13" x14ac:dyDescent="0.25">
      <c r="A14" s="8">
        <f>co_thomson!A15</f>
        <v>31792</v>
      </c>
      <c r="B14" t="str">
        <f>co_thomson!B15</f>
        <v>NA</v>
      </c>
      <c r="C14" t="str">
        <f>co_thomson!C15</f>
        <v>NA</v>
      </c>
      <c r="D14" t="str">
        <f>co_thomson!D15</f>
        <v>NA</v>
      </c>
      <c r="E14" t="str">
        <f>co_thomson!E15</f>
        <v>NA</v>
      </c>
      <c r="F14">
        <f>co_thomson!F15</f>
        <v>74.7</v>
      </c>
      <c r="G14" t="e">
        <f>co_thomson!G15/co_thomson!H15</f>
        <v>#VALUE!</v>
      </c>
      <c r="I14" s="2" t="str">
        <f>co_thomson!J15</f>
        <v>Q1 1989</v>
      </c>
      <c r="J14" s="2" t="str">
        <f>co_thomson!K15</f>
        <v>NA</v>
      </c>
    </row>
    <row r="15" spans="1:13" x14ac:dyDescent="0.25">
      <c r="A15" s="8">
        <f>co_thomson!A16</f>
        <v>31823</v>
      </c>
      <c r="B15" t="str">
        <f>co_thomson!B16</f>
        <v>NA</v>
      </c>
      <c r="C15" t="str">
        <f>co_thomson!C16</f>
        <v>NA</v>
      </c>
      <c r="D15" t="str">
        <f>co_thomson!D16</f>
        <v>NA</v>
      </c>
      <c r="E15" t="str">
        <f>co_thomson!E16</f>
        <v>NA</v>
      </c>
      <c r="F15">
        <f>co_thomson!F16</f>
        <v>82.66</v>
      </c>
      <c r="G15" t="e">
        <f>co_thomson!G16/co_thomson!H16</f>
        <v>#VALUE!</v>
      </c>
      <c r="I15" s="2" t="str">
        <f>co_thomson!J16</f>
        <v>Q2 1989</v>
      </c>
      <c r="J15" s="2" t="str">
        <f>co_thomson!K16</f>
        <v>NA</v>
      </c>
    </row>
    <row r="16" spans="1:13" x14ac:dyDescent="0.25">
      <c r="A16" s="8">
        <f>co_thomson!A17</f>
        <v>31851</v>
      </c>
      <c r="B16" t="str">
        <f>co_thomson!B17</f>
        <v>NA</v>
      </c>
      <c r="C16" t="str">
        <f>co_thomson!C17</f>
        <v>NA</v>
      </c>
      <c r="D16" t="str">
        <f>co_thomson!D17</f>
        <v>NA</v>
      </c>
      <c r="E16" t="str">
        <f>co_thomson!E17</f>
        <v>NA</v>
      </c>
      <c r="F16">
        <f>co_thomson!F17</f>
        <v>90.99</v>
      </c>
      <c r="G16" t="e">
        <f>co_thomson!G17/co_thomson!H17</f>
        <v>#VALUE!</v>
      </c>
      <c r="I16" s="2" t="str">
        <f>co_thomson!J17</f>
        <v>Q3 1989</v>
      </c>
      <c r="J16" s="2" t="str">
        <f>co_thomson!K17</f>
        <v>NA</v>
      </c>
    </row>
    <row r="17" spans="1:10" x14ac:dyDescent="0.25">
      <c r="A17" s="8">
        <f>co_thomson!A18</f>
        <v>31882</v>
      </c>
      <c r="B17" t="str">
        <f>co_thomson!B18</f>
        <v>NA</v>
      </c>
      <c r="C17" t="str">
        <f>co_thomson!C18</f>
        <v>NA</v>
      </c>
      <c r="D17" t="str">
        <f>co_thomson!D18</f>
        <v>NA</v>
      </c>
      <c r="E17" t="str">
        <f>co_thomson!E18</f>
        <v>NA</v>
      </c>
      <c r="F17">
        <f>co_thomson!F18</f>
        <v>85.29</v>
      </c>
      <c r="G17" t="e">
        <f>co_thomson!G18/co_thomson!H18</f>
        <v>#VALUE!</v>
      </c>
      <c r="I17" s="2" t="str">
        <f>co_thomson!J18</f>
        <v>Q4 1989</v>
      </c>
      <c r="J17" s="2" t="str">
        <f>co_thomson!K18</f>
        <v>NA</v>
      </c>
    </row>
    <row r="18" spans="1:10" x14ac:dyDescent="0.25">
      <c r="A18" s="8">
        <f>co_thomson!A19</f>
        <v>31912</v>
      </c>
      <c r="B18" t="str">
        <f>co_thomson!B19</f>
        <v>NA</v>
      </c>
      <c r="C18" t="str">
        <f>co_thomson!C19</f>
        <v>NA</v>
      </c>
      <c r="D18" t="str">
        <f>co_thomson!D19</f>
        <v>NA</v>
      </c>
      <c r="E18" t="str">
        <f>co_thomson!E19</f>
        <v>NA</v>
      </c>
      <c r="F18">
        <f>co_thomson!F19</f>
        <v>92.87</v>
      </c>
      <c r="G18" t="e">
        <f>co_thomson!G19/co_thomson!H19</f>
        <v>#VALUE!</v>
      </c>
      <c r="I18" s="2" t="str">
        <f>co_thomson!J19</f>
        <v>Q1 1990</v>
      </c>
      <c r="J18" s="2" t="str">
        <f>co_thomson!K19</f>
        <v>NA</v>
      </c>
    </row>
    <row r="19" spans="1:10" x14ac:dyDescent="0.25">
      <c r="A19" s="8">
        <f>co_thomson!A20</f>
        <v>31943</v>
      </c>
      <c r="B19" t="str">
        <f>co_thomson!B20</f>
        <v>NA</v>
      </c>
      <c r="C19" t="str">
        <f>co_thomson!C20</f>
        <v>NA</v>
      </c>
      <c r="D19" t="str">
        <f>co_thomson!D20</f>
        <v>NA</v>
      </c>
      <c r="E19" t="str">
        <f>co_thomson!E20</f>
        <v>NA</v>
      </c>
      <c r="F19">
        <f>co_thomson!F20</f>
        <v>91.07</v>
      </c>
      <c r="G19" t="e">
        <f>co_thomson!G20/co_thomson!H20</f>
        <v>#VALUE!</v>
      </c>
      <c r="I19" s="2" t="str">
        <f>co_thomson!J20</f>
        <v>Q2 1990</v>
      </c>
      <c r="J19" s="2" t="str">
        <f>co_thomson!K20</f>
        <v>NA</v>
      </c>
    </row>
    <row r="20" spans="1:10" x14ac:dyDescent="0.25">
      <c r="A20" s="8">
        <f>co_thomson!A21</f>
        <v>31973</v>
      </c>
      <c r="B20" t="str">
        <f>co_thomson!B21</f>
        <v>NA</v>
      </c>
      <c r="C20" t="str">
        <f>co_thomson!C21</f>
        <v>NA</v>
      </c>
      <c r="D20" t="str">
        <f>co_thomson!D21</f>
        <v>NA</v>
      </c>
      <c r="E20" t="str">
        <f>co_thomson!E21</f>
        <v>NA</v>
      </c>
      <c r="F20">
        <f>co_thomson!F21</f>
        <v>93.69</v>
      </c>
      <c r="G20" t="e">
        <f>co_thomson!G21/co_thomson!H21</f>
        <v>#VALUE!</v>
      </c>
      <c r="I20" s="2" t="str">
        <f>co_thomson!J21</f>
        <v>Q3 1990</v>
      </c>
      <c r="J20" s="2" t="str">
        <f>co_thomson!K21</f>
        <v>NA</v>
      </c>
    </row>
    <row r="21" spans="1:10" x14ac:dyDescent="0.25">
      <c r="A21" s="8">
        <f>co_thomson!A22</f>
        <v>32004</v>
      </c>
      <c r="B21" t="str">
        <f>co_thomson!B22</f>
        <v>NA</v>
      </c>
      <c r="C21" t="str">
        <f>co_thomson!C22</f>
        <v>NA</v>
      </c>
      <c r="D21" t="str">
        <f>co_thomson!D22</f>
        <v>NA</v>
      </c>
      <c r="E21" t="str">
        <f>co_thomson!E22</f>
        <v>NA</v>
      </c>
      <c r="F21">
        <f>co_thomson!F22</f>
        <v>93.17</v>
      </c>
      <c r="G21" t="e">
        <f>co_thomson!G22/co_thomson!H22</f>
        <v>#VALUE!</v>
      </c>
      <c r="I21" s="2" t="str">
        <f>co_thomson!J22</f>
        <v>Q4 1990</v>
      </c>
      <c r="J21" s="2" t="str">
        <f>co_thomson!K22</f>
        <v>NA</v>
      </c>
    </row>
    <row r="22" spans="1:10" x14ac:dyDescent="0.25">
      <c r="A22" s="8">
        <f>co_thomson!A23</f>
        <v>32035</v>
      </c>
      <c r="B22" t="str">
        <f>co_thomson!B23</f>
        <v>NA</v>
      </c>
      <c r="C22" t="str">
        <f>co_thomson!C23</f>
        <v>NA</v>
      </c>
      <c r="D22" t="str">
        <f>co_thomson!D23</f>
        <v>NA</v>
      </c>
      <c r="E22" t="str">
        <f>co_thomson!E23</f>
        <v>NA</v>
      </c>
      <c r="F22">
        <f>co_thomson!F23</f>
        <v>99.7</v>
      </c>
      <c r="G22" t="e">
        <f>co_thomson!G23/co_thomson!H23</f>
        <v>#VALUE!</v>
      </c>
      <c r="I22" s="2" t="str">
        <f>co_thomson!J23</f>
        <v>Q1 1991</v>
      </c>
      <c r="J22" s="2" t="str">
        <f>co_thomson!K23</f>
        <v>NA</v>
      </c>
    </row>
    <row r="23" spans="1:10" x14ac:dyDescent="0.25">
      <c r="A23" s="8">
        <f>co_thomson!A24</f>
        <v>32065</v>
      </c>
      <c r="B23" t="str">
        <f>co_thomson!B24</f>
        <v>NA</v>
      </c>
      <c r="C23" t="str">
        <f>co_thomson!C24</f>
        <v>NA</v>
      </c>
      <c r="D23" t="str">
        <f>co_thomson!D24</f>
        <v>NA</v>
      </c>
      <c r="E23" t="str">
        <f>co_thomson!E24</f>
        <v>NA</v>
      </c>
      <c r="F23">
        <f>co_thomson!F24</f>
        <v>93.24</v>
      </c>
      <c r="G23" t="e">
        <f>co_thomson!G24/co_thomson!H24</f>
        <v>#VALUE!</v>
      </c>
      <c r="I23" s="2" t="str">
        <f>co_thomson!J24</f>
        <v>Q2 1991</v>
      </c>
      <c r="J23" s="2" t="str">
        <f>co_thomson!K24</f>
        <v>NA</v>
      </c>
    </row>
    <row r="24" spans="1:10" x14ac:dyDescent="0.25">
      <c r="A24" s="8">
        <f>co_thomson!A25</f>
        <v>32096</v>
      </c>
      <c r="B24" t="str">
        <f>co_thomson!B25</f>
        <v>NA</v>
      </c>
      <c r="C24" t="str">
        <f>co_thomson!C25</f>
        <v>NA</v>
      </c>
      <c r="D24" t="str">
        <f>co_thomson!D25</f>
        <v>NA</v>
      </c>
      <c r="E24" t="str">
        <f>co_thomson!E25</f>
        <v>NA</v>
      </c>
      <c r="F24">
        <f>co_thomson!F25</f>
        <v>94.14</v>
      </c>
      <c r="G24" t="e">
        <f>co_thomson!G25/co_thomson!H25</f>
        <v>#VALUE!</v>
      </c>
      <c r="I24" s="2" t="str">
        <f>co_thomson!J25</f>
        <v>Q3 1991</v>
      </c>
      <c r="J24" s="2" t="str">
        <f>co_thomson!K25</f>
        <v>NA</v>
      </c>
    </row>
    <row r="25" spans="1:10" x14ac:dyDescent="0.25">
      <c r="A25" s="8">
        <f>co_thomson!A26</f>
        <v>32126</v>
      </c>
      <c r="B25" t="str">
        <f>co_thomson!B26</f>
        <v>NA</v>
      </c>
      <c r="C25" t="str">
        <f>co_thomson!C26</f>
        <v>NA</v>
      </c>
      <c r="D25" t="str">
        <f>co_thomson!D26</f>
        <v>NA</v>
      </c>
      <c r="E25" t="str">
        <f>co_thomson!E26</f>
        <v>NA</v>
      </c>
      <c r="F25">
        <f>co_thomson!F26</f>
        <v>85.59</v>
      </c>
      <c r="G25" t="e">
        <f>co_thomson!G26/co_thomson!H26</f>
        <v>#VALUE!</v>
      </c>
      <c r="I25" s="2" t="str">
        <f>co_thomson!J26</f>
        <v>Q4 1991</v>
      </c>
      <c r="J25" s="2" t="str">
        <f>co_thomson!K26</f>
        <v>NA</v>
      </c>
    </row>
    <row r="26" spans="1:10" x14ac:dyDescent="0.25">
      <c r="A26" s="8">
        <f>co_thomson!A27</f>
        <v>32157</v>
      </c>
      <c r="B26" t="str">
        <f>co_thomson!B27</f>
        <v>NA</v>
      </c>
      <c r="C26" t="str">
        <f>co_thomson!C27</f>
        <v>NA</v>
      </c>
      <c r="D26" t="str">
        <f>co_thomson!D27</f>
        <v>NA</v>
      </c>
      <c r="E26" t="str">
        <f>co_thomson!E27</f>
        <v>NA</v>
      </c>
      <c r="F26">
        <f>co_thomson!F27</f>
        <v>77.78</v>
      </c>
      <c r="G26" t="e">
        <f>co_thomson!G27/co_thomson!H27</f>
        <v>#VALUE!</v>
      </c>
      <c r="I26" s="2" t="str">
        <f>co_thomson!J27</f>
        <v>Q1 1992</v>
      </c>
      <c r="J26" s="2" t="str">
        <f>co_thomson!K27</f>
        <v>NA</v>
      </c>
    </row>
    <row r="27" spans="1:10" x14ac:dyDescent="0.25">
      <c r="A27" s="8">
        <f>co_thomson!A28</f>
        <v>32188</v>
      </c>
      <c r="B27" t="str">
        <f>co_thomson!B28</f>
        <v>NA</v>
      </c>
      <c r="C27" t="str">
        <f>co_thomson!C28</f>
        <v>NA</v>
      </c>
      <c r="D27" t="str">
        <f>co_thomson!D28</f>
        <v>NA</v>
      </c>
      <c r="E27" t="str">
        <f>co_thomson!E28</f>
        <v>NA</v>
      </c>
      <c r="F27">
        <f>co_thomson!F28</f>
        <v>90.99</v>
      </c>
      <c r="G27" t="e">
        <f>co_thomson!G28/co_thomson!H28</f>
        <v>#VALUE!</v>
      </c>
      <c r="I27" s="2" t="str">
        <f>co_thomson!J28</f>
        <v>Q2 1992</v>
      </c>
      <c r="J27" s="2" t="str">
        <f>co_thomson!K28</f>
        <v>NA</v>
      </c>
    </row>
    <row r="28" spans="1:10" x14ac:dyDescent="0.25">
      <c r="A28" s="8">
        <f>co_thomson!A29</f>
        <v>32217</v>
      </c>
      <c r="B28" t="str">
        <f>co_thomson!B29</f>
        <v>NA</v>
      </c>
      <c r="C28" t="str">
        <f>co_thomson!C29</f>
        <v>NA</v>
      </c>
      <c r="D28" t="str">
        <f>co_thomson!D29</f>
        <v>NA</v>
      </c>
      <c r="E28" t="str">
        <f>co_thomson!E29</f>
        <v>NA</v>
      </c>
      <c r="F28">
        <f>co_thomson!F29</f>
        <v>92.12</v>
      </c>
      <c r="G28" t="e">
        <f>co_thomson!G29/co_thomson!H29</f>
        <v>#VALUE!</v>
      </c>
      <c r="I28" s="2" t="str">
        <f>co_thomson!J29</f>
        <v>Q3 1992</v>
      </c>
      <c r="J28" s="2" t="str">
        <f>co_thomson!K29</f>
        <v>NA</v>
      </c>
    </row>
    <row r="29" spans="1:10" x14ac:dyDescent="0.25">
      <c r="A29" s="8">
        <f>co_thomson!A30</f>
        <v>32248</v>
      </c>
      <c r="B29" t="str">
        <f>co_thomson!B30</f>
        <v>NA</v>
      </c>
      <c r="C29" t="str">
        <f>co_thomson!C30</f>
        <v>NA</v>
      </c>
      <c r="D29" t="str">
        <f>co_thomson!D30</f>
        <v>NA</v>
      </c>
      <c r="E29" t="str">
        <f>co_thomson!E30</f>
        <v>NA</v>
      </c>
      <c r="F29">
        <f>co_thomson!F30</f>
        <v>91.14</v>
      </c>
      <c r="G29" t="e">
        <f>co_thomson!G30/co_thomson!H30</f>
        <v>#VALUE!</v>
      </c>
      <c r="I29" s="2" t="str">
        <f>co_thomson!J30</f>
        <v>Q4 1992</v>
      </c>
      <c r="J29" s="2" t="str">
        <f>co_thomson!K30</f>
        <v>NA</v>
      </c>
    </row>
    <row r="30" spans="1:10" x14ac:dyDescent="0.25">
      <c r="A30" s="8">
        <f>co_thomson!A31</f>
        <v>32278</v>
      </c>
      <c r="B30" t="str">
        <f>co_thomson!B31</f>
        <v>NA</v>
      </c>
      <c r="C30" t="str">
        <f>co_thomson!C31</f>
        <v>NA</v>
      </c>
      <c r="D30" t="str">
        <f>co_thomson!D31</f>
        <v>NA</v>
      </c>
      <c r="E30" t="str">
        <f>co_thomson!E31</f>
        <v>NA</v>
      </c>
      <c r="F30">
        <f>co_thomson!F31</f>
        <v>97.37</v>
      </c>
      <c r="G30" t="e">
        <f>co_thomson!G31/co_thomson!H31</f>
        <v>#VALUE!</v>
      </c>
      <c r="I30" s="2" t="str">
        <f>co_thomson!J31</f>
        <v>Q1 1993</v>
      </c>
      <c r="J30" s="2" t="str">
        <f>co_thomson!K31</f>
        <v>NA</v>
      </c>
    </row>
    <row r="31" spans="1:10" x14ac:dyDescent="0.25">
      <c r="A31" s="8">
        <f>co_thomson!A32</f>
        <v>32309</v>
      </c>
      <c r="B31" t="str">
        <f>co_thomson!B32</f>
        <v>NA</v>
      </c>
      <c r="C31" t="str">
        <f>co_thomson!C32</f>
        <v>NA</v>
      </c>
      <c r="D31" t="str">
        <f>co_thomson!D32</f>
        <v>NA</v>
      </c>
      <c r="E31" t="str">
        <f>co_thomson!E32</f>
        <v>NA</v>
      </c>
      <c r="F31">
        <f>co_thomson!F32</f>
        <v>93.99</v>
      </c>
      <c r="G31" t="e">
        <f>co_thomson!G32/co_thomson!H32</f>
        <v>#VALUE!</v>
      </c>
      <c r="I31" s="2" t="str">
        <f>co_thomson!J32</f>
        <v>Q2 1993</v>
      </c>
      <c r="J31" s="2" t="str">
        <f>co_thomson!K32</f>
        <v>NA</v>
      </c>
    </row>
    <row r="32" spans="1:10" x14ac:dyDescent="0.25">
      <c r="A32" s="8">
        <f>co_thomson!A33</f>
        <v>32339</v>
      </c>
      <c r="B32" t="str">
        <f>co_thomson!B33</f>
        <v>NA</v>
      </c>
      <c r="C32" t="str">
        <f>co_thomson!C33</f>
        <v>NA</v>
      </c>
      <c r="D32" t="str">
        <f>co_thomson!D33</f>
        <v>NA</v>
      </c>
      <c r="E32" t="str">
        <f>co_thomson!E33</f>
        <v>NA</v>
      </c>
      <c r="F32">
        <f>co_thomson!F33</f>
        <v>92.42</v>
      </c>
      <c r="G32" t="e">
        <f>co_thomson!G33/co_thomson!H33</f>
        <v>#VALUE!</v>
      </c>
      <c r="I32" s="2" t="str">
        <f>co_thomson!J33</f>
        <v>Q3 1993</v>
      </c>
      <c r="J32" s="2" t="str">
        <f>co_thomson!K33</f>
        <v>NA</v>
      </c>
    </row>
    <row r="33" spans="1:10" x14ac:dyDescent="0.25">
      <c r="A33" s="8">
        <f>co_thomson!A34</f>
        <v>32370</v>
      </c>
      <c r="B33" t="str">
        <f>co_thomson!B34</f>
        <v>NA</v>
      </c>
      <c r="C33" t="str">
        <f>co_thomson!C34</f>
        <v>NA</v>
      </c>
      <c r="D33" t="str">
        <f>co_thomson!D34</f>
        <v>NA</v>
      </c>
      <c r="E33" t="str">
        <f>co_thomson!E34</f>
        <v>NA</v>
      </c>
      <c r="F33">
        <f>co_thomson!F34</f>
        <v>97.37</v>
      </c>
      <c r="G33" t="e">
        <f>co_thomson!G34/co_thomson!H34</f>
        <v>#VALUE!</v>
      </c>
      <c r="I33" s="2" t="str">
        <f>co_thomson!J34</f>
        <v>Q4 1993</v>
      </c>
      <c r="J33" s="2" t="str">
        <f>co_thomson!K34</f>
        <v>NA</v>
      </c>
    </row>
    <row r="34" spans="1:10" x14ac:dyDescent="0.25">
      <c r="A34" s="8">
        <f>co_thomson!A35</f>
        <v>32401</v>
      </c>
      <c r="B34" t="str">
        <f>co_thomson!B35</f>
        <v>NA</v>
      </c>
      <c r="C34" t="str">
        <f>co_thomson!C35</f>
        <v>NA</v>
      </c>
      <c r="D34" t="str">
        <f>co_thomson!D35</f>
        <v>NA</v>
      </c>
      <c r="E34" t="str">
        <f>co_thomson!E35</f>
        <v>NA</v>
      </c>
      <c r="F34">
        <f>co_thomson!F35</f>
        <v>94.14</v>
      </c>
      <c r="G34" t="e">
        <f>co_thomson!G35/co_thomson!H35</f>
        <v>#VALUE!</v>
      </c>
      <c r="I34" s="2" t="str">
        <f>co_thomson!J35</f>
        <v>Q1 1994</v>
      </c>
      <c r="J34" s="2" t="str">
        <f>co_thomson!K35</f>
        <v>NA</v>
      </c>
    </row>
    <row r="35" spans="1:10" x14ac:dyDescent="0.25">
      <c r="A35" s="8">
        <f>co_thomson!A36</f>
        <v>32431</v>
      </c>
      <c r="B35" t="str">
        <f>co_thomson!B36</f>
        <v>NA</v>
      </c>
      <c r="C35" t="str">
        <f>co_thomson!C36</f>
        <v>NA</v>
      </c>
      <c r="D35" t="str">
        <f>co_thomson!D36</f>
        <v>NA</v>
      </c>
      <c r="E35" t="str">
        <f>co_thomson!E36</f>
        <v>NA</v>
      </c>
      <c r="F35">
        <f>co_thomson!F36</f>
        <v>92.27</v>
      </c>
      <c r="G35" t="e">
        <f>co_thomson!G36/co_thomson!H36</f>
        <v>#VALUE!</v>
      </c>
      <c r="I35" s="2" t="str">
        <f>co_thomson!J36</f>
        <v>Q2 1994</v>
      </c>
      <c r="J35" s="2" t="str">
        <f>co_thomson!K36</f>
        <v>NA</v>
      </c>
    </row>
    <row r="36" spans="1:10" x14ac:dyDescent="0.25">
      <c r="A36" s="8">
        <f>co_thomson!A37</f>
        <v>32462</v>
      </c>
      <c r="B36" t="str">
        <f>co_thomson!B37</f>
        <v>NA</v>
      </c>
      <c r="C36" t="str">
        <f>co_thomson!C37</f>
        <v>NA</v>
      </c>
      <c r="D36" t="str">
        <f>co_thomson!D37</f>
        <v>NA</v>
      </c>
      <c r="E36" t="str">
        <f>co_thomson!E37</f>
        <v>NA</v>
      </c>
      <c r="F36">
        <f>co_thomson!F37</f>
        <v>93.69</v>
      </c>
      <c r="G36" t="e">
        <f>co_thomson!G37/co_thomson!H37</f>
        <v>#VALUE!</v>
      </c>
      <c r="I36" s="2" t="str">
        <f>co_thomson!J37</f>
        <v>Q3 1994</v>
      </c>
      <c r="J36" s="2" t="str">
        <f>co_thomson!K37</f>
        <v>NA</v>
      </c>
    </row>
    <row r="37" spans="1:10" x14ac:dyDescent="0.25">
      <c r="A37" s="8">
        <f>co_thomson!A38</f>
        <v>32492</v>
      </c>
      <c r="B37" t="str">
        <f>co_thomson!B38</f>
        <v>NA</v>
      </c>
      <c r="C37" t="str">
        <f>co_thomson!C38</f>
        <v>NA</v>
      </c>
      <c r="D37" t="str">
        <f>co_thomson!D38</f>
        <v>NA</v>
      </c>
      <c r="E37" t="str">
        <f>co_thomson!E38</f>
        <v>NA</v>
      </c>
      <c r="F37">
        <f>co_thomson!F38</f>
        <v>85.59</v>
      </c>
      <c r="G37" t="e">
        <f>co_thomson!G38/co_thomson!H38</f>
        <v>#VALUE!</v>
      </c>
      <c r="I37" s="2" t="str">
        <f>co_thomson!J38</f>
        <v>Q4 1994</v>
      </c>
      <c r="J37" s="2" t="str">
        <f>co_thomson!K38</f>
        <v>NA</v>
      </c>
    </row>
    <row r="38" spans="1:10" x14ac:dyDescent="0.25">
      <c r="A38" s="8">
        <f>co_thomson!A39</f>
        <v>32523</v>
      </c>
      <c r="B38" t="str">
        <f>co_thomson!B39</f>
        <v>NA</v>
      </c>
      <c r="C38" t="str">
        <f>co_thomson!C39</f>
        <v>NA</v>
      </c>
      <c r="D38" t="str">
        <f>co_thomson!D39</f>
        <v>NA</v>
      </c>
      <c r="E38" t="str">
        <f>co_thomson!E39</f>
        <v>NA</v>
      </c>
      <c r="F38">
        <f>co_thomson!F39</f>
        <v>78.45</v>
      </c>
      <c r="G38" t="e">
        <f>co_thomson!G39/co_thomson!H39</f>
        <v>#VALUE!</v>
      </c>
      <c r="I38" s="2" t="str">
        <f>co_thomson!J39</f>
        <v>Q1 1995</v>
      </c>
      <c r="J38" s="2" t="str">
        <f>co_thomson!K39</f>
        <v>NA</v>
      </c>
    </row>
    <row r="39" spans="1:10" x14ac:dyDescent="0.25">
      <c r="A39" s="8">
        <f>co_thomson!A40</f>
        <v>32554</v>
      </c>
      <c r="B39" t="str">
        <f>co_thomson!B40</f>
        <v>NA</v>
      </c>
      <c r="C39" t="str">
        <f>co_thomson!C40</f>
        <v>NA</v>
      </c>
      <c r="D39" t="str">
        <f>co_thomson!D40</f>
        <v>NA</v>
      </c>
      <c r="E39" t="str">
        <f>co_thomson!E40</f>
        <v>NA</v>
      </c>
      <c r="F39">
        <f>co_thomson!F40</f>
        <v>87.61</v>
      </c>
      <c r="G39" t="e">
        <f>co_thomson!G40/co_thomson!H40</f>
        <v>#VALUE!</v>
      </c>
      <c r="I39" s="2" t="str">
        <f>co_thomson!J40</f>
        <v>Q2 1995</v>
      </c>
      <c r="J39" s="2" t="str">
        <f>co_thomson!K40</f>
        <v>NA</v>
      </c>
    </row>
    <row r="40" spans="1:10" x14ac:dyDescent="0.25">
      <c r="A40" s="8">
        <f>co_thomson!A41</f>
        <v>32582</v>
      </c>
      <c r="B40" t="str">
        <f>co_thomson!B41</f>
        <v>NA</v>
      </c>
      <c r="C40" t="str">
        <f>co_thomson!C41</f>
        <v>NA</v>
      </c>
      <c r="D40" t="str">
        <f>co_thomson!D41</f>
        <v>NA</v>
      </c>
      <c r="E40" t="str">
        <f>co_thomson!E41</f>
        <v>NA</v>
      </c>
      <c r="F40">
        <f>co_thomson!F41</f>
        <v>86.71</v>
      </c>
      <c r="G40" t="e">
        <f>co_thomson!G41/co_thomson!H41</f>
        <v>#VALUE!</v>
      </c>
      <c r="I40" s="2" t="str">
        <f>co_thomson!J41</f>
        <v>Q3 1995</v>
      </c>
      <c r="J40" s="2" t="str">
        <f>co_thomson!K41</f>
        <v>NA</v>
      </c>
    </row>
    <row r="41" spans="1:10" x14ac:dyDescent="0.25">
      <c r="A41" s="8">
        <f>co_thomson!A42</f>
        <v>32613</v>
      </c>
      <c r="B41" t="str">
        <f>co_thomson!B42</f>
        <v>NA</v>
      </c>
      <c r="C41" t="str">
        <f>co_thomson!C42</f>
        <v>NA</v>
      </c>
      <c r="D41" t="str">
        <f>co_thomson!D42</f>
        <v>NA</v>
      </c>
      <c r="E41" t="str">
        <f>co_thomson!E42</f>
        <v>NA</v>
      </c>
      <c r="F41">
        <f>co_thomson!F42</f>
        <v>94.52</v>
      </c>
      <c r="G41" t="e">
        <f>co_thomson!G42/co_thomson!H42</f>
        <v>#VALUE!</v>
      </c>
      <c r="I41" s="2" t="str">
        <f>co_thomson!J42</f>
        <v>Q4 1995</v>
      </c>
      <c r="J41" s="2" t="str">
        <f>co_thomson!K42</f>
        <v>NA</v>
      </c>
    </row>
    <row r="42" spans="1:10" x14ac:dyDescent="0.25">
      <c r="A42" s="8">
        <f>co_thomson!A43</f>
        <v>32643</v>
      </c>
      <c r="B42" t="str">
        <f>co_thomson!B43</f>
        <v>NA</v>
      </c>
      <c r="C42" t="str">
        <f>co_thomson!C43</f>
        <v>NA</v>
      </c>
      <c r="D42" t="str">
        <f>co_thomson!D43</f>
        <v>NA</v>
      </c>
      <c r="E42" t="str">
        <f>co_thomson!E43</f>
        <v>NA</v>
      </c>
      <c r="F42">
        <f>co_thomson!F43</f>
        <v>96.17</v>
      </c>
      <c r="G42" t="e">
        <f>co_thomson!G43/co_thomson!H43</f>
        <v>#VALUE!</v>
      </c>
      <c r="I42" s="2" t="str">
        <f>co_thomson!J43</f>
        <v>Q1 1996</v>
      </c>
      <c r="J42" s="2" t="str">
        <f>co_thomson!K43</f>
        <v>NA</v>
      </c>
    </row>
    <row r="43" spans="1:10" x14ac:dyDescent="0.25">
      <c r="A43" s="8">
        <f>co_thomson!A44</f>
        <v>32674</v>
      </c>
      <c r="B43" t="str">
        <f>co_thomson!B44</f>
        <v>NA</v>
      </c>
      <c r="C43" t="str">
        <f>co_thomson!C44</f>
        <v>NA</v>
      </c>
      <c r="D43" t="str">
        <f>co_thomson!D44</f>
        <v>NA</v>
      </c>
      <c r="E43" t="str">
        <f>co_thomson!E44</f>
        <v>NA</v>
      </c>
      <c r="F43">
        <f>co_thomson!F44</f>
        <v>96.55</v>
      </c>
      <c r="G43" t="e">
        <f>co_thomson!G44/co_thomson!H44</f>
        <v>#VALUE!</v>
      </c>
      <c r="I43" s="2" t="str">
        <f>co_thomson!J44</f>
        <v>Q2 1996</v>
      </c>
      <c r="J43" s="2" t="str">
        <f>co_thomson!K44</f>
        <v>NA</v>
      </c>
    </row>
    <row r="44" spans="1:10" x14ac:dyDescent="0.25">
      <c r="A44" s="8">
        <f>co_thomson!A45</f>
        <v>32704</v>
      </c>
      <c r="B44" t="str">
        <f>co_thomson!B45</f>
        <v>NA</v>
      </c>
      <c r="C44" t="str">
        <f>co_thomson!C45</f>
        <v>NA</v>
      </c>
      <c r="D44" t="str">
        <f>co_thomson!D45</f>
        <v>NA</v>
      </c>
      <c r="E44" t="str">
        <f>co_thomson!E45</f>
        <v>NA</v>
      </c>
      <c r="F44">
        <f>co_thomson!F45</f>
        <v>93.84</v>
      </c>
      <c r="G44" t="e">
        <f>co_thomson!G45/co_thomson!H45</f>
        <v>#VALUE!</v>
      </c>
      <c r="I44" s="2" t="str">
        <f>co_thomson!J45</f>
        <v>Q3 1996</v>
      </c>
      <c r="J44" s="2" t="str">
        <f>co_thomson!K45</f>
        <v>NA</v>
      </c>
    </row>
    <row r="45" spans="1:10" x14ac:dyDescent="0.25">
      <c r="A45" s="8">
        <f>co_thomson!A46</f>
        <v>32735</v>
      </c>
      <c r="B45" t="str">
        <f>co_thomson!B46</f>
        <v>NA</v>
      </c>
      <c r="C45" t="str">
        <f>co_thomson!C46</f>
        <v>NA</v>
      </c>
      <c r="D45" t="str">
        <f>co_thomson!D46</f>
        <v>NA</v>
      </c>
      <c r="E45" t="str">
        <f>co_thomson!E46</f>
        <v>NA</v>
      </c>
      <c r="F45">
        <f>co_thomson!F46</f>
        <v>98.95</v>
      </c>
      <c r="G45" t="e">
        <f>co_thomson!G46/co_thomson!H46</f>
        <v>#VALUE!</v>
      </c>
      <c r="I45" s="2" t="str">
        <f>co_thomson!J46</f>
        <v>Q4 1996</v>
      </c>
      <c r="J45" s="2" t="str">
        <f>co_thomson!K46</f>
        <v>NA</v>
      </c>
    </row>
    <row r="46" spans="1:10" x14ac:dyDescent="0.25">
      <c r="A46" s="8">
        <f>co_thomson!A47</f>
        <v>32766</v>
      </c>
      <c r="B46" t="str">
        <f>co_thomson!B47</f>
        <v>NA</v>
      </c>
      <c r="C46" t="str">
        <f>co_thomson!C47</f>
        <v>NA</v>
      </c>
      <c r="D46" t="str">
        <f>co_thomson!D47</f>
        <v>NA</v>
      </c>
      <c r="E46" t="str">
        <f>co_thomson!E47</f>
        <v>NA</v>
      </c>
      <c r="F46">
        <f>co_thomson!F47</f>
        <v>100.08</v>
      </c>
      <c r="G46" t="e">
        <f>co_thomson!G47/co_thomson!H47</f>
        <v>#VALUE!</v>
      </c>
      <c r="I46" s="2" t="str">
        <f>co_thomson!J47</f>
        <v>Q1 1997</v>
      </c>
      <c r="J46" s="2" t="str">
        <f>co_thomson!K47</f>
        <v>NA</v>
      </c>
    </row>
    <row r="47" spans="1:10" x14ac:dyDescent="0.25">
      <c r="A47" s="8">
        <f>co_thomson!A48</f>
        <v>32796</v>
      </c>
      <c r="B47" t="str">
        <f>co_thomson!B48</f>
        <v>NA</v>
      </c>
      <c r="C47" t="str">
        <f>co_thomson!C48</f>
        <v>NA</v>
      </c>
      <c r="D47" t="str">
        <f>co_thomson!D48</f>
        <v>NA</v>
      </c>
      <c r="E47" t="str">
        <f>co_thomson!E48</f>
        <v>NA</v>
      </c>
      <c r="F47">
        <f>co_thomson!F48</f>
        <v>101.65</v>
      </c>
      <c r="G47" t="e">
        <f>co_thomson!G48/co_thomson!H48</f>
        <v>#VALUE!</v>
      </c>
      <c r="I47" s="2" t="str">
        <f>co_thomson!J48</f>
        <v>Q2 1997</v>
      </c>
      <c r="J47" s="2" t="str">
        <f>co_thomson!K48</f>
        <v>NA</v>
      </c>
    </row>
    <row r="48" spans="1:10" x14ac:dyDescent="0.25">
      <c r="A48" s="8">
        <f>co_thomson!A49</f>
        <v>32827</v>
      </c>
      <c r="B48" t="str">
        <f>co_thomson!B49</f>
        <v>NA</v>
      </c>
      <c r="C48" t="str">
        <f>co_thomson!C49</f>
        <v>NA</v>
      </c>
      <c r="D48" t="str">
        <f>co_thomson!D49</f>
        <v>NA</v>
      </c>
      <c r="E48" t="str">
        <f>co_thomson!E49</f>
        <v>NA</v>
      </c>
      <c r="F48">
        <f>co_thomson!F49</f>
        <v>101.95</v>
      </c>
      <c r="G48" t="e">
        <f>co_thomson!G49/co_thomson!H49</f>
        <v>#VALUE!</v>
      </c>
      <c r="I48" s="2" t="str">
        <f>co_thomson!J49</f>
        <v>Q3 1997</v>
      </c>
      <c r="J48" s="2" t="str">
        <f>co_thomson!K49</f>
        <v>NA</v>
      </c>
    </row>
    <row r="49" spans="1:10" x14ac:dyDescent="0.25">
      <c r="A49" s="8">
        <f>co_thomson!A50</f>
        <v>32857</v>
      </c>
      <c r="B49" t="str">
        <f>co_thomson!B50</f>
        <v>NA</v>
      </c>
      <c r="C49" t="str">
        <f>co_thomson!C50</f>
        <v>NA</v>
      </c>
      <c r="D49" t="str">
        <f>co_thomson!D50</f>
        <v>NA</v>
      </c>
      <c r="E49" t="str">
        <f>co_thomson!E50</f>
        <v>NA</v>
      </c>
      <c r="F49">
        <f>co_thomson!F50</f>
        <v>89.79</v>
      </c>
      <c r="G49" t="e">
        <f>co_thomson!G50/co_thomson!H50</f>
        <v>#VALUE!</v>
      </c>
      <c r="I49" s="2" t="str">
        <f>co_thomson!J50</f>
        <v>Q4 1997</v>
      </c>
      <c r="J49" s="2" t="str">
        <f>co_thomson!K50</f>
        <v>NA</v>
      </c>
    </row>
    <row r="50" spans="1:10" x14ac:dyDescent="0.25">
      <c r="A50" s="8">
        <f>co_thomson!A51</f>
        <v>32888</v>
      </c>
      <c r="B50" t="str">
        <f>co_thomson!B51</f>
        <v>NA</v>
      </c>
      <c r="C50" t="str">
        <f>co_thomson!C51</f>
        <v>NA</v>
      </c>
      <c r="D50" t="str">
        <f>co_thomson!D51</f>
        <v>NA</v>
      </c>
      <c r="E50" t="str">
        <f>co_thomson!E51</f>
        <v>NA</v>
      </c>
      <c r="F50">
        <f>co_thomson!F51</f>
        <v>85.06</v>
      </c>
      <c r="G50" t="e">
        <f>co_thomson!G51/co_thomson!H51</f>
        <v>#VALUE!</v>
      </c>
      <c r="I50" s="2" t="str">
        <f>co_thomson!J51</f>
        <v>Q1 1998</v>
      </c>
      <c r="J50" s="2" t="str">
        <f>co_thomson!K51</f>
        <v>NA</v>
      </c>
    </row>
    <row r="51" spans="1:10" x14ac:dyDescent="0.25">
      <c r="A51" s="8">
        <f>co_thomson!A52</f>
        <v>32919</v>
      </c>
      <c r="B51" t="str">
        <f>co_thomson!B52</f>
        <v>NA</v>
      </c>
      <c r="C51" t="str">
        <f>co_thomson!C52</f>
        <v>NA</v>
      </c>
      <c r="D51" t="str">
        <f>co_thomson!D52</f>
        <v>NA</v>
      </c>
      <c r="E51" t="str">
        <f>co_thomson!E52</f>
        <v>NA</v>
      </c>
      <c r="F51">
        <f>co_thomson!F52</f>
        <v>95.6</v>
      </c>
      <c r="G51" t="e">
        <f>co_thomson!G52/co_thomson!H52</f>
        <v>#VALUE!</v>
      </c>
      <c r="I51" s="2" t="str">
        <f>co_thomson!J52</f>
        <v>Q2 1998</v>
      </c>
      <c r="J51" s="2" t="str">
        <f>co_thomson!K52</f>
        <v>NA</v>
      </c>
    </row>
    <row r="52" spans="1:10" x14ac:dyDescent="0.25">
      <c r="A52" s="8">
        <f>co_thomson!A53</f>
        <v>32947</v>
      </c>
      <c r="B52" t="str">
        <f>co_thomson!B53</f>
        <v>NA</v>
      </c>
      <c r="C52" t="str">
        <f>co_thomson!C53</f>
        <v>NA</v>
      </c>
      <c r="D52" t="str">
        <f>co_thomson!D53</f>
        <v>NA</v>
      </c>
      <c r="E52" t="str">
        <f>co_thomson!E53</f>
        <v>NA</v>
      </c>
      <c r="F52">
        <f>co_thomson!F53</f>
        <v>105.02</v>
      </c>
      <c r="G52" t="e">
        <f>co_thomson!G53/co_thomson!H53</f>
        <v>#VALUE!</v>
      </c>
      <c r="I52" s="2" t="str">
        <f>co_thomson!J53</f>
        <v>Q3 1998</v>
      </c>
      <c r="J52" s="2" t="str">
        <f>co_thomson!K53</f>
        <v>NA</v>
      </c>
    </row>
    <row r="53" spans="1:10" x14ac:dyDescent="0.25">
      <c r="A53" s="8">
        <f>co_thomson!A54</f>
        <v>32978</v>
      </c>
      <c r="B53" t="str">
        <f>co_thomson!B54</f>
        <v>NA</v>
      </c>
      <c r="C53" t="str">
        <f>co_thomson!C54</f>
        <v>NA</v>
      </c>
      <c r="D53" t="str">
        <f>co_thomson!D54</f>
        <v>NA</v>
      </c>
      <c r="E53" t="str">
        <f>co_thomson!E54</f>
        <v>NA</v>
      </c>
      <c r="F53">
        <f>co_thomson!F54</f>
        <v>97.42</v>
      </c>
      <c r="G53" t="e">
        <f>co_thomson!G54/co_thomson!H54</f>
        <v>#VALUE!</v>
      </c>
      <c r="I53" s="2" t="str">
        <f>co_thomson!J54</f>
        <v>Q4 1998</v>
      </c>
      <c r="J53" s="2" t="str">
        <f>co_thomson!K54</f>
        <v>NA</v>
      </c>
    </row>
    <row r="54" spans="1:10" x14ac:dyDescent="0.25">
      <c r="A54" s="8">
        <f>co_thomson!A55</f>
        <v>33008</v>
      </c>
      <c r="B54" t="str">
        <f>co_thomson!B55</f>
        <v>NA</v>
      </c>
      <c r="C54" t="str">
        <f>co_thomson!C55</f>
        <v>NA</v>
      </c>
      <c r="D54" t="str">
        <f>co_thomson!D55</f>
        <v>NA</v>
      </c>
      <c r="E54" t="str">
        <f>co_thomson!E55</f>
        <v>NA</v>
      </c>
      <c r="F54">
        <f>co_thomson!F55</f>
        <v>106.02</v>
      </c>
      <c r="G54" t="e">
        <f>co_thomson!G55/co_thomson!H55</f>
        <v>#VALUE!</v>
      </c>
      <c r="I54" s="2" t="str">
        <f>co_thomson!J55</f>
        <v>Q1 1999</v>
      </c>
      <c r="J54" s="2" t="str">
        <f>co_thomson!K55</f>
        <v>NA</v>
      </c>
    </row>
    <row r="55" spans="1:10" x14ac:dyDescent="0.25">
      <c r="A55" s="8">
        <f>co_thomson!A56</f>
        <v>33039</v>
      </c>
      <c r="B55" t="str">
        <f>co_thomson!B56</f>
        <v>NA</v>
      </c>
      <c r="C55" t="str">
        <f>co_thomson!C56</f>
        <v>NA</v>
      </c>
      <c r="D55" t="str">
        <f>co_thomson!D56</f>
        <v>NA</v>
      </c>
      <c r="E55" t="str">
        <f>co_thomson!E56</f>
        <v>NA</v>
      </c>
      <c r="F55">
        <f>co_thomson!F56</f>
        <v>100.45</v>
      </c>
      <c r="G55" t="e">
        <f>co_thomson!G56/co_thomson!H56</f>
        <v>#VALUE!</v>
      </c>
      <c r="I55" s="2" t="str">
        <f>co_thomson!J56</f>
        <v>Q2 1999</v>
      </c>
      <c r="J55" s="2" t="str">
        <f>co_thomson!K56</f>
        <v>NA</v>
      </c>
    </row>
    <row r="56" spans="1:10" x14ac:dyDescent="0.25">
      <c r="A56" s="8">
        <f>co_thomson!A57</f>
        <v>33069</v>
      </c>
      <c r="B56" t="str">
        <f>co_thomson!B57</f>
        <v>NA</v>
      </c>
      <c r="C56" t="str">
        <f>co_thomson!C57</f>
        <v>NA</v>
      </c>
      <c r="D56" t="str">
        <f>co_thomson!D57</f>
        <v>NA</v>
      </c>
      <c r="E56" t="str">
        <f>co_thomson!E57</f>
        <v>NA</v>
      </c>
      <c r="F56">
        <f>co_thomson!F57</f>
        <v>100.53</v>
      </c>
      <c r="G56" t="e">
        <f>co_thomson!G57/co_thomson!H57</f>
        <v>#VALUE!</v>
      </c>
      <c r="I56" s="2" t="str">
        <f>co_thomson!J57</f>
        <v>Q3 1999</v>
      </c>
      <c r="J56" s="2" t="str">
        <f>co_thomson!K57</f>
        <v>NA</v>
      </c>
    </row>
    <row r="57" spans="1:10" x14ac:dyDescent="0.25">
      <c r="A57" s="8">
        <f>co_thomson!A58</f>
        <v>33100</v>
      </c>
      <c r="B57" t="str">
        <f>co_thomson!B58</f>
        <v>NA</v>
      </c>
      <c r="C57" t="str">
        <f>co_thomson!C58</f>
        <v>NA</v>
      </c>
      <c r="D57" t="str">
        <f>co_thomson!D58</f>
        <v>NA</v>
      </c>
      <c r="E57" t="str">
        <f>co_thomson!E58</f>
        <v>NA</v>
      </c>
      <c r="F57">
        <f>co_thomson!F58</f>
        <v>103.7</v>
      </c>
      <c r="G57" t="e">
        <f>co_thomson!G58/co_thomson!H58</f>
        <v>#VALUE!</v>
      </c>
      <c r="I57" s="2" t="str">
        <f>co_thomson!J58</f>
        <v>Q4 1999</v>
      </c>
      <c r="J57" s="2" t="str">
        <f>co_thomson!K58</f>
        <v>NA</v>
      </c>
    </row>
    <row r="58" spans="1:10" x14ac:dyDescent="0.25">
      <c r="A58" s="8">
        <f>co_thomson!A59</f>
        <v>33131</v>
      </c>
      <c r="B58" t="str">
        <f>co_thomson!B59</f>
        <v>NA</v>
      </c>
      <c r="C58" t="str">
        <f>co_thomson!C59</f>
        <v>NA</v>
      </c>
      <c r="D58" t="str">
        <f>co_thomson!D59</f>
        <v>NA</v>
      </c>
      <c r="E58" t="str">
        <f>co_thomson!E59</f>
        <v>NA</v>
      </c>
      <c r="F58">
        <f>co_thomson!F59</f>
        <v>98.49</v>
      </c>
      <c r="G58" t="e">
        <f>co_thomson!G59/co_thomson!H59</f>
        <v>#VALUE!</v>
      </c>
      <c r="I58" s="2" t="str">
        <f>co_thomson!J59</f>
        <v>Q1 2000</v>
      </c>
      <c r="J58" s="2">
        <f>co_thomson!K59</f>
        <v>70988</v>
      </c>
    </row>
    <row r="59" spans="1:10" x14ac:dyDescent="0.25">
      <c r="A59" s="8">
        <f>co_thomson!A60</f>
        <v>33161</v>
      </c>
      <c r="B59" t="str">
        <f>co_thomson!B60</f>
        <v>NA</v>
      </c>
      <c r="C59" t="str">
        <f>co_thomson!C60</f>
        <v>NA</v>
      </c>
      <c r="D59" t="str">
        <f>co_thomson!D60</f>
        <v>NA</v>
      </c>
      <c r="E59" t="str">
        <f>co_thomson!E60</f>
        <v>NA</v>
      </c>
      <c r="F59">
        <f>co_thomson!F60</f>
        <v>106.46</v>
      </c>
      <c r="G59" t="e">
        <f>co_thomson!G60/co_thomson!H60</f>
        <v>#VALUE!</v>
      </c>
      <c r="I59" s="2" t="str">
        <f>co_thomson!J60</f>
        <v>Q2 2000</v>
      </c>
      <c r="J59" s="2">
        <f>co_thomson!K60</f>
        <v>71020</v>
      </c>
    </row>
    <row r="60" spans="1:10" x14ac:dyDescent="0.25">
      <c r="A60" s="8">
        <f>co_thomson!A61</f>
        <v>33192</v>
      </c>
      <c r="B60" t="str">
        <f>co_thomson!B61</f>
        <v>NA</v>
      </c>
      <c r="C60" t="str">
        <f>co_thomson!C61</f>
        <v>NA</v>
      </c>
      <c r="D60" t="str">
        <f>co_thomson!D61</f>
        <v>NA</v>
      </c>
      <c r="E60" t="str">
        <f>co_thomson!E61</f>
        <v>NA</v>
      </c>
      <c r="F60">
        <f>co_thomson!F61</f>
        <v>106.18</v>
      </c>
      <c r="G60" t="e">
        <f>co_thomson!G61/co_thomson!H61</f>
        <v>#VALUE!</v>
      </c>
      <c r="I60" s="2" t="str">
        <f>co_thomson!J61</f>
        <v>Q3 2000</v>
      </c>
      <c r="J60" s="2">
        <f>co_thomson!K61</f>
        <v>71412</v>
      </c>
    </row>
    <row r="61" spans="1:10" x14ac:dyDescent="0.25">
      <c r="A61" s="8">
        <f>co_thomson!A62</f>
        <v>33222</v>
      </c>
      <c r="B61" t="str">
        <f>co_thomson!B62</f>
        <v>NA</v>
      </c>
      <c r="C61" t="str">
        <f>co_thomson!C62</f>
        <v>NA</v>
      </c>
      <c r="D61" t="str">
        <f>co_thomson!D62</f>
        <v>NA</v>
      </c>
      <c r="E61" t="str">
        <f>co_thomson!E62</f>
        <v>NA</v>
      </c>
      <c r="F61">
        <f>co_thomson!F62</f>
        <v>95.08</v>
      </c>
      <c r="G61" t="e">
        <f>co_thomson!G62/co_thomson!H62</f>
        <v>#VALUE!</v>
      </c>
      <c r="I61" s="2" t="str">
        <f>co_thomson!J62</f>
        <v>Q4 2000</v>
      </c>
      <c r="J61" s="2">
        <f>co_thomson!K62</f>
        <v>71341</v>
      </c>
    </row>
    <row r="62" spans="1:10" x14ac:dyDescent="0.25">
      <c r="A62" s="8">
        <f>co_thomson!A63</f>
        <v>33253</v>
      </c>
      <c r="B62" t="str">
        <f>co_thomson!B63</f>
        <v>NA</v>
      </c>
      <c r="C62" t="str">
        <f>co_thomson!C63</f>
        <v>NA</v>
      </c>
      <c r="D62" t="str">
        <f>co_thomson!D63</f>
        <v>NA</v>
      </c>
      <c r="E62" t="str">
        <f>co_thomson!E63</f>
        <v>NA</v>
      </c>
      <c r="F62">
        <f>co_thomson!F63</f>
        <v>84.51</v>
      </c>
      <c r="G62" t="e">
        <f>co_thomson!G63/co_thomson!H63</f>
        <v>#VALUE!</v>
      </c>
      <c r="I62" s="2" t="str">
        <f>co_thomson!J63</f>
        <v>Q1 2001</v>
      </c>
      <c r="J62" s="2">
        <f>co_thomson!K63</f>
        <v>71838</v>
      </c>
    </row>
    <row r="63" spans="1:10" x14ac:dyDescent="0.25">
      <c r="A63" s="8">
        <f>co_thomson!A64</f>
        <v>33284</v>
      </c>
      <c r="B63" t="str">
        <f>co_thomson!B64</f>
        <v>NA</v>
      </c>
      <c r="C63" t="str">
        <f>co_thomson!C64</f>
        <v>NA</v>
      </c>
      <c r="D63" t="str">
        <f>co_thomson!D64</f>
        <v>NA</v>
      </c>
      <c r="E63" t="str">
        <f>co_thomson!E64</f>
        <v>NA</v>
      </c>
      <c r="F63">
        <f>co_thomson!F64</f>
        <v>93.08</v>
      </c>
      <c r="G63" t="e">
        <f>co_thomson!G64/co_thomson!H64</f>
        <v>#VALUE!</v>
      </c>
      <c r="I63" s="2" t="str">
        <f>co_thomson!J64</f>
        <v>Q2 2001</v>
      </c>
      <c r="J63" s="2">
        <f>co_thomson!K64</f>
        <v>72027</v>
      </c>
    </row>
    <row r="64" spans="1:10" x14ac:dyDescent="0.25">
      <c r="A64" s="8">
        <f>co_thomson!A65</f>
        <v>33312</v>
      </c>
      <c r="B64" t="str">
        <f>co_thomson!B65</f>
        <v>NA</v>
      </c>
      <c r="C64" t="str">
        <f>co_thomson!C65</f>
        <v>NA</v>
      </c>
      <c r="D64" t="str">
        <f>co_thomson!D65</f>
        <v>NA</v>
      </c>
      <c r="E64" t="str">
        <f>co_thomson!E65</f>
        <v>NA</v>
      </c>
      <c r="F64">
        <f>co_thomson!F65</f>
        <v>90.68</v>
      </c>
      <c r="G64" t="e">
        <f>co_thomson!G65/co_thomson!H65</f>
        <v>#VALUE!</v>
      </c>
      <c r="I64" s="2" t="str">
        <f>co_thomson!J65</f>
        <v>Q3 2001</v>
      </c>
      <c r="J64" s="2">
        <f>co_thomson!K65</f>
        <v>72623</v>
      </c>
    </row>
    <row r="65" spans="1:10" x14ac:dyDescent="0.25">
      <c r="A65" s="8">
        <f>co_thomson!A66</f>
        <v>33343</v>
      </c>
      <c r="B65" t="str">
        <f>co_thomson!B66</f>
        <v>NA</v>
      </c>
      <c r="C65" t="str">
        <f>co_thomson!C66</f>
        <v>NA</v>
      </c>
      <c r="D65" t="str">
        <f>co_thomson!D66</f>
        <v>NA</v>
      </c>
      <c r="E65" t="str">
        <f>co_thomson!E66</f>
        <v>NA</v>
      </c>
      <c r="F65">
        <f>co_thomson!F66</f>
        <v>103.27</v>
      </c>
      <c r="G65" t="e">
        <f>co_thomson!G66/co_thomson!H66</f>
        <v>#VALUE!</v>
      </c>
      <c r="I65" s="2" t="str">
        <f>co_thomson!J66</f>
        <v>Q4 2001</v>
      </c>
      <c r="J65" s="2">
        <f>co_thomson!K66</f>
        <v>73051</v>
      </c>
    </row>
    <row r="66" spans="1:10" x14ac:dyDescent="0.25">
      <c r="A66" s="8">
        <f>co_thomson!A67</f>
        <v>33373</v>
      </c>
      <c r="B66" t="str">
        <f>co_thomson!B67</f>
        <v>NA</v>
      </c>
      <c r="C66" t="str">
        <f>co_thomson!C67</f>
        <v>NA</v>
      </c>
      <c r="D66" t="str">
        <f>co_thomson!D67</f>
        <v>NA</v>
      </c>
      <c r="E66" t="str">
        <f>co_thomson!E67</f>
        <v>NA</v>
      </c>
      <c r="F66">
        <f>co_thomson!F67</f>
        <v>101.7</v>
      </c>
      <c r="G66" t="e">
        <f>co_thomson!G67/co_thomson!H67</f>
        <v>#VALUE!</v>
      </c>
      <c r="I66" s="2" t="str">
        <f>co_thomson!J67</f>
        <v>Q1 2002</v>
      </c>
      <c r="J66" s="2">
        <f>co_thomson!K67</f>
        <v>72405</v>
      </c>
    </row>
    <row r="67" spans="1:10" x14ac:dyDescent="0.25">
      <c r="A67" s="8">
        <f>co_thomson!A68</f>
        <v>33404</v>
      </c>
      <c r="B67" t="str">
        <f>co_thomson!B68</f>
        <v>NA</v>
      </c>
      <c r="C67" t="str">
        <f>co_thomson!C68</f>
        <v>NA</v>
      </c>
      <c r="D67" t="str">
        <f>co_thomson!D68</f>
        <v>NA</v>
      </c>
      <c r="E67" t="str">
        <f>co_thomson!E68</f>
        <v>NA</v>
      </c>
      <c r="F67">
        <f>co_thomson!F68</f>
        <v>97.98</v>
      </c>
      <c r="G67" t="e">
        <f>co_thomson!G68/co_thomson!H68</f>
        <v>#VALUE!</v>
      </c>
      <c r="I67" s="2" t="str">
        <f>co_thomson!J68</f>
        <v>Q2 2002</v>
      </c>
      <c r="J67" s="2">
        <f>co_thomson!K68</f>
        <v>74900</v>
      </c>
    </row>
    <row r="68" spans="1:10" x14ac:dyDescent="0.25">
      <c r="A68" s="8">
        <f>co_thomson!A69</f>
        <v>33434</v>
      </c>
      <c r="B68" t="str">
        <f>co_thomson!B69</f>
        <v>NA</v>
      </c>
      <c r="C68" t="str">
        <f>co_thomson!C69</f>
        <v>NA</v>
      </c>
      <c r="D68" t="str">
        <f>co_thomson!D69</f>
        <v>NA</v>
      </c>
      <c r="E68" t="str">
        <f>co_thomson!E69</f>
        <v>NA</v>
      </c>
      <c r="F68">
        <f>co_thomson!F69</f>
        <v>102.66</v>
      </c>
      <c r="G68" t="e">
        <f>co_thomson!G69/co_thomson!H69</f>
        <v>#VALUE!</v>
      </c>
      <c r="I68" s="2" t="str">
        <f>co_thomson!J69</f>
        <v>Q3 2002</v>
      </c>
      <c r="J68" s="2">
        <f>co_thomson!K69</f>
        <v>74639</v>
      </c>
    </row>
    <row r="69" spans="1:10" x14ac:dyDescent="0.25">
      <c r="A69" s="8">
        <f>co_thomson!A70</f>
        <v>33465</v>
      </c>
      <c r="B69" t="str">
        <f>co_thomson!B70</f>
        <v>NA</v>
      </c>
      <c r="C69" t="str">
        <f>co_thomson!C70</f>
        <v>NA</v>
      </c>
      <c r="D69" t="str">
        <f>co_thomson!D70</f>
        <v>NA</v>
      </c>
      <c r="E69" t="str">
        <f>co_thomson!E70</f>
        <v>NA</v>
      </c>
      <c r="F69">
        <f>co_thomson!F70</f>
        <v>102.81</v>
      </c>
      <c r="G69" t="e">
        <f>co_thomson!G70/co_thomson!H70</f>
        <v>#VALUE!</v>
      </c>
      <c r="I69" s="2" t="str">
        <f>co_thomson!J70</f>
        <v>Q4 2002</v>
      </c>
      <c r="J69" s="2">
        <f>co_thomson!K70</f>
        <v>74845</v>
      </c>
    </row>
    <row r="70" spans="1:10" x14ac:dyDescent="0.25">
      <c r="A70" s="8">
        <f>co_thomson!A71</f>
        <v>33496</v>
      </c>
      <c r="B70" t="str">
        <f>co_thomson!B71</f>
        <v>NA</v>
      </c>
      <c r="C70" t="str">
        <f>co_thomson!C71</f>
        <v>NA</v>
      </c>
      <c r="D70" t="str">
        <f>co_thomson!D71</f>
        <v>NA</v>
      </c>
      <c r="E70" t="str">
        <f>co_thomson!E71</f>
        <v>NA</v>
      </c>
      <c r="F70">
        <f>co_thomson!F71</f>
        <v>101.69</v>
      </c>
      <c r="G70" t="e">
        <f>co_thomson!G71/co_thomson!H71</f>
        <v>#VALUE!</v>
      </c>
      <c r="I70" s="2" t="str">
        <f>co_thomson!J71</f>
        <v>Q1 2003</v>
      </c>
      <c r="J70" s="2">
        <f>co_thomson!K71</f>
        <v>75431</v>
      </c>
    </row>
    <row r="71" spans="1:10" x14ac:dyDescent="0.25">
      <c r="A71" s="8">
        <f>co_thomson!A72</f>
        <v>33526</v>
      </c>
      <c r="B71" t="str">
        <f>co_thomson!B72</f>
        <v>NA</v>
      </c>
      <c r="C71" t="str">
        <f>co_thomson!C72</f>
        <v>NA</v>
      </c>
      <c r="D71" t="str">
        <f>co_thomson!D72</f>
        <v>NA</v>
      </c>
      <c r="E71" t="str">
        <f>co_thomson!E72</f>
        <v>NA</v>
      </c>
      <c r="F71">
        <f>co_thomson!F72</f>
        <v>109.26</v>
      </c>
      <c r="G71" t="e">
        <f>co_thomson!G72/co_thomson!H72</f>
        <v>#VALUE!</v>
      </c>
      <c r="I71" s="2" t="str">
        <f>co_thomson!J72</f>
        <v>Q2 2003</v>
      </c>
      <c r="J71" s="2">
        <f>co_thomson!K72</f>
        <v>76726</v>
      </c>
    </row>
    <row r="72" spans="1:10" x14ac:dyDescent="0.25">
      <c r="A72" s="8">
        <f>co_thomson!A73</f>
        <v>33557</v>
      </c>
      <c r="B72" t="str">
        <f>co_thomson!B73</f>
        <v>NA</v>
      </c>
      <c r="C72" t="str">
        <f>co_thomson!C73</f>
        <v>NA</v>
      </c>
      <c r="D72" t="str">
        <f>co_thomson!D73</f>
        <v>NA</v>
      </c>
      <c r="E72" t="str">
        <f>co_thomson!E73</f>
        <v>NA</v>
      </c>
      <c r="F72">
        <f>co_thomson!F73</f>
        <v>108.61</v>
      </c>
      <c r="G72" t="e">
        <f>co_thomson!G73/co_thomson!H73</f>
        <v>#VALUE!</v>
      </c>
      <c r="I72" s="2" t="str">
        <f>co_thomson!J73</f>
        <v>Q3 2003</v>
      </c>
      <c r="J72" s="2">
        <f>co_thomson!K73</f>
        <v>77626</v>
      </c>
    </row>
    <row r="73" spans="1:10" x14ac:dyDescent="0.25">
      <c r="A73" s="8">
        <f>co_thomson!A74</f>
        <v>33587</v>
      </c>
      <c r="B73" t="str">
        <f>co_thomson!B74</f>
        <v>NA</v>
      </c>
      <c r="C73" t="str">
        <f>co_thomson!C74</f>
        <v>NA</v>
      </c>
      <c r="D73" t="str">
        <f>co_thomson!D74</f>
        <v>NA</v>
      </c>
      <c r="E73" t="str">
        <f>co_thomson!E74</f>
        <v>NA</v>
      </c>
      <c r="F73">
        <f>co_thomson!F74</f>
        <v>99.41</v>
      </c>
      <c r="G73" t="e">
        <f>co_thomson!G74/co_thomson!H74</f>
        <v>#VALUE!</v>
      </c>
      <c r="I73" s="2" t="str">
        <f>co_thomson!J74</f>
        <v>Q4 2003</v>
      </c>
      <c r="J73" s="2">
        <f>co_thomson!K74</f>
        <v>78635</v>
      </c>
    </row>
    <row r="74" spans="1:10" x14ac:dyDescent="0.25">
      <c r="A74" s="8">
        <f>co_thomson!A75</f>
        <v>33618</v>
      </c>
      <c r="B74" t="str">
        <f>co_thomson!B75</f>
        <v>NA</v>
      </c>
      <c r="C74" t="str">
        <f>co_thomson!C75</f>
        <v>NA</v>
      </c>
      <c r="D74" t="str">
        <f>co_thomson!D75</f>
        <v>NA</v>
      </c>
      <c r="E74" t="str">
        <f>co_thomson!E75</f>
        <v>NA</v>
      </c>
      <c r="F74">
        <f>co_thomson!F75</f>
        <v>89.55</v>
      </c>
      <c r="G74" t="e">
        <f>co_thomson!G75/co_thomson!H75</f>
        <v>#VALUE!</v>
      </c>
      <c r="I74" s="2" t="str">
        <f>co_thomson!J75</f>
        <v>Q1 2004</v>
      </c>
      <c r="J74" s="2">
        <f>co_thomson!K75</f>
        <v>80090</v>
      </c>
    </row>
    <row r="75" spans="1:10" x14ac:dyDescent="0.25">
      <c r="A75" s="8">
        <f>co_thomson!A76</f>
        <v>33649</v>
      </c>
      <c r="B75" t="str">
        <f>co_thomson!B76</f>
        <v>NA</v>
      </c>
      <c r="C75" t="str">
        <f>co_thomson!C76</f>
        <v>NA</v>
      </c>
      <c r="D75" t="str">
        <f>co_thomson!D76</f>
        <v>NA</v>
      </c>
      <c r="E75" t="str">
        <f>co_thomson!E76</f>
        <v>NA</v>
      </c>
      <c r="F75">
        <f>co_thomson!F76</f>
        <v>100.71</v>
      </c>
      <c r="G75" t="e">
        <f>co_thomson!G76/co_thomson!H76</f>
        <v>#VALUE!</v>
      </c>
      <c r="I75" s="2" t="str">
        <f>co_thomson!J76</f>
        <v>Q2 2004</v>
      </c>
      <c r="J75" s="2">
        <f>co_thomson!K76</f>
        <v>80094</v>
      </c>
    </row>
    <row r="76" spans="1:10" x14ac:dyDescent="0.25">
      <c r="A76" s="8">
        <f>co_thomson!A77</f>
        <v>33678</v>
      </c>
      <c r="B76" t="str">
        <f>co_thomson!B77</f>
        <v>NA</v>
      </c>
      <c r="C76" t="str">
        <f>co_thomson!C77</f>
        <v>NA</v>
      </c>
      <c r="D76" t="str">
        <f>co_thomson!D77</f>
        <v>NA</v>
      </c>
      <c r="E76" t="str">
        <f>co_thomson!E77</f>
        <v>NA</v>
      </c>
      <c r="F76">
        <f>co_thomson!F77</f>
        <v>105.27</v>
      </c>
      <c r="G76" t="e">
        <f>co_thomson!G77/co_thomson!H77</f>
        <v>#VALUE!</v>
      </c>
      <c r="I76" s="2" t="str">
        <f>co_thomson!J77</f>
        <v>Q3 2004</v>
      </c>
      <c r="J76" s="2">
        <f>co_thomson!K77</f>
        <v>81049</v>
      </c>
    </row>
    <row r="77" spans="1:10" x14ac:dyDescent="0.25">
      <c r="A77" s="8">
        <f>co_thomson!A78</f>
        <v>33709</v>
      </c>
      <c r="B77" t="str">
        <f>co_thomson!B78</f>
        <v>NA</v>
      </c>
      <c r="C77" t="str">
        <f>co_thomson!C78</f>
        <v>NA</v>
      </c>
      <c r="D77" t="str">
        <f>co_thomson!D78</f>
        <v>NA</v>
      </c>
      <c r="E77" t="str">
        <f>co_thomson!E78</f>
        <v>NA</v>
      </c>
      <c r="F77">
        <f>co_thomson!F78</f>
        <v>97.63</v>
      </c>
      <c r="G77" t="e">
        <f>co_thomson!G78/co_thomson!H78</f>
        <v>#VALUE!</v>
      </c>
      <c r="I77" s="2" t="str">
        <f>co_thomson!J78</f>
        <v>Q4 2004</v>
      </c>
      <c r="J77" s="2">
        <f>co_thomson!K78</f>
        <v>83633</v>
      </c>
    </row>
    <row r="78" spans="1:10" x14ac:dyDescent="0.25">
      <c r="A78" s="8">
        <f>co_thomson!A79</f>
        <v>33739</v>
      </c>
      <c r="B78" t="str">
        <f>co_thomson!B79</f>
        <v>NA</v>
      </c>
      <c r="C78" t="str">
        <f>co_thomson!C79</f>
        <v>NA</v>
      </c>
      <c r="D78" t="str">
        <f>co_thomson!D79</f>
        <v>NA</v>
      </c>
      <c r="E78" t="str">
        <f>co_thomson!E79</f>
        <v>NA</v>
      </c>
      <c r="F78">
        <f>co_thomson!F79</f>
        <v>108.35</v>
      </c>
      <c r="G78" t="e">
        <f>co_thomson!G79/co_thomson!H79</f>
        <v>#VALUE!</v>
      </c>
      <c r="I78" s="2" t="str">
        <f>co_thomson!J79</f>
        <v>Q1 2005</v>
      </c>
      <c r="J78" s="2">
        <f>co_thomson!K79</f>
        <v>83438</v>
      </c>
    </row>
    <row r="79" spans="1:10" x14ac:dyDescent="0.25">
      <c r="A79" s="8">
        <f>co_thomson!A80</f>
        <v>33770</v>
      </c>
      <c r="B79" t="str">
        <f>co_thomson!B80</f>
        <v>NA</v>
      </c>
      <c r="C79" t="str">
        <f>co_thomson!C80</f>
        <v>NA</v>
      </c>
      <c r="D79" t="str">
        <f>co_thomson!D80</f>
        <v>NA</v>
      </c>
      <c r="E79" t="str">
        <f>co_thomson!E80</f>
        <v>NA</v>
      </c>
      <c r="F79">
        <f>co_thomson!F80</f>
        <v>107.5</v>
      </c>
      <c r="G79" t="e">
        <f>co_thomson!G80/co_thomson!H80</f>
        <v>#VALUE!</v>
      </c>
      <c r="I79" s="2" t="str">
        <f>co_thomson!J80</f>
        <v>Q2 2005</v>
      </c>
      <c r="J79" s="2">
        <f>co_thomson!K80</f>
        <v>84913</v>
      </c>
    </row>
    <row r="80" spans="1:10" x14ac:dyDescent="0.25">
      <c r="A80" s="8">
        <f>co_thomson!A81</f>
        <v>33800</v>
      </c>
      <c r="B80" t="str">
        <f>co_thomson!B81</f>
        <v>NA</v>
      </c>
      <c r="C80" t="str">
        <f>co_thomson!C81</f>
        <v>NA</v>
      </c>
      <c r="D80" t="str">
        <f>co_thomson!D81</f>
        <v>NA</v>
      </c>
      <c r="E80" t="str">
        <f>co_thomson!E81</f>
        <v>NA</v>
      </c>
      <c r="F80">
        <f>co_thomson!F81</f>
        <v>112.32</v>
      </c>
      <c r="G80" t="e">
        <f>co_thomson!G81/co_thomson!H81</f>
        <v>#VALUE!</v>
      </c>
      <c r="I80" s="2" t="str">
        <f>co_thomson!J81</f>
        <v>Q3 2005</v>
      </c>
      <c r="J80" s="2">
        <f>co_thomson!K81</f>
        <v>85405</v>
      </c>
    </row>
    <row r="81" spans="1:10" x14ac:dyDescent="0.25">
      <c r="A81" s="8">
        <f>co_thomson!A82</f>
        <v>33831</v>
      </c>
      <c r="B81" t="str">
        <f>co_thomson!B82</f>
        <v>NA</v>
      </c>
      <c r="C81" t="str">
        <f>co_thomson!C82</f>
        <v>NA</v>
      </c>
      <c r="D81" t="str">
        <f>co_thomson!D82</f>
        <v>NA</v>
      </c>
      <c r="E81" t="str">
        <f>co_thomson!E82</f>
        <v>NA</v>
      </c>
      <c r="F81">
        <f>co_thomson!F82</f>
        <v>106.32</v>
      </c>
      <c r="G81" t="e">
        <f>co_thomson!G82/co_thomson!H82</f>
        <v>#VALUE!</v>
      </c>
      <c r="I81" s="2" t="str">
        <f>co_thomson!J82</f>
        <v>Q4 2005</v>
      </c>
      <c r="J81" s="2">
        <f>co_thomson!K82</f>
        <v>86400</v>
      </c>
    </row>
    <row r="82" spans="1:10" x14ac:dyDescent="0.25">
      <c r="A82" s="8">
        <f>co_thomson!A83</f>
        <v>33862</v>
      </c>
      <c r="B82" t="str">
        <f>co_thomson!B83</f>
        <v>NA</v>
      </c>
      <c r="C82" t="str">
        <f>co_thomson!C83</f>
        <v>NA</v>
      </c>
      <c r="D82" t="str">
        <f>co_thomson!D83</f>
        <v>NA</v>
      </c>
      <c r="E82" t="str">
        <f>co_thomson!E83</f>
        <v>NA</v>
      </c>
      <c r="F82">
        <f>co_thomson!F83</f>
        <v>113.66</v>
      </c>
      <c r="G82" t="e">
        <f>co_thomson!G83/co_thomson!H83</f>
        <v>#VALUE!</v>
      </c>
      <c r="I82" s="2" t="str">
        <f>co_thomson!J83</f>
        <v>Q1 2006</v>
      </c>
      <c r="J82" s="2">
        <f>co_thomson!K83</f>
        <v>87933</v>
      </c>
    </row>
    <row r="83" spans="1:10" x14ac:dyDescent="0.25">
      <c r="A83" s="8">
        <f>co_thomson!A84</f>
        <v>33892</v>
      </c>
      <c r="B83" t="str">
        <f>co_thomson!B84</f>
        <v>NA</v>
      </c>
      <c r="C83" t="str">
        <f>co_thomson!C84</f>
        <v>NA</v>
      </c>
      <c r="D83" t="str">
        <f>co_thomson!D84</f>
        <v>NA</v>
      </c>
      <c r="E83" t="str">
        <f>co_thomson!E84</f>
        <v>NA</v>
      </c>
      <c r="F83">
        <f>co_thomson!F84</f>
        <v>116.41</v>
      </c>
      <c r="G83" t="e">
        <f>co_thomson!G84/co_thomson!H84</f>
        <v>#VALUE!</v>
      </c>
      <c r="I83" s="2" t="str">
        <f>co_thomson!J84</f>
        <v>Q2 2006</v>
      </c>
      <c r="J83" s="2">
        <f>co_thomson!K84</f>
        <v>89868</v>
      </c>
    </row>
    <row r="84" spans="1:10" x14ac:dyDescent="0.25">
      <c r="A84" s="8">
        <f>co_thomson!A85</f>
        <v>33923</v>
      </c>
      <c r="B84" t="str">
        <f>co_thomson!B85</f>
        <v>NA</v>
      </c>
      <c r="C84" t="str">
        <f>co_thomson!C85</f>
        <v>NA</v>
      </c>
      <c r="D84" t="str">
        <f>co_thomson!D85</f>
        <v>NA</v>
      </c>
      <c r="E84" t="str">
        <f>co_thomson!E85</f>
        <v>NA</v>
      </c>
      <c r="F84">
        <f>co_thomson!F85</f>
        <v>115.43</v>
      </c>
      <c r="G84" t="e">
        <f>co_thomson!G85/co_thomson!H85</f>
        <v>#VALUE!</v>
      </c>
      <c r="I84" s="2" t="str">
        <f>co_thomson!J85</f>
        <v>Q3 2006</v>
      </c>
      <c r="J84" s="2">
        <f>co_thomson!K85</f>
        <v>91918</v>
      </c>
    </row>
    <row r="85" spans="1:10" x14ac:dyDescent="0.25">
      <c r="A85" s="8">
        <f>co_thomson!A86</f>
        <v>33953</v>
      </c>
      <c r="B85" t="str">
        <f>co_thomson!B86</f>
        <v>NA</v>
      </c>
      <c r="C85" t="str">
        <f>co_thomson!C86</f>
        <v>NA</v>
      </c>
      <c r="D85" t="str">
        <f>co_thomson!D86</f>
        <v>NA</v>
      </c>
      <c r="E85" t="str">
        <f>co_thomson!E86</f>
        <v>NA</v>
      </c>
      <c r="F85">
        <f>co_thomson!F86</f>
        <v>106.72</v>
      </c>
      <c r="G85" t="e">
        <f>co_thomson!G86/co_thomson!H86</f>
        <v>#VALUE!</v>
      </c>
      <c r="I85" s="2" t="str">
        <f>co_thomson!J86</f>
        <v>Q4 2006</v>
      </c>
      <c r="J85" s="2">
        <f>co_thomson!K86</f>
        <v>93219</v>
      </c>
    </row>
    <row r="86" spans="1:10" x14ac:dyDescent="0.25">
      <c r="A86" s="8">
        <f>co_thomson!A87</f>
        <v>33984</v>
      </c>
      <c r="B86" t="str">
        <f>co_thomson!B87</f>
        <v>NA</v>
      </c>
      <c r="C86" t="str">
        <f>co_thomson!C87</f>
        <v>NA</v>
      </c>
      <c r="D86" t="str">
        <f>co_thomson!D87</f>
        <v>NA</v>
      </c>
      <c r="E86" t="str">
        <f>co_thomson!E87</f>
        <v>NA</v>
      </c>
      <c r="F86">
        <f>co_thomson!F87</f>
        <v>93.95</v>
      </c>
      <c r="G86" t="e">
        <f>co_thomson!G87/co_thomson!H87</f>
        <v>#VALUE!</v>
      </c>
      <c r="I86" s="2" t="str">
        <f>co_thomson!J87</f>
        <v>Q1 2007</v>
      </c>
      <c r="J86" s="2">
        <f>co_thomson!K87</f>
        <v>94927</v>
      </c>
    </row>
    <row r="87" spans="1:10" x14ac:dyDescent="0.25">
      <c r="A87" s="8">
        <f>co_thomson!A88</f>
        <v>34015</v>
      </c>
      <c r="B87" t="str">
        <f>co_thomson!B88</f>
        <v>NA</v>
      </c>
      <c r="C87" t="str">
        <f>co_thomson!C88</f>
        <v>NA</v>
      </c>
      <c r="D87" t="str">
        <f>co_thomson!D88</f>
        <v>NA</v>
      </c>
      <c r="E87" t="str">
        <f>co_thomson!E88</f>
        <v>NA</v>
      </c>
      <c r="F87">
        <f>co_thomson!F88</f>
        <v>104.76</v>
      </c>
      <c r="G87" t="e">
        <f>co_thomson!G88/co_thomson!H88</f>
        <v>#VALUE!</v>
      </c>
      <c r="I87" s="2" t="str">
        <f>co_thomson!J88</f>
        <v>Q2 2007</v>
      </c>
      <c r="J87" s="2">
        <f>co_thomson!K88</f>
        <v>95514</v>
      </c>
    </row>
    <row r="88" spans="1:10" x14ac:dyDescent="0.25">
      <c r="A88" s="8">
        <f>co_thomson!A89</f>
        <v>34043</v>
      </c>
      <c r="B88" t="str">
        <f>co_thomson!B89</f>
        <v>NA</v>
      </c>
      <c r="C88" t="str">
        <f>co_thomson!C89</f>
        <v>NA</v>
      </c>
      <c r="D88" t="str">
        <f>co_thomson!D89</f>
        <v>NA</v>
      </c>
      <c r="E88" t="str">
        <f>co_thomson!E89</f>
        <v>NA</v>
      </c>
      <c r="F88">
        <f>co_thomson!F89</f>
        <v>111.72</v>
      </c>
      <c r="G88" t="e">
        <f>co_thomson!G89/co_thomson!H89</f>
        <v>#VALUE!</v>
      </c>
      <c r="I88" s="2" t="str">
        <f>co_thomson!J89</f>
        <v>Q3 2007</v>
      </c>
      <c r="J88" s="2">
        <f>co_thomson!K89</f>
        <v>97595</v>
      </c>
    </row>
    <row r="89" spans="1:10" x14ac:dyDescent="0.25">
      <c r="A89" s="8">
        <f>co_thomson!A90</f>
        <v>34074</v>
      </c>
      <c r="B89" t="str">
        <f>co_thomson!B90</f>
        <v>NA</v>
      </c>
      <c r="C89" t="str">
        <f>co_thomson!C90</f>
        <v>NA</v>
      </c>
      <c r="D89" t="str">
        <f>co_thomson!D90</f>
        <v>NA</v>
      </c>
      <c r="E89" t="str">
        <f>co_thomson!E90</f>
        <v>NA</v>
      </c>
      <c r="F89">
        <f>co_thomson!F90</f>
        <v>102.74</v>
      </c>
      <c r="G89" t="e">
        <f>co_thomson!G90/co_thomson!H90</f>
        <v>#VALUE!</v>
      </c>
      <c r="I89" s="2" t="str">
        <f>co_thomson!J90</f>
        <v>Q4 2007</v>
      </c>
      <c r="J89" s="2">
        <f>co_thomson!K90</f>
        <v>99947</v>
      </c>
    </row>
    <row r="90" spans="1:10" x14ac:dyDescent="0.25">
      <c r="A90" s="8">
        <f>co_thomson!A91</f>
        <v>34104</v>
      </c>
      <c r="B90" t="str">
        <f>co_thomson!B91</f>
        <v>NA</v>
      </c>
      <c r="C90" t="str">
        <f>co_thomson!C91</f>
        <v>NA</v>
      </c>
      <c r="D90" t="str">
        <f>co_thomson!D91</f>
        <v>NA</v>
      </c>
      <c r="E90" t="str">
        <f>co_thomson!E91</f>
        <v>NA</v>
      </c>
      <c r="F90">
        <f>co_thomson!F91</f>
        <v>112.05</v>
      </c>
      <c r="G90" t="e">
        <f>co_thomson!G91/co_thomson!H91</f>
        <v>#VALUE!</v>
      </c>
      <c r="I90" s="2" t="str">
        <f>co_thomson!J91</f>
        <v>Q1 2008</v>
      </c>
      <c r="J90" s="2">
        <f>co_thomson!K91</f>
        <v>99688</v>
      </c>
    </row>
    <row r="91" spans="1:10" x14ac:dyDescent="0.25">
      <c r="A91" s="8">
        <f>co_thomson!A92</f>
        <v>34135</v>
      </c>
      <c r="B91" t="str">
        <f>co_thomson!B92</f>
        <v>NA</v>
      </c>
      <c r="C91" t="str">
        <f>co_thomson!C92</f>
        <v>NA</v>
      </c>
      <c r="D91" t="str">
        <f>co_thomson!D92</f>
        <v>NA</v>
      </c>
      <c r="E91" t="str">
        <f>co_thomson!E92</f>
        <v>NA</v>
      </c>
      <c r="F91">
        <f>co_thomson!F92</f>
        <v>110.62</v>
      </c>
      <c r="G91" t="e">
        <f>co_thomson!G92/co_thomson!H92</f>
        <v>#VALUE!</v>
      </c>
      <c r="I91" s="2" t="str">
        <f>co_thomson!J92</f>
        <v>Q2 2008</v>
      </c>
      <c r="J91" s="2">
        <f>co_thomson!K92</f>
        <v>100575</v>
      </c>
    </row>
    <row r="92" spans="1:10" x14ac:dyDescent="0.25">
      <c r="A92" s="8">
        <f>co_thomson!A93</f>
        <v>34165</v>
      </c>
      <c r="B92" t="str">
        <f>co_thomson!B93</f>
        <v>NA</v>
      </c>
      <c r="C92" t="str">
        <f>co_thomson!C93</f>
        <v>NA</v>
      </c>
      <c r="D92" t="str">
        <f>co_thomson!D93</f>
        <v>NA</v>
      </c>
      <c r="E92" t="str">
        <f>co_thomson!E93</f>
        <v>NA</v>
      </c>
      <c r="F92">
        <f>co_thomson!F93</f>
        <v>110.23</v>
      </c>
      <c r="G92" t="e">
        <f>co_thomson!G93/co_thomson!H93</f>
        <v>#VALUE!</v>
      </c>
      <c r="I92" s="2" t="str">
        <f>co_thomson!J93</f>
        <v>Q3 2008</v>
      </c>
      <c r="J92" s="2">
        <f>co_thomson!K93</f>
        <v>101160</v>
      </c>
    </row>
    <row r="93" spans="1:10" x14ac:dyDescent="0.25">
      <c r="A93" s="8">
        <f>co_thomson!A94</f>
        <v>34196</v>
      </c>
      <c r="B93" t="str">
        <f>co_thomson!B94</f>
        <v>NA</v>
      </c>
      <c r="C93" t="str">
        <f>co_thomson!C94</f>
        <v>NA</v>
      </c>
      <c r="D93" t="str">
        <f>co_thomson!D94</f>
        <v>NA</v>
      </c>
      <c r="E93" t="str">
        <f>co_thomson!E94</f>
        <v>NA</v>
      </c>
      <c r="F93">
        <f>co_thomson!F94</f>
        <v>109.46</v>
      </c>
      <c r="G93" t="e">
        <f>co_thomson!G94/co_thomson!H94</f>
        <v>#VALUE!</v>
      </c>
      <c r="I93" s="2" t="str">
        <f>co_thomson!J94</f>
        <v>Q4 2008</v>
      </c>
      <c r="J93" s="2">
        <f>co_thomson!K94</f>
        <v>100321</v>
      </c>
    </row>
    <row r="94" spans="1:10" x14ac:dyDescent="0.25">
      <c r="A94" s="8">
        <f>co_thomson!A95</f>
        <v>34227</v>
      </c>
      <c r="B94" t="str">
        <f>co_thomson!B95</f>
        <v>NA</v>
      </c>
      <c r="C94" t="str">
        <f>co_thomson!C95</f>
        <v>NA</v>
      </c>
      <c r="D94" t="str">
        <f>co_thomson!D95</f>
        <v>NA</v>
      </c>
      <c r="E94" t="str">
        <f>co_thomson!E95</f>
        <v>NA</v>
      </c>
      <c r="F94">
        <f>co_thomson!F95</f>
        <v>115.19</v>
      </c>
      <c r="G94" t="e">
        <f>co_thomson!G95/co_thomson!H95</f>
        <v>#VALUE!</v>
      </c>
      <c r="I94" s="2" t="str">
        <f>co_thomson!J95</f>
        <v>Q1 2009</v>
      </c>
      <c r="J94" s="2">
        <f>co_thomson!K95</f>
        <v>100821</v>
      </c>
    </row>
    <row r="95" spans="1:10" x14ac:dyDescent="0.25">
      <c r="A95" s="8">
        <f>co_thomson!A96</f>
        <v>34257</v>
      </c>
      <c r="B95" t="str">
        <f>co_thomson!B96</f>
        <v>NA</v>
      </c>
      <c r="C95" t="str">
        <f>co_thomson!C96</f>
        <v>NA</v>
      </c>
      <c r="D95" t="str">
        <f>co_thomson!D96</f>
        <v>NA</v>
      </c>
      <c r="E95" t="str">
        <f>co_thomson!E96</f>
        <v>NA</v>
      </c>
      <c r="F95">
        <f>co_thomson!F96</f>
        <v>117.86</v>
      </c>
      <c r="G95" t="e">
        <f>co_thomson!G96/co_thomson!H96</f>
        <v>#VALUE!</v>
      </c>
      <c r="I95" s="2" t="str">
        <f>co_thomson!J96</f>
        <v>Q2 2009</v>
      </c>
      <c r="J95" s="2">
        <f>co_thomson!K96</f>
        <v>101770</v>
      </c>
    </row>
    <row r="96" spans="1:10" x14ac:dyDescent="0.25">
      <c r="A96" s="8">
        <f>co_thomson!A97</f>
        <v>34288</v>
      </c>
      <c r="B96" t="str">
        <f>co_thomson!B97</f>
        <v>NA</v>
      </c>
      <c r="C96" t="str">
        <f>co_thomson!C97</f>
        <v>NA</v>
      </c>
      <c r="D96" t="str">
        <f>co_thomson!D97</f>
        <v>NA</v>
      </c>
      <c r="E96" t="str">
        <f>co_thomson!E97</f>
        <v>NA</v>
      </c>
      <c r="F96">
        <f>co_thomson!F97</f>
        <v>119.68</v>
      </c>
      <c r="G96" t="e">
        <f>co_thomson!G97/co_thomson!H97</f>
        <v>#VALUE!</v>
      </c>
      <c r="I96" s="2" t="str">
        <f>co_thomson!J97</f>
        <v>Q3 2009</v>
      </c>
      <c r="J96" s="2">
        <f>co_thomson!K97</f>
        <v>102513</v>
      </c>
    </row>
    <row r="97" spans="1:10" x14ac:dyDescent="0.25">
      <c r="A97" s="8">
        <f>co_thomson!A98</f>
        <v>34318</v>
      </c>
      <c r="B97" t="str">
        <f>co_thomson!B98</f>
        <v>NA</v>
      </c>
      <c r="C97" t="str">
        <f>co_thomson!C98</f>
        <v>NA</v>
      </c>
      <c r="D97" t="str">
        <f>co_thomson!D98</f>
        <v>NA</v>
      </c>
      <c r="E97" t="str">
        <f>co_thomson!E98</f>
        <v>NA</v>
      </c>
      <c r="F97">
        <f>co_thomson!F98</f>
        <v>105.97</v>
      </c>
      <c r="G97" t="e">
        <f>co_thomson!G98/co_thomson!H98</f>
        <v>#VALUE!</v>
      </c>
      <c r="I97" s="2" t="str">
        <f>co_thomson!J98</f>
        <v>Q4 2009</v>
      </c>
      <c r="J97" s="2">
        <f>co_thomson!K98</f>
        <v>103275</v>
      </c>
    </row>
    <row r="98" spans="1:10" x14ac:dyDescent="0.25">
      <c r="A98" s="8">
        <f>co_thomson!A99</f>
        <v>34349</v>
      </c>
      <c r="B98" t="str">
        <f>co_thomson!B99</f>
        <v>NA</v>
      </c>
      <c r="C98" t="str">
        <f>co_thomson!C99</f>
        <v>NA</v>
      </c>
      <c r="D98" t="str">
        <f>co_thomson!D99</f>
        <v>NA</v>
      </c>
      <c r="E98" t="str">
        <f>co_thomson!E99</f>
        <v>NA</v>
      </c>
      <c r="F98">
        <f>co_thomson!F99</f>
        <v>97.27</v>
      </c>
      <c r="G98" t="e">
        <f>co_thomson!G99/co_thomson!H99</f>
        <v>#VALUE!</v>
      </c>
      <c r="I98" s="2" t="str">
        <f>co_thomson!J99</f>
        <v>Q1 2010</v>
      </c>
      <c r="J98" s="2">
        <f>co_thomson!K99</f>
        <v>104419</v>
      </c>
    </row>
    <row r="99" spans="1:10" x14ac:dyDescent="0.25">
      <c r="A99" s="8">
        <f>co_thomson!A100</f>
        <v>34380</v>
      </c>
      <c r="B99" t="str">
        <f>co_thomson!B100</f>
        <v>NA</v>
      </c>
      <c r="C99" t="str">
        <f>co_thomson!C100</f>
        <v>NA</v>
      </c>
      <c r="D99" t="str">
        <f>co_thomson!D100</f>
        <v>NA</v>
      </c>
      <c r="E99" t="str">
        <f>co_thomson!E100</f>
        <v>NA</v>
      </c>
      <c r="F99">
        <f>co_thomson!F100</f>
        <v>105.79</v>
      </c>
      <c r="G99" t="e">
        <f>co_thomson!G100/co_thomson!H100</f>
        <v>#VALUE!</v>
      </c>
      <c r="I99" s="2" t="str">
        <f>co_thomson!J100</f>
        <v>Q2 2010</v>
      </c>
      <c r="J99" s="2">
        <f>co_thomson!K100</f>
        <v>105370</v>
      </c>
    </row>
    <row r="100" spans="1:10" x14ac:dyDescent="0.25">
      <c r="A100" s="8">
        <f>co_thomson!A101</f>
        <v>34408</v>
      </c>
      <c r="B100" t="str">
        <f>co_thomson!B101</f>
        <v>NA</v>
      </c>
      <c r="C100" t="str">
        <f>co_thomson!C101</f>
        <v>NA</v>
      </c>
      <c r="D100" t="str">
        <f>co_thomson!D101</f>
        <v>NA</v>
      </c>
      <c r="E100" t="str">
        <f>co_thomson!E101</f>
        <v>NA</v>
      </c>
      <c r="F100">
        <f>co_thomson!F101</f>
        <v>112</v>
      </c>
      <c r="G100" t="e">
        <f>co_thomson!G101/co_thomson!H101</f>
        <v>#VALUE!</v>
      </c>
      <c r="I100" s="2" t="str">
        <f>co_thomson!J101</f>
        <v>Q3 2010</v>
      </c>
      <c r="J100" s="2">
        <f>co_thomson!K101</f>
        <v>106063</v>
      </c>
    </row>
    <row r="101" spans="1:10" x14ac:dyDescent="0.25">
      <c r="A101" s="8">
        <f>co_thomson!A102</f>
        <v>34439</v>
      </c>
      <c r="B101" t="str">
        <f>co_thomson!B102</f>
        <v>NA</v>
      </c>
      <c r="C101" t="str">
        <f>co_thomson!C102</f>
        <v>NA</v>
      </c>
      <c r="D101" t="str">
        <f>co_thomson!D102</f>
        <v>NA</v>
      </c>
      <c r="E101" t="str">
        <f>co_thomson!E102</f>
        <v>NA</v>
      </c>
      <c r="F101">
        <f>co_thomson!F102</f>
        <v>110.44</v>
      </c>
      <c r="G101" t="e">
        <f>co_thomson!G102/co_thomson!H102</f>
        <v>#VALUE!</v>
      </c>
      <c r="I101" s="2" t="str">
        <f>co_thomson!J102</f>
        <v>Q4 2010</v>
      </c>
      <c r="J101" s="2">
        <f>co_thomson!K102</f>
        <v>108747</v>
      </c>
    </row>
    <row r="102" spans="1:10" x14ac:dyDescent="0.25">
      <c r="A102" s="8">
        <f>co_thomson!A103</f>
        <v>34469</v>
      </c>
      <c r="B102" t="str">
        <f>co_thomson!B103</f>
        <v>NA</v>
      </c>
      <c r="C102" t="str">
        <f>co_thomson!C103</f>
        <v>NA</v>
      </c>
      <c r="D102" t="str">
        <f>co_thomson!D103</f>
        <v>NA</v>
      </c>
      <c r="E102" t="str">
        <f>co_thomson!E103</f>
        <v>NA</v>
      </c>
      <c r="F102">
        <f>co_thomson!F103</f>
        <v>116.1</v>
      </c>
      <c r="G102" t="e">
        <f>co_thomson!G103/co_thomson!H103</f>
        <v>#VALUE!</v>
      </c>
      <c r="I102" s="2" t="str">
        <f>co_thomson!J103</f>
        <v>Q1 2011</v>
      </c>
      <c r="J102" s="2">
        <f>co_thomson!K103</f>
        <v>110357</v>
      </c>
    </row>
    <row r="103" spans="1:10" x14ac:dyDescent="0.25">
      <c r="A103" s="8">
        <f>co_thomson!A104</f>
        <v>34500</v>
      </c>
      <c r="B103" t="str">
        <f>co_thomson!B104</f>
        <v>NA</v>
      </c>
      <c r="C103" t="str">
        <f>co_thomson!C104</f>
        <v>NA</v>
      </c>
      <c r="D103" t="str">
        <f>co_thomson!D104</f>
        <v>NA</v>
      </c>
      <c r="E103" t="str">
        <f>co_thomson!E104</f>
        <v>NA</v>
      </c>
      <c r="F103">
        <f>co_thomson!F104</f>
        <v>112.72</v>
      </c>
      <c r="G103" t="e">
        <f>co_thomson!G104/co_thomson!H104</f>
        <v>#VALUE!</v>
      </c>
      <c r="I103" s="2" t="str">
        <f>co_thomson!J104</f>
        <v>Q2 2011</v>
      </c>
      <c r="J103" s="2">
        <f>co_thomson!K104</f>
        <v>112159</v>
      </c>
    </row>
    <row r="104" spans="1:10" x14ac:dyDescent="0.25">
      <c r="A104" s="8">
        <f>co_thomson!A105</f>
        <v>34530</v>
      </c>
      <c r="B104" t="str">
        <f>co_thomson!B105</f>
        <v>NA</v>
      </c>
      <c r="C104" t="str">
        <f>co_thomson!C105</f>
        <v>NA</v>
      </c>
      <c r="D104" t="str">
        <f>co_thomson!D105</f>
        <v>NA</v>
      </c>
      <c r="E104" t="str">
        <f>co_thomson!E105</f>
        <v>NA</v>
      </c>
      <c r="F104">
        <f>co_thomson!F105</f>
        <v>114.68</v>
      </c>
      <c r="G104" t="e">
        <f>co_thomson!G105/co_thomson!H105</f>
        <v>#VALUE!</v>
      </c>
      <c r="I104" s="2" t="str">
        <f>co_thomson!J105</f>
        <v>Q3 2011</v>
      </c>
      <c r="J104" s="2">
        <f>co_thomson!K105</f>
        <v>114445</v>
      </c>
    </row>
    <row r="105" spans="1:10" x14ac:dyDescent="0.25">
      <c r="A105" s="8">
        <f>co_thomson!A106</f>
        <v>34561</v>
      </c>
      <c r="B105" t="str">
        <f>co_thomson!B106</f>
        <v>NA</v>
      </c>
      <c r="C105" t="str">
        <f>co_thomson!C106</f>
        <v>NA</v>
      </c>
      <c r="D105" t="str">
        <f>co_thomson!D106</f>
        <v>NA</v>
      </c>
      <c r="E105" t="str">
        <f>co_thomson!E106</f>
        <v>NA</v>
      </c>
      <c r="F105">
        <f>co_thomson!F106</f>
        <v>121.87</v>
      </c>
      <c r="G105" t="e">
        <f>co_thomson!G106/co_thomson!H106</f>
        <v>#VALUE!</v>
      </c>
      <c r="I105" s="2" t="str">
        <f>co_thomson!J106</f>
        <v>Q4 2011</v>
      </c>
      <c r="J105" s="2">
        <f>co_thomson!K106</f>
        <v>115617</v>
      </c>
    </row>
    <row r="106" spans="1:10" x14ac:dyDescent="0.25">
      <c r="A106" s="8">
        <f>co_thomson!A107</f>
        <v>34592</v>
      </c>
      <c r="B106" t="str">
        <f>co_thomson!B107</f>
        <v>NA</v>
      </c>
      <c r="C106" t="str">
        <f>co_thomson!C107</f>
        <v>NA</v>
      </c>
      <c r="D106" t="str">
        <f>co_thomson!D107</f>
        <v>NA</v>
      </c>
      <c r="E106" t="str">
        <f>co_thomson!E107</f>
        <v>NA</v>
      </c>
      <c r="F106">
        <f>co_thomson!F107</f>
        <v>118.69</v>
      </c>
      <c r="G106" t="e">
        <f>co_thomson!G107/co_thomson!H107</f>
        <v>#VALUE!</v>
      </c>
      <c r="I106" s="2" t="str">
        <f>co_thomson!J107</f>
        <v>Q1 2012</v>
      </c>
      <c r="J106" s="2">
        <f>co_thomson!K107</f>
        <v>116823</v>
      </c>
    </row>
    <row r="107" spans="1:10" x14ac:dyDescent="0.25">
      <c r="A107" s="8">
        <f>co_thomson!A108</f>
        <v>34622</v>
      </c>
      <c r="B107" t="str">
        <f>co_thomson!B108</f>
        <v>NA</v>
      </c>
      <c r="C107" t="str">
        <f>co_thomson!C108</f>
        <v>NA</v>
      </c>
      <c r="D107" t="str">
        <f>co_thomson!D108</f>
        <v>NA</v>
      </c>
      <c r="E107" t="str">
        <f>co_thomson!E108</f>
        <v>NA</v>
      </c>
      <c r="F107">
        <f>co_thomson!F108</f>
        <v>119.07</v>
      </c>
      <c r="G107" t="e">
        <f>co_thomson!G108/co_thomson!H108</f>
        <v>#VALUE!</v>
      </c>
      <c r="I107" s="2" t="str">
        <f>co_thomson!J108</f>
        <v>Q2 2012</v>
      </c>
      <c r="J107" s="2">
        <f>co_thomson!K108</f>
        <v>117784</v>
      </c>
    </row>
    <row r="108" spans="1:10" s="1" customFormat="1" x14ac:dyDescent="0.25">
      <c r="A108" s="8">
        <f>co_thomson!A109</f>
        <v>34653</v>
      </c>
      <c r="B108" t="str">
        <f>co_thomson!B109</f>
        <v>NA</v>
      </c>
      <c r="C108" t="str">
        <f>co_thomson!C109</f>
        <v>NA</v>
      </c>
      <c r="D108" t="str">
        <f>co_thomson!D109</f>
        <v>NA</v>
      </c>
      <c r="E108" t="str">
        <f>co_thomson!E109</f>
        <v>NA</v>
      </c>
      <c r="F108">
        <f>co_thomson!F109</f>
        <v>122.72</v>
      </c>
      <c r="G108" t="e">
        <f>co_thomson!G109/co_thomson!H109</f>
        <v>#VALUE!</v>
      </c>
      <c r="I108" s="2" t="str">
        <f>co_thomson!J109</f>
        <v>Q3 2012</v>
      </c>
      <c r="J108" s="2">
        <f>co_thomson!K109</f>
        <v>117334</v>
      </c>
    </row>
    <row r="109" spans="1:10" x14ac:dyDescent="0.25">
      <c r="A109" s="8">
        <f>co_thomson!A110</f>
        <v>34683</v>
      </c>
      <c r="B109" t="str">
        <f>co_thomson!B110</f>
        <v>NA</v>
      </c>
      <c r="C109" t="str">
        <f>co_thomson!C110</f>
        <v>NA</v>
      </c>
      <c r="D109" t="str">
        <f>co_thomson!D110</f>
        <v>NA</v>
      </c>
      <c r="E109" t="str">
        <f>co_thomson!E110</f>
        <v>NA</v>
      </c>
      <c r="F109">
        <f>co_thomson!F110</f>
        <v>110.11</v>
      </c>
      <c r="G109" t="e">
        <f>co_thomson!G110/co_thomson!H110</f>
        <v>#VALUE!</v>
      </c>
      <c r="I109" s="2" t="str">
        <f>co_thomson!J110</f>
        <v>Q4 2012</v>
      </c>
      <c r="J109" s="2">
        <f>co_thomson!K110</f>
        <v>118939</v>
      </c>
    </row>
    <row r="110" spans="1:10" x14ac:dyDescent="0.25">
      <c r="A110" s="8">
        <f>co_thomson!A111</f>
        <v>34714</v>
      </c>
      <c r="B110" t="str">
        <f>co_thomson!B111</f>
        <v>NA</v>
      </c>
      <c r="C110" t="str">
        <f>co_thomson!C111</f>
        <v>NA</v>
      </c>
      <c r="D110">
        <f>co_thomson!D111</f>
        <v>61.21</v>
      </c>
      <c r="E110" t="str">
        <f>co_thomson!E111</f>
        <v>NA</v>
      </c>
      <c r="F110">
        <f>co_thomson!F111</f>
        <v>100.4</v>
      </c>
      <c r="G110" t="e">
        <f>co_thomson!G111/co_thomson!H111</f>
        <v>#VALUE!</v>
      </c>
      <c r="I110" s="2" t="str">
        <f>co_thomson!J111</f>
        <v>Q1 2013</v>
      </c>
      <c r="J110" s="2">
        <f>co_thomson!K111</f>
        <v>120122</v>
      </c>
    </row>
    <row r="111" spans="1:10" x14ac:dyDescent="0.25">
      <c r="A111" s="8">
        <f>co_thomson!A112</f>
        <v>34745</v>
      </c>
      <c r="B111" t="str">
        <f>co_thomson!B112</f>
        <v>NA</v>
      </c>
      <c r="C111" t="str">
        <f>co_thomson!C112</f>
        <v>NA</v>
      </c>
      <c r="D111">
        <f>co_thomson!D112</f>
        <v>61.34</v>
      </c>
      <c r="E111" t="str">
        <f>co_thomson!E112</f>
        <v>NA</v>
      </c>
      <c r="F111">
        <f>co_thomson!F112</f>
        <v>110.28</v>
      </c>
      <c r="G111" t="e">
        <f>co_thomson!G112/co_thomson!H112</f>
        <v>#VALUE!</v>
      </c>
      <c r="I111" s="2" t="str">
        <f>co_thomson!J112</f>
        <v>Q2 2013</v>
      </c>
      <c r="J111" s="2">
        <f>co_thomson!K112</f>
        <v>123300</v>
      </c>
    </row>
    <row r="112" spans="1:10" x14ac:dyDescent="0.25">
      <c r="A112" s="8">
        <f>co_thomson!A113</f>
        <v>34773</v>
      </c>
      <c r="B112" t="str">
        <f>co_thomson!B113</f>
        <v>NA</v>
      </c>
      <c r="C112" t="str">
        <f>co_thomson!C113</f>
        <v>NA</v>
      </c>
      <c r="D112">
        <f>co_thomson!D113</f>
        <v>61.4</v>
      </c>
      <c r="E112" t="str">
        <f>co_thomson!E113</f>
        <v>NA</v>
      </c>
      <c r="F112">
        <f>co_thomson!F113</f>
        <v>120.63</v>
      </c>
      <c r="G112" t="e">
        <f>co_thomson!G113/co_thomson!H113</f>
        <v>#VALUE!</v>
      </c>
      <c r="I112" s="2" t="str">
        <f>co_thomson!J113</f>
        <v>Q3 2013</v>
      </c>
      <c r="J112" s="2">
        <f>co_thomson!K113</f>
        <v>124518</v>
      </c>
    </row>
    <row r="113" spans="1:10" x14ac:dyDescent="0.25">
      <c r="A113" s="8">
        <f>co_thomson!A114</f>
        <v>34804</v>
      </c>
      <c r="B113" t="str">
        <f>co_thomson!B114</f>
        <v>NA</v>
      </c>
      <c r="C113" t="str">
        <f>co_thomson!C114</f>
        <v>NA</v>
      </c>
      <c r="D113">
        <f>co_thomson!D114</f>
        <v>62.69</v>
      </c>
      <c r="E113" t="str">
        <f>co_thomson!E114</f>
        <v>NA</v>
      </c>
      <c r="F113">
        <f>co_thomson!F114</f>
        <v>105.62</v>
      </c>
      <c r="G113" t="e">
        <f>co_thomson!G114/co_thomson!H114</f>
        <v>#VALUE!</v>
      </c>
      <c r="I113" s="2" t="str">
        <f>co_thomson!J114</f>
        <v>Q4 2013</v>
      </c>
      <c r="J113" s="2">
        <f>co_thomson!K114</f>
        <v>126184</v>
      </c>
    </row>
    <row r="114" spans="1:10" x14ac:dyDescent="0.25">
      <c r="A114" s="8">
        <f>co_thomson!A115</f>
        <v>34834</v>
      </c>
      <c r="B114" t="str">
        <f>co_thomson!B115</f>
        <v>NA</v>
      </c>
      <c r="C114" t="str">
        <f>co_thomson!C115</f>
        <v>NA</v>
      </c>
      <c r="D114">
        <f>co_thomson!D115</f>
        <v>64.08</v>
      </c>
      <c r="E114" t="str">
        <f>co_thomson!E115</f>
        <v>NA</v>
      </c>
      <c r="F114">
        <f>co_thomson!F115</f>
        <v>119.96</v>
      </c>
      <c r="G114" t="e">
        <f>co_thomson!G115/co_thomson!H115</f>
        <v>#VALUE!</v>
      </c>
      <c r="I114" s="2" t="str">
        <f>co_thomson!J115</f>
        <v>Q1 2014</v>
      </c>
      <c r="J114" s="2">
        <f>co_thomson!K115</f>
        <v>127782</v>
      </c>
    </row>
    <row r="115" spans="1:10" x14ac:dyDescent="0.25">
      <c r="A115" s="8">
        <f>co_thomson!A116</f>
        <v>34865</v>
      </c>
      <c r="B115" t="str">
        <f>co_thomson!B116</f>
        <v>NA</v>
      </c>
      <c r="C115" t="str">
        <f>co_thomson!C116</f>
        <v>NA</v>
      </c>
      <c r="D115">
        <f>co_thomson!D116</f>
        <v>62.43</v>
      </c>
      <c r="E115" t="str">
        <f>co_thomson!E116</f>
        <v>NA</v>
      </c>
      <c r="F115">
        <f>co_thomson!F116</f>
        <v>112.76</v>
      </c>
      <c r="G115" t="e">
        <f>co_thomson!G116/co_thomson!H116</f>
        <v>#VALUE!</v>
      </c>
      <c r="I115" s="2" t="str">
        <f>co_thomson!J116</f>
        <v>Q2 2014</v>
      </c>
      <c r="J115" s="2">
        <f>co_thomson!K116</f>
        <v>128545</v>
      </c>
    </row>
    <row r="116" spans="1:10" x14ac:dyDescent="0.25">
      <c r="A116" s="8">
        <f>co_thomson!A117</f>
        <v>34895</v>
      </c>
      <c r="B116" t="str">
        <f>co_thomson!B117</f>
        <v>NA</v>
      </c>
      <c r="C116" t="str">
        <f>co_thomson!C117</f>
        <v>NA</v>
      </c>
      <c r="D116">
        <f>co_thomson!D117</f>
        <v>59.46</v>
      </c>
      <c r="E116" t="str">
        <f>co_thomson!E117</f>
        <v>NA</v>
      </c>
      <c r="F116">
        <f>co_thomson!F117</f>
        <v>113.97</v>
      </c>
      <c r="G116" t="e">
        <f>co_thomson!G117/co_thomson!H117</f>
        <v>#VALUE!</v>
      </c>
      <c r="I116" s="2" t="str">
        <f>co_thomson!J117</f>
        <v>Q3 2014</v>
      </c>
      <c r="J116" s="2">
        <f>co_thomson!K117</f>
        <v>129687</v>
      </c>
    </row>
    <row r="117" spans="1:10" x14ac:dyDescent="0.25">
      <c r="A117" s="8">
        <f>co_thomson!A118</f>
        <v>34926</v>
      </c>
      <c r="B117" t="str">
        <f>co_thomson!B118</f>
        <v>NA</v>
      </c>
      <c r="C117" t="str">
        <f>co_thomson!C118</f>
        <v>NA</v>
      </c>
      <c r="D117">
        <f>co_thomson!D118</f>
        <v>59.58</v>
      </c>
      <c r="E117" t="str">
        <f>co_thomson!E118</f>
        <v>NA</v>
      </c>
      <c r="F117">
        <f>co_thomson!F118</f>
        <v>118.32</v>
      </c>
      <c r="G117" t="e">
        <f>co_thomson!G118/co_thomson!H118</f>
        <v>#VALUE!</v>
      </c>
      <c r="I117" s="2" t="str">
        <f>co_thomson!J118</f>
        <v>Q4 2014</v>
      </c>
      <c r="J117" s="2">
        <f>co_thomson!K118</f>
        <v>130605</v>
      </c>
    </row>
    <row r="118" spans="1:10" x14ac:dyDescent="0.25">
      <c r="A118" s="8">
        <f>co_thomson!A119</f>
        <v>34957</v>
      </c>
      <c r="B118" t="str">
        <f>co_thomson!B119</f>
        <v>NA</v>
      </c>
      <c r="C118" t="str">
        <f>co_thomson!C119</f>
        <v>NA</v>
      </c>
      <c r="D118">
        <f>co_thomson!D119</f>
        <v>59.35</v>
      </c>
      <c r="E118" t="str">
        <f>co_thomson!E119</f>
        <v>NA</v>
      </c>
      <c r="F118">
        <f>co_thomson!F119</f>
        <v>119.53</v>
      </c>
      <c r="G118" t="e">
        <f>co_thomson!G119/co_thomson!H119</f>
        <v>#VALUE!</v>
      </c>
      <c r="I118" s="2" t="str">
        <f>co_thomson!J119</f>
        <v>Q1 2015</v>
      </c>
      <c r="J118" s="2" t="str">
        <f>co_thomson!K119</f>
        <v>NA</v>
      </c>
    </row>
    <row r="119" spans="1:10" x14ac:dyDescent="0.25">
      <c r="A119" s="8">
        <f>co_thomson!A120</f>
        <v>34987</v>
      </c>
      <c r="B119" t="str">
        <f>co_thomson!B120</f>
        <v>NA</v>
      </c>
      <c r="C119" t="str">
        <f>co_thomson!C120</f>
        <v>NA</v>
      </c>
      <c r="D119">
        <f>co_thomson!D120</f>
        <v>56.63</v>
      </c>
      <c r="E119" t="str">
        <f>co_thomson!E120</f>
        <v>NA</v>
      </c>
      <c r="F119">
        <f>co_thomson!F120</f>
        <v>126.53</v>
      </c>
      <c r="G119" t="e">
        <f>co_thomson!G120/co_thomson!H120</f>
        <v>#VALUE!</v>
      </c>
      <c r="I119" s="2" t="str">
        <f>co_thomson!J120</f>
        <v>Q2 2015</v>
      </c>
      <c r="J119" s="2" t="str">
        <f>co_thomson!K120</f>
        <v>NA</v>
      </c>
    </row>
    <row r="120" spans="1:10" x14ac:dyDescent="0.25">
      <c r="A120" s="8">
        <f>co_thomson!A121</f>
        <v>35018</v>
      </c>
      <c r="B120" t="str">
        <f>co_thomson!B121</f>
        <v>NA</v>
      </c>
      <c r="C120" t="str">
        <f>co_thomson!C121</f>
        <v>NA</v>
      </c>
      <c r="D120">
        <f>co_thomson!D121</f>
        <v>57.86</v>
      </c>
      <c r="E120" t="str">
        <f>co_thomson!E121</f>
        <v>NA</v>
      </c>
      <c r="F120">
        <f>co_thomson!F121</f>
        <v>128.87</v>
      </c>
      <c r="G120" t="e">
        <f>co_thomson!G121/co_thomson!H121</f>
        <v>#VALUE!</v>
      </c>
      <c r="I120" s="2"/>
      <c r="J120" s="2"/>
    </row>
    <row r="121" spans="1:10" x14ac:dyDescent="0.25">
      <c r="A121" s="8">
        <f>co_thomson!A122</f>
        <v>35048</v>
      </c>
      <c r="B121" t="str">
        <f>co_thomson!B122</f>
        <v>NA</v>
      </c>
      <c r="C121" t="str">
        <f>co_thomson!C122</f>
        <v>NA</v>
      </c>
      <c r="D121">
        <f>co_thomson!D122</f>
        <v>60.4</v>
      </c>
      <c r="E121" t="str">
        <f>co_thomson!E122</f>
        <v>NA</v>
      </c>
      <c r="F121">
        <f>co_thomson!F122</f>
        <v>114.18</v>
      </c>
      <c r="G121" t="e">
        <f>co_thomson!G122/co_thomson!H122</f>
        <v>#VALUE!</v>
      </c>
      <c r="I121" s="2"/>
      <c r="J121" s="2"/>
    </row>
    <row r="122" spans="1:10" x14ac:dyDescent="0.25">
      <c r="A122" s="8">
        <f>co_thomson!A123</f>
        <v>35079</v>
      </c>
      <c r="B122" t="str">
        <f>co_thomson!B123</f>
        <v>NA</v>
      </c>
      <c r="C122" t="str">
        <f>co_thomson!C123</f>
        <v>NA</v>
      </c>
      <c r="D122">
        <f>co_thomson!D123</f>
        <v>56.91</v>
      </c>
      <c r="E122" t="str">
        <f>co_thomson!E123</f>
        <v>NA</v>
      </c>
      <c r="F122">
        <f>co_thomson!F123</f>
        <v>99.02</v>
      </c>
      <c r="G122" t="e">
        <f>co_thomson!G123/co_thomson!H123</f>
        <v>#VALUE!</v>
      </c>
    </row>
    <row r="123" spans="1:10" x14ac:dyDescent="0.25">
      <c r="A123" s="8">
        <f>co_thomson!A124</f>
        <v>35110</v>
      </c>
      <c r="B123" t="str">
        <f>co_thomson!B124</f>
        <v>NA</v>
      </c>
      <c r="C123" t="str">
        <f>co_thomson!C124</f>
        <v>NA</v>
      </c>
      <c r="D123">
        <f>co_thomson!D124</f>
        <v>56.5</v>
      </c>
      <c r="E123" t="str">
        <f>co_thomson!E124</f>
        <v>NA</v>
      </c>
      <c r="F123">
        <f>co_thomson!F124</f>
        <v>114.89</v>
      </c>
      <c r="G123" t="e">
        <f>co_thomson!G124/co_thomson!H124</f>
        <v>#VALUE!</v>
      </c>
    </row>
    <row r="124" spans="1:10" x14ac:dyDescent="0.25">
      <c r="A124" s="8">
        <f>co_thomson!A125</f>
        <v>35139</v>
      </c>
      <c r="B124" t="str">
        <f>co_thomson!B125</f>
        <v>NA</v>
      </c>
      <c r="C124" t="str">
        <f>co_thomson!C125</f>
        <v>NA</v>
      </c>
      <c r="D124">
        <f>co_thomson!D125</f>
        <v>60.58</v>
      </c>
      <c r="E124" t="str">
        <f>co_thomson!E125</f>
        <v>NA</v>
      </c>
      <c r="F124">
        <f>co_thomson!F125</f>
        <v>118.79</v>
      </c>
      <c r="G124" t="e">
        <f>co_thomson!G125/co_thomson!H125</f>
        <v>#VALUE!</v>
      </c>
    </row>
    <row r="125" spans="1:10" x14ac:dyDescent="0.25">
      <c r="A125" s="8">
        <f>co_thomson!A126</f>
        <v>35170</v>
      </c>
      <c r="B125" t="str">
        <f>co_thomson!B126</f>
        <v>NA</v>
      </c>
      <c r="C125" t="str">
        <f>co_thomson!C126</f>
        <v>NA</v>
      </c>
      <c r="D125">
        <f>co_thomson!D126</f>
        <v>61.36</v>
      </c>
      <c r="E125" t="str">
        <f>co_thomson!E126</f>
        <v>NA</v>
      </c>
      <c r="F125">
        <f>co_thomson!F126</f>
        <v>110.99</v>
      </c>
      <c r="G125" t="e">
        <f>co_thomson!G126/co_thomson!H126</f>
        <v>#VALUE!</v>
      </c>
    </row>
    <row r="126" spans="1:10" x14ac:dyDescent="0.25">
      <c r="A126" s="8">
        <f>co_thomson!A127</f>
        <v>35200</v>
      </c>
      <c r="B126" t="str">
        <f>co_thomson!B127</f>
        <v>NA</v>
      </c>
      <c r="C126" t="str">
        <f>co_thomson!C127</f>
        <v>NA</v>
      </c>
      <c r="D126">
        <f>co_thomson!D127</f>
        <v>61.09</v>
      </c>
      <c r="E126" t="str">
        <f>co_thomson!E127</f>
        <v>NA</v>
      </c>
      <c r="F126">
        <f>co_thomson!F127</f>
        <v>119.77</v>
      </c>
      <c r="G126" t="e">
        <f>co_thomson!G127/co_thomson!H127</f>
        <v>#VALUE!</v>
      </c>
    </row>
    <row r="127" spans="1:10" x14ac:dyDescent="0.25">
      <c r="A127" s="8">
        <f>co_thomson!A128</f>
        <v>35231</v>
      </c>
      <c r="B127" t="str">
        <f>co_thomson!B128</f>
        <v>NA</v>
      </c>
      <c r="C127" t="str">
        <f>co_thomson!C128</f>
        <v>NA</v>
      </c>
      <c r="D127">
        <f>co_thomson!D128</f>
        <v>58.23</v>
      </c>
      <c r="E127" t="str">
        <f>co_thomson!E128</f>
        <v>NA</v>
      </c>
      <c r="F127">
        <f>co_thomson!F128</f>
        <v>111.05</v>
      </c>
      <c r="G127" t="e">
        <f>co_thomson!G128/co_thomson!H128</f>
        <v>#VALUE!</v>
      </c>
    </row>
    <row r="128" spans="1:10" x14ac:dyDescent="0.25">
      <c r="A128" s="8">
        <f>co_thomson!A129</f>
        <v>35261</v>
      </c>
      <c r="B128" t="str">
        <f>co_thomson!B129</f>
        <v>NA</v>
      </c>
      <c r="C128" t="str">
        <f>co_thomson!C129</f>
        <v>NA</v>
      </c>
      <c r="D128">
        <f>co_thomson!D129</f>
        <v>59.44</v>
      </c>
      <c r="E128" t="str">
        <f>co_thomson!E129</f>
        <v>NA</v>
      </c>
      <c r="F128">
        <f>co_thomson!F129</f>
        <v>115.61</v>
      </c>
      <c r="G128" t="e">
        <f>co_thomson!G129/co_thomson!H129</f>
        <v>#VALUE!</v>
      </c>
    </row>
    <row r="129" spans="1:7" x14ac:dyDescent="0.25">
      <c r="A129" s="8">
        <f>co_thomson!A130</f>
        <v>35292</v>
      </c>
      <c r="B129" t="str">
        <f>co_thomson!B130</f>
        <v>NA</v>
      </c>
      <c r="C129" t="str">
        <f>co_thomson!C130</f>
        <v>NA</v>
      </c>
      <c r="D129">
        <f>co_thomson!D130</f>
        <v>60.26</v>
      </c>
      <c r="E129" t="str">
        <f>co_thomson!E130</f>
        <v>NA</v>
      </c>
      <c r="F129">
        <f>co_thomson!F130</f>
        <v>113.17</v>
      </c>
      <c r="G129" t="e">
        <f>co_thomson!G130/co_thomson!H130</f>
        <v>#VALUE!</v>
      </c>
    </row>
    <row r="130" spans="1:7" x14ac:dyDescent="0.25">
      <c r="A130" s="8">
        <f>co_thomson!A131</f>
        <v>35323</v>
      </c>
      <c r="B130" t="str">
        <f>co_thomson!B131</f>
        <v>NA</v>
      </c>
      <c r="C130" t="str">
        <f>co_thomson!C131</f>
        <v>NA</v>
      </c>
      <c r="D130">
        <f>co_thomson!D131</f>
        <v>62.03</v>
      </c>
      <c r="E130" t="str">
        <f>co_thomson!E131</f>
        <v>NA</v>
      </c>
      <c r="F130">
        <f>co_thomson!F131</f>
        <v>110.73</v>
      </c>
      <c r="G130" t="e">
        <f>co_thomson!G131/co_thomson!H131</f>
        <v>#VALUE!</v>
      </c>
    </row>
    <row r="131" spans="1:7" x14ac:dyDescent="0.25">
      <c r="A131" s="8">
        <f>co_thomson!A132</f>
        <v>35353</v>
      </c>
      <c r="B131" t="str">
        <f>co_thomson!B132</f>
        <v>NA</v>
      </c>
      <c r="C131" t="str">
        <f>co_thomson!C132</f>
        <v>NA</v>
      </c>
      <c r="D131">
        <f>co_thomson!D132</f>
        <v>62.18</v>
      </c>
      <c r="E131" t="str">
        <f>co_thomson!E132</f>
        <v>NA</v>
      </c>
      <c r="F131">
        <f>co_thomson!F132</f>
        <v>116.31</v>
      </c>
      <c r="G131" t="e">
        <f>co_thomson!G132/co_thomson!H132</f>
        <v>#VALUE!</v>
      </c>
    </row>
    <row r="132" spans="1:7" x14ac:dyDescent="0.25">
      <c r="A132" s="8">
        <f>co_thomson!A133</f>
        <v>35384</v>
      </c>
      <c r="B132" t="str">
        <f>co_thomson!B133</f>
        <v>NA</v>
      </c>
      <c r="C132" t="str">
        <f>co_thomson!C133</f>
        <v>NA</v>
      </c>
      <c r="D132">
        <f>co_thomson!D133</f>
        <v>59.82</v>
      </c>
      <c r="E132" t="str">
        <f>co_thomson!E133</f>
        <v>NA</v>
      </c>
      <c r="F132">
        <f>co_thomson!F133</f>
        <v>115.64</v>
      </c>
      <c r="G132" t="e">
        <f>co_thomson!G133/co_thomson!H133</f>
        <v>#VALUE!</v>
      </c>
    </row>
    <row r="133" spans="1:7" x14ac:dyDescent="0.25">
      <c r="A133" s="8">
        <f>co_thomson!A134</f>
        <v>35414</v>
      </c>
      <c r="B133" t="str">
        <f>co_thomson!B134</f>
        <v>NA</v>
      </c>
      <c r="C133" t="str">
        <f>co_thomson!C134</f>
        <v>NA</v>
      </c>
      <c r="D133">
        <f>co_thomson!D134</f>
        <v>61.09</v>
      </c>
      <c r="E133" t="str">
        <f>co_thomson!E134</f>
        <v>NA</v>
      </c>
      <c r="F133">
        <f>co_thomson!F134</f>
        <v>107.69</v>
      </c>
      <c r="G133" t="e">
        <f>co_thomson!G134/co_thomson!H134</f>
        <v>#VALUE!</v>
      </c>
    </row>
    <row r="134" spans="1:7" x14ac:dyDescent="0.25">
      <c r="A134" s="8">
        <f>co_thomson!A135</f>
        <v>35445</v>
      </c>
      <c r="B134" t="str">
        <f>co_thomson!B135</f>
        <v>NA</v>
      </c>
      <c r="C134" t="str">
        <f>co_thomson!C135</f>
        <v>NA</v>
      </c>
      <c r="D134">
        <f>co_thomson!D135</f>
        <v>61.57</v>
      </c>
      <c r="E134" t="str">
        <f>co_thomson!E135</f>
        <v>NA</v>
      </c>
      <c r="F134">
        <f>co_thomson!F135</f>
        <v>99.4</v>
      </c>
      <c r="G134" t="e">
        <f>co_thomson!G135/co_thomson!H135</f>
        <v>#VALUE!</v>
      </c>
    </row>
    <row r="135" spans="1:7" x14ac:dyDescent="0.25">
      <c r="A135" s="8">
        <f>co_thomson!A136</f>
        <v>35476</v>
      </c>
      <c r="B135" t="str">
        <f>co_thomson!B136</f>
        <v>NA</v>
      </c>
      <c r="C135" t="str">
        <f>co_thomson!C136</f>
        <v>NA</v>
      </c>
      <c r="D135">
        <f>co_thomson!D136</f>
        <v>58.24</v>
      </c>
      <c r="E135" t="str">
        <f>co_thomson!E136</f>
        <v>NA</v>
      </c>
      <c r="F135">
        <f>co_thomson!F136</f>
        <v>107.39</v>
      </c>
      <c r="G135" t="e">
        <f>co_thomson!G136/co_thomson!H136</f>
        <v>#VALUE!</v>
      </c>
    </row>
    <row r="136" spans="1:7" x14ac:dyDescent="0.25">
      <c r="A136" s="8">
        <f>co_thomson!A137</f>
        <v>35504</v>
      </c>
      <c r="B136" t="str">
        <f>co_thomson!B137</f>
        <v>NA</v>
      </c>
      <c r="C136" t="str">
        <f>co_thomson!C137</f>
        <v>NA</v>
      </c>
      <c r="D136">
        <f>co_thomson!D137</f>
        <v>60.63</v>
      </c>
      <c r="E136" t="str">
        <f>co_thomson!E137</f>
        <v>NA</v>
      </c>
      <c r="F136">
        <f>co_thomson!F137</f>
        <v>104.98</v>
      </c>
      <c r="G136" t="e">
        <f>co_thomson!G137/co_thomson!H137</f>
        <v>#VALUE!</v>
      </c>
    </row>
    <row r="137" spans="1:7" x14ac:dyDescent="0.25">
      <c r="A137" s="8">
        <f>co_thomson!A138</f>
        <v>35535</v>
      </c>
      <c r="B137" t="str">
        <f>co_thomson!B138</f>
        <v>NA</v>
      </c>
      <c r="C137" t="str">
        <f>co_thomson!C138</f>
        <v>NA</v>
      </c>
      <c r="D137">
        <f>co_thomson!D138</f>
        <v>61.62</v>
      </c>
      <c r="E137" t="str">
        <f>co_thomson!E138</f>
        <v>NA</v>
      </c>
      <c r="F137">
        <f>co_thomson!F138</f>
        <v>116.04</v>
      </c>
      <c r="G137" t="e">
        <f>co_thomson!G138/co_thomson!H138</f>
        <v>#VALUE!</v>
      </c>
    </row>
    <row r="138" spans="1:7" x14ac:dyDescent="0.25">
      <c r="A138" s="8">
        <f>co_thomson!A139</f>
        <v>35565</v>
      </c>
      <c r="B138" t="str">
        <f>co_thomson!B139</f>
        <v>NA</v>
      </c>
      <c r="C138" t="str">
        <f>co_thomson!C139</f>
        <v>NA</v>
      </c>
      <c r="D138">
        <f>co_thomson!D139</f>
        <v>67.12</v>
      </c>
      <c r="E138" t="str">
        <f>co_thomson!E139</f>
        <v>NA</v>
      </c>
      <c r="F138">
        <f>co_thomson!F139</f>
        <v>118.42</v>
      </c>
      <c r="G138" t="e">
        <f>co_thomson!G139/co_thomson!H139</f>
        <v>#VALUE!</v>
      </c>
    </row>
    <row r="139" spans="1:7" x14ac:dyDescent="0.25">
      <c r="A139" s="8">
        <f>co_thomson!A140</f>
        <v>35596</v>
      </c>
      <c r="B139" t="str">
        <f>co_thomson!B140</f>
        <v>NA</v>
      </c>
      <c r="C139" t="str">
        <f>co_thomson!C140</f>
        <v>NA</v>
      </c>
      <c r="D139">
        <f>co_thomson!D140</f>
        <v>66.63</v>
      </c>
      <c r="E139" t="str">
        <f>co_thomson!E140</f>
        <v>NA</v>
      </c>
      <c r="F139">
        <f>co_thomson!F140</f>
        <v>112.29</v>
      </c>
      <c r="G139" t="e">
        <f>co_thomson!G140/co_thomson!H140</f>
        <v>#VALUE!</v>
      </c>
    </row>
    <row r="140" spans="1:7" x14ac:dyDescent="0.25">
      <c r="A140" s="8">
        <f>co_thomson!A141</f>
        <v>35626</v>
      </c>
      <c r="B140" t="str">
        <f>co_thomson!B141</f>
        <v>NA</v>
      </c>
      <c r="C140" t="str">
        <f>co_thomson!C141</f>
        <v>NA</v>
      </c>
      <c r="D140">
        <f>co_thomson!D141</f>
        <v>64.650000000000006</v>
      </c>
      <c r="E140" t="str">
        <f>co_thomson!E141</f>
        <v>NA</v>
      </c>
      <c r="F140">
        <f>co_thomson!F141</f>
        <v>121.22</v>
      </c>
      <c r="G140" t="e">
        <f>co_thomson!G141/co_thomson!H141</f>
        <v>#VALUE!</v>
      </c>
    </row>
    <row r="141" spans="1:7" x14ac:dyDescent="0.25">
      <c r="A141" s="8">
        <f>co_thomson!A142</f>
        <v>35657</v>
      </c>
      <c r="B141" t="str">
        <f>co_thomson!B142</f>
        <v>NA</v>
      </c>
      <c r="C141" t="str">
        <f>co_thomson!C142</f>
        <v>NA</v>
      </c>
      <c r="D141">
        <f>co_thomson!D142</f>
        <v>64</v>
      </c>
      <c r="E141" t="str">
        <f>co_thomson!E142</f>
        <v>NA</v>
      </c>
      <c r="F141">
        <f>co_thomson!F142</f>
        <v>112.51</v>
      </c>
      <c r="G141" t="e">
        <f>co_thomson!G142/co_thomson!H142</f>
        <v>#VALUE!</v>
      </c>
    </row>
    <row r="142" spans="1:7" x14ac:dyDescent="0.25">
      <c r="A142" s="8">
        <f>co_thomson!A143</f>
        <v>35688</v>
      </c>
      <c r="B142" t="str">
        <f>co_thomson!B143</f>
        <v>NA</v>
      </c>
      <c r="C142" t="str">
        <f>co_thomson!C143</f>
        <v>NA</v>
      </c>
      <c r="D142">
        <f>co_thomson!D143</f>
        <v>63.71</v>
      </c>
      <c r="E142" t="str">
        <f>co_thomson!E143</f>
        <v>NA</v>
      </c>
      <c r="F142">
        <f>co_thomson!F143</f>
        <v>119.61</v>
      </c>
      <c r="G142" t="e">
        <f>co_thomson!G143/co_thomson!H143</f>
        <v>#VALUE!</v>
      </c>
    </row>
    <row r="143" spans="1:7" x14ac:dyDescent="0.25">
      <c r="A143" s="8">
        <f>co_thomson!A144</f>
        <v>35718</v>
      </c>
      <c r="B143" t="str">
        <f>co_thomson!B144</f>
        <v>NA</v>
      </c>
      <c r="C143" t="str">
        <f>co_thomson!C144</f>
        <v>NA</v>
      </c>
      <c r="D143">
        <f>co_thomson!D144</f>
        <v>66.62</v>
      </c>
      <c r="E143" t="str">
        <f>co_thomson!E144</f>
        <v>NA</v>
      </c>
      <c r="F143">
        <f>co_thomson!F144</f>
        <v>127.06</v>
      </c>
      <c r="G143" t="e">
        <f>co_thomson!G144/co_thomson!H144</f>
        <v>#VALUE!</v>
      </c>
    </row>
    <row r="144" spans="1:7" x14ac:dyDescent="0.25">
      <c r="A144" s="8">
        <f>co_thomson!A145</f>
        <v>35749</v>
      </c>
      <c r="B144" t="str">
        <f>co_thomson!B145</f>
        <v>NA</v>
      </c>
      <c r="C144" t="str">
        <f>co_thomson!C145</f>
        <v>NA</v>
      </c>
      <c r="D144">
        <f>co_thomson!D145</f>
        <v>64.819999999999993</v>
      </c>
      <c r="E144" t="str">
        <f>co_thomson!E145</f>
        <v>NA</v>
      </c>
      <c r="F144">
        <f>co_thomson!F145</f>
        <v>127.65</v>
      </c>
      <c r="G144" t="e">
        <f>co_thomson!G145/co_thomson!H145</f>
        <v>#VALUE!</v>
      </c>
    </row>
    <row r="145" spans="1:7" x14ac:dyDescent="0.25">
      <c r="A145" s="8">
        <f>co_thomson!A146</f>
        <v>35779</v>
      </c>
      <c r="B145" t="str">
        <f>co_thomson!B146</f>
        <v>NA</v>
      </c>
      <c r="C145" t="str">
        <f>co_thomson!C146</f>
        <v>NA</v>
      </c>
      <c r="D145">
        <f>co_thomson!D146</f>
        <v>63.05</v>
      </c>
      <c r="E145" t="str">
        <f>co_thomson!E146</f>
        <v>NA</v>
      </c>
      <c r="F145">
        <f>co_thomson!F146</f>
        <v>120.05</v>
      </c>
      <c r="G145" t="e">
        <f>co_thomson!G146/co_thomson!H146</f>
        <v>#VALUE!</v>
      </c>
    </row>
    <row r="146" spans="1:7" x14ac:dyDescent="0.25">
      <c r="A146" s="8">
        <f>co_thomson!A147</f>
        <v>35810</v>
      </c>
      <c r="B146" t="str">
        <f>co_thomson!B147</f>
        <v>NA</v>
      </c>
      <c r="C146" t="str">
        <f>co_thomson!C147</f>
        <v>NA</v>
      </c>
      <c r="D146">
        <f>co_thomson!D147</f>
        <v>63.25</v>
      </c>
      <c r="E146" t="str">
        <f>co_thomson!E147</f>
        <v>NA</v>
      </c>
      <c r="F146">
        <f>co_thomson!F147</f>
        <v>106.31</v>
      </c>
      <c r="G146" t="e">
        <f>co_thomson!G147/co_thomson!H147</f>
        <v>#VALUE!</v>
      </c>
    </row>
    <row r="147" spans="1:7" x14ac:dyDescent="0.25">
      <c r="A147" s="8">
        <f>co_thomson!A148</f>
        <v>35841</v>
      </c>
      <c r="B147" t="str">
        <f>co_thomson!B148</f>
        <v>NA</v>
      </c>
      <c r="C147" t="str">
        <f>co_thomson!C148</f>
        <v>NA</v>
      </c>
      <c r="D147">
        <f>co_thomson!D148</f>
        <v>62.11</v>
      </c>
      <c r="E147" t="str">
        <f>co_thomson!E148</f>
        <v>NA</v>
      </c>
      <c r="F147">
        <f>co_thomson!F148</f>
        <v>116.98</v>
      </c>
      <c r="G147" t="e">
        <f>co_thomson!G148/co_thomson!H148</f>
        <v>#VALUE!</v>
      </c>
    </row>
    <row r="148" spans="1:7" x14ac:dyDescent="0.25">
      <c r="A148" s="8">
        <f>co_thomson!A149</f>
        <v>35869</v>
      </c>
      <c r="B148" t="str">
        <f>co_thomson!B149</f>
        <v>NA</v>
      </c>
      <c r="C148" t="str">
        <f>co_thomson!C149</f>
        <v>NA</v>
      </c>
      <c r="D148">
        <f>co_thomson!D149</f>
        <v>59.44</v>
      </c>
      <c r="E148" t="str">
        <f>co_thomson!E149</f>
        <v>NA</v>
      </c>
      <c r="F148">
        <f>co_thomson!F149</f>
        <v>122.84</v>
      </c>
      <c r="G148" t="e">
        <f>co_thomson!G149/co_thomson!H149</f>
        <v>#VALUE!</v>
      </c>
    </row>
    <row r="149" spans="1:7" x14ac:dyDescent="0.25">
      <c r="A149" s="8">
        <f>co_thomson!A150</f>
        <v>35900</v>
      </c>
      <c r="B149" t="str">
        <f>co_thomson!B150</f>
        <v>NA</v>
      </c>
      <c r="C149" t="str">
        <f>co_thomson!C150</f>
        <v>NA</v>
      </c>
      <c r="D149">
        <f>co_thomson!D150</f>
        <v>60.5</v>
      </c>
      <c r="E149" t="str">
        <f>co_thomson!E150</f>
        <v>NA</v>
      </c>
      <c r="F149">
        <f>co_thomson!F150</f>
        <v>116.85</v>
      </c>
      <c r="G149" t="e">
        <f>co_thomson!G150/co_thomson!H150</f>
        <v>#VALUE!</v>
      </c>
    </row>
    <row r="150" spans="1:7" x14ac:dyDescent="0.25">
      <c r="A150" s="8">
        <f>co_thomson!A151</f>
        <v>35930</v>
      </c>
      <c r="B150" t="str">
        <f>co_thomson!B151</f>
        <v>NA</v>
      </c>
      <c r="C150" t="str">
        <f>co_thomson!C151</f>
        <v>NA</v>
      </c>
      <c r="D150">
        <f>co_thomson!D151</f>
        <v>61.04</v>
      </c>
      <c r="E150" t="str">
        <f>co_thomson!E151</f>
        <v>NA</v>
      </c>
      <c r="F150">
        <f>co_thomson!F151</f>
        <v>119.16</v>
      </c>
      <c r="G150" t="e">
        <f>co_thomson!G151/co_thomson!H151</f>
        <v>#VALUE!</v>
      </c>
    </row>
    <row r="151" spans="1:7" x14ac:dyDescent="0.25">
      <c r="A151" s="8">
        <f>co_thomson!A152</f>
        <v>35961</v>
      </c>
      <c r="B151" t="str">
        <f>co_thomson!B152</f>
        <v>NA</v>
      </c>
      <c r="C151" t="str">
        <f>co_thomson!C152</f>
        <v>NA</v>
      </c>
      <c r="D151">
        <f>co_thomson!D152</f>
        <v>59.3</v>
      </c>
      <c r="E151" t="str">
        <f>co_thomson!E152</f>
        <v>NA</v>
      </c>
      <c r="F151">
        <f>co_thomson!F152</f>
        <v>113.58</v>
      </c>
      <c r="G151" t="e">
        <f>co_thomson!G152/co_thomson!H152</f>
        <v>#VALUE!</v>
      </c>
    </row>
    <row r="152" spans="1:7" x14ac:dyDescent="0.25">
      <c r="A152" s="8">
        <f>co_thomson!A153</f>
        <v>35991</v>
      </c>
      <c r="B152" t="str">
        <f>co_thomson!B153</f>
        <v>NA</v>
      </c>
      <c r="C152" t="str">
        <f>co_thomson!C153</f>
        <v>NA</v>
      </c>
      <c r="D152">
        <f>co_thomson!D153</f>
        <v>57.46</v>
      </c>
      <c r="E152" t="str">
        <f>co_thomson!E153</f>
        <v>NA</v>
      </c>
      <c r="F152">
        <f>co_thomson!F153</f>
        <v>116.01</v>
      </c>
      <c r="G152" t="e">
        <f>co_thomson!G153/co_thomson!H153</f>
        <v>#VALUE!</v>
      </c>
    </row>
    <row r="153" spans="1:7" x14ac:dyDescent="0.25">
      <c r="A153" s="8">
        <f>co_thomson!A154</f>
        <v>36022</v>
      </c>
      <c r="B153" t="str">
        <f>co_thomson!B154</f>
        <v>NA</v>
      </c>
      <c r="C153" t="str">
        <f>co_thomson!C154</f>
        <v>NA</v>
      </c>
      <c r="D153">
        <f>co_thomson!D154</f>
        <v>57.48</v>
      </c>
      <c r="E153" t="str">
        <f>co_thomson!E154</f>
        <v>NA</v>
      </c>
      <c r="F153">
        <f>co_thomson!F154</f>
        <v>109.76</v>
      </c>
      <c r="G153" t="e">
        <f>co_thomson!G154/co_thomson!H154</f>
        <v>#VALUE!</v>
      </c>
    </row>
    <row r="154" spans="1:7" x14ac:dyDescent="0.25">
      <c r="A154" s="8">
        <f>co_thomson!A155</f>
        <v>36053</v>
      </c>
      <c r="B154" t="str">
        <f>co_thomson!B155</f>
        <v>NA</v>
      </c>
      <c r="C154" t="str">
        <f>co_thomson!C155</f>
        <v>NA</v>
      </c>
      <c r="D154">
        <f>co_thomson!D155</f>
        <v>58.31</v>
      </c>
      <c r="E154" t="str">
        <f>co_thomson!E155</f>
        <v>NA</v>
      </c>
      <c r="F154">
        <f>co_thomson!F155</f>
        <v>112.61</v>
      </c>
      <c r="G154" t="e">
        <f>co_thomson!G155/co_thomson!H155</f>
        <v>#VALUE!</v>
      </c>
    </row>
    <row r="155" spans="1:7" x14ac:dyDescent="0.25">
      <c r="A155" s="8">
        <f>co_thomson!A156</f>
        <v>36083</v>
      </c>
      <c r="B155" t="str">
        <f>co_thomson!B156</f>
        <v>NA</v>
      </c>
      <c r="C155" t="str">
        <f>co_thomson!C156</f>
        <v>NA</v>
      </c>
      <c r="D155">
        <f>co_thomson!D156</f>
        <v>57.52</v>
      </c>
      <c r="E155" t="str">
        <f>co_thomson!E156</f>
        <v>NA</v>
      </c>
      <c r="F155">
        <f>co_thomson!F156</f>
        <v>117.44</v>
      </c>
      <c r="G155" t="e">
        <f>co_thomson!G156/co_thomson!H156</f>
        <v>#VALUE!</v>
      </c>
    </row>
    <row r="156" spans="1:7" x14ac:dyDescent="0.25">
      <c r="A156" s="8">
        <f>co_thomson!A157</f>
        <v>36114</v>
      </c>
      <c r="B156" t="str">
        <f>co_thomson!B157</f>
        <v>NA</v>
      </c>
      <c r="C156" t="str">
        <f>co_thomson!C157</f>
        <v>NA</v>
      </c>
      <c r="D156">
        <f>co_thomson!D157</f>
        <v>57.46</v>
      </c>
      <c r="E156" t="str">
        <f>co_thomson!E157</f>
        <v>NA</v>
      </c>
      <c r="F156">
        <f>co_thomson!F157</f>
        <v>114.18</v>
      </c>
      <c r="G156" t="e">
        <f>co_thomson!G157/co_thomson!H157</f>
        <v>#VALUE!</v>
      </c>
    </row>
    <row r="157" spans="1:7" x14ac:dyDescent="0.25">
      <c r="A157" s="8">
        <f>co_thomson!A158</f>
        <v>36144</v>
      </c>
      <c r="B157" t="str">
        <f>co_thomson!B158</f>
        <v>NA</v>
      </c>
      <c r="C157" t="str">
        <f>co_thomson!C158</f>
        <v>NA</v>
      </c>
      <c r="D157">
        <f>co_thomson!D158</f>
        <v>53.8</v>
      </c>
      <c r="E157" t="str">
        <f>co_thomson!E158</f>
        <v>NA</v>
      </c>
      <c r="F157">
        <f>co_thomson!F158</f>
        <v>100.52</v>
      </c>
      <c r="G157" t="e">
        <f>co_thomson!G158/co_thomson!H158</f>
        <v>#VALUE!</v>
      </c>
    </row>
    <row r="158" spans="1:7" x14ac:dyDescent="0.25">
      <c r="A158" s="8">
        <f>co_thomson!A159</f>
        <v>36175</v>
      </c>
      <c r="B158" t="str">
        <f>co_thomson!B159</f>
        <v>NA</v>
      </c>
      <c r="C158">
        <f>co_thomson!C159</f>
        <v>62.8</v>
      </c>
      <c r="D158">
        <f>co_thomson!D159</f>
        <v>56.13</v>
      </c>
      <c r="E158" t="str">
        <f>co_thomson!E159</f>
        <v>NA</v>
      </c>
      <c r="F158">
        <f>co_thomson!F159</f>
        <v>88.2</v>
      </c>
      <c r="G158" t="e">
        <f>co_thomson!G159/co_thomson!H159</f>
        <v>#VALUE!</v>
      </c>
    </row>
    <row r="159" spans="1:7" x14ac:dyDescent="0.25">
      <c r="A159" s="8">
        <f>co_thomson!A160</f>
        <v>36206</v>
      </c>
      <c r="B159" t="str">
        <f>co_thomson!B160</f>
        <v>NA</v>
      </c>
      <c r="C159">
        <f>co_thomson!C160</f>
        <v>64.5</v>
      </c>
      <c r="D159">
        <f>co_thomson!D160</f>
        <v>55.83</v>
      </c>
      <c r="E159" t="str">
        <f>co_thomson!E160</f>
        <v>NA</v>
      </c>
      <c r="F159">
        <f>co_thomson!F160</f>
        <v>94.45</v>
      </c>
      <c r="G159" t="e">
        <f>co_thomson!G160/co_thomson!H160</f>
        <v>#VALUE!</v>
      </c>
    </row>
    <row r="160" spans="1:7" x14ac:dyDescent="0.25">
      <c r="A160" s="8">
        <f>co_thomson!A161</f>
        <v>36234</v>
      </c>
      <c r="B160" t="str">
        <f>co_thomson!B161</f>
        <v>NA</v>
      </c>
      <c r="C160">
        <f>co_thomson!C161</f>
        <v>65</v>
      </c>
      <c r="D160">
        <f>co_thomson!D161</f>
        <v>61.11</v>
      </c>
      <c r="E160" t="str">
        <f>co_thomson!E161</f>
        <v>NA</v>
      </c>
      <c r="F160">
        <f>co_thomson!F161</f>
        <v>96.66</v>
      </c>
      <c r="G160" t="e">
        <f>co_thomson!G161/co_thomson!H161</f>
        <v>#VALUE!</v>
      </c>
    </row>
    <row r="161" spans="1:7" x14ac:dyDescent="0.25">
      <c r="A161" s="8">
        <f>co_thomson!A162</f>
        <v>36265</v>
      </c>
      <c r="B161" t="str">
        <f>co_thomson!B162</f>
        <v>NA</v>
      </c>
      <c r="C161">
        <f>co_thomson!C162</f>
        <v>63</v>
      </c>
      <c r="D161">
        <f>co_thomson!D162</f>
        <v>65.2</v>
      </c>
      <c r="E161" t="str">
        <f>co_thomson!E162</f>
        <v>NA</v>
      </c>
      <c r="F161">
        <f>co_thomson!F162</f>
        <v>92.45</v>
      </c>
      <c r="G161" t="e">
        <f>co_thomson!G162/co_thomson!H162</f>
        <v>#VALUE!</v>
      </c>
    </row>
    <row r="162" spans="1:7" x14ac:dyDescent="0.25">
      <c r="A162" s="8">
        <f>co_thomson!A163</f>
        <v>36295</v>
      </c>
      <c r="B162" t="str">
        <f>co_thomson!B163</f>
        <v>NA</v>
      </c>
      <c r="C162">
        <f>co_thomson!C163</f>
        <v>63.6</v>
      </c>
      <c r="D162">
        <f>co_thomson!D163</f>
        <v>66.48</v>
      </c>
      <c r="E162" t="str">
        <f>co_thomson!E163</f>
        <v>NA</v>
      </c>
      <c r="F162">
        <f>co_thomson!F163</f>
        <v>94.89</v>
      </c>
      <c r="G162" t="e">
        <f>co_thomson!G163/co_thomson!H163</f>
        <v>#VALUE!</v>
      </c>
    </row>
    <row r="163" spans="1:7" x14ac:dyDescent="0.25">
      <c r="A163" s="8">
        <f>co_thomson!A164</f>
        <v>36326</v>
      </c>
      <c r="B163" t="str">
        <f>co_thomson!B164</f>
        <v>NA</v>
      </c>
      <c r="C163">
        <f>co_thomson!C164</f>
        <v>63.1</v>
      </c>
      <c r="D163">
        <f>co_thomson!D164</f>
        <v>67.34</v>
      </c>
      <c r="E163" t="str">
        <f>co_thomson!E164</f>
        <v>NA</v>
      </c>
      <c r="F163">
        <f>co_thomson!F164</f>
        <v>96.92</v>
      </c>
      <c r="G163">
        <f>co_thomson!G164/co_thomson!H164</f>
        <v>2.685118434603501E-2</v>
      </c>
    </row>
    <row r="164" spans="1:7" x14ac:dyDescent="0.25">
      <c r="A164" s="8">
        <f>co_thomson!A165</f>
        <v>36356</v>
      </c>
      <c r="B164" t="str">
        <f>co_thomson!B165</f>
        <v>NA</v>
      </c>
      <c r="C164">
        <f>co_thomson!C165</f>
        <v>64.8</v>
      </c>
      <c r="D164">
        <f>co_thomson!D165</f>
        <v>67.62</v>
      </c>
      <c r="E164" t="str">
        <f>co_thomson!E165</f>
        <v>NA</v>
      </c>
      <c r="F164">
        <f>co_thomson!F165</f>
        <v>96.06</v>
      </c>
      <c r="G164">
        <f>co_thomson!G165/co_thomson!H165</f>
        <v>2.4544355813391351E-2</v>
      </c>
    </row>
    <row r="165" spans="1:7" x14ac:dyDescent="0.25">
      <c r="A165" s="8">
        <f>co_thomson!A166</f>
        <v>36387</v>
      </c>
      <c r="B165" t="str">
        <f>co_thomson!B166</f>
        <v>NA</v>
      </c>
      <c r="C165">
        <f>co_thomson!C166</f>
        <v>64.8</v>
      </c>
      <c r="D165">
        <f>co_thomson!D166</f>
        <v>69.61</v>
      </c>
      <c r="E165" t="str">
        <f>co_thomson!E166</f>
        <v>NA</v>
      </c>
      <c r="F165">
        <f>co_thomson!F166</f>
        <v>100.12</v>
      </c>
      <c r="G165">
        <f>co_thomson!G166/co_thomson!H166</f>
        <v>2.357008466603951E-2</v>
      </c>
    </row>
    <row r="166" spans="1:7" x14ac:dyDescent="0.25">
      <c r="A166" s="8">
        <f>co_thomson!A167</f>
        <v>36418</v>
      </c>
      <c r="B166" t="str">
        <f>co_thomson!B167</f>
        <v>NA</v>
      </c>
      <c r="C166">
        <f>co_thomson!C167</f>
        <v>65.400000000000006</v>
      </c>
      <c r="D166">
        <f>co_thomson!D167</f>
        <v>74.180000000000007</v>
      </c>
      <c r="E166" t="str">
        <f>co_thomson!E167</f>
        <v>NA</v>
      </c>
      <c r="F166">
        <f>co_thomson!F167</f>
        <v>103.14</v>
      </c>
      <c r="G166">
        <f>co_thomson!G167/co_thomson!H167</f>
        <v>2.4358680714612918E-2</v>
      </c>
    </row>
    <row r="167" spans="1:7" x14ac:dyDescent="0.25">
      <c r="A167" s="8">
        <f>co_thomson!A168</f>
        <v>36448</v>
      </c>
      <c r="B167" t="str">
        <f>co_thomson!B168</f>
        <v>NA</v>
      </c>
      <c r="C167">
        <f>co_thomson!C168</f>
        <v>66.599999999999994</v>
      </c>
      <c r="D167">
        <f>co_thomson!D168</f>
        <v>72.8</v>
      </c>
      <c r="E167" t="str">
        <f>co_thomson!E168</f>
        <v>NA</v>
      </c>
      <c r="F167">
        <f>co_thomson!F168</f>
        <v>104.82</v>
      </c>
      <c r="G167">
        <f>co_thomson!G168/co_thomson!H168</f>
        <v>2.1564033913431504E-2</v>
      </c>
    </row>
    <row r="168" spans="1:7" x14ac:dyDescent="0.25">
      <c r="A168" s="8">
        <f>co_thomson!A169</f>
        <v>36479</v>
      </c>
      <c r="B168" t="str">
        <f>co_thomson!B169</f>
        <v>NA</v>
      </c>
      <c r="C168">
        <f>co_thomson!C169</f>
        <v>63.1</v>
      </c>
      <c r="D168">
        <f>co_thomson!D169</f>
        <v>72.44</v>
      </c>
      <c r="E168" t="str">
        <f>co_thomson!E169</f>
        <v>NA</v>
      </c>
      <c r="F168">
        <f>co_thomson!F169</f>
        <v>108.97</v>
      </c>
      <c r="G168">
        <f>co_thomson!G169/co_thomson!H169</f>
        <v>2.3762419960256128E-2</v>
      </c>
    </row>
    <row r="169" spans="1:7" x14ac:dyDescent="0.25">
      <c r="A169" s="8">
        <f>co_thomson!A170</f>
        <v>36509</v>
      </c>
      <c r="B169" t="str">
        <f>co_thomson!B170</f>
        <v>NA</v>
      </c>
      <c r="C169">
        <f>co_thomson!C170</f>
        <v>65.400000000000006</v>
      </c>
      <c r="D169">
        <f>co_thomson!D170</f>
        <v>77.510000000000005</v>
      </c>
      <c r="E169" t="str">
        <f>co_thomson!E170</f>
        <v>NA</v>
      </c>
      <c r="F169">
        <f>co_thomson!F170</f>
        <v>105.29</v>
      </c>
      <c r="G169">
        <f>co_thomson!G170/co_thomson!H170</f>
        <v>2.7336980306345734E-2</v>
      </c>
    </row>
    <row r="170" spans="1:7" x14ac:dyDescent="0.25">
      <c r="A170" s="8">
        <f>co_thomson!A171</f>
        <v>36540</v>
      </c>
      <c r="B170" t="str">
        <f>co_thomson!B171</f>
        <v>NA</v>
      </c>
      <c r="C170">
        <f>co_thomson!C171</f>
        <v>65.5</v>
      </c>
      <c r="D170">
        <f>co_thomson!D171</f>
        <v>81.400000000000006</v>
      </c>
      <c r="E170" t="str">
        <f>co_thomson!E171</f>
        <v>NA</v>
      </c>
      <c r="F170">
        <f>co_thomson!F171</f>
        <v>91.2</v>
      </c>
      <c r="G170">
        <f>co_thomson!G171/co_thomson!H171</f>
        <v>2.1884057971014496E-2</v>
      </c>
    </row>
    <row r="171" spans="1:7" x14ac:dyDescent="0.25">
      <c r="A171" s="8">
        <f>co_thomson!A172</f>
        <v>36571</v>
      </c>
      <c r="B171" t="str">
        <f>co_thomson!B172</f>
        <v>NA</v>
      </c>
      <c r="C171">
        <f>co_thomson!C172</f>
        <v>66.599999999999994</v>
      </c>
      <c r="D171">
        <f>co_thomson!D172</f>
        <v>79.86</v>
      </c>
      <c r="E171" t="str">
        <f>co_thomson!E172</f>
        <v>NA</v>
      </c>
      <c r="F171">
        <f>co_thomson!F172</f>
        <v>99.71</v>
      </c>
      <c r="G171">
        <f>co_thomson!G172/co_thomson!H172</f>
        <v>2.1969570654439351E-2</v>
      </c>
    </row>
    <row r="172" spans="1:7" x14ac:dyDescent="0.25">
      <c r="A172" s="8">
        <f>co_thomson!A173</f>
        <v>36600</v>
      </c>
      <c r="B172" t="str">
        <f>co_thomson!B173</f>
        <v>NA</v>
      </c>
      <c r="C172">
        <f>co_thomson!C173</f>
        <v>66.099999999999994</v>
      </c>
      <c r="D172">
        <f>co_thomson!D173</f>
        <v>77.52</v>
      </c>
      <c r="E172" t="str">
        <f>co_thomson!E173</f>
        <v>NA</v>
      </c>
      <c r="F172">
        <f>co_thomson!F173</f>
        <v>106.73</v>
      </c>
      <c r="G172">
        <f>co_thomson!G173/co_thomson!H173</f>
        <v>2.1852312798174654E-2</v>
      </c>
    </row>
    <row r="173" spans="1:7" x14ac:dyDescent="0.25">
      <c r="A173" s="8">
        <f>co_thomson!A174</f>
        <v>36631</v>
      </c>
      <c r="B173" t="str">
        <f>co_thomson!B174</f>
        <v>NA</v>
      </c>
      <c r="C173">
        <f>co_thomson!C174</f>
        <v>67.2</v>
      </c>
      <c r="D173">
        <f>co_thomson!D174</f>
        <v>77.010000000000005</v>
      </c>
      <c r="E173" t="str">
        <f>co_thomson!E174</f>
        <v>NA</v>
      </c>
      <c r="F173">
        <f>co_thomson!F174</f>
        <v>96.99</v>
      </c>
      <c r="G173">
        <f>co_thomson!G174/co_thomson!H174</f>
        <v>1.8787621873675286E-2</v>
      </c>
    </row>
    <row r="174" spans="1:7" x14ac:dyDescent="0.25">
      <c r="A174" s="8">
        <f>co_thomson!A175</f>
        <v>36661</v>
      </c>
      <c r="B174" t="str">
        <f>co_thomson!B175</f>
        <v>NA</v>
      </c>
      <c r="C174">
        <f>co_thomson!C175</f>
        <v>66.3</v>
      </c>
      <c r="D174">
        <f>co_thomson!D175</f>
        <v>76.819999999999993</v>
      </c>
      <c r="E174" t="str">
        <f>co_thomson!E175</f>
        <v>NA</v>
      </c>
      <c r="F174">
        <f>co_thomson!F175</f>
        <v>107.01</v>
      </c>
      <c r="G174">
        <f>co_thomson!G175/co_thomson!H175</f>
        <v>2.3064386317907446E-2</v>
      </c>
    </row>
    <row r="175" spans="1:7" x14ac:dyDescent="0.25">
      <c r="A175" s="8">
        <f>co_thomson!A176</f>
        <v>36692</v>
      </c>
      <c r="B175" t="str">
        <f>co_thomson!B176</f>
        <v>NA</v>
      </c>
      <c r="C175">
        <f>co_thomson!C176</f>
        <v>66.8</v>
      </c>
      <c r="D175">
        <f>co_thomson!D176</f>
        <v>80.67</v>
      </c>
      <c r="E175" t="str">
        <f>co_thomson!E176</f>
        <v>NA</v>
      </c>
      <c r="F175">
        <f>co_thomson!F176</f>
        <v>108.66</v>
      </c>
      <c r="G175">
        <f>co_thomson!G176/co_thomson!H176</f>
        <v>2.266300078554595E-2</v>
      </c>
    </row>
    <row r="176" spans="1:7" x14ac:dyDescent="0.25">
      <c r="A176" s="8">
        <f>co_thomson!A177</f>
        <v>36722</v>
      </c>
      <c r="B176" t="str">
        <f>co_thomson!B177</f>
        <v>NA</v>
      </c>
      <c r="C176">
        <f>co_thomson!C177</f>
        <v>66.099999999999994</v>
      </c>
      <c r="D176">
        <f>co_thomson!D177</f>
        <v>75.97</v>
      </c>
      <c r="E176" t="str">
        <f>co_thomson!E177</f>
        <v>NA</v>
      </c>
      <c r="F176">
        <f>co_thomson!F177</f>
        <v>109.6</v>
      </c>
      <c r="G176">
        <f>co_thomson!G177/co_thomson!H177</f>
        <v>2.1545064377682405E-2</v>
      </c>
    </row>
    <row r="177" spans="1:7" x14ac:dyDescent="0.25">
      <c r="A177" s="8">
        <f>co_thomson!A178</f>
        <v>36753</v>
      </c>
      <c r="B177" t="str">
        <f>co_thomson!B178</f>
        <v>NA</v>
      </c>
      <c r="C177">
        <f>co_thomson!C178</f>
        <v>66.900000000000006</v>
      </c>
      <c r="D177">
        <f>co_thomson!D178</f>
        <v>80.45</v>
      </c>
      <c r="E177" t="str">
        <f>co_thomson!E178</f>
        <v>NA</v>
      </c>
      <c r="F177">
        <f>co_thomson!F178</f>
        <v>116.39</v>
      </c>
      <c r="G177">
        <f>co_thomson!G178/co_thomson!H178</f>
        <v>2.4166504571095117E-2</v>
      </c>
    </row>
    <row r="178" spans="1:7" x14ac:dyDescent="0.25">
      <c r="A178" s="8">
        <f>co_thomson!A179</f>
        <v>36784</v>
      </c>
      <c r="B178" t="str">
        <f>co_thomson!B179</f>
        <v>NA</v>
      </c>
      <c r="C178">
        <f>co_thomson!C179</f>
        <v>66.3</v>
      </c>
      <c r="D178">
        <f>co_thomson!D179</f>
        <v>82.29</v>
      </c>
      <c r="E178" t="str">
        <f>co_thomson!E179</f>
        <v>NA</v>
      </c>
      <c r="F178">
        <f>co_thomson!F179</f>
        <v>113.72</v>
      </c>
      <c r="G178">
        <f>co_thomson!G179/co_thomson!H179</f>
        <v>2.0927893738140416E-2</v>
      </c>
    </row>
    <row r="179" spans="1:7" x14ac:dyDescent="0.25">
      <c r="A179" s="8">
        <f>co_thomson!A180</f>
        <v>36814</v>
      </c>
      <c r="B179" t="str">
        <f>co_thomson!B180</f>
        <v>NA</v>
      </c>
      <c r="C179">
        <f>co_thomson!C180</f>
        <v>66.5</v>
      </c>
      <c r="D179">
        <f>co_thomson!D180</f>
        <v>80.010000000000005</v>
      </c>
      <c r="E179" t="str">
        <f>co_thomson!E180</f>
        <v>NA</v>
      </c>
      <c r="F179">
        <f>co_thomson!F180</f>
        <v>116</v>
      </c>
      <c r="G179">
        <f>co_thomson!G180/co_thomson!H180</f>
        <v>1.9424218440838942E-2</v>
      </c>
    </row>
    <row r="180" spans="1:7" x14ac:dyDescent="0.25">
      <c r="A180" s="8">
        <f>co_thomson!A181</f>
        <v>36845</v>
      </c>
      <c r="B180" t="str">
        <f>co_thomson!B181</f>
        <v>NA</v>
      </c>
      <c r="C180">
        <f>co_thomson!C181</f>
        <v>67.099999999999994</v>
      </c>
      <c r="D180">
        <f>co_thomson!D181</f>
        <v>83.42</v>
      </c>
      <c r="E180" t="str">
        <f>co_thomson!E181</f>
        <v>NA</v>
      </c>
      <c r="F180">
        <f>co_thomson!F181</f>
        <v>121.93</v>
      </c>
      <c r="G180">
        <f>co_thomson!G181/co_thomson!H181</f>
        <v>2.4085218093699515E-2</v>
      </c>
    </row>
    <row r="181" spans="1:7" x14ac:dyDescent="0.25">
      <c r="A181" s="8">
        <f>co_thomson!A182</f>
        <v>36875</v>
      </c>
      <c r="B181" t="str">
        <f>co_thomson!B182</f>
        <v>NA</v>
      </c>
      <c r="C181">
        <f>co_thomson!C182</f>
        <v>65.2</v>
      </c>
      <c r="D181">
        <f>co_thomson!D182</f>
        <v>77.739999999999995</v>
      </c>
      <c r="E181" t="str">
        <f>co_thomson!E182</f>
        <v>NA</v>
      </c>
      <c r="F181">
        <f>co_thomson!F182</f>
        <v>108.6</v>
      </c>
      <c r="G181">
        <f>co_thomson!G182/co_thomson!H182</f>
        <v>2.5265322912381736E-2</v>
      </c>
    </row>
    <row r="182" spans="1:7" x14ac:dyDescent="0.25">
      <c r="A182" s="8">
        <f>co_thomson!A183</f>
        <v>36906</v>
      </c>
      <c r="B182" t="str">
        <f>co_thomson!B183</f>
        <v>NA</v>
      </c>
      <c r="C182">
        <f>co_thomson!C183</f>
        <v>70</v>
      </c>
      <c r="D182">
        <f>co_thomson!D183</f>
        <v>76.319999999999993</v>
      </c>
      <c r="E182">
        <f>co_thomson!E183</f>
        <v>15620.43</v>
      </c>
      <c r="F182">
        <f>co_thomson!F183</f>
        <v>97.19</v>
      </c>
      <c r="G182">
        <f>co_thomson!G183/co_thomson!H183</f>
        <v>2.0662197846841361E-2</v>
      </c>
    </row>
    <row r="183" spans="1:7" x14ac:dyDescent="0.25">
      <c r="A183" s="8">
        <f>co_thomson!A184</f>
        <v>36937</v>
      </c>
      <c r="B183" t="str">
        <f>co_thomson!B184</f>
        <v>NA</v>
      </c>
      <c r="C183">
        <f>co_thomson!C184</f>
        <v>68.8</v>
      </c>
      <c r="D183">
        <f>co_thomson!D184</f>
        <v>77.33</v>
      </c>
      <c r="E183">
        <f>co_thomson!E184</f>
        <v>15557.023999999999</v>
      </c>
      <c r="F183">
        <f>co_thomson!F184</f>
        <v>103.66</v>
      </c>
      <c r="G183">
        <f>co_thomson!G184/co_thomson!H184</f>
        <v>1.9471027660004039E-2</v>
      </c>
    </row>
    <row r="184" spans="1:7" x14ac:dyDescent="0.25">
      <c r="A184" s="8">
        <f>co_thomson!A185</f>
        <v>36965</v>
      </c>
      <c r="B184" t="str">
        <f>co_thomson!B185</f>
        <v>NA</v>
      </c>
      <c r="C184">
        <f>co_thomson!C185</f>
        <v>68.2</v>
      </c>
      <c r="D184">
        <f>co_thomson!D185</f>
        <v>76.13</v>
      </c>
      <c r="E184">
        <f>co_thomson!E185</f>
        <v>15670.543</v>
      </c>
      <c r="F184">
        <f>co_thomson!F185</f>
        <v>112.23</v>
      </c>
      <c r="G184">
        <f>co_thomson!G185/co_thomson!H185</f>
        <v>2.0228006456820016E-2</v>
      </c>
    </row>
    <row r="185" spans="1:7" x14ac:dyDescent="0.25">
      <c r="A185" s="8">
        <f>co_thomson!A186</f>
        <v>36996</v>
      </c>
      <c r="B185" t="str">
        <f>co_thomson!B186</f>
        <v>NA</v>
      </c>
      <c r="C185">
        <f>co_thomson!C186</f>
        <v>70.099999999999994</v>
      </c>
      <c r="D185">
        <f>co_thomson!D186</f>
        <v>79.67</v>
      </c>
      <c r="E185">
        <f>co_thomson!E186</f>
        <v>15231.531999999999</v>
      </c>
      <c r="F185">
        <f>co_thomson!F186</f>
        <v>104.45</v>
      </c>
      <c r="G185">
        <f>co_thomson!G186/co_thomson!H186</f>
        <v>2.0750833169966672E-2</v>
      </c>
    </row>
    <row r="186" spans="1:7" x14ac:dyDescent="0.25">
      <c r="A186" s="8">
        <f>co_thomson!A187</f>
        <v>37026</v>
      </c>
      <c r="B186" t="str">
        <f>co_thomson!B187</f>
        <v>NA</v>
      </c>
      <c r="C186">
        <f>co_thomson!C187</f>
        <v>68.7</v>
      </c>
      <c r="D186">
        <f>co_thomson!D187</f>
        <v>78.569999999999993</v>
      </c>
      <c r="E186">
        <f>co_thomson!E187</f>
        <v>15188.946</v>
      </c>
      <c r="F186">
        <f>co_thomson!F187</f>
        <v>111.67</v>
      </c>
      <c r="G186">
        <f>co_thomson!G187/co_thomson!H187</f>
        <v>2.0502975619120751E-2</v>
      </c>
    </row>
    <row r="187" spans="1:7" x14ac:dyDescent="0.25">
      <c r="A187" s="8">
        <f>co_thomson!A188</f>
        <v>37057</v>
      </c>
      <c r="B187" t="str">
        <f>co_thomson!B188</f>
        <v>NA</v>
      </c>
      <c r="C187">
        <f>co_thomson!C188</f>
        <v>68.8</v>
      </c>
      <c r="D187">
        <f>co_thomson!D188</f>
        <v>79.510000000000005</v>
      </c>
      <c r="E187">
        <f>co_thomson!E188</f>
        <v>15368.683000000001</v>
      </c>
      <c r="F187">
        <f>co_thomson!F188</f>
        <v>106.16</v>
      </c>
      <c r="G187">
        <f>co_thomson!G188/co_thomson!H188</f>
        <v>1.9898183270113796E-2</v>
      </c>
    </row>
    <row r="188" spans="1:7" x14ac:dyDescent="0.25">
      <c r="A188" s="8">
        <f>co_thomson!A189</f>
        <v>37087</v>
      </c>
      <c r="B188" t="str">
        <f>co_thomson!B189</f>
        <v>NA</v>
      </c>
      <c r="C188">
        <f>co_thomson!C189</f>
        <v>68.8</v>
      </c>
      <c r="D188">
        <f>co_thomson!D189</f>
        <v>79.14</v>
      </c>
      <c r="E188">
        <f>co_thomson!E189</f>
        <v>15491.694</v>
      </c>
      <c r="F188">
        <f>co_thomson!F189</f>
        <v>110.67</v>
      </c>
      <c r="G188">
        <f>co_thomson!G189/co_thomson!H189</f>
        <v>2.0608481868469575E-2</v>
      </c>
    </row>
    <row r="189" spans="1:7" x14ac:dyDescent="0.25">
      <c r="A189" s="8">
        <f>co_thomson!A190</f>
        <v>37118</v>
      </c>
      <c r="B189" t="str">
        <f>co_thomson!B190</f>
        <v>NA</v>
      </c>
      <c r="C189">
        <f>co_thomson!C190</f>
        <v>68</v>
      </c>
      <c r="D189">
        <f>co_thomson!D190</f>
        <v>79.83</v>
      </c>
      <c r="E189">
        <f>co_thomson!E190</f>
        <v>15765.929</v>
      </c>
      <c r="F189">
        <f>co_thomson!F190</f>
        <v>111.52</v>
      </c>
      <c r="G189">
        <f>co_thomson!G190/co_thomson!H190</f>
        <v>2.4949664429530203E-2</v>
      </c>
    </row>
    <row r="190" spans="1:7" x14ac:dyDescent="0.25">
      <c r="A190" s="8">
        <f>co_thomson!A191</f>
        <v>37149</v>
      </c>
      <c r="B190" t="str">
        <f>co_thomson!B191</f>
        <v>NA</v>
      </c>
      <c r="C190">
        <f>co_thomson!C191</f>
        <v>68.400000000000006</v>
      </c>
      <c r="D190">
        <f>co_thomson!D191</f>
        <v>76.36</v>
      </c>
      <c r="E190">
        <f>co_thomson!E191</f>
        <v>16070.157999999999</v>
      </c>
      <c r="F190">
        <f>co_thomson!F191</f>
        <v>114.37</v>
      </c>
      <c r="G190">
        <f>co_thomson!G191/co_thomson!H191</f>
        <v>2.2238713667285095E-2</v>
      </c>
    </row>
    <row r="191" spans="1:7" x14ac:dyDescent="0.25">
      <c r="A191" s="8">
        <f>co_thomson!A192</f>
        <v>37179</v>
      </c>
      <c r="B191" t="str">
        <f>co_thomson!B192</f>
        <v>NA</v>
      </c>
      <c r="C191">
        <f>co_thomson!C192</f>
        <v>69</v>
      </c>
      <c r="D191">
        <f>co_thomson!D192</f>
        <v>73.599999999999994</v>
      </c>
      <c r="E191">
        <f>co_thomson!E192</f>
        <v>16075.187</v>
      </c>
      <c r="F191">
        <f>co_thomson!F192</f>
        <v>116.28</v>
      </c>
      <c r="G191">
        <f>co_thomson!G192/co_thomson!H192</f>
        <v>2.1802150537634409E-2</v>
      </c>
    </row>
    <row r="192" spans="1:7" x14ac:dyDescent="0.25">
      <c r="A192" s="8">
        <f>co_thomson!A193</f>
        <v>37210</v>
      </c>
      <c r="B192">
        <f>co_thomson!B193</f>
        <v>-17.7</v>
      </c>
      <c r="C192">
        <f>co_thomson!C193</f>
        <v>70.099999999999994</v>
      </c>
      <c r="D192">
        <f>co_thomson!D193</f>
        <v>73.23</v>
      </c>
      <c r="E192">
        <f>co_thomson!E193</f>
        <v>16731.851999999999</v>
      </c>
      <c r="F192">
        <f>co_thomson!F193</f>
        <v>117.04</v>
      </c>
      <c r="G192">
        <f>co_thomson!G193/co_thomson!H193</f>
        <v>2.1329211746522411E-2</v>
      </c>
    </row>
    <row r="193" spans="1:7" x14ac:dyDescent="0.25">
      <c r="A193" s="8">
        <f>co_thomson!A194</f>
        <v>37240</v>
      </c>
      <c r="B193">
        <f>co_thomson!B194</f>
        <v>-9.8000000000000007</v>
      </c>
      <c r="C193">
        <f>co_thomson!C194</f>
        <v>67.7</v>
      </c>
      <c r="D193">
        <f>co_thomson!D194</f>
        <v>72.010000000000005</v>
      </c>
      <c r="E193">
        <f>co_thomson!E194</f>
        <v>16549.588</v>
      </c>
      <c r="F193">
        <f>co_thomson!F194</f>
        <v>107.18</v>
      </c>
      <c r="G193">
        <f>co_thomson!G194/co_thomson!H194</f>
        <v>2.1639857015192138E-2</v>
      </c>
    </row>
    <row r="194" spans="1:7" x14ac:dyDescent="0.25">
      <c r="A194" s="8">
        <f>co_thomson!A195</f>
        <v>37271</v>
      </c>
      <c r="B194">
        <f>co_thomson!B195</f>
        <v>-3.3</v>
      </c>
      <c r="C194">
        <f>co_thomson!C195</f>
        <v>69.8</v>
      </c>
      <c r="D194">
        <f>co_thomson!D195</f>
        <v>73.69</v>
      </c>
      <c r="E194">
        <f>co_thomson!E195</f>
        <v>15662.209000000001</v>
      </c>
      <c r="F194">
        <f>co_thomson!F195</f>
        <v>98.59</v>
      </c>
      <c r="G194">
        <f>co_thomson!G195/co_thomson!H195</f>
        <v>2.1163938102713612E-2</v>
      </c>
    </row>
    <row r="195" spans="1:7" x14ac:dyDescent="0.25">
      <c r="A195" s="8">
        <f>co_thomson!A196</f>
        <v>37302</v>
      </c>
      <c r="B195">
        <f>co_thomson!B196</f>
        <v>-16.600000000000001</v>
      </c>
      <c r="C195">
        <f>co_thomson!C196</f>
        <v>68.7</v>
      </c>
      <c r="D195">
        <f>co_thomson!D196</f>
        <v>76.510000000000005</v>
      </c>
      <c r="E195">
        <f>co_thomson!E196</f>
        <v>15845.127</v>
      </c>
      <c r="F195">
        <f>co_thomson!F196</f>
        <v>104.18</v>
      </c>
      <c r="G195">
        <f>co_thomson!G196/co_thomson!H196</f>
        <v>2.1066815144766146E-2</v>
      </c>
    </row>
    <row r="196" spans="1:7" x14ac:dyDescent="0.25">
      <c r="A196" s="8">
        <f>co_thomson!A197</f>
        <v>37330</v>
      </c>
      <c r="B196">
        <f>co_thomson!B197</f>
        <v>-20.5</v>
      </c>
      <c r="C196">
        <f>co_thomson!C197</f>
        <v>71.599999999999994</v>
      </c>
      <c r="D196">
        <f>co_thomson!D197</f>
        <v>78.81</v>
      </c>
      <c r="E196">
        <f>co_thomson!E197</f>
        <v>15817.489</v>
      </c>
      <c r="F196">
        <f>co_thomson!F197</f>
        <v>101.19</v>
      </c>
      <c r="G196">
        <f>co_thomson!G197/co_thomson!H197</f>
        <v>1.8664205039096438E-2</v>
      </c>
    </row>
    <row r="197" spans="1:7" x14ac:dyDescent="0.25">
      <c r="A197" s="8">
        <f>co_thomson!A198</f>
        <v>37361</v>
      </c>
      <c r="B197">
        <f>co_thomson!B198</f>
        <v>-23</v>
      </c>
      <c r="C197">
        <f>co_thomson!C198</f>
        <v>67.099999999999994</v>
      </c>
      <c r="D197">
        <f>co_thomson!D198</f>
        <v>81.010000000000005</v>
      </c>
      <c r="E197">
        <f>co_thomson!E198</f>
        <v>15856.960999999999</v>
      </c>
      <c r="F197">
        <f>co_thomson!F198</f>
        <v>113.18</v>
      </c>
      <c r="G197">
        <f>co_thomson!G198/co_thomson!H198</f>
        <v>2.3984208279982926E-2</v>
      </c>
    </row>
    <row r="198" spans="1:7" x14ac:dyDescent="0.25">
      <c r="A198" s="8">
        <f>co_thomson!A199</f>
        <v>37391</v>
      </c>
      <c r="B198">
        <f>co_thomson!B199</f>
        <v>-14.6</v>
      </c>
      <c r="C198">
        <f>co_thomson!C199</f>
        <v>69.599999999999994</v>
      </c>
      <c r="D198">
        <f>co_thomson!D199</f>
        <v>76.489999999999995</v>
      </c>
      <c r="E198">
        <f>co_thomson!E199</f>
        <v>16006.906000000001</v>
      </c>
      <c r="F198">
        <f>co_thomson!F199</f>
        <v>111.91</v>
      </c>
      <c r="G198">
        <f>co_thomson!G199/co_thomson!H199</f>
        <v>2.2487988301650306E-2</v>
      </c>
    </row>
    <row r="199" spans="1:7" x14ac:dyDescent="0.25">
      <c r="A199" s="8">
        <f>co_thomson!A200</f>
        <v>37422</v>
      </c>
      <c r="B199">
        <f>co_thomson!B200</f>
        <v>3.6</v>
      </c>
      <c r="C199">
        <f>co_thomson!C200</f>
        <v>69.900000000000006</v>
      </c>
      <c r="D199">
        <f>co_thomson!D200</f>
        <v>74.900000000000006</v>
      </c>
      <c r="E199">
        <f>co_thomson!E200</f>
        <v>15519.419</v>
      </c>
      <c r="F199">
        <f>co_thomson!F200</f>
        <v>104.06</v>
      </c>
      <c r="G199">
        <f>co_thomson!G200/co_thomson!H200</f>
        <v>1.8848435262834935E-2</v>
      </c>
    </row>
    <row r="200" spans="1:7" x14ac:dyDescent="0.25">
      <c r="A200" s="8">
        <f>co_thomson!A201</f>
        <v>37452</v>
      </c>
      <c r="B200">
        <f>co_thomson!B201</f>
        <v>-5</v>
      </c>
      <c r="C200">
        <f>co_thomson!C201</f>
        <v>69.2</v>
      </c>
      <c r="D200">
        <f>co_thomson!D201</f>
        <v>76.739999999999995</v>
      </c>
      <c r="E200">
        <f>co_thomson!E201</f>
        <v>15987.41</v>
      </c>
      <c r="F200">
        <f>co_thomson!F201</f>
        <v>112.27</v>
      </c>
      <c r="G200">
        <f>co_thomson!G201/co_thomson!H201</f>
        <v>2.0628220372572333E-2</v>
      </c>
    </row>
    <row r="201" spans="1:7" x14ac:dyDescent="0.25">
      <c r="A201" s="8">
        <f>co_thomson!A202</f>
        <v>37483</v>
      </c>
      <c r="B201">
        <f>co_thomson!B202</f>
        <v>3.3</v>
      </c>
      <c r="C201">
        <f>co_thomson!C202</f>
        <v>69.8</v>
      </c>
      <c r="D201">
        <f>co_thomson!D202</f>
        <v>77.17</v>
      </c>
      <c r="E201">
        <f>co_thomson!E202</f>
        <v>15650.353999999999</v>
      </c>
      <c r="F201">
        <f>co_thomson!F202</f>
        <v>111.26</v>
      </c>
      <c r="G201">
        <f>co_thomson!G202/co_thomson!H202</f>
        <v>1.7169917479369842E-2</v>
      </c>
    </row>
    <row r="202" spans="1:7" x14ac:dyDescent="0.25">
      <c r="A202" s="8">
        <f>co_thomson!A203</f>
        <v>37514</v>
      </c>
      <c r="B202">
        <f>co_thomson!B203</f>
        <v>-6.1</v>
      </c>
      <c r="C202">
        <f>co_thomson!C203</f>
        <v>70</v>
      </c>
      <c r="D202">
        <f>co_thomson!D203</f>
        <v>77.59</v>
      </c>
      <c r="E202">
        <f>co_thomson!E203</f>
        <v>15851.536</v>
      </c>
      <c r="F202">
        <f>co_thomson!F203</f>
        <v>113.22</v>
      </c>
      <c r="G202">
        <f>co_thomson!G203/co_thomson!H203</f>
        <v>1.8832976445396145E-2</v>
      </c>
    </row>
    <row r="203" spans="1:7" x14ac:dyDescent="0.25">
      <c r="A203" s="8">
        <f>co_thomson!A204</f>
        <v>37544</v>
      </c>
      <c r="B203">
        <f>co_thomson!B204</f>
        <v>-4.4000000000000004</v>
      </c>
      <c r="C203">
        <f>co_thomson!C204</f>
        <v>68.7</v>
      </c>
      <c r="D203">
        <f>co_thomson!D204</f>
        <v>75.95</v>
      </c>
      <c r="E203">
        <f>co_thomson!E204</f>
        <v>16386.990000000002</v>
      </c>
      <c r="F203">
        <f>co_thomson!F204</f>
        <v>117.65</v>
      </c>
      <c r="G203">
        <f>co_thomson!G204/co_thomson!H204</f>
        <v>1.8607440890125174E-2</v>
      </c>
    </row>
    <row r="204" spans="1:7" x14ac:dyDescent="0.25">
      <c r="A204" s="8">
        <f>co_thomson!A205</f>
        <v>37575</v>
      </c>
      <c r="B204">
        <f>co_thomson!B205</f>
        <v>-1.5</v>
      </c>
      <c r="C204">
        <f>co_thomson!C205</f>
        <v>67.400000000000006</v>
      </c>
      <c r="D204">
        <f>co_thomson!D205</f>
        <v>75.06</v>
      </c>
      <c r="E204">
        <f>co_thomson!E205</f>
        <v>16352.105</v>
      </c>
      <c r="F204">
        <f>co_thomson!F205</f>
        <v>114.43</v>
      </c>
      <c r="G204">
        <f>co_thomson!G205/co_thomson!H205</f>
        <v>1.7660273972602739E-2</v>
      </c>
    </row>
    <row r="205" spans="1:7" x14ac:dyDescent="0.25">
      <c r="A205" s="8">
        <f>co_thomson!A206</f>
        <v>37605</v>
      </c>
      <c r="B205">
        <f>co_thomson!B206</f>
        <v>6.1</v>
      </c>
      <c r="C205">
        <f>co_thomson!C206</f>
        <v>68.099999999999994</v>
      </c>
      <c r="D205">
        <f>co_thomson!D206</f>
        <v>77.37</v>
      </c>
      <c r="E205">
        <f>co_thomson!E206</f>
        <v>15940.713</v>
      </c>
      <c r="F205">
        <f>co_thomson!F206</f>
        <v>110.29</v>
      </c>
      <c r="G205">
        <f>co_thomson!G206/co_thomson!H206</f>
        <v>1.835826086956522E-2</v>
      </c>
    </row>
    <row r="206" spans="1:7" x14ac:dyDescent="0.25">
      <c r="A206" s="8">
        <f>co_thomson!A207</f>
        <v>37636</v>
      </c>
      <c r="B206">
        <f>co_thomson!B207</f>
        <v>0.8</v>
      </c>
      <c r="C206">
        <f>co_thomson!C207</f>
        <v>67.099999999999994</v>
      </c>
      <c r="D206">
        <f>co_thomson!D207</f>
        <v>79.86</v>
      </c>
      <c r="E206">
        <f>co_thomson!E207</f>
        <v>15877.602000000001</v>
      </c>
      <c r="F206">
        <f>co_thomson!F207</f>
        <v>100.48</v>
      </c>
      <c r="G206">
        <f>co_thomson!G207/co_thomson!H207</f>
        <v>1.5063621533442088E-2</v>
      </c>
    </row>
    <row r="207" spans="1:7" x14ac:dyDescent="0.25">
      <c r="A207" s="8">
        <f>co_thomson!A208</f>
        <v>37667</v>
      </c>
      <c r="B207">
        <f>co_thomson!B208</f>
        <v>-1.3</v>
      </c>
      <c r="C207">
        <f>co_thomson!C208</f>
        <v>67</v>
      </c>
      <c r="D207">
        <f>co_thomson!D208</f>
        <v>80.31</v>
      </c>
      <c r="E207">
        <f>co_thomson!E208</f>
        <v>16089.985000000001</v>
      </c>
      <c r="F207">
        <f>co_thomson!F208</f>
        <v>105.35</v>
      </c>
      <c r="G207">
        <f>co_thomson!G208/co_thomson!H208</f>
        <v>1.6298516882297252E-2</v>
      </c>
    </row>
    <row r="208" spans="1:7" x14ac:dyDescent="0.25">
      <c r="A208" s="8">
        <f>co_thomson!A209</f>
        <v>37695</v>
      </c>
      <c r="B208">
        <f>co_thomson!B209</f>
        <v>-7.8</v>
      </c>
      <c r="C208">
        <f>co_thomson!C209</f>
        <v>67.400000000000006</v>
      </c>
      <c r="D208">
        <f>co_thomson!D209</f>
        <v>79.14</v>
      </c>
      <c r="E208">
        <f>co_thomson!E209</f>
        <v>16696.017</v>
      </c>
      <c r="F208">
        <f>co_thomson!F209</f>
        <v>111.59</v>
      </c>
      <c r="G208">
        <f>co_thomson!G209/co_thomson!H209</f>
        <v>1.6677955168521209E-2</v>
      </c>
    </row>
    <row r="209" spans="1:7" x14ac:dyDescent="0.25">
      <c r="A209" s="8">
        <f>co_thomson!A210</f>
        <v>37726</v>
      </c>
      <c r="B209">
        <f>co_thomson!B210</f>
        <v>-8.5</v>
      </c>
      <c r="C209">
        <f>co_thomson!C210</f>
        <v>69.599999999999994</v>
      </c>
      <c r="D209">
        <f>co_thomson!D210</f>
        <v>72.66</v>
      </c>
      <c r="E209">
        <f>co_thomson!E210</f>
        <v>16378.099</v>
      </c>
      <c r="F209">
        <f>co_thomson!F210</f>
        <v>106.32</v>
      </c>
      <c r="G209">
        <f>co_thomson!G210/co_thomson!H210</f>
        <v>1.8496556358138752E-2</v>
      </c>
    </row>
    <row r="210" spans="1:7" x14ac:dyDescent="0.25">
      <c r="A210" s="8">
        <f>co_thomson!A211</f>
        <v>37756</v>
      </c>
      <c r="B210">
        <f>co_thomson!B211</f>
        <v>-1.6</v>
      </c>
      <c r="C210">
        <f>co_thomson!C211</f>
        <v>68.099999999999994</v>
      </c>
      <c r="D210">
        <f>co_thomson!D211</f>
        <v>73.150000000000006</v>
      </c>
      <c r="E210">
        <f>co_thomson!E211</f>
        <v>16878.534</v>
      </c>
      <c r="F210">
        <f>co_thomson!F211</f>
        <v>111.72</v>
      </c>
      <c r="G210">
        <f>co_thomson!G211/co_thomson!H211</f>
        <v>2.0206872969738415E-2</v>
      </c>
    </row>
    <row r="211" spans="1:7" x14ac:dyDescent="0.25">
      <c r="A211" s="8">
        <f>co_thomson!A212</f>
        <v>37787</v>
      </c>
      <c r="B211">
        <f>co_thomson!B212</f>
        <v>5.3</v>
      </c>
      <c r="C211">
        <f>co_thomson!C212</f>
        <v>68.3</v>
      </c>
      <c r="D211">
        <f>co_thomson!D212</f>
        <v>78.239999999999995</v>
      </c>
      <c r="E211">
        <f>co_thomson!E212</f>
        <v>16177.48</v>
      </c>
      <c r="F211">
        <f>co_thomson!F212</f>
        <v>102.29</v>
      </c>
      <c r="G211">
        <f>co_thomson!G212/co_thomson!H212</f>
        <v>1.7157386657472851E-2</v>
      </c>
    </row>
    <row r="212" spans="1:7" x14ac:dyDescent="0.25">
      <c r="A212" s="8">
        <f>co_thomson!A213</f>
        <v>37817</v>
      </c>
      <c r="B212">
        <f>co_thomson!B213</f>
        <v>1.9</v>
      </c>
      <c r="C212">
        <f>co_thomson!C213</f>
        <v>69.2</v>
      </c>
      <c r="D212">
        <f>co_thomson!D213</f>
        <v>78.89</v>
      </c>
      <c r="E212">
        <f>co_thomson!E213</f>
        <v>16335.521000000001</v>
      </c>
      <c r="F212">
        <f>co_thomson!F213</f>
        <v>117.16</v>
      </c>
      <c r="G212">
        <f>co_thomson!G213/co_thomson!H213</f>
        <v>2.1631399317406146E-2</v>
      </c>
    </row>
    <row r="213" spans="1:7" x14ac:dyDescent="0.25">
      <c r="A213" s="8">
        <f>co_thomson!A214</f>
        <v>37848</v>
      </c>
      <c r="B213">
        <f>co_thomson!B214</f>
        <v>9.9</v>
      </c>
      <c r="C213">
        <f>co_thomson!C214</f>
        <v>68.900000000000006</v>
      </c>
      <c r="D213">
        <f>co_thomson!D214</f>
        <v>80.040000000000006</v>
      </c>
      <c r="E213">
        <f>co_thomson!E214</f>
        <v>16723.235000000001</v>
      </c>
      <c r="F213">
        <f>co_thomson!F214</f>
        <v>108.97</v>
      </c>
      <c r="G213">
        <f>co_thomson!G214/co_thomson!H214</f>
        <v>1.8479878254988164E-2</v>
      </c>
    </row>
    <row r="214" spans="1:7" x14ac:dyDescent="0.25">
      <c r="A214" s="8">
        <f>co_thomson!A215</f>
        <v>37879</v>
      </c>
      <c r="B214">
        <f>co_thomson!B215</f>
        <v>5</v>
      </c>
      <c r="C214">
        <f>co_thomson!C215</f>
        <v>69</v>
      </c>
      <c r="D214">
        <f>co_thomson!D215</f>
        <v>79.5</v>
      </c>
      <c r="E214">
        <f>co_thomson!E215</f>
        <v>16792.25</v>
      </c>
      <c r="F214">
        <f>co_thomson!F215</f>
        <v>119.67</v>
      </c>
      <c r="G214">
        <f>co_thomson!G215/co_thomson!H215</f>
        <v>1.8608860541285983E-2</v>
      </c>
    </row>
    <row r="215" spans="1:7" x14ac:dyDescent="0.25">
      <c r="A215" s="8">
        <f>co_thomson!A216</f>
        <v>37909</v>
      </c>
      <c r="B215">
        <f>co_thomson!B216</f>
        <v>5.9</v>
      </c>
      <c r="C215">
        <f>co_thomson!C216</f>
        <v>69.5</v>
      </c>
      <c r="D215">
        <f>co_thomson!D216</f>
        <v>81.239999999999995</v>
      </c>
      <c r="E215">
        <f>co_thomson!E216</f>
        <v>17193.303</v>
      </c>
      <c r="F215">
        <f>co_thomson!F216</f>
        <v>119.33</v>
      </c>
      <c r="G215">
        <f>co_thomson!G216/co_thomson!H216</f>
        <v>1.9793465380057558E-2</v>
      </c>
    </row>
    <row r="216" spans="1:7" x14ac:dyDescent="0.25">
      <c r="A216" s="8">
        <f>co_thomson!A217</f>
        <v>37940</v>
      </c>
      <c r="B216">
        <f>co_thomson!B217</f>
        <v>4.9000000000000004</v>
      </c>
      <c r="C216">
        <f>co_thomson!C217</f>
        <v>70.2</v>
      </c>
      <c r="D216">
        <f>co_thomson!D217</f>
        <v>80.56</v>
      </c>
      <c r="E216">
        <f>co_thomson!E217</f>
        <v>17243.668000000001</v>
      </c>
      <c r="F216">
        <f>co_thomson!F217</f>
        <v>119.72</v>
      </c>
      <c r="G216">
        <f>co_thomson!G217/co_thomson!H217</f>
        <v>1.8402447314751869E-2</v>
      </c>
    </row>
    <row r="217" spans="1:7" x14ac:dyDescent="0.25">
      <c r="A217" s="8">
        <f>co_thomson!A218</f>
        <v>37970</v>
      </c>
      <c r="B217">
        <f>co_thomson!B218</f>
        <v>14.5</v>
      </c>
      <c r="C217">
        <f>co_thomson!C218</f>
        <v>70.400000000000006</v>
      </c>
      <c r="D217">
        <f>co_thomson!D218</f>
        <v>82.63</v>
      </c>
      <c r="E217">
        <f>co_thomson!E218</f>
        <v>17160.606</v>
      </c>
      <c r="F217">
        <f>co_thomson!F218</f>
        <v>114.09</v>
      </c>
      <c r="G217">
        <f>co_thomson!G218/co_thomson!H218</f>
        <v>1.9857142857142858E-2</v>
      </c>
    </row>
    <row r="218" spans="1:7" x14ac:dyDescent="0.25">
      <c r="A218" s="8">
        <f>co_thomson!A219</f>
        <v>38001</v>
      </c>
      <c r="B218">
        <f>co_thomson!B219</f>
        <v>25.7</v>
      </c>
      <c r="C218">
        <f>co_thomson!C219</f>
        <v>70</v>
      </c>
      <c r="D218">
        <f>co_thomson!D219</f>
        <v>84.45</v>
      </c>
      <c r="E218">
        <f>co_thomson!E219</f>
        <v>16223.061</v>
      </c>
      <c r="F218">
        <f>co_thomson!F219</f>
        <v>100.82</v>
      </c>
      <c r="G218">
        <f>co_thomson!G219/co_thomson!H219</f>
        <v>1.9899108794350091E-2</v>
      </c>
    </row>
    <row r="219" spans="1:7" x14ac:dyDescent="0.25">
      <c r="A219" s="8">
        <f>co_thomson!A220</f>
        <v>38032</v>
      </c>
      <c r="B219">
        <f>co_thomson!B220</f>
        <v>16</v>
      </c>
      <c r="C219">
        <f>co_thomson!C220</f>
        <v>70</v>
      </c>
      <c r="D219">
        <f>co_thomson!D220</f>
        <v>83.15</v>
      </c>
      <c r="E219">
        <f>co_thomson!E220</f>
        <v>16371.916999999999</v>
      </c>
      <c r="F219">
        <f>co_thomson!F220</f>
        <v>111.16</v>
      </c>
      <c r="G219">
        <f>co_thomson!G220/co_thomson!H220</f>
        <v>1.7396729050750296E-2</v>
      </c>
    </row>
    <row r="220" spans="1:7" x14ac:dyDescent="0.25">
      <c r="A220" s="8">
        <f>co_thomson!A221</f>
        <v>38061</v>
      </c>
      <c r="B220">
        <f>co_thomson!B221</f>
        <v>13</v>
      </c>
      <c r="C220">
        <f>co_thomson!C221</f>
        <v>70.5</v>
      </c>
      <c r="D220">
        <f>co_thomson!D221</f>
        <v>85.81</v>
      </c>
      <c r="E220">
        <f>co_thomson!E221</f>
        <v>16763.438999999998</v>
      </c>
      <c r="F220">
        <f>co_thomson!F221</f>
        <v>121.15</v>
      </c>
      <c r="G220">
        <f>co_thomson!G221/co_thomson!H221</f>
        <v>2.0539574468085107E-2</v>
      </c>
    </row>
    <row r="221" spans="1:7" x14ac:dyDescent="0.25">
      <c r="A221" s="8">
        <f>co_thomson!A222</f>
        <v>38092</v>
      </c>
      <c r="B221">
        <f>co_thomson!B222</f>
        <v>13.4</v>
      </c>
      <c r="C221">
        <f>co_thomson!C222</f>
        <v>70</v>
      </c>
      <c r="D221">
        <f>co_thomson!D222</f>
        <v>87.29</v>
      </c>
      <c r="E221">
        <f>co_thomson!E222</f>
        <v>16472.537</v>
      </c>
      <c r="F221">
        <f>co_thomson!F222</f>
        <v>110.77</v>
      </c>
      <c r="G221">
        <f>co_thomson!G222/co_thomson!H222</f>
        <v>2.1740468456146349E-2</v>
      </c>
    </row>
    <row r="222" spans="1:7" x14ac:dyDescent="0.25">
      <c r="A222" s="8">
        <f>co_thomson!A223</f>
        <v>38122</v>
      </c>
      <c r="B222">
        <f>co_thomson!B223</f>
        <v>12.4</v>
      </c>
      <c r="C222">
        <f>co_thomson!C223</f>
        <v>70.099999999999994</v>
      </c>
      <c r="D222">
        <f>co_thomson!D223</f>
        <v>85.95</v>
      </c>
      <c r="E222">
        <f>co_thomson!E223</f>
        <v>16629.286</v>
      </c>
      <c r="F222">
        <f>co_thomson!F223</f>
        <v>115.52</v>
      </c>
      <c r="G222">
        <f>co_thomson!G223/co_thomson!H223</f>
        <v>2.1832298136645965E-2</v>
      </c>
    </row>
    <row r="223" spans="1:7" x14ac:dyDescent="0.25">
      <c r="A223" s="8">
        <f>co_thomson!A224</f>
        <v>38153</v>
      </c>
      <c r="B223">
        <f>co_thomson!B224</f>
        <v>12.7</v>
      </c>
      <c r="C223">
        <f>co_thomson!C224</f>
        <v>70.5</v>
      </c>
      <c r="D223">
        <f>co_thomson!D224</f>
        <v>86.77</v>
      </c>
      <c r="E223">
        <f>co_thomson!E224</f>
        <v>16176.665999999999</v>
      </c>
      <c r="F223">
        <f>co_thomson!F224</f>
        <v>114.47</v>
      </c>
      <c r="G223">
        <f>co_thomson!G224/co_thomson!H224</f>
        <v>2.3382808677214158E-2</v>
      </c>
    </row>
    <row r="224" spans="1:7" x14ac:dyDescent="0.25">
      <c r="A224" s="8">
        <f>co_thomson!A225</f>
        <v>38183</v>
      </c>
      <c r="B224">
        <f>co_thomson!B225</f>
        <v>13.8</v>
      </c>
      <c r="C224">
        <f>co_thomson!C225</f>
        <v>71.099999999999994</v>
      </c>
      <c r="D224">
        <f>co_thomson!D225</f>
        <v>89.3</v>
      </c>
      <c r="E224">
        <f>co_thomson!E225</f>
        <v>16805.972000000002</v>
      </c>
      <c r="F224">
        <f>co_thomson!F225</f>
        <v>121.8</v>
      </c>
      <c r="G224">
        <f>co_thomson!G225/co_thomson!H225</f>
        <v>2.5527579923803213E-2</v>
      </c>
    </row>
    <row r="225" spans="1:7" x14ac:dyDescent="0.25">
      <c r="A225" s="8">
        <f>co_thomson!A226</f>
        <v>38214</v>
      </c>
      <c r="B225">
        <f>co_thomson!B226</f>
        <v>10.3</v>
      </c>
      <c r="C225">
        <f>co_thomson!C226</f>
        <v>71.7</v>
      </c>
      <c r="D225">
        <f>co_thomson!D226</f>
        <v>90.19</v>
      </c>
      <c r="E225">
        <f>co_thomson!E226</f>
        <v>16593.967000000001</v>
      </c>
      <c r="F225">
        <f>co_thomson!F226</f>
        <v>119.33</v>
      </c>
      <c r="G225">
        <f>co_thomson!G226/co_thomson!H226</f>
        <v>2.5258161225849434E-2</v>
      </c>
    </row>
    <row r="226" spans="1:7" x14ac:dyDescent="0.25">
      <c r="A226" s="8">
        <f>co_thomson!A227</f>
        <v>38245</v>
      </c>
      <c r="B226">
        <f>co_thomson!B227</f>
        <v>5.9</v>
      </c>
      <c r="C226">
        <f>co_thomson!C227</f>
        <v>71.2</v>
      </c>
      <c r="D226">
        <f>co_thomson!D227</f>
        <v>91.25</v>
      </c>
      <c r="E226">
        <f>co_thomson!E227</f>
        <v>16712.213</v>
      </c>
      <c r="F226">
        <f>co_thomson!F227</f>
        <v>124.22</v>
      </c>
      <c r="G226">
        <f>co_thomson!G227/co_thomson!H227</f>
        <v>2.5396958047802107E-2</v>
      </c>
    </row>
    <row r="227" spans="1:7" x14ac:dyDescent="0.25">
      <c r="A227" s="8">
        <f>co_thomson!A228</f>
        <v>38275</v>
      </c>
      <c r="B227">
        <f>co_thomson!B228</f>
        <v>9.1</v>
      </c>
      <c r="C227">
        <f>co_thomson!C228</f>
        <v>72.2</v>
      </c>
      <c r="D227">
        <f>co_thomson!D228</f>
        <v>95.97</v>
      </c>
      <c r="E227">
        <f>co_thomson!E228</f>
        <v>16968.52</v>
      </c>
      <c r="F227">
        <f>co_thomson!F228</f>
        <v>123.85</v>
      </c>
      <c r="G227">
        <f>co_thomson!G228/co_thomson!H228</f>
        <v>2.4371314741035859E-2</v>
      </c>
    </row>
    <row r="228" spans="1:7" x14ac:dyDescent="0.25">
      <c r="A228" s="8">
        <f>co_thomson!A229</f>
        <v>38306</v>
      </c>
      <c r="B228">
        <f>co_thomson!B229</f>
        <v>15.7</v>
      </c>
      <c r="C228">
        <f>co_thomson!C229</f>
        <v>72.099999999999994</v>
      </c>
      <c r="D228">
        <f>co_thomson!D229</f>
        <v>90.81</v>
      </c>
      <c r="E228">
        <f>co_thomson!E229</f>
        <v>17182.514999999999</v>
      </c>
      <c r="F228">
        <f>co_thomson!F229</f>
        <v>129.05000000000001</v>
      </c>
      <c r="G228">
        <f>co_thomson!G229/co_thomson!H229</f>
        <v>2.6046320630749017E-2</v>
      </c>
    </row>
    <row r="229" spans="1:7" x14ac:dyDescent="0.25">
      <c r="A229" s="8">
        <f>co_thomson!A230</f>
        <v>38336</v>
      </c>
      <c r="B229">
        <f>co_thomson!B230</f>
        <v>12.9</v>
      </c>
      <c r="C229">
        <f>co_thomson!C230</f>
        <v>74.599999999999994</v>
      </c>
      <c r="D229">
        <f>co_thomson!D230</f>
        <v>90.3</v>
      </c>
      <c r="E229">
        <f>co_thomson!E230</f>
        <v>16942.05</v>
      </c>
      <c r="F229">
        <f>co_thomson!F230</f>
        <v>123.21</v>
      </c>
      <c r="G229">
        <f>co_thomson!G230/co_thomson!H230</f>
        <v>2.8416840640222686E-2</v>
      </c>
    </row>
    <row r="230" spans="1:7" x14ac:dyDescent="0.25">
      <c r="A230" s="8">
        <f>co_thomson!A231</f>
        <v>38367</v>
      </c>
      <c r="B230">
        <f>co_thomson!B231</f>
        <v>19.3</v>
      </c>
      <c r="C230">
        <f>co_thomson!C231</f>
        <v>73.8</v>
      </c>
      <c r="D230">
        <f>co_thomson!D231</f>
        <v>90.2</v>
      </c>
      <c r="E230">
        <f>co_thomson!E231</f>
        <v>16596.705999999998</v>
      </c>
      <c r="F230">
        <f>co_thomson!F231</f>
        <v>106.23</v>
      </c>
      <c r="G230">
        <f>co_thomson!G231/co_thomson!H231</f>
        <v>2.3700137551581846E-2</v>
      </c>
    </row>
    <row r="231" spans="1:7" x14ac:dyDescent="0.25">
      <c r="A231" s="8">
        <f>co_thomson!A232</f>
        <v>38398</v>
      </c>
      <c r="B231">
        <f>co_thomson!B232</f>
        <v>13.9</v>
      </c>
      <c r="C231">
        <f>co_thomson!C232</f>
        <v>74.599999999999994</v>
      </c>
      <c r="D231">
        <f>co_thomson!D232</f>
        <v>91.61</v>
      </c>
      <c r="E231">
        <f>co_thomson!E232</f>
        <v>16399.677</v>
      </c>
      <c r="F231">
        <f>co_thomson!F232</f>
        <v>116.51</v>
      </c>
      <c r="G231">
        <f>co_thomson!G232/co_thomson!H232</f>
        <v>2.5838111298482295E-2</v>
      </c>
    </row>
    <row r="232" spans="1:7" x14ac:dyDescent="0.25">
      <c r="A232" s="8">
        <f>co_thomson!A233</f>
        <v>38426</v>
      </c>
      <c r="B232">
        <f>co_thomson!B233</f>
        <v>9.6</v>
      </c>
      <c r="C232">
        <f>co_thomson!C233</f>
        <v>74.099999999999994</v>
      </c>
      <c r="D232">
        <f>co_thomson!D233</f>
        <v>99.24</v>
      </c>
      <c r="E232">
        <f>co_thomson!E233</f>
        <v>16585.002</v>
      </c>
      <c r="F232">
        <f>co_thomson!F233</f>
        <v>119.96</v>
      </c>
      <c r="G232">
        <f>co_thomson!G233/co_thomson!H233</f>
        <v>2.7825735531846106E-2</v>
      </c>
    </row>
    <row r="233" spans="1:7" x14ac:dyDescent="0.25">
      <c r="A233" s="8">
        <f>co_thomson!A234</f>
        <v>38457</v>
      </c>
      <c r="B233">
        <f>co_thomson!B234</f>
        <v>13.3</v>
      </c>
      <c r="C233">
        <f>co_thomson!C234</f>
        <v>77.7</v>
      </c>
      <c r="D233">
        <f>co_thomson!D234</f>
        <v>98.19</v>
      </c>
      <c r="E233">
        <f>co_thomson!E234</f>
        <v>16813.331999999999</v>
      </c>
      <c r="F233">
        <f>co_thomson!F234</f>
        <v>125.66</v>
      </c>
      <c r="G233">
        <f>co_thomson!G234/co_thomson!H234</f>
        <v>2.8227019954203469E-2</v>
      </c>
    </row>
    <row r="234" spans="1:7" x14ac:dyDescent="0.25">
      <c r="A234" s="8">
        <f>co_thomson!A235</f>
        <v>38487</v>
      </c>
      <c r="B234">
        <f>co_thomson!B235</f>
        <v>14.1</v>
      </c>
      <c r="C234">
        <f>co_thomson!C235</f>
        <v>76</v>
      </c>
      <c r="D234">
        <f>co_thomson!D235</f>
        <v>98.07</v>
      </c>
      <c r="E234">
        <f>co_thomson!E235</f>
        <v>16840.945</v>
      </c>
      <c r="F234">
        <f>co_thomson!F235</f>
        <v>120.63</v>
      </c>
      <c r="G234">
        <f>co_thomson!G235/co_thomson!H235</f>
        <v>2.8500493258796448E-2</v>
      </c>
    </row>
    <row r="235" spans="1:7" x14ac:dyDescent="0.25">
      <c r="A235" s="8">
        <f>co_thomson!A236</f>
        <v>38518</v>
      </c>
      <c r="B235">
        <f>co_thomson!B236</f>
        <v>18.7</v>
      </c>
      <c r="C235">
        <f>co_thomson!C236</f>
        <v>76</v>
      </c>
      <c r="D235">
        <f>co_thomson!D236</f>
        <v>103.15</v>
      </c>
      <c r="E235">
        <f>co_thomson!E236</f>
        <v>16761.666000000001</v>
      </c>
      <c r="F235">
        <f>co_thomson!F236</f>
        <v>119.86</v>
      </c>
      <c r="G235">
        <f>co_thomson!G236/co_thomson!H236</f>
        <v>3.3799421407907426E-2</v>
      </c>
    </row>
    <row r="236" spans="1:7" x14ac:dyDescent="0.25">
      <c r="A236" s="8">
        <f>co_thomson!A237</f>
        <v>38548</v>
      </c>
      <c r="B236">
        <f>co_thomson!B237</f>
        <v>21.9</v>
      </c>
      <c r="C236">
        <f>co_thomson!C237</f>
        <v>76.5</v>
      </c>
      <c r="D236">
        <f>co_thomson!D237</f>
        <v>105.89</v>
      </c>
      <c r="E236">
        <f>co_thomson!E237</f>
        <v>17275.596000000001</v>
      </c>
      <c r="F236">
        <f>co_thomson!F237</f>
        <v>121.72</v>
      </c>
      <c r="G236">
        <f>co_thomson!G237/co_thomson!H237</f>
        <v>2.6797925781883E-2</v>
      </c>
    </row>
    <row r="237" spans="1:7" x14ac:dyDescent="0.25">
      <c r="A237" s="8">
        <f>co_thomson!A238</f>
        <v>38579</v>
      </c>
      <c r="B237">
        <f>co_thomson!B238</f>
        <v>28</v>
      </c>
      <c r="C237">
        <f>co_thomson!C238</f>
        <v>77.5</v>
      </c>
      <c r="D237">
        <f>co_thomson!D238</f>
        <v>108.39</v>
      </c>
      <c r="E237">
        <f>co_thomson!E238</f>
        <v>16980.878000000001</v>
      </c>
      <c r="F237">
        <f>co_thomson!F238</f>
        <v>128.19</v>
      </c>
      <c r="G237">
        <f>co_thomson!G238/co_thomson!H238</f>
        <v>3.005591054313099E-2</v>
      </c>
    </row>
    <row r="238" spans="1:7" x14ac:dyDescent="0.25">
      <c r="A238" s="8">
        <f>co_thomson!A239</f>
        <v>38610</v>
      </c>
      <c r="B238">
        <f>co_thomson!B239</f>
        <v>18.899999999999999</v>
      </c>
      <c r="C238">
        <f>co_thomson!C239</f>
        <v>77.7</v>
      </c>
      <c r="D238">
        <f>co_thomson!D239</f>
        <v>107.49</v>
      </c>
      <c r="E238">
        <f>co_thomson!E239</f>
        <v>17205.165000000001</v>
      </c>
      <c r="F238">
        <f>co_thomson!F239</f>
        <v>130.44</v>
      </c>
      <c r="G238">
        <f>co_thomson!G239/co_thomson!H239</f>
        <v>3.076302629456364E-2</v>
      </c>
    </row>
    <row r="239" spans="1:7" x14ac:dyDescent="0.25">
      <c r="A239" s="8">
        <f>co_thomson!A240</f>
        <v>38640</v>
      </c>
      <c r="B239">
        <f>co_thomson!B240</f>
        <v>18.7</v>
      </c>
      <c r="C239">
        <f>co_thomson!C240</f>
        <v>77.900000000000006</v>
      </c>
      <c r="D239">
        <f>co_thomson!D240</f>
        <v>102.56</v>
      </c>
      <c r="E239">
        <f>co_thomson!E240</f>
        <v>17788.753000000001</v>
      </c>
      <c r="F239">
        <f>co_thomson!F240</f>
        <v>126.44</v>
      </c>
      <c r="G239">
        <f>co_thomson!G240/co_thomson!H240</f>
        <v>2.8978764791700438E-2</v>
      </c>
    </row>
    <row r="240" spans="1:7" x14ac:dyDescent="0.25">
      <c r="A240" s="8">
        <f>co_thomson!A241</f>
        <v>38671</v>
      </c>
      <c r="B240">
        <f>co_thomson!B241</f>
        <v>18.8</v>
      </c>
      <c r="C240">
        <f>co_thomson!C241</f>
        <v>77.400000000000006</v>
      </c>
      <c r="D240">
        <f>co_thomson!D241</f>
        <v>98.88</v>
      </c>
      <c r="E240">
        <f>co_thomson!E241</f>
        <v>17579.429</v>
      </c>
      <c r="F240">
        <f>co_thomson!F241</f>
        <v>130.9</v>
      </c>
      <c r="G240">
        <f>co_thomson!G241/co_thomson!H241</f>
        <v>3.0296504886533047E-2</v>
      </c>
    </row>
    <row r="241" spans="1:7" x14ac:dyDescent="0.25">
      <c r="A241" s="8">
        <f>co_thomson!A242</f>
        <v>38701</v>
      </c>
      <c r="B241">
        <f>co_thomson!B242</f>
        <v>22.6</v>
      </c>
      <c r="C241">
        <f>co_thomson!C242</f>
        <v>79</v>
      </c>
      <c r="D241">
        <f>co_thomson!D242</f>
        <v>98.12</v>
      </c>
      <c r="E241">
        <f>co_thomson!E242</f>
        <v>17755.195</v>
      </c>
      <c r="F241">
        <f>co_thomson!F242</f>
        <v>124.25</v>
      </c>
      <c r="G241">
        <f>co_thomson!G242/co_thomson!H242</f>
        <v>3.197194719471947E-2</v>
      </c>
    </row>
    <row r="242" spans="1:7" x14ac:dyDescent="0.25">
      <c r="A242" s="8">
        <f>co_thomson!A243</f>
        <v>38732</v>
      </c>
      <c r="B242">
        <f>co_thomson!B243</f>
        <v>26.7</v>
      </c>
      <c r="C242">
        <f>co_thomson!C243</f>
        <v>80.599999999999994</v>
      </c>
      <c r="D242">
        <f>co_thomson!D243</f>
        <v>102.65</v>
      </c>
      <c r="E242">
        <f>co_thomson!E243</f>
        <v>16778.847000000002</v>
      </c>
      <c r="F242">
        <f>co_thomson!F243</f>
        <v>112.01</v>
      </c>
      <c r="G242">
        <f>co_thomson!G243/co_thomson!H243</f>
        <v>2.6749037227214379E-2</v>
      </c>
    </row>
    <row r="243" spans="1:7" x14ac:dyDescent="0.25">
      <c r="A243" s="8">
        <f>co_thomson!A244</f>
        <v>38763</v>
      </c>
      <c r="B243">
        <f>co_thomson!B244</f>
        <v>25.1</v>
      </c>
      <c r="C243">
        <f>co_thomson!C244</f>
        <v>80.099999999999994</v>
      </c>
      <c r="D243">
        <f>co_thomson!D244</f>
        <v>102.03</v>
      </c>
      <c r="E243">
        <f>co_thomson!E244</f>
        <v>16964.973999999998</v>
      </c>
      <c r="F243">
        <f>co_thomson!F244</f>
        <v>122.77</v>
      </c>
      <c r="G243">
        <f>co_thomson!G244/co_thomson!H244</f>
        <v>3.0206068473146191E-2</v>
      </c>
    </row>
    <row r="244" spans="1:7" x14ac:dyDescent="0.25">
      <c r="A244" s="8">
        <f>co_thomson!A245</f>
        <v>38791</v>
      </c>
      <c r="B244">
        <f>co_thomson!B245</f>
        <v>30</v>
      </c>
      <c r="C244">
        <f>co_thomson!C245</f>
        <v>81.3</v>
      </c>
      <c r="D244">
        <f>co_thomson!D245</f>
        <v>104.69</v>
      </c>
      <c r="E244">
        <f>co_thomson!E245</f>
        <v>17440.927</v>
      </c>
      <c r="F244">
        <f>co_thomson!F245</f>
        <v>133.97999999999999</v>
      </c>
      <c r="G244">
        <f>co_thomson!G245/co_thomson!H245</f>
        <v>3.0840941854877464E-2</v>
      </c>
    </row>
    <row r="245" spans="1:7" x14ac:dyDescent="0.25">
      <c r="A245" s="8">
        <f>co_thomson!A246</f>
        <v>38822</v>
      </c>
      <c r="B245">
        <f>co_thomson!B246</f>
        <v>29.7</v>
      </c>
      <c r="C245">
        <f>co_thomson!C246</f>
        <v>85.5</v>
      </c>
      <c r="D245">
        <f>co_thomson!D246</f>
        <v>108.32</v>
      </c>
      <c r="E245">
        <f>co_thomson!E246</f>
        <v>16852.026999999998</v>
      </c>
      <c r="F245">
        <f>co_thomson!F246</f>
        <v>121.97</v>
      </c>
      <c r="G245">
        <f>co_thomson!G246/co_thomson!H246</f>
        <v>2.8270516717325229E-2</v>
      </c>
    </row>
    <row r="246" spans="1:7" x14ac:dyDescent="0.25">
      <c r="A246" s="8">
        <f>co_thomson!A247</f>
        <v>38852</v>
      </c>
      <c r="B246">
        <f>co_thomson!B247</f>
        <v>32.200000000000003</v>
      </c>
      <c r="C246">
        <f>co_thomson!C247</f>
        <v>84.3</v>
      </c>
      <c r="D246">
        <f>co_thomson!D247</f>
        <v>108.21</v>
      </c>
      <c r="E246">
        <f>co_thomson!E247</f>
        <v>17073.339</v>
      </c>
      <c r="F246">
        <f>co_thomson!F247</f>
        <v>133.54</v>
      </c>
      <c r="G246">
        <f>co_thomson!G247/co_thomson!H247</f>
        <v>3.1713418160786579E-2</v>
      </c>
    </row>
    <row r="247" spans="1:7" x14ac:dyDescent="0.25">
      <c r="A247" s="8">
        <f>co_thomson!A248</f>
        <v>38883</v>
      </c>
      <c r="B247">
        <f>co_thomson!B248</f>
        <v>34.299999999999997</v>
      </c>
      <c r="C247">
        <f>co_thomson!C248</f>
        <v>85.8</v>
      </c>
      <c r="D247">
        <f>co_thomson!D248</f>
        <v>107.82</v>
      </c>
      <c r="E247">
        <f>co_thomson!E248</f>
        <v>17604.755000000001</v>
      </c>
      <c r="F247">
        <f>co_thomson!F248</f>
        <v>131.01</v>
      </c>
      <c r="G247">
        <f>co_thomson!G248/co_thomson!H248</f>
        <v>2.8429971988795516E-2</v>
      </c>
    </row>
    <row r="248" spans="1:7" x14ac:dyDescent="0.25">
      <c r="A248" s="8">
        <f>co_thomson!A249</f>
        <v>38913</v>
      </c>
      <c r="B248">
        <f>co_thomson!B249</f>
        <v>29.8</v>
      </c>
      <c r="C248">
        <f>co_thomson!C249</f>
        <v>86.1</v>
      </c>
      <c r="D248">
        <f>co_thomson!D249</f>
        <v>110.45</v>
      </c>
      <c r="E248">
        <f>co_thomson!E249</f>
        <v>17181.675999999999</v>
      </c>
      <c r="F248">
        <f>co_thomson!F249</f>
        <v>137.37</v>
      </c>
      <c r="G248">
        <f>co_thomson!G249/co_thomson!H249</f>
        <v>2.9059642418452301E-2</v>
      </c>
    </row>
    <row r="249" spans="1:7" x14ac:dyDescent="0.25">
      <c r="A249" s="8">
        <f>co_thomson!A250</f>
        <v>38944</v>
      </c>
      <c r="B249">
        <f>co_thomson!B250</f>
        <v>32.6</v>
      </c>
      <c r="C249">
        <f>co_thomson!C250</f>
        <v>87</v>
      </c>
      <c r="D249">
        <f>co_thomson!D250</f>
        <v>107.38</v>
      </c>
      <c r="E249">
        <f>co_thomson!E250</f>
        <v>16559.773000000001</v>
      </c>
      <c r="F249">
        <f>co_thomson!F250</f>
        <v>143.38</v>
      </c>
      <c r="G249">
        <f>co_thomson!G250/co_thomson!H250</f>
        <v>3.0322811026996143E-2</v>
      </c>
    </row>
    <row r="250" spans="1:7" x14ac:dyDescent="0.25">
      <c r="A250" s="8">
        <f>co_thomson!A251</f>
        <v>38975</v>
      </c>
      <c r="B250">
        <f>co_thomson!B251</f>
        <v>25.3</v>
      </c>
      <c r="C250">
        <f>co_thomson!C251</f>
        <v>87.7</v>
      </c>
      <c r="D250">
        <f>co_thomson!D251</f>
        <v>102.02</v>
      </c>
      <c r="E250">
        <f>co_thomson!E251</f>
        <v>16294.172</v>
      </c>
      <c r="F250">
        <f>co_thomson!F251</f>
        <v>149.13</v>
      </c>
      <c r="G250">
        <f>co_thomson!G251/co_thomson!H251</f>
        <v>3.0898777073817593E-2</v>
      </c>
    </row>
    <row r="251" spans="1:7" x14ac:dyDescent="0.25">
      <c r="A251" s="8">
        <f>co_thomson!A252</f>
        <v>39005</v>
      </c>
      <c r="B251">
        <f>co_thomson!B252</f>
        <v>32.200000000000003</v>
      </c>
      <c r="C251">
        <f>co_thomson!C252</f>
        <v>88.7</v>
      </c>
      <c r="D251">
        <f>co_thomson!D252</f>
        <v>101.64</v>
      </c>
      <c r="E251">
        <f>co_thomson!E252</f>
        <v>16715.036</v>
      </c>
      <c r="F251">
        <f>co_thomson!F252</f>
        <v>146.91999999999999</v>
      </c>
      <c r="G251">
        <f>co_thomson!G252/co_thomson!H252</f>
        <v>3.3961584633853542E-2</v>
      </c>
    </row>
    <row r="252" spans="1:7" x14ac:dyDescent="0.25">
      <c r="A252" s="8">
        <f>co_thomson!A253</f>
        <v>39036</v>
      </c>
      <c r="B252">
        <f>co_thomson!B253</f>
        <v>31.9</v>
      </c>
      <c r="C252">
        <f>co_thomson!C253</f>
        <v>88.5</v>
      </c>
      <c r="D252">
        <f>co_thomson!D253</f>
        <v>101.43</v>
      </c>
      <c r="E252">
        <f>co_thomson!E253</f>
        <v>16614.063999999998</v>
      </c>
      <c r="F252">
        <f>co_thomson!F253</f>
        <v>150.85</v>
      </c>
      <c r="G252">
        <f>co_thomson!G253/co_thomson!H253</f>
        <v>3.2864639604877295E-2</v>
      </c>
    </row>
    <row r="253" spans="1:7" x14ac:dyDescent="0.25">
      <c r="A253" s="8">
        <f>co_thomson!A254</f>
        <v>39066</v>
      </c>
      <c r="B253">
        <f>co_thomson!B254</f>
        <v>37.1</v>
      </c>
      <c r="C253">
        <f>co_thomson!C254</f>
        <v>87.8</v>
      </c>
      <c r="D253">
        <f>co_thomson!D254</f>
        <v>104.26</v>
      </c>
      <c r="E253">
        <f>co_thomson!E254</f>
        <v>16656.605</v>
      </c>
      <c r="F253">
        <f>co_thomson!F254</f>
        <v>138.32</v>
      </c>
      <c r="G253">
        <f>co_thomson!G254/co_thomson!H254</f>
        <v>3.2257522529402775E-2</v>
      </c>
    </row>
    <row r="254" spans="1:7" x14ac:dyDescent="0.25">
      <c r="A254" s="8">
        <f>co_thomson!A255</f>
        <v>39097</v>
      </c>
      <c r="B254">
        <f>co_thomson!B255</f>
        <v>31.9</v>
      </c>
      <c r="C254">
        <f>co_thomson!C255</f>
        <v>89.7</v>
      </c>
      <c r="D254">
        <f>co_thomson!D255</f>
        <v>100.04</v>
      </c>
      <c r="E254">
        <f>co_thomson!E255</f>
        <v>16052.759</v>
      </c>
      <c r="F254">
        <f>co_thomson!F255</f>
        <v>126.83</v>
      </c>
      <c r="G254">
        <f>co_thomson!G255/co_thomson!H255</f>
        <v>2.7741151450706367E-2</v>
      </c>
    </row>
    <row r="255" spans="1:7" x14ac:dyDescent="0.25">
      <c r="A255" s="8">
        <f>co_thomson!A256</f>
        <v>39128</v>
      </c>
      <c r="B255">
        <f>co_thomson!B256</f>
        <v>30.2</v>
      </c>
      <c r="C255">
        <f>co_thomson!C256</f>
        <v>89.8</v>
      </c>
      <c r="D255">
        <f>co_thomson!D256</f>
        <v>103.73</v>
      </c>
      <c r="E255">
        <f>co_thomson!E256</f>
        <v>16813.249</v>
      </c>
      <c r="F255">
        <f>co_thomson!F256</f>
        <v>139.28</v>
      </c>
      <c r="G255">
        <f>co_thomson!G256/co_thomson!H256</f>
        <v>2.9028963414634151E-2</v>
      </c>
    </row>
    <row r="256" spans="1:7" x14ac:dyDescent="0.25">
      <c r="A256" s="8">
        <f>co_thomson!A257</f>
        <v>39156</v>
      </c>
      <c r="B256">
        <f>co_thomson!B257</f>
        <v>30.1</v>
      </c>
      <c r="C256">
        <f>co_thomson!C257</f>
        <v>93.6</v>
      </c>
      <c r="D256">
        <f>co_thomson!D257</f>
        <v>103.91</v>
      </c>
      <c r="E256">
        <f>co_thomson!E257</f>
        <v>16578.065999999999</v>
      </c>
      <c r="F256">
        <f>co_thomson!F257</f>
        <v>151.1</v>
      </c>
      <c r="G256">
        <f>co_thomson!G257/co_thomson!H257</f>
        <v>3.6793645897594075E-2</v>
      </c>
    </row>
    <row r="257" spans="1:7" x14ac:dyDescent="0.25">
      <c r="A257" s="8">
        <f>co_thomson!A258</f>
        <v>39187</v>
      </c>
      <c r="B257">
        <f>co_thomson!B258</f>
        <v>30</v>
      </c>
      <c r="C257">
        <f>co_thomson!C258</f>
        <v>89.7</v>
      </c>
      <c r="D257">
        <f>co_thomson!D258</f>
        <v>107.52</v>
      </c>
      <c r="E257">
        <f>co_thomson!E258</f>
        <v>17217.776000000002</v>
      </c>
      <c r="F257">
        <f>co_thomson!F258</f>
        <v>137.11000000000001</v>
      </c>
      <c r="G257">
        <f>co_thomson!G258/co_thomson!H258</f>
        <v>3.9185056746532158E-2</v>
      </c>
    </row>
    <row r="258" spans="1:7" x14ac:dyDescent="0.25">
      <c r="A258" s="8">
        <f>co_thomson!A259</f>
        <v>39217</v>
      </c>
      <c r="B258">
        <f>co_thomson!B259</f>
        <v>21.8</v>
      </c>
      <c r="C258">
        <f>co_thomson!C259</f>
        <v>91.4</v>
      </c>
      <c r="D258">
        <f>co_thomson!D259</f>
        <v>110.84</v>
      </c>
      <c r="E258">
        <f>co_thomson!E259</f>
        <v>16839.316999999999</v>
      </c>
      <c r="F258">
        <f>co_thomson!F259</f>
        <v>147.71</v>
      </c>
      <c r="G258">
        <f>co_thomson!G259/co_thomson!H259</f>
        <v>4.4860949208992508E-2</v>
      </c>
    </row>
    <row r="259" spans="1:7" x14ac:dyDescent="0.25">
      <c r="A259" s="8">
        <f>co_thomson!A260</f>
        <v>39248</v>
      </c>
      <c r="B259">
        <f>co_thomson!B260</f>
        <v>25.1</v>
      </c>
      <c r="C259">
        <f>co_thomson!C260</f>
        <v>90.7</v>
      </c>
      <c r="D259">
        <f>co_thomson!D260</f>
        <v>111.09</v>
      </c>
      <c r="E259">
        <f>co_thomson!E260</f>
        <v>17014.608</v>
      </c>
      <c r="F259">
        <f>co_thomson!F260</f>
        <v>145.08000000000001</v>
      </c>
      <c r="G259">
        <f>co_thomson!G260/co_thomson!H260</f>
        <v>3.6122237569060772E-2</v>
      </c>
    </row>
    <row r="260" spans="1:7" x14ac:dyDescent="0.25">
      <c r="A260" s="8">
        <f>co_thomson!A261</f>
        <v>39278</v>
      </c>
      <c r="B260">
        <f>co_thomson!B261</f>
        <v>28.6</v>
      </c>
      <c r="C260">
        <f>co_thomson!C261</f>
        <v>91.2</v>
      </c>
      <c r="D260">
        <f>co_thomson!D261</f>
        <v>112.26</v>
      </c>
      <c r="E260">
        <f>co_thomson!E261</f>
        <v>16974.234</v>
      </c>
      <c r="F260">
        <f>co_thomson!F261</f>
        <v>150.13999999999999</v>
      </c>
      <c r="G260">
        <f>co_thomson!G261/co_thomson!H261</f>
        <v>4.3616597510373445E-2</v>
      </c>
    </row>
    <row r="261" spans="1:7" x14ac:dyDescent="0.25">
      <c r="A261" s="8">
        <f>co_thomson!A262</f>
        <v>39309</v>
      </c>
      <c r="B261">
        <f>co_thomson!B262</f>
        <v>28.5</v>
      </c>
      <c r="C261">
        <f>co_thomson!C262</f>
        <v>91.6</v>
      </c>
      <c r="D261">
        <f>co_thomson!D262</f>
        <v>108.66</v>
      </c>
      <c r="E261">
        <f>co_thomson!E262</f>
        <v>16972.452000000001</v>
      </c>
      <c r="F261">
        <f>co_thomson!F262</f>
        <v>153.77000000000001</v>
      </c>
      <c r="G261">
        <f>co_thomson!G262/co_thomson!H262</f>
        <v>4.0190208917991889E-2</v>
      </c>
    </row>
    <row r="262" spans="1:7" x14ac:dyDescent="0.25">
      <c r="A262" s="8">
        <f>co_thomson!A263</f>
        <v>39340</v>
      </c>
      <c r="B262">
        <f>co_thomson!B263</f>
        <v>30.8</v>
      </c>
      <c r="C262">
        <f>co_thomson!C263</f>
        <v>93.7</v>
      </c>
      <c r="D262">
        <f>co_thomson!D263</f>
        <v>113.33</v>
      </c>
      <c r="E262">
        <f>co_thomson!E263</f>
        <v>17263.357</v>
      </c>
      <c r="F262">
        <f>co_thomson!F263</f>
        <v>156.97999999999999</v>
      </c>
      <c r="G262">
        <f>co_thomson!G263/co_thomson!H263</f>
        <v>3.7951278559540016E-2</v>
      </c>
    </row>
    <row r="263" spans="1:7" x14ac:dyDescent="0.25">
      <c r="A263" s="8">
        <f>co_thomson!A264</f>
        <v>39370</v>
      </c>
      <c r="B263">
        <f>co_thomson!B264</f>
        <v>37.700000000000003</v>
      </c>
      <c r="C263">
        <f>co_thomson!C264</f>
        <v>92.3</v>
      </c>
      <c r="D263">
        <f>co_thomson!D264</f>
        <v>116.69</v>
      </c>
      <c r="E263">
        <f>co_thomson!E264</f>
        <v>18114.126</v>
      </c>
      <c r="F263">
        <f>co_thomson!F264</f>
        <v>158.6</v>
      </c>
      <c r="G263">
        <f>co_thomson!G264/co_thomson!H264</f>
        <v>4.0198388096714201E-2</v>
      </c>
    </row>
    <row r="264" spans="1:7" x14ac:dyDescent="0.25">
      <c r="A264" s="8">
        <f>co_thomson!A265</f>
        <v>39401</v>
      </c>
      <c r="B264">
        <f>co_thomson!B265</f>
        <v>31.9</v>
      </c>
      <c r="C264">
        <f>co_thomson!C265</f>
        <v>93.4</v>
      </c>
      <c r="D264">
        <f>co_thomson!D265</f>
        <v>116</v>
      </c>
      <c r="E264">
        <f>co_thomson!E265</f>
        <v>17972.817999999999</v>
      </c>
      <c r="F264">
        <f>co_thomson!F265</f>
        <v>162.09</v>
      </c>
      <c r="G264">
        <f>co_thomson!G265/co_thomson!H265</f>
        <v>4.6240735250518833E-2</v>
      </c>
    </row>
    <row r="265" spans="1:7" x14ac:dyDescent="0.25">
      <c r="A265" s="8">
        <f>co_thomson!A266</f>
        <v>39431</v>
      </c>
      <c r="B265">
        <f>co_thomson!B266</f>
        <v>34</v>
      </c>
      <c r="C265">
        <f>co_thomson!C266</f>
        <v>91.1</v>
      </c>
      <c r="D265">
        <f>co_thomson!D266</f>
        <v>116.97</v>
      </c>
      <c r="E265">
        <f>co_thomson!E266</f>
        <v>17456.743999999999</v>
      </c>
      <c r="F265">
        <f>co_thomson!F266</f>
        <v>150.25</v>
      </c>
      <c r="G265">
        <f>co_thomson!G266/co_thomson!H266</f>
        <v>4.666911548633558E-2</v>
      </c>
    </row>
    <row r="266" spans="1:7" x14ac:dyDescent="0.25">
      <c r="A266" s="8">
        <f>co_thomson!A267</f>
        <v>39462</v>
      </c>
      <c r="B266">
        <f>co_thomson!B267</f>
        <v>31.3</v>
      </c>
      <c r="C266">
        <f>co_thomson!C267</f>
        <v>93.3</v>
      </c>
      <c r="D266">
        <f>co_thomson!D267</f>
        <v>115.79</v>
      </c>
      <c r="E266">
        <f>co_thomson!E267</f>
        <v>16714.264999999999</v>
      </c>
      <c r="F266">
        <f>co_thomson!F267</f>
        <v>134.94999999999999</v>
      </c>
      <c r="G266">
        <f>co_thomson!G267/co_thomson!H267</f>
        <v>4.1091620759640471E-2</v>
      </c>
    </row>
    <row r="267" spans="1:7" x14ac:dyDescent="0.25">
      <c r="A267" s="8">
        <f>co_thomson!A268</f>
        <v>39493</v>
      </c>
      <c r="B267">
        <f>co_thomson!B268</f>
        <v>23.7</v>
      </c>
      <c r="C267">
        <f>co_thomson!C268</f>
        <v>92.3</v>
      </c>
      <c r="D267">
        <f>co_thomson!D268</f>
        <v>119.59</v>
      </c>
      <c r="E267">
        <f>co_thomson!E268</f>
        <v>17328.185000000001</v>
      </c>
      <c r="F267">
        <f>co_thomson!F268</f>
        <v>150.25</v>
      </c>
      <c r="G267">
        <f>co_thomson!G268/co_thomson!H268</f>
        <v>4.2159226190476191E-2</v>
      </c>
    </row>
    <row r="268" spans="1:7" x14ac:dyDescent="0.25">
      <c r="A268" s="8">
        <f>co_thomson!A269</f>
        <v>39522</v>
      </c>
      <c r="B268">
        <f>co_thomson!B269</f>
        <v>30.9</v>
      </c>
      <c r="C268">
        <f>co_thomson!C269</f>
        <v>93.9</v>
      </c>
      <c r="D268">
        <f>co_thomson!D269</f>
        <v>124.36</v>
      </c>
      <c r="E268">
        <f>co_thomson!E269</f>
        <v>17721.275000000001</v>
      </c>
      <c r="F268">
        <f>co_thomson!F269</f>
        <v>139.22999999999999</v>
      </c>
      <c r="G268">
        <f>co_thomson!G269/co_thomson!H269</f>
        <v>4.4758197334930375E-2</v>
      </c>
    </row>
    <row r="269" spans="1:7" x14ac:dyDescent="0.25">
      <c r="A269" s="8">
        <f>co_thomson!A270</f>
        <v>39553</v>
      </c>
      <c r="B269">
        <f>co_thomson!B270</f>
        <v>29.6</v>
      </c>
      <c r="C269">
        <f>co_thomson!C270</f>
        <v>90.5</v>
      </c>
      <c r="D269">
        <f>co_thomson!D270</f>
        <v>123.39</v>
      </c>
      <c r="E269">
        <f>co_thomson!E270</f>
        <v>17722.347000000002</v>
      </c>
      <c r="F269">
        <f>co_thomson!F270</f>
        <v>151.27000000000001</v>
      </c>
      <c r="G269">
        <f>co_thomson!G270/co_thomson!H270</f>
        <v>4.9989578680958761E-2</v>
      </c>
    </row>
    <row r="270" spans="1:7" x14ac:dyDescent="0.25">
      <c r="A270" s="8">
        <f>co_thomson!A271</f>
        <v>39583</v>
      </c>
      <c r="B270">
        <f>co_thomson!B271</f>
        <v>21.4</v>
      </c>
      <c r="C270">
        <f>co_thomson!C271</f>
        <v>91.9</v>
      </c>
      <c r="D270">
        <f>co_thomson!D271</f>
        <v>127.44</v>
      </c>
      <c r="E270">
        <f>co_thomson!E271</f>
        <v>17683.565999999999</v>
      </c>
      <c r="F270">
        <f>co_thomson!F271</f>
        <v>141.99</v>
      </c>
      <c r="G270">
        <f>co_thomson!G271/co_thomson!H271</f>
        <v>4.8981776106450679E-2</v>
      </c>
    </row>
    <row r="271" spans="1:7" x14ac:dyDescent="0.25">
      <c r="A271" s="8">
        <f>co_thomson!A272</f>
        <v>39614</v>
      </c>
      <c r="B271">
        <f>co_thomson!B272</f>
        <v>11.4</v>
      </c>
      <c r="C271">
        <f>co_thomson!C272</f>
        <v>92.4</v>
      </c>
      <c r="D271">
        <f>co_thomson!D272</f>
        <v>129.12</v>
      </c>
      <c r="E271">
        <f>co_thomson!E272</f>
        <v>17048.3</v>
      </c>
      <c r="F271">
        <f>co_thomson!F272</f>
        <v>137</v>
      </c>
      <c r="G271">
        <f>co_thomson!G272/co_thomson!H272</f>
        <v>5.3601756954612008E-2</v>
      </c>
    </row>
    <row r="272" spans="1:7" x14ac:dyDescent="0.25">
      <c r="A272" s="8">
        <f>co_thomson!A273</f>
        <v>39644</v>
      </c>
      <c r="B272">
        <f>co_thomson!B273</f>
        <v>21.7</v>
      </c>
      <c r="C272">
        <f>co_thomson!C273</f>
        <v>91.8</v>
      </c>
      <c r="D272">
        <f>co_thomson!D273</f>
        <v>127.43</v>
      </c>
      <c r="E272">
        <f>co_thomson!E273</f>
        <v>17352.803</v>
      </c>
      <c r="F272">
        <f>co_thomson!F273</f>
        <v>150.91</v>
      </c>
      <c r="G272">
        <f>co_thomson!G273/co_thomson!H273</f>
        <v>4.9733560834755219E-2</v>
      </c>
    </row>
    <row r="273" spans="1:7" x14ac:dyDescent="0.25">
      <c r="A273" s="8">
        <f>co_thomson!A274</f>
        <v>39675</v>
      </c>
      <c r="B273">
        <f>co_thomson!B274</f>
        <v>18.3</v>
      </c>
      <c r="C273">
        <f>co_thomson!C274</f>
        <v>92.4</v>
      </c>
      <c r="D273">
        <f>co_thomson!D274</f>
        <v>117.6</v>
      </c>
      <c r="E273">
        <f>co_thomson!E274</f>
        <v>17331.652999999998</v>
      </c>
      <c r="F273">
        <f>co_thomson!F274</f>
        <v>139.6</v>
      </c>
      <c r="G273">
        <f>co_thomson!G274/co_thomson!H274</f>
        <v>4.2308384773662548E-2</v>
      </c>
    </row>
    <row r="274" spans="1:7" x14ac:dyDescent="0.25">
      <c r="A274" s="8">
        <f>co_thomson!A275</f>
        <v>39706</v>
      </c>
      <c r="B274">
        <f>co_thomson!B275</f>
        <v>14.8</v>
      </c>
      <c r="C274">
        <f>co_thomson!C275</f>
        <v>94.1</v>
      </c>
      <c r="D274">
        <f>co_thomson!D275</f>
        <v>115.03</v>
      </c>
      <c r="E274">
        <f>co_thomson!E275</f>
        <v>17569.138999999999</v>
      </c>
      <c r="F274">
        <f>co_thomson!F275</f>
        <v>151.51</v>
      </c>
      <c r="G274">
        <f>co_thomson!G275/co_thomson!H275</f>
        <v>3.7427683480755446E-2</v>
      </c>
    </row>
    <row r="275" spans="1:7" x14ac:dyDescent="0.25">
      <c r="A275" s="8">
        <f>co_thomson!A276</f>
        <v>39736</v>
      </c>
      <c r="B275">
        <f>co_thomson!B276</f>
        <v>6.7</v>
      </c>
      <c r="C275">
        <f>co_thomson!C276</f>
        <v>93.2</v>
      </c>
      <c r="D275">
        <f>co_thomson!D276</f>
        <v>105.42</v>
      </c>
      <c r="E275">
        <f>co_thomson!E276</f>
        <v>17797.349999999999</v>
      </c>
      <c r="F275">
        <f>co_thomson!F276</f>
        <v>146.63</v>
      </c>
      <c r="G275">
        <f>co_thomson!G276/co_thomson!H276</f>
        <v>3.6572467166979358E-2</v>
      </c>
    </row>
    <row r="276" spans="1:7" x14ac:dyDescent="0.25">
      <c r="A276" s="8">
        <f>co_thomson!A277</f>
        <v>39767</v>
      </c>
      <c r="B276">
        <f>co_thomson!B277</f>
        <v>3.8</v>
      </c>
      <c r="C276">
        <f>co_thomson!C277</f>
        <v>91.2</v>
      </c>
      <c r="D276">
        <f>co_thomson!D277</f>
        <v>93.91</v>
      </c>
      <c r="E276">
        <f>co_thomson!E277</f>
        <v>17352.322</v>
      </c>
      <c r="F276">
        <f>co_thomson!F277</f>
        <v>140.32</v>
      </c>
      <c r="G276">
        <f>co_thomson!G277/co_thomson!H277</f>
        <v>2.7624376596521106E-2</v>
      </c>
    </row>
    <row r="277" spans="1:7" x14ac:dyDescent="0.25">
      <c r="A277" s="8">
        <f>co_thomson!A278</f>
        <v>39797</v>
      </c>
      <c r="B277">
        <f>co_thomson!B278</f>
        <v>2.7</v>
      </c>
      <c r="C277">
        <f>co_thomson!C278</f>
        <v>92.7</v>
      </c>
      <c r="D277">
        <f>co_thomson!D278</f>
        <v>101.46</v>
      </c>
      <c r="E277">
        <f>co_thomson!E278</f>
        <v>17678.031999999999</v>
      </c>
      <c r="F277">
        <f>co_thomson!F278</f>
        <v>137.62</v>
      </c>
      <c r="G277">
        <f>co_thomson!G278/co_thomson!H278</f>
        <v>4.0609839660134303E-2</v>
      </c>
    </row>
    <row r="278" spans="1:7" x14ac:dyDescent="0.25">
      <c r="A278" s="8">
        <f>co_thomson!A279</f>
        <v>39828</v>
      </c>
      <c r="B278">
        <f>co_thomson!B279</f>
        <v>8.6</v>
      </c>
      <c r="C278">
        <f>co_thomson!C279</f>
        <v>91.4</v>
      </c>
      <c r="D278">
        <f>co_thomson!D279</f>
        <v>90.95</v>
      </c>
      <c r="E278">
        <f>co_thomson!E279</f>
        <v>17060.137999999999</v>
      </c>
      <c r="F278">
        <f>co_thomson!F279</f>
        <v>123.49</v>
      </c>
      <c r="G278">
        <f>co_thomson!G279/co_thomson!H279</f>
        <v>3.7017441008354093E-2</v>
      </c>
    </row>
    <row r="279" spans="1:7" x14ac:dyDescent="0.25">
      <c r="A279" s="8">
        <f>co_thomson!A280</f>
        <v>39859</v>
      </c>
      <c r="B279">
        <f>co_thomson!B280</f>
        <v>-1.6</v>
      </c>
      <c r="C279">
        <f>co_thomson!C280</f>
        <v>93.4</v>
      </c>
      <c r="D279">
        <f>co_thomson!D280</f>
        <v>91.54</v>
      </c>
      <c r="E279">
        <f>co_thomson!E280</f>
        <v>17719.776000000002</v>
      </c>
      <c r="F279">
        <f>co_thomson!F280</f>
        <v>132.94</v>
      </c>
      <c r="G279">
        <f>co_thomson!G280/co_thomson!H280</f>
        <v>3.0819175556433556E-2</v>
      </c>
    </row>
    <row r="280" spans="1:7" x14ac:dyDescent="0.25">
      <c r="A280" s="8">
        <f>co_thomson!A281</f>
        <v>39887</v>
      </c>
      <c r="B280">
        <f>co_thomson!B281</f>
        <v>-4.8</v>
      </c>
      <c r="C280">
        <f>co_thomson!C281</f>
        <v>91.5</v>
      </c>
      <c r="D280">
        <f>co_thomson!D281</f>
        <v>103.11</v>
      </c>
      <c r="E280">
        <f>co_thomson!E281</f>
        <v>18144.695</v>
      </c>
      <c r="F280">
        <f>co_thomson!F281</f>
        <v>137.88</v>
      </c>
      <c r="G280">
        <f>co_thomson!G281/co_thomson!H281</f>
        <v>3.5916015366273681E-2</v>
      </c>
    </row>
    <row r="281" spans="1:7" x14ac:dyDescent="0.25">
      <c r="A281" s="8">
        <f>co_thomson!A282</f>
        <v>39918</v>
      </c>
      <c r="B281">
        <f>co_thomson!B282</f>
        <v>-11.7</v>
      </c>
      <c r="C281">
        <f>co_thomson!C282</f>
        <v>92.2</v>
      </c>
      <c r="D281">
        <f>co_thomson!D282</f>
        <v>101.47</v>
      </c>
      <c r="E281">
        <f>co_thomson!E282</f>
        <v>18410.412</v>
      </c>
      <c r="F281">
        <f>co_thomson!F282</f>
        <v>129.68</v>
      </c>
      <c r="G281">
        <f>co_thomson!G282/co_thomson!H282</f>
        <v>3.0570457121269361E-2</v>
      </c>
    </row>
    <row r="282" spans="1:7" x14ac:dyDescent="0.25">
      <c r="A282" s="8">
        <f>co_thomson!A283</f>
        <v>39948</v>
      </c>
      <c r="B282">
        <f>co_thomson!B283</f>
        <v>0.8</v>
      </c>
      <c r="C282">
        <f>co_thomson!C283</f>
        <v>91</v>
      </c>
      <c r="D282">
        <f>co_thomson!D283</f>
        <v>110.89</v>
      </c>
      <c r="E282">
        <f>co_thomson!E283</f>
        <v>18543.985000000001</v>
      </c>
      <c r="F282">
        <f>co_thomson!F283</f>
        <v>134.38999999999999</v>
      </c>
      <c r="G282">
        <f>co_thomson!G283/co_thomson!H283</f>
        <v>3.5962496721741413E-2</v>
      </c>
    </row>
    <row r="283" spans="1:7" x14ac:dyDescent="0.25">
      <c r="A283" s="8">
        <f>co_thomson!A284</f>
        <v>39979</v>
      </c>
      <c r="B283">
        <f>co_thomson!B284</f>
        <v>2.1</v>
      </c>
      <c r="C283">
        <f>co_thomson!C284</f>
        <v>92.2</v>
      </c>
      <c r="D283">
        <f>co_thomson!D284</f>
        <v>115.95</v>
      </c>
      <c r="E283">
        <f>co_thomson!E284</f>
        <v>18500.345000000001</v>
      </c>
      <c r="F283">
        <f>co_thomson!F284</f>
        <v>129.13999999999999</v>
      </c>
      <c r="G283">
        <f>co_thomson!G284/co_thomson!H284</f>
        <v>3.5782801881860955E-2</v>
      </c>
    </row>
    <row r="284" spans="1:7" x14ac:dyDescent="0.25">
      <c r="A284" s="8">
        <f>co_thomson!A285</f>
        <v>40009</v>
      </c>
      <c r="B284">
        <f>co_thomson!B285</f>
        <v>2.9</v>
      </c>
      <c r="C284">
        <f>co_thomson!C285</f>
        <v>92.6</v>
      </c>
      <c r="D284">
        <f>co_thomson!D285</f>
        <v>109.32</v>
      </c>
      <c r="E284">
        <f>co_thomson!E285</f>
        <v>18415.52</v>
      </c>
      <c r="F284">
        <f>co_thomson!F285</f>
        <v>141.96</v>
      </c>
      <c r="G284">
        <f>co_thomson!G285/co_thomson!H285</f>
        <v>3.6584627035213931E-2</v>
      </c>
    </row>
    <row r="285" spans="1:7" x14ac:dyDescent="0.25">
      <c r="A285" s="8">
        <f>co_thomson!A286</f>
        <v>40040</v>
      </c>
      <c r="B285">
        <f>co_thomson!B286</f>
        <v>8.6999999999999993</v>
      </c>
      <c r="C285">
        <f>co_thomson!C286</f>
        <v>92.4</v>
      </c>
      <c r="D285">
        <f>co_thomson!D286</f>
        <v>114.6</v>
      </c>
      <c r="E285">
        <f>co_thomson!E286</f>
        <v>18254.881000000001</v>
      </c>
      <c r="F285">
        <f>co_thomson!F286</f>
        <v>135.01</v>
      </c>
      <c r="G285">
        <f>co_thomson!G286/co_thomson!H286</f>
        <v>3.4231754161331632E-2</v>
      </c>
    </row>
    <row r="286" spans="1:7" x14ac:dyDescent="0.25">
      <c r="A286" s="8">
        <f>co_thomson!A287</f>
        <v>40071</v>
      </c>
      <c r="B286">
        <f>co_thomson!B287</f>
        <v>8.1</v>
      </c>
      <c r="C286">
        <f>co_thomson!C287</f>
        <v>91</v>
      </c>
      <c r="D286">
        <f>co_thomson!D287</f>
        <v>117.8</v>
      </c>
      <c r="E286">
        <f>co_thomson!E287</f>
        <v>18270.503000000001</v>
      </c>
      <c r="F286">
        <f>co_thomson!F287</f>
        <v>144.63999999999999</v>
      </c>
      <c r="G286">
        <f>co_thomson!G287/co_thomson!H287</f>
        <v>3.5731629392971247E-2</v>
      </c>
    </row>
    <row r="287" spans="1:7" x14ac:dyDescent="0.25">
      <c r="A287" s="8">
        <f>co_thomson!A288</f>
        <v>40101</v>
      </c>
      <c r="B287">
        <f>co_thomson!B288</f>
        <v>4.5</v>
      </c>
      <c r="C287">
        <f>co_thomson!C288</f>
        <v>93.7</v>
      </c>
      <c r="D287">
        <f>co_thomson!D288</f>
        <v>122.69</v>
      </c>
      <c r="E287">
        <f>co_thomson!E288</f>
        <v>19407.205999999998</v>
      </c>
      <c r="F287">
        <f>co_thomson!F288</f>
        <v>142.38</v>
      </c>
      <c r="G287">
        <f>co_thomson!G288/co_thomson!H288</f>
        <v>3.8717174369747899E-2</v>
      </c>
    </row>
    <row r="288" spans="1:7" x14ac:dyDescent="0.25">
      <c r="A288" s="8">
        <f>co_thomson!A289</f>
        <v>40132</v>
      </c>
      <c r="B288">
        <f>co_thomson!B289</f>
        <v>13.1</v>
      </c>
      <c r="C288">
        <f>co_thomson!C289</f>
        <v>94.5</v>
      </c>
      <c r="D288">
        <f>co_thomson!D289</f>
        <v>122.22</v>
      </c>
      <c r="E288">
        <f>co_thomson!E289</f>
        <v>19217.298999999999</v>
      </c>
      <c r="F288">
        <f>co_thomson!F289</f>
        <v>142.41</v>
      </c>
      <c r="G288">
        <f>co_thomson!G289/co_thomson!H289</f>
        <v>3.6173198482932996E-2</v>
      </c>
    </row>
    <row r="289" spans="1:7" x14ac:dyDescent="0.25">
      <c r="A289" s="8">
        <f>co_thomson!A290</f>
        <v>40162</v>
      </c>
      <c r="B289">
        <f>co_thomson!B290</f>
        <v>6.3</v>
      </c>
      <c r="C289">
        <f>co_thomson!C290</f>
        <v>95.4</v>
      </c>
      <c r="D289">
        <f>co_thomson!D290</f>
        <v>121.6</v>
      </c>
      <c r="E289">
        <f>co_thomson!E290</f>
        <v>19097.060000000001</v>
      </c>
      <c r="F289">
        <f>co_thomson!F290</f>
        <v>139.69</v>
      </c>
      <c r="G289">
        <f>co_thomson!G290/co_thomson!H290</f>
        <v>3.8623953403713142E-2</v>
      </c>
    </row>
    <row r="290" spans="1:7" x14ac:dyDescent="0.25">
      <c r="A290" s="8">
        <f>co_thomson!A291</f>
        <v>40193</v>
      </c>
      <c r="B290">
        <f>co_thomson!B291</f>
        <v>7.1</v>
      </c>
      <c r="C290">
        <f>co_thomson!C291</f>
        <v>95.6</v>
      </c>
      <c r="D290">
        <f>co_thomson!D291</f>
        <v>126.32</v>
      </c>
      <c r="E290">
        <f>co_thomson!E291</f>
        <v>18267.381000000001</v>
      </c>
      <c r="F290">
        <f>co_thomson!F291</f>
        <v>122.37</v>
      </c>
      <c r="G290">
        <f>co_thomson!G291/co_thomson!H291</f>
        <v>3.4142739950779329E-2</v>
      </c>
    </row>
    <row r="291" spans="1:7" x14ac:dyDescent="0.25">
      <c r="A291" s="8">
        <f>co_thomson!A292</f>
        <v>40224</v>
      </c>
      <c r="B291">
        <f>co_thomson!B292</f>
        <v>11.5</v>
      </c>
      <c r="C291">
        <f>co_thomson!C292</f>
        <v>96.9</v>
      </c>
      <c r="D291">
        <f>co_thomson!D292</f>
        <v>123.09</v>
      </c>
      <c r="E291">
        <f>co_thomson!E292</f>
        <v>18832.322</v>
      </c>
      <c r="F291">
        <f>co_thomson!F292</f>
        <v>136.05000000000001</v>
      </c>
      <c r="G291">
        <f>co_thomson!G292/co_thomson!H292</f>
        <v>3.4752906976744186E-2</v>
      </c>
    </row>
    <row r="292" spans="1:7" x14ac:dyDescent="0.25">
      <c r="A292" s="8">
        <f>co_thomson!A293</f>
        <v>40252</v>
      </c>
      <c r="B292">
        <f>co_thomson!B293</f>
        <v>16.100000000000001</v>
      </c>
      <c r="C292">
        <f>co_thomson!C293</f>
        <v>98.3</v>
      </c>
      <c r="D292">
        <f>co_thomson!D293</f>
        <v>127.13</v>
      </c>
      <c r="E292">
        <f>co_thomson!E293</f>
        <v>18745.13</v>
      </c>
      <c r="F292">
        <f>co_thomson!F293</f>
        <v>145.99</v>
      </c>
      <c r="G292">
        <f>co_thomson!G293/co_thomson!H293</f>
        <v>4.0915665604314783E-2</v>
      </c>
    </row>
    <row r="293" spans="1:7" x14ac:dyDescent="0.25">
      <c r="A293" s="8">
        <f>co_thomson!A294</f>
        <v>40283</v>
      </c>
      <c r="B293">
        <f>co_thomson!B294</f>
        <v>19.3</v>
      </c>
      <c r="C293">
        <f>co_thomson!C294</f>
        <v>94.8</v>
      </c>
      <c r="D293">
        <f>co_thomson!D294</f>
        <v>131.05000000000001</v>
      </c>
      <c r="E293">
        <f>co_thomson!E294</f>
        <v>19164.578000000001</v>
      </c>
      <c r="F293">
        <f>co_thomson!F294</f>
        <v>138.22999999999999</v>
      </c>
      <c r="G293">
        <f>co_thomson!G294/co_thomson!H294</f>
        <v>4.1918828049951971E-2</v>
      </c>
    </row>
    <row r="294" spans="1:7" x14ac:dyDescent="0.25">
      <c r="A294" s="8">
        <f>co_thomson!A295</f>
        <v>40313</v>
      </c>
      <c r="B294">
        <f>co_thomson!B295</f>
        <v>22.5</v>
      </c>
      <c r="C294">
        <f>co_thomson!C295</f>
        <v>98.7</v>
      </c>
      <c r="D294">
        <f>co_thomson!D295</f>
        <v>123.61</v>
      </c>
      <c r="E294">
        <f>co_thomson!E295</f>
        <v>19013.937999999998</v>
      </c>
      <c r="F294">
        <f>co_thomson!F295</f>
        <v>141.52000000000001</v>
      </c>
      <c r="G294">
        <f>co_thomson!G295/co_thomson!H295</f>
        <v>4.0866581365592652E-2</v>
      </c>
    </row>
    <row r="295" spans="1:7" x14ac:dyDescent="0.25">
      <c r="A295" s="8">
        <f>co_thomson!A296</f>
        <v>40344</v>
      </c>
      <c r="B295">
        <f>co_thomson!B296</f>
        <v>27.2</v>
      </c>
      <c r="C295">
        <f>co_thomson!C296</f>
        <v>99.9</v>
      </c>
      <c r="D295">
        <f>co_thomson!D296</f>
        <v>127.57</v>
      </c>
      <c r="E295">
        <f>co_thomson!E296</f>
        <v>19129.047999999999</v>
      </c>
      <c r="F295">
        <f>co_thomson!F296</f>
        <v>138.49</v>
      </c>
      <c r="G295">
        <f>co_thomson!G296/co_thomson!H296</f>
        <v>3.7585656391993121E-2</v>
      </c>
    </row>
    <row r="296" spans="1:7" x14ac:dyDescent="0.25">
      <c r="A296" s="8">
        <f>co_thomson!A297</f>
        <v>40374</v>
      </c>
      <c r="B296">
        <f>co_thomson!B297</f>
        <v>27.2</v>
      </c>
      <c r="C296">
        <f>co_thomson!C297</f>
        <v>100</v>
      </c>
      <c r="D296">
        <f>co_thomson!D297</f>
        <v>123.78</v>
      </c>
      <c r="E296">
        <f>co_thomson!E297</f>
        <v>18973.131000000001</v>
      </c>
      <c r="F296">
        <f>co_thomson!F297</f>
        <v>143.1</v>
      </c>
      <c r="G296">
        <f>co_thomson!G297/co_thomson!H297</f>
        <v>3.9484806802550954E-2</v>
      </c>
    </row>
    <row r="297" spans="1:7" x14ac:dyDescent="0.25">
      <c r="A297" s="8">
        <f>co_thomson!A298</f>
        <v>40405</v>
      </c>
      <c r="B297">
        <f>co_thomson!B298</f>
        <v>38.799999999999997</v>
      </c>
      <c r="C297">
        <f>co_thomson!C298</f>
        <v>102.1</v>
      </c>
      <c r="D297">
        <f>co_thomson!D298</f>
        <v>126</v>
      </c>
      <c r="E297">
        <f>co_thomson!E298</f>
        <v>19318.285</v>
      </c>
      <c r="F297">
        <f>co_thomson!F298</f>
        <v>142.16</v>
      </c>
      <c r="G297">
        <f>co_thomson!G298/co_thomson!H298</f>
        <v>4.1529337539432172E-2</v>
      </c>
    </row>
    <row r="298" spans="1:7" x14ac:dyDescent="0.25">
      <c r="A298" s="8">
        <f>co_thomson!A299</f>
        <v>40436</v>
      </c>
      <c r="B298">
        <f>co_thomson!B299</f>
        <v>35.4</v>
      </c>
      <c r="C298">
        <f>co_thomson!C299</f>
        <v>101.3</v>
      </c>
      <c r="D298">
        <f>co_thomson!D299</f>
        <v>126.08</v>
      </c>
      <c r="E298">
        <f>co_thomson!E299</f>
        <v>19726.780999999999</v>
      </c>
      <c r="F298">
        <f>co_thomson!F299</f>
        <v>150.6</v>
      </c>
      <c r="G298">
        <f>co_thomson!G299/co_thomson!H299</f>
        <v>4.1773493360572019E-2</v>
      </c>
    </row>
    <row r="299" spans="1:7" x14ac:dyDescent="0.25">
      <c r="A299" s="8">
        <f>co_thomson!A300</f>
        <v>40466</v>
      </c>
      <c r="B299">
        <f>co_thomson!B300</f>
        <v>30.3</v>
      </c>
      <c r="C299">
        <f>co_thomson!C300</f>
        <v>102.6</v>
      </c>
      <c r="D299">
        <f>co_thomson!D300</f>
        <v>129.87</v>
      </c>
      <c r="E299">
        <f>co_thomson!E300</f>
        <v>20002.95</v>
      </c>
      <c r="F299">
        <f>co_thomson!F300</f>
        <v>147.5</v>
      </c>
      <c r="G299">
        <f>co_thomson!G300/co_thomson!H300</f>
        <v>4.4447517284726588E-2</v>
      </c>
    </row>
    <row r="300" spans="1:7" x14ac:dyDescent="0.25">
      <c r="A300" s="8">
        <f>co_thomson!A301</f>
        <v>40497</v>
      </c>
      <c r="B300">
        <f>co_thomson!B301</f>
        <v>25.9</v>
      </c>
      <c r="C300">
        <f>co_thomson!C301</f>
        <v>104.3</v>
      </c>
      <c r="D300">
        <f>co_thomson!D301</f>
        <v>132.15</v>
      </c>
      <c r="E300">
        <f>co_thomson!E301</f>
        <v>19836.665000000001</v>
      </c>
      <c r="F300">
        <f>co_thomson!F301</f>
        <v>150.05000000000001</v>
      </c>
      <c r="G300">
        <f>co_thomson!G301/co_thomson!H301</f>
        <v>4.0738406658739595E-2</v>
      </c>
    </row>
    <row r="301" spans="1:7" x14ac:dyDescent="0.25">
      <c r="A301" s="8">
        <f>co_thomson!A302</f>
        <v>40527</v>
      </c>
      <c r="B301">
        <f>co_thomson!B302</f>
        <v>16.7</v>
      </c>
      <c r="C301">
        <f>co_thomson!C302</f>
        <v>103.5</v>
      </c>
      <c r="D301">
        <f>co_thomson!D302</f>
        <v>133.37</v>
      </c>
      <c r="E301">
        <f>co_thomson!E302</f>
        <v>19549.661</v>
      </c>
      <c r="F301">
        <f>co_thomson!F302</f>
        <v>146.47999999999999</v>
      </c>
      <c r="G301">
        <f>co_thomson!G302/co_thomson!H302</f>
        <v>4.3491291562994798E-2</v>
      </c>
    </row>
    <row r="302" spans="1:7" x14ac:dyDescent="0.25">
      <c r="A302" s="8">
        <f>co_thomson!A303</f>
        <v>40558</v>
      </c>
      <c r="B302">
        <f>co_thomson!B303</f>
        <v>16.3</v>
      </c>
      <c r="C302">
        <f>co_thomson!C303</f>
        <v>103.3</v>
      </c>
      <c r="D302">
        <f>co_thomson!D303</f>
        <v>133.52000000000001</v>
      </c>
      <c r="E302">
        <f>co_thomson!E303</f>
        <v>18926.79</v>
      </c>
      <c r="F302">
        <f>co_thomson!F303</f>
        <v>132.31</v>
      </c>
      <c r="G302">
        <f>co_thomson!G303/co_thomson!H303</f>
        <v>4.2187815550319765E-2</v>
      </c>
    </row>
    <row r="303" spans="1:7" x14ac:dyDescent="0.25">
      <c r="A303" s="8">
        <f>co_thomson!A304</f>
        <v>40589</v>
      </c>
      <c r="B303">
        <f>co_thomson!B304</f>
        <v>20.9</v>
      </c>
      <c r="C303">
        <f>co_thomson!C304</f>
        <v>102.4</v>
      </c>
      <c r="D303">
        <f>co_thomson!D304</f>
        <v>137.9</v>
      </c>
      <c r="E303">
        <f>co_thomson!E304</f>
        <v>19071.883999999998</v>
      </c>
      <c r="F303">
        <f>co_thomson!F304</f>
        <v>141.15</v>
      </c>
      <c r="G303">
        <f>co_thomson!G304/co_thomson!H304</f>
        <v>4.3263387978142075E-2</v>
      </c>
    </row>
    <row r="304" spans="1:7" x14ac:dyDescent="0.25">
      <c r="A304" s="8">
        <f>co_thomson!A305</f>
        <v>40617</v>
      </c>
      <c r="B304">
        <f>co_thomson!B305</f>
        <v>21.1</v>
      </c>
      <c r="C304">
        <f>co_thomson!C305</f>
        <v>102.7</v>
      </c>
      <c r="D304">
        <f>co_thomson!D305</f>
        <v>146.76</v>
      </c>
      <c r="E304">
        <f>co_thomson!E305</f>
        <v>19584.789000000001</v>
      </c>
      <c r="F304">
        <f>co_thomson!F305</f>
        <v>156.32</v>
      </c>
      <c r="G304">
        <f>co_thomson!G305/co_thomson!H305</f>
        <v>5.1557264777157309E-2</v>
      </c>
    </row>
    <row r="305" spans="1:7" x14ac:dyDescent="0.25">
      <c r="A305" s="8">
        <f>co_thomson!A306</f>
        <v>40648</v>
      </c>
      <c r="B305">
        <f>co_thomson!B306</f>
        <v>11.9</v>
      </c>
      <c r="C305">
        <f>co_thomson!C306</f>
        <v>111.3</v>
      </c>
      <c r="D305">
        <f>co_thomson!D306</f>
        <v>153.38999999999999</v>
      </c>
      <c r="E305">
        <f>co_thomson!E306</f>
        <v>19588.474999999999</v>
      </c>
      <c r="F305">
        <f>co_thomson!F306</f>
        <v>141.33000000000001</v>
      </c>
      <c r="G305">
        <f>co_thomson!G306/co_thomson!H306</f>
        <v>5.0026968156830207E-2</v>
      </c>
    </row>
    <row r="306" spans="1:7" x14ac:dyDescent="0.25">
      <c r="A306" s="8">
        <f>co_thomson!A307</f>
        <v>40678</v>
      </c>
      <c r="B306">
        <f>co_thomson!B307</f>
        <v>10.1</v>
      </c>
      <c r="C306">
        <f>co_thomson!C307</f>
        <v>106</v>
      </c>
      <c r="D306">
        <f>co_thomson!D307</f>
        <v>149.84</v>
      </c>
      <c r="E306">
        <f>co_thomson!E307</f>
        <v>19839.499</v>
      </c>
      <c r="F306">
        <f>co_thomson!F307</f>
        <v>149.69999999999999</v>
      </c>
      <c r="G306">
        <f>co_thomson!G307/co_thomson!H307</f>
        <v>5.149580335731415E-2</v>
      </c>
    </row>
    <row r="307" spans="1:7" x14ac:dyDescent="0.25">
      <c r="A307" s="8">
        <f>co_thomson!A308</f>
        <v>40709</v>
      </c>
      <c r="B307">
        <f>co_thomson!B308</f>
        <v>27.6</v>
      </c>
      <c r="C307">
        <f>co_thomson!C308</f>
        <v>108.8</v>
      </c>
      <c r="D307">
        <f>co_thomson!D308</f>
        <v>147.59</v>
      </c>
      <c r="E307">
        <f>co_thomson!E308</f>
        <v>19742.548999999999</v>
      </c>
      <c r="F307">
        <f>co_thomson!F308</f>
        <v>142.03</v>
      </c>
      <c r="G307">
        <f>co_thomson!G308/co_thomson!H308</f>
        <v>4.9182160016711933E-2</v>
      </c>
    </row>
    <row r="308" spans="1:7" x14ac:dyDescent="0.25">
      <c r="A308" s="8">
        <f>co_thomson!A309</f>
        <v>40739</v>
      </c>
      <c r="B308">
        <f>co_thomson!B309</f>
        <v>27.5</v>
      </c>
      <c r="C308">
        <f>co_thomson!C309</f>
        <v>107.9</v>
      </c>
      <c r="D308">
        <f>co_thomson!D309</f>
        <v>147.58000000000001</v>
      </c>
      <c r="E308">
        <f>co_thomson!E309</f>
        <v>19752.879000000001</v>
      </c>
      <c r="F308">
        <f>co_thomson!F309</f>
        <v>149.91</v>
      </c>
      <c r="G308">
        <f>co_thomson!G309/co_thomson!H309</f>
        <v>5.1823216187433435E-2</v>
      </c>
    </row>
    <row r="309" spans="1:7" x14ac:dyDescent="0.25">
      <c r="A309" s="8">
        <f>co_thomson!A310</f>
        <v>40770</v>
      </c>
      <c r="B309">
        <f>co_thomson!B310</f>
        <v>24.9</v>
      </c>
      <c r="C309">
        <f>co_thomson!C310</f>
        <v>109.1</v>
      </c>
      <c r="D309">
        <f>co_thomson!D310</f>
        <v>143.54</v>
      </c>
      <c r="E309">
        <f>co_thomson!E310</f>
        <v>19928.894</v>
      </c>
      <c r="F309">
        <f>co_thomson!F310</f>
        <v>155.19999999999999</v>
      </c>
      <c r="G309">
        <f>co_thomson!G310/co_thomson!H310</f>
        <v>5.201684210526316E-2</v>
      </c>
    </row>
    <row r="310" spans="1:7" x14ac:dyDescent="0.25">
      <c r="A310" s="8">
        <f>co_thomson!A311</f>
        <v>40801</v>
      </c>
      <c r="B310">
        <f>co_thomson!B311</f>
        <v>23.1</v>
      </c>
      <c r="C310">
        <f>co_thomson!C311</f>
        <v>109.5</v>
      </c>
      <c r="D310">
        <f>co_thomson!D311</f>
        <v>148.37</v>
      </c>
      <c r="E310">
        <f>co_thomson!E311</f>
        <v>20389.183000000001</v>
      </c>
      <c r="F310">
        <f>co_thomson!F311</f>
        <v>157.5</v>
      </c>
      <c r="G310">
        <f>co_thomson!G311/co_thomson!H311</f>
        <v>4.794810086847337E-2</v>
      </c>
    </row>
    <row r="311" spans="1:7" x14ac:dyDescent="0.25">
      <c r="A311" s="8">
        <f>co_thomson!A312</f>
        <v>40831</v>
      </c>
      <c r="B311">
        <f>co_thomson!B312</f>
        <v>20.6</v>
      </c>
      <c r="C311">
        <f>co_thomson!C312</f>
        <v>109.4</v>
      </c>
      <c r="D311">
        <f>co_thomson!D312</f>
        <v>147.18</v>
      </c>
      <c r="E311">
        <f>co_thomson!E312</f>
        <v>21549.085999999999</v>
      </c>
      <c r="F311">
        <f>co_thomson!F312</f>
        <v>153.16</v>
      </c>
      <c r="G311">
        <f>co_thomson!G312/co_thomson!H312</f>
        <v>4.7787344813776528E-2</v>
      </c>
    </row>
    <row r="312" spans="1:7" x14ac:dyDescent="0.25">
      <c r="A312" s="8">
        <f>co_thomson!A313</f>
        <v>40862</v>
      </c>
      <c r="B312">
        <f>co_thomson!B313</f>
        <v>23.6</v>
      </c>
      <c r="C312">
        <f>co_thomson!C313</f>
        <v>109.1</v>
      </c>
      <c r="D312">
        <f>co_thomson!D313</f>
        <v>152.09</v>
      </c>
      <c r="E312">
        <f>co_thomson!E313</f>
        <v>21089.847000000002</v>
      </c>
      <c r="F312">
        <f>co_thomson!F313</f>
        <v>158.82</v>
      </c>
      <c r="G312">
        <f>co_thomson!G313/co_thomson!H313</f>
        <v>5.0448887582083705E-2</v>
      </c>
    </row>
    <row r="313" spans="1:7" x14ac:dyDescent="0.25">
      <c r="A313" s="8">
        <f>co_thomson!A314</f>
        <v>40892</v>
      </c>
      <c r="B313">
        <f>co_thomson!B314</f>
        <v>29.8</v>
      </c>
      <c r="C313">
        <f>co_thomson!C314</f>
        <v>109.9</v>
      </c>
      <c r="D313">
        <f>co_thomson!D314</f>
        <v>145.55000000000001</v>
      </c>
      <c r="E313">
        <f>co_thomson!E314</f>
        <v>20770.257000000001</v>
      </c>
      <c r="F313">
        <f>co_thomson!F314</f>
        <v>148.86000000000001</v>
      </c>
      <c r="G313">
        <f>co_thomson!G314/co_thomson!H314</f>
        <v>5.1441450174486238E-2</v>
      </c>
    </row>
    <row r="314" spans="1:7" x14ac:dyDescent="0.25">
      <c r="A314" s="8">
        <f>co_thomson!A315</f>
        <v>40923</v>
      </c>
      <c r="B314">
        <f>co_thomson!B315</f>
        <v>32.700000000000003</v>
      </c>
      <c r="C314">
        <f>co_thomson!C315</f>
        <v>112.3</v>
      </c>
      <c r="D314">
        <f>co_thomson!D315</f>
        <v>149.72</v>
      </c>
      <c r="E314">
        <f>co_thomson!E315</f>
        <v>19883.79</v>
      </c>
      <c r="F314">
        <f>co_thomson!F315</f>
        <v>133.65</v>
      </c>
      <c r="G314">
        <f>co_thomson!G315/co_thomson!H315</f>
        <v>4.8834693877551023E-2</v>
      </c>
    </row>
    <row r="315" spans="1:7" x14ac:dyDescent="0.25">
      <c r="A315" s="8">
        <f>co_thomson!A316</f>
        <v>40954</v>
      </c>
      <c r="B315">
        <f>co_thomson!B316</f>
        <v>26.8</v>
      </c>
      <c r="C315">
        <f>co_thomson!C316</f>
        <v>109.7</v>
      </c>
      <c r="D315">
        <f>co_thomson!D316</f>
        <v>151.79</v>
      </c>
      <c r="E315">
        <f>co_thomson!E316</f>
        <v>20187.144</v>
      </c>
      <c r="F315">
        <f>co_thomson!F316</f>
        <v>146.69</v>
      </c>
      <c r="G315">
        <f>co_thomson!G316/co_thomson!H316</f>
        <v>5.1411970382558618E-2</v>
      </c>
    </row>
    <row r="316" spans="1:7" x14ac:dyDescent="0.25">
      <c r="A316" s="8">
        <f>co_thomson!A317</f>
        <v>40983</v>
      </c>
      <c r="B316">
        <f>co_thomson!B317</f>
        <v>24.4</v>
      </c>
      <c r="C316">
        <f>co_thomson!C317</f>
        <v>110.8</v>
      </c>
      <c r="D316">
        <f>co_thomson!D317</f>
        <v>153.38</v>
      </c>
      <c r="E316">
        <f>co_thomson!E317</f>
        <v>20494.008999999998</v>
      </c>
      <c r="F316">
        <f>co_thomson!F317</f>
        <v>154.84</v>
      </c>
      <c r="G316">
        <f>co_thomson!G317/co_thomson!H317</f>
        <v>5.9085643359536609E-2</v>
      </c>
    </row>
    <row r="317" spans="1:7" x14ac:dyDescent="0.25">
      <c r="A317" s="8">
        <f>co_thomson!A318</f>
        <v>41014</v>
      </c>
      <c r="B317">
        <f>co_thomson!B318</f>
        <v>26.6</v>
      </c>
      <c r="C317">
        <f>co_thomson!C318</f>
        <v>110.3</v>
      </c>
      <c r="D317">
        <f>co_thomson!D318</f>
        <v>150.58000000000001</v>
      </c>
      <c r="E317">
        <f>co_thomson!E318</f>
        <v>20504.224999999999</v>
      </c>
      <c r="F317">
        <f>co_thomson!F318</f>
        <v>137.27000000000001</v>
      </c>
      <c r="G317">
        <f>co_thomson!G318/co_thomson!H318</f>
        <v>5.1236196319018407E-2</v>
      </c>
    </row>
    <row r="318" spans="1:7" x14ac:dyDescent="0.25">
      <c r="A318" s="8">
        <f>co_thomson!A319</f>
        <v>41044</v>
      </c>
      <c r="B318">
        <f>co_thomson!B319</f>
        <v>26.5</v>
      </c>
      <c r="C318">
        <f>co_thomson!C319</f>
        <v>111.1</v>
      </c>
      <c r="D318">
        <f>co_thomson!D319</f>
        <v>137.19999999999999</v>
      </c>
      <c r="E318">
        <f>co_thomson!E319</f>
        <v>20806.918000000001</v>
      </c>
      <c r="F318">
        <f>co_thomson!F319</f>
        <v>150.30000000000001</v>
      </c>
      <c r="G318">
        <f>co_thomson!G319/co_thomson!H319</f>
        <v>5.5728135313531359E-2</v>
      </c>
    </row>
    <row r="319" spans="1:7" x14ac:dyDescent="0.25">
      <c r="A319" s="8">
        <f>co_thomson!A320</f>
        <v>41075</v>
      </c>
      <c r="B319">
        <f>co_thomson!B320</f>
        <v>20.6</v>
      </c>
      <c r="C319">
        <f>co_thomson!C320</f>
        <v>111.3</v>
      </c>
      <c r="D319">
        <f>co_thomson!D320</f>
        <v>128.06</v>
      </c>
      <c r="E319">
        <f>co_thomson!E320</f>
        <v>21022.271000000001</v>
      </c>
      <c r="F319">
        <f>co_thomson!F320</f>
        <v>146.28</v>
      </c>
      <c r="G319">
        <f>co_thomson!G320/co_thomson!H320</f>
        <v>4.9153382162860831E-2</v>
      </c>
    </row>
    <row r="320" spans="1:7" x14ac:dyDescent="0.25">
      <c r="A320" s="8">
        <f>co_thomson!A321</f>
        <v>41105</v>
      </c>
      <c r="B320">
        <f>co_thomson!B321</f>
        <v>23.2</v>
      </c>
      <c r="C320">
        <f>co_thomson!C321</f>
        <v>113.1</v>
      </c>
      <c r="D320">
        <f>co_thomson!D321</f>
        <v>129.06</v>
      </c>
      <c r="E320">
        <f>co_thomson!E321</f>
        <v>20485.035</v>
      </c>
      <c r="F320">
        <f>co_thomson!F321</f>
        <v>153.33000000000001</v>
      </c>
      <c r="G320">
        <f>co_thomson!G321/co_thomson!H321</f>
        <v>5.6943935926773451E-2</v>
      </c>
    </row>
    <row r="321" spans="1:10" x14ac:dyDescent="0.25">
      <c r="A321" s="8">
        <f>co_thomson!A322</f>
        <v>41136</v>
      </c>
      <c r="B321">
        <f>co_thomson!B322</f>
        <v>18.100000000000001</v>
      </c>
      <c r="C321">
        <f>co_thomson!C322</f>
        <v>111.3</v>
      </c>
      <c r="D321">
        <f>co_thomson!D322</f>
        <v>123.85</v>
      </c>
      <c r="E321">
        <f>co_thomson!E322</f>
        <v>20841.703000000001</v>
      </c>
      <c r="F321">
        <f>co_thomson!F322</f>
        <v>151.72999999999999</v>
      </c>
      <c r="G321">
        <f>co_thomson!G322/co_thomson!H322</f>
        <v>5.0300429184549356E-2</v>
      </c>
    </row>
    <row r="322" spans="1:10" x14ac:dyDescent="0.25">
      <c r="A322" s="8">
        <f>co_thomson!A323</f>
        <v>41167</v>
      </c>
      <c r="B322">
        <f>co_thomson!B323</f>
        <v>25</v>
      </c>
      <c r="C322">
        <f>co_thomson!C323</f>
        <v>112.8</v>
      </c>
      <c r="D322">
        <f>co_thomson!D323</f>
        <v>134.44</v>
      </c>
      <c r="E322">
        <f>co_thomson!E323</f>
        <v>20555.411</v>
      </c>
      <c r="F322">
        <f>co_thomson!F323</f>
        <v>155.05000000000001</v>
      </c>
      <c r="G322">
        <f>co_thomson!G323/co_thomson!H323</f>
        <v>5.2249414769099806E-2</v>
      </c>
    </row>
    <row r="323" spans="1:10" x14ac:dyDescent="0.25">
      <c r="A323" s="8">
        <f>co_thomson!A324</f>
        <v>41197</v>
      </c>
      <c r="B323">
        <f>co_thomson!B324</f>
        <v>25.6</v>
      </c>
      <c r="C323">
        <f>co_thomson!C324</f>
        <v>112.7</v>
      </c>
      <c r="D323">
        <f>co_thomson!D324</f>
        <v>135.41999999999999</v>
      </c>
      <c r="E323">
        <f>co_thomson!E324</f>
        <v>21538.289000000001</v>
      </c>
      <c r="F323">
        <f>co_thomson!F324</f>
        <v>154.69999999999999</v>
      </c>
      <c r="G323">
        <f>co_thomson!G324/co_thomson!H324</f>
        <v>5.7759940463533915E-2</v>
      </c>
    </row>
    <row r="324" spans="1:10" s="9" customFormat="1" x14ac:dyDescent="0.25">
      <c r="A324" s="8">
        <f>co_thomson!A325</f>
        <v>41228</v>
      </c>
      <c r="B324">
        <f>co_thomson!B325</f>
        <v>25.3</v>
      </c>
      <c r="C324">
        <f>co_thomson!C325</f>
        <v>114.2</v>
      </c>
      <c r="D324">
        <f>co_thomson!D325</f>
        <v>132.91999999999999</v>
      </c>
      <c r="E324">
        <f>co_thomson!E325</f>
        <v>20997.821</v>
      </c>
      <c r="F324">
        <f>co_thomson!F325</f>
        <v>151.96</v>
      </c>
      <c r="G324">
        <f>co_thomson!G325/co_thomson!H325</f>
        <v>5.1141489361702125E-2</v>
      </c>
      <c r="I324"/>
      <c r="J324"/>
    </row>
    <row r="325" spans="1:10" s="9" customFormat="1" x14ac:dyDescent="0.25">
      <c r="A325" s="8">
        <f>co_thomson!A326</f>
        <v>41258</v>
      </c>
      <c r="B325">
        <f>co_thomson!B326</f>
        <v>21.5</v>
      </c>
      <c r="C325">
        <f>co_thomson!C326</f>
        <v>112.1</v>
      </c>
      <c r="D325">
        <f>co_thomson!D326</f>
        <v>132.21</v>
      </c>
      <c r="E325">
        <f>co_thomson!E326</f>
        <v>21040.393</v>
      </c>
      <c r="F325">
        <f>co_thomson!F326</f>
        <v>144.44</v>
      </c>
      <c r="G325">
        <f>co_thomson!G326/co_thomson!H326</f>
        <v>5.3792504073872899E-2</v>
      </c>
      <c r="I325"/>
      <c r="J325"/>
    </row>
    <row r="326" spans="1:10" s="9" customFormat="1" x14ac:dyDescent="0.25">
      <c r="A326" s="8">
        <f>co_thomson!A327</f>
        <v>41289</v>
      </c>
      <c r="B326">
        <f>co_thomson!B327</f>
        <v>23.1</v>
      </c>
      <c r="C326">
        <f>co_thomson!C327</f>
        <v>115.1</v>
      </c>
      <c r="D326">
        <f>co_thomson!D327</f>
        <v>133.13</v>
      </c>
      <c r="E326">
        <f>co_thomson!E327</f>
        <v>20254.664000000001</v>
      </c>
      <c r="F326">
        <f>co_thomson!F327</f>
        <v>133.09</v>
      </c>
      <c r="G326">
        <f>co_thomson!G327/co_thomson!H327</f>
        <v>5.3089555506897299E-2</v>
      </c>
      <c r="I326"/>
      <c r="J326"/>
    </row>
    <row r="327" spans="1:10" s="9" customFormat="1" x14ac:dyDescent="0.25">
      <c r="A327" s="8">
        <f>co_thomson!A328</f>
        <v>41320</v>
      </c>
      <c r="B327">
        <f>co_thomson!B328</f>
        <v>14.9</v>
      </c>
      <c r="C327">
        <f>co_thomson!C328</f>
        <v>116.1</v>
      </c>
      <c r="D327">
        <f>co_thomson!D328</f>
        <v>135.03</v>
      </c>
      <c r="E327">
        <f>co_thomson!E328</f>
        <v>20293.228999999999</v>
      </c>
      <c r="F327">
        <f>co_thomson!F328</f>
        <v>139.57</v>
      </c>
      <c r="G327">
        <f>co_thomson!G328/co_thomson!H328</f>
        <v>5.024542518837459E-2</v>
      </c>
      <c r="I327"/>
      <c r="J327"/>
    </row>
    <row r="328" spans="1:10" s="9" customFormat="1" x14ac:dyDescent="0.25">
      <c r="A328" s="8">
        <f>co_thomson!A329</f>
        <v>41348</v>
      </c>
      <c r="B328">
        <f>co_thomson!B329</f>
        <v>14.8</v>
      </c>
      <c r="C328">
        <f>co_thomson!C329</f>
        <v>111.9</v>
      </c>
      <c r="D328">
        <f>co_thomson!D329</f>
        <v>131.41999999999999</v>
      </c>
      <c r="E328">
        <f>co_thomson!E329</f>
        <v>20416.431</v>
      </c>
      <c r="F328">
        <f>co_thomson!F329</f>
        <v>136.85</v>
      </c>
      <c r="G328">
        <f>co_thomson!G329/co_thomson!H329</f>
        <v>4.8496114261709723E-2</v>
      </c>
      <c r="I328"/>
      <c r="J328"/>
    </row>
    <row r="329" spans="1:10" s="9" customFormat="1" x14ac:dyDescent="0.25">
      <c r="A329" s="8">
        <f>co_thomson!A330</f>
        <v>41379</v>
      </c>
      <c r="B329">
        <f>co_thomson!B330</f>
        <v>23.7</v>
      </c>
      <c r="C329">
        <f>co_thomson!C330</f>
        <v>117.5</v>
      </c>
      <c r="D329">
        <f>co_thomson!D330</f>
        <v>125.35</v>
      </c>
      <c r="E329">
        <f>co_thomson!E330</f>
        <v>20633.097000000002</v>
      </c>
      <c r="F329">
        <f>co_thomson!F330</f>
        <v>149.97999999999999</v>
      </c>
      <c r="G329">
        <f>co_thomson!G330/co_thomson!H330</f>
        <v>5.2665460736326872E-2</v>
      </c>
      <c r="I329"/>
      <c r="J329"/>
    </row>
    <row r="330" spans="1:10" s="9" customFormat="1" x14ac:dyDescent="0.25">
      <c r="A330" s="8">
        <f>co_thomson!A331</f>
        <v>41409</v>
      </c>
      <c r="B330">
        <f>co_thomson!B331</f>
        <v>20.100000000000001</v>
      </c>
      <c r="C330">
        <f>co_thomson!C331</f>
        <v>115.9</v>
      </c>
      <c r="D330">
        <f>co_thomson!D331</f>
        <v>125.3</v>
      </c>
      <c r="E330">
        <f>co_thomson!E331</f>
        <v>21284.308000000001</v>
      </c>
      <c r="F330">
        <f>co_thomson!F331</f>
        <v>147.33000000000001</v>
      </c>
      <c r="G330">
        <f>co_thomson!G331/co_thomson!H331</f>
        <v>5.7586393088552915E-2</v>
      </c>
      <c r="I330"/>
      <c r="J330"/>
    </row>
    <row r="331" spans="1:10" s="9" customFormat="1" x14ac:dyDescent="0.25">
      <c r="A331" s="8">
        <f>co_thomson!A332</f>
        <v>41440</v>
      </c>
      <c r="B331">
        <f>co_thomson!B332</f>
        <v>27.4</v>
      </c>
      <c r="C331">
        <f>co_thomson!C332</f>
        <v>113.4</v>
      </c>
      <c r="D331">
        <f>co_thomson!D332</f>
        <v>126.13</v>
      </c>
      <c r="E331">
        <f>co_thomson!E332</f>
        <v>20988.282999999999</v>
      </c>
      <c r="F331">
        <f>co_thomson!F332</f>
        <v>138.91999999999999</v>
      </c>
      <c r="G331">
        <f>co_thomson!G332/co_thomson!H332</f>
        <v>5.1137007874015747E-2</v>
      </c>
      <c r="I331"/>
      <c r="J331"/>
    </row>
    <row r="332" spans="1:10" s="9" customFormat="1" x14ac:dyDescent="0.25">
      <c r="A332" s="8">
        <f>co_thomson!A333</f>
        <v>41470</v>
      </c>
      <c r="B332">
        <f>co_thomson!B333</f>
        <v>25.1</v>
      </c>
      <c r="C332">
        <f>co_thomson!C333</f>
        <v>116.5</v>
      </c>
      <c r="D332">
        <f>co_thomson!D333</f>
        <v>128.03</v>
      </c>
      <c r="E332">
        <f>co_thomson!E333</f>
        <v>21000.781999999999</v>
      </c>
      <c r="F332">
        <f>co_thomson!F333</f>
        <v>154.88</v>
      </c>
      <c r="G332">
        <f>co_thomson!G333/co_thomson!H333</f>
        <v>4.9460982351690413E-2</v>
      </c>
      <c r="I332"/>
      <c r="J332"/>
    </row>
    <row r="333" spans="1:10" s="9" customFormat="1" x14ac:dyDescent="0.25">
      <c r="A333" s="8">
        <f>co_thomson!A334</f>
        <v>41501</v>
      </c>
      <c r="B333">
        <f>co_thomson!B334</f>
        <v>13.4</v>
      </c>
      <c r="C333">
        <f>co_thomson!C334</f>
        <v>117.3</v>
      </c>
      <c r="D333">
        <f>co_thomson!D334</f>
        <v>129.51</v>
      </c>
      <c r="E333">
        <f>co_thomson!E334</f>
        <v>21310.498</v>
      </c>
      <c r="F333">
        <f>co_thomson!F334</f>
        <v>147.4</v>
      </c>
      <c r="G333">
        <f>co_thomson!G334/co_thomson!H334</f>
        <v>5.2435478773833345E-2</v>
      </c>
      <c r="I333"/>
      <c r="J333"/>
    </row>
    <row r="334" spans="1:10" s="9" customFormat="1" x14ac:dyDescent="0.25">
      <c r="A334" s="8">
        <f>co_thomson!A335</f>
        <v>41532</v>
      </c>
      <c r="B334">
        <f>co_thomson!B335</f>
        <v>14.6</v>
      </c>
      <c r="C334">
        <f>co_thomson!C335</f>
        <v>115.9</v>
      </c>
      <c r="D334">
        <f>co_thomson!D335</f>
        <v>128.18</v>
      </c>
      <c r="E334">
        <f>co_thomson!E335</f>
        <v>21123.191999999999</v>
      </c>
      <c r="F334">
        <f>co_thomson!F335</f>
        <v>156.61000000000001</v>
      </c>
      <c r="G334">
        <f>co_thomson!G335/co_thomson!H335</f>
        <v>4.9815119145439603E-2</v>
      </c>
      <c r="I334"/>
      <c r="J334"/>
    </row>
    <row r="335" spans="1:10" s="9" customFormat="1" x14ac:dyDescent="0.25">
      <c r="A335" s="8">
        <f>co_thomson!A336</f>
        <v>41562</v>
      </c>
      <c r="B335">
        <f>co_thomson!B336</f>
        <v>22.3</v>
      </c>
      <c r="C335">
        <f>co_thomson!C336</f>
        <v>118.3</v>
      </c>
      <c r="D335">
        <f>co_thomson!D336</f>
        <v>127.57</v>
      </c>
      <c r="E335">
        <f>co_thomson!E336</f>
        <v>22211.491000000002</v>
      </c>
      <c r="F335">
        <f>co_thomson!F336</f>
        <v>155.94999999999999</v>
      </c>
      <c r="G335">
        <f>co_thomson!G336/co_thomson!H336</f>
        <v>5.0963868113346675E-2</v>
      </c>
      <c r="I335"/>
      <c r="J335"/>
    </row>
    <row r="336" spans="1:10" s="9" customFormat="1" x14ac:dyDescent="0.25">
      <c r="A336" s="8">
        <f>co_thomson!A337</f>
        <v>41593</v>
      </c>
      <c r="B336">
        <f>co_thomson!B337</f>
        <v>23.7</v>
      </c>
      <c r="C336">
        <f>co_thomson!C337</f>
        <v>115.4</v>
      </c>
      <c r="D336">
        <f>co_thomson!D337</f>
        <v>126.71</v>
      </c>
      <c r="E336">
        <f>co_thomson!E337</f>
        <v>21478.625</v>
      </c>
      <c r="F336">
        <f>co_thomson!F337</f>
        <v>152.12</v>
      </c>
      <c r="G336">
        <f>co_thomson!G337/co_thomson!H337</f>
        <v>5.1926509186351701E-2</v>
      </c>
      <c r="I336"/>
      <c r="J336"/>
    </row>
    <row r="337" spans="1:10" s="9" customFormat="1" x14ac:dyDescent="0.25">
      <c r="A337" s="8">
        <f>co_thomson!A338</f>
        <v>41623</v>
      </c>
      <c r="B337">
        <f>co_thomson!B338</f>
        <v>22.8</v>
      </c>
      <c r="C337">
        <f>co_thomson!C338</f>
        <v>106.1</v>
      </c>
      <c r="D337">
        <f>co_thomson!D338</f>
        <v>127.06</v>
      </c>
      <c r="E337">
        <f>co_thomson!E338</f>
        <v>21583.721000000001</v>
      </c>
      <c r="F337">
        <f>co_thomson!F338</f>
        <v>147.36000000000001</v>
      </c>
      <c r="G337">
        <f>co_thomson!G338/co_thomson!H338</f>
        <v>5.5931466157436875E-2</v>
      </c>
      <c r="I337"/>
      <c r="J337"/>
    </row>
    <row r="338" spans="1:10" s="9" customFormat="1" x14ac:dyDescent="0.25">
      <c r="A338" s="8">
        <f>co_thomson!A339</f>
        <v>41654</v>
      </c>
      <c r="B338">
        <f>co_thomson!B339</f>
        <v>27.3</v>
      </c>
      <c r="C338">
        <f>co_thomson!C339</f>
        <v>119.6</v>
      </c>
      <c r="D338">
        <f>co_thomson!D339</f>
        <v>122.95</v>
      </c>
      <c r="E338">
        <f>co_thomson!E339</f>
        <v>20695.608</v>
      </c>
      <c r="F338">
        <f>co_thomson!F339</f>
        <v>134.38</v>
      </c>
      <c r="G338">
        <f>co_thomson!G339/co_thomson!H339</f>
        <v>5.0238194734642708E-2</v>
      </c>
      <c r="I338"/>
      <c r="J338"/>
    </row>
    <row r="339" spans="1:10" s="9" customFormat="1" x14ac:dyDescent="0.25">
      <c r="A339" s="8">
        <f>co_thomson!A340</f>
        <v>41685</v>
      </c>
      <c r="B339">
        <f>co_thomson!B340</f>
        <v>15.7</v>
      </c>
      <c r="C339">
        <f>co_thomson!C340</f>
        <v>123.8</v>
      </c>
      <c r="D339">
        <f>co_thomson!D340</f>
        <v>123.47</v>
      </c>
      <c r="E339">
        <f>co_thomson!E340</f>
        <v>20620.876</v>
      </c>
      <c r="F339">
        <f>co_thomson!F340</f>
        <v>145.49</v>
      </c>
      <c r="G339">
        <f>co_thomson!G340/co_thomson!H340</f>
        <v>4.360796324655436E-2</v>
      </c>
      <c r="I339"/>
      <c r="J339"/>
    </row>
    <row r="340" spans="1:10" s="9" customFormat="1" x14ac:dyDescent="0.25">
      <c r="A340" s="8">
        <f>co_thomson!A341</f>
        <v>41713</v>
      </c>
      <c r="B340">
        <f>co_thomson!B341</f>
        <v>18.5</v>
      </c>
      <c r="C340">
        <f>co_thomson!C341</f>
        <v>122.3</v>
      </c>
      <c r="D340">
        <f>co_thomson!D341</f>
        <v>125.4</v>
      </c>
      <c r="E340">
        <f>co_thomson!E341</f>
        <v>20803.366999999998</v>
      </c>
      <c r="F340">
        <f>co_thomson!F341</f>
        <v>149.94999999999999</v>
      </c>
      <c r="G340">
        <f>co_thomson!G341/co_thomson!H341</f>
        <v>4.474875647142422E-2</v>
      </c>
      <c r="I340"/>
      <c r="J340"/>
    </row>
    <row r="341" spans="1:10" s="9" customFormat="1" x14ac:dyDescent="0.25">
      <c r="A341" s="8">
        <f>co_thomson!A342</f>
        <v>41744</v>
      </c>
      <c r="B341">
        <f>co_thomson!B342</f>
        <v>18.5</v>
      </c>
      <c r="C341">
        <f>co_thomson!C342</f>
        <v>127.8</v>
      </c>
      <c r="D341">
        <f>co_thomson!D342</f>
        <v>123.97</v>
      </c>
      <c r="E341">
        <f>co_thomson!E342</f>
        <v>21342.668000000001</v>
      </c>
      <c r="F341">
        <f>co_thomson!F342</f>
        <v>164.34</v>
      </c>
      <c r="G341">
        <f>co_thomson!G342/co_thomson!H342</f>
        <v>4.4960941568586606E-2</v>
      </c>
      <c r="I341"/>
      <c r="J341"/>
    </row>
    <row r="342" spans="1:10" s="9" customFormat="1" x14ac:dyDescent="0.25">
      <c r="A342" s="8">
        <f>co_thomson!A343</f>
        <v>41774</v>
      </c>
      <c r="B342">
        <f>co_thomson!B343</f>
        <v>23.9</v>
      </c>
      <c r="C342">
        <f>co_thomson!C343</f>
        <v>123.7</v>
      </c>
      <c r="D342">
        <f>co_thomson!D343</f>
        <v>119.54</v>
      </c>
      <c r="E342">
        <f>co_thomson!E343</f>
        <v>21440.555</v>
      </c>
      <c r="F342">
        <f>co_thomson!F343</f>
        <v>149.91999999999999</v>
      </c>
      <c r="G342">
        <f>co_thomson!G343/co_thomson!H343</f>
        <v>5.7615053988887721E-2</v>
      </c>
      <c r="I342"/>
      <c r="J342"/>
    </row>
    <row r="343" spans="1:10" s="9" customFormat="1" x14ac:dyDescent="0.25">
      <c r="A343" s="8">
        <f>co_thomson!A344</f>
        <v>41805</v>
      </c>
      <c r="B343">
        <f>co_thomson!B344</f>
        <v>26.5</v>
      </c>
      <c r="C343">
        <f>co_thomson!C344</f>
        <v>122</v>
      </c>
      <c r="D343">
        <f>co_thomson!D344</f>
        <v>129.85</v>
      </c>
      <c r="E343">
        <f>co_thomson!E344</f>
        <v>21475.136999999999</v>
      </c>
      <c r="F343">
        <f>co_thomson!F344</f>
        <v>138.55000000000001</v>
      </c>
      <c r="G343">
        <f>co_thomson!G344/co_thomson!H344</f>
        <v>4.9743779777660133E-2</v>
      </c>
      <c r="I343"/>
      <c r="J343"/>
    </row>
    <row r="344" spans="1:10" s="9" customFormat="1" x14ac:dyDescent="0.25">
      <c r="A344" s="8">
        <f>co_thomson!A345</f>
        <v>41835</v>
      </c>
      <c r="B344">
        <f>co_thomson!B345</f>
        <v>26.6</v>
      </c>
      <c r="C344">
        <f>co_thomson!C345</f>
        <v>123.4</v>
      </c>
      <c r="D344">
        <f>co_thomson!D345</f>
        <v>119.04</v>
      </c>
      <c r="E344">
        <f>co_thomson!E345</f>
        <v>21240.646000000001</v>
      </c>
      <c r="F344">
        <f>co_thomson!F345</f>
        <v>157.74</v>
      </c>
      <c r="G344">
        <f>co_thomson!G345/co_thomson!H345</f>
        <v>5.4022041515086668E-2</v>
      </c>
      <c r="I344"/>
      <c r="J344"/>
    </row>
    <row r="345" spans="1:10" s="9" customFormat="1" x14ac:dyDescent="0.25">
      <c r="A345" s="8">
        <f>co_thomson!A346</f>
        <v>41866</v>
      </c>
      <c r="B345">
        <f>co_thomson!B346</f>
        <v>20.5</v>
      </c>
      <c r="C345">
        <f>co_thomson!C346</f>
        <v>124.4</v>
      </c>
      <c r="D345">
        <f>co_thomson!D346</f>
        <v>121.13</v>
      </c>
      <c r="E345">
        <f>co_thomson!E346</f>
        <v>21755.044999999998</v>
      </c>
      <c r="F345">
        <f>co_thomson!F346</f>
        <v>147.80000000000001</v>
      </c>
      <c r="G345">
        <f>co_thomson!G346/co_thomson!H346</f>
        <v>5.1024064454574372E-2</v>
      </c>
      <c r="I345"/>
      <c r="J345"/>
    </row>
    <row r="346" spans="1:10" s="9" customFormat="1" x14ac:dyDescent="0.25">
      <c r="A346" s="8">
        <f>co_thomson!A347</f>
        <v>41897</v>
      </c>
      <c r="B346">
        <f>co_thomson!B347</f>
        <v>17.5</v>
      </c>
      <c r="C346">
        <f>co_thomson!C347</f>
        <v>125.6</v>
      </c>
      <c r="D346">
        <f>co_thomson!D347</f>
        <v>116.88</v>
      </c>
      <c r="E346">
        <f>co_thomson!E347</f>
        <v>21849.072</v>
      </c>
      <c r="F346">
        <f>co_thomson!F347</f>
        <v>159.51</v>
      </c>
      <c r="G346">
        <f>co_thomson!G347/co_thomson!H347</f>
        <v>5.3020604539274138E-2</v>
      </c>
      <c r="I346"/>
      <c r="J346"/>
    </row>
    <row r="347" spans="1:10" s="9" customFormat="1" x14ac:dyDescent="0.25">
      <c r="A347" s="8">
        <f>co_thomson!A348</f>
        <v>41927</v>
      </c>
      <c r="B347">
        <f>co_thomson!B348</f>
        <v>21.7</v>
      </c>
      <c r="C347">
        <f>co_thomson!C348</f>
        <v>132</v>
      </c>
      <c r="D347">
        <f>co_thomson!D348</f>
        <v>107.08</v>
      </c>
      <c r="E347">
        <f>co_thomson!E348</f>
        <v>22658.030999999999</v>
      </c>
      <c r="F347">
        <f>co_thomson!F348</f>
        <v>156.22999999999999</v>
      </c>
      <c r="G347">
        <f>co_thomson!G348/co_thomson!H348</f>
        <v>4.4886268781302169E-2</v>
      </c>
      <c r="I347"/>
      <c r="J347"/>
    </row>
    <row r="348" spans="1:10" s="9" customFormat="1" x14ac:dyDescent="0.25">
      <c r="A348" s="8">
        <f>co_thomson!A349</f>
        <v>41958</v>
      </c>
      <c r="B348">
        <f>co_thomson!B349</f>
        <v>24.5</v>
      </c>
      <c r="C348">
        <f>co_thomson!C349</f>
        <v>124.5</v>
      </c>
      <c r="D348">
        <f>co_thomson!D349</f>
        <v>104.3</v>
      </c>
      <c r="E348">
        <f>co_thomson!E349</f>
        <v>22335.906999999999</v>
      </c>
      <c r="F348">
        <f>co_thomson!F349</f>
        <v>150.38999999999999</v>
      </c>
      <c r="G348">
        <f>co_thomson!G349/co_thomson!H349</f>
        <v>4.0117348556929909E-2</v>
      </c>
      <c r="I348"/>
      <c r="J348"/>
    </row>
    <row r="349" spans="1:10" s="8" customFormat="1" x14ac:dyDescent="0.25">
      <c r="A349" s="8">
        <f>co_thomson!A350</f>
        <v>41988</v>
      </c>
      <c r="B349">
        <f>co_thomson!B350</f>
        <v>22.4</v>
      </c>
      <c r="C349">
        <f>co_thomson!C350</f>
        <v>115.2</v>
      </c>
      <c r="D349">
        <f>co_thomson!D350</f>
        <v>95.09</v>
      </c>
      <c r="E349">
        <f>co_thomson!E350</f>
        <v>21822.962</v>
      </c>
      <c r="F349">
        <f>co_thomson!F350</f>
        <v>150.56</v>
      </c>
      <c r="G349">
        <f>co_thomson!G350/co_thomson!H350</f>
        <v>3.7676000000000001E-2</v>
      </c>
      <c r="I349"/>
      <c r="J349"/>
    </row>
    <row r="350" spans="1:10" s="8" customFormat="1" x14ac:dyDescent="0.25">
      <c r="A350" s="8">
        <f>co_thomson!A351</f>
        <v>42019</v>
      </c>
      <c r="B350">
        <f>co_thomson!B351</f>
        <v>17.899999999999999</v>
      </c>
      <c r="C350" t="str">
        <f>co_thomson!C351</f>
        <v>NA</v>
      </c>
      <c r="D350">
        <f>co_thomson!D351</f>
        <v>82.35</v>
      </c>
      <c r="E350">
        <f>co_thomson!E351</f>
        <v>21126.955000000002</v>
      </c>
      <c r="F350">
        <f>co_thomson!F351</f>
        <v>95.94</v>
      </c>
      <c r="G350">
        <f>co_thomson!G351/co_thomson!H351</f>
        <v>3.058617021276596E-2</v>
      </c>
      <c r="I350"/>
      <c r="J350"/>
    </row>
    <row r="351" spans="1:10" s="8" customFormat="1" x14ac:dyDescent="0.25">
      <c r="A351" s="8">
        <f>co_thomson!A352</f>
        <v>42050</v>
      </c>
      <c r="B351">
        <f>co_thomson!B352</f>
        <v>14</v>
      </c>
      <c r="C351" t="str">
        <f>co_thomson!C352</f>
        <v>NA</v>
      </c>
      <c r="D351" t="str">
        <f>co_thomson!D352</f>
        <v>NA</v>
      </c>
      <c r="E351">
        <f>co_thomson!E352</f>
        <v>21320.244999999999</v>
      </c>
      <c r="F351">
        <f>co_thomson!F352</f>
        <v>104.1</v>
      </c>
      <c r="G351">
        <f>co_thomson!G352/co_thomson!H352</f>
        <v>3.5982974807316229E-2</v>
      </c>
      <c r="I351"/>
      <c r="J351"/>
    </row>
    <row r="352" spans="1:10" s="8" customFormat="1" x14ac:dyDescent="0.25">
      <c r="A352" s="8">
        <f>co_thomson!A353</f>
        <v>42078</v>
      </c>
      <c r="B352" t="str">
        <f>co_thomson!B353</f>
        <v>NA</v>
      </c>
      <c r="C352" t="str">
        <f>co_thomson!C353</f>
        <v>NA</v>
      </c>
      <c r="D352" t="str">
        <f>co_thomson!D353</f>
        <v>NA</v>
      </c>
      <c r="E352" t="str">
        <f>co_thomson!E353</f>
        <v>NA</v>
      </c>
      <c r="F352" t="str">
        <f>co_thomson!F353</f>
        <v>NA</v>
      </c>
      <c r="G352" t="e">
        <f>co_thomson!G353/co_thomson!H353</f>
        <v>#VALUE!</v>
      </c>
      <c r="I352"/>
      <c r="J352"/>
    </row>
    <row r="353" spans="1:10" s="9" customFormat="1" x14ac:dyDescent="0.25">
      <c r="A353" s="8">
        <f>co_thomson!A354</f>
        <v>0</v>
      </c>
      <c r="B353">
        <f>co_thomson!B354</f>
        <v>0</v>
      </c>
      <c r="C353">
        <f>co_thomson!C354</f>
        <v>0</v>
      </c>
      <c r="D353">
        <f>co_thomson!D354</f>
        <v>0</v>
      </c>
      <c r="E353">
        <f>co_thomson!E354</f>
        <v>0</v>
      </c>
      <c r="F353">
        <f>co_thomson!F354</f>
        <v>0</v>
      </c>
      <c r="G353" t="e">
        <f>co_thomson!G354/co_thomson!H354</f>
        <v>#DIV/0!</v>
      </c>
      <c r="I353"/>
      <c r="J353"/>
    </row>
    <row r="354" spans="1:10" s="9" customFormat="1" x14ac:dyDescent="0.25">
      <c r="A354" s="8">
        <f>co_thomson!A355</f>
        <v>0</v>
      </c>
      <c r="B354">
        <f>co_thomson!B355</f>
        <v>0</v>
      </c>
      <c r="C354">
        <f>co_thomson!C355</f>
        <v>0</v>
      </c>
      <c r="D354">
        <f>co_thomson!D355</f>
        <v>0</v>
      </c>
      <c r="E354">
        <f>co_thomson!E355</f>
        <v>0</v>
      </c>
      <c r="F354">
        <f>co_thomson!F355</f>
        <v>0</v>
      </c>
      <c r="G354" t="e">
        <f>co_thomson!G355/co_thomson!H355</f>
        <v>#DIV/0!</v>
      </c>
      <c r="I354"/>
      <c r="J354"/>
    </row>
    <row r="355" spans="1:10" x14ac:dyDescent="0.25">
      <c r="A355" s="8">
        <f>co_thomson!A356</f>
        <v>0</v>
      </c>
      <c r="B355">
        <f>co_thomson!B356</f>
        <v>0</v>
      </c>
      <c r="C355">
        <f>co_thomson!C356</f>
        <v>0</v>
      </c>
      <c r="D355">
        <f>co_thomson!D356</f>
        <v>0</v>
      </c>
      <c r="E355">
        <f>co_thomson!E356</f>
        <v>0</v>
      </c>
      <c r="F355">
        <f>co_thomson!F356</f>
        <v>0</v>
      </c>
      <c r="G355" t="e">
        <f>co_thomson!G356/co_thomson!H356</f>
        <v>#DIV/0!</v>
      </c>
    </row>
    <row r="356" spans="1:10" x14ac:dyDescent="0.25">
      <c r="A356" s="8">
        <f>co_thomson!A357</f>
        <v>0</v>
      </c>
      <c r="B356">
        <f>co_thomson!B357</f>
        <v>0</v>
      </c>
      <c r="C356">
        <f>co_thomson!C357</f>
        <v>0</v>
      </c>
      <c r="D356">
        <f>co_thomson!D357</f>
        <v>0</v>
      </c>
      <c r="E356">
        <f>co_thomson!E357</f>
        <v>0</v>
      </c>
      <c r="F356">
        <f>co_thomson!F357</f>
        <v>0</v>
      </c>
      <c r="G356" t="e">
        <f>co_thomson!G357/co_thomson!H357</f>
        <v>#DIV/0!</v>
      </c>
    </row>
    <row r="357" spans="1:10" x14ac:dyDescent="0.25">
      <c r="A357" s="8">
        <f>co_thomson!A358</f>
        <v>0</v>
      </c>
      <c r="B357">
        <f>co_thomson!B358</f>
        <v>0</v>
      </c>
      <c r="C357">
        <f>co_thomson!C358</f>
        <v>0</v>
      </c>
      <c r="D357">
        <f>co_thomson!D358</f>
        <v>0</v>
      </c>
      <c r="E357">
        <f>co_thomson!E358</f>
        <v>0</v>
      </c>
      <c r="F357">
        <f>co_thomson!F358</f>
        <v>0</v>
      </c>
      <c r="G357" t="e">
        <f>co_thomson!G358/co_thomson!H358</f>
        <v>#DIV/0!</v>
      </c>
    </row>
    <row r="358" spans="1:10" x14ac:dyDescent="0.25">
      <c r="A358" s="8">
        <f>co_thomson!A359</f>
        <v>0</v>
      </c>
      <c r="B358">
        <f>co_thomson!B359</f>
        <v>0</v>
      </c>
      <c r="C358">
        <f>co_thomson!C359</f>
        <v>0</v>
      </c>
      <c r="D358">
        <f>co_thomson!D359</f>
        <v>0</v>
      </c>
      <c r="E358">
        <f>co_thomson!E359</f>
        <v>0</v>
      </c>
      <c r="F358">
        <f>co_thomson!F359</f>
        <v>0</v>
      </c>
      <c r="G358" t="e">
        <f>co_thomson!G359/co_thomson!H359</f>
        <v>#DIV/0!</v>
      </c>
    </row>
    <row r="359" spans="1:10" x14ac:dyDescent="0.25">
      <c r="A359" s="8">
        <f>co_thomson!A360</f>
        <v>0</v>
      </c>
      <c r="B359">
        <f>co_thomson!B360</f>
        <v>0</v>
      </c>
      <c r="C359">
        <f>co_thomson!C360</f>
        <v>0</v>
      </c>
      <c r="D359">
        <f>co_thomson!D360</f>
        <v>0</v>
      </c>
      <c r="E359">
        <f>co_thomson!E360</f>
        <v>0</v>
      </c>
      <c r="F359">
        <f>co_thomson!F360</f>
        <v>0</v>
      </c>
      <c r="G359" t="e">
        <f>co_thomson!G360/co_thomson!H360</f>
        <v>#DIV/0!</v>
      </c>
    </row>
    <row r="360" spans="1:10" x14ac:dyDescent="0.25">
      <c r="A360" s="8">
        <f>co_thomson!A361</f>
        <v>0</v>
      </c>
      <c r="B360">
        <f>co_thomson!B361</f>
        <v>0</v>
      </c>
      <c r="C360">
        <f>co_thomson!C361</f>
        <v>0</v>
      </c>
      <c r="D360">
        <f>co_thomson!D361</f>
        <v>0</v>
      </c>
      <c r="E360">
        <f>co_thomson!E361</f>
        <v>0</v>
      </c>
      <c r="F360">
        <f>co_thomson!F361</f>
        <v>0</v>
      </c>
      <c r="G360" t="e">
        <f>co_thomson!G361/co_thomson!H361</f>
        <v>#DIV/0!</v>
      </c>
    </row>
    <row r="361" spans="1:10" x14ac:dyDescent="0.25">
      <c r="A361" s="8">
        <f>co_thomson!A362</f>
        <v>0</v>
      </c>
      <c r="B361">
        <f>co_thomson!B362</f>
        <v>0</v>
      </c>
      <c r="C361">
        <f>co_thomson!C362</f>
        <v>0</v>
      </c>
      <c r="D361">
        <f>co_thomson!D362</f>
        <v>0</v>
      </c>
      <c r="E361">
        <f>co_thomson!E362</f>
        <v>0</v>
      </c>
      <c r="F361">
        <f>co_thomson!F362</f>
        <v>0</v>
      </c>
      <c r="G361" t="e">
        <f>co_thomson!G362/co_thomson!H362</f>
        <v>#DIV/0!</v>
      </c>
    </row>
    <row r="362" spans="1:10" x14ac:dyDescent="0.25">
      <c r="A362" s="8">
        <f>co_thomson!A363</f>
        <v>0</v>
      </c>
      <c r="B362">
        <f>co_thomson!B363</f>
        <v>0</v>
      </c>
      <c r="C362">
        <f>co_thomson!C363</f>
        <v>0</v>
      </c>
      <c r="D362">
        <f>co_thomson!D363</f>
        <v>0</v>
      </c>
      <c r="E362">
        <f>co_thomson!E363</f>
        <v>0</v>
      </c>
      <c r="F362">
        <f>co_thomson!F363</f>
        <v>0</v>
      </c>
      <c r="G362" t="e">
        <f>co_thomson!G363/co_thomson!H363</f>
        <v>#DIV/0!</v>
      </c>
    </row>
    <row r="363" spans="1:10" x14ac:dyDescent="0.25">
      <c r="A363" s="8">
        <f>co_thomson!A364</f>
        <v>0</v>
      </c>
      <c r="B363">
        <f>co_thomson!B364</f>
        <v>0</v>
      </c>
      <c r="C363">
        <f>co_thomson!C364</f>
        <v>0</v>
      </c>
      <c r="D363">
        <f>co_thomson!D364</f>
        <v>0</v>
      </c>
      <c r="E363">
        <f>co_thomson!E364</f>
        <v>0</v>
      </c>
      <c r="F363">
        <f>co_thomson!F364</f>
        <v>0</v>
      </c>
      <c r="G363" t="e">
        <f>co_thomson!G364/co_thomson!H364</f>
        <v>#DIV/0!</v>
      </c>
    </row>
    <row r="364" spans="1:10" x14ac:dyDescent="0.25">
      <c r="A364" s="8">
        <f>co_thomson!A365</f>
        <v>0</v>
      </c>
      <c r="B364">
        <f>co_thomson!B365</f>
        <v>0</v>
      </c>
      <c r="C364">
        <f>co_thomson!C365</f>
        <v>0</v>
      </c>
      <c r="D364">
        <f>co_thomson!D365</f>
        <v>0</v>
      </c>
      <c r="E364">
        <f>co_thomson!E365</f>
        <v>0</v>
      </c>
      <c r="F364">
        <f>co_thomson!F365</f>
        <v>0</v>
      </c>
      <c r="G364" t="e">
        <f>co_thomson!G365/co_thomson!H365</f>
        <v>#DIV/0!</v>
      </c>
    </row>
    <row r="365" spans="1:10" x14ac:dyDescent="0.25">
      <c r="A365" s="8">
        <f>co_thomson!A366</f>
        <v>0</v>
      </c>
      <c r="B365">
        <f>co_thomson!B366</f>
        <v>0</v>
      </c>
      <c r="C365">
        <f>co_thomson!C366</f>
        <v>0</v>
      </c>
      <c r="D365">
        <f>co_thomson!D366</f>
        <v>0</v>
      </c>
      <c r="E365">
        <f>co_thomson!E366</f>
        <v>0</v>
      </c>
      <c r="F365">
        <f>co_thomson!F366</f>
        <v>0</v>
      </c>
      <c r="G365" t="e">
        <f>co_thomson!G366/co_thomson!H366</f>
        <v>#DIV/0!</v>
      </c>
    </row>
    <row r="366" spans="1:10" x14ac:dyDescent="0.25">
      <c r="A366" s="6"/>
    </row>
    <row r="367" spans="1:10" x14ac:dyDescent="0.25">
      <c r="A367" s="6"/>
    </row>
    <row r="368" spans="1:10" x14ac:dyDescent="0.25">
      <c r="A368" s="6"/>
    </row>
    <row r="369" spans="1:1" x14ac:dyDescent="0.25">
      <c r="A369" s="6"/>
    </row>
    <row r="370" spans="1:1" x14ac:dyDescent="0.25">
      <c r="A370" s="6"/>
    </row>
    <row r="371" spans="1:1" x14ac:dyDescent="0.25">
      <c r="A371" s="6"/>
    </row>
    <row r="372" spans="1:1" x14ac:dyDescent="0.25">
      <c r="A372" s="6"/>
    </row>
    <row r="373" spans="1:1" x14ac:dyDescent="0.25">
      <c r="A373" s="6"/>
    </row>
    <row r="374" spans="1:1" x14ac:dyDescent="0.25">
      <c r="A374" s="6"/>
    </row>
    <row r="375" spans="1:1" x14ac:dyDescent="0.25">
      <c r="A375" s="6"/>
    </row>
    <row r="376" spans="1:1" x14ac:dyDescent="0.25">
      <c r="A376" s="6"/>
    </row>
    <row r="377" spans="1:1" x14ac:dyDescent="0.25">
      <c r="A377" s="6"/>
    </row>
    <row r="378" spans="1:1" x14ac:dyDescent="0.25">
      <c r="A378" s="6"/>
    </row>
    <row r="379" spans="1:1" x14ac:dyDescent="0.25">
      <c r="A379" s="6"/>
    </row>
    <row r="380" spans="1:1" x14ac:dyDescent="0.25">
      <c r="A380" s="6"/>
    </row>
    <row r="381" spans="1:1" x14ac:dyDescent="0.25">
      <c r="A381" s="6"/>
    </row>
    <row r="382" spans="1:1" x14ac:dyDescent="0.25">
      <c r="A382" s="6"/>
    </row>
    <row r="383" spans="1:1" x14ac:dyDescent="0.25">
      <c r="A383" s="6"/>
    </row>
    <row r="384" spans="1:1" x14ac:dyDescent="0.25">
      <c r="A384" s="6"/>
    </row>
    <row r="385" spans="1:1" x14ac:dyDescent="0.25">
      <c r="A385" s="6"/>
    </row>
    <row r="386" spans="1:1" x14ac:dyDescent="0.25">
      <c r="A386" s="6"/>
    </row>
    <row r="387" spans="1:1" x14ac:dyDescent="0.25">
      <c r="A387" s="6"/>
    </row>
    <row r="388" spans="1:1" x14ac:dyDescent="0.25">
      <c r="A388" s="6"/>
    </row>
  </sheetData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578"/>
  <sheetViews>
    <sheetView workbookViewId="0">
      <selection activeCell="K354" sqref="K354"/>
    </sheetView>
  </sheetViews>
  <sheetFormatPr defaultRowHeight="15" x14ac:dyDescent="0.25"/>
  <cols>
    <col min="1" max="1" width="10.7109375" bestFit="1" customWidth="1"/>
    <col min="3" max="3" width="37.28515625" bestFit="1" customWidth="1"/>
  </cols>
  <sheetData>
    <row r="1" spans="1:11" x14ac:dyDescent="0.25">
      <c r="A1" t="str">
        <f>_xll.Thomson.Reuters.AFOSpreadsheetFormulas.DSGRID("CBMCS002Q,CBMSLI15G,CBTOTRADF,CBEMPTOTP,CBIPTOT.H,CBEXPGDSA,CBEXPPRCF"," ","1986-01-01","TIME","M","RowHeader=true;ColHeader=true;Code=true;SeriesMetaDataLink=true;DispSeriesDescription=false;YearlyTSFormat=false;QuarterlyTSFormat=false","")</f>
        <v>Application offline! Unable to process the request</v>
      </c>
      <c r="B1" s="2" t="s">
        <v>317</v>
      </c>
      <c r="C1" s="2" t="s">
        <v>319</v>
      </c>
      <c r="D1" s="2" t="s">
        <v>320</v>
      </c>
      <c r="E1" s="2" t="s">
        <v>321</v>
      </c>
      <c r="F1" s="2" t="s">
        <v>322</v>
      </c>
      <c r="G1" s="2" t="s">
        <v>323</v>
      </c>
      <c r="H1" s="2" t="s">
        <v>324</v>
      </c>
      <c r="J1" t="str">
        <f>_xll.Thomson.Reuters.AFOSpreadsheetFormulas.DSGRID("CBGDP...D"," ","1986-01-01","-0D","Q","RowHeader=true;ColHeader=true;Code=true;SeriesMetaDataLink=true;DispSeriesDescription=false;YearlyTSFormat=false;QuarterlyTSFormat=false","")</f>
        <v>Application offline! Unable to process the request</v>
      </c>
      <c r="K1" s="2" t="s">
        <v>325</v>
      </c>
    </row>
    <row r="2" spans="1:11" x14ac:dyDescent="0.25">
      <c r="A2" s="2" t="s">
        <v>0</v>
      </c>
      <c r="B2" s="11" t="s">
        <v>310</v>
      </c>
      <c r="C2" s="7" t="s">
        <v>318</v>
      </c>
      <c r="D2" s="7" t="s">
        <v>311</v>
      </c>
      <c r="E2" s="7" t="s">
        <v>312</v>
      </c>
      <c r="F2" s="7" t="s">
        <v>313</v>
      </c>
      <c r="G2" s="7" t="s">
        <v>314</v>
      </c>
      <c r="H2" s="11" t="s">
        <v>315</v>
      </c>
      <c r="J2" s="2" t="s">
        <v>0</v>
      </c>
      <c r="K2" s="11" t="s">
        <v>316</v>
      </c>
    </row>
    <row r="3" spans="1:11" x14ac:dyDescent="0.25">
      <c r="A3" s="4">
        <v>31427</v>
      </c>
      <c r="B3" s="2" t="s">
        <v>1</v>
      </c>
      <c r="C3" s="2" t="s">
        <v>1</v>
      </c>
      <c r="D3" s="2" t="s">
        <v>1</v>
      </c>
      <c r="E3" s="2" t="s">
        <v>1</v>
      </c>
      <c r="F3" s="2">
        <v>70.87</v>
      </c>
      <c r="G3" s="2">
        <v>0.37130000000000002</v>
      </c>
      <c r="H3" s="2" t="s">
        <v>1</v>
      </c>
      <c r="J3" s="2" t="s">
        <v>191</v>
      </c>
      <c r="K3" s="2" t="s">
        <v>1</v>
      </c>
    </row>
    <row r="4" spans="1:11" x14ac:dyDescent="0.25">
      <c r="A4" s="4">
        <v>31458</v>
      </c>
      <c r="B4" s="5" t="s">
        <v>1</v>
      </c>
      <c r="C4" s="2" t="s">
        <v>1</v>
      </c>
      <c r="D4" s="2" t="s">
        <v>1</v>
      </c>
      <c r="E4" s="2" t="s">
        <v>1</v>
      </c>
      <c r="F4" s="2">
        <v>81.680000000000007</v>
      </c>
      <c r="G4" s="2">
        <v>0.46510000000000001</v>
      </c>
      <c r="H4" s="5" t="s">
        <v>1</v>
      </c>
      <c r="J4" s="2" t="s">
        <v>74</v>
      </c>
      <c r="K4" s="2" t="s">
        <v>1</v>
      </c>
    </row>
    <row r="5" spans="1:11" x14ac:dyDescent="0.25">
      <c r="A5" s="4">
        <v>31486</v>
      </c>
      <c r="B5" s="5" t="s">
        <v>1</v>
      </c>
      <c r="C5" s="2" t="s">
        <v>1</v>
      </c>
      <c r="D5" s="2" t="s">
        <v>1</v>
      </c>
      <c r="E5" s="2" t="s">
        <v>1</v>
      </c>
      <c r="F5" s="2">
        <v>81.010000000000005</v>
      </c>
      <c r="G5" s="2">
        <v>0.49609999999999999</v>
      </c>
      <c r="H5" s="5" t="s">
        <v>1</v>
      </c>
      <c r="J5" s="2" t="s">
        <v>75</v>
      </c>
      <c r="K5" s="2" t="s">
        <v>1</v>
      </c>
    </row>
    <row r="6" spans="1:11" x14ac:dyDescent="0.25">
      <c r="A6" s="4">
        <v>31517</v>
      </c>
      <c r="B6" s="5" t="s">
        <v>1</v>
      </c>
      <c r="C6" s="2" t="s">
        <v>1</v>
      </c>
      <c r="D6" s="2" t="s">
        <v>1</v>
      </c>
      <c r="E6" s="2" t="s">
        <v>1</v>
      </c>
      <c r="F6" s="2">
        <v>86.86</v>
      </c>
      <c r="G6" s="2">
        <v>0.31169999999999998</v>
      </c>
      <c r="H6" s="5" t="s">
        <v>1</v>
      </c>
      <c r="J6" s="2" t="s">
        <v>76</v>
      </c>
      <c r="K6" s="2" t="s">
        <v>1</v>
      </c>
    </row>
    <row r="7" spans="1:11" x14ac:dyDescent="0.25">
      <c r="A7" s="4">
        <v>31547</v>
      </c>
      <c r="B7" s="5" t="s">
        <v>1</v>
      </c>
      <c r="C7" s="2" t="s">
        <v>1</v>
      </c>
      <c r="D7" s="2" t="s">
        <v>1</v>
      </c>
      <c r="E7" s="2" t="s">
        <v>1</v>
      </c>
      <c r="F7" s="2">
        <v>85.59</v>
      </c>
      <c r="G7" s="2">
        <v>0.42799999999999999</v>
      </c>
      <c r="H7" s="5" t="s">
        <v>1</v>
      </c>
      <c r="J7" s="2" t="s">
        <v>77</v>
      </c>
      <c r="K7" s="2" t="s">
        <v>1</v>
      </c>
    </row>
    <row r="8" spans="1:11" x14ac:dyDescent="0.25">
      <c r="A8" s="4">
        <v>31578</v>
      </c>
      <c r="B8" s="5" t="s">
        <v>1</v>
      </c>
      <c r="C8" s="2" t="s">
        <v>1</v>
      </c>
      <c r="D8" s="2" t="s">
        <v>1</v>
      </c>
      <c r="E8" s="2" t="s">
        <v>1</v>
      </c>
      <c r="F8" s="2">
        <v>78.900000000000006</v>
      </c>
      <c r="G8" s="2">
        <v>0.39839999999999998</v>
      </c>
      <c r="H8" s="5" t="s">
        <v>1</v>
      </c>
      <c r="J8" s="2" t="s">
        <v>78</v>
      </c>
      <c r="K8" s="2" t="s">
        <v>1</v>
      </c>
    </row>
    <row r="9" spans="1:11" x14ac:dyDescent="0.25">
      <c r="A9" s="4">
        <v>31608</v>
      </c>
      <c r="B9" s="5" t="s">
        <v>1</v>
      </c>
      <c r="C9" s="2" t="s">
        <v>1</v>
      </c>
      <c r="D9" s="2" t="s">
        <v>1</v>
      </c>
      <c r="E9" s="2" t="s">
        <v>1</v>
      </c>
      <c r="F9" s="2">
        <v>86.94</v>
      </c>
      <c r="G9" s="2">
        <v>0.37819999999999998</v>
      </c>
      <c r="H9" s="5" t="s">
        <v>1</v>
      </c>
      <c r="J9" s="2" t="s">
        <v>79</v>
      </c>
      <c r="K9" s="2" t="s">
        <v>1</v>
      </c>
    </row>
    <row r="10" spans="1:11" x14ac:dyDescent="0.25">
      <c r="A10" s="4">
        <v>31639</v>
      </c>
      <c r="B10" s="5" t="s">
        <v>1</v>
      </c>
      <c r="C10" s="2" t="s">
        <v>1</v>
      </c>
      <c r="D10" s="2" t="s">
        <v>1</v>
      </c>
      <c r="E10" s="2" t="s">
        <v>1</v>
      </c>
      <c r="F10" s="2">
        <v>85.89</v>
      </c>
      <c r="G10" s="2">
        <v>0.4385</v>
      </c>
      <c r="H10" s="5" t="s">
        <v>1</v>
      </c>
      <c r="J10" s="2" t="s">
        <v>80</v>
      </c>
      <c r="K10" s="2" t="s">
        <v>1</v>
      </c>
    </row>
    <row r="11" spans="1:11" x14ac:dyDescent="0.25">
      <c r="A11" s="4">
        <v>31670</v>
      </c>
      <c r="B11" s="5" t="s">
        <v>1</v>
      </c>
      <c r="C11" s="2" t="s">
        <v>1</v>
      </c>
      <c r="D11" s="2" t="s">
        <v>1</v>
      </c>
      <c r="E11" s="2" t="s">
        <v>1</v>
      </c>
      <c r="F11" s="2">
        <v>91.74</v>
      </c>
      <c r="G11" s="2">
        <v>0.48780000000000001</v>
      </c>
      <c r="H11" s="5" t="s">
        <v>1</v>
      </c>
      <c r="J11" s="2" t="s">
        <v>81</v>
      </c>
      <c r="K11" s="2" t="s">
        <v>1</v>
      </c>
    </row>
    <row r="12" spans="1:11" x14ac:dyDescent="0.25">
      <c r="A12" s="4">
        <v>31700</v>
      </c>
      <c r="B12" s="5" t="s">
        <v>1</v>
      </c>
      <c r="C12" s="2" t="s">
        <v>1</v>
      </c>
      <c r="D12" s="2" t="s">
        <v>1</v>
      </c>
      <c r="E12" s="2" t="s">
        <v>1</v>
      </c>
      <c r="F12" s="2">
        <v>90.77</v>
      </c>
      <c r="G12" s="2">
        <v>0.41799999999999998</v>
      </c>
      <c r="H12" s="5" t="s">
        <v>1</v>
      </c>
      <c r="J12" s="2" t="s">
        <v>82</v>
      </c>
      <c r="K12" s="2" t="s">
        <v>1</v>
      </c>
    </row>
    <row r="13" spans="1:11" x14ac:dyDescent="0.25">
      <c r="A13" s="4">
        <v>31731</v>
      </c>
      <c r="B13" s="5" t="s">
        <v>1</v>
      </c>
      <c r="C13" s="2" t="s">
        <v>1</v>
      </c>
      <c r="D13" s="2" t="s">
        <v>1</v>
      </c>
      <c r="E13" s="2" t="s">
        <v>1</v>
      </c>
      <c r="F13" s="2">
        <v>87.76</v>
      </c>
      <c r="G13" s="2">
        <v>0.39910000000000001</v>
      </c>
      <c r="H13" s="5" t="s">
        <v>1</v>
      </c>
      <c r="J13" s="2" t="s">
        <v>83</v>
      </c>
      <c r="K13" s="2" t="s">
        <v>1</v>
      </c>
    </row>
    <row r="14" spans="1:11" x14ac:dyDescent="0.25">
      <c r="A14" s="4">
        <v>31761</v>
      </c>
      <c r="B14" s="5" t="s">
        <v>1</v>
      </c>
      <c r="C14" s="2" t="s">
        <v>1</v>
      </c>
      <c r="D14" s="2" t="s">
        <v>1</v>
      </c>
      <c r="E14" s="2" t="s">
        <v>1</v>
      </c>
      <c r="F14" s="2">
        <v>81.16</v>
      </c>
      <c r="G14" s="2">
        <v>0.46810000000000002</v>
      </c>
      <c r="H14" s="5" t="s">
        <v>1</v>
      </c>
      <c r="J14" s="2" t="s">
        <v>84</v>
      </c>
      <c r="K14" s="2" t="s">
        <v>1</v>
      </c>
    </row>
    <row r="15" spans="1:11" x14ac:dyDescent="0.25">
      <c r="A15" s="4">
        <v>31792</v>
      </c>
      <c r="B15" s="5" t="s">
        <v>1</v>
      </c>
      <c r="C15" s="2" t="s">
        <v>1</v>
      </c>
      <c r="D15" s="2" t="s">
        <v>1</v>
      </c>
      <c r="E15" s="2" t="s">
        <v>1</v>
      </c>
      <c r="F15" s="2">
        <v>74.7</v>
      </c>
      <c r="G15" s="2">
        <v>0.33019999999999999</v>
      </c>
      <c r="H15" s="5" t="s">
        <v>1</v>
      </c>
      <c r="J15" s="2" t="s">
        <v>85</v>
      </c>
      <c r="K15" s="2" t="s">
        <v>1</v>
      </c>
    </row>
    <row r="16" spans="1:11" x14ac:dyDescent="0.25">
      <c r="A16" s="4">
        <v>31823</v>
      </c>
      <c r="B16" s="5" t="s">
        <v>1</v>
      </c>
      <c r="C16" s="2" t="s">
        <v>1</v>
      </c>
      <c r="D16" s="2" t="s">
        <v>1</v>
      </c>
      <c r="E16" s="2" t="s">
        <v>1</v>
      </c>
      <c r="F16" s="2">
        <v>82.66</v>
      </c>
      <c r="G16" s="2">
        <v>0.37719999999999998</v>
      </c>
      <c r="H16" s="5" t="s">
        <v>1</v>
      </c>
      <c r="J16" s="2" t="s">
        <v>86</v>
      </c>
      <c r="K16" s="2" t="s">
        <v>1</v>
      </c>
    </row>
    <row r="17" spans="1:11" x14ac:dyDescent="0.25">
      <c r="A17" s="4">
        <v>31851</v>
      </c>
      <c r="B17" s="5" t="s">
        <v>1</v>
      </c>
      <c r="C17" s="2" t="s">
        <v>1</v>
      </c>
      <c r="D17" s="2" t="s">
        <v>1</v>
      </c>
      <c r="E17" s="2" t="s">
        <v>1</v>
      </c>
      <c r="F17" s="2">
        <v>90.99</v>
      </c>
      <c r="G17" s="2">
        <v>0.33810000000000001</v>
      </c>
      <c r="H17" s="5" t="s">
        <v>1</v>
      </c>
      <c r="J17" s="2" t="s">
        <v>87</v>
      </c>
      <c r="K17" s="2" t="s">
        <v>1</v>
      </c>
    </row>
    <row r="18" spans="1:11" x14ac:dyDescent="0.25">
      <c r="A18" s="4">
        <v>31882</v>
      </c>
      <c r="B18" s="5" t="s">
        <v>1</v>
      </c>
      <c r="C18" s="2" t="s">
        <v>1</v>
      </c>
      <c r="D18" s="2" t="s">
        <v>1</v>
      </c>
      <c r="E18" s="2" t="s">
        <v>1</v>
      </c>
      <c r="F18" s="2">
        <v>85.29</v>
      </c>
      <c r="G18" s="2">
        <v>0.34339999999999998</v>
      </c>
      <c r="H18" s="5" t="s">
        <v>1</v>
      </c>
      <c r="J18" s="2" t="s">
        <v>88</v>
      </c>
      <c r="K18" s="2" t="s">
        <v>1</v>
      </c>
    </row>
    <row r="19" spans="1:11" x14ac:dyDescent="0.25">
      <c r="A19" s="4">
        <v>31912</v>
      </c>
      <c r="B19" s="5" t="s">
        <v>1</v>
      </c>
      <c r="C19" s="2" t="s">
        <v>1</v>
      </c>
      <c r="D19" s="2" t="s">
        <v>1</v>
      </c>
      <c r="E19" s="2" t="s">
        <v>1</v>
      </c>
      <c r="F19" s="2">
        <v>92.87</v>
      </c>
      <c r="G19" s="2">
        <v>0.38350000000000001</v>
      </c>
      <c r="H19" s="5" t="s">
        <v>1</v>
      </c>
      <c r="J19" s="2" t="s">
        <v>89</v>
      </c>
      <c r="K19" s="2" t="s">
        <v>1</v>
      </c>
    </row>
    <row r="20" spans="1:11" x14ac:dyDescent="0.25">
      <c r="A20" s="4">
        <v>31943</v>
      </c>
      <c r="B20" s="5" t="s">
        <v>1</v>
      </c>
      <c r="C20" s="2" t="s">
        <v>1</v>
      </c>
      <c r="D20" s="2" t="s">
        <v>1</v>
      </c>
      <c r="E20" s="2" t="s">
        <v>1</v>
      </c>
      <c r="F20" s="2">
        <v>91.07</v>
      </c>
      <c r="G20" s="2">
        <v>0.35049999999999998</v>
      </c>
      <c r="H20" s="5" t="s">
        <v>1</v>
      </c>
      <c r="J20" s="2" t="s">
        <v>90</v>
      </c>
      <c r="K20" s="2" t="s">
        <v>1</v>
      </c>
    </row>
    <row r="21" spans="1:11" x14ac:dyDescent="0.25">
      <c r="A21" s="4">
        <v>31973</v>
      </c>
      <c r="B21" s="5" t="s">
        <v>1</v>
      </c>
      <c r="C21" s="2" t="s">
        <v>1</v>
      </c>
      <c r="D21" s="2" t="s">
        <v>1</v>
      </c>
      <c r="E21" s="2" t="s">
        <v>1</v>
      </c>
      <c r="F21" s="2">
        <v>93.69</v>
      </c>
      <c r="G21" s="2">
        <v>0.66479999999999995</v>
      </c>
      <c r="H21" s="5" t="s">
        <v>1</v>
      </c>
      <c r="J21" s="2" t="s">
        <v>91</v>
      </c>
      <c r="K21" s="2" t="s">
        <v>1</v>
      </c>
    </row>
    <row r="22" spans="1:11" x14ac:dyDescent="0.25">
      <c r="A22" s="4">
        <v>32004</v>
      </c>
      <c r="B22" s="5" t="s">
        <v>1</v>
      </c>
      <c r="C22" s="2" t="s">
        <v>1</v>
      </c>
      <c r="D22" s="2" t="s">
        <v>1</v>
      </c>
      <c r="E22" s="2" t="s">
        <v>1</v>
      </c>
      <c r="F22" s="2">
        <v>93.17</v>
      </c>
      <c r="G22" s="2">
        <v>0.44190000000000002</v>
      </c>
      <c r="H22" s="5" t="s">
        <v>1</v>
      </c>
      <c r="J22" s="2" t="s">
        <v>92</v>
      </c>
      <c r="K22" s="2" t="s">
        <v>1</v>
      </c>
    </row>
    <row r="23" spans="1:11" x14ac:dyDescent="0.25">
      <c r="A23" s="4">
        <v>32035</v>
      </c>
      <c r="B23" s="5" t="s">
        <v>1</v>
      </c>
      <c r="C23" s="2" t="s">
        <v>1</v>
      </c>
      <c r="D23" s="2" t="s">
        <v>1</v>
      </c>
      <c r="E23" s="2" t="s">
        <v>1</v>
      </c>
      <c r="F23" s="2">
        <v>99.7</v>
      </c>
      <c r="G23" s="2">
        <v>0.52549999999999997</v>
      </c>
      <c r="H23" s="5" t="s">
        <v>1</v>
      </c>
      <c r="J23" s="2" t="s">
        <v>93</v>
      </c>
      <c r="K23" s="2" t="s">
        <v>1</v>
      </c>
    </row>
    <row r="24" spans="1:11" x14ac:dyDescent="0.25">
      <c r="A24" s="4">
        <v>32065</v>
      </c>
      <c r="B24" s="5" t="s">
        <v>1</v>
      </c>
      <c r="C24" s="2" t="s">
        <v>1</v>
      </c>
      <c r="D24" s="2" t="s">
        <v>1</v>
      </c>
      <c r="E24" s="2" t="s">
        <v>1</v>
      </c>
      <c r="F24" s="2">
        <v>93.24</v>
      </c>
      <c r="G24" s="2">
        <v>0.34720000000000001</v>
      </c>
      <c r="H24" s="5" t="s">
        <v>1</v>
      </c>
      <c r="J24" s="2" t="s">
        <v>94</v>
      </c>
      <c r="K24" s="2" t="s">
        <v>1</v>
      </c>
    </row>
    <row r="25" spans="1:11" x14ac:dyDescent="0.25">
      <c r="A25" s="4">
        <v>32096</v>
      </c>
      <c r="B25" s="5" t="s">
        <v>1</v>
      </c>
      <c r="C25" s="2" t="s">
        <v>1</v>
      </c>
      <c r="D25" s="2" t="s">
        <v>1</v>
      </c>
      <c r="E25" s="2" t="s">
        <v>1</v>
      </c>
      <c r="F25" s="2">
        <v>94.14</v>
      </c>
      <c r="G25" s="2">
        <v>0.41439999999999999</v>
      </c>
      <c r="H25" s="5" t="s">
        <v>1</v>
      </c>
      <c r="J25" s="2" t="s">
        <v>95</v>
      </c>
      <c r="K25" s="2" t="s">
        <v>1</v>
      </c>
    </row>
    <row r="26" spans="1:11" x14ac:dyDescent="0.25">
      <c r="A26" s="4">
        <v>32126</v>
      </c>
      <c r="B26" s="5" t="s">
        <v>1</v>
      </c>
      <c r="C26" s="2" t="s">
        <v>1</v>
      </c>
      <c r="D26" s="2" t="s">
        <v>1</v>
      </c>
      <c r="E26" s="2" t="s">
        <v>1</v>
      </c>
      <c r="F26" s="2">
        <v>85.59</v>
      </c>
      <c r="G26" s="2">
        <v>0.39800000000000002</v>
      </c>
      <c r="H26" s="5" t="s">
        <v>1</v>
      </c>
      <c r="J26" s="2" t="s">
        <v>96</v>
      </c>
      <c r="K26" s="2" t="s">
        <v>1</v>
      </c>
    </row>
    <row r="27" spans="1:11" x14ac:dyDescent="0.25">
      <c r="A27" s="4">
        <v>32157</v>
      </c>
      <c r="B27" s="5" t="s">
        <v>1</v>
      </c>
      <c r="C27" s="2" t="s">
        <v>1</v>
      </c>
      <c r="D27" s="2" t="s">
        <v>1</v>
      </c>
      <c r="E27" s="2" t="s">
        <v>1</v>
      </c>
      <c r="F27" s="2">
        <v>77.78</v>
      </c>
      <c r="G27" s="2">
        <v>0.43790000000000001</v>
      </c>
      <c r="H27" s="5" t="s">
        <v>1</v>
      </c>
      <c r="J27" s="2" t="s">
        <v>97</v>
      </c>
      <c r="K27" s="2" t="s">
        <v>1</v>
      </c>
    </row>
    <row r="28" spans="1:11" x14ac:dyDescent="0.25">
      <c r="A28" s="4">
        <v>32188</v>
      </c>
      <c r="B28" s="5" t="s">
        <v>1</v>
      </c>
      <c r="C28" s="2" t="s">
        <v>1</v>
      </c>
      <c r="D28" s="2" t="s">
        <v>1</v>
      </c>
      <c r="E28" s="2" t="s">
        <v>1</v>
      </c>
      <c r="F28" s="2">
        <v>90.99</v>
      </c>
      <c r="G28" s="2">
        <v>0.3291</v>
      </c>
      <c r="H28" s="5" t="s">
        <v>1</v>
      </c>
      <c r="J28" s="2" t="s">
        <v>98</v>
      </c>
      <c r="K28" s="2" t="s">
        <v>1</v>
      </c>
    </row>
    <row r="29" spans="1:11" x14ac:dyDescent="0.25">
      <c r="A29" s="4">
        <v>32217</v>
      </c>
      <c r="B29" s="5" t="s">
        <v>1</v>
      </c>
      <c r="C29" s="2" t="s">
        <v>1</v>
      </c>
      <c r="D29" s="2" t="s">
        <v>1</v>
      </c>
      <c r="E29" s="2" t="s">
        <v>1</v>
      </c>
      <c r="F29" s="2">
        <v>92.12</v>
      </c>
      <c r="G29" s="2">
        <v>0.36359999999999998</v>
      </c>
      <c r="H29" s="5" t="s">
        <v>1</v>
      </c>
      <c r="J29" s="2" t="s">
        <v>99</v>
      </c>
      <c r="K29" s="2" t="s">
        <v>1</v>
      </c>
    </row>
    <row r="30" spans="1:11" x14ac:dyDescent="0.25">
      <c r="A30" s="4">
        <v>32248</v>
      </c>
      <c r="B30" s="5" t="s">
        <v>1</v>
      </c>
      <c r="C30" s="2" t="s">
        <v>1</v>
      </c>
      <c r="D30" s="2" t="s">
        <v>1</v>
      </c>
      <c r="E30" s="2" t="s">
        <v>1</v>
      </c>
      <c r="F30" s="2">
        <v>91.14</v>
      </c>
      <c r="G30" s="2">
        <v>0.39219999999999999</v>
      </c>
      <c r="H30" s="5" t="s">
        <v>1</v>
      </c>
      <c r="J30" s="2" t="s">
        <v>100</v>
      </c>
      <c r="K30" s="2" t="s">
        <v>1</v>
      </c>
    </row>
    <row r="31" spans="1:11" x14ac:dyDescent="0.25">
      <c r="A31" s="4">
        <v>32278</v>
      </c>
      <c r="B31" s="5" t="s">
        <v>1</v>
      </c>
      <c r="C31" s="2" t="s">
        <v>1</v>
      </c>
      <c r="D31" s="2" t="s">
        <v>1</v>
      </c>
      <c r="E31" s="2" t="s">
        <v>1</v>
      </c>
      <c r="F31" s="2">
        <v>97.37</v>
      </c>
      <c r="G31" s="2">
        <v>0.4718</v>
      </c>
      <c r="H31" s="5" t="s">
        <v>1</v>
      </c>
      <c r="J31" s="2" t="s">
        <v>101</v>
      </c>
      <c r="K31" s="2" t="s">
        <v>1</v>
      </c>
    </row>
    <row r="32" spans="1:11" x14ac:dyDescent="0.25">
      <c r="A32" s="4">
        <v>32309</v>
      </c>
      <c r="B32" s="5" t="s">
        <v>1</v>
      </c>
      <c r="C32" s="2" t="s">
        <v>1</v>
      </c>
      <c r="D32" s="2" t="s">
        <v>1</v>
      </c>
      <c r="E32" s="2" t="s">
        <v>1</v>
      </c>
      <c r="F32" s="2">
        <v>93.99</v>
      </c>
      <c r="G32" s="2">
        <v>0.3725</v>
      </c>
      <c r="H32" s="5" t="s">
        <v>1</v>
      </c>
      <c r="J32" s="2" t="s">
        <v>102</v>
      </c>
      <c r="K32" s="2" t="s">
        <v>1</v>
      </c>
    </row>
    <row r="33" spans="1:11" x14ac:dyDescent="0.25">
      <c r="A33" s="4">
        <v>32339</v>
      </c>
      <c r="B33" s="5" t="s">
        <v>1</v>
      </c>
      <c r="C33" s="2" t="s">
        <v>1</v>
      </c>
      <c r="D33" s="2" t="s">
        <v>1</v>
      </c>
      <c r="E33" s="2" t="s">
        <v>1</v>
      </c>
      <c r="F33" s="2">
        <v>92.42</v>
      </c>
      <c r="G33" s="2">
        <v>0.4743</v>
      </c>
      <c r="H33" s="5" t="s">
        <v>1</v>
      </c>
      <c r="J33" s="2" t="s">
        <v>103</v>
      </c>
      <c r="K33" s="2" t="s">
        <v>1</v>
      </c>
    </row>
    <row r="34" spans="1:11" x14ac:dyDescent="0.25">
      <c r="A34" s="4">
        <v>32370</v>
      </c>
      <c r="B34" s="5" t="s">
        <v>1</v>
      </c>
      <c r="C34" s="2" t="s">
        <v>1</v>
      </c>
      <c r="D34" s="2" t="s">
        <v>1</v>
      </c>
      <c r="E34" s="2" t="s">
        <v>1</v>
      </c>
      <c r="F34" s="2">
        <v>97.37</v>
      </c>
      <c r="G34" s="2">
        <v>0.43769999999999998</v>
      </c>
      <c r="H34" s="5" t="s">
        <v>1</v>
      </c>
      <c r="J34" s="2" t="s">
        <v>104</v>
      </c>
      <c r="K34" s="2" t="s">
        <v>1</v>
      </c>
    </row>
    <row r="35" spans="1:11" x14ac:dyDescent="0.25">
      <c r="A35" s="4">
        <v>32401</v>
      </c>
      <c r="B35" s="5" t="s">
        <v>1</v>
      </c>
      <c r="C35" s="2" t="s">
        <v>1</v>
      </c>
      <c r="D35" s="2" t="s">
        <v>1</v>
      </c>
      <c r="E35" s="2" t="s">
        <v>1</v>
      </c>
      <c r="F35" s="2">
        <v>94.14</v>
      </c>
      <c r="G35" s="2">
        <v>0.38619999999999999</v>
      </c>
      <c r="H35" s="5" t="s">
        <v>1</v>
      </c>
      <c r="J35" s="2" t="s">
        <v>105</v>
      </c>
      <c r="K35" s="2" t="s">
        <v>1</v>
      </c>
    </row>
    <row r="36" spans="1:11" x14ac:dyDescent="0.25">
      <c r="A36" s="4">
        <v>32431</v>
      </c>
      <c r="B36" s="5" t="s">
        <v>1</v>
      </c>
      <c r="C36" s="2" t="s">
        <v>1</v>
      </c>
      <c r="D36" s="2" t="s">
        <v>1</v>
      </c>
      <c r="E36" s="2" t="s">
        <v>1</v>
      </c>
      <c r="F36" s="2">
        <v>92.27</v>
      </c>
      <c r="G36" s="2">
        <v>0.41339999999999999</v>
      </c>
      <c r="H36" s="5" t="s">
        <v>1</v>
      </c>
      <c r="J36" s="2" t="s">
        <v>106</v>
      </c>
      <c r="K36" s="2" t="s">
        <v>1</v>
      </c>
    </row>
    <row r="37" spans="1:11" x14ac:dyDescent="0.25">
      <c r="A37" s="4">
        <v>32462</v>
      </c>
      <c r="B37" s="5" t="s">
        <v>1</v>
      </c>
      <c r="C37" s="2" t="s">
        <v>1</v>
      </c>
      <c r="D37" s="2" t="s">
        <v>1</v>
      </c>
      <c r="E37" s="2" t="s">
        <v>1</v>
      </c>
      <c r="F37" s="2">
        <v>93.69</v>
      </c>
      <c r="G37" s="2">
        <v>0.40539999999999998</v>
      </c>
      <c r="H37" s="5" t="s">
        <v>1</v>
      </c>
      <c r="J37" s="2" t="s">
        <v>107</v>
      </c>
      <c r="K37" s="2" t="s">
        <v>1</v>
      </c>
    </row>
    <row r="38" spans="1:11" x14ac:dyDescent="0.25">
      <c r="A38" s="4">
        <v>32492</v>
      </c>
      <c r="B38" s="5" t="s">
        <v>1</v>
      </c>
      <c r="C38" s="2" t="s">
        <v>1</v>
      </c>
      <c r="D38" s="2" t="s">
        <v>1</v>
      </c>
      <c r="E38" s="2" t="s">
        <v>1</v>
      </c>
      <c r="F38" s="2">
        <v>85.59</v>
      </c>
      <c r="G38" s="2">
        <v>0.48089999999999999</v>
      </c>
      <c r="H38" s="5" t="s">
        <v>1</v>
      </c>
      <c r="J38" s="2" t="s">
        <v>108</v>
      </c>
      <c r="K38" s="2" t="s">
        <v>1</v>
      </c>
    </row>
    <row r="39" spans="1:11" x14ac:dyDescent="0.25">
      <c r="A39" s="4">
        <v>32523</v>
      </c>
      <c r="B39" s="5" t="s">
        <v>1</v>
      </c>
      <c r="C39" s="2" t="s">
        <v>1</v>
      </c>
      <c r="D39" s="2" t="s">
        <v>1</v>
      </c>
      <c r="E39" s="2" t="s">
        <v>1</v>
      </c>
      <c r="F39" s="2">
        <v>78.45</v>
      </c>
      <c r="G39" s="2">
        <v>0.50449999999999995</v>
      </c>
      <c r="H39" s="5" t="s">
        <v>1</v>
      </c>
      <c r="J39" s="2" t="s">
        <v>109</v>
      </c>
      <c r="K39" s="2" t="s">
        <v>1</v>
      </c>
    </row>
    <row r="40" spans="1:11" x14ac:dyDescent="0.25">
      <c r="A40" s="4">
        <v>32554</v>
      </c>
      <c r="B40" s="5" t="s">
        <v>1</v>
      </c>
      <c r="C40" s="2" t="s">
        <v>1</v>
      </c>
      <c r="D40" s="2" t="s">
        <v>1</v>
      </c>
      <c r="E40" s="2" t="s">
        <v>1</v>
      </c>
      <c r="F40" s="2">
        <v>87.61</v>
      </c>
      <c r="G40" s="2">
        <v>0.443</v>
      </c>
      <c r="H40" s="5" t="s">
        <v>1</v>
      </c>
      <c r="J40" s="2" t="s">
        <v>110</v>
      </c>
      <c r="K40" s="2" t="s">
        <v>1</v>
      </c>
    </row>
    <row r="41" spans="1:11" x14ac:dyDescent="0.25">
      <c r="A41" s="4">
        <v>32582</v>
      </c>
      <c r="B41" s="5" t="s">
        <v>1</v>
      </c>
      <c r="C41" s="2" t="s">
        <v>1</v>
      </c>
      <c r="D41" s="2" t="s">
        <v>1</v>
      </c>
      <c r="E41" s="2" t="s">
        <v>1</v>
      </c>
      <c r="F41" s="2">
        <v>86.71</v>
      </c>
      <c r="G41" s="2">
        <v>0.47389999999999999</v>
      </c>
      <c r="H41" s="5" t="s">
        <v>1</v>
      </c>
      <c r="J41" s="2" t="s">
        <v>111</v>
      </c>
      <c r="K41" s="2" t="s">
        <v>1</v>
      </c>
    </row>
    <row r="42" spans="1:11" x14ac:dyDescent="0.25">
      <c r="A42" s="4">
        <v>32613</v>
      </c>
      <c r="B42" s="5" t="s">
        <v>1</v>
      </c>
      <c r="C42" s="2" t="s">
        <v>1</v>
      </c>
      <c r="D42" s="2" t="s">
        <v>1</v>
      </c>
      <c r="E42" s="2" t="s">
        <v>1</v>
      </c>
      <c r="F42" s="2">
        <v>94.52</v>
      </c>
      <c r="G42" s="2">
        <v>0.45929999999999999</v>
      </c>
      <c r="H42" s="5" t="s">
        <v>1</v>
      </c>
      <c r="J42" s="2" t="s">
        <v>112</v>
      </c>
      <c r="K42" s="2" t="s">
        <v>1</v>
      </c>
    </row>
    <row r="43" spans="1:11" x14ac:dyDescent="0.25">
      <c r="A43" s="4">
        <v>32643</v>
      </c>
      <c r="B43" s="5" t="s">
        <v>1</v>
      </c>
      <c r="C43" s="2" t="s">
        <v>1</v>
      </c>
      <c r="D43" s="2" t="s">
        <v>1</v>
      </c>
      <c r="E43" s="2" t="s">
        <v>1</v>
      </c>
      <c r="F43" s="2">
        <v>96.17</v>
      </c>
      <c r="G43" s="2">
        <v>0.50060000000000004</v>
      </c>
      <c r="H43" s="5" t="s">
        <v>1</v>
      </c>
      <c r="J43" s="2" t="s">
        <v>113</v>
      </c>
      <c r="K43" s="2" t="s">
        <v>1</v>
      </c>
    </row>
    <row r="44" spans="1:11" x14ac:dyDescent="0.25">
      <c r="A44" s="4">
        <v>32674</v>
      </c>
      <c r="B44" s="5" t="s">
        <v>1</v>
      </c>
      <c r="C44" s="2" t="s">
        <v>1</v>
      </c>
      <c r="D44" s="2" t="s">
        <v>1</v>
      </c>
      <c r="E44" s="2" t="s">
        <v>1</v>
      </c>
      <c r="F44" s="2">
        <v>96.55</v>
      </c>
      <c r="G44" s="2">
        <v>0.50129999999999997</v>
      </c>
      <c r="H44" s="5" t="s">
        <v>1</v>
      </c>
      <c r="J44" s="2" t="s">
        <v>114</v>
      </c>
      <c r="K44" s="2" t="s">
        <v>1</v>
      </c>
    </row>
    <row r="45" spans="1:11" x14ac:dyDescent="0.25">
      <c r="A45" s="4">
        <v>32704</v>
      </c>
      <c r="B45" s="5" t="s">
        <v>1</v>
      </c>
      <c r="C45" s="2" t="s">
        <v>1</v>
      </c>
      <c r="D45" s="2" t="s">
        <v>1</v>
      </c>
      <c r="E45" s="2" t="s">
        <v>1</v>
      </c>
      <c r="F45" s="2">
        <v>93.84</v>
      </c>
      <c r="G45" s="2">
        <v>0.40799999999999997</v>
      </c>
      <c r="H45" s="5" t="s">
        <v>1</v>
      </c>
      <c r="J45" s="2" t="s">
        <v>115</v>
      </c>
      <c r="K45" s="2" t="s">
        <v>1</v>
      </c>
    </row>
    <row r="46" spans="1:11" x14ac:dyDescent="0.25">
      <c r="A46" s="4">
        <v>32735</v>
      </c>
      <c r="B46" s="5" t="s">
        <v>1</v>
      </c>
      <c r="C46" s="2" t="s">
        <v>1</v>
      </c>
      <c r="D46" s="2" t="s">
        <v>1</v>
      </c>
      <c r="E46" s="2" t="s">
        <v>1</v>
      </c>
      <c r="F46" s="2">
        <v>98.95</v>
      </c>
      <c r="G46" s="2">
        <v>0.5171</v>
      </c>
      <c r="H46" s="5" t="s">
        <v>1</v>
      </c>
      <c r="J46" s="2" t="s">
        <v>116</v>
      </c>
      <c r="K46" s="2" t="s">
        <v>1</v>
      </c>
    </row>
    <row r="47" spans="1:11" x14ac:dyDescent="0.25">
      <c r="A47" s="4">
        <v>32766</v>
      </c>
      <c r="B47" s="5" t="s">
        <v>1</v>
      </c>
      <c r="C47" s="2" t="s">
        <v>1</v>
      </c>
      <c r="D47" s="2" t="s">
        <v>1</v>
      </c>
      <c r="E47" s="2" t="s">
        <v>1</v>
      </c>
      <c r="F47" s="2">
        <v>100.08</v>
      </c>
      <c r="G47" s="2">
        <v>0.45069999999999999</v>
      </c>
      <c r="H47" s="5" t="s">
        <v>1</v>
      </c>
      <c r="J47" s="2" t="s">
        <v>117</v>
      </c>
      <c r="K47" s="2" t="s">
        <v>1</v>
      </c>
    </row>
    <row r="48" spans="1:11" x14ac:dyDescent="0.25">
      <c r="A48" s="4">
        <v>32796</v>
      </c>
      <c r="B48" s="5" t="s">
        <v>1</v>
      </c>
      <c r="C48" s="2" t="s">
        <v>1</v>
      </c>
      <c r="D48" s="2" t="s">
        <v>1</v>
      </c>
      <c r="E48" s="2" t="s">
        <v>1</v>
      </c>
      <c r="F48" s="2">
        <v>101.65</v>
      </c>
      <c r="G48" s="2">
        <v>0.52910000000000001</v>
      </c>
      <c r="H48" s="5" t="s">
        <v>1</v>
      </c>
      <c r="J48" s="2" t="s">
        <v>118</v>
      </c>
      <c r="K48" s="2" t="s">
        <v>1</v>
      </c>
    </row>
    <row r="49" spans="1:11" x14ac:dyDescent="0.25">
      <c r="A49" s="4">
        <v>32827</v>
      </c>
      <c r="B49" s="5" t="s">
        <v>1</v>
      </c>
      <c r="C49" s="2" t="s">
        <v>1</v>
      </c>
      <c r="D49" s="2" t="s">
        <v>1</v>
      </c>
      <c r="E49" s="2" t="s">
        <v>1</v>
      </c>
      <c r="F49" s="2">
        <v>101.95</v>
      </c>
      <c r="G49" s="2">
        <v>0.4829</v>
      </c>
      <c r="H49" s="5" t="s">
        <v>1</v>
      </c>
      <c r="J49" s="2" t="s">
        <v>119</v>
      </c>
      <c r="K49" s="2" t="s">
        <v>1</v>
      </c>
    </row>
    <row r="50" spans="1:11" x14ac:dyDescent="0.25">
      <c r="A50" s="4">
        <v>32857</v>
      </c>
      <c r="B50" s="5" t="s">
        <v>1</v>
      </c>
      <c r="C50" s="2" t="s">
        <v>1</v>
      </c>
      <c r="D50" s="2" t="s">
        <v>1</v>
      </c>
      <c r="E50" s="2" t="s">
        <v>1</v>
      </c>
      <c r="F50" s="2">
        <v>89.79</v>
      </c>
      <c r="G50" s="2">
        <v>0.44059999999999999</v>
      </c>
      <c r="H50" s="5" t="s">
        <v>1</v>
      </c>
      <c r="J50" s="2" t="s">
        <v>120</v>
      </c>
      <c r="K50" s="2" t="s">
        <v>1</v>
      </c>
    </row>
    <row r="51" spans="1:11" x14ac:dyDescent="0.25">
      <c r="A51" s="4">
        <v>32888</v>
      </c>
      <c r="B51" s="5" t="s">
        <v>1</v>
      </c>
      <c r="C51" s="2" t="s">
        <v>1</v>
      </c>
      <c r="D51" s="2" t="s">
        <v>1</v>
      </c>
      <c r="E51" s="2" t="s">
        <v>1</v>
      </c>
      <c r="F51" s="2">
        <v>85.06</v>
      </c>
      <c r="G51" s="2">
        <v>0.48089999999999999</v>
      </c>
      <c r="H51" s="5" t="s">
        <v>1</v>
      </c>
      <c r="J51" s="2" t="s">
        <v>121</v>
      </c>
      <c r="K51" s="2" t="s">
        <v>1</v>
      </c>
    </row>
    <row r="52" spans="1:11" x14ac:dyDescent="0.25">
      <c r="A52" s="4">
        <v>32919</v>
      </c>
      <c r="B52" s="5" t="s">
        <v>1</v>
      </c>
      <c r="C52" s="2" t="s">
        <v>1</v>
      </c>
      <c r="D52" s="2" t="s">
        <v>1</v>
      </c>
      <c r="E52" s="2" t="s">
        <v>1</v>
      </c>
      <c r="F52" s="2">
        <v>95.6</v>
      </c>
      <c r="G52" s="2">
        <v>0.45950000000000002</v>
      </c>
      <c r="H52" s="5" t="s">
        <v>1</v>
      </c>
      <c r="J52" s="2" t="s">
        <v>122</v>
      </c>
      <c r="K52" s="2" t="s">
        <v>1</v>
      </c>
    </row>
    <row r="53" spans="1:11" x14ac:dyDescent="0.25">
      <c r="A53" s="4">
        <v>32947</v>
      </c>
      <c r="B53" s="5" t="s">
        <v>1</v>
      </c>
      <c r="C53" s="2" t="s">
        <v>1</v>
      </c>
      <c r="D53" s="2" t="s">
        <v>1</v>
      </c>
      <c r="E53" s="2" t="s">
        <v>1</v>
      </c>
      <c r="F53" s="2">
        <v>105.02</v>
      </c>
      <c r="G53" s="2">
        <v>0.52470000000000006</v>
      </c>
      <c r="H53" s="5" t="s">
        <v>1</v>
      </c>
      <c r="J53" s="2" t="s">
        <v>123</v>
      </c>
      <c r="K53" s="2" t="s">
        <v>1</v>
      </c>
    </row>
    <row r="54" spans="1:11" x14ac:dyDescent="0.25">
      <c r="A54" s="4">
        <v>32978</v>
      </c>
      <c r="B54" s="5" t="s">
        <v>1</v>
      </c>
      <c r="C54" s="2" t="s">
        <v>1</v>
      </c>
      <c r="D54" s="2" t="s">
        <v>1</v>
      </c>
      <c r="E54" s="2" t="s">
        <v>1</v>
      </c>
      <c r="F54" s="2">
        <v>97.42</v>
      </c>
      <c r="G54" s="2">
        <v>0.5383</v>
      </c>
      <c r="H54" s="5" t="s">
        <v>1</v>
      </c>
      <c r="J54" s="2" t="s">
        <v>124</v>
      </c>
      <c r="K54" s="2" t="s">
        <v>1</v>
      </c>
    </row>
    <row r="55" spans="1:11" x14ac:dyDescent="0.25">
      <c r="A55" s="4">
        <v>33008</v>
      </c>
      <c r="B55" s="5" t="s">
        <v>1</v>
      </c>
      <c r="C55" s="2" t="s">
        <v>1</v>
      </c>
      <c r="D55" s="2" t="s">
        <v>1</v>
      </c>
      <c r="E55" s="2" t="s">
        <v>1</v>
      </c>
      <c r="F55" s="2">
        <v>106.02</v>
      </c>
      <c r="G55" s="2">
        <v>0.47549999999999998</v>
      </c>
      <c r="H55" s="5" t="s">
        <v>1</v>
      </c>
      <c r="J55" s="2" t="s">
        <v>125</v>
      </c>
      <c r="K55" s="2" t="s">
        <v>1</v>
      </c>
    </row>
    <row r="56" spans="1:11" x14ac:dyDescent="0.25">
      <c r="A56" s="4">
        <v>33039</v>
      </c>
      <c r="B56" s="5" t="s">
        <v>1</v>
      </c>
      <c r="C56" s="2" t="s">
        <v>1</v>
      </c>
      <c r="D56" s="2" t="s">
        <v>1</v>
      </c>
      <c r="E56" s="2" t="s">
        <v>1</v>
      </c>
      <c r="F56" s="2">
        <v>100.45</v>
      </c>
      <c r="G56" s="2">
        <v>0.52859999999999996</v>
      </c>
      <c r="H56" s="5" t="s">
        <v>1</v>
      </c>
      <c r="J56" s="2" t="s">
        <v>126</v>
      </c>
      <c r="K56" s="2" t="s">
        <v>1</v>
      </c>
    </row>
    <row r="57" spans="1:11" x14ac:dyDescent="0.25">
      <c r="A57" s="4">
        <v>33069</v>
      </c>
      <c r="B57" s="5" t="s">
        <v>1</v>
      </c>
      <c r="C57" s="2" t="s">
        <v>1</v>
      </c>
      <c r="D57" s="2" t="s">
        <v>1</v>
      </c>
      <c r="E57" s="2" t="s">
        <v>1</v>
      </c>
      <c r="F57" s="2">
        <v>100.53</v>
      </c>
      <c r="G57" s="2">
        <v>0.51600000000000001</v>
      </c>
      <c r="H57" s="5" t="s">
        <v>1</v>
      </c>
      <c r="J57" s="2" t="s">
        <v>127</v>
      </c>
      <c r="K57" s="2" t="s">
        <v>1</v>
      </c>
    </row>
    <row r="58" spans="1:11" x14ac:dyDescent="0.25">
      <c r="A58" s="4">
        <v>33100</v>
      </c>
      <c r="B58" s="5" t="s">
        <v>1</v>
      </c>
      <c r="C58" s="2" t="s">
        <v>1</v>
      </c>
      <c r="D58" s="2" t="s">
        <v>1</v>
      </c>
      <c r="E58" s="2" t="s">
        <v>1</v>
      </c>
      <c r="F58" s="2">
        <v>103.7</v>
      </c>
      <c r="G58" s="2">
        <v>0.55269999999999997</v>
      </c>
      <c r="H58" s="5" t="s">
        <v>1</v>
      </c>
      <c r="J58" s="2" t="s">
        <v>128</v>
      </c>
      <c r="K58" s="2" t="s">
        <v>1</v>
      </c>
    </row>
    <row r="59" spans="1:11" x14ac:dyDescent="0.25">
      <c r="A59" s="4">
        <v>33131</v>
      </c>
      <c r="B59" s="5" t="s">
        <v>1</v>
      </c>
      <c r="C59" s="2" t="s">
        <v>1</v>
      </c>
      <c r="D59" s="2" t="s">
        <v>1</v>
      </c>
      <c r="E59" s="2" t="s">
        <v>1</v>
      </c>
      <c r="F59" s="2">
        <v>98.49</v>
      </c>
      <c r="G59" s="2">
        <v>0.63180000000000003</v>
      </c>
      <c r="H59" s="5" t="s">
        <v>1</v>
      </c>
      <c r="J59" s="2" t="s">
        <v>129</v>
      </c>
      <c r="K59" s="2">
        <v>70988</v>
      </c>
    </row>
    <row r="60" spans="1:11" x14ac:dyDescent="0.25">
      <c r="A60" s="4">
        <v>33161</v>
      </c>
      <c r="B60" s="5" t="s">
        <v>1</v>
      </c>
      <c r="C60" s="2" t="s">
        <v>1</v>
      </c>
      <c r="D60" s="2" t="s">
        <v>1</v>
      </c>
      <c r="E60" s="2" t="s">
        <v>1</v>
      </c>
      <c r="F60" s="2">
        <v>106.46</v>
      </c>
      <c r="G60" s="2">
        <v>0.70299999999999996</v>
      </c>
      <c r="H60" s="5" t="s">
        <v>1</v>
      </c>
      <c r="J60" s="2" t="s">
        <v>130</v>
      </c>
      <c r="K60" s="2">
        <v>71020</v>
      </c>
    </row>
    <row r="61" spans="1:11" x14ac:dyDescent="0.25">
      <c r="A61" s="4">
        <v>33192</v>
      </c>
      <c r="B61" s="5" t="s">
        <v>1</v>
      </c>
      <c r="C61" s="2" t="s">
        <v>1</v>
      </c>
      <c r="D61" s="2" t="s">
        <v>1</v>
      </c>
      <c r="E61" s="2" t="s">
        <v>1</v>
      </c>
      <c r="F61" s="2">
        <v>106.18</v>
      </c>
      <c r="G61" s="2">
        <v>0.66890000000000005</v>
      </c>
      <c r="H61" s="5" t="s">
        <v>1</v>
      </c>
      <c r="J61" s="2" t="s">
        <v>131</v>
      </c>
      <c r="K61" s="2">
        <v>71412</v>
      </c>
    </row>
    <row r="62" spans="1:11" x14ac:dyDescent="0.25">
      <c r="A62" s="4">
        <v>33222</v>
      </c>
      <c r="B62" s="5" t="s">
        <v>1</v>
      </c>
      <c r="C62" s="2" t="s">
        <v>1</v>
      </c>
      <c r="D62" s="2" t="s">
        <v>1</v>
      </c>
      <c r="E62" s="2" t="s">
        <v>1</v>
      </c>
      <c r="F62" s="2">
        <v>95.08</v>
      </c>
      <c r="G62" s="2">
        <v>0.64070000000000005</v>
      </c>
      <c r="H62" s="5" t="s">
        <v>1</v>
      </c>
      <c r="J62" s="2" t="s">
        <v>132</v>
      </c>
      <c r="K62" s="2">
        <v>71341</v>
      </c>
    </row>
    <row r="63" spans="1:11" x14ac:dyDescent="0.25">
      <c r="A63" s="4">
        <v>33253</v>
      </c>
      <c r="B63" s="5" t="s">
        <v>1</v>
      </c>
      <c r="C63" s="2" t="s">
        <v>1</v>
      </c>
      <c r="D63" s="2" t="s">
        <v>1</v>
      </c>
      <c r="E63" s="2" t="s">
        <v>1</v>
      </c>
      <c r="F63" s="2">
        <v>84.51</v>
      </c>
      <c r="G63" s="2">
        <v>0.53949999999999998</v>
      </c>
      <c r="H63" s="5" t="s">
        <v>1</v>
      </c>
      <c r="J63" s="2" t="s">
        <v>133</v>
      </c>
      <c r="K63" s="2">
        <v>71838</v>
      </c>
    </row>
    <row r="64" spans="1:11" x14ac:dyDescent="0.25">
      <c r="A64" s="4">
        <v>33284</v>
      </c>
      <c r="B64" s="5" t="s">
        <v>1</v>
      </c>
      <c r="C64" s="2" t="s">
        <v>1</v>
      </c>
      <c r="D64" s="2" t="s">
        <v>1</v>
      </c>
      <c r="E64" s="2" t="s">
        <v>1</v>
      </c>
      <c r="F64" s="2">
        <v>93.08</v>
      </c>
      <c r="G64" s="2">
        <v>0.52980000000000005</v>
      </c>
      <c r="H64" s="5" t="s">
        <v>1</v>
      </c>
      <c r="J64" s="2" t="s">
        <v>134</v>
      </c>
      <c r="K64" s="2">
        <v>72027</v>
      </c>
    </row>
    <row r="65" spans="1:11" x14ac:dyDescent="0.25">
      <c r="A65" s="4">
        <v>33312</v>
      </c>
      <c r="B65" s="5" t="s">
        <v>1</v>
      </c>
      <c r="C65" s="2" t="s">
        <v>1</v>
      </c>
      <c r="D65" s="2" t="s">
        <v>1</v>
      </c>
      <c r="E65" s="2" t="s">
        <v>1</v>
      </c>
      <c r="F65" s="2">
        <v>90.68</v>
      </c>
      <c r="G65" s="2">
        <v>0.50890000000000002</v>
      </c>
      <c r="H65" s="5" t="s">
        <v>1</v>
      </c>
      <c r="J65" s="2" t="s">
        <v>135</v>
      </c>
      <c r="K65" s="2">
        <v>72623</v>
      </c>
    </row>
    <row r="66" spans="1:11" x14ac:dyDescent="0.25">
      <c r="A66" s="4">
        <v>33343</v>
      </c>
      <c r="B66" s="5" t="s">
        <v>1</v>
      </c>
      <c r="C66" s="2" t="s">
        <v>1</v>
      </c>
      <c r="D66" s="2" t="s">
        <v>1</v>
      </c>
      <c r="E66" s="2" t="s">
        <v>1</v>
      </c>
      <c r="F66" s="2">
        <v>103.27</v>
      </c>
      <c r="G66" s="2">
        <v>0.68089999999999995</v>
      </c>
      <c r="H66" s="5" t="s">
        <v>1</v>
      </c>
      <c r="J66" s="2" t="s">
        <v>136</v>
      </c>
      <c r="K66" s="2">
        <v>73051</v>
      </c>
    </row>
    <row r="67" spans="1:11" x14ac:dyDescent="0.25">
      <c r="A67" s="4">
        <v>33373</v>
      </c>
      <c r="B67" s="5" t="s">
        <v>1</v>
      </c>
      <c r="C67" s="2" t="s">
        <v>1</v>
      </c>
      <c r="D67" s="2" t="s">
        <v>1</v>
      </c>
      <c r="E67" s="2" t="s">
        <v>1</v>
      </c>
      <c r="F67" s="2">
        <v>101.7</v>
      </c>
      <c r="G67" s="2">
        <v>0.62429999999999997</v>
      </c>
      <c r="H67" s="5" t="s">
        <v>1</v>
      </c>
      <c r="J67" s="2" t="s">
        <v>137</v>
      </c>
      <c r="K67" s="2">
        <v>72405</v>
      </c>
    </row>
    <row r="68" spans="1:11" x14ac:dyDescent="0.25">
      <c r="A68" s="4">
        <v>33404</v>
      </c>
      <c r="B68" s="5" t="s">
        <v>1</v>
      </c>
      <c r="C68" s="2" t="s">
        <v>1</v>
      </c>
      <c r="D68" s="2" t="s">
        <v>1</v>
      </c>
      <c r="E68" s="2" t="s">
        <v>1</v>
      </c>
      <c r="F68" s="2">
        <v>97.98</v>
      </c>
      <c r="G68" s="2">
        <v>0.55810000000000004</v>
      </c>
      <c r="H68" s="5" t="s">
        <v>1</v>
      </c>
      <c r="J68" s="2" t="s">
        <v>138</v>
      </c>
      <c r="K68" s="2">
        <v>74900</v>
      </c>
    </row>
    <row r="69" spans="1:11" x14ac:dyDescent="0.25">
      <c r="A69" s="4">
        <v>33434</v>
      </c>
      <c r="B69" s="5" t="s">
        <v>1</v>
      </c>
      <c r="C69" s="2" t="s">
        <v>1</v>
      </c>
      <c r="D69" s="2" t="s">
        <v>1</v>
      </c>
      <c r="E69" s="2" t="s">
        <v>1</v>
      </c>
      <c r="F69" s="2">
        <v>102.66</v>
      </c>
      <c r="G69" s="2">
        <v>0.58660000000000001</v>
      </c>
      <c r="H69" s="5" t="s">
        <v>1</v>
      </c>
      <c r="J69" s="2" t="s">
        <v>139</v>
      </c>
      <c r="K69" s="2">
        <v>74639</v>
      </c>
    </row>
    <row r="70" spans="1:11" x14ac:dyDescent="0.25">
      <c r="A70" s="4">
        <v>33465</v>
      </c>
      <c r="B70" s="5" t="s">
        <v>1</v>
      </c>
      <c r="C70" s="2" t="s">
        <v>1</v>
      </c>
      <c r="D70" s="2" t="s">
        <v>1</v>
      </c>
      <c r="E70" s="2" t="s">
        <v>1</v>
      </c>
      <c r="F70" s="2">
        <v>102.81</v>
      </c>
      <c r="G70" s="2">
        <v>0.62460000000000004</v>
      </c>
      <c r="H70" s="5" t="s">
        <v>1</v>
      </c>
      <c r="J70" s="2" t="s">
        <v>140</v>
      </c>
      <c r="K70" s="2">
        <v>74845</v>
      </c>
    </row>
    <row r="71" spans="1:11" x14ac:dyDescent="0.25">
      <c r="A71" s="4">
        <v>33496</v>
      </c>
      <c r="B71" s="5" t="s">
        <v>1</v>
      </c>
      <c r="C71" s="2" t="s">
        <v>1</v>
      </c>
      <c r="D71" s="2" t="s">
        <v>1</v>
      </c>
      <c r="E71" s="2" t="s">
        <v>1</v>
      </c>
      <c r="F71" s="2">
        <v>101.69</v>
      </c>
      <c r="G71" s="2">
        <v>0.6018</v>
      </c>
      <c r="H71" s="5" t="s">
        <v>1</v>
      </c>
      <c r="J71" s="2" t="s">
        <v>141</v>
      </c>
      <c r="K71" s="2">
        <v>75431</v>
      </c>
    </row>
    <row r="72" spans="1:11" x14ac:dyDescent="0.25">
      <c r="A72" s="4">
        <v>33526</v>
      </c>
      <c r="B72" s="5" t="s">
        <v>1</v>
      </c>
      <c r="C72" s="2" t="s">
        <v>1</v>
      </c>
      <c r="D72" s="2" t="s">
        <v>1</v>
      </c>
      <c r="E72" s="2" t="s">
        <v>1</v>
      </c>
      <c r="F72" s="2">
        <v>109.26</v>
      </c>
      <c r="G72" s="2">
        <v>0.60040000000000004</v>
      </c>
      <c r="H72" s="5" t="s">
        <v>1</v>
      </c>
      <c r="J72" s="2" t="s">
        <v>142</v>
      </c>
      <c r="K72" s="2">
        <v>76726</v>
      </c>
    </row>
    <row r="73" spans="1:11" x14ac:dyDescent="0.25">
      <c r="A73" s="4">
        <v>33557</v>
      </c>
      <c r="B73" s="5" t="s">
        <v>1</v>
      </c>
      <c r="C73" s="2" t="s">
        <v>1</v>
      </c>
      <c r="D73" s="2" t="s">
        <v>1</v>
      </c>
      <c r="E73" s="2" t="s">
        <v>1</v>
      </c>
      <c r="F73" s="2">
        <v>108.61</v>
      </c>
      <c r="G73" s="2">
        <v>0.62370000000000003</v>
      </c>
      <c r="H73" s="5" t="s">
        <v>1</v>
      </c>
      <c r="J73" s="2" t="s">
        <v>143</v>
      </c>
      <c r="K73" s="2">
        <v>77626</v>
      </c>
    </row>
    <row r="74" spans="1:11" x14ac:dyDescent="0.25">
      <c r="A74" s="4">
        <v>33587</v>
      </c>
      <c r="B74" s="5" t="s">
        <v>1</v>
      </c>
      <c r="C74" s="2" t="s">
        <v>1</v>
      </c>
      <c r="D74" s="2" t="s">
        <v>1</v>
      </c>
      <c r="E74" s="2" t="s">
        <v>1</v>
      </c>
      <c r="F74" s="2">
        <v>99.41</v>
      </c>
      <c r="G74" s="2">
        <v>0.63519999999999999</v>
      </c>
      <c r="H74" s="5" t="s">
        <v>1</v>
      </c>
      <c r="J74" s="2" t="s">
        <v>144</v>
      </c>
      <c r="K74" s="2">
        <v>78635</v>
      </c>
    </row>
    <row r="75" spans="1:11" x14ac:dyDescent="0.25">
      <c r="A75" s="4">
        <v>33618</v>
      </c>
      <c r="B75" s="5" t="s">
        <v>1</v>
      </c>
      <c r="C75" s="2" t="s">
        <v>1</v>
      </c>
      <c r="D75" s="2" t="s">
        <v>1</v>
      </c>
      <c r="E75" s="2" t="s">
        <v>1</v>
      </c>
      <c r="F75" s="2">
        <v>89.55</v>
      </c>
      <c r="G75" s="2">
        <v>0.53400000000000003</v>
      </c>
      <c r="H75" s="5" t="s">
        <v>1</v>
      </c>
      <c r="J75" s="2" t="s">
        <v>145</v>
      </c>
      <c r="K75" s="2">
        <v>80090</v>
      </c>
    </row>
    <row r="76" spans="1:11" x14ac:dyDescent="0.25">
      <c r="A76" s="4">
        <v>33649</v>
      </c>
      <c r="B76" s="5" t="s">
        <v>1</v>
      </c>
      <c r="C76" s="2" t="s">
        <v>1</v>
      </c>
      <c r="D76" s="2" t="s">
        <v>1</v>
      </c>
      <c r="E76" s="2" t="s">
        <v>1</v>
      </c>
      <c r="F76" s="2">
        <v>100.71</v>
      </c>
      <c r="G76" s="2">
        <v>0.57969999999999999</v>
      </c>
      <c r="H76" s="5" t="s">
        <v>1</v>
      </c>
      <c r="J76" s="2" t="s">
        <v>146</v>
      </c>
      <c r="K76" s="2">
        <v>80094</v>
      </c>
    </row>
    <row r="77" spans="1:11" x14ac:dyDescent="0.25">
      <c r="A77" s="4">
        <v>33678</v>
      </c>
      <c r="B77" s="5" t="s">
        <v>1</v>
      </c>
      <c r="C77" s="2" t="s">
        <v>1</v>
      </c>
      <c r="D77" s="2" t="s">
        <v>1</v>
      </c>
      <c r="E77" s="2" t="s">
        <v>1</v>
      </c>
      <c r="F77" s="2">
        <v>105.27</v>
      </c>
      <c r="G77" s="2">
        <v>0.55659999999999998</v>
      </c>
      <c r="H77" s="5" t="s">
        <v>1</v>
      </c>
      <c r="J77" s="2" t="s">
        <v>147</v>
      </c>
      <c r="K77" s="2">
        <v>81049</v>
      </c>
    </row>
    <row r="78" spans="1:11" x14ac:dyDescent="0.25">
      <c r="A78" s="4">
        <v>33709</v>
      </c>
      <c r="B78" s="5" t="s">
        <v>1</v>
      </c>
      <c r="C78" s="2" t="s">
        <v>1</v>
      </c>
      <c r="D78" s="2" t="s">
        <v>1</v>
      </c>
      <c r="E78" s="2" t="s">
        <v>1</v>
      </c>
      <c r="F78" s="2">
        <v>97.63</v>
      </c>
      <c r="G78" s="2">
        <v>0.53469999999999995</v>
      </c>
      <c r="H78" s="5" t="s">
        <v>1</v>
      </c>
      <c r="J78" s="2" t="s">
        <v>148</v>
      </c>
      <c r="K78" s="2">
        <v>83633</v>
      </c>
    </row>
    <row r="79" spans="1:11" x14ac:dyDescent="0.25">
      <c r="A79" s="4">
        <v>33739</v>
      </c>
      <c r="B79" s="5" t="s">
        <v>1</v>
      </c>
      <c r="C79" s="2" t="s">
        <v>1</v>
      </c>
      <c r="D79" s="2" t="s">
        <v>1</v>
      </c>
      <c r="E79" s="2" t="s">
        <v>1</v>
      </c>
      <c r="F79" s="2">
        <v>108.35</v>
      </c>
      <c r="G79" s="2">
        <v>0.66830000000000001</v>
      </c>
      <c r="H79" s="5" t="s">
        <v>1</v>
      </c>
      <c r="J79" s="2" t="s">
        <v>149</v>
      </c>
      <c r="K79" s="2">
        <v>83438</v>
      </c>
    </row>
    <row r="80" spans="1:11" x14ac:dyDescent="0.25">
      <c r="A80" s="4">
        <v>33770</v>
      </c>
      <c r="B80" s="5" t="s">
        <v>1</v>
      </c>
      <c r="C80" s="2" t="s">
        <v>1</v>
      </c>
      <c r="D80" s="2" t="s">
        <v>1</v>
      </c>
      <c r="E80" s="2" t="s">
        <v>1</v>
      </c>
      <c r="F80" s="2">
        <v>107.5</v>
      </c>
      <c r="G80" s="2">
        <v>0.57640000000000002</v>
      </c>
      <c r="H80" s="5" t="s">
        <v>1</v>
      </c>
      <c r="J80" s="2" t="s">
        <v>150</v>
      </c>
      <c r="K80" s="2">
        <v>84913</v>
      </c>
    </row>
    <row r="81" spans="1:11" x14ac:dyDescent="0.25">
      <c r="A81" s="4">
        <v>33800</v>
      </c>
      <c r="B81" s="5" t="s">
        <v>1</v>
      </c>
      <c r="C81" s="2" t="s">
        <v>1</v>
      </c>
      <c r="D81" s="2" t="s">
        <v>1</v>
      </c>
      <c r="E81" s="2" t="s">
        <v>1</v>
      </c>
      <c r="F81" s="2">
        <v>112.32</v>
      </c>
      <c r="G81" s="2">
        <v>0.63029999999999997</v>
      </c>
      <c r="H81" s="5" t="s">
        <v>1</v>
      </c>
      <c r="J81" s="2" t="s">
        <v>151</v>
      </c>
      <c r="K81" s="2">
        <v>85405</v>
      </c>
    </row>
    <row r="82" spans="1:11" x14ac:dyDescent="0.25">
      <c r="A82" s="4">
        <v>33831</v>
      </c>
      <c r="B82" s="5" t="s">
        <v>1</v>
      </c>
      <c r="C82" s="2" t="s">
        <v>1</v>
      </c>
      <c r="D82" s="2" t="s">
        <v>1</v>
      </c>
      <c r="E82" s="2" t="s">
        <v>1</v>
      </c>
      <c r="F82" s="2">
        <v>106.32</v>
      </c>
      <c r="G82" s="2">
        <v>0.55779999999999996</v>
      </c>
      <c r="H82" s="5" t="s">
        <v>1</v>
      </c>
      <c r="J82" s="2" t="s">
        <v>152</v>
      </c>
      <c r="K82" s="2">
        <v>86400</v>
      </c>
    </row>
    <row r="83" spans="1:11" x14ac:dyDescent="0.25">
      <c r="A83" s="4">
        <v>33862</v>
      </c>
      <c r="B83" s="5" t="s">
        <v>1</v>
      </c>
      <c r="C83" s="2" t="s">
        <v>1</v>
      </c>
      <c r="D83" s="2" t="s">
        <v>1</v>
      </c>
      <c r="E83" s="2" t="s">
        <v>1</v>
      </c>
      <c r="F83" s="2">
        <v>113.66</v>
      </c>
      <c r="G83" s="2">
        <v>0.64239999999999997</v>
      </c>
      <c r="H83" s="5" t="s">
        <v>1</v>
      </c>
      <c r="J83" s="2" t="s">
        <v>153</v>
      </c>
      <c r="K83" s="2">
        <v>87933</v>
      </c>
    </row>
    <row r="84" spans="1:11" x14ac:dyDescent="0.25">
      <c r="A84" s="4">
        <v>33892</v>
      </c>
      <c r="B84" s="5" t="s">
        <v>1</v>
      </c>
      <c r="C84" s="2" t="s">
        <v>1</v>
      </c>
      <c r="D84" s="2" t="s">
        <v>1</v>
      </c>
      <c r="E84" s="2" t="s">
        <v>1</v>
      </c>
      <c r="F84" s="2">
        <v>116.41</v>
      </c>
      <c r="G84" s="2">
        <v>0.64200000000000002</v>
      </c>
      <c r="H84" s="5" t="s">
        <v>1</v>
      </c>
      <c r="J84" s="2" t="s">
        <v>154</v>
      </c>
      <c r="K84" s="2">
        <v>89868</v>
      </c>
    </row>
    <row r="85" spans="1:11" x14ac:dyDescent="0.25">
      <c r="A85" s="4">
        <v>33923</v>
      </c>
      <c r="B85" s="5" t="s">
        <v>1</v>
      </c>
      <c r="C85" s="2" t="s">
        <v>1</v>
      </c>
      <c r="D85" s="2" t="s">
        <v>1</v>
      </c>
      <c r="E85" s="2" t="s">
        <v>1</v>
      </c>
      <c r="F85" s="2">
        <v>115.43</v>
      </c>
      <c r="G85" s="2">
        <v>0.55659999999999998</v>
      </c>
      <c r="H85" s="5" t="s">
        <v>1</v>
      </c>
      <c r="J85" s="2" t="s">
        <v>155</v>
      </c>
      <c r="K85" s="2">
        <v>91918</v>
      </c>
    </row>
    <row r="86" spans="1:11" x14ac:dyDescent="0.25">
      <c r="A86" s="4">
        <v>33953</v>
      </c>
      <c r="B86" s="5" t="s">
        <v>1</v>
      </c>
      <c r="C86" s="2" t="s">
        <v>1</v>
      </c>
      <c r="D86" s="2" t="s">
        <v>1</v>
      </c>
      <c r="E86" s="2" t="s">
        <v>1</v>
      </c>
      <c r="F86" s="2">
        <v>106.72</v>
      </c>
      <c r="G86" s="2">
        <v>0.58640000000000003</v>
      </c>
      <c r="H86" s="5" t="s">
        <v>1</v>
      </c>
      <c r="J86" s="2" t="s">
        <v>156</v>
      </c>
      <c r="K86" s="2">
        <v>93219</v>
      </c>
    </row>
    <row r="87" spans="1:11" x14ac:dyDescent="0.25">
      <c r="A87" s="4">
        <v>33984</v>
      </c>
      <c r="B87" s="5" t="s">
        <v>1</v>
      </c>
      <c r="C87" s="2" t="s">
        <v>1</v>
      </c>
      <c r="D87" s="2" t="s">
        <v>1</v>
      </c>
      <c r="E87" s="2" t="s">
        <v>1</v>
      </c>
      <c r="F87" s="2">
        <v>93.95</v>
      </c>
      <c r="G87" s="2">
        <v>0.50009999999999999</v>
      </c>
      <c r="H87" s="5" t="s">
        <v>1</v>
      </c>
      <c r="J87" s="2" t="s">
        <v>157</v>
      </c>
      <c r="K87" s="2">
        <v>94927</v>
      </c>
    </row>
    <row r="88" spans="1:11" x14ac:dyDescent="0.25">
      <c r="A88" s="4">
        <v>34015</v>
      </c>
      <c r="B88" s="5" t="s">
        <v>1</v>
      </c>
      <c r="C88" s="2" t="s">
        <v>1</v>
      </c>
      <c r="D88" s="2" t="s">
        <v>1</v>
      </c>
      <c r="E88" s="2" t="s">
        <v>1</v>
      </c>
      <c r="F88" s="2">
        <v>104.76</v>
      </c>
      <c r="G88" s="2">
        <v>0.58340000000000003</v>
      </c>
      <c r="H88" s="5" t="s">
        <v>1</v>
      </c>
      <c r="J88" s="2" t="s">
        <v>158</v>
      </c>
      <c r="K88" s="2">
        <v>95514</v>
      </c>
    </row>
    <row r="89" spans="1:11" x14ac:dyDescent="0.25">
      <c r="A89" s="4">
        <v>34043</v>
      </c>
      <c r="B89" s="5" t="s">
        <v>1</v>
      </c>
      <c r="C89" s="2" t="s">
        <v>1</v>
      </c>
      <c r="D89" s="2" t="s">
        <v>1</v>
      </c>
      <c r="E89" s="2" t="s">
        <v>1</v>
      </c>
      <c r="F89" s="2">
        <v>111.72</v>
      </c>
      <c r="G89" s="2">
        <v>0.68130000000000002</v>
      </c>
      <c r="H89" s="5" t="s">
        <v>1</v>
      </c>
      <c r="J89" s="2" t="s">
        <v>159</v>
      </c>
      <c r="K89" s="2">
        <v>97595</v>
      </c>
    </row>
    <row r="90" spans="1:11" x14ac:dyDescent="0.25">
      <c r="A90" s="4">
        <v>34074</v>
      </c>
      <c r="B90" s="5" t="s">
        <v>1</v>
      </c>
      <c r="C90" s="2" t="s">
        <v>1</v>
      </c>
      <c r="D90" s="2" t="s">
        <v>1</v>
      </c>
      <c r="E90" s="2" t="s">
        <v>1</v>
      </c>
      <c r="F90" s="2">
        <v>102.74</v>
      </c>
      <c r="G90" s="2">
        <v>0.5605</v>
      </c>
      <c r="H90" s="5" t="s">
        <v>1</v>
      </c>
      <c r="J90" s="2" t="s">
        <v>160</v>
      </c>
      <c r="K90" s="2">
        <v>99947</v>
      </c>
    </row>
    <row r="91" spans="1:11" x14ac:dyDescent="0.25">
      <c r="A91" s="4">
        <v>34104</v>
      </c>
      <c r="B91" s="5" t="s">
        <v>1</v>
      </c>
      <c r="C91" s="2" t="s">
        <v>1</v>
      </c>
      <c r="D91" s="2" t="s">
        <v>1</v>
      </c>
      <c r="E91" s="2" t="s">
        <v>1</v>
      </c>
      <c r="F91" s="2">
        <v>112.05</v>
      </c>
      <c r="G91" s="2">
        <v>0.62190000000000001</v>
      </c>
      <c r="H91" s="5" t="s">
        <v>1</v>
      </c>
      <c r="J91" s="2" t="s">
        <v>161</v>
      </c>
      <c r="K91" s="2">
        <v>99688</v>
      </c>
    </row>
    <row r="92" spans="1:11" x14ac:dyDescent="0.25">
      <c r="A92" s="4">
        <v>34135</v>
      </c>
      <c r="B92" s="5" t="s">
        <v>1</v>
      </c>
      <c r="C92" s="2" t="s">
        <v>1</v>
      </c>
      <c r="D92" s="2" t="s">
        <v>1</v>
      </c>
      <c r="E92" s="2" t="s">
        <v>1</v>
      </c>
      <c r="F92" s="2">
        <v>110.62</v>
      </c>
      <c r="G92" s="2">
        <v>0.62419999999999998</v>
      </c>
      <c r="H92" s="5" t="s">
        <v>1</v>
      </c>
      <c r="J92" s="2" t="s">
        <v>162</v>
      </c>
      <c r="K92" s="2">
        <v>100575</v>
      </c>
    </row>
    <row r="93" spans="1:11" x14ac:dyDescent="0.25">
      <c r="A93" s="4">
        <v>34165</v>
      </c>
      <c r="B93" s="5" t="s">
        <v>1</v>
      </c>
      <c r="C93" s="2" t="s">
        <v>1</v>
      </c>
      <c r="D93" s="2" t="s">
        <v>1</v>
      </c>
      <c r="E93" s="2" t="s">
        <v>1</v>
      </c>
      <c r="F93" s="2">
        <v>110.23</v>
      </c>
      <c r="G93" s="2">
        <v>0.54820000000000002</v>
      </c>
      <c r="H93" s="5" t="s">
        <v>1</v>
      </c>
      <c r="J93" s="2" t="s">
        <v>163</v>
      </c>
      <c r="K93" s="2">
        <v>101160</v>
      </c>
    </row>
    <row r="94" spans="1:11" x14ac:dyDescent="0.25">
      <c r="A94" s="4">
        <v>34196</v>
      </c>
      <c r="B94" s="5" t="s">
        <v>1</v>
      </c>
      <c r="C94" s="2" t="s">
        <v>1</v>
      </c>
      <c r="D94" s="2" t="s">
        <v>1</v>
      </c>
      <c r="E94" s="2" t="s">
        <v>1</v>
      </c>
      <c r="F94" s="2">
        <v>109.46</v>
      </c>
      <c r="G94" s="2">
        <v>0.55120000000000002</v>
      </c>
      <c r="H94" s="5" t="s">
        <v>1</v>
      </c>
      <c r="J94" s="2" t="s">
        <v>164</v>
      </c>
      <c r="K94" s="2">
        <v>100321</v>
      </c>
    </row>
    <row r="95" spans="1:11" x14ac:dyDescent="0.25">
      <c r="A95" s="4">
        <v>34227</v>
      </c>
      <c r="B95" s="5" t="s">
        <v>1</v>
      </c>
      <c r="C95" s="2" t="s">
        <v>1</v>
      </c>
      <c r="D95" s="2" t="s">
        <v>1</v>
      </c>
      <c r="E95" s="2" t="s">
        <v>1</v>
      </c>
      <c r="F95" s="2">
        <v>115.19</v>
      </c>
      <c r="G95" s="2">
        <v>0.60870000000000002</v>
      </c>
      <c r="H95" s="5" t="s">
        <v>1</v>
      </c>
      <c r="J95" s="2" t="s">
        <v>165</v>
      </c>
      <c r="K95" s="2">
        <v>100821</v>
      </c>
    </row>
    <row r="96" spans="1:11" x14ac:dyDescent="0.25">
      <c r="A96" s="4">
        <v>34257</v>
      </c>
      <c r="B96" s="5" t="s">
        <v>1</v>
      </c>
      <c r="C96" s="2" t="s">
        <v>1</v>
      </c>
      <c r="D96" s="2" t="s">
        <v>1</v>
      </c>
      <c r="E96" s="2" t="s">
        <v>1</v>
      </c>
      <c r="F96" s="2">
        <v>117.86</v>
      </c>
      <c r="G96" s="2">
        <v>0.62029999999999996</v>
      </c>
      <c r="H96" s="5" t="s">
        <v>1</v>
      </c>
      <c r="J96" s="2" t="s">
        <v>166</v>
      </c>
      <c r="K96" s="2">
        <v>101770</v>
      </c>
    </row>
    <row r="97" spans="1:11" x14ac:dyDescent="0.25">
      <c r="A97" s="4">
        <v>34288</v>
      </c>
      <c r="B97" s="5" t="s">
        <v>1</v>
      </c>
      <c r="C97" s="2" t="s">
        <v>1</v>
      </c>
      <c r="D97" s="2" t="s">
        <v>1</v>
      </c>
      <c r="E97" s="2" t="s">
        <v>1</v>
      </c>
      <c r="F97" s="2">
        <v>119.68</v>
      </c>
      <c r="G97" s="2">
        <v>0.61980000000000002</v>
      </c>
      <c r="H97" s="5" t="s">
        <v>1</v>
      </c>
      <c r="J97" s="2" t="s">
        <v>167</v>
      </c>
      <c r="K97" s="2">
        <v>102513</v>
      </c>
    </row>
    <row r="98" spans="1:11" x14ac:dyDescent="0.25">
      <c r="A98" s="4">
        <v>34318</v>
      </c>
      <c r="B98" s="5" t="s">
        <v>1</v>
      </c>
      <c r="C98" s="2" t="s">
        <v>1</v>
      </c>
      <c r="D98" s="2" t="s">
        <v>1</v>
      </c>
      <c r="E98" s="2" t="s">
        <v>1</v>
      </c>
      <c r="F98" s="2">
        <v>105.97</v>
      </c>
      <c r="G98" s="2">
        <v>0.6038</v>
      </c>
      <c r="H98" s="5" t="s">
        <v>1</v>
      </c>
      <c r="J98" s="2" t="s">
        <v>168</v>
      </c>
      <c r="K98" s="2">
        <v>103275</v>
      </c>
    </row>
    <row r="99" spans="1:11" x14ac:dyDescent="0.25">
      <c r="A99" s="4">
        <v>34349</v>
      </c>
      <c r="B99" s="5" t="s">
        <v>1</v>
      </c>
      <c r="C99" s="2" t="s">
        <v>1</v>
      </c>
      <c r="D99" s="2" t="s">
        <v>1</v>
      </c>
      <c r="E99" s="2" t="s">
        <v>1</v>
      </c>
      <c r="F99" s="2">
        <v>97.27</v>
      </c>
      <c r="G99" s="2">
        <v>0.53310000000000002</v>
      </c>
      <c r="H99" s="5" t="s">
        <v>1</v>
      </c>
      <c r="J99" s="2" t="s">
        <v>169</v>
      </c>
      <c r="K99" s="2">
        <v>104419</v>
      </c>
    </row>
    <row r="100" spans="1:11" x14ac:dyDescent="0.25">
      <c r="A100" s="4">
        <v>34380</v>
      </c>
      <c r="B100" s="5" t="s">
        <v>1</v>
      </c>
      <c r="C100" s="2" t="s">
        <v>1</v>
      </c>
      <c r="D100" s="2" t="s">
        <v>1</v>
      </c>
      <c r="E100" s="2" t="s">
        <v>1</v>
      </c>
      <c r="F100" s="2">
        <v>105.79</v>
      </c>
      <c r="G100" s="2">
        <v>0.60050000000000003</v>
      </c>
      <c r="H100" s="5" t="s">
        <v>1</v>
      </c>
      <c r="J100" s="2" t="s">
        <v>170</v>
      </c>
      <c r="K100" s="2">
        <v>105370</v>
      </c>
    </row>
    <row r="101" spans="1:11" x14ac:dyDescent="0.25">
      <c r="A101" s="4">
        <v>34408</v>
      </c>
      <c r="B101" s="5" t="s">
        <v>1</v>
      </c>
      <c r="C101" s="2" t="s">
        <v>1</v>
      </c>
      <c r="D101" s="2" t="s">
        <v>1</v>
      </c>
      <c r="E101" s="2" t="s">
        <v>1</v>
      </c>
      <c r="F101" s="2">
        <v>112</v>
      </c>
      <c r="G101" s="2">
        <v>0.58709999999999996</v>
      </c>
      <c r="H101" s="5" t="s">
        <v>1</v>
      </c>
      <c r="J101" s="2" t="s">
        <v>171</v>
      </c>
      <c r="K101" s="2">
        <v>106063</v>
      </c>
    </row>
    <row r="102" spans="1:11" x14ac:dyDescent="0.25">
      <c r="A102" s="4">
        <v>34439</v>
      </c>
      <c r="B102" s="5" t="s">
        <v>1</v>
      </c>
      <c r="C102" s="2" t="s">
        <v>1</v>
      </c>
      <c r="D102" s="2" t="s">
        <v>1</v>
      </c>
      <c r="E102" s="2" t="s">
        <v>1</v>
      </c>
      <c r="F102" s="2">
        <v>110.44</v>
      </c>
      <c r="G102" s="2">
        <v>0.65010000000000001</v>
      </c>
      <c r="H102" s="5" t="s">
        <v>1</v>
      </c>
      <c r="J102" s="2" t="s">
        <v>172</v>
      </c>
      <c r="K102" s="2">
        <v>108747</v>
      </c>
    </row>
    <row r="103" spans="1:11" x14ac:dyDescent="0.25">
      <c r="A103" s="4">
        <v>34469</v>
      </c>
      <c r="B103" s="5" t="s">
        <v>1</v>
      </c>
      <c r="C103" s="2" t="s">
        <v>1</v>
      </c>
      <c r="D103" s="2" t="s">
        <v>1</v>
      </c>
      <c r="E103" s="2" t="s">
        <v>1</v>
      </c>
      <c r="F103" s="2">
        <v>116.1</v>
      </c>
      <c r="G103" s="2">
        <v>0.6452</v>
      </c>
      <c r="H103" s="5" t="s">
        <v>1</v>
      </c>
      <c r="J103" s="2" t="s">
        <v>173</v>
      </c>
      <c r="K103" s="2">
        <v>110357</v>
      </c>
    </row>
    <row r="104" spans="1:11" x14ac:dyDescent="0.25">
      <c r="A104" s="4">
        <v>34500</v>
      </c>
      <c r="B104" s="5" t="s">
        <v>1</v>
      </c>
      <c r="C104" s="2" t="s">
        <v>1</v>
      </c>
      <c r="D104" s="2" t="s">
        <v>1</v>
      </c>
      <c r="E104" s="2" t="s">
        <v>1</v>
      </c>
      <c r="F104" s="2">
        <v>112.72</v>
      </c>
      <c r="G104" s="2">
        <v>0.745</v>
      </c>
      <c r="H104" s="5" t="s">
        <v>1</v>
      </c>
      <c r="J104" s="2" t="s">
        <v>174</v>
      </c>
      <c r="K104" s="2">
        <v>112159</v>
      </c>
    </row>
    <row r="105" spans="1:11" x14ac:dyDescent="0.25">
      <c r="A105" s="4">
        <v>34530</v>
      </c>
      <c r="B105" s="5" t="s">
        <v>1</v>
      </c>
      <c r="C105" s="2" t="s">
        <v>1</v>
      </c>
      <c r="D105" s="2" t="s">
        <v>1</v>
      </c>
      <c r="E105" s="2" t="s">
        <v>1</v>
      </c>
      <c r="F105" s="2">
        <v>114.68</v>
      </c>
      <c r="G105" s="2">
        <v>0.68630000000000002</v>
      </c>
      <c r="H105" s="5" t="s">
        <v>1</v>
      </c>
      <c r="J105" s="2" t="s">
        <v>175</v>
      </c>
      <c r="K105" s="2">
        <v>114445</v>
      </c>
    </row>
    <row r="106" spans="1:11" x14ac:dyDescent="0.25">
      <c r="A106" s="4">
        <v>34561</v>
      </c>
      <c r="B106" s="5" t="s">
        <v>1</v>
      </c>
      <c r="C106" s="2" t="s">
        <v>1</v>
      </c>
      <c r="D106" s="2" t="s">
        <v>1</v>
      </c>
      <c r="E106" s="2" t="s">
        <v>1</v>
      </c>
      <c r="F106" s="2">
        <v>121.87</v>
      </c>
      <c r="G106" s="2">
        <v>0.87380000000000002</v>
      </c>
      <c r="H106" s="5" t="s">
        <v>1</v>
      </c>
      <c r="J106" s="2" t="s">
        <v>176</v>
      </c>
      <c r="K106" s="2">
        <v>115617</v>
      </c>
    </row>
    <row r="107" spans="1:11" x14ac:dyDescent="0.25">
      <c r="A107" s="4">
        <v>34592</v>
      </c>
      <c r="B107" s="5" t="s">
        <v>1</v>
      </c>
      <c r="C107" s="2" t="s">
        <v>1</v>
      </c>
      <c r="D107" s="2" t="s">
        <v>1</v>
      </c>
      <c r="E107" s="2" t="s">
        <v>1</v>
      </c>
      <c r="F107" s="2">
        <v>118.69</v>
      </c>
      <c r="G107" s="2">
        <v>0.76470000000000005</v>
      </c>
      <c r="H107" s="5" t="s">
        <v>1</v>
      </c>
      <c r="J107" s="2" t="s">
        <v>177</v>
      </c>
      <c r="K107" s="2">
        <v>116823</v>
      </c>
    </row>
    <row r="108" spans="1:11" x14ac:dyDescent="0.25">
      <c r="A108" s="4">
        <v>34622</v>
      </c>
      <c r="B108" s="5" t="s">
        <v>1</v>
      </c>
      <c r="C108" s="2" t="s">
        <v>1</v>
      </c>
      <c r="D108" s="2" t="s">
        <v>1</v>
      </c>
      <c r="E108" s="2" t="s">
        <v>1</v>
      </c>
      <c r="F108" s="2">
        <v>119.07</v>
      </c>
      <c r="G108" s="2">
        <v>0.78269999999999995</v>
      </c>
      <c r="H108" s="5" t="s">
        <v>1</v>
      </c>
      <c r="J108" s="2" t="s">
        <v>178</v>
      </c>
      <c r="K108" s="2">
        <v>117784</v>
      </c>
    </row>
    <row r="109" spans="1:11" x14ac:dyDescent="0.25">
      <c r="A109" s="4">
        <v>34653</v>
      </c>
      <c r="B109" s="5" t="s">
        <v>1</v>
      </c>
      <c r="C109" s="2" t="s">
        <v>1</v>
      </c>
      <c r="D109" s="2" t="s">
        <v>1</v>
      </c>
      <c r="E109" s="2" t="s">
        <v>1</v>
      </c>
      <c r="F109" s="2">
        <v>122.72</v>
      </c>
      <c r="G109" s="2">
        <v>0.84730000000000005</v>
      </c>
      <c r="H109" s="5" t="s">
        <v>1</v>
      </c>
      <c r="J109" s="2" t="s">
        <v>179</v>
      </c>
      <c r="K109" s="2">
        <v>117334</v>
      </c>
    </row>
    <row r="110" spans="1:11" x14ac:dyDescent="0.25">
      <c r="A110" s="4">
        <v>34683</v>
      </c>
      <c r="B110" s="5" t="s">
        <v>1</v>
      </c>
      <c r="C110" s="2" t="s">
        <v>1</v>
      </c>
      <c r="D110" s="2" t="s">
        <v>1</v>
      </c>
      <c r="E110" s="2" t="s">
        <v>1</v>
      </c>
      <c r="F110" s="2">
        <v>110.11</v>
      </c>
      <c r="G110" s="2">
        <v>0.82169999999999999</v>
      </c>
      <c r="H110" s="5" t="s">
        <v>1</v>
      </c>
      <c r="J110" s="2" t="s">
        <v>180</v>
      </c>
      <c r="K110" s="2">
        <v>118939</v>
      </c>
    </row>
    <row r="111" spans="1:11" x14ac:dyDescent="0.25">
      <c r="A111" s="4">
        <v>34714</v>
      </c>
      <c r="B111" s="5" t="s">
        <v>1</v>
      </c>
      <c r="C111" s="2" t="s">
        <v>1</v>
      </c>
      <c r="D111" s="2">
        <v>61.21</v>
      </c>
      <c r="E111" s="2" t="s">
        <v>1</v>
      </c>
      <c r="F111" s="2">
        <v>100.4</v>
      </c>
      <c r="G111" s="2">
        <v>0.68930000000000002</v>
      </c>
      <c r="H111" s="5" t="s">
        <v>1</v>
      </c>
      <c r="J111" s="2" t="s">
        <v>181</v>
      </c>
      <c r="K111" s="2">
        <v>120122</v>
      </c>
    </row>
    <row r="112" spans="1:11" x14ac:dyDescent="0.25">
      <c r="A112" s="4">
        <v>34745</v>
      </c>
      <c r="B112" s="5" t="s">
        <v>1</v>
      </c>
      <c r="C112" s="2" t="s">
        <v>1</v>
      </c>
      <c r="D112" s="2">
        <v>61.34</v>
      </c>
      <c r="E112" s="2" t="s">
        <v>1</v>
      </c>
      <c r="F112" s="2">
        <v>110.28</v>
      </c>
      <c r="G112" s="2">
        <v>0.76200000000000001</v>
      </c>
      <c r="H112" s="5" t="s">
        <v>1</v>
      </c>
      <c r="J112" s="2" t="s">
        <v>182</v>
      </c>
      <c r="K112" s="2">
        <v>123300</v>
      </c>
    </row>
    <row r="113" spans="1:11" x14ac:dyDescent="0.25">
      <c r="A113" s="4">
        <v>34773</v>
      </c>
      <c r="B113" s="5" t="s">
        <v>1</v>
      </c>
      <c r="C113" s="2" t="s">
        <v>1</v>
      </c>
      <c r="D113" s="2">
        <v>61.4</v>
      </c>
      <c r="E113" s="2" t="s">
        <v>1</v>
      </c>
      <c r="F113" s="2">
        <v>120.63</v>
      </c>
      <c r="G113" s="2">
        <v>0.91239999999999999</v>
      </c>
      <c r="H113" s="5" t="s">
        <v>1</v>
      </c>
      <c r="J113" s="2" t="s">
        <v>183</v>
      </c>
      <c r="K113" s="2">
        <v>124518</v>
      </c>
    </row>
    <row r="114" spans="1:11" x14ac:dyDescent="0.25">
      <c r="A114" s="4">
        <v>34804</v>
      </c>
      <c r="B114" s="5" t="s">
        <v>1</v>
      </c>
      <c r="C114" s="2" t="s">
        <v>1</v>
      </c>
      <c r="D114" s="2">
        <v>62.69</v>
      </c>
      <c r="E114" s="2" t="s">
        <v>1</v>
      </c>
      <c r="F114" s="2">
        <v>105.62</v>
      </c>
      <c r="G114" s="2">
        <v>0.7802</v>
      </c>
      <c r="H114" s="5" t="s">
        <v>1</v>
      </c>
      <c r="J114" s="2" t="s">
        <v>184</v>
      </c>
      <c r="K114" s="2">
        <v>126184</v>
      </c>
    </row>
    <row r="115" spans="1:11" x14ac:dyDescent="0.25">
      <c r="A115" s="4">
        <v>34834</v>
      </c>
      <c r="B115" s="5" t="s">
        <v>1</v>
      </c>
      <c r="C115" s="2" t="s">
        <v>1</v>
      </c>
      <c r="D115" s="2">
        <v>64.08</v>
      </c>
      <c r="E115" s="2" t="s">
        <v>1</v>
      </c>
      <c r="F115" s="2">
        <v>119.96</v>
      </c>
      <c r="G115" s="2">
        <v>0.92210000000000003</v>
      </c>
      <c r="H115" s="5" t="s">
        <v>1</v>
      </c>
      <c r="J115" s="2" t="s">
        <v>185</v>
      </c>
      <c r="K115" s="2">
        <v>127782</v>
      </c>
    </row>
    <row r="116" spans="1:11" x14ac:dyDescent="0.25">
      <c r="A116" s="4">
        <v>34865</v>
      </c>
      <c r="B116" s="5" t="s">
        <v>1</v>
      </c>
      <c r="C116" s="2" t="s">
        <v>1</v>
      </c>
      <c r="D116" s="2">
        <v>62.43</v>
      </c>
      <c r="E116" s="2" t="s">
        <v>1</v>
      </c>
      <c r="F116" s="2">
        <v>112.76</v>
      </c>
      <c r="G116" s="2">
        <v>0.87719999999999998</v>
      </c>
      <c r="H116" s="5" t="s">
        <v>1</v>
      </c>
      <c r="J116" s="2" t="s">
        <v>186</v>
      </c>
      <c r="K116" s="2">
        <v>128545</v>
      </c>
    </row>
    <row r="117" spans="1:11" x14ac:dyDescent="0.25">
      <c r="A117" s="4">
        <v>34895</v>
      </c>
      <c r="B117" s="5" t="s">
        <v>1</v>
      </c>
      <c r="C117" s="2" t="s">
        <v>1</v>
      </c>
      <c r="D117" s="2">
        <v>59.46</v>
      </c>
      <c r="E117" s="2" t="s">
        <v>1</v>
      </c>
      <c r="F117" s="2">
        <v>113.97</v>
      </c>
      <c r="G117" s="2">
        <v>0.83789999999999998</v>
      </c>
      <c r="H117" s="5" t="s">
        <v>1</v>
      </c>
      <c r="J117" s="2" t="s">
        <v>187</v>
      </c>
      <c r="K117" s="2">
        <v>129687</v>
      </c>
    </row>
    <row r="118" spans="1:11" x14ac:dyDescent="0.25">
      <c r="A118" s="4">
        <v>34926</v>
      </c>
      <c r="B118" s="5" t="s">
        <v>1</v>
      </c>
      <c r="C118" s="2" t="s">
        <v>1</v>
      </c>
      <c r="D118" s="2">
        <v>59.58</v>
      </c>
      <c r="E118" s="2" t="s">
        <v>1</v>
      </c>
      <c r="F118" s="2">
        <v>118.32</v>
      </c>
      <c r="G118" s="2">
        <v>0.90880000000000005</v>
      </c>
      <c r="H118" s="5" t="s">
        <v>1</v>
      </c>
      <c r="J118" s="2" t="s">
        <v>188</v>
      </c>
      <c r="K118" s="2">
        <v>130605</v>
      </c>
    </row>
    <row r="119" spans="1:11" x14ac:dyDescent="0.25">
      <c r="A119" s="4">
        <v>34957</v>
      </c>
      <c r="B119" s="5" t="s">
        <v>1</v>
      </c>
      <c r="C119" s="2" t="s">
        <v>1</v>
      </c>
      <c r="D119" s="2">
        <v>59.35</v>
      </c>
      <c r="E119" s="2" t="s">
        <v>1</v>
      </c>
      <c r="F119" s="2">
        <v>119.53</v>
      </c>
      <c r="G119" s="2">
        <v>0.85709999999999997</v>
      </c>
      <c r="H119" s="5" t="s">
        <v>1</v>
      </c>
      <c r="J119" s="2" t="s">
        <v>286</v>
      </c>
      <c r="K119" t="s">
        <v>1</v>
      </c>
    </row>
    <row r="120" spans="1:11" x14ac:dyDescent="0.25">
      <c r="A120" s="4">
        <v>34987</v>
      </c>
      <c r="B120" s="5" t="s">
        <v>1</v>
      </c>
      <c r="C120" s="2" t="s">
        <v>1</v>
      </c>
      <c r="D120" s="2">
        <v>56.63</v>
      </c>
      <c r="E120" s="2" t="s">
        <v>1</v>
      </c>
      <c r="F120" s="2">
        <v>126.53</v>
      </c>
      <c r="G120" s="2">
        <v>0.90759999999999996</v>
      </c>
      <c r="H120" s="5" t="s">
        <v>1</v>
      </c>
      <c r="J120" s="2" t="s">
        <v>287</v>
      </c>
      <c r="K120" t="s">
        <v>1</v>
      </c>
    </row>
    <row r="121" spans="1:11" x14ac:dyDescent="0.25">
      <c r="A121" s="4">
        <v>35018</v>
      </c>
      <c r="B121" s="5" t="s">
        <v>1</v>
      </c>
      <c r="C121" s="2" t="s">
        <v>1</v>
      </c>
      <c r="D121" s="2">
        <v>57.86</v>
      </c>
      <c r="E121" s="2" t="s">
        <v>1</v>
      </c>
      <c r="F121" s="2">
        <v>128.87</v>
      </c>
      <c r="G121" s="2">
        <v>0.89890000000000003</v>
      </c>
      <c r="H121" s="5" t="s">
        <v>1</v>
      </c>
    </row>
    <row r="122" spans="1:11" x14ac:dyDescent="0.25">
      <c r="A122" s="4">
        <v>35048</v>
      </c>
      <c r="B122" s="5" t="s">
        <v>1</v>
      </c>
      <c r="C122" s="2" t="s">
        <v>1</v>
      </c>
      <c r="D122" s="2">
        <v>60.4</v>
      </c>
      <c r="E122" s="2" t="s">
        <v>1</v>
      </c>
      <c r="F122" s="2">
        <v>114.18</v>
      </c>
      <c r="G122" s="2">
        <v>0.84760000000000002</v>
      </c>
      <c r="H122" s="5" t="s">
        <v>1</v>
      </c>
    </row>
    <row r="123" spans="1:11" x14ac:dyDescent="0.25">
      <c r="A123" s="4">
        <v>35079</v>
      </c>
      <c r="B123" s="5" t="s">
        <v>1</v>
      </c>
      <c r="C123" s="2" t="s">
        <v>1</v>
      </c>
      <c r="D123" s="2">
        <v>56.91</v>
      </c>
      <c r="E123" s="2" t="s">
        <v>1</v>
      </c>
      <c r="F123" s="2">
        <v>99.02</v>
      </c>
      <c r="G123" s="2">
        <v>0.69830000000000003</v>
      </c>
      <c r="H123" s="5" t="s">
        <v>1</v>
      </c>
    </row>
    <row r="124" spans="1:11" x14ac:dyDescent="0.25">
      <c r="A124" s="4">
        <v>35110</v>
      </c>
      <c r="B124" s="5" t="s">
        <v>1</v>
      </c>
      <c r="C124" s="2" t="s">
        <v>1</v>
      </c>
      <c r="D124" s="2">
        <v>56.5</v>
      </c>
      <c r="E124" s="2" t="s">
        <v>1</v>
      </c>
      <c r="F124" s="2">
        <v>114.89</v>
      </c>
      <c r="G124" s="2">
        <v>0.79749999999999999</v>
      </c>
      <c r="H124" s="5" t="s">
        <v>1</v>
      </c>
    </row>
    <row r="125" spans="1:11" x14ac:dyDescent="0.25">
      <c r="A125" s="4">
        <v>35139</v>
      </c>
      <c r="B125" s="5" t="s">
        <v>1</v>
      </c>
      <c r="C125" s="2" t="s">
        <v>1</v>
      </c>
      <c r="D125" s="2">
        <v>60.58</v>
      </c>
      <c r="E125" s="2" t="s">
        <v>1</v>
      </c>
      <c r="F125" s="2">
        <v>118.79</v>
      </c>
      <c r="G125" s="2">
        <v>0.94350000000000001</v>
      </c>
      <c r="H125" s="5" t="s">
        <v>1</v>
      </c>
    </row>
    <row r="126" spans="1:11" x14ac:dyDescent="0.25">
      <c r="A126" s="4">
        <v>35170</v>
      </c>
      <c r="B126" s="5" t="s">
        <v>1</v>
      </c>
      <c r="C126" s="2" t="s">
        <v>1</v>
      </c>
      <c r="D126" s="2">
        <v>61.36</v>
      </c>
      <c r="E126" s="2" t="s">
        <v>1</v>
      </c>
      <c r="F126" s="2">
        <v>110.99</v>
      </c>
      <c r="G126" s="2">
        <v>0.96579999999999999</v>
      </c>
      <c r="H126" s="5" t="s">
        <v>1</v>
      </c>
    </row>
    <row r="127" spans="1:11" x14ac:dyDescent="0.25">
      <c r="A127" s="4">
        <v>35200</v>
      </c>
      <c r="B127" s="5" t="s">
        <v>1</v>
      </c>
      <c r="C127" s="2" t="s">
        <v>1</v>
      </c>
      <c r="D127" s="2">
        <v>61.09</v>
      </c>
      <c r="E127" s="2" t="s">
        <v>1</v>
      </c>
      <c r="F127" s="2">
        <v>119.77</v>
      </c>
      <c r="G127" s="2">
        <v>0.92</v>
      </c>
      <c r="H127" s="5" t="s">
        <v>1</v>
      </c>
    </row>
    <row r="128" spans="1:11" x14ac:dyDescent="0.25">
      <c r="A128" s="4">
        <v>35231</v>
      </c>
      <c r="B128" s="5" t="s">
        <v>1</v>
      </c>
      <c r="C128" s="2" t="s">
        <v>1</v>
      </c>
      <c r="D128" s="2">
        <v>58.23</v>
      </c>
      <c r="E128" s="2" t="s">
        <v>1</v>
      </c>
      <c r="F128" s="2">
        <v>111.05</v>
      </c>
      <c r="G128" s="2">
        <v>0.87209999999999999</v>
      </c>
      <c r="H128" s="5" t="s">
        <v>1</v>
      </c>
    </row>
    <row r="129" spans="1:8" x14ac:dyDescent="0.25">
      <c r="A129" s="4">
        <v>35261</v>
      </c>
      <c r="B129" s="5" t="s">
        <v>1</v>
      </c>
      <c r="C129" s="2" t="s">
        <v>1</v>
      </c>
      <c r="D129" s="2">
        <v>59.44</v>
      </c>
      <c r="E129" s="2" t="s">
        <v>1</v>
      </c>
      <c r="F129" s="2">
        <v>115.61</v>
      </c>
      <c r="G129" s="2">
        <v>0.8962</v>
      </c>
      <c r="H129" s="5" t="s">
        <v>1</v>
      </c>
    </row>
    <row r="130" spans="1:8" x14ac:dyDescent="0.25">
      <c r="A130" s="4">
        <v>35292</v>
      </c>
      <c r="B130" s="5" t="s">
        <v>1</v>
      </c>
      <c r="C130" s="2" t="s">
        <v>1</v>
      </c>
      <c r="D130" s="2">
        <v>60.26</v>
      </c>
      <c r="E130" s="2" t="s">
        <v>1</v>
      </c>
      <c r="F130" s="2">
        <v>113.17</v>
      </c>
      <c r="G130" s="2">
        <v>0.77759999999999996</v>
      </c>
      <c r="H130" s="5" t="s">
        <v>1</v>
      </c>
    </row>
    <row r="131" spans="1:8" x14ac:dyDescent="0.25">
      <c r="A131" s="4">
        <v>35323</v>
      </c>
      <c r="B131" s="5" t="s">
        <v>1</v>
      </c>
      <c r="C131" s="2" t="s">
        <v>1</v>
      </c>
      <c r="D131" s="2">
        <v>62.03</v>
      </c>
      <c r="E131" s="2" t="s">
        <v>1</v>
      </c>
      <c r="F131" s="2">
        <v>110.73</v>
      </c>
      <c r="G131" s="2">
        <v>0.87029999999999996</v>
      </c>
      <c r="H131" s="5" t="s">
        <v>1</v>
      </c>
    </row>
    <row r="132" spans="1:8" x14ac:dyDescent="0.25">
      <c r="A132" s="4">
        <v>35353</v>
      </c>
      <c r="B132" s="5" t="s">
        <v>1</v>
      </c>
      <c r="C132" s="2" t="s">
        <v>1</v>
      </c>
      <c r="D132" s="2">
        <v>62.18</v>
      </c>
      <c r="E132" s="2" t="s">
        <v>1</v>
      </c>
      <c r="F132" s="2">
        <v>116.31</v>
      </c>
      <c r="G132" s="2">
        <v>0.98660000000000003</v>
      </c>
      <c r="H132" s="5" t="s">
        <v>1</v>
      </c>
    </row>
    <row r="133" spans="1:8" x14ac:dyDescent="0.25">
      <c r="A133" s="4">
        <v>35384</v>
      </c>
      <c r="B133" s="5" t="s">
        <v>1</v>
      </c>
      <c r="C133" s="2" t="s">
        <v>1</v>
      </c>
      <c r="D133" s="2">
        <v>59.82</v>
      </c>
      <c r="E133" s="2" t="s">
        <v>1</v>
      </c>
      <c r="F133" s="2">
        <v>115.64</v>
      </c>
      <c r="G133" s="2">
        <v>0.98880000000000001</v>
      </c>
      <c r="H133" s="5" t="s">
        <v>1</v>
      </c>
    </row>
    <row r="134" spans="1:8" x14ac:dyDescent="0.25">
      <c r="A134" s="4">
        <v>35414</v>
      </c>
      <c r="B134" s="5" t="s">
        <v>1</v>
      </c>
      <c r="C134" s="2" t="s">
        <v>1</v>
      </c>
      <c r="D134" s="2">
        <v>61.09</v>
      </c>
      <c r="E134" s="2" t="s">
        <v>1</v>
      </c>
      <c r="F134" s="2">
        <v>107.69</v>
      </c>
      <c r="G134" s="2">
        <v>0.93089999999999995</v>
      </c>
      <c r="H134" s="5" t="s">
        <v>1</v>
      </c>
    </row>
    <row r="135" spans="1:8" x14ac:dyDescent="0.25">
      <c r="A135" s="4">
        <v>35445</v>
      </c>
      <c r="B135" s="5" t="s">
        <v>1</v>
      </c>
      <c r="C135" s="2" t="s">
        <v>1</v>
      </c>
      <c r="D135" s="2">
        <v>61.57</v>
      </c>
      <c r="E135" s="2" t="s">
        <v>1</v>
      </c>
      <c r="F135" s="2">
        <v>99.4</v>
      </c>
      <c r="G135" s="2">
        <v>0.79979999999999996</v>
      </c>
      <c r="H135" s="5" t="s">
        <v>1</v>
      </c>
    </row>
    <row r="136" spans="1:8" x14ac:dyDescent="0.25">
      <c r="A136" s="4">
        <v>35476</v>
      </c>
      <c r="B136" s="5" t="s">
        <v>1</v>
      </c>
      <c r="C136" s="2" t="s">
        <v>1</v>
      </c>
      <c r="D136" s="2">
        <v>58.24</v>
      </c>
      <c r="E136" s="2" t="s">
        <v>1</v>
      </c>
      <c r="F136" s="2">
        <v>107.39</v>
      </c>
      <c r="G136" s="2">
        <v>0.86260000000000003</v>
      </c>
      <c r="H136" s="5" t="s">
        <v>1</v>
      </c>
    </row>
    <row r="137" spans="1:8" x14ac:dyDescent="0.25">
      <c r="A137" s="4">
        <v>35504</v>
      </c>
      <c r="B137" s="5" t="s">
        <v>1</v>
      </c>
      <c r="C137" s="2" t="s">
        <v>1</v>
      </c>
      <c r="D137" s="2">
        <v>60.63</v>
      </c>
      <c r="E137" s="2" t="s">
        <v>1</v>
      </c>
      <c r="F137" s="2">
        <v>104.98</v>
      </c>
      <c r="G137" s="2">
        <v>0.76649999999999996</v>
      </c>
      <c r="H137" s="5" t="s">
        <v>1</v>
      </c>
    </row>
    <row r="138" spans="1:8" x14ac:dyDescent="0.25">
      <c r="A138" s="4">
        <v>35535</v>
      </c>
      <c r="B138" s="5" t="s">
        <v>1</v>
      </c>
      <c r="C138" s="2" t="s">
        <v>1</v>
      </c>
      <c r="D138" s="2">
        <v>61.62</v>
      </c>
      <c r="E138" s="2" t="s">
        <v>1</v>
      </c>
      <c r="F138" s="2">
        <v>116.04</v>
      </c>
      <c r="G138" s="2">
        <v>1.1154999999999999</v>
      </c>
      <c r="H138" s="5" t="s">
        <v>1</v>
      </c>
    </row>
    <row r="139" spans="1:8" x14ac:dyDescent="0.25">
      <c r="A139" s="4">
        <v>35565</v>
      </c>
      <c r="B139" s="5" t="s">
        <v>1</v>
      </c>
      <c r="C139" s="2" t="s">
        <v>1</v>
      </c>
      <c r="D139" s="2">
        <v>67.12</v>
      </c>
      <c r="E139" s="2" t="s">
        <v>1</v>
      </c>
      <c r="F139" s="2">
        <v>118.42</v>
      </c>
      <c r="G139" s="2">
        <v>1.0706</v>
      </c>
      <c r="H139" s="5" t="s">
        <v>1</v>
      </c>
    </row>
    <row r="140" spans="1:8" x14ac:dyDescent="0.25">
      <c r="A140" s="4">
        <v>35596</v>
      </c>
      <c r="B140" s="5" t="s">
        <v>1</v>
      </c>
      <c r="C140" s="2" t="s">
        <v>1</v>
      </c>
      <c r="D140" s="2">
        <v>66.63</v>
      </c>
      <c r="E140" s="2" t="s">
        <v>1</v>
      </c>
      <c r="F140" s="2">
        <v>112.29</v>
      </c>
      <c r="G140" s="2">
        <v>0.92530000000000001</v>
      </c>
      <c r="H140" s="5" t="s">
        <v>1</v>
      </c>
    </row>
    <row r="141" spans="1:8" x14ac:dyDescent="0.25">
      <c r="A141" s="4">
        <v>35626</v>
      </c>
      <c r="B141" s="5" t="s">
        <v>1</v>
      </c>
      <c r="C141" s="2" t="s">
        <v>1</v>
      </c>
      <c r="D141" s="2">
        <v>64.650000000000006</v>
      </c>
      <c r="E141" s="2" t="s">
        <v>1</v>
      </c>
      <c r="F141" s="2">
        <v>121.22</v>
      </c>
      <c r="G141" s="2">
        <v>1.0794999999999999</v>
      </c>
      <c r="H141" s="5" t="s">
        <v>1</v>
      </c>
    </row>
    <row r="142" spans="1:8" x14ac:dyDescent="0.25">
      <c r="A142" s="4">
        <v>35657</v>
      </c>
      <c r="B142" s="5" t="s">
        <v>1</v>
      </c>
      <c r="C142" s="2" t="s">
        <v>1</v>
      </c>
      <c r="D142" s="2">
        <v>64</v>
      </c>
      <c r="E142" s="2" t="s">
        <v>1</v>
      </c>
      <c r="F142" s="2">
        <v>112.51</v>
      </c>
      <c r="G142" s="2">
        <v>0.89980000000000004</v>
      </c>
      <c r="H142" s="5" t="s">
        <v>1</v>
      </c>
    </row>
    <row r="143" spans="1:8" x14ac:dyDescent="0.25">
      <c r="A143" s="4">
        <v>35688</v>
      </c>
      <c r="B143" s="5" t="s">
        <v>1</v>
      </c>
      <c r="C143" s="2" t="s">
        <v>1</v>
      </c>
      <c r="D143" s="2">
        <v>63.71</v>
      </c>
      <c r="E143" s="2" t="s">
        <v>1</v>
      </c>
      <c r="F143" s="2">
        <v>119.61</v>
      </c>
      <c r="G143" s="2">
        <v>0.98250000000000004</v>
      </c>
      <c r="H143" s="5" t="s">
        <v>1</v>
      </c>
    </row>
    <row r="144" spans="1:8" x14ac:dyDescent="0.25">
      <c r="A144" s="4">
        <v>35718</v>
      </c>
      <c r="B144" s="5" t="s">
        <v>1</v>
      </c>
      <c r="C144" s="2" t="s">
        <v>1</v>
      </c>
      <c r="D144" s="2">
        <v>66.62</v>
      </c>
      <c r="E144" s="2" t="s">
        <v>1</v>
      </c>
      <c r="F144" s="2">
        <v>127.06</v>
      </c>
      <c r="G144" s="2">
        <v>0.93269999999999997</v>
      </c>
      <c r="H144" s="5" t="s">
        <v>1</v>
      </c>
    </row>
    <row r="145" spans="1:8" x14ac:dyDescent="0.25">
      <c r="A145" s="4">
        <v>35749</v>
      </c>
      <c r="B145" s="5" t="s">
        <v>1</v>
      </c>
      <c r="C145" s="2" t="s">
        <v>1</v>
      </c>
      <c r="D145" s="2">
        <v>64.819999999999993</v>
      </c>
      <c r="E145" s="2" t="s">
        <v>1</v>
      </c>
      <c r="F145" s="2">
        <v>127.65</v>
      </c>
      <c r="G145" s="2">
        <v>0.99719999999999998</v>
      </c>
      <c r="H145" s="5" t="s">
        <v>1</v>
      </c>
    </row>
    <row r="146" spans="1:8" x14ac:dyDescent="0.25">
      <c r="A146" s="4">
        <v>35779</v>
      </c>
      <c r="B146" s="5" t="s">
        <v>1</v>
      </c>
      <c r="C146" s="2" t="s">
        <v>1</v>
      </c>
      <c r="D146" s="2">
        <v>63.05</v>
      </c>
      <c r="E146" s="2" t="s">
        <v>1</v>
      </c>
      <c r="F146" s="2">
        <v>120.05</v>
      </c>
      <c r="G146" s="2">
        <v>1.1171</v>
      </c>
      <c r="H146" s="5" t="s">
        <v>1</v>
      </c>
    </row>
    <row r="147" spans="1:8" x14ac:dyDescent="0.25">
      <c r="A147" s="4">
        <v>35810</v>
      </c>
      <c r="B147" s="5" t="s">
        <v>1</v>
      </c>
      <c r="C147" s="2" t="s">
        <v>1</v>
      </c>
      <c r="D147" s="2">
        <v>63.25</v>
      </c>
      <c r="E147" s="2" t="s">
        <v>1</v>
      </c>
      <c r="F147" s="2">
        <v>106.31</v>
      </c>
      <c r="G147" s="2">
        <v>0.86439999999999995</v>
      </c>
      <c r="H147" s="5" t="s">
        <v>1</v>
      </c>
    </row>
    <row r="148" spans="1:8" x14ac:dyDescent="0.25">
      <c r="A148" s="4">
        <v>35841</v>
      </c>
      <c r="B148" s="5" t="s">
        <v>1</v>
      </c>
      <c r="C148" s="2" t="s">
        <v>1</v>
      </c>
      <c r="D148" s="2">
        <v>62.11</v>
      </c>
      <c r="E148" s="2" t="s">
        <v>1</v>
      </c>
      <c r="F148" s="2">
        <v>116.98</v>
      </c>
      <c r="G148" s="2">
        <v>0.81859999999999999</v>
      </c>
      <c r="H148" s="5" t="s">
        <v>1</v>
      </c>
    </row>
    <row r="149" spans="1:8" x14ac:dyDescent="0.25">
      <c r="A149" s="4">
        <v>35869</v>
      </c>
      <c r="B149" s="5" t="s">
        <v>1</v>
      </c>
      <c r="C149" s="2" t="s">
        <v>1</v>
      </c>
      <c r="D149" s="2">
        <v>59.44</v>
      </c>
      <c r="E149" s="2" t="s">
        <v>1</v>
      </c>
      <c r="F149" s="2">
        <v>122.84</v>
      </c>
      <c r="G149" s="2">
        <v>0.91739999999999999</v>
      </c>
      <c r="H149" s="5" t="s">
        <v>1</v>
      </c>
    </row>
    <row r="150" spans="1:8" x14ac:dyDescent="0.25">
      <c r="A150" s="4">
        <v>35900</v>
      </c>
      <c r="B150" s="5" t="s">
        <v>1</v>
      </c>
      <c r="C150" s="2" t="s">
        <v>1</v>
      </c>
      <c r="D150" s="2">
        <v>60.5</v>
      </c>
      <c r="E150" s="2" t="s">
        <v>1</v>
      </c>
      <c r="F150" s="2">
        <v>116.85</v>
      </c>
      <c r="G150" s="2">
        <v>0.89370000000000005</v>
      </c>
      <c r="H150" s="5" t="s">
        <v>1</v>
      </c>
    </row>
    <row r="151" spans="1:8" x14ac:dyDescent="0.25">
      <c r="A151" s="4">
        <v>35930</v>
      </c>
      <c r="B151" s="5" t="s">
        <v>1</v>
      </c>
      <c r="C151" s="2" t="s">
        <v>1</v>
      </c>
      <c r="D151" s="2">
        <v>61.04</v>
      </c>
      <c r="E151" s="2" t="s">
        <v>1</v>
      </c>
      <c r="F151" s="2">
        <v>119.16</v>
      </c>
      <c r="G151" s="2">
        <v>1.0845</v>
      </c>
      <c r="H151" s="5" t="s">
        <v>1</v>
      </c>
    </row>
    <row r="152" spans="1:8" x14ac:dyDescent="0.25">
      <c r="A152" s="4">
        <v>35961</v>
      </c>
      <c r="B152" s="5" t="s">
        <v>1</v>
      </c>
      <c r="C152" s="2" t="s">
        <v>1</v>
      </c>
      <c r="D152" s="2">
        <v>59.3</v>
      </c>
      <c r="E152" s="2" t="s">
        <v>1</v>
      </c>
      <c r="F152" s="2">
        <v>113.58</v>
      </c>
      <c r="G152" s="2">
        <v>0.92120000000000002</v>
      </c>
      <c r="H152" s="5" t="s">
        <v>1</v>
      </c>
    </row>
    <row r="153" spans="1:8" x14ac:dyDescent="0.25">
      <c r="A153" s="4">
        <v>35991</v>
      </c>
      <c r="B153" s="5" t="s">
        <v>1</v>
      </c>
      <c r="C153" s="2" t="s">
        <v>1</v>
      </c>
      <c r="D153" s="2">
        <v>57.46</v>
      </c>
      <c r="E153" s="2" t="s">
        <v>1</v>
      </c>
      <c r="F153" s="2">
        <v>116.01</v>
      </c>
      <c r="G153" s="2">
        <v>0.9264</v>
      </c>
      <c r="H153" s="5" t="s">
        <v>1</v>
      </c>
    </row>
    <row r="154" spans="1:8" x14ac:dyDescent="0.25">
      <c r="A154" s="4">
        <v>36022</v>
      </c>
      <c r="B154" s="5" t="s">
        <v>1</v>
      </c>
      <c r="C154" s="2" t="s">
        <v>1</v>
      </c>
      <c r="D154" s="2">
        <v>57.48</v>
      </c>
      <c r="E154" s="2" t="s">
        <v>1</v>
      </c>
      <c r="F154" s="2">
        <v>109.76</v>
      </c>
      <c r="G154" s="2">
        <v>0.82650000000000001</v>
      </c>
      <c r="H154" s="5" t="s">
        <v>1</v>
      </c>
    </row>
    <row r="155" spans="1:8" x14ac:dyDescent="0.25">
      <c r="A155" s="4">
        <v>36053</v>
      </c>
      <c r="B155" s="5" t="s">
        <v>1</v>
      </c>
      <c r="C155" s="2" t="s">
        <v>1</v>
      </c>
      <c r="D155" s="2">
        <v>58.31</v>
      </c>
      <c r="E155" s="2" t="s">
        <v>1</v>
      </c>
      <c r="F155" s="2">
        <v>112.61</v>
      </c>
      <c r="G155" s="2">
        <v>0.92369999999999997</v>
      </c>
      <c r="H155" s="5" t="s">
        <v>1</v>
      </c>
    </row>
    <row r="156" spans="1:8" x14ac:dyDescent="0.25">
      <c r="A156" s="4">
        <v>36083</v>
      </c>
      <c r="B156" s="5" t="s">
        <v>1</v>
      </c>
      <c r="C156" s="2" t="s">
        <v>1</v>
      </c>
      <c r="D156" s="2">
        <v>57.52</v>
      </c>
      <c r="E156" s="2" t="s">
        <v>1</v>
      </c>
      <c r="F156" s="2">
        <v>117.44</v>
      </c>
      <c r="G156" s="2">
        <v>0.88360000000000005</v>
      </c>
      <c r="H156" s="5" t="s">
        <v>1</v>
      </c>
    </row>
    <row r="157" spans="1:8" x14ac:dyDescent="0.25">
      <c r="A157" s="4">
        <v>36114</v>
      </c>
      <c r="B157" s="5" t="s">
        <v>1</v>
      </c>
      <c r="C157" s="2" t="s">
        <v>1</v>
      </c>
      <c r="D157" s="2">
        <v>57.46</v>
      </c>
      <c r="E157" s="2" t="s">
        <v>1</v>
      </c>
      <c r="F157" s="2">
        <v>114.18</v>
      </c>
      <c r="G157" s="2">
        <v>0.85399999999999998</v>
      </c>
      <c r="H157" s="5" t="s">
        <v>1</v>
      </c>
    </row>
    <row r="158" spans="1:8" x14ac:dyDescent="0.25">
      <c r="A158" s="4">
        <v>36144</v>
      </c>
      <c r="B158" s="5" t="s">
        <v>1</v>
      </c>
      <c r="C158" s="2" t="s">
        <v>1</v>
      </c>
      <c r="D158" s="2">
        <v>53.8</v>
      </c>
      <c r="E158" s="2" t="s">
        <v>1</v>
      </c>
      <c r="F158" s="2">
        <v>100.52</v>
      </c>
      <c r="G158" s="2">
        <v>0.9516</v>
      </c>
      <c r="H158" s="5" t="s">
        <v>1</v>
      </c>
    </row>
    <row r="159" spans="1:8" x14ac:dyDescent="0.25">
      <c r="A159" s="4">
        <v>36175</v>
      </c>
      <c r="B159" s="5" t="s">
        <v>1</v>
      </c>
      <c r="C159" s="2">
        <v>62.8</v>
      </c>
      <c r="D159" s="2">
        <v>56.13</v>
      </c>
      <c r="E159" s="2" t="s">
        <v>1</v>
      </c>
      <c r="F159" s="2">
        <v>88.2</v>
      </c>
      <c r="G159" s="2">
        <v>0.71919999999999995</v>
      </c>
      <c r="H159" s="5" t="s">
        <v>1</v>
      </c>
    </row>
    <row r="160" spans="1:8" x14ac:dyDescent="0.25">
      <c r="A160" s="4">
        <v>36206</v>
      </c>
      <c r="B160" s="5" t="s">
        <v>1</v>
      </c>
      <c r="C160" s="2">
        <v>64.5</v>
      </c>
      <c r="D160" s="2">
        <v>55.83</v>
      </c>
      <c r="E160" s="2" t="s">
        <v>1</v>
      </c>
      <c r="F160" s="2">
        <v>94.45</v>
      </c>
      <c r="G160" s="2">
        <v>0.7621</v>
      </c>
      <c r="H160" s="5" t="s">
        <v>1</v>
      </c>
    </row>
    <row r="161" spans="1:8" x14ac:dyDescent="0.25">
      <c r="A161" s="4">
        <v>36234</v>
      </c>
      <c r="B161" s="5" t="s">
        <v>1</v>
      </c>
      <c r="C161" s="2">
        <v>65</v>
      </c>
      <c r="D161" s="2">
        <v>61.11</v>
      </c>
      <c r="E161" s="2" t="s">
        <v>1</v>
      </c>
      <c r="F161" s="2">
        <v>96.66</v>
      </c>
      <c r="G161" s="2">
        <v>0.95250000000000001</v>
      </c>
      <c r="H161" s="5" t="s">
        <v>1</v>
      </c>
    </row>
    <row r="162" spans="1:8" x14ac:dyDescent="0.25">
      <c r="A162" s="4">
        <v>36265</v>
      </c>
      <c r="B162" s="5" t="s">
        <v>1</v>
      </c>
      <c r="C162" s="2">
        <v>63</v>
      </c>
      <c r="D162" s="2">
        <v>65.2</v>
      </c>
      <c r="E162" s="2" t="s">
        <v>1</v>
      </c>
      <c r="F162" s="2">
        <v>92.45</v>
      </c>
      <c r="G162" s="2">
        <v>0.83750000000000002</v>
      </c>
      <c r="H162" s="5" t="s">
        <v>1</v>
      </c>
    </row>
    <row r="163" spans="1:8" x14ac:dyDescent="0.25">
      <c r="A163" s="4">
        <v>36295</v>
      </c>
      <c r="B163" s="5" t="s">
        <v>1</v>
      </c>
      <c r="C163" s="2">
        <v>63.6</v>
      </c>
      <c r="D163" s="2">
        <v>66.48</v>
      </c>
      <c r="E163" s="2" t="s">
        <v>1</v>
      </c>
      <c r="F163" s="2">
        <v>94.89</v>
      </c>
      <c r="G163" s="2">
        <v>0.92969999999999997</v>
      </c>
      <c r="H163" s="5" t="s">
        <v>1</v>
      </c>
    </row>
    <row r="164" spans="1:8" x14ac:dyDescent="0.25">
      <c r="A164" s="4">
        <v>36326</v>
      </c>
      <c r="B164" s="5" t="s">
        <v>1</v>
      </c>
      <c r="C164" s="2">
        <v>63.1</v>
      </c>
      <c r="D164" s="2">
        <v>67.34</v>
      </c>
      <c r="E164" s="2" t="s">
        <v>1</v>
      </c>
      <c r="F164" s="2">
        <v>96.92</v>
      </c>
      <c r="G164" s="2">
        <v>1.0428999999999999</v>
      </c>
      <c r="H164" s="5">
        <v>38.840000000000003</v>
      </c>
    </row>
    <row r="165" spans="1:8" x14ac:dyDescent="0.25">
      <c r="A165" s="4">
        <v>36356</v>
      </c>
      <c r="B165" s="5" t="s">
        <v>1</v>
      </c>
      <c r="C165" s="2">
        <v>64.8</v>
      </c>
      <c r="D165" s="2">
        <v>67.62</v>
      </c>
      <c r="E165" s="2" t="s">
        <v>1</v>
      </c>
      <c r="F165" s="2">
        <v>96.06</v>
      </c>
      <c r="G165" s="2">
        <v>1.0154000000000001</v>
      </c>
      <c r="H165" s="5">
        <v>41.37</v>
      </c>
    </row>
    <row r="166" spans="1:8" x14ac:dyDescent="0.25">
      <c r="A166" s="4">
        <v>36387</v>
      </c>
      <c r="B166" s="5" t="s">
        <v>1</v>
      </c>
      <c r="C166" s="2">
        <v>64.8</v>
      </c>
      <c r="D166" s="2">
        <v>69.61</v>
      </c>
      <c r="E166" s="2" t="s">
        <v>1</v>
      </c>
      <c r="F166" s="2">
        <v>100.12</v>
      </c>
      <c r="G166" s="2">
        <v>1.0022</v>
      </c>
      <c r="H166" s="5">
        <v>42.52</v>
      </c>
    </row>
    <row r="167" spans="1:8" x14ac:dyDescent="0.25">
      <c r="A167" s="4">
        <v>36418</v>
      </c>
      <c r="B167" s="5" t="s">
        <v>1</v>
      </c>
      <c r="C167" s="2">
        <v>65.400000000000006</v>
      </c>
      <c r="D167" s="2">
        <v>74.180000000000007</v>
      </c>
      <c r="E167" s="2" t="s">
        <v>1</v>
      </c>
      <c r="F167" s="2">
        <v>103.14</v>
      </c>
      <c r="G167" s="2">
        <v>1.0634999999999999</v>
      </c>
      <c r="H167" s="5">
        <v>43.66</v>
      </c>
    </row>
    <row r="168" spans="1:8" x14ac:dyDescent="0.25">
      <c r="A168" s="4">
        <v>36448</v>
      </c>
      <c r="B168" s="5" t="s">
        <v>1</v>
      </c>
      <c r="C168" s="2">
        <v>66.599999999999994</v>
      </c>
      <c r="D168" s="2">
        <v>72.8</v>
      </c>
      <c r="E168" s="2" t="s">
        <v>1</v>
      </c>
      <c r="F168" s="2">
        <v>104.82</v>
      </c>
      <c r="G168" s="2">
        <v>0.96650000000000003</v>
      </c>
      <c r="H168" s="5">
        <v>44.82</v>
      </c>
    </row>
    <row r="169" spans="1:8" x14ac:dyDescent="0.25">
      <c r="A169" s="4">
        <v>36479</v>
      </c>
      <c r="B169" s="5" t="s">
        <v>1</v>
      </c>
      <c r="C169" s="2">
        <v>63.1</v>
      </c>
      <c r="D169" s="2">
        <v>72.44</v>
      </c>
      <c r="E169" s="2" t="s">
        <v>1</v>
      </c>
      <c r="F169" s="2">
        <v>108.97</v>
      </c>
      <c r="G169" s="2">
        <v>1.0762</v>
      </c>
      <c r="H169" s="5">
        <v>45.29</v>
      </c>
    </row>
    <row r="170" spans="1:8" x14ac:dyDescent="0.25">
      <c r="A170" s="4">
        <v>36509</v>
      </c>
      <c r="B170" s="5" t="s">
        <v>1</v>
      </c>
      <c r="C170" s="2">
        <v>65.400000000000006</v>
      </c>
      <c r="D170" s="2">
        <v>77.510000000000005</v>
      </c>
      <c r="E170" s="2" t="s">
        <v>1</v>
      </c>
      <c r="F170" s="2">
        <v>105.29</v>
      </c>
      <c r="G170" s="2">
        <v>1.2493000000000001</v>
      </c>
      <c r="H170" s="5">
        <v>45.7</v>
      </c>
    </row>
    <row r="171" spans="1:8" x14ac:dyDescent="0.25">
      <c r="A171" s="4">
        <v>36540</v>
      </c>
      <c r="B171" s="5" t="s">
        <v>1</v>
      </c>
      <c r="C171" s="2">
        <v>65.5</v>
      </c>
      <c r="D171" s="2">
        <v>81.400000000000006</v>
      </c>
      <c r="E171" s="2" t="s">
        <v>1</v>
      </c>
      <c r="F171" s="2">
        <v>91.2</v>
      </c>
      <c r="G171" s="2">
        <v>1.0117</v>
      </c>
      <c r="H171" s="5">
        <v>46.23</v>
      </c>
    </row>
    <row r="172" spans="1:8" x14ac:dyDescent="0.25">
      <c r="A172" s="4">
        <v>36571</v>
      </c>
      <c r="B172" s="5" t="s">
        <v>1</v>
      </c>
      <c r="C172" s="2">
        <v>66.599999999999994</v>
      </c>
      <c r="D172" s="2">
        <v>79.86</v>
      </c>
      <c r="E172" s="2" t="s">
        <v>1</v>
      </c>
      <c r="F172" s="2">
        <v>99.71</v>
      </c>
      <c r="G172" s="2">
        <v>1.0541</v>
      </c>
      <c r="H172" s="5">
        <v>47.98</v>
      </c>
    </row>
    <row r="173" spans="1:8" x14ac:dyDescent="0.25">
      <c r="A173" s="4">
        <v>36600</v>
      </c>
      <c r="B173" s="5" t="s">
        <v>1</v>
      </c>
      <c r="C173" s="2">
        <v>66.099999999999994</v>
      </c>
      <c r="D173" s="2">
        <v>77.52</v>
      </c>
      <c r="E173" s="2" t="s">
        <v>1</v>
      </c>
      <c r="F173" s="2">
        <v>106.73</v>
      </c>
      <c r="G173" s="2">
        <v>1.0535000000000001</v>
      </c>
      <c r="H173" s="5">
        <v>48.21</v>
      </c>
    </row>
    <row r="174" spans="1:8" x14ac:dyDescent="0.25">
      <c r="A174" s="4">
        <v>36631</v>
      </c>
      <c r="B174" s="5" t="s">
        <v>1</v>
      </c>
      <c r="C174" s="2">
        <v>67.2</v>
      </c>
      <c r="D174" s="2">
        <v>77.010000000000005</v>
      </c>
      <c r="E174" s="2" t="s">
        <v>1</v>
      </c>
      <c r="F174" s="2">
        <v>96.99</v>
      </c>
      <c r="G174" s="2">
        <v>0.88639999999999997</v>
      </c>
      <c r="H174" s="5">
        <v>47.18</v>
      </c>
    </row>
    <row r="175" spans="1:8" x14ac:dyDescent="0.25">
      <c r="A175" s="4">
        <v>36661</v>
      </c>
      <c r="B175" s="5" t="s">
        <v>1</v>
      </c>
      <c r="C175" s="2">
        <v>66.3</v>
      </c>
      <c r="D175" s="2">
        <v>76.819999999999993</v>
      </c>
      <c r="E175" s="2" t="s">
        <v>1</v>
      </c>
      <c r="F175" s="2">
        <v>107.01</v>
      </c>
      <c r="G175" s="2">
        <v>1.1463000000000001</v>
      </c>
      <c r="H175" s="5">
        <v>49.7</v>
      </c>
    </row>
    <row r="176" spans="1:8" x14ac:dyDescent="0.25">
      <c r="A176" s="4">
        <v>36692</v>
      </c>
      <c r="B176" s="5" t="s">
        <v>1</v>
      </c>
      <c r="C176" s="2">
        <v>66.8</v>
      </c>
      <c r="D176" s="2">
        <v>80.67</v>
      </c>
      <c r="E176" s="2" t="s">
        <v>1</v>
      </c>
      <c r="F176" s="2">
        <v>108.66</v>
      </c>
      <c r="G176" s="2">
        <v>1.1539999999999999</v>
      </c>
      <c r="H176" s="5">
        <v>50.92</v>
      </c>
    </row>
    <row r="177" spans="1:8" x14ac:dyDescent="0.25">
      <c r="A177" s="4">
        <v>36722</v>
      </c>
      <c r="B177" s="5" t="s">
        <v>1</v>
      </c>
      <c r="C177" s="2">
        <v>66.099999999999994</v>
      </c>
      <c r="D177" s="2">
        <v>75.97</v>
      </c>
      <c r="E177" s="2" t="s">
        <v>1</v>
      </c>
      <c r="F177" s="2">
        <v>109.6</v>
      </c>
      <c r="G177" s="2">
        <v>1.1044</v>
      </c>
      <c r="H177" s="5">
        <v>51.26</v>
      </c>
    </row>
    <row r="178" spans="1:8" x14ac:dyDescent="0.25">
      <c r="A178" s="4">
        <v>36753</v>
      </c>
      <c r="B178" s="5" t="s">
        <v>1</v>
      </c>
      <c r="C178" s="2">
        <v>66.900000000000006</v>
      </c>
      <c r="D178" s="2">
        <v>80.45</v>
      </c>
      <c r="E178" s="2" t="s">
        <v>1</v>
      </c>
      <c r="F178" s="2">
        <v>116.39</v>
      </c>
      <c r="G178" s="2">
        <v>1.2423999999999999</v>
      </c>
      <c r="H178" s="5">
        <v>51.41</v>
      </c>
    </row>
    <row r="179" spans="1:8" x14ac:dyDescent="0.25">
      <c r="A179" s="4">
        <v>36784</v>
      </c>
      <c r="B179" s="5" t="s">
        <v>1</v>
      </c>
      <c r="C179" s="2">
        <v>66.3</v>
      </c>
      <c r="D179" s="2">
        <v>82.29</v>
      </c>
      <c r="E179" s="2" t="s">
        <v>1</v>
      </c>
      <c r="F179" s="2">
        <v>113.72</v>
      </c>
      <c r="G179" s="2">
        <v>1.1029</v>
      </c>
      <c r="H179" s="5">
        <v>52.7</v>
      </c>
    </row>
    <row r="180" spans="1:8" x14ac:dyDescent="0.25">
      <c r="A180" s="4">
        <v>36814</v>
      </c>
      <c r="B180" s="5" t="s">
        <v>1</v>
      </c>
      <c r="C180" s="2">
        <v>66.5</v>
      </c>
      <c r="D180" s="2">
        <v>80.010000000000005</v>
      </c>
      <c r="E180" s="2" t="s">
        <v>1</v>
      </c>
      <c r="F180" s="2">
        <v>116</v>
      </c>
      <c r="G180" s="2">
        <v>0.98170000000000002</v>
      </c>
      <c r="H180" s="5">
        <v>50.54</v>
      </c>
    </row>
    <row r="181" spans="1:8" x14ac:dyDescent="0.25">
      <c r="A181" s="4">
        <v>36845</v>
      </c>
      <c r="B181" s="5" t="s">
        <v>1</v>
      </c>
      <c r="C181" s="2">
        <v>67.099999999999994</v>
      </c>
      <c r="D181" s="2">
        <v>83.42</v>
      </c>
      <c r="E181" s="2" t="s">
        <v>1</v>
      </c>
      <c r="F181" s="2">
        <v>121.93</v>
      </c>
      <c r="G181" s="2">
        <v>1.1927000000000001</v>
      </c>
      <c r="H181" s="5">
        <v>49.52</v>
      </c>
    </row>
    <row r="182" spans="1:8" x14ac:dyDescent="0.25">
      <c r="A182" s="4">
        <v>36875</v>
      </c>
      <c r="B182" s="5" t="s">
        <v>1</v>
      </c>
      <c r="C182" s="2">
        <v>65.2</v>
      </c>
      <c r="D182" s="2">
        <v>77.739999999999995</v>
      </c>
      <c r="E182" s="2" t="s">
        <v>1</v>
      </c>
      <c r="F182" s="2">
        <v>108.6</v>
      </c>
      <c r="G182" s="2">
        <v>1.2283999999999999</v>
      </c>
      <c r="H182" s="5">
        <v>48.62</v>
      </c>
    </row>
    <row r="183" spans="1:8" x14ac:dyDescent="0.25">
      <c r="A183" s="4">
        <v>36906</v>
      </c>
      <c r="B183" s="5" t="s">
        <v>1</v>
      </c>
      <c r="C183" s="2">
        <v>70</v>
      </c>
      <c r="D183" s="2">
        <v>76.319999999999993</v>
      </c>
      <c r="E183" s="2">
        <v>15620.43</v>
      </c>
      <c r="F183" s="2">
        <v>97.19</v>
      </c>
      <c r="G183" s="2">
        <v>1.0172000000000001</v>
      </c>
      <c r="H183" s="5">
        <v>49.23</v>
      </c>
    </row>
    <row r="184" spans="1:8" x14ac:dyDescent="0.25">
      <c r="A184" s="4">
        <v>36937</v>
      </c>
      <c r="B184" s="5" t="s">
        <v>1</v>
      </c>
      <c r="C184" s="2">
        <v>68.8</v>
      </c>
      <c r="D184" s="2">
        <v>77.33</v>
      </c>
      <c r="E184" s="2">
        <v>15557.023999999999</v>
      </c>
      <c r="F184" s="2">
        <v>103.66</v>
      </c>
      <c r="G184" s="2">
        <v>0.96440000000000003</v>
      </c>
      <c r="H184" s="5">
        <v>49.53</v>
      </c>
    </row>
    <row r="185" spans="1:8" x14ac:dyDescent="0.25">
      <c r="A185" s="4">
        <v>36965</v>
      </c>
      <c r="B185" s="5" t="s">
        <v>1</v>
      </c>
      <c r="C185" s="2">
        <v>68.2</v>
      </c>
      <c r="D185" s="2">
        <v>76.13</v>
      </c>
      <c r="E185" s="2">
        <v>15670.543</v>
      </c>
      <c r="F185" s="2">
        <v>112.23</v>
      </c>
      <c r="G185" s="2">
        <v>1.0024999999999999</v>
      </c>
      <c r="H185" s="5">
        <v>49.56</v>
      </c>
    </row>
    <row r="186" spans="1:8" x14ac:dyDescent="0.25">
      <c r="A186" s="4">
        <v>36996</v>
      </c>
      <c r="B186" s="5" t="s">
        <v>1</v>
      </c>
      <c r="C186" s="2">
        <v>70.099999999999994</v>
      </c>
      <c r="D186" s="2">
        <v>79.67</v>
      </c>
      <c r="E186" s="2">
        <v>15231.531999999999</v>
      </c>
      <c r="F186" s="2">
        <v>104.45</v>
      </c>
      <c r="G186" s="2">
        <v>1.0585</v>
      </c>
      <c r="H186" s="5">
        <v>51.01</v>
      </c>
    </row>
    <row r="187" spans="1:8" x14ac:dyDescent="0.25">
      <c r="A187" s="4">
        <v>37026</v>
      </c>
      <c r="B187" s="5" t="s">
        <v>1</v>
      </c>
      <c r="C187" s="2">
        <v>68.7</v>
      </c>
      <c r="D187" s="2">
        <v>78.569999999999993</v>
      </c>
      <c r="E187" s="2">
        <v>15188.946</v>
      </c>
      <c r="F187" s="2">
        <v>111.67</v>
      </c>
      <c r="G187" s="2">
        <v>1.0680000000000001</v>
      </c>
      <c r="H187" s="5">
        <v>52.09</v>
      </c>
    </row>
    <row r="188" spans="1:8" x14ac:dyDescent="0.25">
      <c r="A188" s="4">
        <v>37057</v>
      </c>
      <c r="B188" s="5" t="s">
        <v>1</v>
      </c>
      <c r="C188" s="2">
        <v>68.8</v>
      </c>
      <c r="D188" s="2">
        <v>79.510000000000005</v>
      </c>
      <c r="E188" s="2">
        <v>15368.683000000001</v>
      </c>
      <c r="F188" s="2">
        <v>106.16</v>
      </c>
      <c r="G188" s="2">
        <v>0.99670000000000003</v>
      </c>
      <c r="H188" s="5">
        <v>50.09</v>
      </c>
    </row>
    <row r="189" spans="1:8" x14ac:dyDescent="0.25">
      <c r="A189" s="4">
        <v>37087</v>
      </c>
      <c r="B189" s="5" t="s">
        <v>1</v>
      </c>
      <c r="C189" s="2">
        <v>68.8</v>
      </c>
      <c r="D189" s="2">
        <v>79.14</v>
      </c>
      <c r="E189" s="2">
        <v>15491.694</v>
      </c>
      <c r="F189" s="2">
        <v>110.67</v>
      </c>
      <c r="G189" s="2">
        <v>1.0059</v>
      </c>
      <c r="H189" s="5">
        <v>48.81</v>
      </c>
    </row>
    <row r="190" spans="1:8" x14ac:dyDescent="0.25">
      <c r="A190" s="4">
        <v>37118</v>
      </c>
      <c r="B190" s="5" t="s">
        <v>1</v>
      </c>
      <c r="C190" s="2">
        <v>68</v>
      </c>
      <c r="D190" s="2">
        <v>79.83</v>
      </c>
      <c r="E190" s="2">
        <v>15765.929</v>
      </c>
      <c r="F190" s="2">
        <v>111.52</v>
      </c>
      <c r="G190" s="2">
        <v>1.1896</v>
      </c>
      <c r="H190" s="5">
        <v>47.68</v>
      </c>
    </row>
    <row r="191" spans="1:8" x14ac:dyDescent="0.25">
      <c r="A191" s="4">
        <v>37149</v>
      </c>
      <c r="B191" s="5" t="s">
        <v>1</v>
      </c>
      <c r="C191" s="2">
        <v>68.400000000000006</v>
      </c>
      <c r="D191" s="2">
        <v>76.36</v>
      </c>
      <c r="E191" s="2">
        <v>16070.157999999999</v>
      </c>
      <c r="F191" s="2">
        <v>114.37</v>
      </c>
      <c r="G191" s="2">
        <v>1.0788</v>
      </c>
      <c r="H191" s="5">
        <v>48.51</v>
      </c>
    </row>
    <row r="192" spans="1:8" x14ac:dyDescent="0.25">
      <c r="A192" s="4">
        <v>37179</v>
      </c>
      <c r="B192" s="5" t="s">
        <v>1</v>
      </c>
      <c r="C192" s="2">
        <v>69</v>
      </c>
      <c r="D192" s="2">
        <v>73.599999999999994</v>
      </c>
      <c r="E192" s="2">
        <v>16075.187</v>
      </c>
      <c r="F192" s="2">
        <v>116.28</v>
      </c>
      <c r="G192" s="2">
        <v>1.0138</v>
      </c>
      <c r="H192" s="5">
        <v>46.5</v>
      </c>
    </row>
    <row r="193" spans="1:8" x14ac:dyDescent="0.25">
      <c r="A193" s="4">
        <v>37210</v>
      </c>
      <c r="B193" s="5">
        <v>-17.7</v>
      </c>
      <c r="C193" s="2">
        <v>70.099999999999994</v>
      </c>
      <c r="D193" s="2">
        <v>73.23</v>
      </c>
      <c r="E193" s="2">
        <v>16731.851999999999</v>
      </c>
      <c r="F193" s="2">
        <v>117.04</v>
      </c>
      <c r="G193" s="2">
        <v>0.96599999999999997</v>
      </c>
      <c r="H193" s="5">
        <v>45.29</v>
      </c>
    </row>
    <row r="194" spans="1:8" x14ac:dyDescent="0.25">
      <c r="A194" s="4">
        <v>37240</v>
      </c>
      <c r="B194" s="5">
        <v>-9.8000000000000007</v>
      </c>
      <c r="C194" s="2">
        <v>67.7</v>
      </c>
      <c r="D194" s="2">
        <v>72.010000000000005</v>
      </c>
      <c r="E194" s="2">
        <v>16549.588</v>
      </c>
      <c r="F194" s="2">
        <v>107.18</v>
      </c>
      <c r="G194" s="2">
        <v>0.96860000000000002</v>
      </c>
      <c r="H194" s="5">
        <v>44.76</v>
      </c>
    </row>
    <row r="195" spans="1:8" x14ac:dyDescent="0.25">
      <c r="A195" s="4">
        <v>37271</v>
      </c>
      <c r="B195" s="5">
        <v>-3.3</v>
      </c>
      <c r="C195" s="2">
        <v>69.8</v>
      </c>
      <c r="D195" s="2">
        <v>73.69</v>
      </c>
      <c r="E195" s="2">
        <v>15662.209000000001</v>
      </c>
      <c r="F195" s="2">
        <v>98.59</v>
      </c>
      <c r="G195" s="2">
        <v>0.94369999999999998</v>
      </c>
      <c r="H195" s="5">
        <v>44.59</v>
      </c>
    </row>
    <row r="196" spans="1:8" x14ac:dyDescent="0.25">
      <c r="A196" s="4">
        <v>37302</v>
      </c>
      <c r="B196" s="5">
        <v>-16.600000000000001</v>
      </c>
      <c r="C196" s="2">
        <v>68.7</v>
      </c>
      <c r="D196" s="2">
        <v>76.510000000000005</v>
      </c>
      <c r="E196" s="2">
        <v>15845.127</v>
      </c>
      <c r="F196" s="2">
        <v>104.18</v>
      </c>
      <c r="G196" s="2">
        <v>0.94589999999999996</v>
      </c>
      <c r="H196" s="5">
        <v>44.9</v>
      </c>
    </row>
    <row r="197" spans="1:8" x14ac:dyDescent="0.25">
      <c r="A197" s="4">
        <v>37330</v>
      </c>
      <c r="B197" s="5">
        <v>-20.5</v>
      </c>
      <c r="C197" s="2">
        <v>71.599999999999994</v>
      </c>
      <c r="D197" s="2">
        <v>78.81</v>
      </c>
      <c r="E197" s="2">
        <v>15817.489</v>
      </c>
      <c r="F197" s="2">
        <v>101.19</v>
      </c>
      <c r="G197" s="2">
        <v>0.85929999999999995</v>
      </c>
      <c r="H197" s="5">
        <v>46.04</v>
      </c>
    </row>
    <row r="198" spans="1:8" x14ac:dyDescent="0.25">
      <c r="A198" s="4">
        <v>37361</v>
      </c>
      <c r="B198" s="5">
        <v>-23</v>
      </c>
      <c r="C198" s="2">
        <v>67.099999999999994</v>
      </c>
      <c r="D198" s="2">
        <v>81.010000000000005</v>
      </c>
      <c r="E198" s="2">
        <v>15856.960999999999</v>
      </c>
      <c r="F198" s="2">
        <v>113.18</v>
      </c>
      <c r="G198" s="2">
        <v>1.1238999999999999</v>
      </c>
      <c r="H198" s="5">
        <v>46.86</v>
      </c>
    </row>
    <row r="199" spans="1:8" x14ac:dyDescent="0.25">
      <c r="A199" s="4">
        <v>37391</v>
      </c>
      <c r="B199" s="5">
        <v>-14.6</v>
      </c>
      <c r="C199" s="2">
        <v>69.599999999999994</v>
      </c>
      <c r="D199" s="2">
        <v>76.489999999999995</v>
      </c>
      <c r="E199" s="2">
        <v>16006.906000000001</v>
      </c>
      <c r="F199" s="2">
        <v>111.91</v>
      </c>
      <c r="G199" s="2">
        <v>1.0765</v>
      </c>
      <c r="H199" s="5">
        <v>47.87</v>
      </c>
    </row>
    <row r="200" spans="1:8" x14ac:dyDescent="0.25">
      <c r="A200" s="4">
        <v>37422</v>
      </c>
      <c r="B200" s="5">
        <v>3.6</v>
      </c>
      <c r="C200" s="2">
        <v>69.900000000000006</v>
      </c>
      <c r="D200" s="2">
        <v>74.900000000000006</v>
      </c>
      <c r="E200" s="2">
        <v>15519.419</v>
      </c>
      <c r="F200" s="2">
        <v>104.06</v>
      </c>
      <c r="G200" s="2">
        <v>0.92149999999999999</v>
      </c>
      <c r="H200" s="5">
        <v>48.89</v>
      </c>
    </row>
    <row r="201" spans="1:8" x14ac:dyDescent="0.25">
      <c r="A201" s="4">
        <v>37452</v>
      </c>
      <c r="B201" s="5">
        <v>-5</v>
      </c>
      <c r="C201" s="2">
        <v>69.2</v>
      </c>
      <c r="D201" s="2">
        <v>76.739999999999995</v>
      </c>
      <c r="E201" s="2">
        <v>15987.41</v>
      </c>
      <c r="F201" s="2">
        <v>112.27</v>
      </c>
      <c r="G201" s="2">
        <v>1.0408999999999999</v>
      </c>
      <c r="H201" s="5">
        <v>50.46</v>
      </c>
    </row>
    <row r="202" spans="1:8" x14ac:dyDescent="0.25">
      <c r="A202" s="4">
        <v>37483</v>
      </c>
      <c r="B202" s="5">
        <v>3.3</v>
      </c>
      <c r="C202" s="2">
        <v>69.8</v>
      </c>
      <c r="D202" s="2">
        <v>77.17</v>
      </c>
      <c r="E202" s="2">
        <v>15650.353999999999</v>
      </c>
      <c r="F202" s="2">
        <v>111.26</v>
      </c>
      <c r="G202" s="2">
        <v>0.91549999999999998</v>
      </c>
      <c r="H202" s="5">
        <v>53.32</v>
      </c>
    </row>
    <row r="203" spans="1:8" x14ac:dyDescent="0.25">
      <c r="A203" s="4">
        <v>37514</v>
      </c>
      <c r="B203" s="5">
        <v>-6.1</v>
      </c>
      <c r="C203" s="2">
        <v>70</v>
      </c>
      <c r="D203" s="2">
        <v>77.59</v>
      </c>
      <c r="E203" s="2">
        <v>15851.536</v>
      </c>
      <c r="F203" s="2">
        <v>113.22</v>
      </c>
      <c r="G203" s="2">
        <v>1.0553999999999999</v>
      </c>
      <c r="H203" s="5">
        <v>56.04</v>
      </c>
    </row>
    <row r="204" spans="1:8" x14ac:dyDescent="0.25">
      <c r="A204" s="4">
        <v>37544</v>
      </c>
      <c r="B204" s="5">
        <v>-4.4000000000000004</v>
      </c>
      <c r="C204" s="2">
        <v>68.7</v>
      </c>
      <c r="D204" s="2">
        <v>75.95</v>
      </c>
      <c r="E204" s="2">
        <v>16386.990000000002</v>
      </c>
      <c r="F204" s="2">
        <v>117.65</v>
      </c>
      <c r="G204" s="2">
        <v>1.0703</v>
      </c>
      <c r="H204" s="5">
        <v>57.52</v>
      </c>
    </row>
    <row r="205" spans="1:8" x14ac:dyDescent="0.25">
      <c r="A205" s="4">
        <v>37575</v>
      </c>
      <c r="B205" s="5">
        <v>-1.5</v>
      </c>
      <c r="C205" s="2">
        <v>67.400000000000006</v>
      </c>
      <c r="D205" s="2">
        <v>75.06</v>
      </c>
      <c r="E205" s="2">
        <v>16352.105</v>
      </c>
      <c r="F205" s="2">
        <v>114.43</v>
      </c>
      <c r="G205" s="2">
        <v>0.96689999999999998</v>
      </c>
      <c r="H205" s="5">
        <v>54.75</v>
      </c>
    </row>
    <row r="206" spans="1:8" x14ac:dyDescent="0.25">
      <c r="A206" s="4">
        <v>37605</v>
      </c>
      <c r="B206" s="5">
        <v>6.1</v>
      </c>
      <c r="C206" s="2">
        <v>68.099999999999994</v>
      </c>
      <c r="D206" s="2">
        <v>77.37</v>
      </c>
      <c r="E206" s="2">
        <v>15940.713</v>
      </c>
      <c r="F206" s="2">
        <v>110.29</v>
      </c>
      <c r="G206" s="2">
        <v>1.0556000000000001</v>
      </c>
      <c r="H206" s="5">
        <v>57.5</v>
      </c>
    </row>
    <row r="207" spans="1:8" x14ac:dyDescent="0.25">
      <c r="A207" s="4">
        <v>37636</v>
      </c>
      <c r="B207" s="5">
        <v>0.8</v>
      </c>
      <c r="C207" s="2">
        <v>67.099999999999994</v>
      </c>
      <c r="D207" s="2">
        <v>79.86</v>
      </c>
      <c r="E207" s="2">
        <v>15877.602000000001</v>
      </c>
      <c r="F207" s="2">
        <v>100.48</v>
      </c>
      <c r="G207" s="2">
        <v>0.9234</v>
      </c>
      <c r="H207" s="5">
        <v>61.3</v>
      </c>
    </row>
    <row r="208" spans="1:8" x14ac:dyDescent="0.25">
      <c r="A208" s="4">
        <v>37667</v>
      </c>
      <c r="B208" s="5">
        <v>-1.3</v>
      </c>
      <c r="C208" s="2">
        <v>67</v>
      </c>
      <c r="D208" s="2">
        <v>80.31</v>
      </c>
      <c r="E208" s="2">
        <v>16089.985000000001</v>
      </c>
      <c r="F208" s="2">
        <v>105.35</v>
      </c>
      <c r="G208" s="2">
        <v>1.0329999999999999</v>
      </c>
      <c r="H208" s="5">
        <v>63.38</v>
      </c>
    </row>
    <row r="209" spans="1:8" x14ac:dyDescent="0.25">
      <c r="A209" s="4">
        <v>37695</v>
      </c>
      <c r="B209" s="5">
        <v>-7.8</v>
      </c>
      <c r="C209" s="2">
        <v>67.400000000000006</v>
      </c>
      <c r="D209" s="2">
        <v>79.14</v>
      </c>
      <c r="E209" s="2">
        <v>16696.017</v>
      </c>
      <c r="F209" s="2">
        <v>111.59</v>
      </c>
      <c r="G209" s="2">
        <v>1.0342</v>
      </c>
      <c r="H209" s="5">
        <v>62.01</v>
      </c>
    </row>
    <row r="210" spans="1:8" x14ac:dyDescent="0.25">
      <c r="A210" s="4">
        <v>37726</v>
      </c>
      <c r="B210" s="5">
        <v>-8.5</v>
      </c>
      <c r="C210" s="2">
        <v>69.599999999999994</v>
      </c>
      <c r="D210" s="2">
        <v>72.66</v>
      </c>
      <c r="E210" s="2">
        <v>16378.099</v>
      </c>
      <c r="F210" s="2">
        <v>106.32</v>
      </c>
      <c r="G210" s="2">
        <v>1.1011</v>
      </c>
      <c r="H210" s="5">
        <v>59.53</v>
      </c>
    </row>
    <row r="211" spans="1:8" x14ac:dyDescent="0.25">
      <c r="A211" s="4">
        <v>37756</v>
      </c>
      <c r="B211" s="5">
        <v>-1.6</v>
      </c>
      <c r="C211" s="2">
        <v>68.099999999999994</v>
      </c>
      <c r="D211" s="2">
        <v>73.150000000000006</v>
      </c>
      <c r="E211" s="2">
        <v>16878.534</v>
      </c>
      <c r="F211" s="2">
        <v>111.72</v>
      </c>
      <c r="G211" s="2">
        <v>1.1819</v>
      </c>
      <c r="H211" s="5">
        <v>58.49</v>
      </c>
    </row>
    <row r="212" spans="1:8" x14ac:dyDescent="0.25">
      <c r="A212" s="4">
        <v>37787</v>
      </c>
      <c r="B212" s="5">
        <v>5.3</v>
      </c>
      <c r="C212" s="2">
        <v>68.3</v>
      </c>
      <c r="D212" s="2">
        <v>78.239999999999995</v>
      </c>
      <c r="E212" s="2">
        <v>16177.48</v>
      </c>
      <c r="F212" s="2">
        <v>102.29</v>
      </c>
      <c r="G212" s="2">
        <v>0.99529999999999996</v>
      </c>
      <c r="H212" s="5">
        <v>58.01</v>
      </c>
    </row>
    <row r="213" spans="1:8" x14ac:dyDescent="0.25">
      <c r="A213" s="4">
        <v>37817</v>
      </c>
      <c r="B213" s="5">
        <v>1.9</v>
      </c>
      <c r="C213" s="2">
        <v>69.2</v>
      </c>
      <c r="D213" s="2">
        <v>78.89</v>
      </c>
      <c r="E213" s="2">
        <v>16335.521000000001</v>
      </c>
      <c r="F213" s="2">
        <v>117.16</v>
      </c>
      <c r="G213" s="2">
        <v>1.2676000000000001</v>
      </c>
      <c r="H213" s="5">
        <v>58.6</v>
      </c>
    </row>
    <row r="214" spans="1:8" x14ac:dyDescent="0.25">
      <c r="A214" s="4">
        <v>37848</v>
      </c>
      <c r="B214" s="5">
        <v>9.9</v>
      </c>
      <c r="C214" s="2">
        <v>68.900000000000006</v>
      </c>
      <c r="D214" s="2">
        <v>80.040000000000006</v>
      </c>
      <c r="E214" s="2">
        <v>16723.235000000001</v>
      </c>
      <c r="F214" s="2">
        <v>108.97</v>
      </c>
      <c r="G214" s="2">
        <v>1.0929</v>
      </c>
      <c r="H214" s="5">
        <v>59.14</v>
      </c>
    </row>
    <row r="215" spans="1:8" x14ac:dyDescent="0.25">
      <c r="A215" s="4">
        <v>37879</v>
      </c>
      <c r="B215" s="5">
        <v>5</v>
      </c>
      <c r="C215" s="2">
        <v>69</v>
      </c>
      <c r="D215" s="2">
        <v>79.5</v>
      </c>
      <c r="E215" s="2">
        <v>16792.25</v>
      </c>
      <c r="F215" s="2">
        <v>119.67</v>
      </c>
      <c r="G215" s="2">
        <v>1.0794999999999999</v>
      </c>
      <c r="H215" s="5">
        <v>58.01</v>
      </c>
    </row>
    <row r="216" spans="1:8" x14ac:dyDescent="0.25">
      <c r="A216" s="4">
        <v>37909</v>
      </c>
      <c r="B216" s="5">
        <v>5.9</v>
      </c>
      <c r="C216" s="2">
        <v>69.5</v>
      </c>
      <c r="D216" s="2">
        <v>81.239999999999995</v>
      </c>
      <c r="E216" s="2">
        <v>17193.303</v>
      </c>
      <c r="F216" s="2">
        <v>119.33</v>
      </c>
      <c r="G216" s="2">
        <v>1.1692</v>
      </c>
      <c r="H216" s="5">
        <v>59.07</v>
      </c>
    </row>
    <row r="217" spans="1:8" x14ac:dyDescent="0.25">
      <c r="A217" s="4">
        <v>37940</v>
      </c>
      <c r="B217" s="5">
        <v>4.9000000000000004</v>
      </c>
      <c r="C217" s="2">
        <v>70.2</v>
      </c>
      <c r="D217" s="2">
        <v>80.56</v>
      </c>
      <c r="E217" s="2">
        <v>17243.668000000001</v>
      </c>
      <c r="F217" s="2">
        <v>119.72</v>
      </c>
      <c r="G217" s="2">
        <v>1.0828</v>
      </c>
      <c r="H217" s="5">
        <v>58.84</v>
      </c>
    </row>
    <row r="218" spans="1:8" x14ac:dyDescent="0.25">
      <c r="A218" s="4">
        <v>37970</v>
      </c>
      <c r="B218" s="5">
        <v>14.5</v>
      </c>
      <c r="C218" s="2">
        <v>70.400000000000006</v>
      </c>
      <c r="D218" s="2">
        <v>82.63</v>
      </c>
      <c r="E218" s="2">
        <v>17160.606</v>
      </c>
      <c r="F218" s="2">
        <v>114.09</v>
      </c>
      <c r="G218" s="2">
        <v>1.1676</v>
      </c>
      <c r="H218" s="5">
        <v>58.8</v>
      </c>
    </row>
    <row r="219" spans="1:8" x14ac:dyDescent="0.25">
      <c r="A219" s="4">
        <v>38001</v>
      </c>
      <c r="B219" s="5">
        <v>25.7</v>
      </c>
      <c r="C219" s="2">
        <v>70</v>
      </c>
      <c r="D219" s="2">
        <v>84.45</v>
      </c>
      <c r="E219" s="2">
        <v>16223.061</v>
      </c>
      <c r="F219" s="2">
        <v>100.82</v>
      </c>
      <c r="G219" s="2">
        <v>1.1834</v>
      </c>
      <c r="H219" s="5">
        <v>59.47</v>
      </c>
    </row>
    <row r="220" spans="1:8" x14ac:dyDescent="0.25">
      <c r="A220" s="4">
        <v>38032</v>
      </c>
      <c r="B220" s="5">
        <v>16</v>
      </c>
      <c r="C220" s="2">
        <v>70</v>
      </c>
      <c r="D220" s="2">
        <v>83.15</v>
      </c>
      <c r="E220" s="2">
        <v>16371.916999999999</v>
      </c>
      <c r="F220" s="2">
        <v>111.16</v>
      </c>
      <c r="G220" s="2">
        <v>1.0318000000000001</v>
      </c>
      <c r="H220" s="5">
        <v>59.31</v>
      </c>
    </row>
    <row r="221" spans="1:8" x14ac:dyDescent="0.25">
      <c r="A221" s="4">
        <v>38061</v>
      </c>
      <c r="B221" s="5">
        <v>13</v>
      </c>
      <c r="C221" s="2">
        <v>70.5</v>
      </c>
      <c r="D221" s="2">
        <v>85.81</v>
      </c>
      <c r="E221" s="2">
        <v>16763.438999999998</v>
      </c>
      <c r="F221" s="2">
        <v>121.15</v>
      </c>
      <c r="G221" s="2">
        <v>1.2067000000000001</v>
      </c>
      <c r="H221" s="5">
        <v>58.75</v>
      </c>
    </row>
    <row r="222" spans="1:8" x14ac:dyDescent="0.25">
      <c r="A222" s="4">
        <v>38092</v>
      </c>
      <c r="B222" s="5">
        <v>13.4</v>
      </c>
      <c r="C222" s="2">
        <v>70</v>
      </c>
      <c r="D222" s="2">
        <v>87.29</v>
      </c>
      <c r="E222" s="2">
        <v>16472.537</v>
      </c>
      <c r="F222" s="2">
        <v>110.77</v>
      </c>
      <c r="G222" s="2">
        <v>1.2716000000000001</v>
      </c>
      <c r="H222" s="5">
        <v>58.49</v>
      </c>
    </row>
    <row r="223" spans="1:8" x14ac:dyDescent="0.25">
      <c r="A223" s="4">
        <v>38122</v>
      </c>
      <c r="B223" s="5">
        <v>12.4</v>
      </c>
      <c r="C223" s="2">
        <v>70.099999999999994</v>
      </c>
      <c r="D223" s="2">
        <v>85.95</v>
      </c>
      <c r="E223" s="2">
        <v>16629.286</v>
      </c>
      <c r="F223" s="2">
        <v>115.52</v>
      </c>
      <c r="G223" s="2">
        <v>1.3357000000000001</v>
      </c>
      <c r="H223" s="5">
        <v>61.18</v>
      </c>
    </row>
    <row r="224" spans="1:8" x14ac:dyDescent="0.25">
      <c r="A224" s="4">
        <v>38153</v>
      </c>
      <c r="B224" s="5">
        <v>12.7</v>
      </c>
      <c r="C224" s="2">
        <v>70.5</v>
      </c>
      <c r="D224" s="2">
        <v>86.77</v>
      </c>
      <c r="E224" s="2">
        <v>16176.665999999999</v>
      </c>
      <c r="F224" s="2">
        <v>114.47</v>
      </c>
      <c r="G224" s="2">
        <v>1.4336</v>
      </c>
      <c r="H224" s="5">
        <v>61.31</v>
      </c>
    </row>
    <row r="225" spans="1:8" x14ac:dyDescent="0.25">
      <c r="A225" s="4">
        <v>38183</v>
      </c>
      <c r="B225" s="5">
        <v>13.8</v>
      </c>
      <c r="C225" s="2">
        <v>71.099999999999994</v>
      </c>
      <c r="D225" s="2">
        <v>89.3</v>
      </c>
      <c r="E225" s="2">
        <v>16805.972000000002</v>
      </c>
      <c r="F225" s="2">
        <v>121.8</v>
      </c>
      <c r="G225" s="2">
        <v>1.5410999999999999</v>
      </c>
      <c r="H225" s="5">
        <v>60.37</v>
      </c>
    </row>
    <row r="226" spans="1:8" x14ac:dyDescent="0.25">
      <c r="A226" s="4">
        <v>38214</v>
      </c>
      <c r="B226" s="5">
        <v>10.3</v>
      </c>
      <c r="C226" s="2">
        <v>71.7</v>
      </c>
      <c r="D226" s="2">
        <v>90.19</v>
      </c>
      <c r="E226" s="2">
        <v>16593.967000000001</v>
      </c>
      <c r="F226" s="2">
        <v>119.33</v>
      </c>
      <c r="G226" s="2">
        <v>1.5165</v>
      </c>
      <c r="H226" s="5">
        <v>60.04</v>
      </c>
    </row>
    <row r="227" spans="1:8" x14ac:dyDescent="0.25">
      <c r="A227" s="4">
        <v>38245</v>
      </c>
      <c r="B227" s="5">
        <v>5.9</v>
      </c>
      <c r="C227" s="2">
        <v>71.2</v>
      </c>
      <c r="D227" s="2">
        <v>91.25</v>
      </c>
      <c r="E227" s="2">
        <v>16712.213</v>
      </c>
      <c r="F227" s="2">
        <v>124.22</v>
      </c>
      <c r="G227" s="2">
        <v>1.5195000000000001</v>
      </c>
      <c r="H227" s="5">
        <v>59.83</v>
      </c>
    </row>
    <row r="228" spans="1:8" x14ac:dyDescent="0.25">
      <c r="A228" s="4">
        <v>38275</v>
      </c>
      <c r="B228" s="5">
        <v>9.1</v>
      </c>
      <c r="C228" s="2">
        <v>72.2</v>
      </c>
      <c r="D228" s="2">
        <v>95.97</v>
      </c>
      <c r="E228" s="2">
        <v>16968.52</v>
      </c>
      <c r="F228" s="2">
        <v>123.85</v>
      </c>
      <c r="G228" s="2">
        <v>1.5293000000000001</v>
      </c>
      <c r="H228" s="5">
        <v>62.75</v>
      </c>
    </row>
    <row r="229" spans="1:8" x14ac:dyDescent="0.25">
      <c r="A229" s="4">
        <v>38306</v>
      </c>
      <c r="B229" s="5">
        <v>15.7</v>
      </c>
      <c r="C229" s="2">
        <v>72.099999999999994</v>
      </c>
      <c r="D229" s="2">
        <v>90.81</v>
      </c>
      <c r="E229" s="2">
        <v>17182.514999999999</v>
      </c>
      <c r="F229" s="2">
        <v>129.05000000000001</v>
      </c>
      <c r="G229" s="2">
        <v>1.5857000000000001</v>
      </c>
      <c r="H229" s="5">
        <v>60.88</v>
      </c>
    </row>
    <row r="230" spans="1:8" x14ac:dyDescent="0.25">
      <c r="A230" s="4">
        <v>38336</v>
      </c>
      <c r="B230" s="5">
        <v>12.9</v>
      </c>
      <c r="C230" s="2">
        <v>74.599999999999994</v>
      </c>
      <c r="D230" s="2">
        <v>90.3</v>
      </c>
      <c r="E230" s="2">
        <v>16942.05</v>
      </c>
      <c r="F230" s="2">
        <v>123.21</v>
      </c>
      <c r="G230" s="2">
        <v>1.6334</v>
      </c>
      <c r="H230" s="5">
        <v>57.48</v>
      </c>
    </row>
    <row r="231" spans="1:8" x14ac:dyDescent="0.25">
      <c r="A231" s="4">
        <v>38367</v>
      </c>
      <c r="B231" s="5">
        <v>19.3</v>
      </c>
      <c r="C231" s="2">
        <v>73.8</v>
      </c>
      <c r="D231" s="2">
        <v>90.2</v>
      </c>
      <c r="E231" s="2">
        <v>16596.705999999998</v>
      </c>
      <c r="F231" s="2">
        <v>106.23</v>
      </c>
      <c r="G231" s="2">
        <v>1.3784000000000001</v>
      </c>
      <c r="H231" s="5">
        <v>58.16</v>
      </c>
    </row>
    <row r="232" spans="1:8" x14ac:dyDescent="0.25">
      <c r="A232" s="4">
        <v>38398</v>
      </c>
      <c r="B232" s="5">
        <v>13.9</v>
      </c>
      <c r="C232" s="2">
        <v>74.599999999999994</v>
      </c>
      <c r="D232" s="2">
        <v>91.61</v>
      </c>
      <c r="E232" s="2">
        <v>16399.677</v>
      </c>
      <c r="F232" s="2">
        <v>116.51</v>
      </c>
      <c r="G232" s="2">
        <v>1.5322</v>
      </c>
      <c r="H232" s="5">
        <v>59.3</v>
      </c>
    </row>
    <row r="233" spans="1:8" x14ac:dyDescent="0.25">
      <c r="A233" s="4">
        <v>38426</v>
      </c>
      <c r="B233" s="5">
        <v>9.6</v>
      </c>
      <c r="C233" s="2">
        <v>74.099999999999994</v>
      </c>
      <c r="D233" s="2">
        <v>99.24</v>
      </c>
      <c r="E233" s="2">
        <v>16585.002</v>
      </c>
      <c r="F233" s="2">
        <v>119.96</v>
      </c>
      <c r="G233" s="2">
        <v>1.7213000000000001</v>
      </c>
      <c r="H233" s="5">
        <v>61.86</v>
      </c>
    </row>
    <row r="234" spans="1:8" x14ac:dyDescent="0.25">
      <c r="A234" s="4">
        <v>38457</v>
      </c>
      <c r="B234" s="5">
        <v>13.3</v>
      </c>
      <c r="C234" s="2">
        <v>77.7</v>
      </c>
      <c r="D234" s="2">
        <v>98.19</v>
      </c>
      <c r="E234" s="2">
        <v>16813.331999999999</v>
      </c>
      <c r="F234" s="2">
        <v>125.66</v>
      </c>
      <c r="G234" s="2">
        <v>1.7258</v>
      </c>
      <c r="H234" s="5">
        <v>61.14</v>
      </c>
    </row>
    <row r="235" spans="1:8" x14ac:dyDescent="0.25">
      <c r="A235" s="4">
        <v>38487</v>
      </c>
      <c r="B235" s="5">
        <v>14.1</v>
      </c>
      <c r="C235" s="2">
        <v>76</v>
      </c>
      <c r="D235" s="2">
        <v>98.07</v>
      </c>
      <c r="E235" s="2">
        <v>16840.945</v>
      </c>
      <c r="F235" s="2">
        <v>120.63</v>
      </c>
      <c r="G235" s="2">
        <v>1.7334000000000001</v>
      </c>
      <c r="H235" s="5">
        <v>60.82</v>
      </c>
    </row>
    <row r="236" spans="1:8" x14ac:dyDescent="0.25">
      <c r="A236" s="4">
        <v>38518</v>
      </c>
      <c r="B236" s="5">
        <v>18.7</v>
      </c>
      <c r="C236" s="2">
        <v>76</v>
      </c>
      <c r="D236" s="2">
        <v>103.15</v>
      </c>
      <c r="E236" s="2">
        <v>16761.666000000001</v>
      </c>
      <c r="F236" s="2">
        <v>119.86</v>
      </c>
      <c r="G236" s="2">
        <v>2.1030000000000002</v>
      </c>
      <c r="H236" s="5">
        <v>62.22</v>
      </c>
    </row>
    <row r="237" spans="1:8" x14ac:dyDescent="0.25">
      <c r="A237" s="4">
        <v>38548</v>
      </c>
      <c r="B237" s="5">
        <v>21.9</v>
      </c>
      <c r="C237" s="2">
        <v>76.5</v>
      </c>
      <c r="D237" s="2">
        <v>105.89</v>
      </c>
      <c r="E237" s="2">
        <v>17275.596000000001</v>
      </c>
      <c r="F237" s="2">
        <v>121.72</v>
      </c>
      <c r="G237" s="2">
        <v>1.6536999999999999</v>
      </c>
      <c r="H237" s="5">
        <v>61.71</v>
      </c>
    </row>
    <row r="238" spans="1:8" x14ac:dyDescent="0.25">
      <c r="A238" s="4">
        <v>38579</v>
      </c>
      <c r="B238" s="5">
        <v>28</v>
      </c>
      <c r="C238" s="2">
        <v>77.5</v>
      </c>
      <c r="D238" s="2">
        <v>108.39</v>
      </c>
      <c r="E238" s="2">
        <v>16980.878000000001</v>
      </c>
      <c r="F238" s="2">
        <v>128.19</v>
      </c>
      <c r="G238" s="2">
        <v>1.8815</v>
      </c>
      <c r="H238" s="5">
        <v>62.6</v>
      </c>
    </row>
    <row r="239" spans="1:8" x14ac:dyDescent="0.25">
      <c r="A239" s="4">
        <v>38610</v>
      </c>
      <c r="B239" s="5">
        <v>18.899999999999999</v>
      </c>
      <c r="C239" s="2">
        <v>77.7</v>
      </c>
      <c r="D239" s="2">
        <v>107.49</v>
      </c>
      <c r="E239" s="2">
        <v>17205.165000000001</v>
      </c>
      <c r="F239" s="2">
        <v>130.44</v>
      </c>
      <c r="G239" s="2">
        <v>1.907</v>
      </c>
      <c r="H239" s="5">
        <v>61.99</v>
      </c>
    </row>
    <row r="240" spans="1:8" x14ac:dyDescent="0.25">
      <c r="A240" s="4">
        <v>38640</v>
      </c>
      <c r="B240" s="5">
        <v>18.7</v>
      </c>
      <c r="C240" s="2">
        <v>77.900000000000006</v>
      </c>
      <c r="D240" s="2">
        <v>102.56</v>
      </c>
      <c r="E240" s="2">
        <v>17788.753000000001</v>
      </c>
      <c r="F240" s="2">
        <v>126.44</v>
      </c>
      <c r="G240" s="2">
        <v>1.7877000000000001</v>
      </c>
      <c r="H240" s="5">
        <v>61.69</v>
      </c>
    </row>
    <row r="241" spans="1:8" x14ac:dyDescent="0.25">
      <c r="A241" s="4">
        <v>38671</v>
      </c>
      <c r="B241" s="5">
        <v>18.8</v>
      </c>
      <c r="C241" s="2">
        <v>77.400000000000006</v>
      </c>
      <c r="D241" s="2">
        <v>98.88</v>
      </c>
      <c r="E241" s="2">
        <v>17579.429</v>
      </c>
      <c r="F241" s="2">
        <v>130.9</v>
      </c>
      <c r="G241" s="2">
        <v>1.829</v>
      </c>
      <c r="H241" s="5">
        <v>60.37</v>
      </c>
    </row>
    <row r="242" spans="1:8" x14ac:dyDescent="0.25">
      <c r="A242" s="4">
        <v>38701</v>
      </c>
      <c r="B242" s="5">
        <v>22.6</v>
      </c>
      <c r="C242" s="2">
        <v>79</v>
      </c>
      <c r="D242" s="2">
        <v>98.12</v>
      </c>
      <c r="E242" s="2">
        <v>17755.195</v>
      </c>
      <c r="F242" s="2">
        <v>124.25</v>
      </c>
      <c r="G242" s="2">
        <v>1.9375</v>
      </c>
      <c r="H242" s="5">
        <v>60.6</v>
      </c>
    </row>
    <row r="243" spans="1:8" x14ac:dyDescent="0.25">
      <c r="A243" s="4">
        <v>38732</v>
      </c>
      <c r="B243" s="5">
        <v>26.7</v>
      </c>
      <c r="C243" s="2">
        <v>80.599999999999994</v>
      </c>
      <c r="D243" s="2">
        <v>102.65</v>
      </c>
      <c r="E243" s="2">
        <v>16778.847000000002</v>
      </c>
      <c r="F243" s="2">
        <v>112.01</v>
      </c>
      <c r="G243" s="2">
        <v>1.667</v>
      </c>
      <c r="H243" s="5">
        <v>62.32</v>
      </c>
    </row>
    <row r="244" spans="1:8" x14ac:dyDescent="0.25">
      <c r="A244" s="4">
        <v>38763</v>
      </c>
      <c r="B244" s="5">
        <v>25.1</v>
      </c>
      <c r="C244" s="2">
        <v>80.099999999999994</v>
      </c>
      <c r="D244" s="2">
        <v>102.03</v>
      </c>
      <c r="E244" s="2">
        <v>16964.973999999998</v>
      </c>
      <c r="F244" s="2">
        <v>122.77</v>
      </c>
      <c r="G244" s="2">
        <v>1.8615999999999999</v>
      </c>
      <c r="H244" s="5">
        <v>61.63</v>
      </c>
    </row>
    <row r="245" spans="1:8" x14ac:dyDescent="0.25">
      <c r="A245" s="4">
        <v>38791</v>
      </c>
      <c r="B245" s="5">
        <v>30</v>
      </c>
      <c r="C245" s="2">
        <v>81.3</v>
      </c>
      <c r="D245" s="2">
        <v>104.69</v>
      </c>
      <c r="E245" s="2">
        <v>17440.927</v>
      </c>
      <c r="F245" s="2">
        <v>133.97999999999999</v>
      </c>
      <c r="G245" s="2">
        <v>1.9254</v>
      </c>
      <c r="H245" s="5">
        <v>62.43</v>
      </c>
    </row>
    <row r="246" spans="1:8" x14ac:dyDescent="0.25">
      <c r="A246" s="4">
        <v>38822</v>
      </c>
      <c r="B246" s="5">
        <v>29.7</v>
      </c>
      <c r="C246" s="2">
        <v>85.5</v>
      </c>
      <c r="D246" s="2">
        <v>108.32</v>
      </c>
      <c r="E246" s="2">
        <v>16852.026999999998</v>
      </c>
      <c r="F246" s="2">
        <v>121.97</v>
      </c>
      <c r="G246" s="2">
        <v>1.8602000000000001</v>
      </c>
      <c r="H246" s="5">
        <v>65.8</v>
      </c>
    </row>
    <row r="247" spans="1:8" x14ac:dyDescent="0.25">
      <c r="A247" s="4">
        <v>38852</v>
      </c>
      <c r="B247" s="5">
        <v>32.200000000000003</v>
      </c>
      <c r="C247" s="2">
        <v>84.3</v>
      </c>
      <c r="D247" s="2">
        <v>108.21</v>
      </c>
      <c r="E247" s="2">
        <v>17073.339</v>
      </c>
      <c r="F247" s="2">
        <v>133.54</v>
      </c>
      <c r="G247" s="2">
        <v>2.1932999999999998</v>
      </c>
      <c r="H247" s="5">
        <v>69.16</v>
      </c>
    </row>
    <row r="248" spans="1:8" x14ac:dyDescent="0.25">
      <c r="A248" s="4">
        <v>38883</v>
      </c>
      <c r="B248" s="5">
        <v>34.299999999999997</v>
      </c>
      <c r="C248" s="2">
        <v>85.8</v>
      </c>
      <c r="D248" s="2">
        <v>107.82</v>
      </c>
      <c r="E248" s="2">
        <v>17604.755000000001</v>
      </c>
      <c r="F248" s="2">
        <v>131.01</v>
      </c>
      <c r="G248" s="2">
        <v>2.0299</v>
      </c>
      <c r="H248" s="5">
        <v>71.400000000000006</v>
      </c>
    </row>
    <row r="249" spans="1:8" x14ac:dyDescent="0.25">
      <c r="A249" s="4">
        <v>38913</v>
      </c>
      <c r="B249" s="5">
        <v>29.8</v>
      </c>
      <c r="C249" s="2">
        <v>86.1</v>
      </c>
      <c r="D249" s="2">
        <v>110.45</v>
      </c>
      <c r="E249" s="2">
        <v>17181.675999999999</v>
      </c>
      <c r="F249" s="2">
        <v>137.37</v>
      </c>
      <c r="G249" s="2">
        <v>2.1292</v>
      </c>
      <c r="H249" s="5">
        <v>73.27</v>
      </c>
    </row>
    <row r="250" spans="1:8" x14ac:dyDescent="0.25">
      <c r="A250" s="4">
        <v>38944</v>
      </c>
      <c r="B250" s="5">
        <v>32.6</v>
      </c>
      <c r="C250" s="2">
        <v>87</v>
      </c>
      <c r="D250" s="2">
        <v>107.38</v>
      </c>
      <c r="E250" s="2">
        <v>16559.773000000001</v>
      </c>
      <c r="F250" s="2">
        <v>143.38</v>
      </c>
      <c r="G250" s="2">
        <v>2.1229</v>
      </c>
      <c r="H250" s="5">
        <v>70.010000000000005</v>
      </c>
    </row>
    <row r="251" spans="1:8" x14ac:dyDescent="0.25">
      <c r="A251" s="4">
        <v>38975</v>
      </c>
      <c r="B251" s="5">
        <v>25.3</v>
      </c>
      <c r="C251" s="2">
        <v>87.7</v>
      </c>
      <c r="D251" s="2">
        <v>102.02</v>
      </c>
      <c r="E251" s="2">
        <v>16294.172</v>
      </c>
      <c r="F251" s="2">
        <v>149.13</v>
      </c>
      <c r="G251" s="2">
        <v>2.0971000000000002</v>
      </c>
      <c r="H251" s="5">
        <v>67.87</v>
      </c>
    </row>
    <row r="252" spans="1:8" x14ac:dyDescent="0.25">
      <c r="A252" s="4">
        <v>39005</v>
      </c>
      <c r="B252" s="5">
        <v>32.200000000000003</v>
      </c>
      <c r="C252" s="2">
        <v>88.7</v>
      </c>
      <c r="D252" s="2">
        <v>101.64</v>
      </c>
      <c r="E252" s="2">
        <v>16715.036</v>
      </c>
      <c r="F252" s="2">
        <v>146.91999999999999</v>
      </c>
      <c r="G252" s="2">
        <v>2.2631999999999999</v>
      </c>
      <c r="H252" s="5">
        <v>66.64</v>
      </c>
    </row>
    <row r="253" spans="1:8" x14ac:dyDescent="0.25">
      <c r="A253" s="4">
        <v>39036</v>
      </c>
      <c r="B253" s="5">
        <v>31.9</v>
      </c>
      <c r="C253" s="2">
        <v>88.5</v>
      </c>
      <c r="D253" s="2">
        <v>101.43</v>
      </c>
      <c r="E253" s="2">
        <v>16614.063999999998</v>
      </c>
      <c r="F253" s="2">
        <v>150.85</v>
      </c>
      <c r="G253" s="2">
        <v>2.1293000000000002</v>
      </c>
      <c r="H253" s="5">
        <v>64.790000000000006</v>
      </c>
    </row>
    <row r="254" spans="1:8" x14ac:dyDescent="0.25">
      <c r="A254" s="4">
        <v>39066</v>
      </c>
      <c r="B254" s="5">
        <v>37.1</v>
      </c>
      <c r="C254" s="2">
        <v>87.8</v>
      </c>
      <c r="D254" s="2">
        <v>104.26</v>
      </c>
      <c r="E254" s="2">
        <v>16656.605</v>
      </c>
      <c r="F254" s="2">
        <v>138.32</v>
      </c>
      <c r="G254" s="2">
        <v>2.1118999999999999</v>
      </c>
      <c r="H254" s="5">
        <v>65.47</v>
      </c>
    </row>
    <row r="255" spans="1:8" x14ac:dyDescent="0.25">
      <c r="A255" s="4">
        <v>39097</v>
      </c>
      <c r="B255" s="5">
        <v>31.9</v>
      </c>
      <c r="C255" s="2">
        <v>89.7</v>
      </c>
      <c r="D255" s="2">
        <v>100.04</v>
      </c>
      <c r="E255" s="2">
        <v>16052.759</v>
      </c>
      <c r="F255" s="2">
        <v>126.83</v>
      </c>
      <c r="G255" s="2">
        <v>1.8262</v>
      </c>
      <c r="H255" s="5">
        <v>65.83</v>
      </c>
    </row>
    <row r="256" spans="1:8" x14ac:dyDescent="0.25">
      <c r="A256" s="4">
        <v>39128</v>
      </c>
      <c r="B256" s="5">
        <v>30.2</v>
      </c>
      <c r="C256" s="2">
        <v>89.8</v>
      </c>
      <c r="D256" s="2">
        <v>103.73</v>
      </c>
      <c r="E256" s="2">
        <v>16813.249</v>
      </c>
      <c r="F256" s="2">
        <v>139.28</v>
      </c>
      <c r="G256" s="2">
        <v>1.9043000000000001</v>
      </c>
      <c r="H256" s="5">
        <v>65.599999999999994</v>
      </c>
    </row>
    <row r="257" spans="1:8" x14ac:dyDescent="0.25">
      <c r="A257" s="4">
        <v>39156</v>
      </c>
      <c r="B257" s="5">
        <v>30.1</v>
      </c>
      <c r="C257" s="2">
        <v>93.6</v>
      </c>
      <c r="D257" s="2">
        <v>103.91</v>
      </c>
      <c r="E257" s="2">
        <v>16578.065999999999</v>
      </c>
      <c r="F257" s="2">
        <v>151.1</v>
      </c>
      <c r="G257" s="2">
        <v>2.3856999999999999</v>
      </c>
      <c r="H257" s="5">
        <v>64.84</v>
      </c>
    </row>
    <row r="258" spans="1:8" x14ac:dyDescent="0.25">
      <c r="A258" s="4">
        <v>39187</v>
      </c>
      <c r="B258" s="5">
        <v>30</v>
      </c>
      <c r="C258" s="2">
        <v>89.7</v>
      </c>
      <c r="D258" s="2">
        <v>107.52</v>
      </c>
      <c r="E258" s="2">
        <v>17217.776000000002</v>
      </c>
      <c r="F258" s="2">
        <v>137.11000000000001</v>
      </c>
      <c r="G258" s="2">
        <v>2.4859</v>
      </c>
      <c r="H258" s="5">
        <v>63.44</v>
      </c>
    </row>
    <row r="259" spans="1:8" x14ac:dyDescent="0.25">
      <c r="A259" s="4">
        <v>39217</v>
      </c>
      <c r="B259" s="5">
        <v>21.8</v>
      </c>
      <c r="C259" s="2">
        <v>91.4</v>
      </c>
      <c r="D259" s="2">
        <v>110.84</v>
      </c>
      <c r="E259" s="2">
        <v>16839.316999999999</v>
      </c>
      <c r="F259" s="2">
        <v>147.71</v>
      </c>
      <c r="G259" s="2">
        <v>2.6939000000000002</v>
      </c>
      <c r="H259" s="5">
        <v>60.05</v>
      </c>
    </row>
    <row r="260" spans="1:8" x14ac:dyDescent="0.25">
      <c r="A260" s="4">
        <v>39248</v>
      </c>
      <c r="B260" s="5">
        <v>25.1</v>
      </c>
      <c r="C260" s="2">
        <v>90.7</v>
      </c>
      <c r="D260" s="2">
        <v>111.09</v>
      </c>
      <c r="E260" s="2">
        <v>17014.608</v>
      </c>
      <c r="F260" s="2">
        <v>145.08000000000001</v>
      </c>
      <c r="G260" s="2">
        <v>2.0922000000000001</v>
      </c>
      <c r="H260" s="5">
        <v>57.92</v>
      </c>
    </row>
    <row r="261" spans="1:8" x14ac:dyDescent="0.25">
      <c r="A261" s="4">
        <v>39278</v>
      </c>
      <c r="B261" s="5">
        <v>28.6</v>
      </c>
      <c r="C261" s="2">
        <v>91.2</v>
      </c>
      <c r="D261" s="2">
        <v>112.26</v>
      </c>
      <c r="E261" s="2">
        <v>16974.234</v>
      </c>
      <c r="F261" s="2">
        <v>150.13999999999999</v>
      </c>
      <c r="G261" s="2">
        <v>2.6278999999999999</v>
      </c>
      <c r="H261" s="5">
        <v>60.25</v>
      </c>
    </row>
    <row r="262" spans="1:8" x14ac:dyDescent="0.25">
      <c r="A262" s="4">
        <v>39309</v>
      </c>
      <c r="B262" s="5">
        <v>28.5</v>
      </c>
      <c r="C262" s="2">
        <v>91.6</v>
      </c>
      <c r="D262" s="2">
        <v>108.66</v>
      </c>
      <c r="E262" s="2">
        <v>16972.452000000001</v>
      </c>
      <c r="F262" s="2">
        <v>153.77000000000001</v>
      </c>
      <c r="G262" s="2">
        <v>2.5777999999999999</v>
      </c>
      <c r="H262" s="5">
        <v>64.14</v>
      </c>
    </row>
    <row r="263" spans="1:8" x14ac:dyDescent="0.25">
      <c r="A263" s="4">
        <v>39340</v>
      </c>
      <c r="B263" s="5">
        <v>30.8</v>
      </c>
      <c r="C263" s="2">
        <v>93.7</v>
      </c>
      <c r="D263" s="2">
        <v>113.33</v>
      </c>
      <c r="E263" s="2">
        <v>17263.357</v>
      </c>
      <c r="F263" s="2">
        <v>156.97999999999999</v>
      </c>
      <c r="G263" s="2">
        <v>2.5082</v>
      </c>
      <c r="H263" s="5">
        <v>66.09</v>
      </c>
    </row>
    <row r="264" spans="1:8" x14ac:dyDescent="0.25">
      <c r="A264" s="4">
        <v>39370</v>
      </c>
      <c r="B264" s="5">
        <v>37.700000000000003</v>
      </c>
      <c r="C264" s="2">
        <v>92.3</v>
      </c>
      <c r="D264" s="2">
        <v>116.69</v>
      </c>
      <c r="E264" s="2">
        <v>18114.126</v>
      </c>
      <c r="F264" s="2">
        <v>158.6</v>
      </c>
      <c r="G264" s="2">
        <v>2.5935999999999999</v>
      </c>
      <c r="H264" s="5">
        <v>64.52</v>
      </c>
    </row>
    <row r="265" spans="1:8" x14ac:dyDescent="0.25">
      <c r="A265" s="4">
        <v>39401</v>
      </c>
      <c r="B265" s="5">
        <v>31.9</v>
      </c>
      <c r="C265" s="2">
        <v>93.4</v>
      </c>
      <c r="D265" s="2">
        <v>116</v>
      </c>
      <c r="E265" s="2">
        <v>17972.817999999999</v>
      </c>
      <c r="F265" s="2">
        <v>162.09</v>
      </c>
      <c r="G265" s="2">
        <v>3.1194000000000002</v>
      </c>
      <c r="H265" s="5">
        <v>67.459999999999994</v>
      </c>
    </row>
    <row r="266" spans="1:8" x14ac:dyDescent="0.25">
      <c r="A266" s="4">
        <v>39431</v>
      </c>
      <c r="B266" s="5">
        <v>34</v>
      </c>
      <c r="C266" s="2">
        <v>91.1</v>
      </c>
      <c r="D266" s="2">
        <v>116.97</v>
      </c>
      <c r="E266" s="2">
        <v>17456.743999999999</v>
      </c>
      <c r="F266" s="2">
        <v>150.25</v>
      </c>
      <c r="G266" s="2">
        <v>3.1762999999999999</v>
      </c>
      <c r="H266" s="5">
        <v>68.06</v>
      </c>
    </row>
    <row r="267" spans="1:8" x14ac:dyDescent="0.25">
      <c r="A267" s="4">
        <v>39462</v>
      </c>
      <c r="B267" s="5">
        <v>31.3</v>
      </c>
      <c r="C267" s="2">
        <v>93.3</v>
      </c>
      <c r="D267" s="2">
        <v>115.79</v>
      </c>
      <c r="E267" s="2">
        <v>16714.264999999999</v>
      </c>
      <c r="F267" s="2">
        <v>134.94999999999999</v>
      </c>
      <c r="G267" s="2">
        <v>2.8344999999999998</v>
      </c>
      <c r="H267" s="5">
        <v>68.98</v>
      </c>
    </row>
    <row r="268" spans="1:8" x14ac:dyDescent="0.25">
      <c r="A268" s="4">
        <v>39493</v>
      </c>
      <c r="B268" s="5">
        <v>23.7</v>
      </c>
      <c r="C268" s="2">
        <v>92.3</v>
      </c>
      <c r="D268" s="2">
        <v>119.59</v>
      </c>
      <c r="E268" s="2">
        <v>17328.185000000001</v>
      </c>
      <c r="F268" s="2">
        <v>150.25</v>
      </c>
      <c r="G268" s="2">
        <v>2.8331</v>
      </c>
      <c r="H268" s="5">
        <v>67.2</v>
      </c>
    </row>
    <row r="269" spans="1:8" x14ac:dyDescent="0.25">
      <c r="A269" s="4">
        <v>39522</v>
      </c>
      <c r="B269" s="5">
        <v>30.9</v>
      </c>
      <c r="C269" s="2">
        <v>93.9</v>
      </c>
      <c r="D269" s="2">
        <v>124.36</v>
      </c>
      <c r="E269" s="2">
        <v>17721.275000000001</v>
      </c>
      <c r="F269" s="2">
        <v>139.22999999999999</v>
      </c>
      <c r="G269" s="2">
        <v>2.9893999999999998</v>
      </c>
      <c r="H269" s="5">
        <v>66.790000000000006</v>
      </c>
    </row>
    <row r="270" spans="1:8" x14ac:dyDescent="0.25">
      <c r="A270" s="4">
        <v>39553</v>
      </c>
      <c r="B270" s="5">
        <v>29.6</v>
      </c>
      <c r="C270" s="2">
        <v>90.5</v>
      </c>
      <c r="D270" s="2">
        <v>123.39</v>
      </c>
      <c r="E270" s="2">
        <v>17722.347000000002</v>
      </c>
      <c r="F270" s="2">
        <v>151.27000000000001</v>
      </c>
      <c r="G270" s="2">
        <v>3.3578000000000001</v>
      </c>
      <c r="H270" s="5">
        <v>67.17</v>
      </c>
    </row>
    <row r="271" spans="1:8" x14ac:dyDescent="0.25">
      <c r="A271" s="4">
        <v>39583</v>
      </c>
      <c r="B271" s="5">
        <v>21.4</v>
      </c>
      <c r="C271" s="2">
        <v>91.9</v>
      </c>
      <c r="D271" s="2">
        <v>127.44</v>
      </c>
      <c r="E271" s="2">
        <v>17683.565999999999</v>
      </c>
      <c r="F271" s="2">
        <v>141.99</v>
      </c>
      <c r="G271" s="2">
        <v>3.3866000000000001</v>
      </c>
      <c r="H271" s="5">
        <v>69.14</v>
      </c>
    </row>
    <row r="272" spans="1:8" x14ac:dyDescent="0.25">
      <c r="A272" s="4">
        <v>39614</v>
      </c>
      <c r="B272" s="5">
        <v>11.4</v>
      </c>
      <c r="C272" s="2">
        <v>92.4</v>
      </c>
      <c r="D272" s="2">
        <v>129.12</v>
      </c>
      <c r="E272" s="2">
        <v>17048.3</v>
      </c>
      <c r="F272" s="2">
        <v>137</v>
      </c>
      <c r="G272" s="2">
        <v>3.661</v>
      </c>
      <c r="H272" s="5">
        <v>68.3</v>
      </c>
    </row>
    <row r="273" spans="1:8" x14ac:dyDescent="0.25">
      <c r="A273" s="4">
        <v>39644</v>
      </c>
      <c r="B273" s="5">
        <v>21.7</v>
      </c>
      <c r="C273" s="2">
        <v>91.8</v>
      </c>
      <c r="D273" s="2">
        <v>127.43</v>
      </c>
      <c r="E273" s="2">
        <v>17352.803</v>
      </c>
      <c r="F273" s="2">
        <v>150.91</v>
      </c>
      <c r="G273" s="2">
        <v>3.7892000000000001</v>
      </c>
      <c r="H273" s="5">
        <v>76.19</v>
      </c>
    </row>
    <row r="274" spans="1:8" x14ac:dyDescent="0.25">
      <c r="A274" s="4">
        <v>39675</v>
      </c>
      <c r="B274" s="5">
        <v>18.3</v>
      </c>
      <c r="C274" s="2">
        <v>92.4</v>
      </c>
      <c r="D274" s="2">
        <v>117.6</v>
      </c>
      <c r="E274" s="2">
        <v>17331.652999999998</v>
      </c>
      <c r="F274" s="2">
        <v>139.6</v>
      </c>
      <c r="G274" s="2">
        <v>3.2898999999999998</v>
      </c>
      <c r="H274" s="5">
        <v>77.760000000000005</v>
      </c>
    </row>
    <row r="275" spans="1:8" x14ac:dyDescent="0.25">
      <c r="A275" s="4">
        <v>39706</v>
      </c>
      <c r="B275" s="5">
        <v>14.8</v>
      </c>
      <c r="C275" s="2">
        <v>94.1</v>
      </c>
      <c r="D275" s="2">
        <v>115.03</v>
      </c>
      <c r="E275" s="2">
        <v>17569.138999999999</v>
      </c>
      <c r="F275" s="2">
        <v>151.51</v>
      </c>
      <c r="G275" s="2">
        <v>3.1312000000000002</v>
      </c>
      <c r="H275" s="5">
        <v>83.66</v>
      </c>
    </row>
    <row r="276" spans="1:8" x14ac:dyDescent="0.25">
      <c r="A276" s="4">
        <v>39736</v>
      </c>
      <c r="B276" s="5">
        <v>6.7</v>
      </c>
      <c r="C276" s="2">
        <v>93.2</v>
      </c>
      <c r="D276" s="2">
        <v>105.42</v>
      </c>
      <c r="E276" s="2">
        <v>17797.349999999999</v>
      </c>
      <c r="F276" s="2">
        <v>146.63</v>
      </c>
      <c r="G276" s="2">
        <v>3.1189</v>
      </c>
      <c r="H276" s="5">
        <v>85.28</v>
      </c>
    </row>
    <row r="277" spans="1:8" x14ac:dyDescent="0.25">
      <c r="A277" s="4">
        <v>39767</v>
      </c>
      <c r="B277" s="5">
        <v>3.8</v>
      </c>
      <c r="C277" s="2">
        <v>91.2</v>
      </c>
      <c r="D277" s="2">
        <v>93.91</v>
      </c>
      <c r="E277" s="2">
        <v>17352.322</v>
      </c>
      <c r="F277" s="2">
        <v>140.32</v>
      </c>
      <c r="G277" s="2">
        <v>2.2709999999999999</v>
      </c>
      <c r="H277" s="5">
        <v>82.21</v>
      </c>
    </row>
    <row r="278" spans="1:8" x14ac:dyDescent="0.25">
      <c r="A278" s="4">
        <v>39797</v>
      </c>
      <c r="B278" s="5">
        <v>2.7</v>
      </c>
      <c r="C278" s="2">
        <v>92.7</v>
      </c>
      <c r="D278" s="2">
        <v>101.46</v>
      </c>
      <c r="E278" s="2">
        <v>17678.031999999999</v>
      </c>
      <c r="F278" s="2">
        <v>137.62</v>
      </c>
      <c r="G278" s="2">
        <v>2.9632999999999998</v>
      </c>
      <c r="H278" s="5">
        <v>72.97</v>
      </c>
    </row>
    <row r="279" spans="1:8" x14ac:dyDescent="0.25">
      <c r="A279" s="4">
        <v>39828</v>
      </c>
      <c r="B279" s="5">
        <v>8.6</v>
      </c>
      <c r="C279" s="2">
        <v>91.4</v>
      </c>
      <c r="D279" s="2">
        <v>90.95</v>
      </c>
      <c r="E279" s="2">
        <v>17060.137999999999</v>
      </c>
      <c r="F279" s="2">
        <v>123.49</v>
      </c>
      <c r="G279" s="2">
        <v>2.5257000000000001</v>
      </c>
      <c r="H279" s="5">
        <v>68.23</v>
      </c>
    </row>
    <row r="280" spans="1:8" x14ac:dyDescent="0.25">
      <c r="A280" s="4">
        <v>39859</v>
      </c>
      <c r="B280" s="5">
        <v>-1.6</v>
      </c>
      <c r="C280" s="2">
        <v>93.4</v>
      </c>
      <c r="D280" s="2">
        <v>91.54</v>
      </c>
      <c r="E280" s="2">
        <v>17719.776000000002</v>
      </c>
      <c r="F280" s="2">
        <v>132.94</v>
      </c>
      <c r="G280" s="2">
        <v>2.3401000000000001</v>
      </c>
      <c r="H280" s="5">
        <v>75.930000000000007</v>
      </c>
    </row>
    <row r="281" spans="1:8" x14ac:dyDescent="0.25">
      <c r="A281" s="4">
        <v>39887</v>
      </c>
      <c r="B281" s="5">
        <v>-4.8</v>
      </c>
      <c r="C281" s="2">
        <v>91.5</v>
      </c>
      <c r="D281" s="2">
        <v>103.11</v>
      </c>
      <c r="E281" s="2">
        <v>18144.695</v>
      </c>
      <c r="F281" s="2">
        <v>137.88</v>
      </c>
      <c r="G281" s="2">
        <v>2.7113</v>
      </c>
      <c r="H281" s="5">
        <v>75.489999999999995</v>
      </c>
    </row>
    <row r="282" spans="1:8" x14ac:dyDescent="0.25">
      <c r="A282" s="4">
        <v>39918</v>
      </c>
      <c r="B282" s="5">
        <v>-11.7</v>
      </c>
      <c r="C282" s="2">
        <v>92.2</v>
      </c>
      <c r="D282" s="2">
        <v>101.47</v>
      </c>
      <c r="E282" s="2">
        <v>18410.412</v>
      </c>
      <c r="F282" s="2">
        <v>129.68</v>
      </c>
      <c r="G282" s="2">
        <v>2.4276</v>
      </c>
      <c r="H282" s="5">
        <v>79.41</v>
      </c>
    </row>
    <row r="283" spans="1:8" x14ac:dyDescent="0.25">
      <c r="A283" s="4">
        <v>39948</v>
      </c>
      <c r="B283" s="5">
        <v>0.8</v>
      </c>
      <c r="C283" s="2">
        <v>91</v>
      </c>
      <c r="D283" s="2">
        <v>110.89</v>
      </c>
      <c r="E283" s="2">
        <v>18543.985000000001</v>
      </c>
      <c r="F283" s="2">
        <v>134.38999999999999</v>
      </c>
      <c r="G283" s="2">
        <v>2.7425000000000002</v>
      </c>
      <c r="H283" s="5">
        <v>76.260000000000005</v>
      </c>
    </row>
    <row r="284" spans="1:8" x14ac:dyDescent="0.25">
      <c r="A284" s="4">
        <v>39979</v>
      </c>
      <c r="B284" s="5">
        <v>2.1</v>
      </c>
      <c r="C284" s="2">
        <v>92.2</v>
      </c>
      <c r="D284" s="2">
        <v>115.95</v>
      </c>
      <c r="E284" s="2">
        <v>18500.345000000001</v>
      </c>
      <c r="F284" s="2">
        <v>129.13999999999999</v>
      </c>
      <c r="G284" s="2">
        <v>2.7381000000000002</v>
      </c>
      <c r="H284" s="5">
        <v>76.52</v>
      </c>
    </row>
    <row r="285" spans="1:8" x14ac:dyDescent="0.25">
      <c r="A285" s="4">
        <v>40009</v>
      </c>
      <c r="B285" s="5">
        <v>2.9</v>
      </c>
      <c r="C285" s="2">
        <v>92.6</v>
      </c>
      <c r="D285" s="2">
        <v>109.32</v>
      </c>
      <c r="E285" s="2">
        <v>18415.52</v>
      </c>
      <c r="F285" s="2">
        <v>141.96</v>
      </c>
      <c r="G285" s="2">
        <v>2.8986000000000001</v>
      </c>
      <c r="H285" s="5">
        <v>79.23</v>
      </c>
    </row>
    <row r="286" spans="1:8" x14ac:dyDescent="0.25">
      <c r="A286" s="4">
        <v>40040</v>
      </c>
      <c r="B286" s="5">
        <v>8.6999999999999993</v>
      </c>
      <c r="C286" s="2">
        <v>92.4</v>
      </c>
      <c r="D286" s="2">
        <v>114.6</v>
      </c>
      <c r="E286" s="2">
        <v>18254.881000000001</v>
      </c>
      <c r="F286" s="2">
        <v>135.01</v>
      </c>
      <c r="G286" s="2">
        <v>2.6735000000000002</v>
      </c>
      <c r="H286" s="5">
        <v>78.099999999999994</v>
      </c>
    </row>
    <row r="287" spans="1:8" x14ac:dyDescent="0.25">
      <c r="A287" s="4">
        <v>40071</v>
      </c>
      <c r="B287" s="5">
        <v>8.1</v>
      </c>
      <c r="C287" s="2">
        <v>91</v>
      </c>
      <c r="D287" s="2">
        <v>117.8</v>
      </c>
      <c r="E287" s="2">
        <v>18270.503000000001</v>
      </c>
      <c r="F287" s="2">
        <v>144.63999999999999</v>
      </c>
      <c r="G287" s="2">
        <v>2.7959999999999998</v>
      </c>
      <c r="H287" s="5">
        <v>78.25</v>
      </c>
    </row>
    <row r="288" spans="1:8" x14ac:dyDescent="0.25">
      <c r="A288" s="4">
        <v>40101</v>
      </c>
      <c r="B288" s="5">
        <v>4.5</v>
      </c>
      <c r="C288" s="2">
        <v>93.7</v>
      </c>
      <c r="D288" s="2">
        <v>122.69</v>
      </c>
      <c r="E288" s="2">
        <v>19407.205999999998</v>
      </c>
      <c r="F288" s="2">
        <v>142.38</v>
      </c>
      <c r="G288" s="2">
        <v>2.9487000000000001</v>
      </c>
      <c r="H288" s="5">
        <v>76.16</v>
      </c>
    </row>
    <row r="289" spans="1:8" x14ac:dyDescent="0.25">
      <c r="A289" s="4">
        <v>40132</v>
      </c>
      <c r="B289" s="5">
        <v>13.1</v>
      </c>
      <c r="C289" s="2">
        <v>94.5</v>
      </c>
      <c r="D289" s="2">
        <v>122.22</v>
      </c>
      <c r="E289" s="2">
        <v>19217.298999999999</v>
      </c>
      <c r="F289" s="2">
        <v>142.41</v>
      </c>
      <c r="G289" s="2">
        <v>2.8613</v>
      </c>
      <c r="H289" s="5">
        <v>79.099999999999994</v>
      </c>
    </row>
    <row r="290" spans="1:8" x14ac:dyDescent="0.25">
      <c r="A290" s="4">
        <v>40162</v>
      </c>
      <c r="B290" s="5">
        <v>6.3</v>
      </c>
      <c r="C290" s="2">
        <v>95.4</v>
      </c>
      <c r="D290" s="2">
        <v>121.6</v>
      </c>
      <c r="E290" s="2">
        <v>19097.060000000001</v>
      </c>
      <c r="F290" s="2">
        <v>139.69</v>
      </c>
      <c r="G290" s="2">
        <v>3.1829999999999998</v>
      </c>
      <c r="H290" s="5">
        <v>82.41</v>
      </c>
    </row>
    <row r="291" spans="1:8" x14ac:dyDescent="0.25">
      <c r="A291" s="4">
        <v>40193</v>
      </c>
      <c r="B291" s="5">
        <v>7.1</v>
      </c>
      <c r="C291" s="2">
        <v>95.6</v>
      </c>
      <c r="D291" s="2">
        <v>126.32</v>
      </c>
      <c r="E291" s="2">
        <v>18267.381000000001</v>
      </c>
      <c r="F291" s="2">
        <v>122.37</v>
      </c>
      <c r="G291" s="2">
        <v>2.9134000000000002</v>
      </c>
      <c r="H291" s="5">
        <v>85.33</v>
      </c>
    </row>
    <row r="292" spans="1:8" x14ac:dyDescent="0.25">
      <c r="A292" s="4">
        <v>40224</v>
      </c>
      <c r="B292" s="5">
        <v>11.5</v>
      </c>
      <c r="C292" s="2">
        <v>96.9</v>
      </c>
      <c r="D292" s="2">
        <v>123.09</v>
      </c>
      <c r="E292" s="2">
        <v>18832.322</v>
      </c>
      <c r="F292" s="2">
        <v>136.05000000000001</v>
      </c>
      <c r="G292" s="2">
        <v>2.8692000000000002</v>
      </c>
      <c r="H292" s="5">
        <v>82.56</v>
      </c>
    </row>
    <row r="293" spans="1:8" x14ac:dyDescent="0.25">
      <c r="A293" s="4">
        <v>40252</v>
      </c>
      <c r="B293" s="5">
        <v>16.100000000000001</v>
      </c>
      <c r="C293" s="2">
        <v>98.3</v>
      </c>
      <c r="D293" s="2">
        <v>127.13</v>
      </c>
      <c r="E293" s="2">
        <v>18745.13</v>
      </c>
      <c r="F293" s="2">
        <v>145.99</v>
      </c>
      <c r="G293" s="2">
        <v>3.3378999999999999</v>
      </c>
      <c r="H293" s="5">
        <v>81.58</v>
      </c>
    </row>
    <row r="294" spans="1:8" x14ac:dyDescent="0.25">
      <c r="A294" s="4">
        <v>40283</v>
      </c>
      <c r="B294" s="5">
        <v>19.3</v>
      </c>
      <c r="C294" s="2">
        <v>94.8</v>
      </c>
      <c r="D294" s="2">
        <v>131.05000000000001</v>
      </c>
      <c r="E294" s="2">
        <v>19164.578000000001</v>
      </c>
      <c r="F294" s="2">
        <v>138.22999999999999</v>
      </c>
      <c r="G294" s="2">
        <v>3.4910000000000001</v>
      </c>
      <c r="H294" s="5">
        <v>83.28</v>
      </c>
    </row>
    <row r="295" spans="1:8" x14ac:dyDescent="0.25">
      <c r="A295" s="4">
        <v>40313</v>
      </c>
      <c r="B295" s="5">
        <v>22.5</v>
      </c>
      <c r="C295" s="2">
        <v>98.7</v>
      </c>
      <c r="D295" s="2">
        <v>123.61</v>
      </c>
      <c r="E295" s="2">
        <v>19013.937999999998</v>
      </c>
      <c r="F295" s="2">
        <v>141.52000000000001</v>
      </c>
      <c r="G295" s="2">
        <v>3.5133000000000001</v>
      </c>
      <c r="H295" s="5">
        <v>85.97</v>
      </c>
    </row>
    <row r="296" spans="1:8" x14ac:dyDescent="0.25">
      <c r="A296" s="4">
        <v>40344</v>
      </c>
      <c r="B296" s="5">
        <v>27.2</v>
      </c>
      <c r="C296" s="2">
        <v>99.9</v>
      </c>
      <c r="D296" s="2">
        <v>127.57</v>
      </c>
      <c r="E296" s="2">
        <v>19129.047999999999</v>
      </c>
      <c r="F296" s="2">
        <v>138.49</v>
      </c>
      <c r="G296" s="2">
        <v>3.0606</v>
      </c>
      <c r="H296" s="5">
        <v>81.430000000000007</v>
      </c>
    </row>
    <row r="297" spans="1:8" x14ac:dyDescent="0.25">
      <c r="A297" s="4">
        <v>40374</v>
      </c>
      <c r="B297" s="5">
        <v>27.2</v>
      </c>
      <c r="C297" s="2">
        <v>100</v>
      </c>
      <c r="D297" s="2">
        <v>123.78</v>
      </c>
      <c r="E297" s="2">
        <v>18973.131000000001</v>
      </c>
      <c r="F297" s="2">
        <v>143.1</v>
      </c>
      <c r="G297" s="2">
        <v>3.1576</v>
      </c>
      <c r="H297" s="5">
        <v>79.97</v>
      </c>
    </row>
    <row r="298" spans="1:8" x14ac:dyDescent="0.25">
      <c r="A298" s="4">
        <v>40405</v>
      </c>
      <c r="B298" s="5">
        <v>38.799999999999997</v>
      </c>
      <c r="C298" s="2">
        <v>102.1</v>
      </c>
      <c r="D298" s="2">
        <v>126</v>
      </c>
      <c r="E298" s="2">
        <v>19318.285</v>
      </c>
      <c r="F298" s="2">
        <v>142.16</v>
      </c>
      <c r="G298" s="2">
        <v>3.2911999999999999</v>
      </c>
      <c r="H298" s="5">
        <v>79.25</v>
      </c>
    </row>
    <row r="299" spans="1:8" x14ac:dyDescent="0.25">
      <c r="A299" s="4">
        <v>40436</v>
      </c>
      <c r="B299" s="5">
        <v>35.4</v>
      </c>
      <c r="C299" s="2">
        <v>101.3</v>
      </c>
      <c r="D299" s="2">
        <v>126.08</v>
      </c>
      <c r="E299" s="2">
        <v>19726.780999999999</v>
      </c>
      <c r="F299" s="2">
        <v>150.6</v>
      </c>
      <c r="G299" s="2">
        <v>3.2717000000000001</v>
      </c>
      <c r="H299" s="5">
        <v>78.319999999999993</v>
      </c>
    </row>
    <row r="300" spans="1:8" x14ac:dyDescent="0.25">
      <c r="A300" s="4">
        <v>40466</v>
      </c>
      <c r="B300" s="5">
        <v>30.3</v>
      </c>
      <c r="C300" s="2">
        <v>102.6</v>
      </c>
      <c r="D300" s="2">
        <v>129.87</v>
      </c>
      <c r="E300" s="2">
        <v>20002.95</v>
      </c>
      <c r="F300" s="2">
        <v>147.5</v>
      </c>
      <c r="G300" s="2">
        <v>3.5358000000000001</v>
      </c>
      <c r="H300" s="5">
        <v>79.55</v>
      </c>
    </row>
    <row r="301" spans="1:8" x14ac:dyDescent="0.25">
      <c r="A301" s="4">
        <v>40497</v>
      </c>
      <c r="B301" s="5">
        <v>25.9</v>
      </c>
      <c r="C301" s="2">
        <v>104.3</v>
      </c>
      <c r="D301" s="2">
        <v>132.15</v>
      </c>
      <c r="E301" s="2">
        <v>19836.665000000001</v>
      </c>
      <c r="F301" s="2">
        <v>150.05000000000001</v>
      </c>
      <c r="G301" s="2">
        <v>3.4260999999999999</v>
      </c>
      <c r="H301" s="5">
        <v>84.1</v>
      </c>
    </row>
    <row r="302" spans="1:8" x14ac:dyDescent="0.25">
      <c r="A302" s="4">
        <v>40527</v>
      </c>
      <c r="B302" s="5">
        <v>16.7</v>
      </c>
      <c r="C302" s="2">
        <v>103.5</v>
      </c>
      <c r="D302" s="2">
        <v>133.37</v>
      </c>
      <c r="E302" s="2">
        <v>19549.661</v>
      </c>
      <c r="F302" s="2">
        <v>146.47999999999999</v>
      </c>
      <c r="G302" s="2">
        <v>3.8454999999999999</v>
      </c>
      <c r="H302" s="5">
        <v>88.42</v>
      </c>
    </row>
    <row r="303" spans="1:8" x14ac:dyDescent="0.25">
      <c r="A303" s="4">
        <v>40558</v>
      </c>
      <c r="B303" s="5">
        <v>16.3</v>
      </c>
      <c r="C303" s="2">
        <v>103.3</v>
      </c>
      <c r="D303" s="2">
        <v>133.52000000000001</v>
      </c>
      <c r="E303" s="2">
        <v>18926.79</v>
      </c>
      <c r="F303" s="2">
        <v>132.31</v>
      </c>
      <c r="G303" s="2">
        <v>3.7602000000000002</v>
      </c>
      <c r="H303" s="5">
        <v>89.13</v>
      </c>
    </row>
    <row r="304" spans="1:8" x14ac:dyDescent="0.25">
      <c r="A304" s="4">
        <v>40589</v>
      </c>
      <c r="B304" s="5">
        <v>20.9</v>
      </c>
      <c r="C304" s="2">
        <v>102.4</v>
      </c>
      <c r="D304" s="2">
        <v>137.9</v>
      </c>
      <c r="E304" s="2">
        <v>19071.883999999998</v>
      </c>
      <c r="F304" s="2">
        <v>141.15</v>
      </c>
      <c r="G304" s="2">
        <v>3.9586000000000001</v>
      </c>
      <c r="H304" s="5">
        <v>91.5</v>
      </c>
    </row>
    <row r="305" spans="1:8" x14ac:dyDescent="0.25">
      <c r="A305" s="4">
        <v>40617</v>
      </c>
      <c r="B305" s="5">
        <v>21.1</v>
      </c>
      <c r="C305" s="2">
        <v>102.7</v>
      </c>
      <c r="D305" s="2">
        <v>146.76</v>
      </c>
      <c r="E305" s="2">
        <v>19584.789000000001</v>
      </c>
      <c r="F305" s="2">
        <v>156.32</v>
      </c>
      <c r="G305" s="2">
        <v>4.8933</v>
      </c>
      <c r="H305" s="5">
        <v>94.91</v>
      </c>
    </row>
    <row r="306" spans="1:8" x14ac:dyDescent="0.25">
      <c r="A306" s="4">
        <v>40648</v>
      </c>
      <c r="B306" s="5">
        <v>11.9</v>
      </c>
      <c r="C306" s="2">
        <v>111.3</v>
      </c>
      <c r="D306" s="2">
        <v>153.38999999999999</v>
      </c>
      <c r="E306" s="2">
        <v>19588.474999999999</v>
      </c>
      <c r="F306" s="2">
        <v>141.33000000000001</v>
      </c>
      <c r="G306" s="2">
        <v>4.8231000000000002</v>
      </c>
      <c r="H306" s="5">
        <v>96.41</v>
      </c>
    </row>
    <row r="307" spans="1:8" x14ac:dyDescent="0.25">
      <c r="A307" s="4">
        <v>40678</v>
      </c>
      <c r="B307" s="5">
        <v>10.1</v>
      </c>
      <c r="C307" s="2">
        <v>106</v>
      </c>
      <c r="D307" s="2">
        <v>149.84</v>
      </c>
      <c r="E307" s="2">
        <v>19839.499</v>
      </c>
      <c r="F307" s="2">
        <v>149.69999999999999</v>
      </c>
      <c r="G307" s="2">
        <v>5.1536999999999997</v>
      </c>
      <c r="H307" s="5">
        <v>100.08</v>
      </c>
    </row>
    <row r="308" spans="1:8" x14ac:dyDescent="0.25">
      <c r="A308" s="4">
        <v>40709</v>
      </c>
      <c r="B308" s="5">
        <v>27.6</v>
      </c>
      <c r="C308" s="2">
        <v>108.8</v>
      </c>
      <c r="D308" s="2">
        <v>147.59</v>
      </c>
      <c r="E308" s="2">
        <v>19742.548999999999</v>
      </c>
      <c r="F308" s="2">
        <v>142.03</v>
      </c>
      <c r="G308" s="2">
        <v>4.7087000000000003</v>
      </c>
      <c r="H308" s="5">
        <v>95.74</v>
      </c>
    </row>
    <row r="309" spans="1:8" x14ac:dyDescent="0.25">
      <c r="A309" s="4">
        <v>40739</v>
      </c>
      <c r="B309" s="5">
        <v>27.5</v>
      </c>
      <c r="C309" s="2">
        <v>107.9</v>
      </c>
      <c r="D309" s="2">
        <v>147.58000000000001</v>
      </c>
      <c r="E309" s="2">
        <v>19752.879000000001</v>
      </c>
      <c r="F309" s="2">
        <v>149.91</v>
      </c>
      <c r="G309" s="2">
        <v>4.8662000000000001</v>
      </c>
      <c r="H309" s="5">
        <v>93.9</v>
      </c>
    </row>
    <row r="310" spans="1:8" x14ac:dyDescent="0.25">
      <c r="A310" s="4">
        <v>40770</v>
      </c>
      <c r="B310" s="5">
        <v>24.9</v>
      </c>
      <c r="C310" s="2">
        <v>109.1</v>
      </c>
      <c r="D310" s="2">
        <v>143.54</v>
      </c>
      <c r="E310" s="2">
        <v>19928.894</v>
      </c>
      <c r="F310" s="2">
        <v>155.19999999999999</v>
      </c>
      <c r="G310" s="2">
        <v>4.9416000000000002</v>
      </c>
      <c r="H310" s="5">
        <v>95</v>
      </c>
    </row>
    <row r="311" spans="1:8" x14ac:dyDescent="0.25">
      <c r="A311" s="4">
        <v>40801</v>
      </c>
      <c r="B311" s="5">
        <v>23.1</v>
      </c>
      <c r="C311" s="2">
        <v>109.5</v>
      </c>
      <c r="D311" s="2">
        <v>148.37</v>
      </c>
      <c r="E311" s="2">
        <v>20389.183000000001</v>
      </c>
      <c r="F311" s="2">
        <v>157.5</v>
      </c>
      <c r="G311" s="2">
        <v>4.5823999999999998</v>
      </c>
      <c r="H311" s="5">
        <v>95.57</v>
      </c>
    </row>
    <row r="312" spans="1:8" x14ac:dyDescent="0.25">
      <c r="A312" s="4">
        <v>40831</v>
      </c>
      <c r="B312" s="5">
        <v>20.6</v>
      </c>
      <c r="C312" s="2">
        <v>109.4</v>
      </c>
      <c r="D312" s="2">
        <v>147.18</v>
      </c>
      <c r="E312" s="2">
        <v>21549.085999999999</v>
      </c>
      <c r="F312" s="2">
        <v>153.16</v>
      </c>
      <c r="G312" s="2">
        <v>4.7729999999999997</v>
      </c>
      <c r="H312" s="5">
        <v>99.88</v>
      </c>
    </row>
    <row r="313" spans="1:8" x14ac:dyDescent="0.25">
      <c r="A313" s="4">
        <v>40862</v>
      </c>
      <c r="B313" s="5">
        <v>23.6</v>
      </c>
      <c r="C313" s="2">
        <v>109.1</v>
      </c>
      <c r="D313" s="2">
        <v>152.09</v>
      </c>
      <c r="E313" s="2">
        <v>21089.847000000002</v>
      </c>
      <c r="F313" s="2">
        <v>158.82</v>
      </c>
      <c r="G313" s="2">
        <v>5.1473000000000004</v>
      </c>
      <c r="H313" s="5">
        <v>102.03</v>
      </c>
    </row>
    <row r="314" spans="1:8" x14ac:dyDescent="0.25">
      <c r="A314" s="4">
        <v>40892</v>
      </c>
      <c r="B314" s="5">
        <v>29.8</v>
      </c>
      <c r="C314" s="2">
        <v>109.9</v>
      </c>
      <c r="D314" s="2">
        <v>145.55000000000001</v>
      </c>
      <c r="E314" s="2">
        <v>20770.257000000001</v>
      </c>
      <c r="F314" s="2">
        <v>148.86000000000001</v>
      </c>
      <c r="G314" s="2">
        <v>5.3067000000000002</v>
      </c>
      <c r="H314" s="5">
        <v>103.16</v>
      </c>
    </row>
    <row r="315" spans="1:8" x14ac:dyDescent="0.25">
      <c r="A315" s="4">
        <v>40923</v>
      </c>
      <c r="B315" s="5">
        <v>32.700000000000003</v>
      </c>
      <c r="C315" s="2">
        <v>112.3</v>
      </c>
      <c r="D315" s="2">
        <v>149.72</v>
      </c>
      <c r="E315" s="2">
        <v>19883.79</v>
      </c>
      <c r="F315" s="2">
        <v>133.65</v>
      </c>
      <c r="G315" s="2">
        <v>4.7858000000000001</v>
      </c>
      <c r="H315" s="5">
        <v>98</v>
      </c>
    </row>
    <row r="316" spans="1:8" x14ac:dyDescent="0.25">
      <c r="A316" s="4">
        <v>40954</v>
      </c>
      <c r="B316" s="5">
        <v>26.8</v>
      </c>
      <c r="C316" s="2">
        <v>109.7</v>
      </c>
      <c r="D316" s="2">
        <v>151.79</v>
      </c>
      <c r="E316" s="2">
        <v>20187.144</v>
      </c>
      <c r="F316" s="2">
        <v>146.69</v>
      </c>
      <c r="G316" s="2">
        <v>4.9992999999999999</v>
      </c>
      <c r="H316" s="5">
        <v>97.24</v>
      </c>
    </row>
    <row r="317" spans="1:8" x14ac:dyDescent="0.25">
      <c r="A317" s="4">
        <v>40983</v>
      </c>
      <c r="B317" s="5">
        <v>24.4</v>
      </c>
      <c r="C317" s="2">
        <v>110.8</v>
      </c>
      <c r="D317" s="2">
        <v>153.38</v>
      </c>
      <c r="E317" s="2">
        <v>20494.008999999998</v>
      </c>
      <c r="F317" s="2">
        <v>154.84</v>
      </c>
      <c r="G317" s="2">
        <v>5.7123999999999997</v>
      </c>
      <c r="H317" s="5">
        <v>96.68</v>
      </c>
    </row>
    <row r="318" spans="1:8" x14ac:dyDescent="0.25">
      <c r="A318" s="4">
        <v>41014</v>
      </c>
      <c r="B318" s="5">
        <v>26.6</v>
      </c>
      <c r="C318" s="2">
        <v>110.3</v>
      </c>
      <c r="D318" s="2">
        <v>150.58000000000001</v>
      </c>
      <c r="E318" s="2">
        <v>20504.224999999999</v>
      </c>
      <c r="F318" s="2">
        <v>137.27000000000001</v>
      </c>
      <c r="G318" s="2">
        <v>5.0109000000000004</v>
      </c>
      <c r="H318" s="5">
        <v>97.8</v>
      </c>
    </row>
    <row r="319" spans="1:8" x14ac:dyDescent="0.25">
      <c r="A319" s="4">
        <v>41044</v>
      </c>
      <c r="B319" s="5">
        <v>26.5</v>
      </c>
      <c r="C319" s="2">
        <v>111.1</v>
      </c>
      <c r="D319" s="2">
        <v>137.19999999999999</v>
      </c>
      <c r="E319" s="2">
        <v>20806.918000000001</v>
      </c>
      <c r="F319" s="2">
        <v>150.30000000000001</v>
      </c>
      <c r="G319" s="2">
        <v>5.4034000000000004</v>
      </c>
      <c r="H319" s="5">
        <v>96.96</v>
      </c>
    </row>
    <row r="320" spans="1:8" x14ac:dyDescent="0.25">
      <c r="A320" s="4">
        <v>41075</v>
      </c>
      <c r="B320" s="5">
        <v>20.6</v>
      </c>
      <c r="C320" s="2">
        <v>111.3</v>
      </c>
      <c r="D320" s="2">
        <v>128.06</v>
      </c>
      <c r="E320" s="2">
        <v>21022.271000000001</v>
      </c>
      <c r="F320" s="2">
        <v>146.28</v>
      </c>
      <c r="G320" s="2">
        <v>4.5633999999999997</v>
      </c>
      <c r="H320" s="5">
        <v>92.84</v>
      </c>
    </row>
    <row r="321" spans="1:8" x14ac:dyDescent="0.25">
      <c r="A321" s="4">
        <v>41105</v>
      </c>
      <c r="B321" s="5">
        <v>23.2</v>
      </c>
      <c r="C321" s="2">
        <v>113.1</v>
      </c>
      <c r="D321" s="2">
        <v>129.06</v>
      </c>
      <c r="E321" s="2">
        <v>20485.035</v>
      </c>
      <c r="F321" s="2">
        <v>153.33000000000001</v>
      </c>
      <c r="G321" s="2">
        <v>4.9768999999999997</v>
      </c>
      <c r="H321" s="5">
        <v>87.4</v>
      </c>
    </row>
    <row r="322" spans="1:8" x14ac:dyDescent="0.25">
      <c r="A322" s="4">
        <v>41136</v>
      </c>
      <c r="B322" s="5">
        <v>18.100000000000001</v>
      </c>
      <c r="C322" s="2">
        <v>111.3</v>
      </c>
      <c r="D322" s="2">
        <v>123.85</v>
      </c>
      <c r="E322" s="2">
        <v>20841.703000000001</v>
      </c>
      <c r="F322" s="2">
        <v>151.72999999999999</v>
      </c>
      <c r="G322" s="2">
        <v>4.5708000000000002</v>
      </c>
      <c r="H322" s="5">
        <v>90.87</v>
      </c>
    </row>
    <row r="323" spans="1:8" x14ac:dyDescent="0.25">
      <c r="A323" s="4">
        <v>41167</v>
      </c>
      <c r="B323" s="5">
        <v>25</v>
      </c>
      <c r="C323" s="2">
        <v>112.8</v>
      </c>
      <c r="D323" s="2">
        <v>134.44</v>
      </c>
      <c r="E323" s="2">
        <v>20555.411</v>
      </c>
      <c r="F323" s="2">
        <v>155.05000000000001</v>
      </c>
      <c r="G323" s="2">
        <v>4.9104000000000001</v>
      </c>
      <c r="H323" s="5">
        <v>93.98</v>
      </c>
    </row>
    <row r="324" spans="1:8" x14ac:dyDescent="0.25">
      <c r="A324" s="4">
        <v>41197</v>
      </c>
      <c r="B324" s="5">
        <v>25.6</v>
      </c>
      <c r="C324" s="2">
        <v>112.7</v>
      </c>
      <c r="D324" s="2">
        <v>135.41999999999999</v>
      </c>
      <c r="E324" s="2">
        <v>21538.289000000001</v>
      </c>
      <c r="F324" s="2">
        <v>154.69999999999999</v>
      </c>
      <c r="G324" s="2">
        <v>5.4329000000000001</v>
      </c>
      <c r="H324" s="5">
        <v>94.06</v>
      </c>
    </row>
    <row r="325" spans="1:8" x14ac:dyDescent="0.25">
      <c r="A325" s="4">
        <v>41228</v>
      </c>
      <c r="B325" s="5">
        <v>25.3</v>
      </c>
      <c r="C325" s="2">
        <v>114.2</v>
      </c>
      <c r="D325" s="2">
        <v>132.91999999999999</v>
      </c>
      <c r="E325" s="2">
        <v>20997.821</v>
      </c>
      <c r="F325" s="2">
        <v>151.96</v>
      </c>
      <c r="G325" s="2">
        <v>4.8072999999999997</v>
      </c>
      <c r="H325" s="5">
        <v>94</v>
      </c>
    </row>
    <row r="326" spans="1:8" x14ac:dyDescent="0.25">
      <c r="A326" s="4">
        <v>41258</v>
      </c>
      <c r="B326" s="5">
        <v>21.5</v>
      </c>
      <c r="C326" s="2">
        <v>112.1</v>
      </c>
      <c r="D326" s="2">
        <v>132.21</v>
      </c>
      <c r="E326" s="2">
        <v>21040.393</v>
      </c>
      <c r="F326" s="2">
        <v>144.44</v>
      </c>
      <c r="G326" s="2">
        <v>4.9516</v>
      </c>
      <c r="H326" s="5">
        <v>92.05</v>
      </c>
    </row>
    <row r="327" spans="1:8" x14ac:dyDescent="0.25">
      <c r="A327" s="4">
        <v>41289</v>
      </c>
      <c r="B327" s="5">
        <v>23.1</v>
      </c>
      <c r="C327" s="2">
        <v>115.1</v>
      </c>
      <c r="D327" s="2">
        <v>133.13</v>
      </c>
      <c r="E327" s="2">
        <v>20254.664000000001</v>
      </c>
      <c r="F327" s="2">
        <v>133.09</v>
      </c>
      <c r="G327" s="2">
        <v>4.8491999999999997</v>
      </c>
      <c r="H327" s="5">
        <v>91.34</v>
      </c>
    </row>
    <row r="328" spans="1:8" x14ac:dyDescent="0.25">
      <c r="A328" s="4">
        <v>41320</v>
      </c>
      <c r="B328" s="5">
        <v>14.9</v>
      </c>
      <c r="C328" s="2">
        <v>116.1</v>
      </c>
      <c r="D328" s="2">
        <v>135.03</v>
      </c>
      <c r="E328" s="2">
        <v>20293.228999999999</v>
      </c>
      <c r="F328" s="2">
        <v>139.57</v>
      </c>
      <c r="G328" s="2">
        <v>4.6677999999999997</v>
      </c>
      <c r="H328" s="5">
        <v>92.9</v>
      </c>
    </row>
    <row r="329" spans="1:8" x14ac:dyDescent="0.25">
      <c r="A329" s="4">
        <v>41348</v>
      </c>
      <c r="B329" s="5">
        <v>14.8</v>
      </c>
      <c r="C329" s="2">
        <v>111.9</v>
      </c>
      <c r="D329" s="2">
        <v>131.41999999999999</v>
      </c>
      <c r="E329" s="2">
        <v>20416.431</v>
      </c>
      <c r="F329" s="2">
        <v>136.85</v>
      </c>
      <c r="G329" s="2">
        <v>4.6177999999999999</v>
      </c>
      <c r="H329" s="5">
        <v>95.22</v>
      </c>
    </row>
    <row r="330" spans="1:8" x14ac:dyDescent="0.25">
      <c r="A330" s="4">
        <v>41379</v>
      </c>
      <c r="B330" s="5">
        <v>23.7</v>
      </c>
      <c r="C330" s="2">
        <v>117.5</v>
      </c>
      <c r="D330" s="2">
        <v>125.35</v>
      </c>
      <c r="E330" s="2">
        <v>20633.097000000002</v>
      </c>
      <c r="F330" s="2">
        <v>149.97999999999999</v>
      </c>
      <c r="G330" s="2">
        <v>4.9494999999999996</v>
      </c>
      <c r="H330" s="5">
        <v>93.98</v>
      </c>
    </row>
    <row r="331" spans="1:8" x14ac:dyDescent="0.25">
      <c r="A331" s="4">
        <v>41409</v>
      </c>
      <c r="B331" s="5">
        <v>20.100000000000001</v>
      </c>
      <c r="C331" s="2">
        <v>115.9</v>
      </c>
      <c r="D331" s="2">
        <v>125.3</v>
      </c>
      <c r="E331" s="2">
        <v>21284.308000000001</v>
      </c>
      <c r="F331" s="2">
        <v>147.33000000000001</v>
      </c>
      <c r="G331" s="2">
        <v>5.3324999999999996</v>
      </c>
      <c r="H331" s="5">
        <v>92.6</v>
      </c>
    </row>
    <row r="332" spans="1:8" x14ac:dyDescent="0.25">
      <c r="A332" s="4">
        <v>41440</v>
      </c>
      <c r="B332" s="5">
        <v>27.4</v>
      </c>
      <c r="C332" s="2">
        <v>113.4</v>
      </c>
      <c r="D332" s="2">
        <v>126.13</v>
      </c>
      <c r="E332" s="2">
        <v>20988.282999999999</v>
      </c>
      <c r="F332" s="2">
        <v>138.91999999999999</v>
      </c>
      <c r="G332" s="2">
        <v>4.8708</v>
      </c>
      <c r="H332" s="5">
        <v>95.25</v>
      </c>
    </row>
    <row r="333" spans="1:8" x14ac:dyDescent="0.25">
      <c r="A333" s="4">
        <v>41470</v>
      </c>
      <c r="B333" s="5">
        <v>25.1</v>
      </c>
      <c r="C333" s="2">
        <v>116.5</v>
      </c>
      <c r="D333" s="2">
        <v>128.03</v>
      </c>
      <c r="E333" s="2">
        <v>21000.781999999999</v>
      </c>
      <c r="F333" s="2">
        <v>154.88</v>
      </c>
      <c r="G333" s="2">
        <v>4.6523000000000003</v>
      </c>
      <c r="H333" s="5">
        <v>94.06</v>
      </c>
    </row>
    <row r="334" spans="1:8" x14ac:dyDescent="0.25">
      <c r="A334" s="4">
        <v>41501</v>
      </c>
      <c r="B334" s="5">
        <v>13.4</v>
      </c>
      <c r="C334" s="2">
        <v>117.3</v>
      </c>
      <c r="D334" s="2">
        <v>129.51</v>
      </c>
      <c r="E334" s="2">
        <v>21310.498</v>
      </c>
      <c r="F334" s="2">
        <v>147.4</v>
      </c>
      <c r="G334" s="2">
        <v>4.9776999999999996</v>
      </c>
      <c r="H334" s="5">
        <v>94.93</v>
      </c>
    </row>
    <row r="335" spans="1:8" x14ac:dyDescent="0.25">
      <c r="A335" s="4">
        <v>41532</v>
      </c>
      <c r="B335" s="5">
        <v>14.6</v>
      </c>
      <c r="C335" s="2">
        <v>115.9</v>
      </c>
      <c r="D335" s="2">
        <v>128.18</v>
      </c>
      <c r="E335" s="2">
        <v>21123.191999999999</v>
      </c>
      <c r="F335" s="2">
        <v>156.61000000000001</v>
      </c>
      <c r="G335" s="2">
        <v>4.8499999999999996</v>
      </c>
      <c r="H335" s="5">
        <v>97.36</v>
      </c>
    </row>
    <row r="336" spans="1:8" x14ac:dyDescent="0.25">
      <c r="A336" s="4">
        <v>41562</v>
      </c>
      <c r="B336" s="5">
        <v>22.3</v>
      </c>
      <c r="C336" s="2">
        <v>118.3</v>
      </c>
      <c r="D336" s="2">
        <v>127.57</v>
      </c>
      <c r="E336" s="2">
        <v>22211.491000000002</v>
      </c>
      <c r="F336" s="2">
        <v>155.94999999999999</v>
      </c>
      <c r="G336" s="2">
        <v>4.8380000000000001</v>
      </c>
      <c r="H336" s="5">
        <v>94.93</v>
      </c>
    </row>
    <row r="337" spans="1:8" x14ac:dyDescent="0.25">
      <c r="A337" s="4">
        <v>41593</v>
      </c>
      <c r="B337" s="5">
        <v>23.7</v>
      </c>
      <c r="C337" s="2">
        <v>115.4</v>
      </c>
      <c r="D337" s="2">
        <v>126.71</v>
      </c>
      <c r="E337" s="2">
        <v>21478.625</v>
      </c>
      <c r="F337" s="2">
        <v>152.12</v>
      </c>
      <c r="G337" s="2">
        <v>4.9459999999999997</v>
      </c>
      <c r="H337" s="5">
        <v>95.25</v>
      </c>
    </row>
    <row r="338" spans="1:8" x14ac:dyDescent="0.25">
      <c r="A338" s="4">
        <v>41623</v>
      </c>
      <c r="B338" s="5">
        <v>22.8</v>
      </c>
      <c r="C338" s="2">
        <v>106.1</v>
      </c>
      <c r="D338" s="2">
        <v>127.06</v>
      </c>
      <c r="E338" s="2">
        <v>21583.721000000001</v>
      </c>
      <c r="F338" s="2">
        <v>147.36000000000001</v>
      </c>
      <c r="G338" s="2">
        <v>5.2721</v>
      </c>
      <c r="H338" s="5">
        <v>94.26</v>
      </c>
    </row>
    <row r="339" spans="1:8" x14ac:dyDescent="0.25">
      <c r="A339" s="4">
        <v>41654</v>
      </c>
      <c r="B339" s="5">
        <v>27.3</v>
      </c>
      <c r="C339" s="2">
        <v>119.6</v>
      </c>
      <c r="D339" s="2">
        <v>122.95</v>
      </c>
      <c r="E339" s="2">
        <v>20695.608</v>
      </c>
      <c r="F339" s="2">
        <v>134.38</v>
      </c>
      <c r="G339" s="2">
        <v>4.8087999999999997</v>
      </c>
      <c r="H339" s="5">
        <v>95.72</v>
      </c>
    </row>
    <row r="340" spans="1:8" x14ac:dyDescent="0.25">
      <c r="A340" s="4">
        <v>41685</v>
      </c>
      <c r="B340" s="5">
        <v>15.7</v>
      </c>
      <c r="C340" s="2">
        <v>123.8</v>
      </c>
      <c r="D340" s="2">
        <v>123.47</v>
      </c>
      <c r="E340" s="2">
        <v>20620.876</v>
      </c>
      <c r="F340" s="2">
        <v>145.49</v>
      </c>
      <c r="G340" s="2">
        <v>4.2713999999999999</v>
      </c>
      <c r="H340" s="5">
        <v>97.95</v>
      </c>
    </row>
    <row r="341" spans="1:8" x14ac:dyDescent="0.25">
      <c r="A341" s="4">
        <v>41713</v>
      </c>
      <c r="B341" s="5">
        <v>18.5</v>
      </c>
      <c r="C341" s="2">
        <v>122.3</v>
      </c>
      <c r="D341" s="2">
        <v>125.4</v>
      </c>
      <c r="E341" s="2">
        <v>20803.366999999998</v>
      </c>
      <c r="F341" s="2">
        <v>149.94999999999999</v>
      </c>
      <c r="G341" s="2">
        <v>4.4081999999999999</v>
      </c>
      <c r="H341" s="5">
        <v>98.51</v>
      </c>
    </row>
    <row r="342" spans="1:8" x14ac:dyDescent="0.25">
      <c r="A342" s="4">
        <v>41744</v>
      </c>
      <c r="B342" s="5">
        <v>18.5</v>
      </c>
      <c r="C342" s="2">
        <v>127.8</v>
      </c>
      <c r="D342" s="2">
        <v>123.97</v>
      </c>
      <c r="E342" s="2">
        <v>21342.668000000001</v>
      </c>
      <c r="F342" s="2">
        <v>164.34</v>
      </c>
      <c r="G342" s="2">
        <v>4.3167</v>
      </c>
      <c r="H342" s="5">
        <v>96.01</v>
      </c>
    </row>
    <row r="343" spans="1:8" x14ac:dyDescent="0.25">
      <c r="A343" s="4">
        <v>41774</v>
      </c>
      <c r="B343" s="5">
        <v>23.9</v>
      </c>
      <c r="C343" s="2">
        <v>123.7</v>
      </c>
      <c r="D343" s="2">
        <v>119.54</v>
      </c>
      <c r="E343" s="2">
        <v>21440.555</v>
      </c>
      <c r="F343" s="2">
        <v>149.91999999999999</v>
      </c>
      <c r="G343" s="2">
        <v>5.4958999999999998</v>
      </c>
      <c r="H343" s="5">
        <v>95.39</v>
      </c>
    </row>
    <row r="344" spans="1:8" x14ac:dyDescent="0.25">
      <c r="A344" s="4">
        <v>41805</v>
      </c>
      <c r="B344" s="5">
        <v>26.5</v>
      </c>
      <c r="C344" s="2">
        <v>122</v>
      </c>
      <c r="D344" s="2">
        <v>129.85</v>
      </c>
      <c r="E344" s="2">
        <v>21475.136999999999</v>
      </c>
      <c r="F344" s="2">
        <v>138.55000000000001</v>
      </c>
      <c r="G344" s="2">
        <v>4.6982999999999997</v>
      </c>
      <c r="H344" s="5">
        <v>94.45</v>
      </c>
    </row>
    <row r="345" spans="1:8" x14ac:dyDescent="0.25">
      <c r="A345" s="4">
        <v>41835</v>
      </c>
      <c r="B345" s="5">
        <v>26.6</v>
      </c>
      <c r="C345" s="2">
        <v>123.4</v>
      </c>
      <c r="D345" s="2">
        <v>119.04</v>
      </c>
      <c r="E345" s="2">
        <v>21240.646000000001</v>
      </c>
      <c r="F345" s="2">
        <v>157.74</v>
      </c>
      <c r="G345" s="2">
        <v>5.0488999999999997</v>
      </c>
      <c r="H345" s="5">
        <v>93.46</v>
      </c>
    </row>
    <row r="346" spans="1:8" x14ac:dyDescent="0.25">
      <c r="A346" s="4">
        <v>41866</v>
      </c>
      <c r="B346" s="5">
        <v>20.5</v>
      </c>
      <c r="C346" s="2">
        <v>124.4</v>
      </c>
      <c r="D346" s="2">
        <v>121.13</v>
      </c>
      <c r="E346" s="2">
        <v>21755.044999999998</v>
      </c>
      <c r="F346" s="2">
        <v>147.80000000000001</v>
      </c>
      <c r="G346" s="2">
        <v>4.8131000000000004</v>
      </c>
      <c r="H346" s="5">
        <v>94.33</v>
      </c>
    </row>
    <row r="347" spans="1:8" x14ac:dyDescent="0.25">
      <c r="A347" s="4">
        <v>41897</v>
      </c>
      <c r="B347" s="5">
        <v>17.5</v>
      </c>
      <c r="C347" s="2">
        <v>125.6</v>
      </c>
      <c r="D347" s="2">
        <v>116.88</v>
      </c>
      <c r="E347" s="2">
        <v>21849.072</v>
      </c>
      <c r="F347" s="2">
        <v>159.51</v>
      </c>
      <c r="G347" s="2">
        <v>5.0693000000000001</v>
      </c>
      <c r="H347" s="5">
        <v>95.61</v>
      </c>
    </row>
    <row r="348" spans="1:8" x14ac:dyDescent="0.25">
      <c r="A348" s="4">
        <v>41927</v>
      </c>
      <c r="B348" s="5">
        <v>21.7</v>
      </c>
      <c r="C348" s="2">
        <v>132</v>
      </c>
      <c r="D348" s="2">
        <v>107.08</v>
      </c>
      <c r="E348" s="2">
        <v>22658.030999999999</v>
      </c>
      <c r="F348" s="2">
        <v>156.22999999999999</v>
      </c>
      <c r="G348" s="2">
        <v>4.3018999999999998</v>
      </c>
      <c r="H348" s="5">
        <v>95.84</v>
      </c>
    </row>
    <row r="349" spans="1:8" x14ac:dyDescent="0.25">
      <c r="A349" s="4">
        <v>41958</v>
      </c>
      <c r="B349" s="5">
        <v>24.5</v>
      </c>
      <c r="C349" s="2">
        <v>124.5</v>
      </c>
      <c r="D349" s="2">
        <v>104.3</v>
      </c>
      <c r="E349" s="2">
        <v>22335.906999999999</v>
      </c>
      <c r="F349" s="2">
        <v>150.38999999999999</v>
      </c>
      <c r="G349" s="2">
        <v>3.7947000000000002</v>
      </c>
      <c r="H349" s="5">
        <v>94.59</v>
      </c>
    </row>
    <row r="350" spans="1:8" x14ac:dyDescent="0.25">
      <c r="A350" s="4">
        <v>41988</v>
      </c>
      <c r="B350" s="5">
        <v>22.4</v>
      </c>
      <c r="C350" s="2">
        <v>115.2</v>
      </c>
      <c r="D350" s="2">
        <v>95.09</v>
      </c>
      <c r="E350" s="2">
        <v>21822.962</v>
      </c>
      <c r="F350" s="2">
        <v>150.56</v>
      </c>
      <c r="G350" s="2">
        <v>3.7675999999999998</v>
      </c>
      <c r="H350" s="5">
        <v>100</v>
      </c>
    </row>
    <row r="351" spans="1:8" x14ac:dyDescent="0.25">
      <c r="A351" s="4">
        <v>42019</v>
      </c>
      <c r="B351" s="5">
        <v>17.899999999999999</v>
      </c>
      <c r="C351" s="2" t="s">
        <v>1</v>
      </c>
      <c r="D351" s="2">
        <v>82.35</v>
      </c>
      <c r="E351" s="2">
        <v>21126.955000000002</v>
      </c>
      <c r="F351" s="2">
        <v>95.94</v>
      </c>
      <c r="G351" s="2">
        <v>2.8751000000000002</v>
      </c>
      <c r="H351" s="5">
        <v>94</v>
      </c>
    </row>
    <row r="352" spans="1:8" x14ac:dyDescent="0.25">
      <c r="A352" s="4">
        <v>42050</v>
      </c>
      <c r="B352" s="5">
        <v>14</v>
      </c>
      <c r="C352" s="2" t="s">
        <v>1</v>
      </c>
      <c r="D352" s="2" t="s">
        <v>1</v>
      </c>
      <c r="E352" s="2">
        <v>21320.244999999999</v>
      </c>
      <c r="F352" s="2">
        <v>104.1</v>
      </c>
      <c r="G352" s="2">
        <v>3.1280000000000001</v>
      </c>
      <c r="H352" s="5">
        <v>86.93</v>
      </c>
    </row>
    <row r="353" spans="1:8" x14ac:dyDescent="0.25">
      <c r="A353" s="4">
        <v>42078</v>
      </c>
      <c r="B353" s="5" t="s">
        <v>1</v>
      </c>
      <c r="C353" s="2" t="s">
        <v>1</v>
      </c>
      <c r="D353" s="2" t="s">
        <v>1</v>
      </c>
      <c r="E353" s="2" t="s">
        <v>1</v>
      </c>
      <c r="F353" s="2" t="s">
        <v>1</v>
      </c>
      <c r="G353" s="2" t="s">
        <v>1</v>
      </c>
      <c r="H353" s="5">
        <v>97.78</v>
      </c>
    </row>
    <row r="354" spans="1:8" x14ac:dyDescent="0.25">
      <c r="A354" s="2"/>
      <c r="B354" s="2"/>
      <c r="C354" s="2"/>
      <c r="D354" s="2"/>
      <c r="E354" s="2"/>
      <c r="F354" s="2"/>
    </row>
    <row r="355" spans="1:8" x14ac:dyDescent="0.25">
      <c r="A355" s="2"/>
      <c r="B355" s="2"/>
      <c r="C355" s="2"/>
      <c r="D355" s="2"/>
      <c r="E355" s="2"/>
      <c r="F355" s="2"/>
    </row>
    <row r="356" spans="1:8" x14ac:dyDescent="0.25">
      <c r="A356" s="2"/>
      <c r="B356" s="2"/>
      <c r="C356" s="2"/>
      <c r="D356" s="2"/>
      <c r="E356" s="2"/>
      <c r="F356" s="2"/>
    </row>
    <row r="357" spans="1:8" x14ac:dyDescent="0.25">
      <c r="A357" s="2"/>
      <c r="B357" s="2"/>
      <c r="C357" s="2"/>
      <c r="D357" s="2"/>
      <c r="E357" s="2"/>
      <c r="F357" s="2"/>
    </row>
    <row r="358" spans="1:8" x14ac:dyDescent="0.25">
      <c r="A358" s="2"/>
      <c r="B358" s="2"/>
      <c r="C358" s="2"/>
      <c r="D358" s="2"/>
      <c r="E358" s="2"/>
      <c r="F358" s="2"/>
    </row>
    <row r="359" spans="1:8" x14ac:dyDescent="0.25">
      <c r="A359" s="2"/>
      <c r="B359" s="2"/>
      <c r="C359" s="2"/>
      <c r="D359" s="2"/>
      <c r="E359" s="2"/>
      <c r="F359" s="2"/>
    </row>
    <row r="360" spans="1:8" x14ac:dyDescent="0.25">
      <c r="A360" s="2"/>
      <c r="B360" s="2"/>
      <c r="C360" s="2"/>
      <c r="D360" s="2"/>
      <c r="E360" s="2"/>
      <c r="F360" s="2"/>
    </row>
    <row r="361" spans="1:8" x14ac:dyDescent="0.25">
      <c r="A361" s="2"/>
      <c r="B361" s="2"/>
      <c r="C361" s="2"/>
      <c r="D361" s="2"/>
      <c r="E361" s="2"/>
      <c r="F361" s="2"/>
    </row>
    <row r="362" spans="1:8" x14ac:dyDescent="0.25">
      <c r="A362" s="2"/>
      <c r="B362" s="2"/>
      <c r="C362" s="2"/>
      <c r="D362" s="2"/>
      <c r="E362" s="2"/>
      <c r="F362" s="2"/>
    </row>
    <row r="363" spans="1:8" x14ac:dyDescent="0.25">
      <c r="A363" s="2"/>
      <c r="B363" s="2"/>
      <c r="C363" s="2"/>
      <c r="D363" s="2"/>
      <c r="E363" s="2"/>
      <c r="F363" s="2"/>
    </row>
    <row r="364" spans="1:8" x14ac:dyDescent="0.25">
      <c r="A364" s="2"/>
      <c r="B364" s="2"/>
      <c r="C364" s="2"/>
      <c r="D364" s="2"/>
      <c r="E364" s="2"/>
      <c r="F364" s="2"/>
    </row>
    <row r="365" spans="1:8" x14ac:dyDescent="0.25">
      <c r="A365" s="2"/>
      <c r="B365" s="2"/>
      <c r="C365" s="2"/>
      <c r="D365" s="2"/>
      <c r="E365" s="2"/>
      <c r="F365" s="2"/>
    </row>
    <row r="366" spans="1:8" x14ac:dyDescent="0.25">
      <c r="A366" s="2"/>
      <c r="B366" s="2"/>
      <c r="C366" s="2"/>
      <c r="D366" s="2"/>
      <c r="E366" s="2"/>
      <c r="F366" s="2"/>
    </row>
    <row r="367" spans="1:8" x14ac:dyDescent="0.25">
      <c r="A367" s="2"/>
      <c r="B367" s="2"/>
      <c r="C367" s="2"/>
      <c r="D367" s="2"/>
      <c r="E367" s="2"/>
      <c r="F367" s="2"/>
    </row>
    <row r="368" spans="1:8" x14ac:dyDescent="0.25">
      <c r="A368" s="2"/>
      <c r="B368" s="2"/>
      <c r="C368" s="2"/>
      <c r="D368" s="2"/>
      <c r="E368" s="2"/>
      <c r="F368" s="2"/>
    </row>
    <row r="369" spans="1:6" x14ac:dyDescent="0.25">
      <c r="A369" s="2"/>
      <c r="B369" s="2"/>
      <c r="C369" s="2"/>
      <c r="D369" s="2"/>
      <c r="E369" s="2"/>
      <c r="F369" s="2"/>
    </row>
    <row r="370" spans="1:6" x14ac:dyDescent="0.25">
      <c r="A370" s="2"/>
      <c r="B370" s="2"/>
      <c r="C370" s="2"/>
      <c r="D370" s="2"/>
      <c r="E370" s="2"/>
      <c r="F370" s="2"/>
    </row>
    <row r="371" spans="1:6" x14ac:dyDescent="0.25">
      <c r="A371" s="2"/>
      <c r="B371" s="2"/>
      <c r="C371" s="2"/>
      <c r="D371" s="2"/>
      <c r="E371" s="2"/>
      <c r="F371" s="2"/>
    </row>
    <row r="372" spans="1:6" x14ac:dyDescent="0.25">
      <c r="A372" s="2"/>
      <c r="B372" s="2"/>
      <c r="C372" s="2"/>
      <c r="D372" s="2"/>
      <c r="E372" s="2"/>
      <c r="F372" s="2"/>
    </row>
    <row r="373" spans="1:6" x14ac:dyDescent="0.25">
      <c r="A373" s="2"/>
      <c r="B373" s="2"/>
      <c r="C373" s="2"/>
      <c r="D373" s="2"/>
      <c r="E373" s="2"/>
      <c r="F373" s="2"/>
    </row>
    <row r="374" spans="1:6" x14ac:dyDescent="0.25">
      <c r="A374" s="2"/>
      <c r="B374" s="2"/>
      <c r="C374" s="2"/>
      <c r="D374" s="2"/>
      <c r="E374" s="2"/>
      <c r="F374" s="2"/>
    </row>
    <row r="375" spans="1:6" x14ac:dyDescent="0.25">
      <c r="A375" s="2"/>
      <c r="B375" s="2"/>
      <c r="C375" s="2"/>
      <c r="D375" s="2"/>
      <c r="E375" s="2"/>
      <c r="F375" s="2"/>
    </row>
    <row r="376" spans="1:6" x14ac:dyDescent="0.25">
      <c r="A376" s="2"/>
      <c r="B376" s="2"/>
      <c r="C376" s="2"/>
      <c r="D376" s="2"/>
      <c r="E376" s="2"/>
      <c r="F376" s="2"/>
    </row>
    <row r="377" spans="1:6" x14ac:dyDescent="0.25">
      <c r="A377" s="2"/>
      <c r="B377" s="2"/>
      <c r="C377" s="2"/>
      <c r="D377" s="2"/>
      <c r="E377" s="2"/>
      <c r="F377" s="2"/>
    </row>
    <row r="378" spans="1:6" x14ac:dyDescent="0.25">
      <c r="A378" s="2"/>
      <c r="B378" s="2"/>
      <c r="C378" s="2"/>
      <c r="D378" s="2"/>
      <c r="E378" s="2"/>
      <c r="F378" s="2"/>
    </row>
    <row r="379" spans="1:6" x14ac:dyDescent="0.25">
      <c r="A379" s="2"/>
      <c r="B379" s="2"/>
      <c r="C379" s="2"/>
      <c r="D379" s="2"/>
      <c r="E379" s="2"/>
      <c r="F379" s="2"/>
    </row>
    <row r="380" spans="1:6" x14ac:dyDescent="0.25">
      <c r="A380" s="2"/>
      <c r="B380" s="2"/>
      <c r="C380" s="2"/>
      <c r="D380" s="2"/>
      <c r="E380" s="2"/>
      <c r="F380" s="2"/>
    </row>
    <row r="381" spans="1:6" x14ac:dyDescent="0.25">
      <c r="A381" s="2"/>
      <c r="B381" s="2"/>
      <c r="C381" s="2"/>
      <c r="D381" s="2"/>
      <c r="E381" s="2"/>
      <c r="F381" s="2"/>
    </row>
    <row r="382" spans="1:6" x14ac:dyDescent="0.25">
      <c r="A382" s="2"/>
      <c r="B382" s="2"/>
      <c r="C382" s="2"/>
      <c r="D382" s="2"/>
      <c r="E382" s="2"/>
      <c r="F382" s="2"/>
    </row>
    <row r="383" spans="1:6" x14ac:dyDescent="0.25">
      <c r="A383" s="2"/>
      <c r="B383" s="2"/>
      <c r="C383" s="2"/>
      <c r="D383" s="2"/>
      <c r="E383" s="2"/>
      <c r="F383" s="2"/>
    </row>
    <row r="384" spans="1:6" x14ac:dyDescent="0.25">
      <c r="A384" s="2"/>
      <c r="B384" s="2"/>
      <c r="C384" s="2"/>
      <c r="D384" s="2"/>
      <c r="E384" s="2"/>
      <c r="F384" s="2"/>
    </row>
    <row r="385" spans="1:6" x14ac:dyDescent="0.25">
      <c r="A385" s="2"/>
      <c r="B385" s="2"/>
      <c r="C385" s="2"/>
      <c r="D385" s="2"/>
      <c r="E385" s="2"/>
      <c r="F385" s="2"/>
    </row>
    <row r="386" spans="1:6" x14ac:dyDescent="0.25">
      <c r="A386" s="2"/>
      <c r="B386" s="2"/>
      <c r="C386" s="2"/>
      <c r="D386" s="2"/>
      <c r="E386" s="2"/>
      <c r="F386" s="2"/>
    </row>
    <row r="387" spans="1:6" x14ac:dyDescent="0.25">
      <c r="A387" s="2"/>
      <c r="B387" s="2"/>
      <c r="C387" s="2"/>
      <c r="D387" s="2"/>
      <c r="E387" s="2"/>
      <c r="F387" s="2"/>
    </row>
    <row r="388" spans="1:6" x14ac:dyDescent="0.25">
      <c r="A388" s="2"/>
      <c r="B388" s="2"/>
      <c r="C388" s="2"/>
      <c r="D388" s="2"/>
      <c r="E388" s="2"/>
      <c r="F388" s="2"/>
    </row>
    <row r="389" spans="1:6" x14ac:dyDescent="0.25">
      <c r="A389" s="2"/>
      <c r="B389" s="2"/>
      <c r="C389" s="2"/>
      <c r="D389" s="2"/>
      <c r="E389" s="2"/>
      <c r="F389" s="2"/>
    </row>
    <row r="390" spans="1:6" x14ac:dyDescent="0.25">
      <c r="A390" s="2"/>
      <c r="B390" s="2"/>
      <c r="C390" s="2"/>
      <c r="D390" s="2"/>
      <c r="E390" s="2"/>
      <c r="F390" s="2"/>
    </row>
    <row r="391" spans="1:6" x14ac:dyDescent="0.25">
      <c r="A391" s="2"/>
      <c r="B391" s="2"/>
      <c r="C391" s="2"/>
      <c r="D391" s="2"/>
      <c r="E391" s="2"/>
      <c r="F391" s="2"/>
    </row>
    <row r="392" spans="1:6" x14ac:dyDescent="0.25">
      <c r="A392" s="2"/>
      <c r="B392" s="2"/>
      <c r="C392" s="2"/>
      <c r="D392" s="2"/>
      <c r="E392" s="2"/>
      <c r="F392" s="2"/>
    </row>
    <row r="393" spans="1:6" x14ac:dyDescent="0.25">
      <c r="A393" s="2"/>
      <c r="B393" s="2"/>
      <c r="C393" s="2"/>
      <c r="D393" s="2"/>
      <c r="E393" s="2"/>
      <c r="F393" s="2"/>
    </row>
    <row r="394" spans="1:6" x14ac:dyDescent="0.25">
      <c r="A394" s="2"/>
      <c r="B394" s="2"/>
      <c r="C394" s="2"/>
      <c r="D394" s="2"/>
      <c r="E394" s="2"/>
      <c r="F394" s="2"/>
    </row>
    <row r="395" spans="1:6" x14ac:dyDescent="0.25">
      <c r="A395" s="2"/>
      <c r="B395" s="2"/>
      <c r="C395" s="2"/>
      <c r="D395" s="2"/>
      <c r="E395" s="2"/>
      <c r="F395" s="2"/>
    </row>
    <row r="396" spans="1:6" x14ac:dyDescent="0.25">
      <c r="A396" s="2"/>
      <c r="B396" s="2"/>
      <c r="C396" s="2"/>
      <c r="D396" s="2"/>
      <c r="E396" s="2"/>
      <c r="F396" s="2"/>
    </row>
    <row r="397" spans="1:6" x14ac:dyDescent="0.25">
      <c r="A397" s="2"/>
      <c r="B397" s="2"/>
      <c r="C397" s="2"/>
      <c r="D397" s="2"/>
      <c r="E397" s="2"/>
      <c r="F397" s="2"/>
    </row>
    <row r="398" spans="1:6" x14ac:dyDescent="0.25">
      <c r="A398" s="2"/>
      <c r="B398" s="2"/>
      <c r="C398" s="2"/>
      <c r="D398" s="2"/>
      <c r="E398" s="2"/>
      <c r="F398" s="2"/>
    </row>
    <row r="399" spans="1:6" x14ac:dyDescent="0.25">
      <c r="A399" s="2"/>
      <c r="B399" s="2"/>
      <c r="C399" s="2"/>
      <c r="D399" s="2"/>
      <c r="E399" s="2"/>
      <c r="F399" s="2"/>
    </row>
    <row r="400" spans="1:6" x14ac:dyDescent="0.25">
      <c r="A400" s="2"/>
      <c r="B400" s="2"/>
      <c r="C400" s="2"/>
      <c r="D400" s="2"/>
      <c r="E400" s="2"/>
      <c r="F400" s="2"/>
    </row>
    <row r="401" spans="1:6" x14ac:dyDescent="0.25">
      <c r="A401" s="2"/>
      <c r="B401" s="2"/>
      <c r="C401" s="2"/>
      <c r="D401" s="2"/>
      <c r="E401" s="2"/>
      <c r="F401" s="2"/>
    </row>
    <row r="402" spans="1:6" x14ac:dyDescent="0.25">
      <c r="A402" s="2"/>
      <c r="B402" s="2"/>
      <c r="C402" s="2"/>
      <c r="D402" s="2"/>
      <c r="E402" s="2"/>
      <c r="F402" s="2"/>
    </row>
    <row r="403" spans="1:6" x14ac:dyDescent="0.25">
      <c r="A403" s="2"/>
      <c r="B403" s="2"/>
      <c r="C403" s="2"/>
      <c r="D403" s="2"/>
      <c r="E403" s="2"/>
      <c r="F403" s="2"/>
    </row>
    <row r="404" spans="1:6" x14ac:dyDescent="0.25">
      <c r="A404" s="2"/>
      <c r="B404" s="2"/>
      <c r="C404" s="2"/>
      <c r="D404" s="2"/>
      <c r="E404" s="2"/>
      <c r="F404" s="2"/>
    </row>
    <row r="405" spans="1:6" x14ac:dyDescent="0.25">
      <c r="A405" s="2"/>
      <c r="B405" s="2"/>
      <c r="C405" s="2"/>
      <c r="D405" s="2"/>
      <c r="E405" s="2"/>
      <c r="F405" s="2"/>
    </row>
    <row r="406" spans="1:6" x14ac:dyDescent="0.25">
      <c r="A406" s="2"/>
      <c r="B406" s="2"/>
      <c r="C406" s="2"/>
      <c r="D406" s="2"/>
      <c r="E406" s="2"/>
      <c r="F406" s="2"/>
    </row>
    <row r="407" spans="1:6" x14ac:dyDescent="0.25">
      <c r="A407" s="2"/>
      <c r="B407" s="2"/>
      <c r="C407" s="2"/>
      <c r="D407" s="2"/>
      <c r="E407" s="2"/>
      <c r="F407" s="2"/>
    </row>
    <row r="408" spans="1:6" x14ac:dyDescent="0.25">
      <c r="A408" s="2"/>
      <c r="B408" s="2"/>
      <c r="C408" s="2"/>
      <c r="D408" s="2"/>
      <c r="E408" s="2"/>
      <c r="F408" s="2"/>
    </row>
    <row r="409" spans="1:6" x14ac:dyDescent="0.25">
      <c r="A409" s="2"/>
      <c r="B409" s="2"/>
      <c r="C409" s="2"/>
      <c r="D409" s="2"/>
      <c r="E409" s="2"/>
      <c r="F409" s="2"/>
    </row>
    <row r="410" spans="1:6" x14ac:dyDescent="0.25">
      <c r="A410" s="2"/>
      <c r="B410" s="2"/>
      <c r="C410" s="2"/>
      <c r="D410" s="2"/>
      <c r="E410" s="2"/>
      <c r="F410" s="2"/>
    </row>
    <row r="411" spans="1:6" x14ac:dyDescent="0.25">
      <c r="A411" s="2"/>
      <c r="B411" s="2"/>
      <c r="C411" s="2"/>
      <c r="D411" s="2"/>
      <c r="E411" s="2"/>
      <c r="F411" s="2"/>
    </row>
    <row r="412" spans="1:6" x14ac:dyDescent="0.25">
      <c r="A412" s="2"/>
      <c r="B412" s="2"/>
      <c r="C412" s="2"/>
      <c r="D412" s="2"/>
      <c r="E412" s="2"/>
      <c r="F412" s="2"/>
    </row>
    <row r="413" spans="1:6" x14ac:dyDescent="0.25">
      <c r="A413" s="2"/>
      <c r="B413" s="2"/>
      <c r="C413" s="2"/>
      <c r="D413" s="2"/>
      <c r="E413" s="2"/>
      <c r="F413" s="2"/>
    </row>
    <row r="414" spans="1:6" x14ac:dyDescent="0.25">
      <c r="A414" s="2"/>
      <c r="B414" s="2"/>
      <c r="C414" s="2"/>
      <c r="D414" s="2"/>
      <c r="E414" s="2"/>
      <c r="F414" s="2"/>
    </row>
    <row r="415" spans="1:6" x14ac:dyDescent="0.25">
      <c r="A415" s="2"/>
      <c r="B415" s="2"/>
      <c r="C415" s="2"/>
      <c r="D415" s="2"/>
      <c r="E415" s="2"/>
      <c r="F415" s="2"/>
    </row>
    <row r="416" spans="1:6" x14ac:dyDescent="0.25">
      <c r="A416" s="2"/>
      <c r="B416" s="2"/>
      <c r="C416" s="2"/>
      <c r="D416" s="2"/>
      <c r="E416" s="2"/>
      <c r="F416" s="2"/>
    </row>
    <row r="417" spans="1:6" x14ac:dyDescent="0.25">
      <c r="A417" s="2"/>
      <c r="B417" s="2"/>
      <c r="C417" s="2"/>
      <c r="D417" s="2"/>
      <c r="E417" s="2"/>
      <c r="F417" s="2"/>
    </row>
    <row r="418" spans="1:6" x14ac:dyDescent="0.25">
      <c r="A418" s="2"/>
      <c r="B418" s="2"/>
      <c r="C418" s="2"/>
      <c r="D418" s="2"/>
      <c r="E418" s="2"/>
      <c r="F418" s="2"/>
    </row>
    <row r="419" spans="1:6" x14ac:dyDescent="0.25">
      <c r="A419" s="2"/>
      <c r="B419" s="2"/>
      <c r="C419" s="2"/>
      <c r="D419" s="2"/>
      <c r="E419" s="2"/>
      <c r="F419" s="2"/>
    </row>
    <row r="420" spans="1:6" x14ac:dyDescent="0.25">
      <c r="A420" s="2"/>
      <c r="B420" s="2"/>
      <c r="C420" s="2"/>
      <c r="D420" s="2"/>
      <c r="E420" s="2"/>
      <c r="F420" s="2"/>
    </row>
    <row r="421" spans="1:6" x14ac:dyDescent="0.25">
      <c r="A421" s="2"/>
      <c r="B421" s="2"/>
      <c r="C421" s="2"/>
      <c r="D421" s="2"/>
      <c r="E421" s="2"/>
      <c r="F421" s="2"/>
    </row>
    <row r="422" spans="1:6" x14ac:dyDescent="0.25">
      <c r="A422" s="2"/>
      <c r="B422" s="2"/>
      <c r="C422" s="2"/>
      <c r="D422" s="2"/>
      <c r="E422" s="2"/>
      <c r="F422" s="2"/>
    </row>
    <row r="423" spans="1:6" x14ac:dyDescent="0.25">
      <c r="A423" s="2"/>
      <c r="B423" s="2"/>
      <c r="C423" s="2"/>
      <c r="D423" s="2"/>
      <c r="E423" s="2"/>
      <c r="F423" s="2"/>
    </row>
    <row r="424" spans="1:6" x14ac:dyDescent="0.25">
      <c r="A424" s="2"/>
      <c r="B424" s="2"/>
      <c r="C424" s="2"/>
      <c r="D424" s="2"/>
      <c r="E424" s="2"/>
      <c r="F424" s="2"/>
    </row>
    <row r="425" spans="1:6" x14ac:dyDescent="0.25">
      <c r="A425" s="2"/>
      <c r="B425" s="2"/>
      <c r="C425" s="2"/>
      <c r="D425" s="2"/>
      <c r="E425" s="2"/>
      <c r="F425" s="2"/>
    </row>
    <row r="426" spans="1:6" x14ac:dyDescent="0.25">
      <c r="A426" s="2"/>
      <c r="B426" s="2"/>
      <c r="C426" s="2"/>
      <c r="D426" s="2"/>
      <c r="E426" s="2"/>
      <c r="F426" s="2"/>
    </row>
    <row r="427" spans="1:6" x14ac:dyDescent="0.25">
      <c r="A427" s="2"/>
      <c r="B427" s="2"/>
      <c r="C427" s="2"/>
      <c r="D427" s="2"/>
      <c r="E427" s="2"/>
      <c r="F427" s="2"/>
    </row>
    <row r="428" spans="1:6" x14ac:dyDescent="0.25">
      <c r="A428" s="2"/>
      <c r="B428" s="2"/>
      <c r="C428" s="2"/>
      <c r="D428" s="2"/>
      <c r="E428" s="2"/>
      <c r="F428" s="2"/>
    </row>
    <row r="429" spans="1:6" x14ac:dyDescent="0.25">
      <c r="A429" s="2"/>
      <c r="B429" s="2"/>
      <c r="C429" s="2"/>
      <c r="D429" s="2"/>
      <c r="E429" s="2"/>
      <c r="F429" s="2"/>
    </row>
    <row r="430" spans="1:6" x14ac:dyDescent="0.25">
      <c r="A430" s="2"/>
      <c r="B430" s="2"/>
      <c r="C430" s="2"/>
      <c r="D430" s="2"/>
      <c r="E430" s="2"/>
      <c r="F430" s="2"/>
    </row>
    <row r="431" spans="1:6" x14ac:dyDescent="0.25">
      <c r="A431" s="2"/>
      <c r="B431" s="2"/>
      <c r="C431" s="2"/>
      <c r="D431" s="2"/>
      <c r="E431" s="2"/>
      <c r="F431" s="2"/>
    </row>
    <row r="432" spans="1:6" x14ac:dyDescent="0.25">
      <c r="A432" s="2"/>
      <c r="B432" s="2"/>
      <c r="C432" s="2"/>
      <c r="D432" s="2"/>
      <c r="E432" s="2"/>
      <c r="F432" s="2"/>
    </row>
    <row r="433" spans="1:6" x14ac:dyDescent="0.25">
      <c r="A433" s="2"/>
      <c r="B433" s="2"/>
      <c r="C433" s="2"/>
      <c r="D433" s="2"/>
      <c r="E433" s="2"/>
      <c r="F433" s="2"/>
    </row>
    <row r="434" spans="1:6" x14ac:dyDescent="0.25">
      <c r="A434" s="2"/>
      <c r="B434" s="2"/>
      <c r="C434" s="2"/>
      <c r="D434" s="2"/>
      <c r="E434" s="2"/>
      <c r="F434" s="2"/>
    </row>
    <row r="435" spans="1:6" x14ac:dyDescent="0.25">
      <c r="A435" s="2"/>
      <c r="B435" s="2"/>
      <c r="C435" s="2"/>
      <c r="D435" s="2"/>
      <c r="E435" s="2"/>
      <c r="F435" s="2"/>
    </row>
    <row r="436" spans="1:6" x14ac:dyDescent="0.25">
      <c r="A436" s="2"/>
      <c r="B436" s="2"/>
      <c r="C436" s="2"/>
      <c r="D436" s="2"/>
      <c r="E436" s="2"/>
      <c r="F436" s="2"/>
    </row>
    <row r="437" spans="1:6" x14ac:dyDescent="0.25">
      <c r="A437" s="2"/>
      <c r="B437" s="2"/>
      <c r="C437" s="2"/>
      <c r="D437" s="2"/>
      <c r="E437" s="2"/>
      <c r="F437" s="2"/>
    </row>
    <row r="438" spans="1:6" x14ac:dyDescent="0.25">
      <c r="A438" s="2"/>
      <c r="B438" s="2"/>
      <c r="C438" s="2"/>
      <c r="D438" s="2"/>
      <c r="E438" s="2"/>
      <c r="F438" s="2"/>
    </row>
    <row r="439" spans="1:6" x14ac:dyDescent="0.25">
      <c r="A439" s="2"/>
      <c r="B439" s="2"/>
      <c r="C439" s="2"/>
      <c r="D439" s="2"/>
      <c r="E439" s="2"/>
      <c r="F439" s="2"/>
    </row>
    <row r="440" spans="1:6" x14ac:dyDescent="0.25">
      <c r="A440" s="2"/>
      <c r="B440" s="2"/>
      <c r="C440" s="2"/>
      <c r="D440" s="2"/>
      <c r="E440" s="2"/>
      <c r="F440" s="2"/>
    </row>
    <row r="441" spans="1:6" x14ac:dyDescent="0.25">
      <c r="A441" s="2"/>
      <c r="B441" s="2"/>
      <c r="C441" s="2"/>
      <c r="D441" s="2"/>
      <c r="E441" s="2"/>
      <c r="F441" s="2"/>
    </row>
    <row r="442" spans="1:6" x14ac:dyDescent="0.25">
      <c r="A442" s="2"/>
      <c r="B442" s="2"/>
      <c r="C442" s="2"/>
      <c r="D442" s="2"/>
      <c r="E442" s="2"/>
      <c r="F442" s="2"/>
    </row>
    <row r="443" spans="1:6" x14ac:dyDescent="0.25">
      <c r="A443" s="2"/>
      <c r="B443" s="2"/>
      <c r="C443" s="2"/>
      <c r="D443" s="2"/>
      <c r="E443" s="2"/>
      <c r="F443" s="2"/>
    </row>
    <row r="444" spans="1:6" x14ac:dyDescent="0.25">
      <c r="A444" s="2"/>
      <c r="B444" s="2"/>
      <c r="C444" s="2"/>
      <c r="D444" s="2"/>
      <c r="E444" s="2"/>
      <c r="F444" s="2"/>
    </row>
    <row r="445" spans="1:6" x14ac:dyDescent="0.25">
      <c r="A445" s="2"/>
      <c r="B445" s="2"/>
      <c r="C445" s="2"/>
      <c r="D445" s="2"/>
      <c r="E445" s="2"/>
      <c r="F445" s="2"/>
    </row>
    <row r="446" spans="1:6" x14ac:dyDescent="0.25">
      <c r="A446" s="2"/>
      <c r="B446" s="2"/>
      <c r="C446" s="2"/>
      <c r="D446" s="2"/>
      <c r="E446" s="2"/>
      <c r="F446" s="2"/>
    </row>
    <row r="447" spans="1:6" x14ac:dyDescent="0.25">
      <c r="A447" s="2"/>
      <c r="B447" s="2"/>
      <c r="C447" s="2"/>
      <c r="D447" s="2"/>
      <c r="E447" s="2"/>
      <c r="F447" s="2"/>
    </row>
    <row r="448" spans="1:6" x14ac:dyDescent="0.25">
      <c r="A448" s="2"/>
      <c r="B448" s="2"/>
      <c r="C448" s="2"/>
      <c r="D448" s="2"/>
      <c r="E448" s="2"/>
      <c r="F448" s="2"/>
    </row>
    <row r="449" spans="1:6" x14ac:dyDescent="0.25">
      <c r="A449" s="2"/>
      <c r="B449" s="2"/>
      <c r="C449" s="2"/>
      <c r="D449" s="2"/>
      <c r="E449" s="2"/>
      <c r="F449" s="2"/>
    </row>
    <row r="450" spans="1:6" x14ac:dyDescent="0.25">
      <c r="A450" s="2"/>
      <c r="B450" s="2"/>
      <c r="C450" s="2"/>
      <c r="D450" s="2"/>
      <c r="E450" s="2"/>
      <c r="F450" s="2"/>
    </row>
    <row r="451" spans="1:6" x14ac:dyDescent="0.25">
      <c r="A451" s="2"/>
      <c r="B451" s="2"/>
      <c r="C451" s="2"/>
      <c r="D451" s="2"/>
      <c r="E451" s="2"/>
      <c r="F451" s="2"/>
    </row>
    <row r="452" spans="1:6" x14ac:dyDescent="0.25">
      <c r="A452" s="2"/>
      <c r="B452" s="2"/>
      <c r="C452" s="2"/>
      <c r="D452" s="2"/>
      <c r="E452" s="2"/>
      <c r="F452" s="2"/>
    </row>
    <row r="453" spans="1:6" x14ac:dyDescent="0.25">
      <c r="A453" s="2"/>
      <c r="B453" s="2"/>
      <c r="C453" s="2"/>
      <c r="D453" s="2"/>
      <c r="E453" s="2"/>
      <c r="F453" s="2"/>
    </row>
    <row r="454" spans="1:6" x14ac:dyDescent="0.25">
      <c r="A454" s="2"/>
      <c r="B454" s="2"/>
      <c r="C454" s="2"/>
      <c r="D454" s="2"/>
      <c r="E454" s="2"/>
      <c r="F454" s="2"/>
    </row>
    <row r="455" spans="1:6" x14ac:dyDescent="0.25">
      <c r="A455" s="2"/>
      <c r="B455" s="2"/>
      <c r="C455" s="2"/>
      <c r="D455" s="2"/>
      <c r="E455" s="2"/>
      <c r="F455" s="2"/>
    </row>
    <row r="456" spans="1:6" x14ac:dyDescent="0.25">
      <c r="A456" s="2"/>
      <c r="B456" s="2"/>
      <c r="C456" s="2"/>
      <c r="D456" s="2"/>
      <c r="E456" s="2"/>
      <c r="F456" s="2"/>
    </row>
    <row r="457" spans="1:6" x14ac:dyDescent="0.25">
      <c r="A457" s="2"/>
      <c r="B457" s="2"/>
      <c r="C457" s="2"/>
      <c r="D457" s="2"/>
      <c r="E457" s="2"/>
      <c r="F457" s="2"/>
    </row>
    <row r="458" spans="1:6" x14ac:dyDescent="0.25">
      <c r="A458" s="2"/>
      <c r="B458" s="2"/>
      <c r="C458" s="2"/>
      <c r="D458" s="2"/>
      <c r="E458" s="2"/>
      <c r="F458" s="2"/>
    </row>
    <row r="459" spans="1:6" x14ac:dyDescent="0.25">
      <c r="A459" s="2"/>
      <c r="B459" s="2"/>
      <c r="C459" s="2"/>
      <c r="D459" s="2"/>
      <c r="E459" s="2"/>
      <c r="F459" s="2"/>
    </row>
    <row r="460" spans="1:6" x14ac:dyDescent="0.25">
      <c r="A460" s="2"/>
      <c r="B460" s="2"/>
      <c r="C460" s="2"/>
      <c r="D460" s="2"/>
      <c r="E460" s="2"/>
      <c r="F460" s="2"/>
    </row>
    <row r="461" spans="1:6" x14ac:dyDescent="0.25">
      <c r="A461" s="2"/>
      <c r="B461" s="2"/>
      <c r="C461" s="2"/>
      <c r="D461" s="2"/>
      <c r="E461" s="2"/>
      <c r="F461" s="2"/>
    </row>
    <row r="462" spans="1:6" x14ac:dyDescent="0.25">
      <c r="A462" s="2"/>
      <c r="B462" s="2"/>
      <c r="C462" s="2"/>
      <c r="D462" s="2"/>
      <c r="E462" s="2"/>
      <c r="F462" s="2"/>
    </row>
    <row r="463" spans="1:6" x14ac:dyDescent="0.25">
      <c r="A463" s="2"/>
      <c r="B463" s="2"/>
      <c r="C463" s="2"/>
      <c r="D463" s="2"/>
      <c r="E463" s="2"/>
      <c r="F463" s="2"/>
    </row>
    <row r="464" spans="1:6" x14ac:dyDescent="0.25">
      <c r="A464" s="2"/>
      <c r="B464" s="2"/>
      <c r="C464" s="2"/>
      <c r="D464" s="2"/>
      <c r="E464" s="2"/>
      <c r="F464" s="2"/>
    </row>
    <row r="465" spans="1:6" x14ac:dyDescent="0.25">
      <c r="A465" s="2"/>
      <c r="B465" s="2"/>
      <c r="C465" s="2"/>
      <c r="D465" s="2"/>
      <c r="E465" s="2"/>
      <c r="F465" s="2"/>
    </row>
    <row r="466" spans="1:6" x14ac:dyDescent="0.25">
      <c r="A466" s="2"/>
      <c r="B466" s="2"/>
      <c r="C466" s="2"/>
      <c r="D466" s="2"/>
      <c r="E466" s="2"/>
      <c r="F466" s="2"/>
    </row>
    <row r="467" spans="1:6" x14ac:dyDescent="0.25">
      <c r="A467" s="2"/>
      <c r="B467" s="2"/>
      <c r="C467" s="2"/>
      <c r="D467" s="2"/>
      <c r="E467" s="2"/>
      <c r="F467" s="2"/>
    </row>
    <row r="468" spans="1:6" x14ac:dyDescent="0.25">
      <c r="A468" s="2"/>
      <c r="B468" s="2"/>
      <c r="C468" s="2"/>
      <c r="D468" s="2"/>
      <c r="E468" s="2"/>
      <c r="F468" s="2"/>
    </row>
    <row r="469" spans="1:6" x14ac:dyDescent="0.25">
      <c r="A469" s="2"/>
      <c r="B469" s="2"/>
      <c r="C469" s="2"/>
      <c r="D469" s="2"/>
      <c r="E469" s="2"/>
      <c r="F469" s="2"/>
    </row>
    <row r="470" spans="1:6" x14ac:dyDescent="0.25">
      <c r="A470" s="2"/>
      <c r="B470" s="2"/>
      <c r="C470" s="2"/>
      <c r="D470" s="2"/>
      <c r="E470" s="2"/>
      <c r="F470" s="2"/>
    </row>
    <row r="471" spans="1:6" x14ac:dyDescent="0.25">
      <c r="A471" s="2"/>
      <c r="B471" s="2"/>
      <c r="C471" s="2"/>
      <c r="D471" s="2"/>
      <c r="E471" s="2"/>
      <c r="F471" s="2"/>
    </row>
    <row r="472" spans="1:6" x14ac:dyDescent="0.25">
      <c r="A472" s="2"/>
      <c r="B472" s="2"/>
      <c r="C472" s="2"/>
      <c r="D472" s="2"/>
      <c r="E472" s="2"/>
      <c r="F472" s="2"/>
    </row>
    <row r="473" spans="1:6" x14ac:dyDescent="0.25">
      <c r="A473" s="2"/>
      <c r="B473" s="2"/>
      <c r="C473" s="2"/>
      <c r="D473" s="2"/>
      <c r="E473" s="2"/>
      <c r="F473" s="2"/>
    </row>
    <row r="474" spans="1:6" x14ac:dyDescent="0.25">
      <c r="A474" s="2"/>
      <c r="B474" s="2"/>
      <c r="C474" s="2"/>
      <c r="D474" s="2"/>
      <c r="E474" s="2"/>
      <c r="F474" s="2"/>
    </row>
    <row r="475" spans="1:6" x14ac:dyDescent="0.25">
      <c r="A475" s="2"/>
      <c r="B475" s="2"/>
      <c r="C475" s="2"/>
      <c r="D475" s="2"/>
      <c r="E475" s="2"/>
      <c r="F475" s="2"/>
    </row>
    <row r="476" spans="1:6" x14ac:dyDescent="0.25">
      <c r="A476" s="2"/>
      <c r="B476" s="2"/>
      <c r="C476" s="2"/>
      <c r="D476" s="2"/>
      <c r="E476" s="2"/>
      <c r="F476" s="2"/>
    </row>
    <row r="477" spans="1:6" x14ac:dyDescent="0.25">
      <c r="A477" s="2"/>
      <c r="B477" s="2"/>
      <c r="C477" s="2"/>
      <c r="D477" s="2"/>
      <c r="E477" s="2"/>
      <c r="F477" s="2"/>
    </row>
    <row r="478" spans="1:6" x14ac:dyDescent="0.25">
      <c r="A478" s="2"/>
      <c r="B478" s="2"/>
      <c r="C478" s="2"/>
      <c r="D478" s="2"/>
      <c r="E478" s="2"/>
      <c r="F478" s="2"/>
    </row>
    <row r="479" spans="1:6" x14ac:dyDescent="0.25">
      <c r="A479" s="2"/>
      <c r="B479" s="2"/>
      <c r="C479" s="2"/>
      <c r="D479" s="2"/>
      <c r="E479" s="2"/>
      <c r="F479" s="2"/>
    </row>
    <row r="480" spans="1:6" x14ac:dyDescent="0.25">
      <c r="A480" s="2"/>
      <c r="B480" s="2"/>
      <c r="C480" s="2"/>
      <c r="D480" s="2"/>
      <c r="E480" s="2"/>
      <c r="F480" s="2"/>
    </row>
    <row r="481" spans="1:6" x14ac:dyDescent="0.25">
      <c r="A481" s="2"/>
      <c r="B481" s="2"/>
      <c r="C481" s="2"/>
      <c r="D481" s="2"/>
      <c r="E481" s="2"/>
      <c r="F481" s="2"/>
    </row>
    <row r="482" spans="1:6" x14ac:dyDescent="0.25">
      <c r="A482" s="2"/>
      <c r="B482" s="2"/>
      <c r="C482" s="2"/>
      <c r="D482" s="2"/>
      <c r="E482" s="2"/>
      <c r="F482" s="2"/>
    </row>
    <row r="483" spans="1:6" x14ac:dyDescent="0.25">
      <c r="A483" s="2"/>
      <c r="B483" s="2"/>
      <c r="C483" s="2"/>
      <c r="D483" s="2"/>
      <c r="E483" s="2"/>
      <c r="F483" s="2"/>
    </row>
    <row r="484" spans="1:6" x14ac:dyDescent="0.25">
      <c r="A484" s="2"/>
      <c r="B484" s="2"/>
      <c r="C484" s="2"/>
      <c r="D484" s="2"/>
      <c r="E484" s="2"/>
      <c r="F484" s="2"/>
    </row>
    <row r="485" spans="1:6" x14ac:dyDescent="0.25">
      <c r="A485" s="2"/>
      <c r="B485" s="2"/>
      <c r="C485" s="2"/>
      <c r="D485" s="2"/>
      <c r="E485" s="2"/>
      <c r="F485" s="2"/>
    </row>
    <row r="486" spans="1:6" x14ac:dyDescent="0.25">
      <c r="A486" s="2"/>
      <c r="B486" s="2"/>
      <c r="C486" s="2"/>
      <c r="D486" s="2"/>
      <c r="E486" s="2"/>
      <c r="F486" s="2"/>
    </row>
    <row r="487" spans="1:6" x14ac:dyDescent="0.25">
      <c r="A487" s="2"/>
      <c r="B487" s="2"/>
      <c r="C487" s="2"/>
      <c r="D487" s="2"/>
      <c r="E487" s="2"/>
      <c r="F487" s="2"/>
    </row>
    <row r="488" spans="1:6" x14ac:dyDescent="0.25">
      <c r="A488" s="2"/>
      <c r="B488" s="2"/>
      <c r="C488" s="2"/>
      <c r="D488" s="2"/>
      <c r="E488" s="2"/>
      <c r="F488" s="2"/>
    </row>
    <row r="489" spans="1:6" x14ac:dyDescent="0.25">
      <c r="A489" s="2"/>
      <c r="B489" s="2"/>
      <c r="C489" s="2"/>
      <c r="D489" s="2"/>
      <c r="E489" s="2"/>
      <c r="F489" s="2"/>
    </row>
    <row r="490" spans="1:6" x14ac:dyDescent="0.25">
      <c r="A490" s="2"/>
      <c r="B490" s="2"/>
      <c r="C490" s="2"/>
      <c r="D490" s="2"/>
      <c r="E490" s="2"/>
      <c r="F490" s="2"/>
    </row>
    <row r="491" spans="1:6" x14ac:dyDescent="0.25">
      <c r="A491" s="2"/>
      <c r="B491" s="2"/>
      <c r="C491" s="2"/>
      <c r="D491" s="2"/>
      <c r="E491" s="2"/>
      <c r="F491" s="2"/>
    </row>
    <row r="492" spans="1:6" x14ac:dyDescent="0.25">
      <c r="A492" s="2"/>
      <c r="B492" s="2"/>
      <c r="C492" s="2"/>
      <c r="D492" s="2"/>
      <c r="E492" s="2"/>
      <c r="F492" s="2"/>
    </row>
    <row r="493" spans="1:6" x14ac:dyDescent="0.25">
      <c r="A493" s="2"/>
      <c r="B493" s="2"/>
      <c r="C493" s="2"/>
      <c r="D493" s="2"/>
      <c r="E493" s="2"/>
      <c r="F493" s="2"/>
    </row>
    <row r="494" spans="1:6" x14ac:dyDescent="0.25">
      <c r="A494" s="2"/>
      <c r="B494" s="2"/>
      <c r="C494" s="2"/>
      <c r="D494" s="2"/>
      <c r="E494" s="2"/>
      <c r="F494" s="2"/>
    </row>
    <row r="495" spans="1:6" x14ac:dyDescent="0.25">
      <c r="A495" s="2"/>
      <c r="B495" s="2"/>
      <c r="C495" s="2"/>
      <c r="D495" s="2"/>
      <c r="E495" s="2"/>
      <c r="F495" s="2"/>
    </row>
    <row r="496" spans="1:6" x14ac:dyDescent="0.25">
      <c r="A496" s="2"/>
      <c r="B496" s="2"/>
      <c r="C496" s="2"/>
      <c r="D496" s="2"/>
      <c r="E496" s="2"/>
      <c r="F496" s="2"/>
    </row>
    <row r="497" spans="1:6" x14ac:dyDescent="0.25">
      <c r="A497" s="2"/>
      <c r="B497" s="2"/>
      <c r="C497" s="2"/>
      <c r="D497" s="2"/>
      <c r="E497" s="2"/>
      <c r="F497" s="2"/>
    </row>
    <row r="498" spans="1:6" x14ac:dyDescent="0.25">
      <c r="A498" s="2"/>
      <c r="B498" s="2"/>
      <c r="C498" s="2"/>
      <c r="D498" s="2"/>
      <c r="E498" s="2"/>
      <c r="F498" s="2"/>
    </row>
    <row r="499" spans="1:6" x14ac:dyDescent="0.25">
      <c r="A499" s="2"/>
      <c r="B499" s="2"/>
      <c r="C499" s="2"/>
      <c r="D499" s="2"/>
      <c r="E499" s="2"/>
      <c r="F499" s="2"/>
    </row>
    <row r="500" spans="1:6" x14ac:dyDescent="0.25">
      <c r="A500" s="2"/>
      <c r="B500" s="2"/>
      <c r="C500" s="2"/>
      <c r="D500" s="2"/>
      <c r="E500" s="2"/>
      <c r="F500" s="2"/>
    </row>
    <row r="501" spans="1:6" x14ac:dyDescent="0.25">
      <c r="A501" s="2"/>
      <c r="B501" s="2"/>
      <c r="C501" s="2"/>
      <c r="D501" s="2"/>
      <c r="E501" s="2"/>
      <c r="F501" s="2"/>
    </row>
    <row r="502" spans="1:6" x14ac:dyDescent="0.25">
      <c r="A502" s="2"/>
      <c r="B502" s="2"/>
      <c r="C502" s="2"/>
      <c r="D502" s="2"/>
      <c r="E502" s="2"/>
      <c r="F502" s="2"/>
    </row>
    <row r="503" spans="1:6" x14ac:dyDescent="0.25">
      <c r="A503" s="2"/>
      <c r="B503" s="2"/>
      <c r="C503" s="2"/>
      <c r="D503" s="2"/>
      <c r="E503" s="2"/>
      <c r="F503" s="2"/>
    </row>
    <row r="504" spans="1:6" x14ac:dyDescent="0.25">
      <c r="A504" s="2"/>
      <c r="B504" s="2"/>
      <c r="C504" s="2"/>
      <c r="D504" s="2"/>
      <c r="E504" s="2"/>
      <c r="F504" s="2"/>
    </row>
    <row r="505" spans="1:6" x14ac:dyDescent="0.25">
      <c r="A505" s="2"/>
      <c r="B505" s="2"/>
      <c r="C505" s="2"/>
      <c r="D505" s="2"/>
      <c r="E505" s="2"/>
      <c r="F505" s="2"/>
    </row>
    <row r="506" spans="1:6" x14ac:dyDescent="0.25">
      <c r="A506" s="2"/>
      <c r="B506" s="2"/>
      <c r="C506" s="2"/>
      <c r="D506" s="2"/>
      <c r="E506" s="2"/>
      <c r="F506" s="2"/>
    </row>
    <row r="507" spans="1:6" x14ac:dyDescent="0.25">
      <c r="A507" s="2"/>
      <c r="B507" s="2"/>
      <c r="C507" s="2"/>
      <c r="D507" s="2"/>
      <c r="E507" s="2"/>
      <c r="F507" s="2"/>
    </row>
    <row r="508" spans="1:6" x14ac:dyDescent="0.25">
      <c r="A508" s="2"/>
      <c r="B508" s="2"/>
      <c r="C508" s="2"/>
      <c r="D508" s="2"/>
      <c r="E508" s="2"/>
      <c r="F508" s="2"/>
    </row>
    <row r="509" spans="1:6" x14ac:dyDescent="0.25">
      <c r="A509" s="2"/>
      <c r="B509" s="2"/>
      <c r="C509" s="2"/>
      <c r="D509" s="2"/>
      <c r="E509" s="2"/>
      <c r="F509" s="2"/>
    </row>
    <row r="510" spans="1:6" x14ac:dyDescent="0.25">
      <c r="A510" s="2"/>
      <c r="B510" s="2"/>
      <c r="C510" s="2"/>
      <c r="D510" s="2"/>
      <c r="E510" s="2"/>
      <c r="F510" s="2"/>
    </row>
    <row r="511" spans="1:6" x14ac:dyDescent="0.25">
      <c r="A511" s="2"/>
      <c r="B511" s="2"/>
      <c r="C511" s="2"/>
      <c r="D511" s="2"/>
      <c r="E511" s="2"/>
      <c r="F511" s="2"/>
    </row>
    <row r="512" spans="1:6" x14ac:dyDescent="0.25">
      <c r="A512" s="2"/>
      <c r="B512" s="2"/>
      <c r="C512" s="2"/>
      <c r="D512" s="2"/>
      <c r="E512" s="2"/>
      <c r="F512" s="2"/>
    </row>
    <row r="513" spans="1:6" x14ac:dyDescent="0.25">
      <c r="A513" s="2"/>
      <c r="B513" s="2"/>
      <c r="C513" s="2"/>
      <c r="D513" s="2"/>
      <c r="E513" s="2"/>
      <c r="F513" s="2"/>
    </row>
    <row r="514" spans="1:6" x14ac:dyDescent="0.25">
      <c r="A514" s="2"/>
      <c r="B514" s="2"/>
      <c r="C514" s="2"/>
      <c r="D514" s="2"/>
      <c r="E514" s="2"/>
      <c r="F514" s="2"/>
    </row>
    <row r="515" spans="1:6" x14ac:dyDescent="0.25">
      <c r="A515" s="2"/>
      <c r="B515" s="2"/>
      <c r="C515" s="2"/>
      <c r="D515" s="2"/>
      <c r="E515" s="2"/>
      <c r="F515" s="2"/>
    </row>
    <row r="516" spans="1:6" x14ac:dyDescent="0.25">
      <c r="A516" s="2"/>
      <c r="B516" s="2"/>
      <c r="C516" s="2"/>
      <c r="D516" s="2"/>
      <c r="E516" s="2"/>
      <c r="F516" s="2"/>
    </row>
    <row r="517" spans="1:6" x14ac:dyDescent="0.25">
      <c r="A517" s="2"/>
      <c r="B517" s="2"/>
      <c r="C517" s="2"/>
      <c r="D517" s="2"/>
      <c r="E517" s="2"/>
      <c r="F517" s="2"/>
    </row>
    <row r="518" spans="1:6" x14ac:dyDescent="0.25">
      <c r="A518" s="2"/>
      <c r="B518" s="2"/>
      <c r="C518" s="2"/>
      <c r="D518" s="2"/>
      <c r="E518" s="2"/>
      <c r="F518" s="2"/>
    </row>
    <row r="519" spans="1:6" x14ac:dyDescent="0.25">
      <c r="A519" s="2"/>
      <c r="B519" s="2"/>
      <c r="C519" s="2"/>
      <c r="D519" s="2"/>
      <c r="E519" s="2"/>
      <c r="F519" s="2"/>
    </row>
    <row r="520" spans="1:6" x14ac:dyDescent="0.25">
      <c r="A520" s="2"/>
      <c r="B520" s="2"/>
      <c r="C520" s="2"/>
      <c r="D520" s="2"/>
      <c r="E520" s="2"/>
      <c r="F520" s="2"/>
    </row>
    <row r="521" spans="1:6" x14ac:dyDescent="0.25">
      <c r="A521" s="2"/>
      <c r="B521" s="2"/>
      <c r="C521" s="2"/>
      <c r="D521" s="2"/>
      <c r="E521" s="2"/>
      <c r="F521" s="2"/>
    </row>
    <row r="522" spans="1:6" x14ac:dyDescent="0.25">
      <c r="A522" s="2"/>
      <c r="B522" s="2"/>
      <c r="C522" s="2"/>
      <c r="D522" s="2"/>
      <c r="E522" s="2"/>
      <c r="F522" s="2"/>
    </row>
    <row r="523" spans="1:6" x14ac:dyDescent="0.25">
      <c r="A523" s="2"/>
      <c r="B523" s="2"/>
      <c r="C523" s="2"/>
      <c r="D523" s="2"/>
      <c r="E523" s="2"/>
      <c r="F523" s="2"/>
    </row>
    <row r="524" spans="1:6" x14ac:dyDescent="0.25">
      <c r="A524" s="2"/>
      <c r="B524" s="2"/>
      <c r="C524" s="2"/>
      <c r="D524" s="2"/>
      <c r="E524" s="2"/>
      <c r="F524" s="2"/>
    </row>
    <row r="525" spans="1:6" x14ac:dyDescent="0.25">
      <c r="A525" s="2"/>
      <c r="B525" s="2"/>
      <c r="C525" s="2"/>
      <c r="D525" s="2"/>
      <c r="E525" s="2"/>
      <c r="F525" s="2"/>
    </row>
    <row r="526" spans="1:6" x14ac:dyDescent="0.25">
      <c r="A526" s="2"/>
      <c r="B526" s="2"/>
      <c r="C526" s="2"/>
      <c r="D526" s="2"/>
      <c r="E526" s="2"/>
      <c r="F526" s="2"/>
    </row>
    <row r="527" spans="1:6" x14ac:dyDescent="0.25">
      <c r="A527" s="2"/>
      <c r="B527" s="2"/>
      <c r="C527" s="2"/>
      <c r="D527" s="2"/>
      <c r="E527" s="2"/>
      <c r="F527" s="2"/>
    </row>
    <row r="528" spans="1:6" x14ac:dyDescent="0.25">
      <c r="A528" s="2"/>
      <c r="B528" s="2"/>
      <c r="C528" s="2"/>
      <c r="D528" s="2"/>
      <c r="E528" s="2"/>
      <c r="F528" s="2"/>
    </row>
    <row r="529" spans="1:6" x14ac:dyDescent="0.25">
      <c r="A529" s="2"/>
      <c r="B529" s="2"/>
      <c r="C529" s="2"/>
      <c r="D529" s="2"/>
      <c r="E529" s="2"/>
      <c r="F529" s="2"/>
    </row>
    <row r="530" spans="1:6" x14ac:dyDescent="0.25">
      <c r="A530" s="2"/>
      <c r="B530" s="2"/>
      <c r="C530" s="2"/>
      <c r="D530" s="2"/>
      <c r="E530" s="2"/>
      <c r="F530" s="2"/>
    </row>
    <row r="531" spans="1:6" x14ac:dyDescent="0.25">
      <c r="A531" s="2"/>
      <c r="B531" s="2"/>
      <c r="C531" s="2"/>
      <c r="D531" s="2"/>
      <c r="E531" s="2"/>
      <c r="F531" s="2"/>
    </row>
    <row r="532" spans="1:6" x14ac:dyDescent="0.25">
      <c r="A532" s="2"/>
      <c r="B532" s="2"/>
      <c r="C532" s="2"/>
      <c r="D532" s="2"/>
      <c r="E532" s="2"/>
      <c r="F532" s="2"/>
    </row>
    <row r="533" spans="1:6" x14ac:dyDescent="0.25">
      <c r="A533" s="2"/>
      <c r="B533" s="2"/>
      <c r="C533" s="2"/>
      <c r="D533" s="2"/>
      <c r="E533" s="2"/>
      <c r="F533" s="2"/>
    </row>
    <row r="534" spans="1:6" x14ac:dyDescent="0.25">
      <c r="A534" s="2"/>
      <c r="B534" s="2"/>
      <c r="C534" s="2"/>
      <c r="D534" s="2"/>
      <c r="E534" s="2"/>
      <c r="F534" s="2"/>
    </row>
    <row r="535" spans="1:6" x14ac:dyDescent="0.25">
      <c r="A535" s="2"/>
      <c r="B535" s="2"/>
      <c r="C535" s="2"/>
      <c r="D535" s="2"/>
      <c r="E535" s="2"/>
      <c r="F535" s="2"/>
    </row>
    <row r="536" spans="1:6" x14ac:dyDescent="0.25">
      <c r="A536" s="2"/>
      <c r="B536" s="2"/>
      <c r="C536" s="2"/>
      <c r="D536" s="2"/>
      <c r="E536" s="2"/>
      <c r="F536" s="2"/>
    </row>
    <row r="537" spans="1:6" x14ac:dyDescent="0.25">
      <c r="A537" s="2"/>
      <c r="B537" s="2"/>
      <c r="C537" s="2"/>
      <c r="D537" s="2"/>
      <c r="E537" s="2"/>
      <c r="F537" s="2"/>
    </row>
    <row r="538" spans="1:6" x14ac:dyDescent="0.25">
      <c r="A538" s="2"/>
      <c r="B538" s="2"/>
      <c r="C538" s="2"/>
      <c r="D538" s="2"/>
      <c r="E538" s="2"/>
      <c r="F538" s="2"/>
    </row>
    <row r="539" spans="1:6" x14ac:dyDescent="0.25">
      <c r="A539" s="2"/>
      <c r="B539" s="2"/>
      <c r="C539" s="2"/>
      <c r="D539" s="2"/>
      <c r="E539" s="2"/>
      <c r="F539" s="2"/>
    </row>
    <row r="540" spans="1:6" x14ac:dyDescent="0.25">
      <c r="A540" s="2"/>
      <c r="B540" s="2"/>
      <c r="C540" s="2"/>
      <c r="D540" s="2"/>
      <c r="E540" s="2"/>
      <c r="F540" s="2"/>
    </row>
    <row r="541" spans="1:6" x14ac:dyDescent="0.25">
      <c r="A541" s="2"/>
      <c r="B541" s="2"/>
      <c r="C541" s="2"/>
      <c r="D541" s="2"/>
      <c r="E541" s="2"/>
      <c r="F541" s="2"/>
    </row>
    <row r="542" spans="1:6" x14ac:dyDescent="0.25">
      <c r="A542" s="2"/>
      <c r="B542" s="2"/>
      <c r="C542" s="2"/>
      <c r="D542" s="2"/>
      <c r="E542" s="2"/>
      <c r="F542" s="2"/>
    </row>
    <row r="543" spans="1:6" x14ac:dyDescent="0.25">
      <c r="A543" s="2"/>
      <c r="B543" s="2"/>
      <c r="C543" s="2"/>
      <c r="D543" s="2"/>
      <c r="E543" s="2"/>
      <c r="F543" s="2"/>
    </row>
    <row r="544" spans="1:6" x14ac:dyDescent="0.25">
      <c r="A544" s="2"/>
      <c r="B544" s="2"/>
      <c r="C544" s="2"/>
      <c r="D544" s="2"/>
      <c r="E544" s="2"/>
      <c r="F544" s="2"/>
    </row>
    <row r="545" spans="1:6" x14ac:dyDescent="0.25">
      <c r="A545" s="2"/>
      <c r="B545" s="2"/>
      <c r="C545" s="2"/>
      <c r="D545" s="2"/>
      <c r="E545" s="2"/>
      <c r="F545" s="2"/>
    </row>
    <row r="546" spans="1:6" x14ac:dyDescent="0.25">
      <c r="A546" s="2"/>
      <c r="B546" s="2"/>
      <c r="C546" s="2"/>
      <c r="D546" s="2"/>
      <c r="E546" s="2"/>
      <c r="F546" s="2"/>
    </row>
    <row r="547" spans="1:6" x14ac:dyDescent="0.25">
      <c r="A547" s="2"/>
      <c r="B547" s="2"/>
      <c r="C547" s="2"/>
      <c r="D547" s="2"/>
      <c r="E547" s="2"/>
      <c r="F547" s="2"/>
    </row>
    <row r="548" spans="1:6" x14ac:dyDescent="0.25">
      <c r="A548" s="2"/>
      <c r="B548" s="2"/>
      <c r="C548" s="2"/>
      <c r="D548" s="2"/>
      <c r="E548" s="2"/>
      <c r="F548" s="2"/>
    </row>
    <row r="549" spans="1:6" x14ac:dyDescent="0.25">
      <c r="A549" s="2"/>
      <c r="B549" s="2"/>
      <c r="C549" s="2"/>
      <c r="D549" s="2"/>
      <c r="E549" s="2"/>
      <c r="F549" s="2"/>
    </row>
    <row r="550" spans="1:6" x14ac:dyDescent="0.25">
      <c r="A550" s="2"/>
      <c r="B550" s="2"/>
      <c r="C550" s="2"/>
      <c r="D550" s="2"/>
      <c r="E550" s="2"/>
      <c r="F550" s="2"/>
    </row>
    <row r="551" spans="1:6" x14ac:dyDescent="0.25">
      <c r="A551" s="2"/>
      <c r="B551" s="2"/>
      <c r="C551" s="2"/>
      <c r="D551" s="2"/>
      <c r="E551" s="2"/>
      <c r="F551" s="2"/>
    </row>
    <row r="552" spans="1:6" x14ac:dyDescent="0.25">
      <c r="A552" s="2"/>
      <c r="B552" s="2"/>
      <c r="C552" s="2"/>
      <c r="D552" s="2"/>
      <c r="E552" s="2"/>
      <c r="F552" s="2"/>
    </row>
    <row r="553" spans="1:6" x14ac:dyDescent="0.25">
      <c r="A553" s="2"/>
      <c r="B553" s="2"/>
      <c r="C553" s="2"/>
      <c r="D553" s="2"/>
      <c r="E553" s="2"/>
      <c r="F553" s="2"/>
    </row>
    <row r="554" spans="1:6" x14ac:dyDescent="0.25">
      <c r="A554" s="2"/>
      <c r="B554" s="2"/>
      <c r="C554" s="2"/>
      <c r="D554" s="2"/>
      <c r="E554" s="2"/>
      <c r="F554" s="2"/>
    </row>
    <row r="555" spans="1:6" x14ac:dyDescent="0.25">
      <c r="A555" s="2"/>
      <c r="B555" s="2"/>
      <c r="C555" s="2"/>
      <c r="D555" s="2"/>
      <c r="E555" s="2"/>
      <c r="F555" s="2"/>
    </row>
    <row r="556" spans="1:6" x14ac:dyDescent="0.25">
      <c r="A556" s="2"/>
      <c r="B556" s="2"/>
      <c r="C556" s="2"/>
      <c r="D556" s="2"/>
      <c r="E556" s="2"/>
      <c r="F556" s="2"/>
    </row>
    <row r="557" spans="1:6" x14ac:dyDescent="0.25">
      <c r="A557" s="2"/>
      <c r="B557" s="2"/>
      <c r="C557" s="2"/>
      <c r="D557" s="2"/>
      <c r="E557" s="2"/>
      <c r="F557" s="2"/>
    </row>
    <row r="558" spans="1:6" x14ac:dyDescent="0.25">
      <c r="A558" s="2"/>
      <c r="B558" s="2"/>
      <c r="C558" s="2"/>
      <c r="D558" s="2"/>
      <c r="E558" s="2"/>
      <c r="F558" s="2"/>
    </row>
    <row r="559" spans="1:6" x14ac:dyDescent="0.25">
      <c r="A559" s="2"/>
      <c r="B559" s="2"/>
      <c r="C559" s="2"/>
      <c r="D559" s="2"/>
      <c r="E559" s="2"/>
      <c r="F559" s="2"/>
    </row>
    <row r="560" spans="1:6" x14ac:dyDescent="0.25">
      <c r="A560" s="2"/>
      <c r="B560" s="2"/>
      <c r="C560" s="2"/>
      <c r="D560" s="2"/>
      <c r="E560" s="2"/>
      <c r="F560" s="2"/>
    </row>
    <row r="561" spans="1:6" x14ac:dyDescent="0.25">
      <c r="A561" s="2"/>
      <c r="B561" s="2"/>
      <c r="C561" s="2"/>
      <c r="D561" s="2"/>
      <c r="E561" s="2"/>
      <c r="F561" s="2"/>
    </row>
    <row r="562" spans="1:6" x14ac:dyDescent="0.25">
      <c r="A562" s="2"/>
      <c r="B562" s="2"/>
      <c r="C562" s="2"/>
      <c r="D562" s="2"/>
      <c r="E562" s="2"/>
      <c r="F562" s="2"/>
    </row>
    <row r="563" spans="1:6" x14ac:dyDescent="0.25">
      <c r="A563" s="2"/>
      <c r="B563" s="2"/>
      <c r="C563" s="2"/>
      <c r="D563" s="2"/>
      <c r="E563" s="2"/>
      <c r="F563" s="2"/>
    </row>
    <row r="564" spans="1:6" x14ac:dyDescent="0.25">
      <c r="A564" s="2"/>
      <c r="B564" s="2"/>
      <c r="C564" s="2"/>
      <c r="D564" s="2"/>
      <c r="E564" s="2"/>
      <c r="F564" s="2"/>
    </row>
    <row r="565" spans="1:6" x14ac:dyDescent="0.25">
      <c r="A565" s="2"/>
      <c r="B565" s="2"/>
      <c r="C565" s="2"/>
      <c r="D565" s="2"/>
      <c r="E565" s="2"/>
      <c r="F565" s="2"/>
    </row>
    <row r="566" spans="1:6" x14ac:dyDescent="0.25">
      <c r="A566" s="2"/>
      <c r="B566" s="2"/>
      <c r="C566" s="2"/>
      <c r="D566" s="2"/>
      <c r="E566" s="2"/>
      <c r="F566" s="2"/>
    </row>
    <row r="567" spans="1:6" x14ac:dyDescent="0.25">
      <c r="A567" s="2"/>
      <c r="B567" s="2"/>
      <c r="C567" s="2"/>
      <c r="D567" s="2"/>
      <c r="E567" s="2"/>
      <c r="F567" s="2"/>
    </row>
    <row r="568" spans="1:6" x14ac:dyDescent="0.25">
      <c r="A568" s="2"/>
      <c r="B568" s="2"/>
      <c r="C568" s="2"/>
      <c r="D568" s="2"/>
      <c r="E568" s="2"/>
      <c r="F568" s="2"/>
    </row>
    <row r="569" spans="1:6" x14ac:dyDescent="0.25">
      <c r="A569" s="2"/>
      <c r="B569" s="2"/>
      <c r="C569" s="2"/>
      <c r="D569" s="2"/>
      <c r="E569" s="2"/>
      <c r="F569" s="2"/>
    </row>
    <row r="570" spans="1:6" x14ac:dyDescent="0.25">
      <c r="A570" s="2"/>
      <c r="B570" s="2"/>
      <c r="C570" s="2"/>
      <c r="D570" s="2"/>
      <c r="E570" s="2"/>
      <c r="F570" s="2"/>
    </row>
    <row r="571" spans="1:6" x14ac:dyDescent="0.25">
      <c r="A571" s="2"/>
      <c r="B571" s="2"/>
      <c r="C571" s="2"/>
      <c r="D571" s="2"/>
      <c r="E571" s="2"/>
      <c r="F571" s="2"/>
    </row>
    <row r="572" spans="1:6" x14ac:dyDescent="0.25">
      <c r="A572" s="2"/>
      <c r="B572" s="2"/>
      <c r="C572" s="2"/>
      <c r="D572" s="2"/>
      <c r="E572" s="2"/>
      <c r="F572" s="2"/>
    </row>
    <row r="573" spans="1:6" x14ac:dyDescent="0.25">
      <c r="A573" s="2"/>
      <c r="B573" s="2"/>
      <c r="C573" s="2"/>
      <c r="D573" s="2"/>
      <c r="E573" s="2"/>
      <c r="F573" s="2"/>
    </row>
    <row r="574" spans="1:6" x14ac:dyDescent="0.25">
      <c r="A574" s="2"/>
      <c r="B574" s="2"/>
      <c r="C574" s="2"/>
      <c r="D574" s="2"/>
      <c r="E574" s="2"/>
      <c r="F574" s="2"/>
    </row>
    <row r="575" spans="1:6" x14ac:dyDescent="0.25">
      <c r="A575" s="2"/>
      <c r="B575" s="2"/>
      <c r="C575" s="2"/>
      <c r="D575" s="2"/>
      <c r="E575" s="2"/>
      <c r="F575" s="2"/>
    </row>
    <row r="576" spans="1:6" x14ac:dyDescent="0.25">
      <c r="A576" s="2"/>
      <c r="B576" s="2"/>
      <c r="C576" s="2"/>
      <c r="D576" s="2"/>
      <c r="E576" s="2"/>
      <c r="F576" s="2"/>
    </row>
    <row r="577" spans="1:6" x14ac:dyDescent="0.25">
      <c r="A577" s="2"/>
      <c r="B577" s="2"/>
      <c r="C577" s="2"/>
      <c r="D577" s="2"/>
      <c r="E577" s="2"/>
      <c r="F577" s="2"/>
    </row>
    <row r="578" spans="1:6" x14ac:dyDescent="0.25">
      <c r="A578" s="2"/>
      <c r="B578" s="2"/>
      <c r="C578" s="2"/>
      <c r="D578" s="2"/>
      <c r="E578" s="2"/>
      <c r="F578" s="2"/>
    </row>
  </sheetData>
  <dataValidations count="2">
    <dataValidation allowBlank="1" showErrorMessage="1" promptTitle="TRAFO" prompt="$J$1:$K$120" sqref="J1"/>
    <dataValidation allowBlank="1" showErrorMessage="1" promptTitle="TRAFO" prompt="$A$1:$H$353" sqref="A1"/>
  </dataValidations>
  <hyperlinks>
    <hyperlink ref="K2" r:id="rId1" tooltip="Link to Datastream Navigator metadata for CBGDP...D; right-click for more"/>
    <hyperlink ref="B2" r:id="rId2" tooltip="Link to Datastream Navigator metadata for CBMCS002Q; right-click for more"/>
    <hyperlink ref="C2" r:id="rId3" tooltip="Link to Datastream Navigator metadata for CBMSLI15G; right-click for more"/>
    <hyperlink ref="D2" r:id="rId4" tooltip="Link to Datastream Navigator metadata for CBTOTRADF; right-click for more"/>
    <hyperlink ref="E2" r:id="rId5" tooltip="Link to Datastream Navigator metadata for CBEMPTOTP; right-click for more"/>
    <hyperlink ref="F2" r:id="rId6" tooltip="Link to Datastream Navigator metadata for CBIPTOT.H; right-click for more"/>
    <hyperlink ref="G2" r:id="rId7" tooltip="Link to Datastream Navigator metadata for CBEXPGDSA; right-click for more"/>
    <hyperlink ref="H2" r:id="rId8" tooltip="Link to Datastream Navigator metadata for CBEXPPRCF; right-click for more"/>
  </hyperlinks>
  <pageMargins left="0.7" right="0.7" top="0.75" bottom="0.75" header="0.3" footer="0.3"/>
  <pageSetup orientation="portrait" r:id="rId9"/>
  <legacyDrawing r:id="rId1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8"/>
  <sheetViews>
    <sheetView zoomScale="60" zoomScaleNormal="60" workbookViewId="0">
      <pane xSplit="1" ySplit="1" topLeftCell="B94" activePane="bottomRight" state="frozen"/>
      <selection activeCell="K354" sqref="K354"/>
      <selection pane="topRight" activeCell="K354" sqref="K354"/>
      <selection pane="bottomLeft" activeCell="K354" sqref="K354"/>
      <selection pane="bottomRight" activeCell="I120" sqref="I120:J122"/>
    </sheetView>
  </sheetViews>
  <sheetFormatPr defaultRowHeight="15" x14ac:dyDescent="0.25"/>
  <cols>
    <col min="1" max="1" width="10.5703125" bestFit="1" customWidth="1"/>
    <col min="2" max="2" width="11.140625" bestFit="1" customWidth="1"/>
    <col min="3" max="3" width="15.42578125" customWidth="1"/>
    <col min="4" max="4" width="11.28515625" customWidth="1"/>
    <col min="5" max="5" width="14" customWidth="1"/>
    <col min="6" max="6" width="14.7109375" bestFit="1" customWidth="1"/>
    <col min="7" max="7" width="32.28515625" bestFit="1" customWidth="1"/>
    <col min="8" max="8" width="32.7109375" bestFit="1" customWidth="1"/>
  </cols>
  <sheetData>
    <row r="1" spans="1:13" x14ac:dyDescent="0.25">
      <c r="B1" t="s">
        <v>16</v>
      </c>
      <c r="C1" t="s">
        <v>17</v>
      </c>
      <c r="D1" t="s">
        <v>18</v>
      </c>
      <c r="E1" t="s">
        <v>279</v>
      </c>
      <c r="F1" t="s">
        <v>19</v>
      </c>
      <c r="G1" t="s">
        <v>70</v>
      </c>
      <c r="I1" s="2"/>
      <c r="J1" s="2" t="s">
        <v>194</v>
      </c>
    </row>
    <row r="2" spans="1:13" x14ac:dyDescent="0.25">
      <c r="A2" s="8">
        <f>isl_thomson!A3</f>
        <v>31427</v>
      </c>
      <c r="B2" t="str">
        <f>isl_thomson!B3</f>
        <v>NA</v>
      </c>
      <c r="C2" t="str">
        <f>isl_thomson!C3</f>
        <v>NA</v>
      </c>
      <c r="D2" t="str">
        <f>isl_thomson!D3</f>
        <v>NA</v>
      </c>
      <c r="E2" t="str">
        <f>isl_thomson!E3</f>
        <v>NA</v>
      </c>
      <c r="F2" t="str">
        <f>isl_thomson!F3</f>
        <v>NA</v>
      </c>
      <c r="G2" t="e">
        <f>isl_thomson!G3/isl_thomson!H3</f>
        <v>#VALUE!</v>
      </c>
      <c r="I2" s="2" t="str">
        <f>isl_thomson!J3</f>
        <v>Q1 1986</v>
      </c>
      <c r="J2" s="2" t="str">
        <f>isl_thomson!K3</f>
        <v>NA</v>
      </c>
    </row>
    <row r="3" spans="1:13" x14ac:dyDescent="0.25">
      <c r="A3" s="8">
        <f>isl_thomson!A4</f>
        <v>31458</v>
      </c>
      <c r="B3" t="str">
        <f>isl_thomson!B4</f>
        <v>NA</v>
      </c>
      <c r="C3" t="str">
        <f>isl_thomson!C4</f>
        <v>NA</v>
      </c>
      <c r="D3" t="str">
        <f>isl_thomson!D4</f>
        <v>NA</v>
      </c>
      <c r="E3" t="str">
        <f>isl_thomson!E4</f>
        <v>NA</v>
      </c>
      <c r="F3" t="str">
        <f>isl_thomson!F4</f>
        <v>NA</v>
      </c>
      <c r="G3" t="e">
        <f>isl_thomson!G4/isl_thomson!H4</f>
        <v>#VALUE!</v>
      </c>
      <c r="H3" s="2"/>
      <c r="I3" s="2" t="str">
        <f>isl_thomson!J4</f>
        <v>Q2 1986</v>
      </c>
      <c r="J3" s="2" t="str">
        <f>isl_thomson!K4</f>
        <v>NA</v>
      </c>
      <c r="K3" s="2"/>
      <c r="L3" s="2"/>
      <c r="M3" s="2"/>
    </row>
    <row r="4" spans="1:13" x14ac:dyDescent="0.25">
      <c r="A4" s="8">
        <f>isl_thomson!A5</f>
        <v>31486</v>
      </c>
      <c r="B4" t="str">
        <f>isl_thomson!B5</f>
        <v>NA</v>
      </c>
      <c r="C4" t="str">
        <f>isl_thomson!C5</f>
        <v>NA</v>
      </c>
      <c r="D4" t="str">
        <f>isl_thomson!D5</f>
        <v>NA</v>
      </c>
      <c r="E4" t="str">
        <f>isl_thomson!E5</f>
        <v>NA</v>
      </c>
      <c r="F4" t="str">
        <f>isl_thomson!F5</f>
        <v>NA</v>
      </c>
      <c r="G4" t="e">
        <f>isl_thomson!G5/isl_thomson!H5</f>
        <v>#VALUE!</v>
      </c>
      <c r="I4" s="2" t="str">
        <f>isl_thomson!J5</f>
        <v>Q3 1986</v>
      </c>
      <c r="J4" s="2" t="str">
        <f>isl_thomson!K5</f>
        <v>NA</v>
      </c>
    </row>
    <row r="5" spans="1:13" x14ac:dyDescent="0.25">
      <c r="A5" s="8">
        <f>isl_thomson!A6</f>
        <v>31517</v>
      </c>
      <c r="B5" t="str">
        <f>isl_thomson!B6</f>
        <v>NA</v>
      </c>
      <c r="C5" t="str">
        <f>isl_thomson!C6</f>
        <v>NA</v>
      </c>
      <c r="D5" t="str">
        <f>isl_thomson!D6</f>
        <v>NA</v>
      </c>
      <c r="E5" t="str">
        <f>isl_thomson!E6</f>
        <v>NA</v>
      </c>
      <c r="F5" t="str">
        <f>isl_thomson!F6</f>
        <v>NA</v>
      </c>
      <c r="G5" t="e">
        <f>isl_thomson!G6/isl_thomson!H6</f>
        <v>#VALUE!</v>
      </c>
      <c r="H5" s="2"/>
      <c r="I5" s="2" t="str">
        <f>isl_thomson!J6</f>
        <v>Q4 1986</v>
      </c>
      <c r="J5" s="2" t="str">
        <f>isl_thomson!K6</f>
        <v>NA</v>
      </c>
      <c r="K5" s="2"/>
      <c r="L5" s="2"/>
    </row>
    <row r="6" spans="1:13" x14ac:dyDescent="0.25">
      <c r="A6" s="8">
        <f>isl_thomson!A7</f>
        <v>31547</v>
      </c>
      <c r="B6" t="str">
        <f>isl_thomson!B7</f>
        <v>NA</v>
      </c>
      <c r="C6" t="str">
        <f>isl_thomson!C7</f>
        <v>NA</v>
      </c>
      <c r="D6" t="str">
        <f>isl_thomson!D7</f>
        <v>NA</v>
      </c>
      <c r="E6" t="str">
        <f>isl_thomson!E7</f>
        <v>NA</v>
      </c>
      <c r="F6" t="str">
        <f>isl_thomson!F7</f>
        <v>NA</v>
      </c>
      <c r="G6" t="e">
        <f>isl_thomson!G7/isl_thomson!H7</f>
        <v>#VALUE!</v>
      </c>
      <c r="I6" s="2" t="str">
        <f>isl_thomson!J7</f>
        <v>Q1 1987</v>
      </c>
      <c r="J6" s="2" t="str">
        <f>isl_thomson!K7</f>
        <v>NA</v>
      </c>
    </row>
    <row r="7" spans="1:13" x14ac:dyDescent="0.25">
      <c r="A7" s="8">
        <f>isl_thomson!A8</f>
        <v>31578</v>
      </c>
      <c r="B7" t="str">
        <f>isl_thomson!B8</f>
        <v>NA</v>
      </c>
      <c r="C7" t="str">
        <f>isl_thomson!C8</f>
        <v>NA</v>
      </c>
      <c r="D7" t="str">
        <f>isl_thomson!D8</f>
        <v>NA</v>
      </c>
      <c r="E7" t="str">
        <f>isl_thomson!E8</f>
        <v>NA</v>
      </c>
      <c r="F7" t="str">
        <f>isl_thomson!F8</f>
        <v>NA</v>
      </c>
      <c r="G7" t="e">
        <f>isl_thomson!G8/isl_thomson!H8</f>
        <v>#VALUE!</v>
      </c>
      <c r="I7" s="2" t="str">
        <f>isl_thomson!J8</f>
        <v>Q2 1987</v>
      </c>
      <c r="J7" s="2" t="str">
        <f>isl_thomson!K8</f>
        <v>NA</v>
      </c>
    </row>
    <row r="8" spans="1:13" x14ac:dyDescent="0.25">
      <c r="A8" s="8">
        <f>isl_thomson!A9</f>
        <v>31608</v>
      </c>
      <c r="B8" t="str">
        <f>isl_thomson!B9</f>
        <v>NA</v>
      </c>
      <c r="C8" t="str">
        <f>isl_thomson!C9</f>
        <v>NA</v>
      </c>
      <c r="D8" t="str">
        <f>isl_thomson!D9</f>
        <v>NA</v>
      </c>
      <c r="E8" t="str">
        <f>isl_thomson!E9</f>
        <v>NA</v>
      </c>
      <c r="F8" t="str">
        <f>isl_thomson!F9</f>
        <v>NA</v>
      </c>
      <c r="G8" t="e">
        <f>isl_thomson!G9/isl_thomson!H9</f>
        <v>#VALUE!</v>
      </c>
      <c r="I8" s="2" t="str">
        <f>isl_thomson!J9</f>
        <v>Q3 1987</v>
      </c>
      <c r="J8" s="2" t="str">
        <f>isl_thomson!K9</f>
        <v>NA</v>
      </c>
    </row>
    <row r="9" spans="1:13" x14ac:dyDescent="0.25">
      <c r="A9" s="8">
        <f>isl_thomson!A10</f>
        <v>31639</v>
      </c>
      <c r="B9" t="str">
        <f>isl_thomson!B10</f>
        <v>NA</v>
      </c>
      <c r="C9" t="str">
        <f>isl_thomson!C10</f>
        <v>NA</v>
      </c>
      <c r="D9" t="str">
        <f>isl_thomson!D10</f>
        <v>NA</v>
      </c>
      <c r="E9" t="str">
        <f>isl_thomson!E10</f>
        <v>NA</v>
      </c>
      <c r="F9" t="str">
        <f>isl_thomson!F10</f>
        <v>NA</v>
      </c>
      <c r="G9" t="e">
        <f>isl_thomson!G10/isl_thomson!H10</f>
        <v>#VALUE!</v>
      </c>
      <c r="I9" s="2" t="str">
        <f>isl_thomson!J10</f>
        <v>Q4 1987</v>
      </c>
      <c r="J9" s="2" t="str">
        <f>isl_thomson!K10</f>
        <v>NA</v>
      </c>
    </row>
    <row r="10" spans="1:13" x14ac:dyDescent="0.25">
      <c r="A10" s="8">
        <f>isl_thomson!A11</f>
        <v>31670</v>
      </c>
      <c r="B10" t="str">
        <f>isl_thomson!B11</f>
        <v>NA</v>
      </c>
      <c r="C10" t="str">
        <f>isl_thomson!C11</f>
        <v>NA</v>
      </c>
      <c r="D10" t="str">
        <f>isl_thomson!D11</f>
        <v>NA</v>
      </c>
      <c r="E10" t="str">
        <f>isl_thomson!E11</f>
        <v>NA</v>
      </c>
      <c r="F10" t="str">
        <f>isl_thomson!F11</f>
        <v>NA</v>
      </c>
      <c r="G10" t="e">
        <f>isl_thomson!G11/isl_thomson!H11</f>
        <v>#VALUE!</v>
      </c>
      <c r="I10" s="2" t="str">
        <f>isl_thomson!J11</f>
        <v>Q1 1988</v>
      </c>
      <c r="J10" s="2" t="str">
        <f>isl_thomson!K11</f>
        <v>NA</v>
      </c>
    </row>
    <row r="11" spans="1:13" x14ac:dyDescent="0.25">
      <c r="A11" s="8">
        <f>isl_thomson!A12</f>
        <v>31700</v>
      </c>
      <c r="B11" t="str">
        <f>isl_thomson!B12</f>
        <v>NA</v>
      </c>
      <c r="C11" t="str">
        <f>isl_thomson!C12</f>
        <v>NA</v>
      </c>
      <c r="D11" t="str">
        <f>isl_thomson!D12</f>
        <v>NA</v>
      </c>
      <c r="E11" t="str">
        <f>isl_thomson!E12</f>
        <v>NA</v>
      </c>
      <c r="F11" t="str">
        <f>isl_thomson!F12</f>
        <v>NA</v>
      </c>
      <c r="G11" t="e">
        <f>isl_thomson!G12/isl_thomson!H12</f>
        <v>#VALUE!</v>
      </c>
      <c r="I11" s="2" t="str">
        <f>isl_thomson!J12</f>
        <v>Q2 1988</v>
      </c>
      <c r="J11" s="2" t="str">
        <f>isl_thomson!K12</f>
        <v>NA</v>
      </c>
    </row>
    <row r="12" spans="1:13" x14ac:dyDescent="0.25">
      <c r="A12" s="8">
        <f>isl_thomson!A13</f>
        <v>31731</v>
      </c>
      <c r="B12" t="str">
        <f>isl_thomson!B13</f>
        <v>NA</v>
      </c>
      <c r="C12" t="str">
        <f>isl_thomson!C13</f>
        <v>NA</v>
      </c>
      <c r="D12" t="str">
        <f>isl_thomson!D13</f>
        <v>NA</v>
      </c>
      <c r="E12" t="str">
        <f>isl_thomson!E13</f>
        <v>NA</v>
      </c>
      <c r="F12" t="str">
        <f>isl_thomson!F13</f>
        <v>NA</v>
      </c>
      <c r="G12" t="e">
        <f>isl_thomson!G13/isl_thomson!H13</f>
        <v>#VALUE!</v>
      </c>
      <c r="I12" s="2" t="str">
        <f>isl_thomson!J13</f>
        <v>Q3 1988</v>
      </c>
      <c r="J12" s="2" t="str">
        <f>isl_thomson!K13</f>
        <v>NA</v>
      </c>
    </row>
    <row r="13" spans="1:13" x14ac:dyDescent="0.25">
      <c r="A13" s="8">
        <f>isl_thomson!A14</f>
        <v>31761</v>
      </c>
      <c r="B13" t="str">
        <f>isl_thomson!B14</f>
        <v>NA</v>
      </c>
      <c r="C13" t="str">
        <f>isl_thomson!C14</f>
        <v>NA</v>
      </c>
      <c r="D13" t="str">
        <f>isl_thomson!D14</f>
        <v>NA</v>
      </c>
      <c r="E13" t="str">
        <f>isl_thomson!E14</f>
        <v>NA</v>
      </c>
      <c r="F13" t="str">
        <f>isl_thomson!F14</f>
        <v>NA</v>
      </c>
      <c r="G13" t="e">
        <f>isl_thomson!G14/isl_thomson!H14</f>
        <v>#VALUE!</v>
      </c>
      <c r="I13" s="2" t="str">
        <f>isl_thomson!J14</f>
        <v>Q4 1988</v>
      </c>
      <c r="J13" s="2" t="str">
        <f>isl_thomson!K14</f>
        <v>NA</v>
      </c>
    </row>
    <row r="14" spans="1:13" x14ac:dyDescent="0.25">
      <c r="A14" s="8">
        <f>isl_thomson!A15</f>
        <v>31792</v>
      </c>
      <c r="B14" t="str">
        <f>isl_thomson!B15</f>
        <v>NA</v>
      </c>
      <c r="C14" t="str">
        <f>isl_thomson!C15</f>
        <v>NA</v>
      </c>
      <c r="D14" t="str">
        <f>isl_thomson!D15</f>
        <v>NA</v>
      </c>
      <c r="E14" t="str">
        <f>isl_thomson!E15</f>
        <v>NA</v>
      </c>
      <c r="F14" t="str">
        <f>isl_thomson!F15</f>
        <v>NA</v>
      </c>
      <c r="G14" t="e">
        <f>isl_thomson!G15/isl_thomson!H15</f>
        <v>#VALUE!</v>
      </c>
      <c r="I14" s="2" t="str">
        <f>isl_thomson!J15</f>
        <v>Q1 1989</v>
      </c>
      <c r="J14" s="2" t="str">
        <f>isl_thomson!K15</f>
        <v>NA</v>
      </c>
    </row>
    <row r="15" spans="1:13" x14ac:dyDescent="0.25">
      <c r="A15" s="8">
        <f>isl_thomson!A16</f>
        <v>31823</v>
      </c>
      <c r="B15" t="str">
        <f>isl_thomson!B16</f>
        <v>NA</v>
      </c>
      <c r="C15" t="str">
        <f>isl_thomson!C16</f>
        <v>NA</v>
      </c>
      <c r="D15" t="str">
        <f>isl_thomson!D16</f>
        <v>NA</v>
      </c>
      <c r="E15" t="str">
        <f>isl_thomson!E16</f>
        <v>NA</v>
      </c>
      <c r="F15" t="str">
        <f>isl_thomson!F16</f>
        <v>NA</v>
      </c>
      <c r="G15" t="e">
        <f>isl_thomson!G16/isl_thomson!H16</f>
        <v>#VALUE!</v>
      </c>
      <c r="I15" s="2" t="str">
        <f>isl_thomson!J16</f>
        <v>Q2 1989</v>
      </c>
      <c r="J15" s="2" t="str">
        <f>isl_thomson!K16</f>
        <v>NA</v>
      </c>
    </row>
    <row r="16" spans="1:13" x14ac:dyDescent="0.25">
      <c r="A16" s="8">
        <f>isl_thomson!A17</f>
        <v>31851</v>
      </c>
      <c r="B16" t="str">
        <f>isl_thomson!B17</f>
        <v>NA</v>
      </c>
      <c r="C16" t="str">
        <f>isl_thomson!C17</f>
        <v>NA</v>
      </c>
      <c r="D16" t="str">
        <f>isl_thomson!D17</f>
        <v>NA</v>
      </c>
      <c r="E16" t="str">
        <f>isl_thomson!E17</f>
        <v>NA</v>
      </c>
      <c r="F16" t="str">
        <f>isl_thomson!F17</f>
        <v>NA</v>
      </c>
      <c r="G16" t="e">
        <f>isl_thomson!G17/isl_thomson!H17</f>
        <v>#VALUE!</v>
      </c>
      <c r="I16" s="2" t="str">
        <f>isl_thomson!J17</f>
        <v>Q3 1989</v>
      </c>
      <c r="J16" s="2" t="str">
        <f>isl_thomson!K17</f>
        <v>NA</v>
      </c>
    </row>
    <row r="17" spans="1:10" x14ac:dyDescent="0.25">
      <c r="A17" s="8">
        <f>isl_thomson!A18</f>
        <v>31882</v>
      </c>
      <c r="B17" t="str">
        <f>isl_thomson!B18</f>
        <v>NA</v>
      </c>
      <c r="C17" t="str">
        <f>isl_thomson!C18</f>
        <v>NA</v>
      </c>
      <c r="D17" t="str">
        <f>isl_thomson!D18</f>
        <v>NA</v>
      </c>
      <c r="E17" t="str">
        <f>isl_thomson!E18</f>
        <v>NA</v>
      </c>
      <c r="F17" t="str">
        <f>isl_thomson!F18</f>
        <v>NA</v>
      </c>
      <c r="G17" t="e">
        <f>isl_thomson!G18/isl_thomson!H18</f>
        <v>#VALUE!</v>
      </c>
      <c r="I17" s="2" t="str">
        <f>isl_thomson!J18</f>
        <v>Q4 1989</v>
      </c>
      <c r="J17" s="2" t="str">
        <f>isl_thomson!K18</f>
        <v>NA</v>
      </c>
    </row>
    <row r="18" spans="1:10" x14ac:dyDescent="0.25">
      <c r="A18" s="8">
        <f>isl_thomson!A19</f>
        <v>31912</v>
      </c>
      <c r="B18" t="str">
        <f>isl_thomson!B19</f>
        <v>NA</v>
      </c>
      <c r="C18" t="str">
        <f>isl_thomson!C19</f>
        <v>NA</v>
      </c>
      <c r="D18" t="str">
        <f>isl_thomson!D19</f>
        <v>NA</v>
      </c>
      <c r="E18" t="str">
        <f>isl_thomson!E19</f>
        <v>NA</v>
      </c>
      <c r="F18" t="str">
        <f>isl_thomson!F19</f>
        <v>NA</v>
      </c>
      <c r="G18" t="e">
        <f>isl_thomson!G19/isl_thomson!H19</f>
        <v>#VALUE!</v>
      </c>
      <c r="I18" s="2" t="str">
        <f>isl_thomson!J19</f>
        <v>Q1 1990</v>
      </c>
      <c r="J18" s="2" t="str">
        <f>isl_thomson!K19</f>
        <v>NA</v>
      </c>
    </row>
    <row r="19" spans="1:10" x14ac:dyDescent="0.25">
      <c r="A19" s="8">
        <f>isl_thomson!A20</f>
        <v>31943</v>
      </c>
      <c r="B19" t="str">
        <f>isl_thomson!B20</f>
        <v>NA</v>
      </c>
      <c r="C19" t="str">
        <f>isl_thomson!C20</f>
        <v>NA</v>
      </c>
      <c r="D19" t="str">
        <f>isl_thomson!D20</f>
        <v>NA</v>
      </c>
      <c r="E19" t="str">
        <f>isl_thomson!E20</f>
        <v>NA</v>
      </c>
      <c r="F19" t="str">
        <f>isl_thomson!F20</f>
        <v>NA</v>
      </c>
      <c r="G19" t="e">
        <f>isl_thomson!G20/isl_thomson!H20</f>
        <v>#VALUE!</v>
      </c>
      <c r="I19" s="2" t="str">
        <f>isl_thomson!J20</f>
        <v>Q2 1990</v>
      </c>
      <c r="J19" s="2" t="str">
        <f>isl_thomson!K20</f>
        <v>NA</v>
      </c>
    </row>
    <row r="20" spans="1:10" x14ac:dyDescent="0.25">
      <c r="A20" s="8">
        <f>isl_thomson!A21</f>
        <v>31973</v>
      </c>
      <c r="B20" t="str">
        <f>isl_thomson!B21</f>
        <v>NA</v>
      </c>
      <c r="C20" t="str">
        <f>isl_thomson!C21</f>
        <v>NA</v>
      </c>
      <c r="D20" t="str">
        <f>isl_thomson!D21</f>
        <v>NA</v>
      </c>
      <c r="E20" t="str">
        <f>isl_thomson!E21</f>
        <v>NA</v>
      </c>
      <c r="F20" t="str">
        <f>isl_thomson!F21</f>
        <v>NA</v>
      </c>
      <c r="G20" t="e">
        <f>isl_thomson!G21/isl_thomson!H21</f>
        <v>#VALUE!</v>
      </c>
      <c r="I20" s="2" t="str">
        <f>isl_thomson!J21</f>
        <v>Q3 1990</v>
      </c>
      <c r="J20" s="2" t="str">
        <f>isl_thomson!K21</f>
        <v>NA</v>
      </c>
    </row>
    <row r="21" spans="1:10" x14ac:dyDescent="0.25">
      <c r="A21" s="8">
        <f>isl_thomson!A22</f>
        <v>32004</v>
      </c>
      <c r="B21" t="str">
        <f>isl_thomson!B22</f>
        <v>NA</v>
      </c>
      <c r="C21" t="str">
        <f>isl_thomson!C22</f>
        <v>NA</v>
      </c>
      <c r="D21" t="str">
        <f>isl_thomson!D22</f>
        <v>NA</v>
      </c>
      <c r="E21" t="str">
        <f>isl_thomson!E22</f>
        <v>NA</v>
      </c>
      <c r="F21" t="str">
        <f>isl_thomson!F22</f>
        <v>NA</v>
      </c>
      <c r="G21" t="e">
        <f>isl_thomson!G22/isl_thomson!H22</f>
        <v>#VALUE!</v>
      </c>
      <c r="I21" s="2" t="str">
        <f>isl_thomson!J22</f>
        <v>Q4 1990</v>
      </c>
      <c r="J21" s="2" t="str">
        <f>isl_thomson!K22</f>
        <v>NA</v>
      </c>
    </row>
    <row r="22" spans="1:10" x14ac:dyDescent="0.25">
      <c r="A22" s="8">
        <f>isl_thomson!A23</f>
        <v>32035</v>
      </c>
      <c r="B22" t="str">
        <f>isl_thomson!B23</f>
        <v>NA</v>
      </c>
      <c r="C22" t="str">
        <f>isl_thomson!C23</f>
        <v>NA</v>
      </c>
      <c r="D22" t="str">
        <f>isl_thomson!D23</f>
        <v>NA</v>
      </c>
      <c r="E22" t="str">
        <f>isl_thomson!E23</f>
        <v>NA</v>
      </c>
      <c r="F22" t="str">
        <f>isl_thomson!F23</f>
        <v>NA</v>
      </c>
      <c r="G22" t="e">
        <f>isl_thomson!G23/isl_thomson!H23</f>
        <v>#VALUE!</v>
      </c>
      <c r="I22" s="2" t="str">
        <f>isl_thomson!J23</f>
        <v>Q1 1991</v>
      </c>
      <c r="J22" s="2" t="str">
        <f>isl_thomson!K23</f>
        <v>NA</v>
      </c>
    </row>
    <row r="23" spans="1:10" x14ac:dyDescent="0.25">
      <c r="A23" s="8">
        <f>isl_thomson!A24</f>
        <v>32065</v>
      </c>
      <c r="B23" t="str">
        <f>isl_thomson!B24</f>
        <v>NA</v>
      </c>
      <c r="C23" t="str">
        <f>isl_thomson!C24</f>
        <v>NA</v>
      </c>
      <c r="D23" t="str">
        <f>isl_thomson!D24</f>
        <v>NA</v>
      </c>
      <c r="E23" t="str">
        <f>isl_thomson!E24</f>
        <v>NA</v>
      </c>
      <c r="F23" t="str">
        <f>isl_thomson!F24</f>
        <v>NA</v>
      </c>
      <c r="G23" t="e">
        <f>isl_thomson!G24/isl_thomson!H24</f>
        <v>#VALUE!</v>
      </c>
      <c r="I23" s="2" t="str">
        <f>isl_thomson!J24</f>
        <v>Q2 1991</v>
      </c>
      <c r="J23" s="2" t="str">
        <f>isl_thomson!K24</f>
        <v>NA</v>
      </c>
    </row>
    <row r="24" spans="1:10" x14ac:dyDescent="0.25">
      <c r="A24" s="8">
        <f>isl_thomson!A25</f>
        <v>32096</v>
      </c>
      <c r="B24" t="str">
        <f>isl_thomson!B25</f>
        <v>NA</v>
      </c>
      <c r="C24" t="str">
        <f>isl_thomson!C25</f>
        <v>NA</v>
      </c>
      <c r="D24" t="str">
        <f>isl_thomson!D25</f>
        <v>NA</v>
      </c>
      <c r="E24" t="str">
        <f>isl_thomson!E25</f>
        <v>NA</v>
      </c>
      <c r="F24" t="str">
        <f>isl_thomson!F25</f>
        <v>NA</v>
      </c>
      <c r="G24" t="e">
        <f>isl_thomson!G25/isl_thomson!H25</f>
        <v>#VALUE!</v>
      </c>
      <c r="I24" s="2" t="str">
        <f>isl_thomson!J25</f>
        <v>Q3 1991</v>
      </c>
      <c r="J24" s="2" t="str">
        <f>isl_thomson!K25</f>
        <v>NA</v>
      </c>
    </row>
    <row r="25" spans="1:10" x14ac:dyDescent="0.25">
      <c r="A25" s="8">
        <f>isl_thomson!A26</f>
        <v>32126</v>
      </c>
      <c r="B25" t="str">
        <f>isl_thomson!B26</f>
        <v>NA</v>
      </c>
      <c r="C25" t="str">
        <f>isl_thomson!C26</f>
        <v>NA</v>
      </c>
      <c r="D25" t="str">
        <f>isl_thomson!D26</f>
        <v>NA</v>
      </c>
      <c r="E25" t="str">
        <f>isl_thomson!E26</f>
        <v>NA</v>
      </c>
      <c r="F25" t="str">
        <f>isl_thomson!F26</f>
        <v>NA</v>
      </c>
      <c r="G25" t="e">
        <f>isl_thomson!G26/isl_thomson!H26</f>
        <v>#VALUE!</v>
      </c>
      <c r="I25" s="2" t="str">
        <f>isl_thomson!J26</f>
        <v>Q4 1991</v>
      </c>
      <c r="J25" s="2" t="str">
        <f>isl_thomson!K26</f>
        <v>NA</v>
      </c>
    </row>
    <row r="26" spans="1:10" x14ac:dyDescent="0.25">
      <c r="A26" s="8">
        <f>isl_thomson!A27</f>
        <v>32157</v>
      </c>
      <c r="B26" t="str">
        <f>isl_thomson!B27</f>
        <v>NA</v>
      </c>
      <c r="C26" t="str">
        <f>isl_thomson!C27</f>
        <v>NA</v>
      </c>
      <c r="D26" t="str">
        <f>isl_thomson!D27</f>
        <v>NA</v>
      </c>
      <c r="E26" t="str">
        <f>isl_thomson!E27</f>
        <v>NA</v>
      </c>
      <c r="F26" t="str">
        <f>isl_thomson!F27</f>
        <v>NA</v>
      </c>
      <c r="G26" t="e">
        <f>isl_thomson!G27/isl_thomson!H27</f>
        <v>#VALUE!</v>
      </c>
      <c r="I26" s="2" t="str">
        <f>isl_thomson!J27</f>
        <v>Q1 1992</v>
      </c>
      <c r="J26" s="2" t="str">
        <f>isl_thomson!K27</f>
        <v>NA</v>
      </c>
    </row>
    <row r="27" spans="1:10" x14ac:dyDescent="0.25">
      <c r="A27" s="8">
        <f>isl_thomson!A28</f>
        <v>32188</v>
      </c>
      <c r="B27" t="str">
        <f>isl_thomson!B28</f>
        <v>NA</v>
      </c>
      <c r="C27" t="str">
        <f>isl_thomson!C28</f>
        <v>NA</v>
      </c>
      <c r="D27" t="str">
        <f>isl_thomson!D28</f>
        <v>NA</v>
      </c>
      <c r="E27" t="str">
        <f>isl_thomson!E28</f>
        <v>NA</v>
      </c>
      <c r="F27" t="str">
        <f>isl_thomson!F28</f>
        <v>NA</v>
      </c>
      <c r="G27" t="e">
        <f>isl_thomson!G28/isl_thomson!H28</f>
        <v>#VALUE!</v>
      </c>
      <c r="I27" s="2" t="str">
        <f>isl_thomson!J28</f>
        <v>Q2 1992</v>
      </c>
      <c r="J27" s="2" t="str">
        <f>isl_thomson!K28</f>
        <v>NA</v>
      </c>
    </row>
    <row r="28" spans="1:10" x14ac:dyDescent="0.25">
      <c r="A28" s="8">
        <f>isl_thomson!A29</f>
        <v>32217</v>
      </c>
      <c r="B28" t="str">
        <f>isl_thomson!B29</f>
        <v>NA</v>
      </c>
      <c r="C28" t="str">
        <f>isl_thomson!C29</f>
        <v>NA</v>
      </c>
      <c r="D28" t="str">
        <f>isl_thomson!D29</f>
        <v>NA</v>
      </c>
      <c r="E28" t="str">
        <f>isl_thomson!E29</f>
        <v>NA</v>
      </c>
      <c r="F28" t="str">
        <f>isl_thomson!F29</f>
        <v>NA</v>
      </c>
      <c r="G28" t="e">
        <f>isl_thomson!G29/isl_thomson!H29</f>
        <v>#VALUE!</v>
      </c>
      <c r="I28" s="2" t="str">
        <f>isl_thomson!J29</f>
        <v>Q3 1992</v>
      </c>
      <c r="J28" s="2" t="str">
        <f>isl_thomson!K29</f>
        <v>NA</v>
      </c>
    </row>
    <row r="29" spans="1:10" x14ac:dyDescent="0.25">
      <c r="A29" s="8">
        <f>isl_thomson!A30</f>
        <v>32248</v>
      </c>
      <c r="B29" t="str">
        <f>isl_thomson!B30</f>
        <v>NA</v>
      </c>
      <c r="C29" t="str">
        <f>isl_thomson!C30</f>
        <v>NA</v>
      </c>
      <c r="D29" t="str">
        <f>isl_thomson!D30</f>
        <v>NA</v>
      </c>
      <c r="E29" t="str">
        <f>isl_thomson!E30</f>
        <v>NA</v>
      </c>
      <c r="F29" t="str">
        <f>isl_thomson!F30</f>
        <v>NA</v>
      </c>
      <c r="G29" t="e">
        <f>isl_thomson!G30/isl_thomson!H30</f>
        <v>#VALUE!</v>
      </c>
      <c r="I29" s="2" t="str">
        <f>isl_thomson!J30</f>
        <v>Q4 1992</v>
      </c>
      <c r="J29" s="2" t="str">
        <f>isl_thomson!K30</f>
        <v>NA</v>
      </c>
    </row>
    <row r="30" spans="1:10" x14ac:dyDescent="0.25">
      <c r="A30" s="8">
        <f>isl_thomson!A31</f>
        <v>32278</v>
      </c>
      <c r="B30" t="str">
        <f>isl_thomson!B31</f>
        <v>NA</v>
      </c>
      <c r="C30" t="str">
        <f>isl_thomson!C31</f>
        <v>NA</v>
      </c>
      <c r="D30" t="str">
        <f>isl_thomson!D31</f>
        <v>NA</v>
      </c>
      <c r="E30" t="str">
        <f>isl_thomson!E31</f>
        <v>NA</v>
      </c>
      <c r="F30" t="str">
        <f>isl_thomson!F31</f>
        <v>NA</v>
      </c>
      <c r="G30" t="e">
        <f>isl_thomson!G31/isl_thomson!H31</f>
        <v>#VALUE!</v>
      </c>
      <c r="I30" s="2" t="str">
        <f>isl_thomson!J31</f>
        <v>Q1 1993</v>
      </c>
      <c r="J30" s="2" t="str">
        <f>isl_thomson!K31</f>
        <v>NA</v>
      </c>
    </row>
    <row r="31" spans="1:10" x14ac:dyDescent="0.25">
      <c r="A31" s="8">
        <f>isl_thomson!A32</f>
        <v>32309</v>
      </c>
      <c r="B31" t="str">
        <f>isl_thomson!B32</f>
        <v>NA</v>
      </c>
      <c r="C31" t="str">
        <f>isl_thomson!C32</f>
        <v>NA</v>
      </c>
      <c r="D31" t="str">
        <f>isl_thomson!D32</f>
        <v>NA</v>
      </c>
      <c r="E31" t="str">
        <f>isl_thomson!E32</f>
        <v>NA</v>
      </c>
      <c r="F31" t="str">
        <f>isl_thomson!F32</f>
        <v>NA</v>
      </c>
      <c r="G31" t="e">
        <f>isl_thomson!G32/isl_thomson!H32</f>
        <v>#VALUE!</v>
      </c>
      <c r="I31" s="2" t="str">
        <f>isl_thomson!J32</f>
        <v>Q2 1993</v>
      </c>
      <c r="J31" s="2" t="str">
        <f>isl_thomson!K32</f>
        <v>NA</v>
      </c>
    </row>
    <row r="32" spans="1:10" x14ac:dyDescent="0.25">
      <c r="A32" s="8">
        <f>isl_thomson!A33</f>
        <v>32339</v>
      </c>
      <c r="B32" t="str">
        <f>isl_thomson!B33</f>
        <v>NA</v>
      </c>
      <c r="C32" t="str">
        <f>isl_thomson!C33</f>
        <v>NA</v>
      </c>
      <c r="D32" t="str">
        <f>isl_thomson!D33</f>
        <v>NA</v>
      </c>
      <c r="E32" t="str">
        <f>isl_thomson!E33</f>
        <v>NA</v>
      </c>
      <c r="F32" t="str">
        <f>isl_thomson!F33</f>
        <v>NA</v>
      </c>
      <c r="G32" t="e">
        <f>isl_thomson!G33/isl_thomson!H33</f>
        <v>#VALUE!</v>
      </c>
      <c r="I32" s="2" t="str">
        <f>isl_thomson!J33</f>
        <v>Q3 1993</v>
      </c>
      <c r="J32" s="2" t="str">
        <f>isl_thomson!K33</f>
        <v>NA</v>
      </c>
    </row>
    <row r="33" spans="1:10" x14ac:dyDescent="0.25">
      <c r="A33" s="8">
        <f>isl_thomson!A34</f>
        <v>32370</v>
      </c>
      <c r="B33" t="str">
        <f>isl_thomson!B34</f>
        <v>NA</v>
      </c>
      <c r="C33" t="str">
        <f>isl_thomson!C34</f>
        <v>NA</v>
      </c>
      <c r="D33" t="str">
        <f>isl_thomson!D34</f>
        <v>NA</v>
      </c>
      <c r="E33" t="str">
        <f>isl_thomson!E34</f>
        <v>NA</v>
      </c>
      <c r="F33" t="str">
        <f>isl_thomson!F34</f>
        <v>NA</v>
      </c>
      <c r="G33" t="e">
        <f>isl_thomson!G34/isl_thomson!H34</f>
        <v>#VALUE!</v>
      </c>
      <c r="I33" s="2" t="str">
        <f>isl_thomson!J34</f>
        <v>Q4 1993</v>
      </c>
      <c r="J33" s="2" t="str">
        <f>isl_thomson!K34</f>
        <v>NA</v>
      </c>
    </row>
    <row r="34" spans="1:10" x14ac:dyDescent="0.25">
      <c r="A34" s="8">
        <f>isl_thomson!A35</f>
        <v>32401</v>
      </c>
      <c r="B34" t="str">
        <f>isl_thomson!B35</f>
        <v>NA</v>
      </c>
      <c r="C34" t="str">
        <f>isl_thomson!C35</f>
        <v>NA</v>
      </c>
      <c r="D34" t="str">
        <f>isl_thomson!D35</f>
        <v>NA</v>
      </c>
      <c r="E34" t="str">
        <f>isl_thomson!E35</f>
        <v>NA</v>
      </c>
      <c r="F34" t="str">
        <f>isl_thomson!F35</f>
        <v>NA</v>
      </c>
      <c r="G34" t="e">
        <f>isl_thomson!G35/isl_thomson!H35</f>
        <v>#VALUE!</v>
      </c>
      <c r="I34" s="2" t="str">
        <f>isl_thomson!J35</f>
        <v>Q1 1994</v>
      </c>
      <c r="J34" s="2" t="str">
        <f>isl_thomson!K35</f>
        <v>NA</v>
      </c>
    </row>
    <row r="35" spans="1:10" x14ac:dyDescent="0.25">
      <c r="A35" s="8">
        <f>isl_thomson!A36</f>
        <v>32431</v>
      </c>
      <c r="B35" t="str">
        <f>isl_thomson!B36</f>
        <v>NA</v>
      </c>
      <c r="C35" t="str">
        <f>isl_thomson!C36</f>
        <v>NA</v>
      </c>
      <c r="D35" t="str">
        <f>isl_thomson!D36</f>
        <v>NA</v>
      </c>
      <c r="E35" t="str">
        <f>isl_thomson!E36</f>
        <v>NA</v>
      </c>
      <c r="F35" t="str">
        <f>isl_thomson!F36</f>
        <v>NA</v>
      </c>
      <c r="G35" t="e">
        <f>isl_thomson!G36/isl_thomson!H36</f>
        <v>#VALUE!</v>
      </c>
      <c r="I35" s="2" t="str">
        <f>isl_thomson!J36</f>
        <v>Q2 1994</v>
      </c>
      <c r="J35" s="2" t="str">
        <f>isl_thomson!K36</f>
        <v>NA</v>
      </c>
    </row>
    <row r="36" spans="1:10" x14ac:dyDescent="0.25">
      <c r="A36" s="8">
        <f>isl_thomson!A37</f>
        <v>32462</v>
      </c>
      <c r="B36" t="str">
        <f>isl_thomson!B37</f>
        <v>NA</v>
      </c>
      <c r="C36" t="str">
        <f>isl_thomson!C37</f>
        <v>NA</v>
      </c>
      <c r="D36" t="str">
        <f>isl_thomson!D37</f>
        <v>NA</v>
      </c>
      <c r="E36" t="str">
        <f>isl_thomson!E37</f>
        <v>NA</v>
      </c>
      <c r="F36" t="str">
        <f>isl_thomson!F37</f>
        <v>NA</v>
      </c>
      <c r="G36" t="e">
        <f>isl_thomson!G37/isl_thomson!H37</f>
        <v>#VALUE!</v>
      </c>
      <c r="I36" s="2" t="str">
        <f>isl_thomson!J37</f>
        <v>Q3 1994</v>
      </c>
      <c r="J36" s="2" t="str">
        <f>isl_thomson!K37</f>
        <v>NA</v>
      </c>
    </row>
    <row r="37" spans="1:10" x14ac:dyDescent="0.25">
      <c r="A37" s="8">
        <f>isl_thomson!A38</f>
        <v>32492</v>
      </c>
      <c r="B37" t="str">
        <f>isl_thomson!B38</f>
        <v>NA</v>
      </c>
      <c r="C37" t="str">
        <f>isl_thomson!C38</f>
        <v>NA</v>
      </c>
      <c r="D37" t="str">
        <f>isl_thomson!D38</f>
        <v>NA</v>
      </c>
      <c r="E37" t="str">
        <f>isl_thomson!E38</f>
        <v>NA</v>
      </c>
      <c r="F37" t="str">
        <f>isl_thomson!F38</f>
        <v>NA</v>
      </c>
      <c r="G37" t="e">
        <f>isl_thomson!G38/isl_thomson!H38</f>
        <v>#VALUE!</v>
      </c>
      <c r="I37" s="2" t="str">
        <f>isl_thomson!J38</f>
        <v>Q4 1994</v>
      </c>
      <c r="J37" s="2" t="str">
        <f>isl_thomson!K38</f>
        <v>NA</v>
      </c>
    </row>
    <row r="38" spans="1:10" x14ac:dyDescent="0.25">
      <c r="A38" s="8">
        <f>isl_thomson!A39</f>
        <v>32523</v>
      </c>
      <c r="B38" t="str">
        <f>isl_thomson!B39</f>
        <v>NA</v>
      </c>
      <c r="C38" t="str">
        <f>isl_thomson!C39</f>
        <v>NA</v>
      </c>
      <c r="D38" t="str">
        <f>isl_thomson!D39</f>
        <v>NA</v>
      </c>
      <c r="E38" t="str">
        <f>isl_thomson!E39</f>
        <v>NA</v>
      </c>
      <c r="F38" t="str">
        <f>isl_thomson!F39</f>
        <v>NA</v>
      </c>
      <c r="G38" t="e">
        <f>isl_thomson!G39/isl_thomson!H39</f>
        <v>#VALUE!</v>
      </c>
      <c r="I38" s="2" t="str">
        <f>isl_thomson!J39</f>
        <v>Q1 1995</v>
      </c>
      <c r="J38" s="2" t="str">
        <f>isl_thomson!K39</f>
        <v>NA</v>
      </c>
    </row>
    <row r="39" spans="1:10" x14ac:dyDescent="0.25">
      <c r="A39" s="8">
        <f>isl_thomson!A40</f>
        <v>32554</v>
      </c>
      <c r="B39" t="str">
        <f>isl_thomson!B40</f>
        <v>NA</v>
      </c>
      <c r="C39" t="str">
        <f>isl_thomson!C40</f>
        <v>NA</v>
      </c>
      <c r="D39" t="str">
        <f>isl_thomson!D40</f>
        <v>NA</v>
      </c>
      <c r="E39" t="str">
        <f>isl_thomson!E40</f>
        <v>NA</v>
      </c>
      <c r="F39" t="str">
        <f>isl_thomson!F40</f>
        <v>NA</v>
      </c>
      <c r="G39" t="e">
        <f>isl_thomson!G40/isl_thomson!H40</f>
        <v>#VALUE!</v>
      </c>
      <c r="I39" s="2" t="str">
        <f>isl_thomson!J40</f>
        <v>Q2 1995</v>
      </c>
      <c r="J39" s="2" t="str">
        <f>isl_thomson!K40</f>
        <v>NA</v>
      </c>
    </row>
    <row r="40" spans="1:10" x14ac:dyDescent="0.25">
      <c r="A40" s="8">
        <f>isl_thomson!A41</f>
        <v>32582</v>
      </c>
      <c r="B40" t="str">
        <f>isl_thomson!B41</f>
        <v>NA</v>
      </c>
      <c r="C40" t="str">
        <f>isl_thomson!C41</f>
        <v>NA</v>
      </c>
      <c r="D40" t="str">
        <f>isl_thomson!D41</f>
        <v>NA</v>
      </c>
      <c r="E40" t="str">
        <f>isl_thomson!E41</f>
        <v>NA</v>
      </c>
      <c r="F40" t="str">
        <f>isl_thomson!F41</f>
        <v>NA</v>
      </c>
      <c r="G40" t="e">
        <f>isl_thomson!G41/isl_thomson!H41</f>
        <v>#VALUE!</v>
      </c>
      <c r="I40" s="2" t="str">
        <f>isl_thomson!J41</f>
        <v>Q3 1995</v>
      </c>
      <c r="J40" s="2" t="str">
        <f>isl_thomson!K41</f>
        <v>NA</v>
      </c>
    </row>
    <row r="41" spans="1:10" x14ac:dyDescent="0.25">
      <c r="A41" s="8">
        <f>isl_thomson!A42</f>
        <v>32613</v>
      </c>
      <c r="B41" t="str">
        <f>isl_thomson!B42</f>
        <v>NA</v>
      </c>
      <c r="C41" t="str">
        <f>isl_thomson!C42</f>
        <v>NA</v>
      </c>
      <c r="D41" t="str">
        <f>isl_thomson!D42</f>
        <v>NA</v>
      </c>
      <c r="E41" t="str">
        <f>isl_thomson!E42</f>
        <v>NA</v>
      </c>
      <c r="F41" t="str">
        <f>isl_thomson!F42</f>
        <v>NA</v>
      </c>
      <c r="G41" t="e">
        <f>isl_thomson!G42/isl_thomson!H42</f>
        <v>#VALUE!</v>
      </c>
      <c r="I41" s="2" t="str">
        <f>isl_thomson!J42</f>
        <v>Q4 1995</v>
      </c>
      <c r="J41" s="2" t="str">
        <f>isl_thomson!K42</f>
        <v>NA</v>
      </c>
    </row>
    <row r="42" spans="1:10" x14ac:dyDescent="0.25">
      <c r="A42" s="8">
        <f>isl_thomson!A43</f>
        <v>32643</v>
      </c>
      <c r="B42" t="str">
        <f>isl_thomson!B43</f>
        <v>NA</v>
      </c>
      <c r="C42" t="str">
        <f>isl_thomson!C43</f>
        <v>NA</v>
      </c>
      <c r="D42" t="str">
        <f>isl_thomson!D43</f>
        <v>NA</v>
      </c>
      <c r="E42" t="str">
        <f>isl_thomson!E43</f>
        <v>NA</v>
      </c>
      <c r="F42" t="str">
        <f>isl_thomson!F43</f>
        <v>NA</v>
      </c>
      <c r="G42" t="e">
        <f>isl_thomson!G43/isl_thomson!H43</f>
        <v>#VALUE!</v>
      </c>
      <c r="I42" s="2" t="str">
        <f>isl_thomson!J43</f>
        <v>Q1 1996</v>
      </c>
      <c r="J42" s="2" t="str">
        <f>isl_thomson!K43</f>
        <v>NA</v>
      </c>
    </row>
    <row r="43" spans="1:10" x14ac:dyDescent="0.25">
      <c r="A43" s="8">
        <f>isl_thomson!A44</f>
        <v>32674</v>
      </c>
      <c r="B43" t="str">
        <f>isl_thomson!B44</f>
        <v>NA</v>
      </c>
      <c r="C43" t="str">
        <f>isl_thomson!C44</f>
        <v>NA</v>
      </c>
      <c r="D43" t="str">
        <f>isl_thomson!D44</f>
        <v>NA</v>
      </c>
      <c r="E43" t="str">
        <f>isl_thomson!E44</f>
        <v>NA</v>
      </c>
      <c r="F43" t="str">
        <f>isl_thomson!F44</f>
        <v>NA</v>
      </c>
      <c r="G43" t="e">
        <f>isl_thomson!G44/isl_thomson!H44</f>
        <v>#VALUE!</v>
      </c>
      <c r="I43" s="2" t="str">
        <f>isl_thomson!J44</f>
        <v>Q2 1996</v>
      </c>
      <c r="J43" s="2" t="str">
        <f>isl_thomson!K44</f>
        <v>NA</v>
      </c>
    </row>
    <row r="44" spans="1:10" x14ac:dyDescent="0.25">
      <c r="A44" s="8">
        <f>isl_thomson!A45</f>
        <v>32704</v>
      </c>
      <c r="B44" t="str">
        <f>isl_thomson!B45</f>
        <v>NA</v>
      </c>
      <c r="C44" t="str">
        <f>isl_thomson!C45</f>
        <v>NA</v>
      </c>
      <c r="D44" t="str">
        <f>isl_thomson!D45</f>
        <v>NA</v>
      </c>
      <c r="E44" t="str">
        <f>isl_thomson!E45</f>
        <v>NA</v>
      </c>
      <c r="F44" t="str">
        <f>isl_thomson!F45</f>
        <v>NA</v>
      </c>
      <c r="G44" t="e">
        <f>isl_thomson!G45/isl_thomson!H45</f>
        <v>#VALUE!</v>
      </c>
      <c r="I44" s="2" t="str">
        <f>isl_thomson!J45</f>
        <v>Q3 1996</v>
      </c>
      <c r="J44" s="2" t="str">
        <f>isl_thomson!K45</f>
        <v>NA</v>
      </c>
    </row>
    <row r="45" spans="1:10" x14ac:dyDescent="0.25">
      <c r="A45" s="8">
        <f>isl_thomson!A46</f>
        <v>32735</v>
      </c>
      <c r="B45" t="str">
        <f>isl_thomson!B46</f>
        <v>NA</v>
      </c>
      <c r="C45" t="str">
        <f>isl_thomson!C46</f>
        <v>NA</v>
      </c>
      <c r="D45" t="str">
        <f>isl_thomson!D46</f>
        <v>NA</v>
      </c>
      <c r="E45" t="str">
        <f>isl_thomson!E46</f>
        <v>NA</v>
      </c>
      <c r="F45" t="str">
        <f>isl_thomson!F46</f>
        <v>NA</v>
      </c>
      <c r="G45" t="e">
        <f>isl_thomson!G46/isl_thomson!H46</f>
        <v>#VALUE!</v>
      </c>
      <c r="I45" s="2" t="str">
        <f>isl_thomson!J46</f>
        <v>Q4 1996</v>
      </c>
      <c r="J45" s="2" t="str">
        <f>isl_thomson!K46</f>
        <v>NA</v>
      </c>
    </row>
    <row r="46" spans="1:10" x14ac:dyDescent="0.25">
      <c r="A46" s="8">
        <f>isl_thomson!A47</f>
        <v>32766</v>
      </c>
      <c r="B46" t="str">
        <f>isl_thomson!B47</f>
        <v>NA</v>
      </c>
      <c r="C46" t="str">
        <f>isl_thomson!C47</f>
        <v>NA</v>
      </c>
      <c r="D46" t="str">
        <f>isl_thomson!D47</f>
        <v>NA</v>
      </c>
      <c r="E46" t="str">
        <f>isl_thomson!E47</f>
        <v>NA</v>
      </c>
      <c r="F46" t="str">
        <f>isl_thomson!F47</f>
        <v>NA</v>
      </c>
      <c r="G46" t="e">
        <f>isl_thomson!G47/isl_thomson!H47</f>
        <v>#VALUE!</v>
      </c>
      <c r="I46" s="2" t="str">
        <f>isl_thomson!J47</f>
        <v>Q1 1997</v>
      </c>
      <c r="J46" s="2" t="str">
        <f>isl_thomson!K47</f>
        <v>NA</v>
      </c>
    </row>
    <row r="47" spans="1:10" x14ac:dyDescent="0.25">
      <c r="A47" s="8">
        <f>isl_thomson!A48</f>
        <v>32796</v>
      </c>
      <c r="B47" t="str">
        <f>isl_thomson!B48</f>
        <v>NA</v>
      </c>
      <c r="C47" t="str">
        <f>isl_thomson!C48</f>
        <v>NA</v>
      </c>
      <c r="D47" t="str">
        <f>isl_thomson!D48</f>
        <v>NA</v>
      </c>
      <c r="E47" t="str">
        <f>isl_thomson!E48</f>
        <v>NA</v>
      </c>
      <c r="F47" t="str">
        <f>isl_thomson!F48</f>
        <v>NA</v>
      </c>
      <c r="G47" t="e">
        <f>isl_thomson!G48/isl_thomson!H48</f>
        <v>#VALUE!</v>
      </c>
      <c r="I47" s="2" t="str">
        <f>isl_thomson!J48</f>
        <v>Q2 1997</v>
      </c>
      <c r="J47" s="2" t="str">
        <f>isl_thomson!K48</f>
        <v>NA</v>
      </c>
    </row>
    <row r="48" spans="1:10" x14ac:dyDescent="0.25">
      <c r="A48" s="8">
        <f>isl_thomson!A49</f>
        <v>32827</v>
      </c>
      <c r="B48" t="str">
        <f>isl_thomson!B49</f>
        <v>NA</v>
      </c>
      <c r="C48" t="str">
        <f>isl_thomson!C49</f>
        <v>NA</v>
      </c>
      <c r="D48" t="str">
        <f>isl_thomson!D49</f>
        <v>NA</v>
      </c>
      <c r="E48" t="str">
        <f>isl_thomson!E49</f>
        <v>NA</v>
      </c>
      <c r="F48" t="str">
        <f>isl_thomson!F49</f>
        <v>NA</v>
      </c>
      <c r="G48" t="e">
        <f>isl_thomson!G49/isl_thomson!H49</f>
        <v>#VALUE!</v>
      </c>
      <c r="I48" s="2" t="str">
        <f>isl_thomson!J49</f>
        <v>Q3 1997</v>
      </c>
      <c r="J48" s="2" t="str">
        <f>isl_thomson!K49</f>
        <v>NA</v>
      </c>
    </row>
    <row r="49" spans="1:10" x14ac:dyDescent="0.25">
      <c r="A49" s="8">
        <f>isl_thomson!A50</f>
        <v>32857</v>
      </c>
      <c r="B49" t="str">
        <f>isl_thomson!B50</f>
        <v>NA</v>
      </c>
      <c r="C49" t="str">
        <f>isl_thomson!C50</f>
        <v>NA</v>
      </c>
      <c r="D49" t="str">
        <f>isl_thomson!D50</f>
        <v>NA</v>
      </c>
      <c r="E49" t="str">
        <f>isl_thomson!E50</f>
        <v>NA</v>
      </c>
      <c r="F49" t="str">
        <f>isl_thomson!F50</f>
        <v>NA</v>
      </c>
      <c r="G49" t="e">
        <f>isl_thomson!G50/isl_thomson!H50</f>
        <v>#VALUE!</v>
      </c>
      <c r="I49" s="2" t="str">
        <f>isl_thomson!J50</f>
        <v>Q4 1997</v>
      </c>
      <c r="J49" s="2" t="str">
        <f>isl_thomson!K50</f>
        <v>NA</v>
      </c>
    </row>
    <row r="50" spans="1:10" x14ac:dyDescent="0.25">
      <c r="A50" s="8">
        <f>isl_thomson!A51</f>
        <v>32888</v>
      </c>
      <c r="B50" t="str">
        <f>isl_thomson!B51</f>
        <v>NA</v>
      </c>
      <c r="C50" t="str">
        <f>isl_thomson!C51</f>
        <v>NA</v>
      </c>
      <c r="D50" t="str">
        <f>isl_thomson!D51</f>
        <v>NA</v>
      </c>
      <c r="E50" t="str">
        <f>isl_thomson!E51</f>
        <v>NA</v>
      </c>
      <c r="F50">
        <f>isl_thomson!F51</f>
        <v>41.2</v>
      </c>
      <c r="G50" t="e">
        <f>isl_thomson!G51/isl_thomson!H51</f>
        <v>#VALUE!</v>
      </c>
      <c r="I50" s="2" t="str">
        <f>isl_thomson!J51</f>
        <v>Q1 1998</v>
      </c>
      <c r="J50" s="2" t="str">
        <f>isl_thomson!K51</f>
        <v>NA</v>
      </c>
    </row>
    <row r="51" spans="1:10" x14ac:dyDescent="0.25">
      <c r="A51" s="8">
        <f>isl_thomson!A52</f>
        <v>32919</v>
      </c>
      <c r="B51" t="str">
        <f>isl_thomson!B52</f>
        <v>NA</v>
      </c>
      <c r="C51" t="str">
        <f>isl_thomson!C52</f>
        <v>NA</v>
      </c>
      <c r="D51" t="str">
        <f>isl_thomson!D52</f>
        <v>NA</v>
      </c>
      <c r="E51" t="str">
        <f>isl_thomson!E52</f>
        <v>NA</v>
      </c>
      <c r="F51">
        <f>isl_thomson!F52</f>
        <v>41.4</v>
      </c>
      <c r="G51" t="e">
        <f>isl_thomson!G52/isl_thomson!H52</f>
        <v>#VALUE!</v>
      </c>
      <c r="I51" s="2" t="str">
        <f>isl_thomson!J52</f>
        <v>Q2 1998</v>
      </c>
      <c r="J51" s="2" t="str">
        <f>isl_thomson!K52</f>
        <v>NA</v>
      </c>
    </row>
    <row r="52" spans="1:10" x14ac:dyDescent="0.25">
      <c r="A52" s="8">
        <f>isl_thomson!A53</f>
        <v>32947</v>
      </c>
      <c r="B52" t="str">
        <f>isl_thomson!B53</f>
        <v>NA</v>
      </c>
      <c r="C52" t="str">
        <f>isl_thomson!C53</f>
        <v>NA</v>
      </c>
      <c r="D52" t="str">
        <f>isl_thomson!D53</f>
        <v>NA</v>
      </c>
      <c r="E52" t="str">
        <f>isl_thomson!E53</f>
        <v>NA</v>
      </c>
      <c r="F52">
        <f>isl_thomson!F53</f>
        <v>41.1</v>
      </c>
      <c r="G52" t="e">
        <f>isl_thomson!G53/isl_thomson!H53</f>
        <v>#VALUE!</v>
      </c>
      <c r="I52" s="2" t="str">
        <f>isl_thomson!J53</f>
        <v>Q3 1998</v>
      </c>
      <c r="J52" s="2" t="str">
        <f>isl_thomson!K53</f>
        <v>NA</v>
      </c>
    </row>
    <row r="53" spans="1:10" x14ac:dyDescent="0.25">
      <c r="A53" s="8">
        <f>isl_thomson!A54</f>
        <v>32978</v>
      </c>
      <c r="B53" t="str">
        <f>isl_thomson!B54</f>
        <v>NA</v>
      </c>
      <c r="C53" t="str">
        <f>isl_thomson!C54</f>
        <v>NA</v>
      </c>
      <c r="D53" t="str">
        <f>isl_thomson!D54</f>
        <v>NA</v>
      </c>
      <c r="E53" t="str">
        <f>isl_thomson!E54</f>
        <v>NA</v>
      </c>
      <c r="F53">
        <f>isl_thomson!F54</f>
        <v>41.5</v>
      </c>
      <c r="G53" t="e">
        <f>isl_thomson!G54/isl_thomson!H54</f>
        <v>#VALUE!</v>
      </c>
      <c r="I53" s="2" t="str">
        <f>isl_thomson!J54</f>
        <v>Q4 1998</v>
      </c>
      <c r="J53" s="2" t="str">
        <f>isl_thomson!K54</f>
        <v>NA</v>
      </c>
    </row>
    <row r="54" spans="1:10" x14ac:dyDescent="0.25">
      <c r="A54" s="8">
        <f>isl_thomson!A55</f>
        <v>33008</v>
      </c>
      <c r="B54" t="str">
        <f>isl_thomson!B55</f>
        <v>NA</v>
      </c>
      <c r="C54" t="str">
        <f>isl_thomson!C55</f>
        <v>NA</v>
      </c>
      <c r="D54" t="str">
        <f>isl_thomson!D55</f>
        <v>NA</v>
      </c>
      <c r="E54" t="str">
        <f>isl_thomson!E55</f>
        <v>NA</v>
      </c>
      <c r="F54">
        <f>isl_thomson!F55</f>
        <v>42.7</v>
      </c>
      <c r="G54" t="e">
        <f>isl_thomson!G55/isl_thomson!H55</f>
        <v>#VALUE!</v>
      </c>
      <c r="I54" s="2" t="str">
        <f>isl_thomson!J55</f>
        <v>Q1 1999</v>
      </c>
      <c r="J54" s="2" t="str">
        <f>isl_thomson!K55</f>
        <v>NA</v>
      </c>
    </row>
    <row r="55" spans="1:10" x14ac:dyDescent="0.25">
      <c r="A55" s="8">
        <f>isl_thomson!A56</f>
        <v>33039</v>
      </c>
      <c r="B55" t="str">
        <f>isl_thomson!B56</f>
        <v>NA</v>
      </c>
      <c r="C55" t="str">
        <f>isl_thomson!C56</f>
        <v>NA</v>
      </c>
      <c r="D55" t="str">
        <f>isl_thomson!D56</f>
        <v>NA</v>
      </c>
      <c r="E55" t="str">
        <f>isl_thomson!E56</f>
        <v>NA</v>
      </c>
      <c r="F55">
        <f>isl_thomson!F56</f>
        <v>41.6</v>
      </c>
      <c r="G55" t="e">
        <f>isl_thomson!G56/isl_thomson!H56</f>
        <v>#VALUE!</v>
      </c>
      <c r="I55" s="2" t="str">
        <f>isl_thomson!J56</f>
        <v>Q2 1999</v>
      </c>
      <c r="J55" s="2" t="str">
        <f>isl_thomson!K56</f>
        <v>NA</v>
      </c>
    </row>
    <row r="56" spans="1:10" x14ac:dyDescent="0.25">
      <c r="A56" s="8">
        <f>isl_thomson!A57</f>
        <v>33069</v>
      </c>
      <c r="B56" t="str">
        <f>isl_thomson!B57</f>
        <v>NA</v>
      </c>
      <c r="C56" t="str">
        <f>isl_thomson!C57</f>
        <v>NA</v>
      </c>
      <c r="D56" t="str">
        <f>isl_thomson!D57</f>
        <v>NA</v>
      </c>
      <c r="E56" t="str">
        <f>isl_thomson!E57</f>
        <v>NA</v>
      </c>
      <c r="F56">
        <f>isl_thomson!F57</f>
        <v>42</v>
      </c>
      <c r="G56" t="e">
        <f>isl_thomson!G57/isl_thomson!H57</f>
        <v>#VALUE!</v>
      </c>
      <c r="I56" s="2" t="str">
        <f>isl_thomson!J57</f>
        <v>Q3 1999</v>
      </c>
      <c r="J56" s="2" t="str">
        <f>isl_thomson!K57</f>
        <v>NA</v>
      </c>
    </row>
    <row r="57" spans="1:10" x14ac:dyDescent="0.25">
      <c r="A57" s="8">
        <f>isl_thomson!A58</f>
        <v>33100</v>
      </c>
      <c r="B57" t="str">
        <f>isl_thomson!B58</f>
        <v>NA</v>
      </c>
      <c r="C57" t="str">
        <f>isl_thomson!C58</f>
        <v>NA</v>
      </c>
      <c r="D57" t="str">
        <f>isl_thomson!D58</f>
        <v>NA</v>
      </c>
      <c r="E57" t="str">
        <f>isl_thomson!E58</f>
        <v>NA</v>
      </c>
      <c r="F57">
        <f>isl_thomson!F58</f>
        <v>42.3</v>
      </c>
      <c r="G57" t="e">
        <f>isl_thomson!G58/isl_thomson!H58</f>
        <v>#VALUE!</v>
      </c>
      <c r="I57" s="2" t="str">
        <f>isl_thomson!J58</f>
        <v>Q4 1999</v>
      </c>
      <c r="J57" s="2" t="str">
        <f>isl_thomson!K58</f>
        <v>NA</v>
      </c>
    </row>
    <row r="58" spans="1:10" x14ac:dyDescent="0.25">
      <c r="A58" s="8">
        <f>isl_thomson!A59</f>
        <v>33131</v>
      </c>
      <c r="B58" t="str">
        <f>isl_thomson!B59</f>
        <v>NA</v>
      </c>
      <c r="C58" t="str">
        <f>isl_thomson!C59</f>
        <v>NA</v>
      </c>
      <c r="D58" t="str">
        <f>isl_thomson!D59</f>
        <v>NA</v>
      </c>
      <c r="E58" t="str">
        <f>isl_thomson!E59</f>
        <v>NA</v>
      </c>
      <c r="F58">
        <f>isl_thomson!F59</f>
        <v>43.1</v>
      </c>
      <c r="G58" t="e">
        <f>isl_thomson!G59/isl_thomson!H59</f>
        <v>#VALUE!</v>
      </c>
      <c r="I58" s="2" t="str">
        <f>isl_thomson!J59</f>
        <v>Q1 2000</v>
      </c>
      <c r="J58" s="2" t="str">
        <f>isl_thomson!K59</f>
        <v>NA</v>
      </c>
    </row>
    <row r="59" spans="1:10" x14ac:dyDescent="0.25">
      <c r="A59" s="8">
        <f>isl_thomson!A60</f>
        <v>33161</v>
      </c>
      <c r="B59" t="str">
        <f>isl_thomson!B60</f>
        <v>NA</v>
      </c>
      <c r="C59" t="str">
        <f>isl_thomson!C60</f>
        <v>NA</v>
      </c>
      <c r="D59" t="str">
        <f>isl_thomson!D60</f>
        <v>NA</v>
      </c>
      <c r="E59" t="str">
        <f>isl_thomson!E60</f>
        <v>NA</v>
      </c>
      <c r="F59">
        <f>isl_thomson!F60</f>
        <v>42.8</v>
      </c>
      <c r="G59" t="e">
        <f>isl_thomson!G60/isl_thomson!H60</f>
        <v>#VALUE!</v>
      </c>
      <c r="I59" s="2" t="str">
        <f>isl_thomson!J60</f>
        <v>Q2 2000</v>
      </c>
      <c r="J59" s="2" t="str">
        <f>isl_thomson!K60</f>
        <v>NA</v>
      </c>
    </row>
    <row r="60" spans="1:10" x14ac:dyDescent="0.25">
      <c r="A60" s="8">
        <f>isl_thomson!A61</f>
        <v>33192</v>
      </c>
      <c r="B60" t="str">
        <f>isl_thomson!B61</f>
        <v>NA</v>
      </c>
      <c r="C60" t="str">
        <f>isl_thomson!C61</f>
        <v>NA</v>
      </c>
      <c r="D60" t="str">
        <f>isl_thomson!D61</f>
        <v>NA</v>
      </c>
      <c r="E60" t="str">
        <f>isl_thomson!E61</f>
        <v>NA</v>
      </c>
      <c r="F60">
        <f>isl_thomson!F61</f>
        <v>43.3</v>
      </c>
      <c r="G60" t="e">
        <f>isl_thomson!G61/isl_thomson!H61</f>
        <v>#VALUE!</v>
      </c>
      <c r="I60" s="2" t="str">
        <f>isl_thomson!J61</f>
        <v>Q3 2000</v>
      </c>
      <c r="J60" s="2" t="str">
        <f>isl_thomson!K61</f>
        <v>NA</v>
      </c>
    </row>
    <row r="61" spans="1:10" x14ac:dyDescent="0.25">
      <c r="A61" s="8">
        <f>isl_thomson!A62</f>
        <v>33222</v>
      </c>
      <c r="B61" t="str">
        <f>isl_thomson!B62</f>
        <v>NA</v>
      </c>
      <c r="C61" t="str">
        <f>isl_thomson!C62</f>
        <v>NA</v>
      </c>
      <c r="D61" t="str">
        <f>isl_thomson!D62</f>
        <v>NA</v>
      </c>
      <c r="E61" t="str">
        <f>isl_thomson!E62</f>
        <v>NA</v>
      </c>
      <c r="F61">
        <f>isl_thomson!F62</f>
        <v>43.5</v>
      </c>
      <c r="G61" t="e">
        <f>isl_thomson!G62/isl_thomson!H62</f>
        <v>#VALUE!</v>
      </c>
      <c r="I61" s="2" t="str">
        <f>isl_thomson!J62</f>
        <v>Q4 2000</v>
      </c>
      <c r="J61" s="2" t="str">
        <f>isl_thomson!K62</f>
        <v>NA</v>
      </c>
    </row>
    <row r="62" spans="1:10" x14ac:dyDescent="0.25">
      <c r="A62" s="8">
        <f>isl_thomson!A63</f>
        <v>33253</v>
      </c>
      <c r="B62" t="str">
        <f>isl_thomson!B63</f>
        <v>NA</v>
      </c>
      <c r="C62" t="str">
        <f>isl_thomson!C63</f>
        <v>NA</v>
      </c>
      <c r="D62" t="str">
        <f>isl_thomson!D63</f>
        <v>NA</v>
      </c>
      <c r="E62" t="str">
        <f>isl_thomson!E63</f>
        <v>NA</v>
      </c>
      <c r="F62">
        <f>isl_thomson!F63</f>
        <v>40.700000000000003</v>
      </c>
      <c r="G62" t="e">
        <f>isl_thomson!G63/isl_thomson!H63</f>
        <v>#VALUE!</v>
      </c>
      <c r="I62" s="2" t="str">
        <f>isl_thomson!J63</f>
        <v>Q1 2001</v>
      </c>
      <c r="J62" s="2" t="str">
        <f>isl_thomson!K63</f>
        <v>NA</v>
      </c>
    </row>
    <row r="63" spans="1:10" x14ac:dyDescent="0.25">
      <c r="A63" s="8">
        <f>isl_thomson!A64</f>
        <v>33284</v>
      </c>
      <c r="B63" t="str">
        <f>isl_thomson!B64</f>
        <v>NA</v>
      </c>
      <c r="C63" t="str">
        <f>isl_thomson!C64</f>
        <v>NA</v>
      </c>
      <c r="D63" t="str">
        <f>isl_thomson!D64</f>
        <v>NA</v>
      </c>
      <c r="E63" t="str">
        <f>isl_thomson!E64</f>
        <v>NA</v>
      </c>
      <c r="F63">
        <f>isl_thomson!F64</f>
        <v>41.7</v>
      </c>
      <c r="G63" t="e">
        <f>isl_thomson!G64/isl_thomson!H64</f>
        <v>#VALUE!</v>
      </c>
      <c r="I63" s="2" t="str">
        <f>isl_thomson!J64</f>
        <v>Q2 2001</v>
      </c>
      <c r="J63" s="2" t="str">
        <f>isl_thomson!K64</f>
        <v>NA</v>
      </c>
    </row>
    <row r="64" spans="1:10" x14ac:dyDescent="0.25">
      <c r="A64" s="8">
        <f>isl_thomson!A65</f>
        <v>33312</v>
      </c>
      <c r="B64" t="str">
        <f>isl_thomson!B65</f>
        <v>NA</v>
      </c>
      <c r="C64" t="str">
        <f>isl_thomson!C65</f>
        <v>NA</v>
      </c>
      <c r="D64" t="str">
        <f>isl_thomson!D65</f>
        <v>NA</v>
      </c>
      <c r="E64" t="str">
        <f>isl_thomson!E65</f>
        <v>NA</v>
      </c>
      <c r="F64">
        <f>isl_thomson!F65</f>
        <v>44</v>
      </c>
      <c r="G64" t="e">
        <f>isl_thomson!G65/isl_thomson!H65</f>
        <v>#VALUE!</v>
      </c>
      <c r="I64" s="2" t="str">
        <f>isl_thomson!J65</f>
        <v>Q3 2001</v>
      </c>
      <c r="J64" s="2" t="str">
        <f>isl_thomson!K65</f>
        <v>NA</v>
      </c>
    </row>
    <row r="65" spans="1:10" x14ac:dyDescent="0.25">
      <c r="A65" s="8">
        <f>isl_thomson!A66</f>
        <v>33343</v>
      </c>
      <c r="B65" t="str">
        <f>isl_thomson!B66</f>
        <v>NA</v>
      </c>
      <c r="C65" t="str">
        <f>isl_thomson!C66</f>
        <v>NA</v>
      </c>
      <c r="D65" t="str">
        <f>isl_thomson!D66</f>
        <v>NA</v>
      </c>
      <c r="E65" t="str">
        <f>isl_thomson!E66</f>
        <v>NA</v>
      </c>
      <c r="F65">
        <f>isl_thomson!F66</f>
        <v>44.8</v>
      </c>
      <c r="G65" t="e">
        <f>isl_thomson!G66/isl_thomson!H66</f>
        <v>#VALUE!</v>
      </c>
      <c r="I65" s="2" t="str">
        <f>isl_thomson!J66</f>
        <v>Q4 2001</v>
      </c>
      <c r="J65" s="2" t="str">
        <f>isl_thomson!K66</f>
        <v>NA</v>
      </c>
    </row>
    <row r="66" spans="1:10" x14ac:dyDescent="0.25">
      <c r="A66" s="8">
        <f>isl_thomson!A67</f>
        <v>33373</v>
      </c>
      <c r="B66" t="str">
        <f>isl_thomson!B67</f>
        <v>NA</v>
      </c>
      <c r="C66" t="str">
        <f>isl_thomson!C67</f>
        <v>NA</v>
      </c>
      <c r="D66" t="str">
        <f>isl_thomson!D67</f>
        <v>NA</v>
      </c>
      <c r="E66" t="str">
        <f>isl_thomson!E67</f>
        <v>NA</v>
      </c>
      <c r="F66">
        <f>isl_thomson!F67</f>
        <v>45.5</v>
      </c>
      <c r="G66" t="e">
        <f>isl_thomson!G67/isl_thomson!H67</f>
        <v>#VALUE!</v>
      </c>
      <c r="I66" s="2" t="str">
        <f>isl_thomson!J67</f>
        <v>Q1 2002</v>
      </c>
      <c r="J66" s="2" t="str">
        <f>isl_thomson!K67</f>
        <v>NA</v>
      </c>
    </row>
    <row r="67" spans="1:10" x14ac:dyDescent="0.25">
      <c r="A67" s="8">
        <f>isl_thomson!A68</f>
        <v>33404</v>
      </c>
      <c r="B67" t="str">
        <f>isl_thomson!B68</f>
        <v>NA</v>
      </c>
      <c r="C67" t="str">
        <f>isl_thomson!C68</f>
        <v>NA</v>
      </c>
      <c r="D67" t="str">
        <f>isl_thomson!D68</f>
        <v>NA</v>
      </c>
      <c r="E67" t="str">
        <f>isl_thomson!E68</f>
        <v>NA</v>
      </c>
      <c r="F67">
        <f>isl_thomson!F68</f>
        <v>45.7</v>
      </c>
      <c r="G67" t="e">
        <f>isl_thomson!G68/isl_thomson!H68</f>
        <v>#VALUE!</v>
      </c>
      <c r="I67" s="2" t="str">
        <f>isl_thomson!J68</f>
        <v>Q2 2002</v>
      </c>
      <c r="J67" s="2" t="str">
        <f>isl_thomson!K68</f>
        <v>NA</v>
      </c>
    </row>
    <row r="68" spans="1:10" x14ac:dyDescent="0.25">
      <c r="A68" s="8">
        <f>isl_thomson!A69</f>
        <v>33434</v>
      </c>
      <c r="B68" t="str">
        <f>isl_thomson!B69</f>
        <v>NA</v>
      </c>
      <c r="C68" t="str">
        <f>isl_thomson!C69</f>
        <v>NA</v>
      </c>
      <c r="D68" t="str">
        <f>isl_thomson!D69</f>
        <v>NA</v>
      </c>
      <c r="E68" t="str">
        <f>isl_thomson!E69</f>
        <v>NA</v>
      </c>
      <c r="F68">
        <f>isl_thomson!F69</f>
        <v>45.9</v>
      </c>
      <c r="G68" t="e">
        <f>isl_thomson!G69/isl_thomson!H69</f>
        <v>#VALUE!</v>
      </c>
      <c r="I68" s="2" t="str">
        <f>isl_thomson!J69</f>
        <v>Q3 2002</v>
      </c>
      <c r="J68" s="2" t="str">
        <f>isl_thomson!K69</f>
        <v>NA</v>
      </c>
    </row>
    <row r="69" spans="1:10" x14ac:dyDescent="0.25">
      <c r="A69" s="8">
        <f>isl_thomson!A70</f>
        <v>33465</v>
      </c>
      <c r="B69" t="str">
        <f>isl_thomson!B70</f>
        <v>NA</v>
      </c>
      <c r="C69" t="str">
        <f>isl_thomson!C70</f>
        <v>NA</v>
      </c>
      <c r="D69" t="str">
        <f>isl_thomson!D70</f>
        <v>NA</v>
      </c>
      <c r="E69" t="str">
        <f>isl_thomson!E70</f>
        <v>NA</v>
      </c>
      <c r="F69">
        <f>isl_thomson!F70</f>
        <v>46.8</v>
      </c>
      <c r="G69" t="e">
        <f>isl_thomson!G70/isl_thomson!H70</f>
        <v>#VALUE!</v>
      </c>
      <c r="I69" s="2" t="str">
        <f>isl_thomson!J70</f>
        <v>Q4 2002</v>
      </c>
      <c r="J69" s="2" t="str">
        <f>isl_thomson!K70</f>
        <v>NA</v>
      </c>
    </row>
    <row r="70" spans="1:10" x14ac:dyDescent="0.25">
      <c r="A70" s="8">
        <f>isl_thomson!A71</f>
        <v>33496</v>
      </c>
      <c r="B70" t="str">
        <f>isl_thomson!B71</f>
        <v>NA</v>
      </c>
      <c r="C70" t="str">
        <f>isl_thomson!C71</f>
        <v>NA</v>
      </c>
      <c r="D70" t="str">
        <f>isl_thomson!D71</f>
        <v>NA</v>
      </c>
      <c r="E70" t="str">
        <f>isl_thomson!E71</f>
        <v>NA</v>
      </c>
      <c r="F70">
        <f>isl_thomson!F71</f>
        <v>44.9</v>
      </c>
      <c r="G70" t="e">
        <f>isl_thomson!G71/isl_thomson!H71</f>
        <v>#VALUE!</v>
      </c>
      <c r="I70" s="2" t="str">
        <f>isl_thomson!J71</f>
        <v>Q1 2003</v>
      </c>
      <c r="J70" s="2" t="str">
        <f>isl_thomson!K71</f>
        <v>NA</v>
      </c>
    </row>
    <row r="71" spans="1:10" x14ac:dyDescent="0.25">
      <c r="A71" s="8">
        <f>isl_thomson!A72</f>
        <v>33526</v>
      </c>
      <c r="B71" t="str">
        <f>isl_thomson!B72</f>
        <v>NA</v>
      </c>
      <c r="C71" t="str">
        <f>isl_thomson!C72</f>
        <v>NA</v>
      </c>
      <c r="D71" t="str">
        <f>isl_thomson!D72</f>
        <v>NA</v>
      </c>
      <c r="E71" t="str">
        <f>isl_thomson!E72</f>
        <v>NA</v>
      </c>
      <c r="F71">
        <f>isl_thomson!F72</f>
        <v>46.7</v>
      </c>
      <c r="G71" t="e">
        <f>isl_thomson!G72/isl_thomson!H72</f>
        <v>#VALUE!</v>
      </c>
      <c r="I71" s="2" t="str">
        <f>isl_thomson!J72</f>
        <v>Q2 2003</v>
      </c>
      <c r="J71" s="2" t="str">
        <f>isl_thomson!K72</f>
        <v>NA</v>
      </c>
    </row>
    <row r="72" spans="1:10" x14ac:dyDescent="0.25">
      <c r="A72" s="8">
        <f>isl_thomson!A73</f>
        <v>33557</v>
      </c>
      <c r="B72" t="str">
        <f>isl_thomson!B73</f>
        <v>NA</v>
      </c>
      <c r="C72" t="str">
        <f>isl_thomson!C73</f>
        <v>NA</v>
      </c>
      <c r="D72" t="str">
        <f>isl_thomson!D73</f>
        <v>NA</v>
      </c>
      <c r="E72" t="str">
        <f>isl_thomson!E73</f>
        <v>NA</v>
      </c>
      <c r="F72">
        <f>isl_thomson!F73</f>
        <v>46.7</v>
      </c>
      <c r="G72" t="e">
        <f>isl_thomson!G73/isl_thomson!H73</f>
        <v>#VALUE!</v>
      </c>
      <c r="I72" s="2" t="str">
        <f>isl_thomson!J73</f>
        <v>Q3 2003</v>
      </c>
      <c r="J72" s="2" t="str">
        <f>isl_thomson!K73</f>
        <v>NA</v>
      </c>
    </row>
    <row r="73" spans="1:10" x14ac:dyDescent="0.25">
      <c r="A73" s="8">
        <f>isl_thomson!A74</f>
        <v>33587</v>
      </c>
      <c r="B73" t="str">
        <f>isl_thomson!B74</f>
        <v>NA</v>
      </c>
      <c r="C73" t="str">
        <f>isl_thomson!C74</f>
        <v>NA</v>
      </c>
      <c r="D73" t="str">
        <f>isl_thomson!D74</f>
        <v>NA</v>
      </c>
      <c r="E73" t="str">
        <f>isl_thomson!E74</f>
        <v>NA</v>
      </c>
      <c r="F73">
        <f>isl_thomson!F74</f>
        <v>46.2</v>
      </c>
      <c r="G73" t="e">
        <f>isl_thomson!G74/isl_thomson!H74</f>
        <v>#VALUE!</v>
      </c>
      <c r="I73" s="2" t="str">
        <f>isl_thomson!J74</f>
        <v>Q4 2003</v>
      </c>
      <c r="J73" s="2" t="str">
        <f>isl_thomson!K74</f>
        <v>NA</v>
      </c>
    </row>
    <row r="74" spans="1:10" x14ac:dyDescent="0.25">
      <c r="A74" s="8">
        <f>isl_thomson!A75</f>
        <v>33618</v>
      </c>
      <c r="B74" t="str">
        <f>isl_thomson!B75</f>
        <v>NA</v>
      </c>
      <c r="C74" t="str">
        <f>isl_thomson!C75</f>
        <v>NA</v>
      </c>
      <c r="D74" t="str">
        <f>isl_thomson!D75</f>
        <v>NA</v>
      </c>
      <c r="E74" t="str">
        <f>isl_thomson!E75</f>
        <v>NA</v>
      </c>
      <c r="F74">
        <f>isl_thomson!F75</f>
        <v>47.1</v>
      </c>
      <c r="G74" t="e">
        <f>isl_thomson!G75/isl_thomson!H75</f>
        <v>#VALUE!</v>
      </c>
      <c r="I74" s="2" t="str">
        <f>isl_thomson!J75</f>
        <v>Q1 2004</v>
      </c>
      <c r="J74" s="2" t="str">
        <f>isl_thomson!K75</f>
        <v>NA</v>
      </c>
    </row>
    <row r="75" spans="1:10" x14ac:dyDescent="0.25">
      <c r="A75" s="8">
        <f>isl_thomson!A76</f>
        <v>33649</v>
      </c>
      <c r="B75" t="str">
        <f>isl_thomson!B76</f>
        <v>NA</v>
      </c>
      <c r="C75" t="str">
        <f>isl_thomson!C76</f>
        <v>NA</v>
      </c>
      <c r="D75" t="str">
        <f>isl_thomson!D76</f>
        <v>NA</v>
      </c>
      <c r="E75" t="str">
        <f>isl_thomson!E76</f>
        <v>NA</v>
      </c>
      <c r="F75">
        <f>isl_thomson!F76</f>
        <v>46</v>
      </c>
      <c r="G75" t="e">
        <f>isl_thomson!G76/isl_thomson!H76</f>
        <v>#VALUE!</v>
      </c>
      <c r="I75" s="2" t="str">
        <f>isl_thomson!J76</f>
        <v>Q2 2004</v>
      </c>
      <c r="J75" s="2" t="str">
        <f>isl_thomson!K76</f>
        <v>NA</v>
      </c>
    </row>
    <row r="76" spans="1:10" x14ac:dyDescent="0.25">
      <c r="A76" s="8">
        <f>isl_thomson!A77</f>
        <v>33678</v>
      </c>
      <c r="B76" t="str">
        <f>isl_thomson!B77</f>
        <v>NA</v>
      </c>
      <c r="C76" t="str">
        <f>isl_thomson!C77</f>
        <v>NA</v>
      </c>
      <c r="D76" t="str">
        <f>isl_thomson!D77</f>
        <v>NA</v>
      </c>
      <c r="E76" t="str">
        <f>isl_thomson!E77</f>
        <v>NA</v>
      </c>
      <c r="F76">
        <f>isl_thomson!F77</f>
        <v>48.2</v>
      </c>
      <c r="G76" t="e">
        <f>isl_thomson!G77/isl_thomson!H77</f>
        <v>#VALUE!</v>
      </c>
      <c r="I76" s="2" t="str">
        <f>isl_thomson!J77</f>
        <v>Q3 2004</v>
      </c>
      <c r="J76" s="2" t="str">
        <f>isl_thomson!K77</f>
        <v>NA</v>
      </c>
    </row>
    <row r="77" spans="1:10" x14ac:dyDescent="0.25">
      <c r="A77" s="8">
        <f>isl_thomson!A78</f>
        <v>33709</v>
      </c>
      <c r="B77" t="str">
        <f>isl_thomson!B78</f>
        <v>NA</v>
      </c>
      <c r="C77" t="str">
        <f>isl_thomson!C78</f>
        <v>NA</v>
      </c>
      <c r="D77" t="str">
        <f>isl_thomson!D78</f>
        <v>NA</v>
      </c>
      <c r="E77" t="str">
        <f>isl_thomson!E78</f>
        <v>NA</v>
      </c>
      <c r="F77">
        <f>isl_thomson!F78</f>
        <v>48.2</v>
      </c>
      <c r="G77" t="e">
        <f>isl_thomson!G78/isl_thomson!H78</f>
        <v>#VALUE!</v>
      </c>
      <c r="I77" s="2" t="str">
        <f>isl_thomson!J78</f>
        <v>Q4 2004</v>
      </c>
      <c r="J77" s="2" t="str">
        <f>isl_thomson!K78</f>
        <v>NA</v>
      </c>
    </row>
    <row r="78" spans="1:10" x14ac:dyDescent="0.25">
      <c r="A78" s="8">
        <f>isl_thomson!A79</f>
        <v>33739</v>
      </c>
      <c r="B78" t="str">
        <f>isl_thomson!B79</f>
        <v>NA</v>
      </c>
      <c r="C78" t="str">
        <f>isl_thomson!C79</f>
        <v>NA</v>
      </c>
      <c r="D78" t="str">
        <f>isl_thomson!D79</f>
        <v>NA</v>
      </c>
      <c r="E78" t="str">
        <f>isl_thomson!E79</f>
        <v>NA</v>
      </c>
      <c r="F78">
        <f>isl_thomson!F79</f>
        <v>48.4</v>
      </c>
      <c r="G78" t="e">
        <f>isl_thomson!G79/isl_thomson!H79</f>
        <v>#VALUE!</v>
      </c>
      <c r="I78" s="2" t="str">
        <f>isl_thomson!J79</f>
        <v>Q1 2005</v>
      </c>
      <c r="J78" s="2" t="str">
        <f>isl_thomson!K79</f>
        <v>NA</v>
      </c>
    </row>
    <row r="79" spans="1:10" x14ac:dyDescent="0.25">
      <c r="A79" s="8">
        <f>isl_thomson!A80</f>
        <v>33770</v>
      </c>
      <c r="B79" t="str">
        <f>isl_thomson!B80</f>
        <v>NA</v>
      </c>
      <c r="C79" t="str">
        <f>isl_thomson!C80</f>
        <v>NA</v>
      </c>
      <c r="D79" t="str">
        <f>isl_thomson!D80</f>
        <v>NA</v>
      </c>
      <c r="E79" t="str">
        <f>isl_thomson!E80</f>
        <v>NA</v>
      </c>
      <c r="F79">
        <f>isl_thomson!F80</f>
        <v>48</v>
      </c>
      <c r="G79" t="e">
        <f>isl_thomson!G80/isl_thomson!H80</f>
        <v>#VALUE!</v>
      </c>
      <c r="I79" s="2" t="str">
        <f>isl_thomson!J80</f>
        <v>Q2 2005</v>
      </c>
      <c r="J79" s="2" t="str">
        <f>isl_thomson!K80</f>
        <v>NA</v>
      </c>
    </row>
    <row r="80" spans="1:10" x14ac:dyDescent="0.25">
      <c r="A80" s="8">
        <f>isl_thomson!A81</f>
        <v>33800</v>
      </c>
      <c r="B80" t="str">
        <f>isl_thomson!B81</f>
        <v>NA</v>
      </c>
      <c r="C80" t="str">
        <f>isl_thomson!C81</f>
        <v>NA</v>
      </c>
      <c r="D80" t="str">
        <f>isl_thomson!D81</f>
        <v>NA</v>
      </c>
      <c r="E80" t="str">
        <f>isl_thomson!E81</f>
        <v>NA</v>
      </c>
      <c r="F80">
        <f>isl_thomson!F81</f>
        <v>49</v>
      </c>
      <c r="G80" t="e">
        <f>isl_thomson!G81/isl_thomson!H81</f>
        <v>#VALUE!</v>
      </c>
      <c r="I80" s="2" t="str">
        <f>isl_thomson!J81</f>
        <v>Q3 2005</v>
      </c>
      <c r="J80" s="2" t="str">
        <f>isl_thomson!K81</f>
        <v>NA</v>
      </c>
    </row>
    <row r="81" spans="1:10" x14ac:dyDescent="0.25">
      <c r="A81" s="8">
        <f>isl_thomson!A82</f>
        <v>33831</v>
      </c>
      <c r="B81" t="str">
        <f>isl_thomson!B82</f>
        <v>NA</v>
      </c>
      <c r="C81" t="str">
        <f>isl_thomson!C82</f>
        <v>NA</v>
      </c>
      <c r="D81" t="str">
        <f>isl_thomson!D82</f>
        <v>NA</v>
      </c>
      <c r="E81" t="str">
        <f>isl_thomson!E82</f>
        <v>NA</v>
      </c>
      <c r="F81">
        <f>isl_thomson!F82</f>
        <v>48.2</v>
      </c>
      <c r="G81" t="e">
        <f>isl_thomson!G82/isl_thomson!H82</f>
        <v>#VALUE!</v>
      </c>
      <c r="I81" s="2" t="str">
        <f>isl_thomson!J82</f>
        <v>Q4 2005</v>
      </c>
      <c r="J81" s="2" t="str">
        <f>isl_thomson!K82</f>
        <v>NA</v>
      </c>
    </row>
    <row r="82" spans="1:10" x14ac:dyDescent="0.25">
      <c r="A82" s="8">
        <f>isl_thomson!A83</f>
        <v>33862</v>
      </c>
      <c r="B82" t="str">
        <f>isl_thomson!B83</f>
        <v>NA</v>
      </c>
      <c r="C82" t="str">
        <f>isl_thomson!C83</f>
        <v>NA</v>
      </c>
      <c r="D82" t="str">
        <f>isl_thomson!D83</f>
        <v>NA</v>
      </c>
      <c r="E82" t="str">
        <f>isl_thomson!E83</f>
        <v>NA</v>
      </c>
      <c r="F82">
        <f>isl_thomson!F83</f>
        <v>49</v>
      </c>
      <c r="G82" t="e">
        <f>isl_thomson!G83/isl_thomson!H83</f>
        <v>#VALUE!</v>
      </c>
      <c r="I82" s="2" t="str">
        <f>isl_thomson!J83</f>
        <v>Q1 2006</v>
      </c>
      <c r="J82" s="2">
        <f>isl_thomson!K83</f>
        <v>181096.2</v>
      </c>
    </row>
    <row r="83" spans="1:10" x14ac:dyDescent="0.25">
      <c r="A83" s="8">
        <f>isl_thomson!A84</f>
        <v>33892</v>
      </c>
      <c r="B83" t="str">
        <f>isl_thomson!B84</f>
        <v>NA</v>
      </c>
      <c r="C83" t="str">
        <f>isl_thomson!C84</f>
        <v>NA</v>
      </c>
      <c r="D83" t="str">
        <f>isl_thomson!D84</f>
        <v>NA</v>
      </c>
      <c r="E83" t="str">
        <f>isl_thomson!E84</f>
        <v>NA</v>
      </c>
      <c r="F83">
        <f>isl_thomson!F84</f>
        <v>49.4</v>
      </c>
      <c r="G83" t="e">
        <f>isl_thomson!G84/isl_thomson!H84</f>
        <v>#VALUE!</v>
      </c>
      <c r="I83" s="2" t="str">
        <f>isl_thomson!J84</f>
        <v>Q2 2006</v>
      </c>
      <c r="J83" s="2">
        <f>isl_thomson!K84</f>
        <v>184256.7</v>
      </c>
    </row>
    <row r="84" spans="1:10" x14ac:dyDescent="0.25">
      <c r="A84" s="8">
        <f>isl_thomson!A85</f>
        <v>33923</v>
      </c>
      <c r="B84" t="str">
        <f>isl_thomson!B85</f>
        <v>NA</v>
      </c>
      <c r="C84" t="str">
        <f>isl_thomson!C85</f>
        <v>NA</v>
      </c>
      <c r="D84" t="str">
        <f>isl_thomson!D85</f>
        <v>NA</v>
      </c>
      <c r="E84" t="str">
        <f>isl_thomson!E85</f>
        <v>NA</v>
      </c>
      <c r="F84">
        <f>isl_thomson!F85</f>
        <v>49.7</v>
      </c>
      <c r="G84" t="e">
        <f>isl_thomson!G85/isl_thomson!H85</f>
        <v>#VALUE!</v>
      </c>
      <c r="I84" s="2" t="str">
        <f>isl_thomson!J85</f>
        <v>Q3 2006</v>
      </c>
      <c r="J84" s="2">
        <f>isl_thomson!K85</f>
        <v>183170.8</v>
      </c>
    </row>
    <row r="85" spans="1:10" x14ac:dyDescent="0.25">
      <c r="A85" s="8">
        <f>isl_thomson!A86</f>
        <v>33953</v>
      </c>
      <c r="B85" t="str">
        <f>isl_thomson!B86</f>
        <v>NA</v>
      </c>
      <c r="C85" t="str">
        <f>isl_thomson!C86</f>
        <v>NA</v>
      </c>
      <c r="D85" t="str">
        <f>isl_thomson!D86</f>
        <v>NA</v>
      </c>
      <c r="E85" t="str">
        <f>isl_thomson!E86</f>
        <v>NA</v>
      </c>
      <c r="F85">
        <f>isl_thomson!F86</f>
        <v>50.6</v>
      </c>
      <c r="G85" t="e">
        <f>isl_thomson!G86/isl_thomson!H86</f>
        <v>#VALUE!</v>
      </c>
      <c r="I85" s="2" t="str">
        <f>isl_thomson!J86</f>
        <v>Q4 2006</v>
      </c>
      <c r="J85" s="2">
        <f>isl_thomson!K86</f>
        <v>187067.2</v>
      </c>
    </row>
    <row r="86" spans="1:10" x14ac:dyDescent="0.25">
      <c r="A86" s="8">
        <f>isl_thomson!A87</f>
        <v>33984</v>
      </c>
      <c r="B86" t="str">
        <f>isl_thomson!B87</f>
        <v>NA</v>
      </c>
      <c r="C86" t="str">
        <f>isl_thomson!C87</f>
        <v>NA</v>
      </c>
      <c r="D86" t="str">
        <f>isl_thomson!D87</f>
        <v>NA</v>
      </c>
      <c r="E86" t="str">
        <f>isl_thomson!E87</f>
        <v>NA</v>
      </c>
      <c r="F86">
        <f>isl_thomson!F87</f>
        <v>50.9</v>
      </c>
      <c r="G86" t="e">
        <f>isl_thomson!G87/isl_thomson!H87</f>
        <v>#VALUE!</v>
      </c>
      <c r="I86" s="2" t="str">
        <f>isl_thomson!J87</f>
        <v>Q1 2007</v>
      </c>
      <c r="J86" s="2">
        <f>isl_thomson!K87</f>
        <v>190642.1</v>
      </c>
    </row>
    <row r="87" spans="1:10" x14ac:dyDescent="0.25">
      <c r="A87" s="8">
        <f>isl_thomson!A88</f>
        <v>34015</v>
      </c>
      <c r="B87" t="str">
        <f>isl_thomson!B88</f>
        <v>NA</v>
      </c>
      <c r="C87" t="str">
        <f>isl_thomson!C88</f>
        <v>NA</v>
      </c>
      <c r="D87" t="str">
        <f>isl_thomson!D88</f>
        <v>NA</v>
      </c>
      <c r="E87" t="str">
        <f>isl_thomson!E88</f>
        <v>NA</v>
      </c>
      <c r="F87">
        <f>isl_thomson!F88</f>
        <v>51.8</v>
      </c>
      <c r="G87" t="e">
        <f>isl_thomson!G88/isl_thomson!H88</f>
        <v>#VALUE!</v>
      </c>
      <c r="I87" s="2" t="str">
        <f>isl_thomson!J88</f>
        <v>Q2 2007</v>
      </c>
      <c r="J87" s="2">
        <f>isl_thomson!K88</f>
        <v>193383.8</v>
      </c>
    </row>
    <row r="88" spans="1:10" x14ac:dyDescent="0.25">
      <c r="A88" s="8">
        <f>isl_thomson!A89</f>
        <v>34043</v>
      </c>
      <c r="B88" t="str">
        <f>isl_thomson!B89</f>
        <v>NA</v>
      </c>
      <c r="C88" t="str">
        <f>isl_thomson!C89</f>
        <v>NA</v>
      </c>
      <c r="D88" t="str">
        <f>isl_thomson!D89</f>
        <v>NA</v>
      </c>
      <c r="E88" t="str">
        <f>isl_thomson!E89</f>
        <v>NA</v>
      </c>
      <c r="F88">
        <f>isl_thomson!F89</f>
        <v>51.3</v>
      </c>
      <c r="G88" t="e">
        <f>isl_thomson!G89/isl_thomson!H89</f>
        <v>#VALUE!</v>
      </c>
      <c r="I88" s="2" t="str">
        <f>isl_thomson!J89</f>
        <v>Q3 2007</v>
      </c>
      <c r="J88" s="2">
        <f>isl_thomson!K89</f>
        <v>196566.2</v>
      </c>
    </row>
    <row r="89" spans="1:10" x14ac:dyDescent="0.25">
      <c r="A89" s="8">
        <f>isl_thomson!A90</f>
        <v>34074</v>
      </c>
      <c r="B89" t="str">
        <f>isl_thomson!B90</f>
        <v>NA</v>
      </c>
      <c r="C89" t="str">
        <f>isl_thomson!C90</f>
        <v>NA</v>
      </c>
      <c r="D89" t="str">
        <f>isl_thomson!D90</f>
        <v>NA</v>
      </c>
      <c r="E89" t="str">
        <f>isl_thomson!E90</f>
        <v>NA</v>
      </c>
      <c r="F89">
        <f>isl_thomson!F90</f>
        <v>50.8</v>
      </c>
      <c r="G89" t="e">
        <f>isl_thomson!G90/isl_thomson!H90</f>
        <v>#VALUE!</v>
      </c>
      <c r="I89" s="2" t="str">
        <f>isl_thomson!J90</f>
        <v>Q4 2007</v>
      </c>
      <c r="J89" s="2">
        <f>isl_thomson!K90</f>
        <v>198854.9</v>
      </c>
    </row>
    <row r="90" spans="1:10" x14ac:dyDescent="0.25">
      <c r="A90" s="8">
        <f>isl_thomson!A91</f>
        <v>34104</v>
      </c>
      <c r="B90" t="str">
        <f>isl_thomson!B91</f>
        <v>NA</v>
      </c>
      <c r="C90" t="str">
        <f>isl_thomson!C91</f>
        <v>NA</v>
      </c>
      <c r="D90" t="str">
        <f>isl_thomson!D91</f>
        <v>NA</v>
      </c>
      <c r="E90" t="str">
        <f>isl_thomson!E91</f>
        <v>NA</v>
      </c>
      <c r="F90">
        <f>isl_thomson!F91</f>
        <v>50.9</v>
      </c>
      <c r="G90" t="e">
        <f>isl_thomson!G91/isl_thomson!H91</f>
        <v>#VALUE!</v>
      </c>
      <c r="I90" s="2" t="str">
        <f>isl_thomson!J91</f>
        <v>Q1 2008</v>
      </c>
      <c r="J90" s="2">
        <f>isl_thomson!K91</f>
        <v>201295.1</v>
      </c>
    </row>
    <row r="91" spans="1:10" x14ac:dyDescent="0.25">
      <c r="A91" s="8">
        <f>isl_thomson!A92</f>
        <v>34135</v>
      </c>
      <c r="B91" t="str">
        <f>isl_thomson!B92</f>
        <v>NA</v>
      </c>
      <c r="C91" t="str">
        <f>isl_thomson!C92</f>
        <v>NA</v>
      </c>
      <c r="D91" t="str">
        <f>isl_thomson!D92</f>
        <v>NA</v>
      </c>
      <c r="E91" t="str">
        <f>isl_thomson!E92</f>
        <v>NA</v>
      </c>
      <c r="F91">
        <f>isl_thomson!F92</f>
        <v>51.8</v>
      </c>
      <c r="G91" t="e">
        <f>isl_thomson!G92/isl_thomson!H92</f>
        <v>#VALUE!</v>
      </c>
      <c r="I91" s="2" t="str">
        <f>isl_thomson!J92</f>
        <v>Q2 2008</v>
      </c>
      <c r="J91" s="2">
        <f>isl_thomson!K92</f>
        <v>202625.7</v>
      </c>
    </row>
    <row r="92" spans="1:10" x14ac:dyDescent="0.25">
      <c r="A92" s="8">
        <f>isl_thomson!A93</f>
        <v>34165</v>
      </c>
      <c r="B92" t="str">
        <f>isl_thomson!B93</f>
        <v>NA</v>
      </c>
      <c r="C92" t="str">
        <f>isl_thomson!C93</f>
        <v>NA</v>
      </c>
      <c r="D92" t="str">
        <f>isl_thomson!D93</f>
        <v>NA</v>
      </c>
      <c r="E92" t="str">
        <f>isl_thomson!E93</f>
        <v>NA</v>
      </c>
      <c r="F92">
        <f>isl_thomson!F93</f>
        <v>51.9</v>
      </c>
      <c r="G92" t="e">
        <f>isl_thomson!G93/isl_thomson!H93</f>
        <v>#VALUE!</v>
      </c>
      <c r="I92" s="2" t="str">
        <f>isl_thomson!J93</f>
        <v>Q3 2008</v>
      </c>
      <c r="J92" s="2">
        <f>isl_thomson!K93</f>
        <v>203664.3</v>
      </c>
    </row>
    <row r="93" spans="1:10" x14ac:dyDescent="0.25">
      <c r="A93" s="8">
        <f>isl_thomson!A94</f>
        <v>34196</v>
      </c>
      <c r="B93" t="str">
        <f>isl_thomson!B94</f>
        <v>NA</v>
      </c>
      <c r="C93" t="str">
        <f>isl_thomson!C94</f>
        <v>NA</v>
      </c>
      <c r="D93" t="str">
        <f>isl_thomson!D94</f>
        <v>NA</v>
      </c>
      <c r="E93" t="str">
        <f>isl_thomson!E94</f>
        <v>NA</v>
      </c>
      <c r="F93">
        <f>isl_thomson!F94</f>
        <v>51.7</v>
      </c>
      <c r="G93" t="e">
        <f>isl_thomson!G94/isl_thomson!H94</f>
        <v>#VALUE!</v>
      </c>
      <c r="I93" s="2" t="str">
        <f>isl_thomson!J94</f>
        <v>Q4 2008</v>
      </c>
      <c r="J93" s="2">
        <f>isl_thomson!K94</f>
        <v>202739.1</v>
      </c>
    </row>
    <row r="94" spans="1:10" x14ac:dyDescent="0.25">
      <c r="A94" s="8">
        <f>isl_thomson!A95</f>
        <v>34227</v>
      </c>
      <c r="B94" t="str">
        <f>isl_thomson!B95</f>
        <v>NA</v>
      </c>
      <c r="C94" t="str">
        <f>isl_thomson!C95</f>
        <v>NA</v>
      </c>
      <c r="D94" t="str">
        <f>isl_thomson!D95</f>
        <v>NA</v>
      </c>
      <c r="E94" t="str">
        <f>isl_thomson!E95</f>
        <v>NA</v>
      </c>
      <c r="F94">
        <f>isl_thomson!F95</f>
        <v>53</v>
      </c>
      <c r="G94" t="e">
        <f>isl_thomson!G95/isl_thomson!H95</f>
        <v>#VALUE!</v>
      </c>
      <c r="I94" s="2" t="str">
        <f>isl_thomson!J95</f>
        <v>Q1 2009</v>
      </c>
      <c r="J94" s="2">
        <f>isl_thomson!K95</f>
        <v>202839.5</v>
      </c>
    </row>
    <row r="95" spans="1:10" x14ac:dyDescent="0.25">
      <c r="A95" s="8">
        <f>isl_thomson!A96</f>
        <v>34257</v>
      </c>
      <c r="B95" t="str">
        <f>isl_thomson!B96</f>
        <v>NA</v>
      </c>
      <c r="C95" t="str">
        <f>isl_thomson!C96</f>
        <v>NA</v>
      </c>
      <c r="D95" t="str">
        <f>isl_thomson!D96</f>
        <v>NA</v>
      </c>
      <c r="E95" t="str">
        <f>isl_thomson!E96</f>
        <v>NA</v>
      </c>
      <c r="F95">
        <f>isl_thomson!F96</f>
        <v>53.4</v>
      </c>
      <c r="G95" t="e">
        <f>isl_thomson!G96/isl_thomson!H96</f>
        <v>#VALUE!</v>
      </c>
      <c r="I95" s="2" t="str">
        <f>isl_thomson!J96</f>
        <v>Q2 2009</v>
      </c>
      <c r="J95" s="2">
        <f>isl_thomson!K96</f>
        <v>204653.5</v>
      </c>
    </row>
    <row r="96" spans="1:10" x14ac:dyDescent="0.25">
      <c r="A96" s="8">
        <f>isl_thomson!A97</f>
        <v>34288</v>
      </c>
      <c r="B96" t="str">
        <f>isl_thomson!B97</f>
        <v>NA</v>
      </c>
      <c r="C96" t="str">
        <f>isl_thomson!C97</f>
        <v>NA</v>
      </c>
      <c r="D96" t="str">
        <f>isl_thomson!D97</f>
        <v>NA</v>
      </c>
      <c r="E96" t="str">
        <f>isl_thomson!E97</f>
        <v>NA</v>
      </c>
      <c r="F96">
        <f>isl_thomson!F97</f>
        <v>54.2</v>
      </c>
      <c r="G96" t="e">
        <f>isl_thomson!G97/isl_thomson!H97</f>
        <v>#VALUE!</v>
      </c>
      <c r="I96" s="2" t="str">
        <f>isl_thomson!J97</f>
        <v>Q3 2009</v>
      </c>
      <c r="J96" s="2">
        <f>isl_thomson!K97</f>
        <v>206906.7</v>
      </c>
    </row>
    <row r="97" spans="1:10" x14ac:dyDescent="0.25">
      <c r="A97" s="8">
        <f>isl_thomson!A98</f>
        <v>34318</v>
      </c>
      <c r="B97" t="str">
        <f>isl_thomson!B98</f>
        <v>NA</v>
      </c>
      <c r="C97" t="str">
        <f>isl_thomson!C98</f>
        <v>NA</v>
      </c>
      <c r="D97" t="str">
        <f>isl_thomson!D98</f>
        <v>NA</v>
      </c>
      <c r="E97" t="str">
        <f>isl_thomson!E98</f>
        <v>NA</v>
      </c>
      <c r="F97">
        <f>isl_thomson!F98</f>
        <v>54.2</v>
      </c>
      <c r="G97" t="e">
        <f>isl_thomson!G98/isl_thomson!H98</f>
        <v>#VALUE!</v>
      </c>
      <c r="I97" s="2" t="str">
        <f>isl_thomson!J98</f>
        <v>Q4 2009</v>
      </c>
      <c r="J97" s="2">
        <f>isl_thomson!K98</f>
        <v>209815.5</v>
      </c>
    </row>
    <row r="98" spans="1:10" x14ac:dyDescent="0.25">
      <c r="A98" s="8">
        <f>isl_thomson!A99</f>
        <v>34349</v>
      </c>
      <c r="B98" t="str">
        <f>isl_thomson!B99</f>
        <v>NA</v>
      </c>
      <c r="C98" t="str">
        <f>isl_thomson!C99</f>
        <v>NA</v>
      </c>
      <c r="D98">
        <f>isl_thomson!D99</f>
        <v>90.1</v>
      </c>
      <c r="E98" t="str">
        <f>isl_thomson!E99</f>
        <v>NA</v>
      </c>
      <c r="F98">
        <f>isl_thomson!F99</f>
        <v>55.2</v>
      </c>
      <c r="G98" t="e">
        <f>isl_thomson!G99/isl_thomson!H99</f>
        <v>#VALUE!</v>
      </c>
      <c r="I98" s="2" t="str">
        <f>isl_thomson!J99</f>
        <v>Q1 2010</v>
      </c>
      <c r="J98" s="2">
        <f>isl_thomson!K99</f>
        <v>212850.7</v>
      </c>
    </row>
    <row r="99" spans="1:10" x14ac:dyDescent="0.25">
      <c r="A99" s="8">
        <f>isl_thomson!A100</f>
        <v>34380</v>
      </c>
      <c r="B99" t="str">
        <f>isl_thomson!B100</f>
        <v>NA</v>
      </c>
      <c r="C99" t="str">
        <f>isl_thomson!C100</f>
        <v>NA</v>
      </c>
      <c r="D99">
        <f>isl_thomson!D100</f>
        <v>90.3</v>
      </c>
      <c r="E99" t="str">
        <f>isl_thomson!E100</f>
        <v>NA</v>
      </c>
      <c r="F99">
        <f>isl_thomson!F100</f>
        <v>56.2</v>
      </c>
      <c r="G99" t="e">
        <f>isl_thomson!G100/isl_thomson!H100</f>
        <v>#VALUE!</v>
      </c>
      <c r="I99" s="2" t="str">
        <f>isl_thomson!J100</f>
        <v>Q2 2010</v>
      </c>
      <c r="J99" s="2">
        <f>isl_thomson!K100</f>
        <v>216256.6</v>
      </c>
    </row>
    <row r="100" spans="1:10" x14ac:dyDescent="0.25">
      <c r="A100" s="8">
        <f>isl_thomson!A101</f>
        <v>34408</v>
      </c>
      <c r="B100" t="str">
        <f>isl_thomson!B101</f>
        <v>NA</v>
      </c>
      <c r="C100" t="str">
        <f>isl_thomson!C101</f>
        <v>NA</v>
      </c>
      <c r="D100">
        <f>isl_thomson!D101</f>
        <v>90.5</v>
      </c>
      <c r="E100" t="str">
        <f>isl_thomson!E101</f>
        <v>NA</v>
      </c>
      <c r="F100">
        <f>isl_thomson!F101</f>
        <v>54.7</v>
      </c>
      <c r="G100" t="e">
        <f>isl_thomson!G101/isl_thomson!H101</f>
        <v>#VALUE!</v>
      </c>
      <c r="I100" s="2" t="str">
        <f>isl_thomson!J101</f>
        <v>Q3 2010</v>
      </c>
      <c r="J100" s="2">
        <f>isl_thomson!K101</f>
        <v>218733.4</v>
      </c>
    </row>
    <row r="101" spans="1:10" x14ac:dyDescent="0.25">
      <c r="A101" s="8">
        <f>isl_thomson!A102</f>
        <v>34439</v>
      </c>
      <c r="B101" t="str">
        <f>isl_thomson!B102</f>
        <v>NA</v>
      </c>
      <c r="C101" t="str">
        <f>isl_thomson!C102</f>
        <v>NA</v>
      </c>
      <c r="D101">
        <f>isl_thomson!D102</f>
        <v>90.3</v>
      </c>
      <c r="E101" t="str">
        <f>isl_thomson!E102</f>
        <v>NA</v>
      </c>
      <c r="F101">
        <f>isl_thomson!F102</f>
        <v>54.8</v>
      </c>
      <c r="G101" t="e">
        <f>isl_thomson!G102/isl_thomson!H102</f>
        <v>#VALUE!</v>
      </c>
      <c r="I101" s="2" t="str">
        <f>isl_thomson!J102</f>
        <v>Q4 2010</v>
      </c>
      <c r="J101" s="2">
        <f>isl_thomson!K102</f>
        <v>221581.3</v>
      </c>
    </row>
    <row r="102" spans="1:10" x14ac:dyDescent="0.25">
      <c r="A102" s="8">
        <f>isl_thomson!A103</f>
        <v>34469</v>
      </c>
      <c r="B102" t="str">
        <f>isl_thomson!B103</f>
        <v>NA</v>
      </c>
      <c r="C102" t="str">
        <f>isl_thomson!C103</f>
        <v>NA</v>
      </c>
      <c r="D102">
        <f>isl_thomson!D103</f>
        <v>88.7</v>
      </c>
      <c r="E102" t="str">
        <f>isl_thomson!E103</f>
        <v>NA</v>
      </c>
      <c r="F102">
        <f>isl_thomson!F103</f>
        <v>55.1</v>
      </c>
      <c r="G102" t="e">
        <f>isl_thomson!G103/isl_thomson!H103</f>
        <v>#VALUE!</v>
      </c>
      <c r="I102" s="2" t="str">
        <f>isl_thomson!J103</f>
        <v>Q1 2011</v>
      </c>
      <c r="J102" s="2">
        <f>isl_thomson!K103</f>
        <v>223796</v>
      </c>
    </row>
    <row r="103" spans="1:10" x14ac:dyDescent="0.25">
      <c r="A103" s="8">
        <f>isl_thomson!A104</f>
        <v>34500</v>
      </c>
      <c r="B103" t="str">
        <f>isl_thomson!B104</f>
        <v>NA</v>
      </c>
      <c r="C103" t="str">
        <f>isl_thomson!C104</f>
        <v>NA</v>
      </c>
      <c r="D103">
        <f>isl_thomson!D104</f>
        <v>87.5</v>
      </c>
      <c r="E103" t="str">
        <f>isl_thomson!E104</f>
        <v>NA</v>
      </c>
      <c r="F103">
        <f>isl_thomson!F104</f>
        <v>55.5</v>
      </c>
      <c r="G103" t="e">
        <f>isl_thomson!G104/isl_thomson!H104</f>
        <v>#VALUE!</v>
      </c>
      <c r="I103" s="2" t="str">
        <f>isl_thomson!J104</f>
        <v>Q2 2011</v>
      </c>
      <c r="J103" s="2">
        <f>isl_thomson!K104</f>
        <v>225505.2</v>
      </c>
    </row>
    <row r="104" spans="1:10" x14ac:dyDescent="0.25">
      <c r="A104" s="8">
        <f>isl_thomson!A105</f>
        <v>34530</v>
      </c>
      <c r="B104" t="str">
        <f>isl_thomson!B105</f>
        <v>NA</v>
      </c>
      <c r="C104" t="str">
        <f>isl_thomson!C105</f>
        <v>NA</v>
      </c>
      <c r="D104">
        <f>isl_thomson!D105</f>
        <v>86.8</v>
      </c>
      <c r="E104" t="str">
        <f>isl_thomson!E105</f>
        <v>NA</v>
      </c>
      <c r="F104">
        <f>isl_thomson!F105</f>
        <v>56.2</v>
      </c>
      <c r="G104" t="e">
        <f>isl_thomson!G105/isl_thomson!H105</f>
        <v>#VALUE!</v>
      </c>
      <c r="I104" s="2" t="str">
        <f>isl_thomson!J105</f>
        <v>Q3 2011</v>
      </c>
      <c r="J104" s="2">
        <f>isl_thomson!K105</f>
        <v>228453.7</v>
      </c>
    </row>
    <row r="105" spans="1:10" x14ac:dyDescent="0.25">
      <c r="A105" s="8">
        <f>isl_thomson!A106</f>
        <v>34561</v>
      </c>
      <c r="B105" t="str">
        <f>isl_thomson!B106</f>
        <v>NA</v>
      </c>
      <c r="C105" t="str">
        <f>isl_thomson!C106</f>
        <v>NA</v>
      </c>
      <c r="D105">
        <f>isl_thomson!D106</f>
        <v>87.1</v>
      </c>
      <c r="E105" t="str">
        <f>isl_thomson!E106</f>
        <v>NA</v>
      </c>
      <c r="F105">
        <f>isl_thomson!F106</f>
        <v>57.4</v>
      </c>
      <c r="G105" t="e">
        <f>isl_thomson!G106/isl_thomson!H106</f>
        <v>#VALUE!</v>
      </c>
      <c r="I105" s="2" t="str">
        <f>isl_thomson!J106</f>
        <v>Q4 2011</v>
      </c>
      <c r="J105" s="2">
        <f>isl_thomson!K106</f>
        <v>229956.4</v>
      </c>
    </row>
    <row r="106" spans="1:10" x14ac:dyDescent="0.25">
      <c r="A106" s="8">
        <f>isl_thomson!A107</f>
        <v>34592</v>
      </c>
      <c r="B106" t="str">
        <f>isl_thomson!B107</f>
        <v>NA</v>
      </c>
      <c r="C106" t="str">
        <f>isl_thomson!C107</f>
        <v>NA</v>
      </c>
      <c r="D106">
        <f>isl_thomson!D107</f>
        <v>87.1</v>
      </c>
      <c r="E106" t="str">
        <f>isl_thomson!E107</f>
        <v>NA</v>
      </c>
      <c r="F106">
        <f>isl_thomson!F107</f>
        <v>56.4</v>
      </c>
      <c r="G106" t="e">
        <f>isl_thomson!G107/isl_thomson!H107</f>
        <v>#VALUE!</v>
      </c>
      <c r="I106" s="2" t="str">
        <f>isl_thomson!J107</f>
        <v>Q1 2012</v>
      </c>
      <c r="J106" s="2">
        <f>isl_thomson!K107</f>
        <v>231262</v>
      </c>
    </row>
    <row r="107" spans="1:10" x14ac:dyDescent="0.25">
      <c r="A107" s="8">
        <f>isl_thomson!A108</f>
        <v>34622</v>
      </c>
      <c r="B107" t="str">
        <f>isl_thomson!B108</f>
        <v>NA</v>
      </c>
      <c r="C107" t="str">
        <f>isl_thomson!C108</f>
        <v>NA</v>
      </c>
      <c r="D107">
        <f>isl_thomson!D108</f>
        <v>87.6</v>
      </c>
      <c r="E107" t="str">
        <f>isl_thomson!E108</f>
        <v>NA</v>
      </c>
      <c r="F107">
        <f>isl_thomson!F108</f>
        <v>57.8</v>
      </c>
      <c r="G107" t="e">
        <f>isl_thomson!G108/isl_thomson!H108</f>
        <v>#VALUE!</v>
      </c>
      <c r="I107" s="2" t="str">
        <f>isl_thomson!J108</f>
        <v>Q2 2012</v>
      </c>
      <c r="J107" s="2">
        <f>isl_thomson!K108</f>
        <v>232383.7</v>
      </c>
    </row>
    <row r="108" spans="1:10" s="1" customFormat="1" x14ac:dyDescent="0.25">
      <c r="A108" s="8">
        <f>isl_thomson!A109</f>
        <v>34653</v>
      </c>
      <c r="B108" t="str">
        <f>isl_thomson!B109</f>
        <v>NA</v>
      </c>
      <c r="C108" t="str">
        <f>isl_thomson!C109</f>
        <v>NA</v>
      </c>
      <c r="D108">
        <f>isl_thomson!D109</f>
        <v>88.6</v>
      </c>
      <c r="E108" t="str">
        <f>isl_thomson!E109</f>
        <v>NA</v>
      </c>
      <c r="F108">
        <f>isl_thomson!F109</f>
        <v>58.5</v>
      </c>
      <c r="G108" t="e">
        <f>isl_thomson!G109/isl_thomson!H109</f>
        <v>#VALUE!</v>
      </c>
      <c r="I108" s="2" t="str">
        <f>isl_thomson!J109</f>
        <v>Q3 2012</v>
      </c>
      <c r="J108" s="2">
        <f>isl_thomson!K109</f>
        <v>234706</v>
      </c>
    </row>
    <row r="109" spans="1:10" x14ac:dyDescent="0.25">
      <c r="A109" s="8">
        <f>isl_thomson!A110</f>
        <v>34683</v>
      </c>
      <c r="B109" t="str">
        <f>isl_thomson!B110</f>
        <v>NA</v>
      </c>
      <c r="C109" t="str">
        <f>isl_thomson!C110</f>
        <v>NA</v>
      </c>
      <c r="D109">
        <f>isl_thomson!D110</f>
        <v>89.8</v>
      </c>
      <c r="E109" t="str">
        <f>isl_thomson!E110</f>
        <v>NA</v>
      </c>
      <c r="F109">
        <f>isl_thomson!F110</f>
        <v>58.5</v>
      </c>
      <c r="G109" t="e">
        <f>isl_thomson!G110/isl_thomson!H110</f>
        <v>#VALUE!</v>
      </c>
      <c r="I109" s="2" t="str">
        <f>isl_thomson!J110</f>
        <v>Q4 2012</v>
      </c>
      <c r="J109" s="2">
        <f>isl_thomson!K110</f>
        <v>236845.9</v>
      </c>
    </row>
    <row r="110" spans="1:10" x14ac:dyDescent="0.25">
      <c r="A110" s="8">
        <f>isl_thomson!A111</f>
        <v>34714</v>
      </c>
      <c r="B110" t="str">
        <f>isl_thomson!B111</f>
        <v>NA</v>
      </c>
      <c r="C110">
        <f>isl_thomson!C111</f>
        <v>54.4116</v>
      </c>
      <c r="D110">
        <f>isl_thomson!D111</f>
        <v>90.1</v>
      </c>
      <c r="E110" t="str">
        <f>isl_thomson!E111</f>
        <v>NA</v>
      </c>
      <c r="F110">
        <f>isl_thomson!F111</f>
        <v>58.5</v>
      </c>
      <c r="G110" t="e">
        <f>isl_thomson!G111/isl_thomson!H111</f>
        <v>#VALUE!</v>
      </c>
      <c r="I110" s="2" t="str">
        <f>isl_thomson!J111</f>
        <v>Q1 2013</v>
      </c>
      <c r="J110" s="2">
        <f>isl_thomson!K111</f>
        <v>237714.1</v>
      </c>
    </row>
    <row r="111" spans="1:10" x14ac:dyDescent="0.25">
      <c r="A111" s="8">
        <f>isl_thomson!A112</f>
        <v>34745</v>
      </c>
      <c r="B111" t="str">
        <f>isl_thomson!B112</f>
        <v>NA</v>
      </c>
      <c r="C111">
        <f>isl_thomson!C112</f>
        <v>54.244900000000001</v>
      </c>
      <c r="D111">
        <f>isl_thomson!D112</f>
        <v>89.8</v>
      </c>
      <c r="E111" t="str">
        <f>isl_thomson!E112</f>
        <v>NA</v>
      </c>
      <c r="F111">
        <f>isl_thomson!F112</f>
        <v>58.7</v>
      </c>
      <c r="G111" t="e">
        <f>isl_thomson!G112/isl_thomson!H112</f>
        <v>#VALUE!</v>
      </c>
      <c r="I111" s="2" t="str">
        <f>isl_thomson!J112</f>
        <v>Q2 2013</v>
      </c>
      <c r="J111" s="2">
        <f>isl_thomson!K112</f>
        <v>241014.5</v>
      </c>
    </row>
    <row r="112" spans="1:10" x14ac:dyDescent="0.25">
      <c r="A112" s="8">
        <f>isl_thomson!A113</f>
        <v>34773</v>
      </c>
      <c r="B112" t="str">
        <f>isl_thomson!B113</f>
        <v>NA</v>
      </c>
      <c r="C112">
        <f>isl_thomson!C113</f>
        <v>55.494799999999998</v>
      </c>
      <c r="D112">
        <f>isl_thomson!D113</f>
        <v>89.4</v>
      </c>
      <c r="E112" t="str">
        <f>isl_thomson!E113</f>
        <v>NA</v>
      </c>
      <c r="F112">
        <f>isl_thomson!F113</f>
        <v>58.8</v>
      </c>
      <c r="G112" t="e">
        <f>isl_thomson!G113/isl_thomson!H113</f>
        <v>#VALUE!</v>
      </c>
      <c r="I112" s="2" t="str">
        <f>isl_thomson!J113</f>
        <v>Q3 2013</v>
      </c>
      <c r="J112" s="2">
        <f>isl_thomson!K113</f>
        <v>242605.8</v>
      </c>
    </row>
    <row r="113" spans="1:10" x14ac:dyDescent="0.25">
      <c r="A113" s="8">
        <f>isl_thomson!A114</f>
        <v>34804</v>
      </c>
      <c r="B113" t="str">
        <f>isl_thomson!B114</f>
        <v>NA</v>
      </c>
      <c r="C113">
        <f>isl_thomson!C114</f>
        <v>56.494700000000002</v>
      </c>
      <c r="D113">
        <f>isl_thomson!D114</f>
        <v>90.1</v>
      </c>
      <c r="E113" t="str">
        <f>isl_thomson!E114</f>
        <v>NA</v>
      </c>
      <c r="F113">
        <f>isl_thomson!F114</f>
        <v>60.2</v>
      </c>
      <c r="G113" t="e">
        <f>isl_thomson!G114/isl_thomson!H114</f>
        <v>#VALUE!</v>
      </c>
      <c r="I113" s="2" t="str">
        <f>isl_thomson!J114</f>
        <v>Q4 2013</v>
      </c>
      <c r="J113" s="2">
        <f>isl_thomson!K114</f>
        <v>244277.4</v>
      </c>
    </row>
    <row r="114" spans="1:10" x14ac:dyDescent="0.25">
      <c r="A114" s="8">
        <f>isl_thomson!A115</f>
        <v>34834</v>
      </c>
      <c r="B114" t="str">
        <f>isl_thomson!B115</f>
        <v>NA</v>
      </c>
      <c r="C114">
        <f>isl_thomson!C115</f>
        <v>56.4114</v>
      </c>
      <c r="D114">
        <f>isl_thomson!D115</f>
        <v>89.4</v>
      </c>
      <c r="E114" t="str">
        <f>isl_thomson!E115</f>
        <v>NA</v>
      </c>
      <c r="F114">
        <f>isl_thomson!F115</f>
        <v>61</v>
      </c>
      <c r="G114" t="e">
        <f>isl_thomson!G115/isl_thomson!H115</f>
        <v>#VALUE!</v>
      </c>
      <c r="I114" s="2" t="str">
        <f>isl_thomson!J115</f>
        <v>Q1 2014</v>
      </c>
      <c r="J114" s="2">
        <f>isl_thomson!K115</f>
        <v>246094.7</v>
      </c>
    </row>
    <row r="115" spans="1:10" x14ac:dyDescent="0.25">
      <c r="A115" s="8">
        <f>isl_thomson!A116</f>
        <v>34865</v>
      </c>
      <c r="B115" t="str">
        <f>isl_thomson!B116</f>
        <v>NA</v>
      </c>
      <c r="C115">
        <f>isl_thomson!C116</f>
        <v>56.578099999999999</v>
      </c>
      <c r="D115">
        <f>isl_thomson!D116</f>
        <v>90.3</v>
      </c>
      <c r="E115" t="str">
        <f>isl_thomson!E116</f>
        <v>NA</v>
      </c>
      <c r="F115">
        <f>isl_thomson!F116</f>
        <v>59.6</v>
      </c>
      <c r="G115" t="e">
        <f>isl_thomson!G116/isl_thomson!H116</f>
        <v>#VALUE!</v>
      </c>
      <c r="I115" s="2" t="str">
        <f>isl_thomson!J116</f>
        <v>Q2 2014</v>
      </c>
      <c r="J115" s="2">
        <f>isl_thomson!K116</f>
        <v>247013.7</v>
      </c>
    </row>
    <row r="116" spans="1:10" x14ac:dyDescent="0.25">
      <c r="A116" s="8">
        <f>isl_thomson!A117</f>
        <v>34895</v>
      </c>
      <c r="B116" t="str">
        <f>isl_thomson!B117</f>
        <v>NA</v>
      </c>
      <c r="C116">
        <f>isl_thomson!C117</f>
        <v>57.8279</v>
      </c>
      <c r="D116">
        <f>isl_thomson!D117</f>
        <v>90.6</v>
      </c>
      <c r="E116" t="str">
        <f>isl_thomson!E117</f>
        <v>NA</v>
      </c>
      <c r="F116">
        <f>isl_thomson!F117</f>
        <v>61.4</v>
      </c>
      <c r="G116" t="e">
        <f>isl_thomson!G117/isl_thomson!H117</f>
        <v>#VALUE!</v>
      </c>
      <c r="I116" s="2" t="str">
        <f>isl_thomson!J117</f>
        <v>Q3 2014</v>
      </c>
      <c r="J116" s="2">
        <f>isl_thomson!K117</f>
        <v>247276.9</v>
      </c>
    </row>
    <row r="117" spans="1:10" x14ac:dyDescent="0.25">
      <c r="A117" s="8">
        <f>isl_thomson!A118</f>
        <v>34926</v>
      </c>
      <c r="B117" t="str">
        <f>isl_thomson!B118</f>
        <v>NA</v>
      </c>
      <c r="C117">
        <f>isl_thomson!C118</f>
        <v>58.744500000000002</v>
      </c>
      <c r="D117">
        <f>isl_thomson!D118</f>
        <v>89.7</v>
      </c>
      <c r="E117" t="str">
        <f>isl_thomson!E118</f>
        <v>NA</v>
      </c>
      <c r="F117">
        <f>isl_thomson!F118</f>
        <v>61.8</v>
      </c>
      <c r="G117" t="e">
        <f>isl_thomson!G118/isl_thomson!H118</f>
        <v>#VALUE!</v>
      </c>
      <c r="I117" s="2" t="str">
        <f>isl_thomson!J118</f>
        <v>Q4 2014</v>
      </c>
      <c r="J117" s="2">
        <f>isl_thomson!K118</f>
        <v>251489.5</v>
      </c>
    </row>
    <row r="118" spans="1:10" x14ac:dyDescent="0.25">
      <c r="A118" s="8">
        <f>isl_thomson!A119</f>
        <v>34957</v>
      </c>
      <c r="B118" t="str">
        <f>isl_thomson!B119</f>
        <v>NA</v>
      </c>
      <c r="C118">
        <f>isl_thomson!C119</f>
        <v>58.827800000000003</v>
      </c>
      <c r="D118">
        <f>isl_thomson!D119</f>
        <v>90.9</v>
      </c>
      <c r="E118" t="str">
        <f>isl_thomson!E119</f>
        <v>NA</v>
      </c>
      <c r="F118">
        <f>isl_thomson!F119</f>
        <v>61.3</v>
      </c>
      <c r="G118" t="e">
        <f>isl_thomson!G119/isl_thomson!H119</f>
        <v>#VALUE!</v>
      </c>
      <c r="I118" s="2" t="str">
        <f>isl_thomson!J119</f>
        <v>Q1 2015</v>
      </c>
      <c r="J118" s="2" t="str">
        <f>isl_thomson!K119</f>
        <v>NA</v>
      </c>
    </row>
    <row r="119" spans="1:10" x14ac:dyDescent="0.25">
      <c r="A119" s="8">
        <f>isl_thomson!A120</f>
        <v>34987</v>
      </c>
      <c r="B119" t="str">
        <f>isl_thomson!B120</f>
        <v>NA</v>
      </c>
      <c r="C119">
        <f>isl_thomson!C120</f>
        <v>60.244399999999999</v>
      </c>
      <c r="D119">
        <f>isl_thomson!D120</f>
        <v>91.8</v>
      </c>
      <c r="E119" t="str">
        <f>isl_thomson!E120</f>
        <v>NA</v>
      </c>
      <c r="F119">
        <f>isl_thomson!F120</f>
        <v>61.7</v>
      </c>
      <c r="G119" t="e">
        <f>isl_thomson!G120/isl_thomson!H120</f>
        <v>#VALUE!</v>
      </c>
      <c r="I119" s="2" t="str">
        <f>isl_thomson!J120</f>
        <v>Q2 2015</v>
      </c>
      <c r="J119" s="2" t="str">
        <f>isl_thomson!K120</f>
        <v>NA</v>
      </c>
    </row>
    <row r="120" spans="1:10" x14ac:dyDescent="0.25">
      <c r="A120" s="8">
        <f>isl_thomson!A121</f>
        <v>35018</v>
      </c>
      <c r="B120" t="str">
        <f>isl_thomson!B121</f>
        <v>NA</v>
      </c>
      <c r="C120">
        <f>isl_thomson!C121</f>
        <v>61.161000000000001</v>
      </c>
      <c r="D120">
        <f>isl_thomson!D121</f>
        <v>91.4</v>
      </c>
      <c r="E120" t="str">
        <f>isl_thomson!E121</f>
        <v>NA</v>
      </c>
      <c r="F120">
        <f>isl_thomson!F121</f>
        <v>61.6</v>
      </c>
      <c r="G120" t="e">
        <f>isl_thomson!G121/isl_thomson!H121</f>
        <v>#VALUE!</v>
      </c>
      <c r="I120" s="2"/>
      <c r="J120" s="2"/>
    </row>
    <row r="121" spans="1:10" x14ac:dyDescent="0.25">
      <c r="A121" s="8">
        <f>isl_thomson!A122</f>
        <v>35048</v>
      </c>
      <c r="B121" t="str">
        <f>isl_thomson!B122</f>
        <v>NA</v>
      </c>
      <c r="C121">
        <f>isl_thomson!C122</f>
        <v>62.160899999999998</v>
      </c>
      <c r="D121">
        <f>isl_thomson!D122</f>
        <v>89.9</v>
      </c>
      <c r="E121" t="str">
        <f>isl_thomson!E122</f>
        <v>NA</v>
      </c>
      <c r="F121">
        <f>isl_thomson!F122</f>
        <v>63</v>
      </c>
      <c r="G121" t="e">
        <f>isl_thomson!G122/isl_thomson!H122</f>
        <v>#VALUE!</v>
      </c>
      <c r="I121" s="2"/>
      <c r="J121" s="2"/>
    </row>
    <row r="122" spans="1:10" x14ac:dyDescent="0.25">
      <c r="A122" s="8">
        <f>isl_thomson!A123</f>
        <v>35079</v>
      </c>
      <c r="B122" t="str">
        <f>isl_thomson!B123</f>
        <v>NA</v>
      </c>
      <c r="C122">
        <f>isl_thomson!C123</f>
        <v>60.911000000000001</v>
      </c>
      <c r="D122">
        <f>isl_thomson!D123</f>
        <v>90.6</v>
      </c>
      <c r="E122" t="str">
        <f>isl_thomson!E123</f>
        <v>NA</v>
      </c>
      <c r="F122">
        <f>isl_thomson!F123</f>
        <v>62.6</v>
      </c>
      <c r="G122" t="e">
        <f>isl_thomson!G123/isl_thomson!H123</f>
        <v>#VALUE!</v>
      </c>
    </row>
    <row r="123" spans="1:10" x14ac:dyDescent="0.25">
      <c r="A123" s="8">
        <f>isl_thomson!A124</f>
        <v>35110</v>
      </c>
      <c r="B123" t="str">
        <f>isl_thomson!B124</f>
        <v>NA</v>
      </c>
      <c r="C123">
        <f>isl_thomson!C124</f>
        <v>60.994300000000003</v>
      </c>
      <c r="D123">
        <f>isl_thomson!D124</f>
        <v>91.4</v>
      </c>
      <c r="E123" t="str">
        <f>isl_thomson!E124</f>
        <v>NA</v>
      </c>
      <c r="F123">
        <f>isl_thomson!F124</f>
        <v>63</v>
      </c>
      <c r="G123" t="e">
        <f>isl_thomson!G124/isl_thomson!H124</f>
        <v>#VALUE!</v>
      </c>
    </row>
    <row r="124" spans="1:10" x14ac:dyDescent="0.25">
      <c r="A124" s="8">
        <f>isl_thomson!A125</f>
        <v>35139</v>
      </c>
      <c r="B124" t="str">
        <f>isl_thomson!B125</f>
        <v>NA</v>
      </c>
      <c r="C124">
        <f>isl_thomson!C125</f>
        <v>60.494399999999999</v>
      </c>
      <c r="D124">
        <f>isl_thomson!D125</f>
        <v>92.2</v>
      </c>
      <c r="E124" t="str">
        <f>isl_thomson!E125</f>
        <v>NA</v>
      </c>
      <c r="F124">
        <f>isl_thomson!F125</f>
        <v>63.4</v>
      </c>
      <c r="G124" t="e">
        <f>isl_thomson!G125/isl_thomson!H125</f>
        <v>#VALUE!</v>
      </c>
    </row>
    <row r="125" spans="1:10" x14ac:dyDescent="0.25">
      <c r="A125" s="8">
        <f>isl_thomson!A126</f>
        <v>35170</v>
      </c>
      <c r="B125" t="str">
        <f>isl_thomson!B126</f>
        <v>NA</v>
      </c>
      <c r="C125">
        <f>isl_thomson!C126</f>
        <v>60.3277</v>
      </c>
      <c r="D125">
        <f>isl_thomson!D126</f>
        <v>92.1</v>
      </c>
      <c r="E125" t="str">
        <f>isl_thomson!E126</f>
        <v>NA</v>
      </c>
      <c r="F125">
        <f>isl_thomson!F126</f>
        <v>63.4</v>
      </c>
      <c r="G125" t="e">
        <f>isl_thomson!G126/isl_thomson!H126</f>
        <v>#VALUE!</v>
      </c>
    </row>
    <row r="126" spans="1:10" x14ac:dyDescent="0.25">
      <c r="A126" s="8">
        <f>isl_thomson!A127</f>
        <v>35200</v>
      </c>
      <c r="B126" t="str">
        <f>isl_thomson!B127</f>
        <v>NA</v>
      </c>
      <c r="C126">
        <f>isl_thomson!C127</f>
        <v>62.244199999999999</v>
      </c>
      <c r="D126">
        <f>isl_thomson!D127</f>
        <v>90.5</v>
      </c>
      <c r="E126" t="str">
        <f>isl_thomson!E127</f>
        <v>NA</v>
      </c>
      <c r="F126">
        <f>isl_thomson!F127</f>
        <v>62.9</v>
      </c>
      <c r="G126" t="e">
        <f>isl_thomson!G127/isl_thomson!H127</f>
        <v>#VALUE!</v>
      </c>
    </row>
    <row r="127" spans="1:10" x14ac:dyDescent="0.25">
      <c r="A127" s="8">
        <f>isl_thomson!A128</f>
        <v>35231</v>
      </c>
      <c r="B127" t="str">
        <f>isl_thomson!B128</f>
        <v>NA</v>
      </c>
      <c r="C127">
        <f>isl_thomson!C128</f>
        <v>63.160800000000002</v>
      </c>
      <c r="D127">
        <f>isl_thomson!D128</f>
        <v>90.9</v>
      </c>
      <c r="E127" t="str">
        <f>isl_thomson!E128</f>
        <v>NA</v>
      </c>
      <c r="F127">
        <f>isl_thomson!F128</f>
        <v>64.099999999999994</v>
      </c>
      <c r="G127" t="e">
        <f>isl_thomson!G128/isl_thomson!H128</f>
        <v>#VALUE!</v>
      </c>
    </row>
    <row r="128" spans="1:10" x14ac:dyDescent="0.25">
      <c r="A128" s="8">
        <f>isl_thomson!A129</f>
        <v>35261</v>
      </c>
      <c r="B128" t="str">
        <f>isl_thomson!B129</f>
        <v>NA</v>
      </c>
      <c r="C128">
        <f>isl_thomson!C129</f>
        <v>62.410800000000002</v>
      </c>
      <c r="D128">
        <f>isl_thomson!D129</f>
        <v>92.6</v>
      </c>
      <c r="E128" t="str">
        <f>isl_thomson!E129</f>
        <v>NA</v>
      </c>
      <c r="F128">
        <f>isl_thomson!F129</f>
        <v>62.5</v>
      </c>
      <c r="G128" t="e">
        <f>isl_thomson!G129/isl_thomson!H129</f>
        <v>#VALUE!</v>
      </c>
    </row>
    <row r="129" spans="1:7" x14ac:dyDescent="0.25">
      <c r="A129" s="8">
        <f>isl_thomson!A130</f>
        <v>35292</v>
      </c>
      <c r="B129" t="str">
        <f>isl_thomson!B130</f>
        <v>NA</v>
      </c>
      <c r="C129">
        <f>isl_thomson!C130</f>
        <v>61.910899999999998</v>
      </c>
      <c r="D129">
        <f>isl_thomson!D130</f>
        <v>93.1</v>
      </c>
      <c r="E129" t="str">
        <f>isl_thomson!E130</f>
        <v>NA</v>
      </c>
      <c r="F129">
        <f>isl_thomson!F130</f>
        <v>63.8</v>
      </c>
      <c r="G129" t="e">
        <f>isl_thomson!G130/isl_thomson!H130</f>
        <v>#VALUE!</v>
      </c>
    </row>
    <row r="130" spans="1:7" x14ac:dyDescent="0.25">
      <c r="A130" s="8">
        <f>isl_thomson!A131</f>
        <v>35323</v>
      </c>
      <c r="B130" t="str">
        <f>isl_thomson!B131</f>
        <v>NA</v>
      </c>
      <c r="C130">
        <f>isl_thomson!C131</f>
        <v>62.660800000000002</v>
      </c>
      <c r="D130">
        <f>isl_thomson!D131</f>
        <v>93.2</v>
      </c>
      <c r="E130" t="str">
        <f>isl_thomson!E131</f>
        <v>NA</v>
      </c>
      <c r="F130">
        <f>isl_thomson!F131</f>
        <v>64.8</v>
      </c>
      <c r="G130" t="e">
        <f>isl_thomson!G131/isl_thomson!H131</f>
        <v>#VALUE!</v>
      </c>
    </row>
    <row r="131" spans="1:7" x14ac:dyDescent="0.25">
      <c r="A131" s="8">
        <f>isl_thomson!A132</f>
        <v>35353</v>
      </c>
      <c r="B131" t="str">
        <f>isl_thomson!B132</f>
        <v>NA</v>
      </c>
      <c r="C131">
        <f>isl_thomson!C132</f>
        <v>65.243899999999996</v>
      </c>
      <c r="D131">
        <f>isl_thomson!D132</f>
        <v>92.8</v>
      </c>
      <c r="E131" t="str">
        <f>isl_thomson!E132</f>
        <v>NA</v>
      </c>
      <c r="F131">
        <f>isl_thomson!F132</f>
        <v>63.6</v>
      </c>
      <c r="G131" t="e">
        <f>isl_thomson!G132/isl_thomson!H132</f>
        <v>#VALUE!</v>
      </c>
    </row>
    <row r="132" spans="1:7" x14ac:dyDescent="0.25">
      <c r="A132" s="8">
        <f>isl_thomson!A133</f>
        <v>35384</v>
      </c>
      <c r="B132" t="str">
        <f>isl_thomson!B133</f>
        <v>NA</v>
      </c>
      <c r="C132">
        <f>isl_thomson!C133</f>
        <v>62.077500000000001</v>
      </c>
      <c r="D132">
        <f>isl_thomson!D133</f>
        <v>92.4</v>
      </c>
      <c r="E132" t="str">
        <f>isl_thomson!E133</f>
        <v>NA</v>
      </c>
      <c r="F132">
        <f>isl_thomson!F133</f>
        <v>63.1</v>
      </c>
      <c r="G132" t="e">
        <f>isl_thomson!G133/isl_thomson!H133</f>
        <v>#VALUE!</v>
      </c>
    </row>
    <row r="133" spans="1:7" x14ac:dyDescent="0.25">
      <c r="A133" s="8">
        <f>isl_thomson!A134</f>
        <v>35414</v>
      </c>
      <c r="B133" t="str">
        <f>isl_thomson!B134</f>
        <v>NA</v>
      </c>
      <c r="C133">
        <f>isl_thomson!C134</f>
        <v>62.244199999999999</v>
      </c>
      <c r="D133">
        <f>isl_thomson!D134</f>
        <v>92.3</v>
      </c>
      <c r="E133" t="str">
        <f>isl_thomson!E134</f>
        <v>NA</v>
      </c>
      <c r="F133">
        <f>isl_thomson!F134</f>
        <v>63.6</v>
      </c>
      <c r="G133" t="e">
        <f>isl_thomson!G134/isl_thomson!H134</f>
        <v>#VALUE!</v>
      </c>
    </row>
    <row r="134" spans="1:7" x14ac:dyDescent="0.25">
      <c r="A134" s="8">
        <f>isl_thomson!A135</f>
        <v>35445</v>
      </c>
      <c r="B134" t="str">
        <f>isl_thomson!B135</f>
        <v>NA</v>
      </c>
      <c r="C134">
        <f>isl_thomson!C135</f>
        <v>63.077399999999997</v>
      </c>
      <c r="D134">
        <f>isl_thomson!D135</f>
        <v>94</v>
      </c>
      <c r="E134" t="str">
        <f>isl_thomson!E135</f>
        <v>NA</v>
      </c>
      <c r="F134">
        <f>isl_thomson!F135</f>
        <v>64.5</v>
      </c>
      <c r="G134" t="e">
        <f>isl_thomson!G135/isl_thomson!H135</f>
        <v>#VALUE!</v>
      </c>
    </row>
    <row r="135" spans="1:7" x14ac:dyDescent="0.25">
      <c r="A135" s="8">
        <f>isl_thomson!A136</f>
        <v>35476</v>
      </c>
      <c r="B135" t="str">
        <f>isl_thomson!B136</f>
        <v>NA</v>
      </c>
      <c r="C135">
        <f>isl_thomson!C136</f>
        <v>64.660600000000002</v>
      </c>
      <c r="D135">
        <f>isl_thomson!D136</f>
        <v>94.9</v>
      </c>
      <c r="E135" t="str">
        <f>isl_thomson!E136</f>
        <v>NA</v>
      </c>
      <c r="F135">
        <f>isl_thomson!F136</f>
        <v>63.8</v>
      </c>
      <c r="G135" t="e">
        <f>isl_thomson!G136/isl_thomson!H136</f>
        <v>#VALUE!</v>
      </c>
    </row>
    <row r="136" spans="1:7" x14ac:dyDescent="0.25">
      <c r="A136" s="8">
        <f>isl_thomson!A137</f>
        <v>35504</v>
      </c>
      <c r="B136" t="str">
        <f>isl_thomson!B137</f>
        <v>NA</v>
      </c>
      <c r="C136">
        <f>isl_thomson!C137</f>
        <v>64.993899999999996</v>
      </c>
      <c r="D136">
        <f>isl_thomson!D137</f>
        <v>95.3</v>
      </c>
      <c r="E136" t="str">
        <f>isl_thomson!E137</f>
        <v>NA</v>
      </c>
      <c r="F136">
        <f>isl_thomson!F137</f>
        <v>64.900000000000006</v>
      </c>
      <c r="G136" t="e">
        <f>isl_thomson!G137/isl_thomson!H137</f>
        <v>#VALUE!</v>
      </c>
    </row>
    <row r="137" spans="1:7" x14ac:dyDescent="0.25">
      <c r="A137" s="8">
        <f>isl_thomson!A138</f>
        <v>35535</v>
      </c>
      <c r="B137" t="str">
        <f>isl_thomson!B138</f>
        <v>NA</v>
      </c>
      <c r="C137">
        <f>isl_thomson!C138</f>
        <v>63.744100000000003</v>
      </c>
      <c r="D137">
        <f>isl_thomson!D138</f>
        <v>95.7</v>
      </c>
      <c r="E137" t="str">
        <f>isl_thomson!E138</f>
        <v>NA</v>
      </c>
      <c r="F137">
        <f>isl_thomson!F138</f>
        <v>65.099999999999994</v>
      </c>
      <c r="G137" t="e">
        <f>isl_thomson!G138/isl_thomson!H138</f>
        <v>#VALUE!</v>
      </c>
    </row>
    <row r="138" spans="1:7" x14ac:dyDescent="0.25">
      <c r="A138" s="8">
        <f>isl_thomson!A139</f>
        <v>35565</v>
      </c>
      <c r="B138" t="str">
        <f>isl_thomson!B139</f>
        <v>NA</v>
      </c>
      <c r="C138">
        <f>isl_thomson!C139</f>
        <v>65.410600000000002</v>
      </c>
      <c r="D138">
        <f>isl_thomson!D139</f>
        <v>95.7</v>
      </c>
      <c r="E138" t="str">
        <f>isl_thomson!E139</f>
        <v>NA</v>
      </c>
      <c r="F138">
        <f>isl_thomson!F139</f>
        <v>65.599999999999994</v>
      </c>
      <c r="G138" t="e">
        <f>isl_thomson!G139/isl_thomson!H139</f>
        <v>#VALUE!</v>
      </c>
    </row>
    <row r="139" spans="1:7" x14ac:dyDescent="0.25">
      <c r="A139" s="8">
        <f>isl_thomson!A140</f>
        <v>35596</v>
      </c>
      <c r="B139" t="str">
        <f>isl_thomson!B140</f>
        <v>NA</v>
      </c>
      <c r="C139">
        <f>isl_thomson!C140</f>
        <v>66.160499999999999</v>
      </c>
      <c r="D139">
        <f>isl_thomson!D140</f>
        <v>94.7</v>
      </c>
      <c r="E139" t="str">
        <f>isl_thomson!E140</f>
        <v>NA</v>
      </c>
      <c r="F139">
        <f>isl_thomson!F140</f>
        <v>65.3</v>
      </c>
      <c r="G139" t="e">
        <f>isl_thomson!G140/isl_thomson!H140</f>
        <v>#VALUE!</v>
      </c>
    </row>
    <row r="140" spans="1:7" x14ac:dyDescent="0.25">
      <c r="A140" s="8">
        <f>isl_thomson!A141</f>
        <v>35626</v>
      </c>
      <c r="B140" t="str">
        <f>isl_thomson!B141</f>
        <v>NA</v>
      </c>
      <c r="C140">
        <f>isl_thomson!C141</f>
        <v>64.827299999999994</v>
      </c>
      <c r="D140">
        <f>isl_thomson!D141</f>
        <v>94</v>
      </c>
      <c r="E140" t="str">
        <f>isl_thomson!E141</f>
        <v>NA</v>
      </c>
      <c r="F140">
        <f>isl_thomson!F141</f>
        <v>65.3</v>
      </c>
      <c r="G140" t="e">
        <f>isl_thomson!G141/isl_thomson!H141</f>
        <v>#VALUE!</v>
      </c>
    </row>
    <row r="141" spans="1:7" x14ac:dyDescent="0.25">
      <c r="A141" s="8">
        <f>isl_thomson!A142</f>
        <v>35657</v>
      </c>
      <c r="B141" t="str">
        <f>isl_thomson!B142</f>
        <v>NA</v>
      </c>
      <c r="C141">
        <f>isl_thomson!C142</f>
        <v>63.244100000000003</v>
      </c>
      <c r="D141">
        <f>isl_thomson!D142</f>
        <v>96.3</v>
      </c>
      <c r="E141" t="str">
        <f>isl_thomson!E142</f>
        <v>NA</v>
      </c>
      <c r="F141">
        <f>isl_thomson!F142</f>
        <v>64.400000000000006</v>
      </c>
      <c r="G141" t="e">
        <f>isl_thomson!G142/isl_thomson!H142</f>
        <v>#VALUE!</v>
      </c>
    </row>
    <row r="142" spans="1:7" x14ac:dyDescent="0.25">
      <c r="A142" s="8">
        <f>isl_thomson!A143</f>
        <v>35688</v>
      </c>
      <c r="B142" t="str">
        <f>isl_thomson!B143</f>
        <v>NA</v>
      </c>
      <c r="C142">
        <f>isl_thomson!C143</f>
        <v>66.493799999999993</v>
      </c>
      <c r="D142">
        <f>isl_thomson!D143</f>
        <v>96.7</v>
      </c>
      <c r="E142" t="str">
        <f>isl_thomson!E143</f>
        <v>NA</v>
      </c>
      <c r="F142">
        <f>isl_thomson!F143</f>
        <v>64.8</v>
      </c>
      <c r="G142" t="e">
        <f>isl_thomson!G143/isl_thomson!H143</f>
        <v>#VALUE!</v>
      </c>
    </row>
    <row r="143" spans="1:7" x14ac:dyDescent="0.25">
      <c r="A143" s="8">
        <f>isl_thomson!A144</f>
        <v>35718</v>
      </c>
      <c r="B143" t="str">
        <f>isl_thomson!B144</f>
        <v>NA</v>
      </c>
      <c r="C143">
        <f>isl_thomson!C144</f>
        <v>65.077299999999994</v>
      </c>
      <c r="D143">
        <f>isl_thomson!D144</f>
        <v>96.9</v>
      </c>
      <c r="E143" t="str">
        <f>isl_thomson!E144</f>
        <v>NA</v>
      </c>
      <c r="F143">
        <f>isl_thomson!F144</f>
        <v>65.3</v>
      </c>
      <c r="G143" t="e">
        <f>isl_thomson!G144/isl_thomson!H144</f>
        <v>#VALUE!</v>
      </c>
    </row>
    <row r="144" spans="1:7" x14ac:dyDescent="0.25">
      <c r="A144" s="8">
        <f>isl_thomson!A145</f>
        <v>35749</v>
      </c>
      <c r="B144" t="str">
        <f>isl_thomson!B145</f>
        <v>NA</v>
      </c>
      <c r="C144">
        <f>isl_thomson!C145</f>
        <v>66.993700000000004</v>
      </c>
      <c r="D144">
        <f>isl_thomson!D145</f>
        <v>96.6</v>
      </c>
      <c r="E144" t="str">
        <f>isl_thomson!E145</f>
        <v>NA</v>
      </c>
      <c r="F144">
        <f>isl_thomson!F145</f>
        <v>66.900000000000006</v>
      </c>
      <c r="G144" t="e">
        <f>isl_thomson!G145/isl_thomson!H145</f>
        <v>#VALUE!</v>
      </c>
    </row>
    <row r="145" spans="1:7" x14ac:dyDescent="0.25">
      <c r="A145" s="8">
        <f>isl_thomson!A146</f>
        <v>35779</v>
      </c>
      <c r="B145" t="str">
        <f>isl_thomson!B146</f>
        <v>NA</v>
      </c>
      <c r="C145">
        <f>isl_thomson!C146</f>
        <v>66.743799999999993</v>
      </c>
      <c r="D145">
        <f>isl_thomson!D146</f>
        <v>98.8</v>
      </c>
      <c r="E145" t="str">
        <f>isl_thomson!E146</f>
        <v>NA</v>
      </c>
      <c r="F145">
        <f>isl_thomson!F146</f>
        <v>64.5</v>
      </c>
      <c r="G145" t="e">
        <f>isl_thomson!G146/isl_thomson!H146</f>
        <v>#VALUE!</v>
      </c>
    </row>
    <row r="146" spans="1:7" x14ac:dyDescent="0.25">
      <c r="A146" s="8">
        <f>isl_thomson!A147</f>
        <v>35810</v>
      </c>
      <c r="B146" t="str">
        <f>isl_thomson!B147</f>
        <v>NA</v>
      </c>
      <c r="C146">
        <f>isl_thomson!C147</f>
        <v>68.160300000000007</v>
      </c>
      <c r="D146">
        <f>isl_thomson!D147</f>
        <v>99.5</v>
      </c>
      <c r="E146" t="str">
        <f>isl_thomson!E147</f>
        <v>NA</v>
      </c>
      <c r="F146">
        <f>isl_thomson!F147</f>
        <v>64.400000000000006</v>
      </c>
      <c r="G146" t="e">
        <f>isl_thomson!G147/isl_thomson!H147</f>
        <v>#VALUE!</v>
      </c>
    </row>
    <row r="147" spans="1:7" x14ac:dyDescent="0.25">
      <c r="A147" s="8">
        <f>isl_thomson!A148</f>
        <v>35841</v>
      </c>
      <c r="B147" t="str">
        <f>isl_thomson!B148</f>
        <v>NA</v>
      </c>
      <c r="C147">
        <f>isl_thomson!C148</f>
        <v>67.826999999999998</v>
      </c>
      <c r="D147">
        <f>isl_thomson!D148</f>
        <v>97.9</v>
      </c>
      <c r="E147" t="str">
        <f>isl_thomson!E148</f>
        <v>NA</v>
      </c>
      <c r="F147">
        <f>isl_thomson!F148</f>
        <v>68.400000000000006</v>
      </c>
      <c r="G147" t="e">
        <f>isl_thomson!G148/isl_thomson!H148</f>
        <v>#VALUE!</v>
      </c>
    </row>
    <row r="148" spans="1:7" x14ac:dyDescent="0.25">
      <c r="A148" s="8">
        <f>isl_thomson!A149</f>
        <v>35869</v>
      </c>
      <c r="B148" t="str">
        <f>isl_thomson!B149</f>
        <v>NA</v>
      </c>
      <c r="C148">
        <f>isl_thomson!C149</f>
        <v>66.160499999999999</v>
      </c>
      <c r="D148">
        <f>isl_thomson!D149</f>
        <v>98.4</v>
      </c>
      <c r="E148" t="str">
        <f>isl_thomson!E149</f>
        <v>NA</v>
      </c>
      <c r="F148">
        <f>isl_thomson!F149</f>
        <v>67.3</v>
      </c>
      <c r="G148" t="e">
        <f>isl_thomson!G149/isl_thomson!H149</f>
        <v>#VALUE!</v>
      </c>
    </row>
    <row r="149" spans="1:7" x14ac:dyDescent="0.25">
      <c r="A149" s="8">
        <f>isl_thomson!A150</f>
        <v>35900</v>
      </c>
      <c r="B149" t="str">
        <f>isl_thomson!B150</f>
        <v>NA</v>
      </c>
      <c r="C149">
        <f>isl_thomson!C150</f>
        <v>69.410200000000003</v>
      </c>
      <c r="D149">
        <f>isl_thomson!D150</f>
        <v>96.4</v>
      </c>
      <c r="E149" t="str">
        <f>isl_thomson!E150</f>
        <v>NA</v>
      </c>
      <c r="F149">
        <f>isl_thomson!F150</f>
        <v>66.099999999999994</v>
      </c>
      <c r="G149" t="e">
        <f>isl_thomson!G150/isl_thomson!H150</f>
        <v>#VALUE!</v>
      </c>
    </row>
    <row r="150" spans="1:7" x14ac:dyDescent="0.25">
      <c r="A150" s="8">
        <f>isl_thomson!A151</f>
        <v>35930</v>
      </c>
      <c r="B150" t="str">
        <f>isl_thomson!B151</f>
        <v>NA</v>
      </c>
      <c r="C150">
        <f>isl_thomson!C151</f>
        <v>66.577100000000002</v>
      </c>
      <c r="D150">
        <f>isl_thomson!D151</f>
        <v>97.3</v>
      </c>
      <c r="E150" t="str">
        <f>isl_thomson!E151</f>
        <v>NA</v>
      </c>
      <c r="F150">
        <f>isl_thomson!F151</f>
        <v>66.2</v>
      </c>
      <c r="G150" t="e">
        <f>isl_thomson!G151/isl_thomson!H151</f>
        <v>#VALUE!</v>
      </c>
    </row>
    <row r="151" spans="1:7" x14ac:dyDescent="0.25">
      <c r="A151" s="8">
        <f>isl_thomson!A152</f>
        <v>35961</v>
      </c>
      <c r="B151" t="str">
        <f>isl_thomson!B152</f>
        <v>NA</v>
      </c>
      <c r="C151">
        <f>isl_thomson!C152</f>
        <v>65.993799999999993</v>
      </c>
      <c r="D151">
        <f>isl_thomson!D152</f>
        <v>98.3</v>
      </c>
      <c r="E151" t="str">
        <f>isl_thomson!E152</f>
        <v>NA</v>
      </c>
      <c r="F151">
        <f>isl_thomson!F152</f>
        <v>68.2</v>
      </c>
      <c r="G151" t="e">
        <f>isl_thomson!G152/isl_thomson!H152</f>
        <v>#VALUE!</v>
      </c>
    </row>
    <row r="152" spans="1:7" x14ac:dyDescent="0.25">
      <c r="A152" s="8">
        <f>isl_thomson!A153</f>
        <v>35991</v>
      </c>
      <c r="B152" t="str">
        <f>isl_thomson!B153</f>
        <v>NA</v>
      </c>
      <c r="C152">
        <f>isl_thomson!C153</f>
        <v>67.743700000000004</v>
      </c>
      <c r="D152">
        <f>isl_thomson!D153</f>
        <v>97.7</v>
      </c>
      <c r="E152" t="str">
        <f>isl_thomson!E153</f>
        <v>NA</v>
      </c>
      <c r="F152">
        <f>isl_thomson!F153</f>
        <v>66.8</v>
      </c>
      <c r="G152" t="e">
        <f>isl_thomson!G153/isl_thomson!H153</f>
        <v>#VALUE!</v>
      </c>
    </row>
    <row r="153" spans="1:7" x14ac:dyDescent="0.25">
      <c r="A153" s="8">
        <f>isl_thomson!A154</f>
        <v>36022</v>
      </c>
      <c r="B153" t="str">
        <f>isl_thomson!B154</f>
        <v>NA</v>
      </c>
      <c r="C153">
        <f>isl_thomson!C154</f>
        <v>68.410300000000007</v>
      </c>
      <c r="D153">
        <f>isl_thomson!D154</f>
        <v>96.9</v>
      </c>
      <c r="E153" t="str">
        <f>isl_thomson!E154</f>
        <v>NA</v>
      </c>
      <c r="F153">
        <f>isl_thomson!F154</f>
        <v>67.099999999999994</v>
      </c>
      <c r="G153" t="e">
        <f>isl_thomson!G154/isl_thomson!H154</f>
        <v>#VALUE!</v>
      </c>
    </row>
    <row r="154" spans="1:7" x14ac:dyDescent="0.25">
      <c r="A154" s="8">
        <f>isl_thomson!A155</f>
        <v>36053</v>
      </c>
      <c r="B154" t="str">
        <f>isl_thomson!B155</f>
        <v>NA</v>
      </c>
      <c r="C154">
        <f>isl_thomson!C155</f>
        <v>66.660399999999996</v>
      </c>
      <c r="D154">
        <f>isl_thomson!D155</f>
        <v>92.4</v>
      </c>
      <c r="E154" t="str">
        <f>isl_thomson!E155</f>
        <v>NA</v>
      </c>
      <c r="F154">
        <f>isl_thomson!F155</f>
        <v>66.900000000000006</v>
      </c>
      <c r="G154" t="e">
        <f>isl_thomson!G155/isl_thomson!H155</f>
        <v>#VALUE!</v>
      </c>
    </row>
    <row r="155" spans="1:7" x14ac:dyDescent="0.25">
      <c r="A155" s="8">
        <f>isl_thomson!A156</f>
        <v>36083</v>
      </c>
      <c r="B155" t="str">
        <f>isl_thomson!B156</f>
        <v>NA</v>
      </c>
      <c r="C155">
        <f>isl_thomson!C156</f>
        <v>67.993700000000004</v>
      </c>
      <c r="D155">
        <f>isl_thomson!D156</f>
        <v>85.7</v>
      </c>
      <c r="E155" t="str">
        <f>isl_thomson!E156</f>
        <v>NA</v>
      </c>
      <c r="F155">
        <f>isl_thomson!F156</f>
        <v>67.2</v>
      </c>
      <c r="G155" t="e">
        <f>isl_thomson!G156/isl_thomson!H156</f>
        <v>#VALUE!</v>
      </c>
    </row>
    <row r="156" spans="1:7" x14ac:dyDescent="0.25">
      <c r="A156" s="8">
        <f>isl_thomson!A157</f>
        <v>36114</v>
      </c>
      <c r="B156" t="str">
        <f>isl_thomson!B157</f>
        <v>NA</v>
      </c>
      <c r="C156">
        <f>isl_thomson!C157</f>
        <v>67.743700000000004</v>
      </c>
      <c r="D156">
        <f>isl_thomson!D157</f>
        <v>88.9</v>
      </c>
      <c r="E156" t="str">
        <f>isl_thomson!E157</f>
        <v>NA</v>
      </c>
      <c r="F156">
        <f>isl_thomson!F157</f>
        <v>67.3</v>
      </c>
      <c r="G156" t="e">
        <f>isl_thomson!G157/isl_thomson!H157</f>
        <v>#VALUE!</v>
      </c>
    </row>
    <row r="157" spans="1:7" x14ac:dyDescent="0.25">
      <c r="A157" s="8">
        <f>isl_thomson!A158</f>
        <v>36144</v>
      </c>
      <c r="B157" t="str">
        <f>isl_thomson!B158</f>
        <v>NA</v>
      </c>
      <c r="C157">
        <f>isl_thomson!C158</f>
        <v>66.910399999999996</v>
      </c>
      <c r="D157">
        <f>isl_thomson!D158</f>
        <v>89.9</v>
      </c>
      <c r="E157" t="str">
        <f>isl_thomson!E158</f>
        <v>NA</v>
      </c>
      <c r="F157">
        <f>isl_thomson!F158</f>
        <v>67</v>
      </c>
      <c r="G157" t="e">
        <f>isl_thomson!G158/isl_thomson!H158</f>
        <v>#VALUE!</v>
      </c>
    </row>
    <row r="158" spans="1:7" x14ac:dyDescent="0.25">
      <c r="A158" s="8">
        <f>isl_thomson!A159</f>
        <v>36175</v>
      </c>
      <c r="B158" t="str">
        <f>isl_thomson!B159</f>
        <v>NA</v>
      </c>
      <c r="C158">
        <f>isl_thomson!C159</f>
        <v>68.576899999999995</v>
      </c>
      <c r="D158">
        <f>isl_thomson!D159</f>
        <v>91.5</v>
      </c>
      <c r="E158" t="str">
        <f>isl_thomson!E159</f>
        <v>NA</v>
      </c>
      <c r="F158">
        <f>isl_thomson!F159</f>
        <v>65.099999999999994</v>
      </c>
      <c r="G158" t="e">
        <f>isl_thomson!G159/isl_thomson!H159</f>
        <v>#VALUE!</v>
      </c>
    </row>
    <row r="159" spans="1:7" x14ac:dyDescent="0.25">
      <c r="A159" s="8">
        <f>isl_thomson!A160</f>
        <v>36206</v>
      </c>
      <c r="B159" t="str">
        <f>isl_thomson!B160</f>
        <v>NA</v>
      </c>
      <c r="C159">
        <f>isl_thomson!C160</f>
        <v>68.326999999999998</v>
      </c>
      <c r="D159">
        <f>isl_thomson!D160</f>
        <v>93.1</v>
      </c>
      <c r="E159" t="str">
        <f>isl_thomson!E160</f>
        <v>NA</v>
      </c>
      <c r="F159">
        <f>isl_thomson!F160</f>
        <v>66.400000000000006</v>
      </c>
      <c r="G159" t="e">
        <f>isl_thomson!G160/isl_thomson!H160</f>
        <v>#VALUE!</v>
      </c>
    </row>
    <row r="160" spans="1:7" x14ac:dyDescent="0.25">
      <c r="A160" s="8">
        <f>isl_thomson!A161</f>
        <v>36234</v>
      </c>
      <c r="B160" t="str">
        <f>isl_thomson!B161</f>
        <v>NA</v>
      </c>
      <c r="C160">
        <f>isl_thomson!C161</f>
        <v>71.743300000000005</v>
      </c>
      <c r="D160">
        <f>isl_thomson!D161</f>
        <v>95.6</v>
      </c>
      <c r="E160" t="str">
        <f>isl_thomson!E161</f>
        <v>NA</v>
      </c>
      <c r="F160">
        <f>isl_thomson!F161</f>
        <v>64.900000000000006</v>
      </c>
      <c r="G160" t="e">
        <f>isl_thomson!G161/isl_thomson!H161</f>
        <v>#VALUE!</v>
      </c>
    </row>
    <row r="161" spans="1:7" x14ac:dyDescent="0.25">
      <c r="A161" s="8">
        <f>isl_thomson!A162</f>
        <v>36265</v>
      </c>
      <c r="B161" t="str">
        <f>isl_thomson!B162</f>
        <v>NA</v>
      </c>
      <c r="C161">
        <f>isl_thomson!C162</f>
        <v>71.66</v>
      </c>
      <c r="D161">
        <f>isl_thomson!D162</f>
        <v>96.5</v>
      </c>
      <c r="E161" t="str">
        <f>isl_thomson!E162</f>
        <v>NA</v>
      </c>
      <c r="F161">
        <f>isl_thomson!F162</f>
        <v>66.2</v>
      </c>
      <c r="G161" t="e">
        <f>isl_thomson!G162/isl_thomson!H162</f>
        <v>#VALUE!</v>
      </c>
    </row>
    <row r="162" spans="1:7" x14ac:dyDescent="0.25">
      <c r="A162" s="8">
        <f>isl_thomson!A163</f>
        <v>36295</v>
      </c>
      <c r="B162" t="str">
        <f>isl_thomson!B163</f>
        <v>NA</v>
      </c>
      <c r="C162">
        <f>isl_thomson!C163</f>
        <v>69.326899999999995</v>
      </c>
      <c r="D162">
        <f>isl_thomson!D163</f>
        <v>95.3</v>
      </c>
      <c r="E162" t="str">
        <f>isl_thomson!E163</f>
        <v>NA</v>
      </c>
      <c r="F162">
        <f>isl_thomson!F163</f>
        <v>65.8</v>
      </c>
      <c r="G162" t="e">
        <f>isl_thomson!G163/isl_thomson!H163</f>
        <v>#VALUE!</v>
      </c>
    </row>
    <row r="163" spans="1:7" x14ac:dyDescent="0.25">
      <c r="A163" s="8">
        <f>isl_thomson!A164</f>
        <v>36326</v>
      </c>
      <c r="B163" t="str">
        <f>isl_thomson!B164</f>
        <v>NA</v>
      </c>
      <c r="C163">
        <f>isl_thomson!C164</f>
        <v>69.9101</v>
      </c>
      <c r="D163">
        <f>isl_thomson!D164</f>
        <v>96.5</v>
      </c>
      <c r="E163" t="str">
        <f>isl_thomson!E164</f>
        <v>NA</v>
      </c>
      <c r="F163">
        <f>isl_thomson!F164</f>
        <v>66.599999999999994</v>
      </c>
      <c r="G163" t="e">
        <f>isl_thomson!G164/isl_thomson!H164</f>
        <v>#VALUE!</v>
      </c>
    </row>
    <row r="164" spans="1:7" x14ac:dyDescent="0.25">
      <c r="A164" s="8">
        <f>isl_thomson!A165</f>
        <v>36356</v>
      </c>
      <c r="B164" t="str">
        <f>isl_thomson!B165</f>
        <v>NA</v>
      </c>
      <c r="C164">
        <f>isl_thomson!C165</f>
        <v>70.993399999999994</v>
      </c>
      <c r="D164">
        <f>isl_thomson!D165</f>
        <v>95.9</v>
      </c>
      <c r="E164" t="str">
        <f>isl_thomson!E165</f>
        <v>NA</v>
      </c>
      <c r="F164">
        <f>isl_thomson!F165</f>
        <v>67.599999999999994</v>
      </c>
      <c r="G164" t="e">
        <f>isl_thomson!G165/isl_thomson!H165</f>
        <v>#VALUE!</v>
      </c>
    </row>
    <row r="165" spans="1:7" x14ac:dyDescent="0.25">
      <c r="A165" s="8">
        <f>isl_thomson!A166</f>
        <v>36387</v>
      </c>
      <c r="B165" t="str">
        <f>isl_thomson!B166</f>
        <v>NA</v>
      </c>
      <c r="C165">
        <f>isl_thomson!C166</f>
        <v>75.576300000000003</v>
      </c>
      <c r="D165">
        <f>isl_thomson!D166</f>
        <v>92.6</v>
      </c>
      <c r="E165" t="str">
        <f>isl_thomson!E166</f>
        <v>NA</v>
      </c>
      <c r="F165">
        <f>isl_thomson!F166</f>
        <v>68.099999999999994</v>
      </c>
      <c r="G165" t="e">
        <f>isl_thomson!G166/isl_thomson!H166</f>
        <v>#VALUE!</v>
      </c>
    </row>
    <row r="166" spans="1:7" x14ac:dyDescent="0.25">
      <c r="A166" s="8">
        <f>isl_thomson!A167</f>
        <v>36418</v>
      </c>
      <c r="B166" t="str">
        <f>isl_thomson!B167</f>
        <v>NA</v>
      </c>
      <c r="C166">
        <f>isl_thomson!C167</f>
        <v>72.743200000000002</v>
      </c>
      <c r="D166">
        <f>isl_thomson!D167</f>
        <v>91.6</v>
      </c>
      <c r="E166" t="str">
        <f>isl_thomson!E167</f>
        <v>NA</v>
      </c>
      <c r="F166">
        <f>isl_thomson!F167</f>
        <v>69.3</v>
      </c>
      <c r="G166" t="e">
        <f>isl_thomson!G167/isl_thomson!H167</f>
        <v>#VALUE!</v>
      </c>
    </row>
    <row r="167" spans="1:7" x14ac:dyDescent="0.25">
      <c r="A167" s="8">
        <f>isl_thomson!A168</f>
        <v>36448</v>
      </c>
      <c r="B167" t="str">
        <f>isl_thomson!B168</f>
        <v>NA</v>
      </c>
      <c r="C167">
        <f>isl_thomson!C168</f>
        <v>73.159800000000004</v>
      </c>
      <c r="D167">
        <f>isl_thomson!D168</f>
        <v>91</v>
      </c>
      <c r="E167" t="str">
        <f>isl_thomson!E168</f>
        <v>NA</v>
      </c>
      <c r="F167">
        <f>isl_thomson!F168</f>
        <v>69.2</v>
      </c>
      <c r="G167" t="e">
        <f>isl_thomson!G168/isl_thomson!H168</f>
        <v>#VALUE!</v>
      </c>
    </row>
    <row r="168" spans="1:7" x14ac:dyDescent="0.25">
      <c r="A168" s="8">
        <f>isl_thomson!A169</f>
        <v>36479</v>
      </c>
      <c r="B168" t="str">
        <f>isl_thomson!B169</f>
        <v>NA</v>
      </c>
      <c r="C168">
        <f>isl_thomson!C169</f>
        <v>73.409800000000004</v>
      </c>
      <c r="D168">
        <f>isl_thomson!D169</f>
        <v>92.9</v>
      </c>
      <c r="E168" t="str">
        <f>isl_thomson!E169</f>
        <v>NA</v>
      </c>
      <c r="F168">
        <f>isl_thomson!F169</f>
        <v>70.5</v>
      </c>
      <c r="G168" t="e">
        <f>isl_thomson!G169/isl_thomson!H169</f>
        <v>#VALUE!</v>
      </c>
    </row>
    <row r="169" spans="1:7" x14ac:dyDescent="0.25">
      <c r="A169" s="8">
        <f>isl_thomson!A170</f>
        <v>36509</v>
      </c>
      <c r="B169" t="str">
        <f>isl_thomson!B170</f>
        <v>NA</v>
      </c>
      <c r="C169">
        <f>isl_thomson!C170</f>
        <v>74.326400000000007</v>
      </c>
      <c r="D169">
        <f>isl_thomson!D170</f>
        <v>94.1</v>
      </c>
      <c r="E169" t="str">
        <f>isl_thomson!E170</f>
        <v>NA</v>
      </c>
      <c r="F169">
        <f>isl_thomson!F170</f>
        <v>71.2</v>
      </c>
      <c r="G169" t="e">
        <f>isl_thomson!G170/isl_thomson!H170</f>
        <v>#VALUE!</v>
      </c>
    </row>
    <row r="170" spans="1:7" x14ac:dyDescent="0.25">
      <c r="A170" s="8">
        <f>isl_thomson!A171</f>
        <v>36540</v>
      </c>
      <c r="B170" t="str">
        <f>isl_thomson!B171</f>
        <v>NA</v>
      </c>
      <c r="C170">
        <f>isl_thomson!C171</f>
        <v>71.91</v>
      </c>
      <c r="D170">
        <f>isl_thomson!D171</f>
        <v>94.7</v>
      </c>
      <c r="E170" t="str">
        <f>isl_thomson!E171</f>
        <v>NA</v>
      </c>
      <c r="F170">
        <f>isl_thomson!F171</f>
        <v>68.3</v>
      </c>
      <c r="G170" t="e">
        <f>isl_thomson!G171/isl_thomson!H171</f>
        <v>#VALUE!</v>
      </c>
    </row>
    <row r="171" spans="1:7" x14ac:dyDescent="0.25">
      <c r="A171" s="8">
        <f>isl_thomson!A172</f>
        <v>36571</v>
      </c>
      <c r="B171" t="str">
        <f>isl_thomson!B172</f>
        <v>NA</v>
      </c>
      <c r="C171">
        <f>isl_thomson!C172</f>
        <v>72.826499999999996</v>
      </c>
      <c r="D171">
        <f>isl_thomson!D172</f>
        <v>97.2</v>
      </c>
      <c r="E171" t="str">
        <f>isl_thomson!E172</f>
        <v>NA</v>
      </c>
      <c r="F171">
        <f>isl_thomson!F172</f>
        <v>71.900000000000006</v>
      </c>
      <c r="G171" t="e">
        <f>isl_thomson!G172/isl_thomson!H172</f>
        <v>#VALUE!</v>
      </c>
    </row>
    <row r="172" spans="1:7" x14ac:dyDescent="0.25">
      <c r="A172" s="8">
        <f>isl_thomson!A173</f>
        <v>36600</v>
      </c>
      <c r="B172" t="str">
        <f>isl_thomson!B173</f>
        <v>NA</v>
      </c>
      <c r="C172">
        <f>isl_thomson!C173</f>
        <v>75.576300000000003</v>
      </c>
      <c r="D172">
        <f>isl_thomson!D173</f>
        <v>98.9</v>
      </c>
      <c r="E172" t="str">
        <f>isl_thomson!E173</f>
        <v>NA</v>
      </c>
      <c r="F172">
        <f>isl_thomson!F173</f>
        <v>73.099999999999994</v>
      </c>
      <c r="G172" t="e">
        <f>isl_thomson!G173/isl_thomson!H173</f>
        <v>#VALUE!</v>
      </c>
    </row>
    <row r="173" spans="1:7" x14ac:dyDescent="0.25">
      <c r="A173" s="8">
        <f>isl_thomson!A174</f>
        <v>36631</v>
      </c>
      <c r="B173" t="str">
        <f>isl_thomson!B174</f>
        <v>NA</v>
      </c>
      <c r="C173">
        <f>isl_thomson!C174</f>
        <v>74.909700000000001</v>
      </c>
      <c r="D173">
        <f>isl_thomson!D174</f>
        <v>100.3</v>
      </c>
      <c r="E173" t="str">
        <f>isl_thomson!E174</f>
        <v>NA</v>
      </c>
      <c r="F173">
        <f>isl_thomson!F174</f>
        <v>73.900000000000006</v>
      </c>
      <c r="G173" t="e">
        <f>isl_thomson!G174/isl_thomson!H174</f>
        <v>#VALUE!</v>
      </c>
    </row>
    <row r="174" spans="1:7" x14ac:dyDescent="0.25">
      <c r="A174" s="8">
        <f>isl_thomson!A175</f>
        <v>36661</v>
      </c>
      <c r="B174" t="str">
        <f>isl_thomson!B175</f>
        <v>NA</v>
      </c>
      <c r="C174">
        <f>isl_thomson!C175</f>
        <v>75.576300000000003</v>
      </c>
      <c r="D174">
        <f>isl_thomson!D175</f>
        <v>100.1</v>
      </c>
      <c r="E174" t="str">
        <f>isl_thomson!E175</f>
        <v>NA</v>
      </c>
      <c r="F174">
        <f>isl_thomson!F175</f>
        <v>75.5</v>
      </c>
      <c r="G174" t="e">
        <f>isl_thomson!G175/isl_thomson!H175</f>
        <v>#VALUE!</v>
      </c>
    </row>
    <row r="175" spans="1:7" x14ac:dyDescent="0.25">
      <c r="A175" s="8">
        <f>isl_thomson!A176</f>
        <v>36692</v>
      </c>
      <c r="B175" t="str">
        <f>isl_thomson!B176</f>
        <v>NA</v>
      </c>
      <c r="C175">
        <f>isl_thomson!C176</f>
        <v>77.409400000000005</v>
      </c>
      <c r="D175">
        <f>isl_thomson!D176</f>
        <v>99.1</v>
      </c>
      <c r="E175" t="str">
        <f>isl_thomson!E176</f>
        <v>NA</v>
      </c>
      <c r="F175">
        <f>isl_thomson!F176</f>
        <v>75.5</v>
      </c>
      <c r="G175" t="e">
        <f>isl_thomson!G176/isl_thomson!H176</f>
        <v>#VALUE!</v>
      </c>
    </row>
    <row r="176" spans="1:7" x14ac:dyDescent="0.25">
      <c r="A176" s="8">
        <f>isl_thomson!A177</f>
        <v>36722</v>
      </c>
      <c r="B176" t="str">
        <f>isl_thomson!B177</f>
        <v>NA</v>
      </c>
      <c r="C176">
        <f>isl_thomson!C177</f>
        <v>77.742699999999999</v>
      </c>
      <c r="D176">
        <f>isl_thomson!D177</f>
        <v>99</v>
      </c>
      <c r="E176" t="str">
        <f>isl_thomson!E177</f>
        <v>NA</v>
      </c>
      <c r="F176">
        <f>isl_thomson!F177</f>
        <v>76.2</v>
      </c>
      <c r="G176" t="e">
        <f>isl_thomson!G177/isl_thomson!H177</f>
        <v>#VALUE!</v>
      </c>
    </row>
    <row r="177" spans="1:7" x14ac:dyDescent="0.25">
      <c r="A177" s="8">
        <f>isl_thomson!A178</f>
        <v>36753</v>
      </c>
      <c r="B177" t="str">
        <f>isl_thomson!B178</f>
        <v>NA</v>
      </c>
      <c r="C177">
        <f>isl_thomson!C178</f>
        <v>76.242900000000006</v>
      </c>
      <c r="D177">
        <f>isl_thomson!D178</f>
        <v>101.1</v>
      </c>
      <c r="E177" t="str">
        <f>isl_thomson!E178</f>
        <v>NA</v>
      </c>
      <c r="F177">
        <f>isl_thomson!F178</f>
        <v>77</v>
      </c>
      <c r="G177" t="e">
        <f>isl_thomson!G178/isl_thomson!H178</f>
        <v>#VALUE!</v>
      </c>
    </row>
    <row r="178" spans="1:7" x14ac:dyDescent="0.25">
      <c r="A178" s="8">
        <f>isl_thomson!A179</f>
        <v>36784</v>
      </c>
      <c r="B178" t="str">
        <f>isl_thomson!B179</f>
        <v>NA</v>
      </c>
      <c r="C178">
        <f>isl_thomson!C179</f>
        <v>82.825599999999994</v>
      </c>
      <c r="D178">
        <f>isl_thomson!D179</f>
        <v>102.6</v>
      </c>
      <c r="E178" t="str">
        <f>isl_thomson!E179</f>
        <v>NA</v>
      </c>
      <c r="F178">
        <f>isl_thomson!F179</f>
        <v>75.5</v>
      </c>
      <c r="G178" t="e">
        <f>isl_thomson!G179/isl_thomson!H179</f>
        <v>#VALUE!</v>
      </c>
    </row>
    <row r="179" spans="1:7" x14ac:dyDescent="0.25">
      <c r="A179" s="8">
        <f>isl_thomson!A180</f>
        <v>36814</v>
      </c>
      <c r="B179" t="str">
        <f>isl_thomson!B180</f>
        <v>NA</v>
      </c>
      <c r="C179">
        <f>isl_thomson!C180</f>
        <v>74.909700000000001</v>
      </c>
      <c r="D179">
        <f>isl_thomson!D180</f>
        <v>102.8</v>
      </c>
      <c r="E179" t="str">
        <f>isl_thomson!E180</f>
        <v>NA</v>
      </c>
      <c r="F179">
        <f>isl_thomson!F180</f>
        <v>76.2</v>
      </c>
      <c r="G179" t="e">
        <f>isl_thomson!G180/isl_thomson!H180</f>
        <v>#VALUE!</v>
      </c>
    </row>
    <row r="180" spans="1:7" x14ac:dyDescent="0.25">
      <c r="A180" s="8">
        <f>isl_thomson!A181</f>
        <v>36845</v>
      </c>
      <c r="B180" t="str">
        <f>isl_thomson!B181</f>
        <v>NA</v>
      </c>
      <c r="C180">
        <f>isl_thomson!C181</f>
        <v>76.909499999999994</v>
      </c>
      <c r="D180">
        <f>isl_thomson!D181</f>
        <v>103</v>
      </c>
      <c r="E180" t="str">
        <f>isl_thomson!E181</f>
        <v>NA</v>
      </c>
      <c r="F180">
        <f>isl_thomson!F181</f>
        <v>74.7</v>
      </c>
      <c r="G180" t="e">
        <f>isl_thomson!G181/isl_thomson!H181</f>
        <v>#VALUE!</v>
      </c>
    </row>
    <row r="181" spans="1:7" x14ac:dyDescent="0.25">
      <c r="A181" s="8">
        <f>isl_thomson!A182</f>
        <v>36875</v>
      </c>
      <c r="B181" t="str">
        <f>isl_thomson!B182</f>
        <v>NA</v>
      </c>
      <c r="C181">
        <f>isl_thomson!C182</f>
        <v>77.242800000000003</v>
      </c>
      <c r="D181">
        <f>isl_thomson!D182</f>
        <v>101.1</v>
      </c>
      <c r="E181" t="str">
        <f>isl_thomson!E182</f>
        <v>NA</v>
      </c>
      <c r="F181">
        <f>isl_thomson!F182</f>
        <v>74.7</v>
      </c>
      <c r="G181" t="e">
        <f>isl_thomson!G182/isl_thomson!H182</f>
        <v>#VALUE!</v>
      </c>
    </row>
    <row r="182" spans="1:7" x14ac:dyDescent="0.25">
      <c r="A182" s="8">
        <f>isl_thomson!A183</f>
        <v>36906</v>
      </c>
      <c r="B182" t="str">
        <f>isl_thomson!B183</f>
        <v>NA</v>
      </c>
      <c r="C182">
        <f>isl_thomson!C183</f>
        <v>78.325999999999993</v>
      </c>
      <c r="D182">
        <f>isl_thomson!D183</f>
        <v>98.4</v>
      </c>
      <c r="E182" t="str">
        <f>isl_thomson!E183</f>
        <v>NA</v>
      </c>
      <c r="F182">
        <f>isl_thomson!F183</f>
        <v>75.5</v>
      </c>
      <c r="G182" t="e">
        <f>isl_thomson!G183/isl_thomson!H183</f>
        <v>#VALUE!</v>
      </c>
    </row>
    <row r="183" spans="1:7" x14ac:dyDescent="0.25">
      <c r="A183" s="8">
        <f>isl_thomson!A184</f>
        <v>36937</v>
      </c>
      <c r="B183" t="str">
        <f>isl_thomson!B184</f>
        <v>NA</v>
      </c>
      <c r="C183">
        <f>isl_thomson!C184</f>
        <v>78.742699999999999</v>
      </c>
      <c r="D183">
        <f>isl_thomson!D184</f>
        <v>98.9</v>
      </c>
      <c r="E183" t="str">
        <f>isl_thomson!E184</f>
        <v>NA</v>
      </c>
      <c r="F183">
        <f>isl_thomson!F184</f>
        <v>74.7</v>
      </c>
      <c r="G183" t="e">
        <f>isl_thomson!G184/isl_thomson!H184</f>
        <v>#VALUE!</v>
      </c>
    </row>
    <row r="184" spans="1:7" x14ac:dyDescent="0.25">
      <c r="A184" s="8">
        <f>isl_thomson!A185</f>
        <v>36965</v>
      </c>
      <c r="B184" t="str">
        <f>isl_thomson!B185</f>
        <v>NA</v>
      </c>
      <c r="C184">
        <f>isl_thomson!C185</f>
        <v>77.992699999999999</v>
      </c>
      <c r="D184">
        <f>isl_thomson!D185</f>
        <v>99.4</v>
      </c>
      <c r="E184" t="str">
        <f>isl_thomson!E185</f>
        <v>NA</v>
      </c>
      <c r="F184">
        <f>isl_thomson!F185</f>
        <v>73.7</v>
      </c>
      <c r="G184" t="e">
        <f>isl_thomson!G185/isl_thomson!H185</f>
        <v>#VALUE!</v>
      </c>
    </row>
    <row r="185" spans="1:7" x14ac:dyDescent="0.25">
      <c r="A185" s="8">
        <f>isl_thomson!A186</f>
        <v>36996</v>
      </c>
      <c r="B185" t="str">
        <f>isl_thomson!B186</f>
        <v>NA</v>
      </c>
      <c r="C185">
        <f>isl_thomson!C186</f>
        <v>78.492699999999999</v>
      </c>
      <c r="D185">
        <f>isl_thomson!D186</f>
        <v>101.6</v>
      </c>
      <c r="E185" t="str">
        <f>isl_thomson!E186</f>
        <v>NA</v>
      </c>
      <c r="F185">
        <f>isl_thomson!F186</f>
        <v>72.5</v>
      </c>
      <c r="G185" t="e">
        <f>isl_thomson!G186/isl_thomson!H186</f>
        <v>#VALUE!</v>
      </c>
    </row>
    <row r="186" spans="1:7" x14ac:dyDescent="0.25">
      <c r="A186" s="8">
        <f>isl_thomson!A187</f>
        <v>37026</v>
      </c>
      <c r="B186" t="str">
        <f>isl_thomson!B187</f>
        <v>NA</v>
      </c>
      <c r="C186">
        <f>isl_thomson!C187</f>
        <v>78.159400000000005</v>
      </c>
      <c r="D186">
        <f>isl_thomson!D187</f>
        <v>102.7</v>
      </c>
      <c r="E186" t="str">
        <f>isl_thomson!E187</f>
        <v>NA</v>
      </c>
      <c r="F186">
        <f>isl_thomson!F187</f>
        <v>71</v>
      </c>
      <c r="G186" t="e">
        <f>isl_thomson!G187/isl_thomson!H187</f>
        <v>#VALUE!</v>
      </c>
    </row>
    <row r="187" spans="1:7" x14ac:dyDescent="0.25">
      <c r="A187" s="8">
        <f>isl_thomson!A188</f>
        <v>37057</v>
      </c>
      <c r="B187" t="str">
        <f>isl_thomson!B188</f>
        <v>NA</v>
      </c>
      <c r="C187">
        <f>isl_thomson!C188</f>
        <v>77.492800000000003</v>
      </c>
      <c r="D187">
        <f>isl_thomson!D188</f>
        <v>103.3</v>
      </c>
      <c r="E187" t="str">
        <f>isl_thomson!E188</f>
        <v>NA</v>
      </c>
      <c r="F187">
        <f>isl_thomson!F188</f>
        <v>68.900000000000006</v>
      </c>
      <c r="G187" t="e">
        <f>isl_thomson!G188/isl_thomson!H188</f>
        <v>#VALUE!</v>
      </c>
    </row>
    <row r="188" spans="1:7" x14ac:dyDescent="0.25">
      <c r="A188" s="8">
        <f>isl_thomson!A189</f>
        <v>37087</v>
      </c>
      <c r="B188" t="str">
        <f>isl_thomson!B189</f>
        <v>NA</v>
      </c>
      <c r="C188">
        <f>isl_thomson!C189</f>
        <v>78.575999999999993</v>
      </c>
      <c r="D188">
        <f>isl_thomson!D189</f>
        <v>101.5</v>
      </c>
      <c r="E188" t="str">
        <f>isl_thomson!E189</f>
        <v>NA</v>
      </c>
      <c r="F188">
        <f>isl_thomson!F189</f>
        <v>70.5</v>
      </c>
      <c r="G188" t="e">
        <f>isl_thomson!G189/isl_thomson!H189</f>
        <v>#VALUE!</v>
      </c>
    </row>
    <row r="189" spans="1:7" x14ac:dyDescent="0.25">
      <c r="A189" s="8">
        <f>isl_thomson!A190</f>
        <v>37118</v>
      </c>
      <c r="B189" t="str">
        <f>isl_thomson!B190</f>
        <v>NA</v>
      </c>
      <c r="C189">
        <f>isl_thomson!C190</f>
        <v>78.575999999999993</v>
      </c>
      <c r="D189">
        <f>isl_thomson!D190</f>
        <v>98.4</v>
      </c>
      <c r="E189" t="str">
        <f>isl_thomson!E190</f>
        <v>NA</v>
      </c>
      <c r="F189">
        <f>isl_thomson!F190</f>
        <v>69.7</v>
      </c>
      <c r="G189" t="e">
        <f>isl_thomson!G190/isl_thomson!H190</f>
        <v>#VALUE!</v>
      </c>
    </row>
    <row r="190" spans="1:7" x14ac:dyDescent="0.25">
      <c r="A190" s="8">
        <f>isl_thomson!A191</f>
        <v>37149</v>
      </c>
      <c r="B190" t="str">
        <f>isl_thomson!B191</f>
        <v>NA</v>
      </c>
      <c r="C190">
        <f>isl_thomson!C191</f>
        <v>79.992500000000007</v>
      </c>
      <c r="D190">
        <f>isl_thomson!D191</f>
        <v>95.6</v>
      </c>
      <c r="E190" t="str">
        <f>isl_thomson!E191</f>
        <v>NA</v>
      </c>
      <c r="F190">
        <f>isl_thomson!F191</f>
        <v>69.900000000000006</v>
      </c>
      <c r="G190" t="e">
        <f>isl_thomson!G191/isl_thomson!H191</f>
        <v>#VALUE!</v>
      </c>
    </row>
    <row r="191" spans="1:7" x14ac:dyDescent="0.25">
      <c r="A191" s="8">
        <f>isl_thomson!A192</f>
        <v>37179</v>
      </c>
      <c r="B191" t="str">
        <f>isl_thomson!B192</f>
        <v>NA</v>
      </c>
      <c r="C191">
        <f>isl_thomson!C192</f>
        <v>79.325900000000004</v>
      </c>
      <c r="D191">
        <f>isl_thomson!D192</f>
        <v>97.8</v>
      </c>
      <c r="E191" t="str">
        <f>isl_thomson!E192</f>
        <v>NA</v>
      </c>
      <c r="F191">
        <f>isl_thomson!F192</f>
        <v>69.3</v>
      </c>
      <c r="G191" t="e">
        <f>isl_thomson!G192/isl_thomson!H192</f>
        <v>#VALUE!</v>
      </c>
    </row>
    <row r="192" spans="1:7" x14ac:dyDescent="0.25">
      <c r="A192" s="8">
        <f>isl_thomson!A193</f>
        <v>37210</v>
      </c>
      <c r="B192" t="str">
        <f>isl_thomson!B193</f>
        <v>NA</v>
      </c>
      <c r="C192">
        <f>isl_thomson!C193</f>
        <v>80.075900000000004</v>
      </c>
      <c r="D192">
        <f>isl_thomson!D193</f>
        <v>100.4</v>
      </c>
      <c r="E192" t="str">
        <f>isl_thomson!E193</f>
        <v>NA</v>
      </c>
      <c r="F192">
        <f>isl_thomson!F193</f>
        <v>68.599999999999994</v>
      </c>
      <c r="G192" t="e">
        <f>isl_thomson!G193/isl_thomson!H193</f>
        <v>#VALUE!</v>
      </c>
    </row>
    <row r="193" spans="1:7" x14ac:dyDescent="0.25">
      <c r="A193" s="8">
        <f>isl_thomson!A194</f>
        <v>37240</v>
      </c>
      <c r="B193" t="str">
        <f>isl_thomson!B194</f>
        <v>NA</v>
      </c>
      <c r="C193">
        <f>isl_thomson!C194</f>
        <v>79.575900000000004</v>
      </c>
      <c r="D193">
        <f>isl_thomson!D194</f>
        <v>99.3</v>
      </c>
      <c r="E193" t="str">
        <f>isl_thomson!E194</f>
        <v>NA</v>
      </c>
      <c r="F193">
        <f>isl_thomson!F194</f>
        <v>68.8</v>
      </c>
      <c r="G193" t="e">
        <f>isl_thomson!G194/isl_thomson!H194</f>
        <v>#VALUE!</v>
      </c>
    </row>
    <row r="194" spans="1:7" x14ac:dyDescent="0.25">
      <c r="A194" s="8">
        <f>isl_thomson!A195</f>
        <v>37271</v>
      </c>
      <c r="B194" t="str">
        <f>isl_thomson!B195</f>
        <v>NA</v>
      </c>
      <c r="C194">
        <f>isl_thomson!C195</f>
        <v>80.492500000000007</v>
      </c>
      <c r="D194">
        <f>isl_thomson!D195</f>
        <v>94.4</v>
      </c>
      <c r="E194" t="str">
        <f>isl_thomson!E195</f>
        <v>NA</v>
      </c>
      <c r="F194">
        <f>isl_thomson!F195</f>
        <v>68.5</v>
      </c>
      <c r="G194" t="e">
        <f>isl_thomson!G195/isl_thomson!H195</f>
        <v>#VALUE!</v>
      </c>
    </row>
    <row r="195" spans="1:7" x14ac:dyDescent="0.25">
      <c r="A195" s="8">
        <f>isl_thomson!A196</f>
        <v>37302</v>
      </c>
      <c r="B195" t="str">
        <f>isl_thomson!B196</f>
        <v>NA</v>
      </c>
      <c r="C195">
        <f>isl_thomson!C196</f>
        <v>81.242400000000004</v>
      </c>
      <c r="D195">
        <f>isl_thomson!D196</f>
        <v>92.9</v>
      </c>
      <c r="E195" t="str">
        <f>isl_thomson!E196</f>
        <v>NA</v>
      </c>
      <c r="F195">
        <f>isl_thomson!F196</f>
        <v>69.099999999999994</v>
      </c>
      <c r="G195" t="e">
        <f>isl_thomson!G196/isl_thomson!H196</f>
        <v>#VALUE!</v>
      </c>
    </row>
    <row r="196" spans="1:7" x14ac:dyDescent="0.25">
      <c r="A196" s="8">
        <f>isl_thomson!A197</f>
        <v>37330</v>
      </c>
      <c r="B196" t="str">
        <f>isl_thomson!B197</f>
        <v>NA</v>
      </c>
      <c r="C196">
        <f>isl_thomson!C197</f>
        <v>78.325999999999993</v>
      </c>
      <c r="D196">
        <f>isl_thomson!D197</f>
        <v>93.1</v>
      </c>
      <c r="E196" t="str">
        <f>isl_thomson!E197</f>
        <v>NA</v>
      </c>
      <c r="F196">
        <f>isl_thomson!F197</f>
        <v>70.3</v>
      </c>
      <c r="G196" t="e">
        <f>isl_thomson!G197/isl_thomson!H197</f>
        <v>#VALUE!</v>
      </c>
    </row>
    <row r="197" spans="1:7" x14ac:dyDescent="0.25">
      <c r="A197" s="8">
        <f>isl_thomson!A198</f>
        <v>37361</v>
      </c>
      <c r="B197" t="str">
        <f>isl_thomson!B198</f>
        <v>NA</v>
      </c>
      <c r="C197">
        <f>isl_thomson!C198</f>
        <v>78.825999999999993</v>
      </c>
      <c r="D197">
        <f>isl_thomson!D198</f>
        <v>90.9</v>
      </c>
      <c r="E197" t="str">
        <f>isl_thomson!E198</f>
        <v>NA</v>
      </c>
      <c r="F197">
        <f>isl_thomson!F198</f>
        <v>70.400000000000006</v>
      </c>
      <c r="G197" t="e">
        <f>isl_thomson!G198/isl_thomson!H198</f>
        <v>#VALUE!</v>
      </c>
    </row>
    <row r="198" spans="1:7" x14ac:dyDescent="0.25">
      <c r="A198" s="8">
        <f>isl_thomson!A199</f>
        <v>37391</v>
      </c>
      <c r="B198" t="str">
        <f>isl_thomson!B199</f>
        <v>NA</v>
      </c>
      <c r="C198">
        <f>isl_thomson!C199</f>
        <v>81.075800000000001</v>
      </c>
      <c r="D198">
        <f>isl_thomson!D199</f>
        <v>88.6</v>
      </c>
      <c r="E198" t="str">
        <f>isl_thomson!E199</f>
        <v>NA</v>
      </c>
      <c r="F198">
        <f>isl_thomson!F199</f>
        <v>69.900000000000006</v>
      </c>
      <c r="G198" t="e">
        <f>isl_thomson!G199/isl_thomson!H199</f>
        <v>#VALUE!</v>
      </c>
    </row>
    <row r="199" spans="1:7" x14ac:dyDescent="0.25">
      <c r="A199" s="8">
        <f>isl_thomson!A200</f>
        <v>37422</v>
      </c>
      <c r="B199" t="str">
        <f>isl_thomson!B200</f>
        <v>NA</v>
      </c>
      <c r="C199">
        <f>isl_thomson!C200</f>
        <v>79.159300000000002</v>
      </c>
      <c r="D199">
        <f>isl_thomson!D200</f>
        <v>86.4</v>
      </c>
      <c r="E199" t="str">
        <f>isl_thomson!E200</f>
        <v>NA</v>
      </c>
      <c r="F199">
        <f>isl_thomson!F200</f>
        <v>69.7</v>
      </c>
      <c r="G199" t="e">
        <f>isl_thomson!G200/isl_thomson!H200</f>
        <v>#VALUE!</v>
      </c>
    </row>
    <row r="200" spans="1:7" x14ac:dyDescent="0.25">
      <c r="A200" s="8">
        <f>isl_thomson!A201</f>
        <v>37452</v>
      </c>
      <c r="B200" t="str">
        <f>isl_thomson!B201</f>
        <v>NA</v>
      </c>
      <c r="C200">
        <f>isl_thomson!C201</f>
        <v>78.242699999999999</v>
      </c>
      <c r="D200">
        <f>isl_thomson!D201</f>
        <v>88.8</v>
      </c>
      <c r="E200" t="str">
        <f>isl_thomson!E201</f>
        <v>NA</v>
      </c>
      <c r="F200">
        <f>isl_thomson!F201</f>
        <v>68.7</v>
      </c>
      <c r="G200" t="e">
        <f>isl_thomson!G201/isl_thomson!H201</f>
        <v>#VALUE!</v>
      </c>
    </row>
    <row r="201" spans="1:7" x14ac:dyDescent="0.25">
      <c r="A201" s="8">
        <f>isl_thomson!A202</f>
        <v>37483</v>
      </c>
      <c r="B201" t="str">
        <f>isl_thomson!B202</f>
        <v>NA</v>
      </c>
      <c r="C201">
        <f>isl_thomson!C202</f>
        <v>79.742599999999996</v>
      </c>
      <c r="D201">
        <f>isl_thomson!D202</f>
        <v>89.8</v>
      </c>
      <c r="E201" t="str">
        <f>isl_thomson!E202</f>
        <v>NA</v>
      </c>
      <c r="F201">
        <f>isl_thomson!F202</f>
        <v>69.099999999999994</v>
      </c>
      <c r="G201" t="e">
        <f>isl_thomson!G202/isl_thomson!H202</f>
        <v>#VALUE!</v>
      </c>
    </row>
    <row r="202" spans="1:7" x14ac:dyDescent="0.25">
      <c r="A202" s="8">
        <f>isl_thomson!A203</f>
        <v>37514</v>
      </c>
      <c r="B202" t="str">
        <f>isl_thomson!B203</f>
        <v>NA</v>
      </c>
      <c r="C202">
        <f>isl_thomson!C203</f>
        <v>77.159499999999994</v>
      </c>
      <c r="D202">
        <f>isl_thomson!D203</f>
        <v>88.3</v>
      </c>
      <c r="E202" t="str">
        <f>isl_thomson!E203</f>
        <v>NA</v>
      </c>
      <c r="F202">
        <f>isl_thomson!F203</f>
        <v>69.5</v>
      </c>
      <c r="G202" t="e">
        <f>isl_thomson!G203/isl_thomson!H203</f>
        <v>#VALUE!</v>
      </c>
    </row>
    <row r="203" spans="1:7" x14ac:dyDescent="0.25">
      <c r="A203" s="8">
        <f>isl_thomson!A204</f>
        <v>37544</v>
      </c>
      <c r="B203" t="str">
        <f>isl_thomson!B204</f>
        <v>NA</v>
      </c>
      <c r="C203">
        <f>isl_thomson!C204</f>
        <v>76.492900000000006</v>
      </c>
      <c r="D203">
        <f>isl_thomson!D204</f>
        <v>88.4</v>
      </c>
      <c r="E203" t="str">
        <f>isl_thomson!E204</f>
        <v>NA</v>
      </c>
      <c r="F203">
        <f>isl_thomson!F204</f>
        <v>68.900000000000006</v>
      </c>
      <c r="G203" t="e">
        <f>isl_thomson!G204/isl_thomson!H204</f>
        <v>#VALUE!</v>
      </c>
    </row>
    <row r="204" spans="1:7" x14ac:dyDescent="0.25">
      <c r="A204" s="8">
        <f>isl_thomson!A205</f>
        <v>37575</v>
      </c>
      <c r="B204" t="str">
        <f>isl_thomson!B205</f>
        <v>NA</v>
      </c>
      <c r="C204">
        <f>isl_thomson!C205</f>
        <v>76.0762</v>
      </c>
      <c r="D204">
        <f>isl_thomson!D205</f>
        <v>89.3</v>
      </c>
      <c r="E204" t="str">
        <f>isl_thomson!E205</f>
        <v>NA</v>
      </c>
      <c r="F204">
        <f>isl_thomson!F205</f>
        <v>68.2</v>
      </c>
      <c r="G204" t="e">
        <f>isl_thomson!G205/isl_thomson!H205</f>
        <v>#VALUE!</v>
      </c>
    </row>
    <row r="205" spans="1:7" x14ac:dyDescent="0.25">
      <c r="A205" s="8">
        <f>isl_thomson!A206</f>
        <v>37605</v>
      </c>
      <c r="B205" t="str">
        <f>isl_thomson!B206</f>
        <v>NA</v>
      </c>
      <c r="C205">
        <f>isl_thomson!C206</f>
        <v>77.159499999999994</v>
      </c>
      <c r="D205">
        <f>isl_thomson!D206</f>
        <v>88.3</v>
      </c>
      <c r="E205" t="str">
        <f>isl_thomson!E206</f>
        <v>NA</v>
      </c>
      <c r="F205">
        <f>isl_thomson!F206</f>
        <v>69.5</v>
      </c>
      <c r="G205" t="e">
        <f>isl_thomson!G206/isl_thomson!H206</f>
        <v>#VALUE!</v>
      </c>
    </row>
    <row r="206" spans="1:7" x14ac:dyDescent="0.25">
      <c r="A206" s="8">
        <f>isl_thomson!A207</f>
        <v>37636</v>
      </c>
      <c r="B206" t="str">
        <f>isl_thomson!B207</f>
        <v>NA</v>
      </c>
      <c r="C206">
        <f>isl_thomson!C207</f>
        <v>74.742999999999995</v>
      </c>
      <c r="D206">
        <f>isl_thomson!D207</f>
        <v>83.8</v>
      </c>
      <c r="E206" t="str">
        <f>isl_thomson!E207</f>
        <v>NA</v>
      </c>
      <c r="F206">
        <f>isl_thomson!F207</f>
        <v>69.400000000000006</v>
      </c>
      <c r="G206" t="e">
        <f>isl_thomson!G207/isl_thomson!H207</f>
        <v>#VALUE!</v>
      </c>
    </row>
    <row r="207" spans="1:7" x14ac:dyDescent="0.25">
      <c r="A207" s="8">
        <f>isl_thomson!A208</f>
        <v>37667</v>
      </c>
      <c r="B207" t="str">
        <f>isl_thomson!B208</f>
        <v>NA</v>
      </c>
      <c r="C207">
        <f>isl_thomson!C208</f>
        <v>75.242999999999995</v>
      </c>
      <c r="D207">
        <f>isl_thomson!D208</f>
        <v>83.3</v>
      </c>
      <c r="E207" t="str">
        <f>isl_thomson!E208</f>
        <v>NA</v>
      </c>
      <c r="F207">
        <f>isl_thomson!F208</f>
        <v>69</v>
      </c>
      <c r="G207" t="e">
        <f>isl_thomson!G208/isl_thomson!H208</f>
        <v>#VALUE!</v>
      </c>
    </row>
    <row r="208" spans="1:7" x14ac:dyDescent="0.25">
      <c r="A208" s="8">
        <f>isl_thomson!A209</f>
        <v>37695</v>
      </c>
      <c r="B208" t="str">
        <f>isl_thomson!B209</f>
        <v>NA</v>
      </c>
      <c r="C208">
        <f>isl_thomson!C209</f>
        <v>72.409899999999993</v>
      </c>
      <c r="D208">
        <f>isl_thomson!D209</f>
        <v>85</v>
      </c>
      <c r="E208" t="str">
        <f>isl_thomson!E209</f>
        <v>NA</v>
      </c>
      <c r="F208">
        <f>isl_thomson!F209</f>
        <v>68.3</v>
      </c>
      <c r="G208" t="e">
        <f>isl_thomson!G209/isl_thomson!H209</f>
        <v>#VALUE!</v>
      </c>
    </row>
    <row r="209" spans="1:7" x14ac:dyDescent="0.25">
      <c r="A209" s="8">
        <f>isl_thomson!A210</f>
        <v>37726</v>
      </c>
      <c r="B209" t="str">
        <f>isl_thomson!B210</f>
        <v>NA</v>
      </c>
      <c r="C209">
        <f>isl_thomson!C210</f>
        <v>76.159599999999998</v>
      </c>
      <c r="D209">
        <f>isl_thomson!D210</f>
        <v>89.4</v>
      </c>
      <c r="E209" t="str">
        <f>isl_thomson!E210</f>
        <v>NA</v>
      </c>
      <c r="F209">
        <f>isl_thomson!F210</f>
        <v>68.900000000000006</v>
      </c>
      <c r="G209" t="e">
        <f>isl_thomson!G210/isl_thomson!H210</f>
        <v>#VALUE!</v>
      </c>
    </row>
    <row r="210" spans="1:7" x14ac:dyDescent="0.25">
      <c r="A210" s="8">
        <f>isl_thomson!A211</f>
        <v>37756</v>
      </c>
      <c r="B210" t="str">
        <f>isl_thomson!B211</f>
        <v>NA</v>
      </c>
      <c r="C210">
        <f>isl_thomson!C211</f>
        <v>75.076300000000003</v>
      </c>
      <c r="D210">
        <f>isl_thomson!D211</f>
        <v>88.9</v>
      </c>
      <c r="E210" t="str">
        <f>isl_thomson!E211</f>
        <v>NA</v>
      </c>
      <c r="F210">
        <f>isl_thomson!F211</f>
        <v>68.8</v>
      </c>
      <c r="G210" t="e">
        <f>isl_thomson!G211/isl_thomson!H211</f>
        <v>#VALUE!</v>
      </c>
    </row>
    <row r="211" spans="1:7" x14ac:dyDescent="0.25">
      <c r="A211" s="8">
        <f>isl_thomson!A212</f>
        <v>37787</v>
      </c>
      <c r="B211" t="str">
        <f>isl_thomson!B212</f>
        <v>NA</v>
      </c>
      <c r="C211">
        <f>isl_thomson!C212</f>
        <v>77.076099999999997</v>
      </c>
      <c r="D211">
        <f>isl_thomson!D212</f>
        <v>89.9</v>
      </c>
      <c r="E211" t="str">
        <f>isl_thomson!E212</f>
        <v>NA</v>
      </c>
      <c r="F211">
        <f>isl_thomson!F212</f>
        <v>68.2</v>
      </c>
      <c r="G211" t="e">
        <f>isl_thomson!G212/isl_thomson!H212</f>
        <v>#VALUE!</v>
      </c>
    </row>
    <row r="212" spans="1:7" x14ac:dyDescent="0.25">
      <c r="A212" s="8">
        <f>isl_thomson!A213</f>
        <v>37817</v>
      </c>
      <c r="B212" t="str">
        <f>isl_thomson!B213</f>
        <v>NA</v>
      </c>
      <c r="C212">
        <f>isl_thomson!C213</f>
        <v>79.159300000000002</v>
      </c>
      <c r="D212">
        <f>isl_thomson!D213</f>
        <v>90.5</v>
      </c>
      <c r="E212" t="str">
        <f>isl_thomson!E213</f>
        <v>NA</v>
      </c>
      <c r="F212">
        <f>isl_thomson!F213</f>
        <v>69</v>
      </c>
      <c r="G212" t="e">
        <f>isl_thomson!G213/isl_thomson!H213</f>
        <v>#VALUE!</v>
      </c>
    </row>
    <row r="213" spans="1:7" x14ac:dyDescent="0.25">
      <c r="A213" s="8">
        <f>isl_thomson!A214</f>
        <v>37848</v>
      </c>
      <c r="B213" t="str">
        <f>isl_thomson!B214</f>
        <v>NA</v>
      </c>
      <c r="C213">
        <f>isl_thomson!C214</f>
        <v>76.242900000000006</v>
      </c>
      <c r="D213">
        <f>isl_thomson!D214</f>
        <v>89.5</v>
      </c>
      <c r="E213" t="str">
        <f>isl_thomson!E214</f>
        <v>NA</v>
      </c>
      <c r="F213">
        <f>isl_thomson!F214</f>
        <v>68.2</v>
      </c>
      <c r="G213" t="e">
        <f>isl_thomson!G214/isl_thomson!H214</f>
        <v>#VALUE!</v>
      </c>
    </row>
    <row r="214" spans="1:7" x14ac:dyDescent="0.25">
      <c r="A214" s="8">
        <f>isl_thomson!A215</f>
        <v>37879</v>
      </c>
      <c r="B214" t="str">
        <f>isl_thomson!B215</f>
        <v>NA</v>
      </c>
      <c r="C214">
        <f>isl_thomson!C215</f>
        <v>75.576300000000003</v>
      </c>
      <c r="D214">
        <f>isl_thomson!D215</f>
        <v>88.8</v>
      </c>
      <c r="E214" t="str">
        <f>isl_thomson!E215</f>
        <v>NA</v>
      </c>
      <c r="F214">
        <f>isl_thomson!F215</f>
        <v>68.400000000000006</v>
      </c>
      <c r="G214" t="e">
        <f>isl_thomson!G215/isl_thomson!H215</f>
        <v>#VALUE!</v>
      </c>
    </row>
    <row r="215" spans="1:7" x14ac:dyDescent="0.25">
      <c r="A215" s="8">
        <f>isl_thomson!A216</f>
        <v>37909</v>
      </c>
      <c r="B215" t="str">
        <f>isl_thomson!B216</f>
        <v>NA</v>
      </c>
      <c r="C215">
        <f>isl_thomson!C216</f>
        <v>78.909300000000002</v>
      </c>
      <c r="D215">
        <f>isl_thomson!D216</f>
        <v>88.1</v>
      </c>
      <c r="E215" t="str">
        <f>isl_thomson!E216</f>
        <v>NA</v>
      </c>
      <c r="F215">
        <f>isl_thomson!F216</f>
        <v>72</v>
      </c>
      <c r="G215" t="e">
        <f>isl_thomson!G216/isl_thomson!H216</f>
        <v>#VALUE!</v>
      </c>
    </row>
    <row r="216" spans="1:7" x14ac:dyDescent="0.25">
      <c r="A216" s="8">
        <f>isl_thomson!A217</f>
        <v>37940</v>
      </c>
      <c r="B216" t="str">
        <f>isl_thomson!B217</f>
        <v>NA</v>
      </c>
      <c r="C216">
        <f>isl_thomson!C217</f>
        <v>76.242900000000006</v>
      </c>
      <c r="D216">
        <f>isl_thomson!D217</f>
        <v>87.4</v>
      </c>
      <c r="E216" t="str">
        <f>isl_thomson!E217</f>
        <v>NA</v>
      </c>
      <c r="F216">
        <f>isl_thomson!F217</f>
        <v>68.3</v>
      </c>
      <c r="G216" t="e">
        <f>isl_thomson!G217/isl_thomson!H217</f>
        <v>#VALUE!</v>
      </c>
    </row>
    <row r="217" spans="1:7" x14ac:dyDescent="0.25">
      <c r="A217" s="8">
        <f>isl_thomson!A218</f>
        <v>37970</v>
      </c>
      <c r="B217" t="str">
        <f>isl_thomson!B218</f>
        <v>NA</v>
      </c>
      <c r="C217">
        <f>isl_thomson!C218</f>
        <v>80.742500000000007</v>
      </c>
      <c r="D217">
        <f>isl_thomson!D218</f>
        <v>87.2</v>
      </c>
      <c r="E217" t="str">
        <f>isl_thomson!E218</f>
        <v>NA</v>
      </c>
      <c r="F217">
        <f>isl_thomson!F218</f>
        <v>70</v>
      </c>
      <c r="G217" t="e">
        <f>isl_thomson!G218/isl_thomson!H218</f>
        <v>#VALUE!</v>
      </c>
    </row>
    <row r="218" spans="1:7" x14ac:dyDescent="0.25">
      <c r="A218" s="8">
        <f>isl_thomson!A219</f>
        <v>38001</v>
      </c>
      <c r="B218" t="str">
        <f>isl_thomson!B219</f>
        <v>NA</v>
      </c>
      <c r="C218">
        <f>isl_thomson!C219</f>
        <v>80.742500000000007</v>
      </c>
      <c r="D218">
        <f>isl_thomson!D219</f>
        <v>84.7</v>
      </c>
      <c r="E218" t="str">
        <f>isl_thomson!E219</f>
        <v>NA</v>
      </c>
      <c r="F218">
        <f>isl_thomson!F219</f>
        <v>74.2</v>
      </c>
      <c r="G218" t="e">
        <f>isl_thomson!G219/isl_thomson!H219</f>
        <v>#VALUE!</v>
      </c>
    </row>
    <row r="219" spans="1:7" x14ac:dyDescent="0.25">
      <c r="A219" s="8">
        <f>isl_thomson!A220</f>
        <v>38032</v>
      </c>
      <c r="B219" t="str">
        <f>isl_thomson!B220</f>
        <v>NA</v>
      </c>
      <c r="C219">
        <f>isl_thomson!C220</f>
        <v>80.020600000000002</v>
      </c>
      <c r="D219">
        <f>isl_thomson!D220</f>
        <v>84.5</v>
      </c>
      <c r="E219" t="str">
        <f>isl_thomson!E220</f>
        <v>NA</v>
      </c>
      <c r="F219">
        <f>isl_thomson!F220</f>
        <v>73.7</v>
      </c>
      <c r="G219" t="e">
        <f>isl_thomson!G220/isl_thomson!H220</f>
        <v>#VALUE!</v>
      </c>
    </row>
    <row r="220" spans="1:7" x14ac:dyDescent="0.25">
      <c r="A220" s="8">
        <f>isl_thomson!A221</f>
        <v>38061</v>
      </c>
      <c r="B220" t="str">
        <f>isl_thomson!B221</f>
        <v>NA</v>
      </c>
      <c r="C220">
        <f>isl_thomson!C221</f>
        <v>80.639300000000006</v>
      </c>
      <c r="D220">
        <f>isl_thomson!D221</f>
        <v>85.4</v>
      </c>
      <c r="E220" t="str">
        <f>isl_thomson!E221</f>
        <v>NA</v>
      </c>
      <c r="F220">
        <f>isl_thomson!F221</f>
        <v>74.8</v>
      </c>
      <c r="G220" t="e">
        <f>isl_thomson!G221/isl_thomson!H221</f>
        <v>#VALUE!</v>
      </c>
    </row>
    <row r="221" spans="1:7" x14ac:dyDescent="0.25">
      <c r="A221" s="8">
        <f>isl_thomson!A222</f>
        <v>38092</v>
      </c>
      <c r="B221" t="str">
        <f>isl_thomson!B222</f>
        <v>NA</v>
      </c>
      <c r="C221">
        <f>isl_thomson!C222</f>
        <v>81.464299999999994</v>
      </c>
      <c r="D221">
        <f>isl_thomson!D222</f>
        <v>86.4</v>
      </c>
      <c r="E221" t="str">
        <f>isl_thomson!E222</f>
        <v>NA</v>
      </c>
      <c r="F221">
        <f>isl_thomson!F222</f>
        <v>74.2</v>
      </c>
      <c r="G221" t="e">
        <f>isl_thomson!G222/isl_thomson!H222</f>
        <v>#VALUE!</v>
      </c>
    </row>
    <row r="222" spans="1:7" x14ac:dyDescent="0.25">
      <c r="A222" s="8">
        <f>isl_thomson!A223</f>
        <v>38122</v>
      </c>
      <c r="B222" t="str">
        <f>isl_thomson!B223</f>
        <v>NA</v>
      </c>
      <c r="C222">
        <f>isl_thomson!C223</f>
        <v>81.567400000000006</v>
      </c>
      <c r="D222">
        <f>isl_thomson!D223</f>
        <v>85.7</v>
      </c>
      <c r="E222" t="str">
        <f>isl_thomson!E223</f>
        <v>NA</v>
      </c>
      <c r="F222">
        <f>isl_thomson!F223</f>
        <v>72.599999999999994</v>
      </c>
      <c r="G222" t="e">
        <f>isl_thomson!G223/isl_thomson!H223</f>
        <v>#VALUE!</v>
      </c>
    </row>
    <row r="223" spans="1:7" x14ac:dyDescent="0.25">
      <c r="A223" s="8">
        <f>isl_thomson!A224</f>
        <v>38153</v>
      </c>
      <c r="B223" t="str">
        <f>isl_thomson!B224</f>
        <v>NA</v>
      </c>
      <c r="C223">
        <f>isl_thomson!C224</f>
        <v>83.320400000000006</v>
      </c>
      <c r="D223">
        <f>isl_thomson!D224</f>
        <v>86.3</v>
      </c>
      <c r="E223" t="str">
        <f>isl_thomson!E224</f>
        <v>NA</v>
      </c>
      <c r="F223">
        <f>isl_thomson!F224</f>
        <v>75.2</v>
      </c>
      <c r="G223" t="e">
        <f>isl_thomson!G224/isl_thomson!H224</f>
        <v>#VALUE!</v>
      </c>
    </row>
    <row r="224" spans="1:7" x14ac:dyDescent="0.25">
      <c r="A224" s="8">
        <f>isl_thomson!A225</f>
        <v>38183</v>
      </c>
      <c r="B224" t="str">
        <f>isl_thomson!B225</f>
        <v>NA</v>
      </c>
      <c r="C224">
        <f>isl_thomson!C225</f>
        <v>83.629800000000003</v>
      </c>
      <c r="D224">
        <f>isl_thomson!D225</f>
        <v>85.4</v>
      </c>
      <c r="E224" t="str">
        <f>isl_thomson!E225</f>
        <v>NA</v>
      </c>
      <c r="F224">
        <f>isl_thomson!F225</f>
        <v>73.400000000000006</v>
      </c>
      <c r="G224" t="e">
        <f>isl_thomson!G225/isl_thomson!H225</f>
        <v>#VALUE!</v>
      </c>
    </row>
    <row r="225" spans="1:7" x14ac:dyDescent="0.25">
      <c r="A225" s="8">
        <f>isl_thomson!A226</f>
        <v>38214</v>
      </c>
      <c r="B225" t="str">
        <f>isl_thomson!B226</f>
        <v>NA</v>
      </c>
      <c r="C225">
        <f>isl_thomson!C226</f>
        <v>84.970399999999998</v>
      </c>
      <c r="D225">
        <f>isl_thomson!D226</f>
        <v>84.8</v>
      </c>
      <c r="E225" t="str">
        <f>isl_thomson!E226</f>
        <v>NA</v>
      </c>
      <c r="F225">
        <f>isl_thomson!F226</f>
        <v>74.900000000000006</v>
      </c>
      <c r="G225" t="e">
        <f>isl_thomson!G226/isl_thomson!H226</f>
        <v>#VALUE!</v>
      </c>
    </row>
    <row r="226" spans="1:7" x14ac:dyDescent="0.25">
      <c r="A226" s="8">
        <f>isl_thomson!A227</f>
        <v>38245</v>
      </c>
      <c r="B226" t="str">
        <f>isl_thomson!B227</f>
        <v>NA</v>
      </c>
      <c r="C226">
        <f>isl_thomson!C227</f>
        <v>85.795299999999997</v>
      </c>
      <c r="D226">
        <f>isl_thomson!D227</f>
        <v>86.2</v>
      </c>
      <c r="E226" t="str">
        <f>isl_thomson!E227</f>
        <v>NA</v>
      </c>
      <c r="F226">
        <f>isl_thomson!F227</f>
        <v>75.099999999999994</v>
      </c>
      <c r="G226" t="e">
        <f>isl_thomson!G227/isl_thomson!H227</f>
        <v>#VALUE!</v>
      </c>
    </row>
    <row r="227" spans="1:7" x14ac:dyDescent="0.25">
      <c r="A227" s="8">
        <f>isl_thomson!A228</f>
        <v>38275</v>
      </c>
      <c r="B227" t="str">
        <f>isl_thomson!B228</f>
        <v>NA</v>
      </c>
      <c r="C227">
        <f>isl_thomson!C228</f>
        <v>83.732900000000001</v>
      </c>
      <c r="D227">
        <f>isl_thomson!D228</f>
        <v>86.3</v>
      </c>
      <c r="E227" t="str">
        <f>isl_thomson!E228</f>
        <v>NA</v>
      </c>
      <c r="F227">
        <f>isl_thomson!F228</f>
        <v>77.900000000000006</v>
      </c>
      <c r="G227" t="e">
        <f>isl_thomson!G228/isl_thomson!H228</f>
        <v>#VALUE!</v>
      </c>
    </row>
    <row r="228" spans="1:7" x14ac:dyDescent="0.25">
      <c r="A228" s="8">
        <f>isl_thomson!A229</f>
        <v>38306</v>
      </c>
      <c r="B228" t="str">
        <f>isl_thomson!B229</f>
        <v>NA</v>
      </c>
      <c r="C228">
        <f>isl_thomson!C229</f>
        <v>84.557900000000004</v>
      </c>
      <c r="D228">
        <f>isl_thomson!D229</f>
        <v>85.8</v>
      </c>
      <c r="E228" t="str">
        <f>isl_thomson!E229</f>
        <v>NA</v>
      </c>
      <c r="F228">
        <f>isl_thomson!F229</f>
        <v>75.5</v>
      </c>
      <c r="G228" t="e">
        <f>isl_thomson!G229/isl_thomson!H229</f>
        <v>#VALUE!</v>
      </c>
    </row>
    <row r="229" spans="1:7" x14ac:dyDescent="0.25">
      <c r="A229" s="8">
        <f>isl_thomson!A230</f>
        <v>38336</v>
      </c>
      <c r="B229" t="str">
        <f>isl_thomson!B230</f>
        <v>NA</v>
      </c>
      <c r="C229">
        <f>isl_thomson!C230</f>
        <v>85.176599999999993</v>
      </c>
      <c r="D229">
        <f>isl_thomson!D230</f>
        <v>85.4</v>
      </c>
      <c r="E229" t="str">
        <f>isl_thomson!E230</f>
        <v>NA</v>
      </c>
      <c r="F229">
        <f>isl_thomson!F230</f>
        <v>75.3</v>
      </c>
      <c r="G229" t="e">
        <f>isl_thomson!G230/isl_thomson!H230</f>
        <v>#VALUE!</v>
      </c>
    </row>
    <row r="230" spans="1:7" x14ac:dyDescent="0.25">
      <c r="A230" s="8">
        <f>isl_thomson!A231</f>
        <v>38367</v>
      </c>
      <c r="B230" t="str">
        <f>isl_thomson!B231</f>
        <v>NA</v>
      </c>
      <c r="C230">
        <f>isl_thomson!C231</f>
        <v>84.454800000000006</v>
      </c>
      <c r="D230">
        <f>isl_thomson!D231</f>
        <v>85.7</v>
      </c>
      <c r="E230">
        <f>isl_thomson!E231</f>
        <v>2435.6999999999998</v>
      </c>
      <c r="F230">
        <f>isl_thomson!F231</f>
        <v>79</v>
      </c>
      <c r="G230" t="e">
        <f>isl_thomson!G231/isl_thomson!H231</f>
        <v>#VALUE!</v>
      </c>
    </row>
    <row r="231" spans="1:7" x14ac:dyDescent="0.25">
      <c r="A231" s="8">
        <f>isl_thomson!A232</f>
        <v>38398</v>
      </c>
      <c r="B231" t="str">
        <f>isl_thomson!B232</f>
        <v>NA</v>
      </c>
      <c r="C231">
        <f>isl_thomson!C232</f>
        <v>83.423599999999993</v>
      </c>
      <c r="D231">
        <f>isl_thomson!D232</f>
        <v>85.7</v>
      </c>
      <c r="E231">
        <f>isl_thomson!E232</f>
        <v>2454.4</v>
      </c>
      <c r="F231">
        <f>isl_thomson!F232</f>
        <v>77.8</v>
      </c>
      <c r="G231" t="e">
        <f>isl_thomson!G232/isl_thomson!H232</f>
        <v>#VALUE!</v>
      </c>
    </row>
    <row r="232" spans="1:7" x14ac:dyDescent="0.25">
      <c r="A232" s="8">
        <f>isl_thomson!A233</f>
        <v>38426</v>
      </c>
      <c r="B232" t="str">
        <f>isl_thomson!B233</f>
        <v>NA</v>
      </c>
      <c r="C232">
        <f>isl_thomson!C233</f>
        <v>85.176599999999993</v>
      </c>
      <c r="D232">
        <f>isl_thomson!D233</f>
        <v>86.4</v>
      </c>
      <c r="E232">
        <f>isl_thomson!E233</f>
        <v>2452.3000000000002</v>
      </c>
      <c r="F232">
        <f>isl_thomson!F233</f>
        <v>77</v>
      </c>
      <c r="G232" t="e">
        <f>isl_thomson!G233/isl_thomson!H233</f>
        <v>#VALUE!</v>
      </c>
    </row>
    <row r="233" spans="1:7" x14ac:dyDescent="0.25">
      <c r="A233" s="8">
        <f>isl_thomson!A234</f>
        <v>38457</v>
      </c>
      <c r="B233" t="str">
        <f>isl_thomson!B234</f>
        <v>NA</v>
      </c>
      <c r="C233">
        <f>isl_thomson!C234</f>
        <v>81.154899999999998</v>
      </c>
      <c r="D233">
        <f>isl_thomson!D234</f>
        <v>87.1</v>
      </c>
      <c r="E233">
        <f>isl_thomson!E234</f>
        <v>2465.5</v>
      </c>
      <c r="F233">
        <f>isl_thomson!F234</f>
        <v>78.099999999999994</v>
      </c>
      <c r="G233" t="e">
        <f>isl_thomson!G234/isl_thomson!H234</f>
        <v>#VALUE!</v>
      </c>
    </row>
    <row r="234" spans="1:7" x14ac:dyDescent="0.25">
      <c r="A234" s="8">
        <f>isl_thomson!A235</f>
        <v>38487</v>
      </c>
      <c r="B234" t="str">
        <f>isl_thomson!B235</f>
        <v>NA</v>
      </c>
      <c r="C234">
        <f>isl_thomson!C235</f>
        <v>84.145399999999995</v>
      </c>
      <c r="D234">
        <f>isl_thomson!D235</f>
        <v>88</v>
      </c>
      <c r="E234">
        <f>isl_thomson!E235</f>
        <v>2472.5</v>
      </c>
      <c r="F234">
        <f>isl_thomson!F235</f>
        <v>78.2</v>
      </c>
      <c r="G234" t="e">
        <f>isl_thomson!G235/isl_thomson!H235</f>
        <v>#VALUE!</v>
      </c>
    </row>
    <row r="235" spans="1:7" x14ac:dyDescent="0.25">
      <c r="A235" s="8">
        <f>isl_thomson!A236</f>
        <v>38518</v>
      </c>
      <c r="B235" t="str">
        <f>isl_thomson!B236</f>
        <v>NA</v>
      </c>
      <c r="C235">
        <f>isl_thomson!C236</f>
        <v>84.970399999999998</v>
      </c>
      <c r="D235">
        <f>isl_thomson!D236</f>
        <v>87.7</v>
      </c>
      <c r="E235">
        <f>isl_thomson!E236</f>
        <v>2483.6999999999998</v>
      </c>
      <c r="F235">
        <f>isl_thomson!F236</f>
        <v>77.3</v>
      </c>
      <c r="G235" t="e">
        <f>isl_thomson!G236/isl_thomson!H236</f>
        <v>#VALUE!</v>
      </c>
    </row>
    <row r="236" spans="1:7" x14ac:dyDescent="0.25">
      <c r="A236" s="8">
        <f>isl_thomson!A237</f>
        <v>38548</v>
      </c>
      <c r="B236" t="str">
        <f>isl_thomson!B237</f>
        <v>NA</v>
      </c>
      <c r="C236">
        <f>isl_thomson!C237</f>
        <v>85.279700000000005</v>
      </c>
      <c r="D236">
        <f>isl_thomson!D237</f>
        <v>86.5</v>
      </c>
      <c r="E236">
        <f>isl_thomson!E237</f>
        <v>2498.5</v>
      </c>
      <c r="F236">
        <f>isl_thomson!F237</f>
        <v>77.900000000000006</v>
      </c>
      <c r="G236" t="e">
        <f>isl_thomson!G237/isl_thomson!H237</f>
        <v>#VALUE!</v>
      </c>
    </row>
    <row r="237" spans="1:7" x14ac:dyDescent="0.25">
      <c r="A237" s="8">
        <f>isl_thomson!A238</f>
        <v>38579</v>
      </c>
      <c r="B237" t="str">
        <f>isl_thomson!B238</f>
        <v>NA</v>
      </c>
      <c r="C237">
        <f>isl_thomson!C238</f>
        <v>85.486000000000004</v>
      </c>
      <c r="D237">
        <f>isl_thomson!D238</f>
        <v>86</v>
      </c>
      <c r="E237">
        <f>isl_thomson!E238</f>
        <v>2496.8000000000002</v>
      </c>
      <c r="F237">
        <f>isl_thomson!F238</f>
        <v>78.2</v>
      </c>
      <c r="G237" t="e">
        <f>isl_thomson!G238/isl_thomson!H238</f>
        <v>#VALUE!</v>
      </c>
    </row>
    <row r="238" spans="1:7" x14ac:dyDescent="0.25">
      <c r="A238" s="8">
        <f>isl_thomson!A239</f>
        <v>38610</v>
      </c>
      <c r="B238" t="str">
        <f>isl_thomson!B239</f>
        <v>NA</v>
      </c>
      <c r="C238">
        <f>isl_thomson!C239</f>
        <v>85.073499999999996</v>
      </c>
      <c r="D238">
        <f>isl_thomson!D239</f>
        <v>85.2</v>
      </c>
      <c r="E238">
        <f>isl_thomson!E239</f>
        <v>2496</v>
      </c>
      <c r="F238">
        <f>isl_thomson!F239</f>
        <v>78.900000000000006</v>
      </c>
      <c r="G238" t="e">
        <f>isl_thomson!G239/isl_thomson!H239</f>
        <v>#VALUE!</v>
      </c>
    </row>
    <row r="239" spans="1:7" x14ac:dyDescent="0.25">
      <c r="A239" s="8">
        <f>isl_thomson!A240</f>
        <v>38640</v>
      </c>
      <c r="B239" t="str">
        <f>isl_thomson!B240</f>
        <v>NA</v>
      </c>
      <c r="C239">
        <f>isl_thomson!C240</f>
        <v>87.135900000000007</v>
      </c>
      <c r="D239">
        <f>isl_thomson!D240</f>
        <v>86.3</v>
      </c>
      <c r="E239">
        <f>isl_thomson!E240</f>
        <v>2506.1999999999998</v>
      </c>
      <c r="F239">
        <f>isl_thomson!F240</f>
        <v>77.099999999999994</v>
      </c>
      <c r="G239" t="e">
        <f>isl_thomson!G240/isl_thomson!H240</f>
        <v>#VALUE!</v>
      </c>
    </row>
    <row r="240" spans="1:7" x14ac:dyDescent="0.25">
      <c r="A240" s="8">
        <f>isl_thomson!A241</f>
        <v>38671</v>
      </c>
      <c r="B240" t="str">
        <f>isl_thomson!B241</f>
        <v>NA</v>
      </c>
      <c r="C240">
        <f>isl_thomson!C241</f>
        <v>86.826499999999996</v>
      </c>
      <c r="D240">
        <f>isl_thomson!D241</f>
        <v>86.5</v>
      </c>
      <c r="E240">
        <f>isl_thomson!E241</f>
        <v>2514</v>
      </c>
      <c r="F240">
        <f>isl_thomson!F241</f>
        <v>80.099999999999994</v>
      </c>
      <c r="G240" t="e">
        <f>isl_thomson!G241/isl_thomson!H241</f>
        <v>#VALUE!</v>
      </c>
    </row>
    <row r="241" spans="1:7" x14ac:dyDescent="0.25">
      <c r="A241" s="8">
        <f>isl_thomson!A242</f>
        <v>38701</v>
      </c>
      <c r="B241" t="str">
        <f>isl_thomson!B242</f>
        <v>NA</v>
      </c>
      <c r="C241">
        <f>isl_thomson!C242</f>
        <v>87.960800000000006</v>
      </c>
      <c r="D241">
        <f>isl_thomson!D242</f>
        <v>87.3</v>
      </c>
      <c r="E241">
        <f>isl_thomson!E242</f>
        <v>2527.6999999999998</v>
      </c>
      <c r="F241">
        <f>isl_thomson!F242</f>
        <v>80.7</v>
      </c>
      <c r="G241" t="e">
        <f>isl_thomson!G242/isl_thomson!H242</f>
        <v>#VALUE!</v>
      </c>
    </row>
    <row r="242" spans="1:7" x14ac:dyDescent="0.25">
      <c r="A242" s="8">
        <f>isl_thomson!A243</f>
        <v>38732</v>
      </c>
      <c r="B242" t="str">
        <f>isl_thomson!B243</f>
        <v>NA</v>
      </c>
      <c r="C242">
        <f>isl_thomson!C243</f>
        <v>88.3733</v>
      </c>
      <c r="D242">
        <f>isl_thomson!D243</f>
        <v>85.3</v>
      </c>
      <c r="E242">
        <f>isl_thomson!E243</f>
        <v>2540.3000000000002</v>
      </c>
      <c r="F242">
        <f>isl_thomson!F243</f>
        <v>79.099999999999994</v>
      </c>
      <c r="G242" t="e">
        <f>isl_thomson!G243/isl_thomson!H243</f>
        <v>#VALUE!</v>
      </c>
    </row>
    <row r="243" spans="1:7" x14ac:dyDescent="0.25">
      <c r="A243" s="8">
        <f>isl_thomson!A244</f>
        <v>38763</v>
      </c>
      <c r="B243" t="str">
        <f>isl_thomson!B244</f>
        <v>NA</v>
      </c>
      <c r="C243">
        <f>isl_thomson!C244</f>
        <v>88.992000000000004</v>
      </c>
      <c r="D243">
        <f>isl_thomson!D244</f>
        <v>85</v>
      </c>
      <c r="E243">
        <f>isl_thomson!E244</f>
        <v>2563.8000000000002</v>
      </c>
      <c r="F243">
        <f>isl_thomson!F244</f>
        <v>80.400000000000006</v>
      </c>
      <c r="G243" t="e">
        <f>isl_thomson!G244/isl_thomson!H244</f>
        <v>#VALUE!</v>
      </c>
    </row>
    <row r="244" spans="1:7" x14ac:dyDescent="0.25">
      <c r="A244" s="8">
        <f>isl_thomson!A245</f>
        <v>38791</v>
      </c>
      <c r="B244" t="str">
        <f>isl_thomson!B245</f>
        <v>NA</v>
      </c>
      <c r="C244">
        <f>isl_thomson!C245</f>
        <v>88.682699999999997</v>
      </c>
      <c r="D244">
        <f>isl_thomson!D245</f>
        <v>85</v>
      </c>
      <c r="E244">
        <f>isl_thomson!E245</f>
        <v>2567.6999999999998</v>
      </c>
      <c r="F244">
        <f>isl_thomson!F245</f>
        <v>81</v>
      </c>
      <c r="G244" t="e">
        <f>isl_thomson!G245/isl_thomson!H245</f>
        <v>#VALUE!</v>
      </c>
    </row>
    <row r="245" spans="1:7" x14ac:dyDescent="0.25">
      <c r="A245" s="8">
        <f>isl_thomson!A246</f>
        <v>38822</v>
      </c>
      <c r="B245" t="str">
        <f>isl_thomson!B246</f>
        <v>NA</v>
      </c>
      <c r="C245">
        <f>isl_thomson!C246</f>
        <v>90.023200000000003</v>
      </c>
      <c r="D245">
        <f>isl_thomson!D246</f>
        <v>86.4</v>
      </c>
      <c r="E245">
        <f>isl_thomson!E246</f>
        <v>2573.8000000000002</v>
      </c>
      <c r="F245">
        <f>isl_thomson!F246</f>
        <v>81.099999999999994</v>
      </c>
      <c r="G245" t="e">
        <f>isl_thomson!G246/isl_thomson!H246</f>
        <v>#VALUE!</v>
      </c>
    </row>
    <row r="246" spans="1:7" x14ac:dyDescent="0.25">
      <c r="A246" s="8">
        <f>isl_thomson!A247</f>
        <v>38852</v>
      </c>
      <c r="B246" t="str">
        <f>isl_thomson!B247</f>
        <v>NA</v>
      </c>
      <c r="C246">
        <f>isl_thomson!C247</f>
        <v>90.126300000000001</v>
      </c>
      <c r="D246">
        <f>isl_thomson!D247</f>
        <v>86</v>
      </c>
      <c r="E246">
        <f>isl_thomson!E247</f>
        <v>2584.8000000000002</v>
      </c>
      <c r="F246">
        <f>isl_thomson!F247</f>
        <v>82.5</v>
      </c>
      <c r="G246" t="e">
        <f>isl_thomson!G247/isl_thomson!H247</f>
        <v>#VALUE!</v>
      </c>
    </row>
    <row r="247" spans="1:7" x14ac:dyDescent="0.25">
      <c r="A247" s="8">
        <f>isl_thomson!A248</f>
        <v>38883</v>
      </c>
      <c r="B247" t="str">
        <f>isl_thomson!B248</f>
        <v>NA</v>
      </c>
      <c r="C247">
        <f>isl_thomson!C248</f>
        <v>89.816999999999993</v>
      </c>
      <c r="D247">
        <f>isl_thomson!D248</f>
        <v>86.8</v>
      </c>
      <c r="E247">
        <f>isl_thomson!E248</f>
        <v>2594.6</v>
      </c>
      <c r="F247">
        <f>isl_thomson!F248</f>
        <v>83.9</v>
      </c>
      <c r="G247" t="e">
        <f>isl_thomson!G248/isl_thomson!H248</f>
        <v>#VALUE!</v>
      </c>
    </row>
    <row r="248" spans="1:7" x14ac:dyDescent="0.25">
      <c r="A248" s="8">
        <f>isl_thomson!A249</f>
        <v>38913</v>
      </c>
      <c r="B248" t="str">
        <f>isl_thomson!B249</f>
        <v>NA</v>
      </c>
      <c r="C248">
        <f>isl_thomson!C249</f>
        <v>86.207800000000006</v>
      </c>
      <c r="D248">
        <f>isl_thomson!D249</f>
        <v>87.4</v>
      </c>
      <c r="E248">
        <f>isl_thomson!E249</f>
        <v>2593.1</v>
      </c>
      <c r="F248">
        <f>isl_thomson!F249</f>
        <v>82.8</v>
      </c>
      <c r="G248" t="e">
        <f>isl_thomson!G249/isl_thomson!H249</f>
        <v>#VALUE!</v>
      </c>
    </row>
    <row r="249" spans="1:7" x14ac:dyDescent="0.25">
      <c r="A249" s="8">
        <f>isl_thomson!A250</f>
        <v>38944</v>
      </c>
      <c r="B249" t="str">
        <f>isl_thomson!B250</f>
        <v>NA</v>
      </c>
      <c r="C249">
        <f>isl_thomson!C250</f>
        <v>88.167100000000005</v>
      </c>
      <c r="D249">
        <f>isl_thomson!D250</f>
        <v>87.9</v>
      </c>
      <c r="E249">
        <f>isl_thomson!E250</f>
        <v>2606.1</v>
      </c>
      <c r="F249">
        <f>isl_thomson!F250</f>
        <v>85</v>
      </c>
      <c r="G249" t="e">
        <f>isl_thomson!G250/isl_thomson!H250</f>
        <v>#VALUE!</v>
      </c>
    </row>
    <row r="250" spans="1:7" x14ac:dyDescent="0.25">
      <c r="A250" s="8">
        <f>isl_thomson!A251</f>
        <v>38975</v>
      </c>
      <c r="B250" t="str">
        <f>isl_thomson!B251</f>
        <v>NA</v>
      </c>
      <c r="C250">
        <f>isl_thomson!C251</f>
        <v>91.982500000000002</v>
      </c>
      <c r="D250">
        <f>isl_thomson!D251</f>
        <v>88</v>
      </c>
      <c r="E250">
        <f>isl_thomson!E251</f>
        <v>2621.1999999999998</v>
      </c>
      <c r="F250">
        <f>isl_thomson!F251</f>
        <v>86.1</v>
      </c>
      <c r="G250" t="e">
        <f>isl_thomson!G251/isl_thomson!H251</f>
        <v>#VALUE!</v>
      </c>
    </row>
    <row r="251" spans="1:7" x14ac:dyDescent="0.25">
      <c r="A251" s="8">
        <f>isl_thomson!A252</f>
        <v>39005</v>
      </c>
      <c r="B251" t="str">
        <f>isl_thomson!B252</f>
        <v>NA</v>
      </c>
      <c r="C251">
        <f>isl_thomson!C252</f>
        <v>92.394999999999996</v>
      </c>
      <c r="D251">
        <f>isl_thomson!D252</f>
        <v>89.4</v>
      </c>
      <c r="E251">
        <f>isl_thomson!E252</f>
        <v>2629.6</v>
      </c>
      <c r="F251">
        <f>isl_thomson!F252</f>
        <v>87.4</v>
      </c>
      <c r="G251" t="e">
        <f>isl_thomson!G252/isl_thomson!H252</f>
        <v>#VALUE!</v>
      </c>
    </row>
    <row r="252" spans="1:7" x14ac:dyDescent="0.25">
      <c r="A252" s="8">
        <f>isl_thomson!A253</f>
        <v>39036</v>
      </c>
      <c r="B252" t="str">
        <f>isl_thomson!B253</f>
        <v>NA</v>
      </c>
      <c r="C252">
        <f>isl_thomson!C253</f>
        <v>91.982500000000002</v>
      </c>
      <c r="D252">
        <f>isl_thomson!D253</f>
        <v>87.4</v>
      </c>
      <c r="E252">
        <f>isl_thomson!E253</f>
        <v>2641.5</v>
      </c>
      <c r="F252">
        <f>isl_thomson!F253</f>
        <v>90.1</v>
      </c>
      <c r="G252" t="e">
        <f>isl_thomson!G253/isl_thomson!H253</f>
        <v>#VALUE!</v>
      </c>
    </row>
    <row r="253" spans="1:7" x14ac:dyDescent="0.25">
      <c r="A253" s="8">
        <f>isl_thomson!A254</f>
        <v>39066</v>
      </c>
      <c r="B253" t="str">
        <f>isl_thomson!B254</f>
        <v>NA</v>
      </c>
      <c r="C253">
        <f>isl_thomson!C254</f>
        <v>92.394999999999996</v>
      </c>
      <c r="D253">
        <f>isl_thomson!D254</f>
        <v>88.3</v>
      </c>
      <c r="E253">
        <f>isl_thomson!E254</f>
        <v>2655.3</v>
      </c>
      <c r="F253">
        <f>isl_thomson!F254</f>
        <v>88.3</v>
      </c>
      <c r="G253" t="e">
        <f>isl_thomson!G254/isl_thomson!H254</f>
        <v>#VALUE!</v>
      </c>
    </row>
    <row r="254" spans="1:7" x14ac:dyDescent="0.25">
      <c r="A254" s="8">
        <f>isl_thomson!A255</f>
        <v>39097</v>
      </c>
      <c r="B254" t="str">
        <f>isl_thomson!B255</f>
        <v>NA</v>
      </c>
      <c r="C254">
        <f>isl_thomson!C255</f>
        <v>92.807400000000001</v>
      </c>
      <c r="D254">
        <f>isl_thomson!D255</f>
        <v>88.3</v>
      </c>
      <c r="E254">
        <f>isl_thomson!E255</f>
        <v>2663.6</v>
      </c>
      <c r="F254">
        <f>isl_thomson!F255</f>
        <v>87.4</v>
      </c>
      <c r="G254" t="e">
        <f>isl_thomson!G255/isl_thomson!H255</f>
        <v>#VALUE!</v>
      </c>
    </row>
    <row r="255" spans="1:7" x14ac:dyDescent="0.25">
      <c r="A255" s="8">
        <f>isl_thomson!A256</f>
        <v>39128</v>
      </c>
      <c r="B255" t="str">
        <f>isl_thomson!B256</f>
        <v>NA</v>
      </c>
      <c r="C255">
        <f>isl_thomson!C256</f>
        <v>95.488500000000002</v>
      </c>
      <c r="D255">
        <f>isl_thomson!D256</f>
        <v>87.7</v>
      </c>
      <c r="E255">
        <f>isl_thomson!E256</f>
        <v>2682.1</v>
      </c>
      <c r="F255">
        <f>isl_thomson!F256</f>
        <v>87.9</v>
      </c>
      <c r="G255" t="e">
        <f>isl_thomson!G256/isl_thomson!H256</f>
        <v>#VALUE!</v>
      </c>
    </row>
    <row r="256" spans="1:7" x14ac:dyDescent="0.25">
      <c r="A256" s="8">
        <f>isl_thomson!A257</f>
        <v>39156</v>
      </c>
      <c r="B256" t="str">
        <f>isl_thomson!B257</f>
        <v>NA</v>
      </c>
      <c r="C256">
        <f>isl_thomson!C257</f>
        <v>95.179199999999994</v>
      </c>
      <c r="D256">
        <f>isl_thomson!D257</f>
        <v>87.4</v>
      </c>
      <c r="E256">
        <f>isl_thomson!E257</f>
        <v>2681.7</v>
      </c>
      <c r="F256">
        <f>isl_thomson!F257</f>
        <v>88.8</v>
      </c>
      <c r="G256" t="e">
        <f>isl_thomson!G257/isl_thomson!H257</f>
        <v>#VALUE!</v>
      </c>
    </row>
    <row r="257" spans="1:7" x14ac:dyDescent="0.25">
      <c r="A257" s="8">
        <f>isl_thomson!A258</f>
        <v>39187</v>
      </c>
      <c r="B257" t="str">
        <f>isl_thomson!B258</f>
        <v>NA</v>
      </c>
      <c r="C257">
        <f>isl_thomson!C258</f>
        <v>92.601200000000006</v>
      </c>
      <c r="D257">
        <f>isl_thomson!D258</f>
        <v>88.8</v>
      </c>
      <c r="E257">
        <f>isl_thomson!E258</f>
        <v>2692.9</v>
      </c>
      <c r="F257">
        <f>isl_thomson!F258</f>
        <v>88.3</v>
      </c>
      <c r="G257" t="e">
        <f>isl_thomson!G258/isl_thomson!H258</f>
        <v>#VALUE!</v>
      </c>
    </row>
    <row r="258" spans="1:7" x14ac:dyDescent="0.25">
      <c r="A258" s="8">
        <f>isl_thomson!A259</f>
        <v>39217</v>
      </c>
      <c r="B258" t="str">
        <f>isl_thomson!B259</f>
        <v>NA</v>
      </c>
      <c r="C258">
        <f>isl_thomson!C259</f>
        <v>95.694800000000001</v>
      </c>
      <c r="D258">
        <f>isl_thomson!D259</f>
        <v>90.3</v>
      </c>
      <c r="E258">
        <f>isl_thomson!E259</f>
        <v>2708.1</v>
      </c>
      <c r="F258">
        <f>isl_thomson!F259</f>
        <v>90.5</v>
      </c>
      <c r="G258" t="e">
        <f>isl_thomson!G259/isl_thomson!H259</f>
        <v>#VALUE!</v>
      </c>
    </row>
    <row r="259" spans="1:7" x14ac:dyDescent="0.25">
      <c r="A259" s="8">
        <f>isl_thomson!A260</f>
        <v>39248</v>
      </c>
      <c r="B259" t="str">
        <f>isl_thomson!B260</f>
        <v>NA</v>
      </c>
      <c r="C259">
        <f>isl_thomson!C260</f>
        <v>94.7667</v>
      </c>
      <c r="D259">
        <f>isl_thomson!D260</f>
        <v>87.1</v>
      </c>
      <c r="E259">
        <f>isl_thomson!E260</f>
        <v>2715.2</v>
      </c>
      <c r="F259">
        <f>isl_thomson!F260</f>
        <v>87.7</v>
      </c>
      <c r="G259" t="e">
        <f>isl_thomson!G260/isl_thomson!H260</f>
        <v>#VALUE!</v>
      </c>
    </row>
    <row r="260" spans="1:7" x14ac:dyDescent="0.25">
      <c r="A260" s="8">
        <f>isl_thomson!A261</f>
        <v>39278</v>
      </c>
      <c r="B260" t="str">
        <f>isl_thomson!B261</f>
        <v>NA</v>
      </c>
      <c r="C260">
        <f>isl_thomson!C261</f>
        <v>96.622799999999998</v>
      </c>
      <c r="D260">
        <f>isl_thomson!D261</f>
        <v>85.4</v>
      </c>
      <c r="E260">
        <f>isl_thomson!E261</f>
        <v>2730.5</v>
      </c>
      <c r="F260">
        <f>isl_thomson!F261</f>
        <v>90.7</v>
      </c>
      <c r="G260" t="e">
        <f>isl_thomson!G261/isl_thomson!H261</f>
        <v>#VALUE!</v>
      </c>
    </row>
    <row r="261" spans="1:7" x14ac:dyDescent="0.25">
      <c r="A261" s="8">
        <f>isl_thomson!A262</f>
        <v>39309</v>
      </c>
      <c r="B261" t="str">
        <f>isl_thomson!B262</f>
        <v>NA</v>
      </c>
      <c r="C261">
        <f>isl_thomson!C262</f>
        <v>97.241600000000005</v>
      </c>
      <c r="D261">
        <f>isl_thomson!D262</f>
        <v>87</v>
      </c>
      <c r="E261">
        <f>isl_thomson!E262</f>
        <v>2745.2</v>
      </c>
      <c r="F261">
        <f>isl_thomson!F262</f>
        <v>89.5</v>
      </c>
      <c r="G261" t="e">
        <f>isl_thomson!G262/isl_thomson!H262</f>
        <v>#VALUE!</v>
      </c>
    </row>
    <row r="262" spans="1:7" x14ac:dyDescent="0.25">
      <c r="A262" s="8">
        <f>isl_thomson!A263</f>
        <v>39340</v>
      </c>
      <c r="B262" t="str">
        <f>isl_thomson!B263</f>
        <v>NA</v>
      </c>
      <c r="C262">
        <f>isl_thomson!C263</f>
        <v>96.107299999999995</v>
      </c>
      <c r="D262">
        <f>isl_thomson!D263</f>
        <v>88.1</v>
      </c>
      <c r="E262">
        <f>isl_thomson!E263</f>
        <v>2749.6</v>
      </c>
      <c r="F262">
        <f>isl_thomson!F263</f>
        <v>92.2</v>
      </c>
      <c r="G262" t="e">
        <f>isl_thomson!G263/isl_thomson!H263</f>
        <v>#VALUE!</v>
      </c>
    </row>
    <row r="263" spans="1:7" x14ac:dyDescent="0.25">
      <c r="A263" s="8">
        <f>isl_thomson!A264</f>
        <v>39370</v>
      </c>
      <c r="B263" t="str">
        <f>isl_thomson!B264</f>
        <v>NA</v>
      </c>
      <c r="C263">
        <f>isl_thomson!C264</f>
        <v>97.035300000000007</v>
      </c>
      <c r="D263">
        <f>isl_thomson!D264</f>
        <v>88.2</v>
      </c>
      <c r="E263">
        <f>isl_thomson!E264</f>
        <v>2761</v>
      </c>
      <c r="F263">
        <f>isl_thomson!F264</f>
        <v>90.5</v>
      </c>
      <c r="G263" t="e">
        <f>isl_thomson!G264/isl_thomson!H264</f>
        <v>#VALUE!</v>
      </c>
    </row>
    <row r="264" spans="1:7" x14ac:dyDescent="0.25">
      <c r="A264" s="8">
        <f>isl_thomson!A265</f>
        <v>39401</v>
      </c>
      <c r="B264" t="str">
        <f>isl_thomson!B265</f>
        <v>NA</v>
      </c>
      <c r="C264">
        <f>isl_thomson!C265</f>
        <v>98.994600000000005</v>
      </c>
      <c r="D264">
        <f>isl_thomson!D265</f>
        <v>89</v>
      </c>
      <c r="E264">
        <f>isl_thomson!E265</f>
        <v>2775.5</v>
      </c>
      <c r="F264">
        <f>isl_thomson!F265</f>
        <v>92.7</v>
      </c>
      <c r="G264" t="e">
        <f>isl_thomson!G265/isl_thomson!H265</f>
        <v>#VALUE!</v>
      </c>
    </row>
    <row r="265" spans="1:7" x14ac:dyDescent="0.25">
      <c r="A265" s="8">
        <f>isl_thomson!A266</f>
        <v>39431</v>
      </c>
      <c r="B265" t="str">
        <f>isl_thomson!B266</f>
        <v>NA</v>
      </c>
      <c r="C265">
        <f>isl_thomson!C266</f>
        <v>97.344700000000003</v>
      </c>
      <c r="D265">
        <f>isl_thomson!D266</f>
        <v>90.2</v>
      </c>
      <c r="E265">
        <f>isl_thomson!E266</f>
        <v>2780.6</v>
      </c>
      <c r="F265">
        <f>isl_thomson!F266</f>
        <v>93.3</v>
      </c>
      <c r="G265" t="e">
        <f>isl_thomson!G266/isl_thomson!H266</f>
        <v>#VALUE!</v>
      </c>
    </row>
    <row r="266" spans="1:7" x14ac:dyDescent="0.25">
      <c r="A266" s="8">
        <f>isl_thomson!A267</f>
        <v>39462</v>
      </c>
      <c r="B266" t="str">
        <f>isl_thomson!B267</f>
        <v>NA</v>
      </c>
      <c r="C266">
        <f>isl_thomson!C267</f>
        <v>97.241600000000005</v>
      </c>
      <c r="D266">
        <f>isl_thomson!D267</f>
        <v>93.1</v>
      </c>
      <c r="E266">
        <f>isl_thomson!E267</f>
        <v>2790.4</v>
      </c>
      <c r="F266">
        <f>isl_thomson!F267</f>
        <v>96</v>
      </c>
      <c r="G266" t="e">
        <f>isl_thomson!G267/isl_thomson!H267</f>
        <v>#VALUE!</v>
      </c>
    </row>
    <row r="267" spans="1:7" x14ac:dyDescent="0.25">
      <c r="A267" s="8">
        <f>isl_thomson!A268</f>
        <v>39493</v>
      </c>
      <c r="B267" t="str">
        <f>isl_thomson!B268</f>
        <v>NA</v>
      </c>
      <c r="C267">
        <f>isl_thomson!C268</f>
        <v>96.313500000000005</v>
      </c>
      <c r="D267">
        <f>isl_thomson!D268</f>
        <v>95.4</v>
      </c>
      <c r="E267">
        <f>isl_thomson!E268</f>
        <v>2716.9</v>
      </c>
      <c r="F267">
        <f>isl_thomson!F268</f>
        <v>95.5</v>
      </c>
      <c r="G267" t="e">
        <f>isl_thomson!G268/isl_thomson!H268</f>
        <v>#VALUE!</v>
      </c>
    </row>
    <row r="268" spans="1:7" x14ac:dyDescent="0.25">
      <c r="A268" s="8">
        <f>isl_thomson!A269</f>
        <v>39522</v>
      </c>
      <c r="B268" t="str">
        <f>isl_thomson!B269</f>
        <v>NA</v>
      </c>
      <c r="C268">
        <f>isl_thomson!C269</f>
        <v>97.653999999999996</v>
      </c>
      <c r="D268">
        <f>isl_thomson!D269</f>
        <v>95.5</v>
      </c>
      <c r="E268">
        <f>isl_thomson!E269</f>
        <v>2802.7</v>
      </c>
      <c r="F268">
        <f>isl_thomson!F269</f>
        <v>98.2</v>
      </c>
      <c r="G268" t="e">
        <f>isl_thomson!G269/isl_thomson!H269</f>
        <v>#VALUE!</v>
      </c>
    </row>
    <row r="269" spans="1:7" x14ac:dyDescent="0.25">
      <c r="A269" s="8">
        <f>isl_thomson!A270</f>
        <v>39553</v>
      </c>
      <c r="B269" t="str">
        <f>isl_thomson!B270</f>
        <v>NA</v>
      </c>
      <c r="C269">
        <f>isl_thomson!C270</f>
        <v>97.860299999999995</v>
      </c>
      <c r="D269">
        <f>isl_thomson!D270</f>
        <v>95.3</v>
      </c>
      <c r="E269">
        <f>isl_thomson!E270</f>
        <v>2806.9</v>
      </c>
      <c r="F269">
        <f>isl_thomson!F270</f>
        <v>97.2</v>
      </c>
      <c r="G269" t="e">
        <f>isl_thomson!G270/isl_thomson!H270</f>
        <v>#VALUE!</v>
      </c>
    </row>
    <row r="270" spans="1:7" x14ac:dyDescent="0.25">
      <c r="A270" s="8">
        <f>isl_thomson!A271</f>
        <v>39583</v>
      </c>
      <c r="B270" t="str">
        <f>isl_thomson!B271</f>
        <v>NA</v>
      </c>
      <c r="C270">
        <f>isl_thomson!C271</f>
        <v>92.601200000000006</v>
      </c>
      <c r="D270">
        <f>isl_thomson!D271</f>
        <v>99.9</v>
      </c>
      <c r="E270">
        <f>isl_thomson!E271</f>
        <v>2803.9</v>
      </c>
      <c r="F270">
        <f>isl_thomson!F271</f>
        <v>94.4</v>
      </c>
      <c r="G270" t="e">
        <f>isl_thomson!G271/isl_thomson!H271</f>
        <v>#VALUE!</v>
      </c>
    </row>
    <row r="271" spans="1:7" x14ac:dyDescent="0.25">
      <c r="A271" s="8">
        <f>isl_thomson!A272</f>
        <v>39614</v>
      </c>
      <c r="B271" t="str">
        <f>isl_thomson!B272</f>
        <v>NA</v>
      </c>
      <c r="C271">
        <f>isl_thomson!C272</f>
        <v>96.313500000000005</v>
      </c>
      <c r="D271">
        <f>isl_thomson!D272</f>
        <v>100.4</v>
      </c>
      <c r="E271">
        <f>isl_thomson!E272</f>
        <v>2803.7</v>
      </c>
      <c r="F271">
        <f>isl_thomson!F272</f>
        <v>98.6</v>
      </c>
      <c r="G271" t="e">
        <f>isl_thomson!G272/isl_thomson!H272</f>
        <v>#VALUE!</v>
      </c>
    </row>
    <row r="272" spans="1:7" x14ac:dyDescent="0.25">
      <c r="A272" s="8">
        <f>isl_thomson!A273</f>
        <v>39644</v>
      </c>
      <c r="B272" t="str">
        <f>isl_thomson!B273</f>
        <v>NA</v>
      </c>
      <c r="C272">
        <f>isl_thomson!C273</f>
        <v>99.4071</v>
      </c>
      <c r="D272">
        <f>isl_thomson!D273</f>
        <v>99.4</v>
      </c>
      <c r="E272">
        <f>isl_thomson!E273</f>
        <v>2833</v>
      </c>
      <c r="F272">
        <f>isl_thomson!F273</f>
        <v>99.6</v>
      </c>
      <c r="G272" t="e">
        <f>isl_thomson!G273/isl_thomson!H273</f>
        <v>#VALUE!</v>
      </c>
    </row>
    <row r="273" spans="1:7" x14ac:dyDescent="0.25">
      <c r="A273" s="8">
        <f>isl_thomson!A274</f>
        <v>39675</v>
      </c>
      <c r="B273" t="str">
        <f>isl_thomson!B274</f>
        <v>NA</v>
      </c>
      <c r="C273">
        <f>isl_thomson!C274</f>
        <v>94.972899999999996</v>
      </c>
      <c r="D273">
        <f>isl_thomson!D274</f>
        <v>98.2</v>
      </c>
      <c r="E273">
        <f>isl_thomson!E274</f>
        <v>2815.1</v>
      </c>
      <c r="F273">
        <f>isl_thomson!F274</f>
        <v>98</v>
      </c>
      <c r="G273" t="e">
        <f>isl_thomson!G274/isl_thomson!H274</f>
        <v>#VALUE!</v>
      </c>
    </row>
    <row r="274" spans="1:7" x14ac:dyDescent="0.25">
      <c r="A274" s="8">
        <f>isl_thomson!A275</f>
        <v>39706</v>
      </c>
      <c r="B274" t="str">
        <f>isl_thomson!B275</f>
        <v>NA</v>
      </c>
      <c r="C274">
        <f>isl_thomson!C275</f>
        <v>97.447800000000001</v>
      </c>
      <c r="D274">
        <f>isl_thomson!D275</f>
        <v>101.5</v>
      </c>
      <c r="E274">
        <f>isl_thomson!E275</f>
        <v>2822.3</v>
      </c>
      <c r="F274">
        <f>isl_thomson!F275</f>
        <v>94.8</v>
      </c>
      <c r="G274" t="e">
        <f>isl_thomson!G275/isl_thomson!H275</f>
        <v>#VALUE!</v>
      </c>
    </row>
    <row r="275" spans="1:7" x14ac:dyDescent="0.25">
      <c r="A275" s="8">
        <f>isl_thomson!A276</f>
        <v>39736</v>
      </c>
      <c r="B275" t="str">
        <f>isl_thomson!B276</f>
        <v>NA</v>
      </c>
      <c r="C275">
        <f>isl_thomson!C276</f>
        <v>95.385400000000004</v>
      </c>
      <c r="D275">
        <f>isl_thomson!D276</f>
        <v>102.4</v>
      </c>
      <c r="E275">
        <f>isl_thomson!E276</f>
        <v>2820.2</v>
      </c>
      <c r="F275">
        <f>isl_thomson!F276</f>
        <v>93.3</v>
      </c>
      <c r="G275" t="e">
        <f>isl_thomson!G276/isl_thomson!H276</f>
        <v>#VALUE!</v>
      </c>
    </row>
    <row r="276" spans="1:7" x14ac:dyDescent="0.25">
      <c r="A276" s="8">
        <f>isl_thomson!A277</f>
        <v>39767</v>
      </c>
      <c r="B276" t="str">
        <f>isl_thomson!B277</f>
        <v>NA</v>
      </c>
      <c r="C276">
        <f>isl_thomson!C277</f>
        <v>93.632400000000004</v>
      </c>
      <c r="D276">
        <f>isl_thomson!D277</f>
        <v>99.7</v>
      </c>
      <c r="E276">
        <f>isl_thomson!E277</f>
        <v>2823.2</v>
      </c>
      <c r="F276">
        <f>isl_thomson!F277</f>
        <v>92.4</v>
      </c>
      <c r="G276" t="e">
        <f>isl_thomson!G277/isl_thomson!H277</f>
        <v>#VALUE!</v>
      </c>
    </row>
    <row r="277" spans="1:7" x14ac:dyDescent="0.25">
      <c r="A277" s="8">
        <f>isl_thomson!A278</f>
        <v>39797</v>
      </c>
      <c r="B277" t="str">
        <f>isl_thomson!B278</f>
        <v>NA</v>
      </c>
      <c r="C277">
        <f>isl_thomson!C278</f>
        <v>93.941699999999997</v>
      </c>
      <c r="D277">
        <f>isl_thomson!D278</f>
        <v>98.8</v>
      </c>
      <c r="E277">
        <f>isl_thomson!E278</f>
        <v>2816.2</v>
      </c>
      <c r="F277">
        <f>isl_thomson!F278</f>
        <v>92.3</v>
      </c>
      <c r="G277" t="e">
        <f>isl_thomson!G278/isl_thomson!H278</f>
        <v>#VALUE!</v>
      </c>
    </row>
    <row r="278" spans="1:7" x14ac:dyDescent="0.25">
      <c r="A278" s="8">
        <f>isl_thomson!A279</f>
        <v>39828</v>
      </c>
      <c r="B278" t="str">
        <f>isl_thomson!B279</f>
        <v>NA</v>
      </c>
      <c r="C278">
        <f>isl_thomson!C279</f>
        <v>92.085599999999999</v>
      </c>
      <c r="D278">
        <f>isl_thomson!D279</f>
        <v>98.4</v>
      </c>
      <c r="E278">
        <f>isl_thomson!E279</f>
        <v>2803.4</v>
      </c>
      <c r="F278">
        <f>isl_thomson!F279</f>
        <v>88.8</v>
      </c>
      <c r="G278" t="e">
        <f>isl_thomson!G279/isl_thomson!H279</f>
        <v>#VALUE!</v>
      </c>
    </row>
    <row r="279" spans="1:7" x14ac:dyDescent="0.25">
      <c r="A279" s="8">
        <f>isl_thomson!A280</f>
        <v>39859</v>
      </c>
      <c r="B279" t="str">
        <f>isl_thomson!B280</f>
        <v>NA</v>
      </c>
      <c r="C279">
        <f>isl_thomson!C280</f>
        <v>90.848200000000006</v>
      </c>
      <c r="D279">
        <f>isl_thomson!D280</f>
        <v>96.1</v>
      </c>
      <c r="E279">
        <f>isl_thomson!E280</f>
        <v>2813.2</v>
      </c>
      <c r="F279">
        <f>isl_thomson!F280</f>
        <v>88.3</v>
      </c>
      <c r="G279" t="e">
        <f>isl_thomson!G280/isl_thomson!H280</f>
        <v>#VALUE!</v>
      </c>
    </row>
    <row r="280" spans="1:7" x14ac:dyDescent="0.25">
      <c r="A280" s="8">
        <f>isl_thomson!A281</f>
        <v>39887</v>
      </c>
      <c r="B280" t="str">
        <f>isl_thomson!B281</f>
        <v>NA</v>
      </c>
      <c r="C280">
        <f>isl_thomson!C281</f>
        <v>92.291799999999995</v>
      </c>
      <c r="D280">
        <f>isl_thomson!D281</f>
        <v>95.1</v>
      </c>
      <c r="E280">
        <f>isl_thomson!E281</f>
        <v>2801.6</v>
      </c>
      <c r="F280">
        <f>isl_thomson!F281</f>
        <v>87.2</v>
      </c>
      <c r="G280" t="e">
        <f>isl_thomson!G281/isl_thomson!H281</f>
        <v>#VALUE!</v>
      </c>
    </row>
    <row r="281" spans="1:7" x14ac:dyDescent="0.25">
      <c r="A281" s="8">
        <f>isl_thomson!A282</f>
        <v>39918</v>
      </c>
      <c r="B281" t="str">
        <f>isl_thomson!B282</f>
        <v>NA</v>
      </c>
      <c r="C281">
        <f>isl_thomson!C282</f>
        <v>95.797899999999998</v>
      </c>
      <c r="D281">
        <f>isl_thomson!D282</f>
        <v>94.3</v>
      </c>
      <c r="E281">
        <f>isl_thomson!E282</f>
        <v>2794.4</v>
      </c>
      <c r="F281">
        <f>isl_thomson!F282</f>
        <v>84.4</v>
      </c>
      <c r="G281" t="e">
        <f>isl_thomson!G282/isl_thomson!H282</f>
        <v>#VALUE!</v>
      </c>
    </row>
    <row r="282" spans="1:7" x14ac:dyDescent="0.25">
      <c r="A282" s="8">
        <f>isl_thomson!A283</f>
        <v>39948</v>
      </c>
      <c r="B282" t="str">
        <f>isl_thomson!B283</f>
        <v>NA</v>
      </c>
      <c r="C282">
        <f>isl_thomson!C283</f>
        <v>95.076099999999997</v>
      </c>
      <c r="D282">
        <f>isl_thomson!D283</f>
        <v>95</v>
      </c>
      <c r="E282">
        <f>isl_thomson!E283</f>
        <v>2798.2</v>
      </c>
      <c r="F282">
        <f>isl_thomson!F283</f>
        <v>83.9</v>
      </c>
      <c r="G282" t="e">
        <f>isl_thomson!G283/isl_thomson!H283</f>
        <v>#VALUE!</v>
      </c>
    </row>
    <row r="283" spans="1:7" x14ac:dyDescent="0.25">
      <c r="A283" s="8">
        <f>isl_thomson!A284</f>
        <v>39979</v>
      </c>
      <c r="B283" t="str">
        <f>isl_thomson!B284</f>
        <v>NA</v>
      </c>
      <c r="C283">
        <f>isl_thomson!C284</f>
        <v>93.941699999999997</v>
      </c>
      <c r="D283">
        <f>isl_thomson!D284</f>
        <v>97.2</v>
      </c>
      <c r="E283">
        <f>isl_thomson!E284</f>
        <v>2809</v>
      </c>
      <c r="F283">
        <f>isl_thomson!F284</f>
        <v>86.8</v>
      </c>
      <c r="G283" t="e">
        <f>isl_thomson!G284/isl_thomson!H284</f>
        <v>#VALUE!</v>
      </c>
    </row>
    <row r="284" spans="1:7" x14ac:dyDescent="0.25">
      <c r="A284" s="8">
        <f>isl_thomson!A285</f>
        <v>40009</v>
      </c>
      <c r="B284" t="str">
        <f>isl_thomson!B285</f>
        <v>NA</v>
      </c>
      <c r="C284">
        <f>isl_thomson!C285</f>
        <v>92.807400000000001</v>
      </c>
      <c r="D284">
        <f>isl_thomson!D285</f>
        <v>99.5</v>
      </c>
      <c r="E284">
        <f>isl_thomson!E285</f>
        <v>2806.5</v>
      </c>
      <c r="F284">
        <f>isl_thomson!F285</f>
        <v>85.1</v>
      </c>
      <c r="G284" t="e">
        <f>isl_thomson!G285/isl_thomson!H285</f>
        <v>#VALUE!</v>
      </c>
    </row>
    <row r="285" spans="1:7" x14ac:dyDescent="0.25">
      <c r="A285" s="8">
        <f>isl_thomson!A286</f>
        <v>40040</v>
      </c>
      <c r="B285" t="str">
        <f>isl_thomson!B286</f>
        <v>NA</v>
      </c>
      <c r="C285">
        <f>isl_thomson!C286</f>
        <v>94.147999999999996</v>
      </c>
      <c r="D285">
        <f>isl_thomson!D286</f>
        <v>100.2</v>
      </c>
      <c r="E285">
        <f>isl_thomson!E286</f>
        <v>2821</v>
      </c>
      <c r="F285">
        <f>isl_thomson!F286</f>
        <v>90.5</v>
      </c>
      <c r="G285" t="e">
        <f>isl_thomson!G286/isl_thomson!H286</f>
        <v>#VALUE!</v>
      </c>
    </row>
    <row r="286" spans="1:7" x14ac:dyDescent="0.25">
      <c r="A286" s="8">
        <f>isl_thomson!A287</f>
        <v>40071</v>
      </c>
      <c r="B286" t="str">
        <f>isl_thomson!B287</f>
        <v>NA</v>
      </c>
      <c r="C286">
        <f>isl_thomson!C287</f>
        <v>93.219899999999996</v>
      </c>
      <c r="D286">
        <f>isl_thomson!D287</f>
        <v>100.4</v>
      </c>
      <c r="E286">
        <f>isl_thomson!E287</f>
        <v>2826.4</v>
      </c>
      <c r="F286">
        <f>isl_thomson!F287</f>
        <v>92.4</v>
      </c>
      <c r="G286" t="e">
        <f>isl_thomson!G287/isl_thomson!H287</f>
        <v>#VALUE!</v>
      </c>
    </row>
    <row r="287" spans="1:7" x14ac:dyDescent="0.25">
      <c r="A287" s="8">
        <f>isl_thomson!A288</f>
        <v>40101</v>
      </c>
      <c r="B287" t="str">
        <f>isl_thomson!B288</f>
        <v>NA</v>
      </c>
      <c r="C287">
        <f>isl_thomson!C288</f>
        <v>94.457300000000004</v>
      </c>
      <c r="D287">
        <f>isl_thomson!D288</f>
        <v>100.6</v>
      </c>
      <c r="E287">
        <f>isl_thomson!E288</f>
        <v>2840.6</v>
      </c>
      <c r="F287">
        <f>isl_thomson!F288</f>
        <v>93.3</v>
      </c>
      <c r="G287" t="e">
        <f>isl_thomson!G288/isl_thomson!H288</f>
        <v>#VALUE!</v>
      </c>
    </row>
    <row r="288" spans="1:7" x14ac:dyDescent="0.25">
      <c r="A288" s="8">
        <f>isl_thomson!A289</f>
        <v>40132</v>
      </c>
      <c r="B288" t="str">
        <f>isl_thomson!B289</f>
        <v>NA</v>
      </c>
      <c r="C288">
        <f>isl_thomson!C289</f>
        <v>95.694800000000001</v>
      </c>
      <c r="D288">
        <f>isl_thomson!D289</f>
        <v>98.6</v>
      </c>
      <c r="E288">
        <f>isl_thomson!E289</f>
        <v>2845.4</v>
      </c>
      <c r="F288">
        <f>isl_thomson!F289</f>
        <v>93</v>
      </c>
      <c r="G288" t="e">
        <f>isl_thomson!G289/isl_thomson!H289</f>
        <v>#VALUE!</v>
      </c>
    </row>
    <row r="289" spans="1:7" x14ac:dyDescent="0.25">
      <c r="A289" s="8">
        <f>isl_thomson!A290</f>
        <v>40162</v>
      </c>
      <c r="B289" t="str">
        <f>isl_thomson!B290</f>
        <v>NA</v>
      </c>
      <c r="C289">
        <f>isl_thomson!C290</f>
        <v>95.900999999999996</v>
      </c>
      <c r="D289">
        <f>isl_thomson!D290</f>
        <v>99.4</v>
      </c>
      <c r="E289">
        <f>isl_thomson!E290</f>
        <v>2856.4</v>
      </c>
      <c r="F289">
        <f>isl_thomson!F290</f>
        <v>90.7</v>
      </c>
      <c r="G289" t="e">
        <f>isl_thomson!G290/isl_thomson!H290</f>
        <v>#VALUE!</v>
      </c>
    </row>
    <row r="290" spans="1:7" x14ac:dyDescent="0.25">
      <c r="A290" s="8">
        <f>isl_thomson!A291</f>
        <v>40193</v>
      </c>
      <c r="B290" t="str">
        <f>isl_thomson!B291</f>
        <v>NA</v>
      </c>
      <c r="C290">
        <f>isl_thomson!C291</f>
        <v>98.582099999999997</v>
      </c>
      <c r="D290">
        <f>isl_thomson!D291</f>
        <v>101</v>
      </c>
      <c r="E290">
        <f>isl_thomson!E291</f>
        <v>2876.4</v>
      </c>
      <c r="F290">
        <f>isl_thomson!F291</f>
        <v>96.3</v>
      </c>
      <c r="G290" t="e">
        <f>isl_thomson!G291/isl_thomson!H291</f>
        <v>#VALUE!</v>
      </c>
    </row>
    <row r="291" spans="1:7" x14ac:dyDescent="0.25">
      <c r="A291" s="8">
        <f>isl_thomson!A292</f>
        <v>40224</v>
      </c>
      <c r="B291" t="str">
        <f>isl_thomson!B292</f>
        <v>NA</v>
      </c>
      <c r="C291">
        <f>isl_thomson!C292</f>
        <v>99.922700000000006</v>
      </c>
      <c r="D291">
        <f>isl_thomson!D292</f>
        <v>101.6</v>
      </c>
      <c r="E291">
        <f>isl_thomson!E292</f>
        <v>2895.7</v>
      </c>
      <c r="F291">
        <f>isl_thomson!F292</f>
        <v>96.9</v>
      </c>
      <c r="G291" t="e">
        <f>isl_thomson!G292/isl_thomson!H292</f>
        <v>#VALUE!</v>
      </c>
    </row>
    <row r="292" spans="1:7" x14ac:dyDescent="0.25">
      <c r="A292" s="8">
        <f>isl_thomson!A293</f>
        <v>40252</v>
      </c>
      <c r="B292" t="str">
        <f>isl_thomson!B293</f>
        <v>NA</v>
      </c>
      <c r="C292">
        <f>isl_thomson!C293</f>
        <v>102.9131</v>
      </c>
      <c r="D292">
        <f>isl_thomson!D293</f>
        <v>101.6</v>
      </c>
      <c r="E292">
        <f>isl_thomson!E293</f>
        <v>2891.8</v>
      </c>
      <c r="F292">
        <f>isl_thomson!F293</f>
        <v>97</v>
      </c>
      <c r="G292" t="e">
        <f>isl_thomson!G293/isl_thomson!H293</f>
        <v>#VALUE!</v>
      </c>
    </row>
    <row r="293" spans="1:7" x14ac:dyDescent="0.25">
      <c r="A293" s="8">
        <f>isl_thomson!A294</f>
        <v>40283</v>
      </c>
      <c r="B293" t="str">
        <f>isl_thomson!B294</f>
        <v>NA</v>
      </c>
      <c r="C293">
        <f>isl_thomson!C294</f>
        <v>97.860299999999995</v>
      </c>
      <c r="D293">
        <f>isl_thomson!D294</f>
        <v>102.9</v>
      </c>
      <c r="E293">
        <f>isl_thomson!E294</f>
        <v>2907</v>
      </c>
      <c r="F293">
        <f>isl_thomson!F294</f>
        <v>100.2</v>
      </c>
      <c r="G293" t="e">
        <f>isl_thomson!G294/isl_thomson!H294</f>
        <v>#VALUE!</v>
      </c>
    </row>
    <row r="294" spans="1:7" x14ac:dyDescent="0.25">
      <c r="A294" s="8">
        <f>isl_thomson!A295</f>
        <v>40313</v>
      </c>
      <c r="B294" t="str">
        <f>isl_thomson!B295</f>
        <v>NA</v>
      </c>
      <c r="C294">
        <f>isl_thomson!C295</f>
        <v>96.829099999999997</v>
      </c>
      <c r="D294">
        <f>isl_thomson!D295</f>
        <v>104.1</v>
      </c>
      <c r="E294">
        <f>isl_thomson!E295</f>
        <v>2920.3</v>
      </c>
      <c r="F294">
        <f>isl_thomson!F295</f>
        <v>102.3</v>
      </c>
      <c r="G294" t="e">
        <f>isl_thomson!G295/isl_thomson!H295</f>
        <v>#VALUE!</v>
      </c>
    </row>
    <row r="295" spans="1:7" x14ac:dyDescent="0.25">
      <c r="A295" s="8">
        <f>isl_thomson!A296</f>
        <v>40344</v>
      </c>
      <c r="B295" t="str">
        <f>isl_thomson!B296</f>
        <v>NA</v>
      </c>
      <c r="C295">
        <f>isl_thomson!C296</f>
        <v>100.0258</v>
      </c>
      <c r="D295">
        <f>isl_thomson!D296</f>
        <v>103.7</v>
      </c>
      <c r="E295">
        <f>isl_thomson!E296</f>
        <v>2927.3</v>
      </c>
      <c r="F295">
        <f>isl_thomson!F296</f>
        <v>102.2</v>
      </c>
      <c r="G295" t="e">
        <f>isl_thomson!G296/isl_thomson!H296</f>
        <v>#VALUE!</v>
      </c>
    </row>
    <row r="296" spans="1:7" x14ac:dyDescent="0.25">
      <c r="A296" s="8">
        <f>isl_thomson!A297</f>
        <v>40374</v>
      </c>
      <c r="B296" t="str">
        <f>isl_thomson!B297</f>
        <v>NA</v>
      </c>
      <c r="C296">
        <f>isl_thomson!C297</f>
        <v>99.922700000000006</v>
      </c>
      <c r="D296">
        <f>isl_thomson!D297</f>
        <v>101.8</v>
      </c>
      <c r="E296">
        <f>isl_thomson!E297</f>
        <v>2931.6</v>
      </c>
      <c r="F296">
        <f>isl_thomson!F297</f>
        <v>102.1</v>
      </c>
      <c r="G296" t="e">
        <f>isl_thomson!G297/isl_thomson!H297</f>
        <v>#VALUE!</v>
      </c>
    </row>
    <row r="297" spans="1:7" x14ac:dyDescent="0.25">
      <c r="A297" s="8">
        <f>isl_thomson!A298</f>
        <v>40405</v>
      </c>
      <c r="B297" t="str">
        <f>isl_thomson!B298</f>
        <v>NA</v>
      </c>
      <c r="C297">
        <f>isl_thomson!C298</f>
        <v>102.39749999999999</v>
      </c>
      <c r="D297">
        <f>isl_thomson!D298</f>
        <v>103</v>
      </c>
      <c r="E297">
        <f>isl_thomson!E298</f>
        <v>2939.2</v>
      </c>
      <c r="F297">
        <f>isl_thomson!F298</f>
        <v>96.6</v>
      </c>
      <c r="G297" t="e">
        <f>isl_thomson!G298/isl_thomson!H298</f>
        <v>#VALUE!</v>
      </c>
    </row>
    <row r="298" spans="1:7" x14ac:dyDescent="0.25">
      <c r="A298" s="8">
        <f>isl_thomson!A299</f>
        <v>40436</v>
      </c>
      <c r="B298" t="str">
        <f>isl_thomson!B299</f>
        <v>NA</v>
      </c>
      <c r="C298">
        <f>isl_thomson!C299</f>
        <v>102.1913</v>
      </c>
      <c r="D298">
        <f>isl_thomson!D299</f>
        <v>103.5</v>
      </c>
      <c r="E298">
        <f>isl_thomson!E299</f>
        <v>2948.3</v>
      </c>
      <c r="F298">
        <f>isl_thomson!F299</f>
        <v>94.3</v>
      </c>
      <c r="G298" t="e">
        <f>isl_thomson!G299/isl_thomson!H299</f>
        <v>#VALUE!</v>
      </c>
    </row>
    <row r="299" spans="1:7" x14ac:dyDescent="0.25">
      <c r="A299" s="8">
        <f>isl_thomson!A300</f>
        <v>40466</v>
      </c>
      <c r="B299" t="str">
        <f>isl_thomson!B300</f>
        <v>NA</v>
      </c>
      <c r="C299">
        <f>isl_thomson!C300</f>
        <v>101.8819</v>
      </c>
      <c r="D299">
        <f>isl_thomson!D300</f>
        <v>104.1</v>
      </c>
      <c r="E299">
        <f>isl_thomson!E300</f>
        <v>2956.9</v>
      </c>
      <c r="F299">
        <f>isl_thomson!F300</f>
        <v>96.2</v>
      </c>
      <c r="G299" t="e">
        <f>isl_thomson!G300/isl_thomson!H300</f>
        <v>#VALUE!</v>
      </c>
    </row>
    <row r="300" spans="1:7" x14ac:dyDescent="0.25">
      <c r="A300" s="8">
        <f>isl_thomson!A301</f>
        <v>40497</v>
      </c>
      <c r="B300" t="str">
        <f>isl_thomson!B301</f>
        <v>NA</v>
      </c>
      <c r="C300">
        <f>isl_thomson!C301</f>
        <v>100.8507</v>
      </c>
      <c r="D300">
        <f>isl_thomson!D301</f>
        <v>103.6</v>
      </c>
      <c r="E300">
        <f>isl_thomson!E301</f>
        <v>2974.8</v>
      </c>
      <c r="F300">
        <f>isl_thomson!F301</f>
        <v>96.6</v>
      </c>
      <c r="G300" t="e">
        <f>isl_thomson!G301/isl_thomson!H301</f>
        <v>#VALUE!</v>
      </c>
    </row>
    <row r="301" spans="1:7" x14ac:dyDescent="0.25">
      <c r="A301" s="8">
        <f>isl_thomson!A302</f>
        <v>40527</v>
      </c>
      <c r="B301" t="str">
        <f>isl_thomson!B302</f>
        <v>NA</v>
      </c>
      <c r="C301">
        <f>isl_thomson!C302</f>
        <v>102.0882</v>
      </c>
      <c r="D301">
        <f>isl_thomson!D302</f>
        <v>106.1</v>
      </c>
      <c r="E301">
        <f>isl_thomson!E302</f>
        <v>2983</v>
      </c>
      <c r="F301">
        <f>isl_thomson!F302</f>
        <v>97.1</v>
      </c>
      <c r="G301" t="e">
        <f>isl_thomson!G302/isl_thomson!H302</f>
        <v>#VALUE!</v>
      </c>
    </row>
    <row r="302" spans="1:7" x14ac:dyDescent="0.25">
      <c r="A302" s="8">
        <f>isl_thomson!A303</f>
        <v>40558</v>
      </c>
      <c r="B302" t="str">
        <f>isl_thomson!B303</f>
        <v>NA</v>
      </c>
      <c r="C302">
        <f>isl_thomson!C303</f>
        <v>102.1913</v>
      </c>
      <c r="D302">
        <f>isl_thomson!D303</f>
        <v>109.5</v>
      </c>
      <c r="E302">
        <f>isl_thomson!E303</f>
        <v>2991.8</v>
      </c>
      <c r="F302">
        <f>isl_thomson!F303</f>
        <v>98.2</v>
      </c>
      <c r="G302" t="e">
        <f>isl_thomson!G303/isl_thomson!H303</f>
        <v>#VALUE!</v>
      </c>
    </row>
    <row r="303" spans="1:7" x14ac:dyDescent="0.25">
      <c r="A303" s="8">
        <f>isl_thomson!A304</f>
        <v>40589</v>
      </c>
      <c r="B303" t="str">
        <f>isl_thomson!B304</f>
        <v>NA</v>
      </c>
      <c r="C303">
        <f>isl_thomson!C304</f>
        <v>102.60380000000001</v>
      </c>
      <c r="D303">
        <f>isl_thomson!D304</f>
        <v>101.8</v>
      </c>
      <c r="E303">
        <f>isl_thomson!E304</f>
        <v>3012.5</v>
      </c>
      <c r="F303">
        <f>isl_thomson!F304</f>
        <v>99</v>
      </c>
      <c r="G303" t="e">
        <f>isl_thomson!G304/isl_thomson!H304</f>
        <v>#VALUE!</v>
      </c>
    </row>
    <row r="304" spans="1:7" x14ac:dyDescent="0.25">
      <c r="A304" s="8">
        <f>isl_thomson!A305</f>
        <v>40617</v>
      </c>
      <c r="B304">
        <f>isl_thomson!B305</f>
        <v>-18.600000000000001</v>
      </c>
      <c r="C304">
        <f>isl_thomson!C305</f>
        <v>103.42870000000001</v>
      </c>
      <c r="D304">
        <f>isl_thomson!D305</f>
        <v>102.8</v>
      </c>
      <c r="E304">
        <f>isl_thomson!E305</f>
        <v>3010.5</v>
      </c>
      <c r="F304">
        <f>isl_thomson!F305</f>
        <v>104.3</v>
      </c>
      <c r="G304" t="e">
        <f>isl_thomson!G305/isl_thomson!H305</f>
        <v>#VALUE!</v>
      </c>
    </row>
    <row r="305" spans="1:7" x14ac:dyDescent="0.25">
      <c r="A305" s="8">
        <f>isl_thomson!A306</f>
        <v>40648</v>
      </c>
      <c r="B305">
        <f>isl_thomson!B306</f>
        <v>-15.39</v>
      </c>
      <c r="C305">
        <f>isl_thomson!C306</f>
        <v>100.74760000000001</v>
      </c>
      <c r="D305">
        <f>isl_thomson!D306</f>
        <v>105.2</v>
      </c>
      <c r="E305">
        <f>isl_thomson!E306</f>
        <v>3020.9</v>
      </c>
      <c r="F305">
        <f>isl_thomson!F306</f>
        <v>100.7</v>
      </c>
      <c r="G305" t="e">
        <f>isl_thomson!G306/isl_thomson!H306</f>
        <v>#VALUE!</v>
      </c>
    </row>
    <row r="306" spans="1:7" x14ac:dyDescent="0.25">
      <c r="A306" s="8">
        <f>isl_thomson!A307</f>
        <v>40678</v>
      </c>
      <c r="B306">
        <f>isl_thomson!B307</f>
        <v>-17.82</v>
      </c>
      <c r="C306">
        <f>isl_thomson!C307</f>
        <v>101.1601</v>
      </c>
      <c r="D306">
        <f>isl_thomson!D307</f>
        <v>104.6</v>
      </c>
      <c r="E306">
        <f>isl_thomson!E307</f>
        <v>3027.9</v>
      </c>
      <c r="F306">
        <f>isl_thomson!F307</f>
        <v>100.9</v>
      </c>
      <c r="G306" t="e">
        <f>isl_thomson!G307/isl_thomson!H307</f>
        <v>#VALUE!</v>
      </c>
    </row>
    <row r="307" spans="1:7" x14ac:dyDescent="0.25">
      <c r="A307" s="8">
        <f>isl_thomson!A308</f>
        <v>40709</v>
      </c>
      <c r="B307">
        <f>isl_thomson!B308</f>
        <v>-12.65</v>
      </c>
      <c r="C307">
        <f>isl_thomson!C308</f>
        <v>103.9443</v>
      </c>
      <c r="D307">
        <f>isl_thomson!D308</f>
        <v>106.4</v>
      </c>
      <c r="E307">
        <f>isl_thomson!E308</f>
        <v>3036.8</v>
      </c>
      <c r="F307">
        <f>isl_thomson!F308</f>
        <v>99.2</v>
      </c>
      <c r="G307" t="e">
        <f>isl_thomson!G308/isl_thomson!H308</f>
        <v>#VALUE!</v>
      </c>
    </row>
    <row r="308" spans="1:7" x14ac:dyDescent="0.25">
      <c r="A308" s="8">
        <f>isl_thomson!A309</f>
        <v>40739</v>
      </c>
      <c r="B308">
        <f>isl_thomson!B309</f>
        <v>-14.46</v>
      </c>
      <c r="C308">
        <f>isl_thomson!C309</f>
        <v>105.38800000000001</v>
      </c>
      <c r="D308">
        <f>isl_thomson!D309</f>
        <v>105.8</v>
      </c>
      <c r="E308">
        <f>isl_thomson!E309</f>
        <v>3049.4</v>
      </c>
      <c r="F308">
        <f>isl_thomson!F309</f>
        <v>98.3</v>
      </c>
      <c r="G308" t="e">
        <f>isl_thomson!G309/isl_thomson!H309</f>
        <v>#VALUE!</v>
      </c>
    </row>
    <row r="309" spans="1:7" x14ac:dyDescent="0.25">
      <c r="A309" s="8">
        <f>isl_thomson!A310</f>
        <v>40770</v>
      </c>
      <c r="B309">
        <f>isl_thomson!B310</f>
        <v>-24.2</v>
      </c>
      <c r="C309">
        <f>isl_thomson!C310</f>
        <v>100.74760000000001</v>
      </c>
      <c r="D309">
        <f>isl_thomson!D310</f>
        <v>102.1</v>
      </c>
      <c r="E309">
        <f>isl_thomson!E310</f>
        <v>3048.4</v>
      </c>
      <c r="F309">
        <f>isl_thomson!F310</f>
        <v>99</v>
      </c>
      <c r="G309" t="e">
        <f>isl_thomson!G310/isl_thomson!H310</f>
        <v>#VALUE!</v>
      </c>
    </row>
    <row r="310" spans="1:7" x14ac:dyDescent="0.25">
      <c r="A310" s="8">
        <f>isl_thomson!A311</f>
        <v>40801</v>
      </c>
      <c r="B310">
        <f>isl_thomson!B311</f>
        <v>-20.059999999999999</v>
      </c>
      <c r="C310">
        <f>isl_thomson!C311</f>
        <v>104.1506</v>
      </c>
      <c r="D310">
        <f>isl_thomson!D311</f>
        <v>100.4</v>
      </c>
      <c r="E310">
        <f>isl_thomson!E311</f>
        <v>3069.5</v>
      </c>
      <c r="F310">
        <f>isl_thomson!F311</f>
        <v>99.6</v>
      </c>
      <c r="G310" t="e">
        <f>isl_thomson!G311/isl_thomson!H311</f>
        <v>#VALUE!</v>
      </c>
    </row>
    <row r="311" spans="1:7" x14ac:dyDescent="0.25">
      <c r="A311" s="8">
        <f>isl_thomson!A312</f>
        <v>40831</v>
      </c>
      <c r="B311">
        <f>isl_thomson!B312</f>
        <v>-15.74</v>
      </c>
      <c r="C311">
        <f>isl_thomson!C312</f>
        <v>103.42870000000001</v>
      </c>
      <c r="D311">
        <f>isl_thomson!D312</f>
        <v>101.7</v>
      </c>
      <c r="E311">
        <f>isl_thomson!E312</f>
        <v>3066.2</v>
      </c>
      <c r="F311">
        <f>isl_thomson!F312</f>
        <v>101.1</v>
      </c>
      <c r="G311" t="e">
        <f>isl_thomson!G312/isl_thomson!H312</f>
        <v>#VALUE!</v>
      </c>
    </row>
    <row r="312" spans="1:7" x14ac:dyDescent="0.25">
      <c r="A312" s="8">
        <f>isl_thomson!A313</f>
        <v>40862</v>
      </c>
      <c r="B312">
        <f>isl_thomson!B313</f>
        <v>-18.64</v>
      </c>
      <c r="C312">
        <f>isl_thomson!C313</f>
        <v>109.3065</v>
      </c>
      <c r="D312">
        <f>isl_thomson!D313</f>
        <v>100.6</v>
      </c>
      <c r="E312">
        <f>isl_thomson!E313</f>
        <v>3066</v>
      </c>
      <c r="F312">
        <f>isl_thomson!F313</f>
        <v>100.6</v>
      </c>
      <c r="G312" t="e">
        <f>isl_thomson!G313/isl_thomson!H313</f>
        <v>#VALUE!</v>
      </c>
    </row>
    <row r="313" spans="1:7" x14ac:dyDescent="0.25">
      <c r="A313" s="8">
        <f>isl_thomson!A314</f>
        <v>40892</v>
      </c>
      <c r="B313">
        <f>isl_thomson!B314</f>
        <v>-20.07</v>
      </c>
      <c r="C313">
        <f>isl_thomson!C314</f>
        <v>106.2129</v>
      </c>
      <c r="D313">
        <f>isl_thomson!D314</f>
        <v>100.7</v>
      </c>
      <c r="E313">
        <f>isl_thomson!E314</f>
        <v>3075.6</v>
      </c>
      <c r="F313">
        <f>isl_thomson!F314</f>
        <v>101.2</v>
      </c>
      <c r="G313" t="e">
        <f>isl_thomson!G314/isl_thomson!H314</f>
        <v>#VALUE!</v>
      </c>
    </row>
    <row r="314" spans="1:7" x14ac:dyDescent="0.25">
      <c r="A314" s="8">
        <f>isl_thomson!A315</f>
        <v>40923</v>
      </c>
      <c r="B314">
        <f>isl_thomson!B315</f>
        <v>-20.100000000000001</v>
      </c>
      <c r="C314">
        <f>isl_thomson!C315</f>
        <v>107.6566</v>
      </c>
      <c r="D314">
        <f>isl_thomson!D315</f>
        <v>99.9</v>
      </c>
      <c r="E314">
        <f>isl_thomson!E315</f>
        <v>3118.2</v>
      </c>
      <c r="F314">
        <f>isl_thomson!F315</f>
        <v>100.9</v>
      </c>
      <c r="G314" t="e">
        <f>isl_thomson!G315/isl_thomson!H315</f>
        <v>#DIV/0!</v>
      </c>
    </row>
    <row r="315" spans="1:7" x14ac:dyDescent="0.25">
      <c r="A315" s="8">
        <f>isl_thomson!A316</f>
        <v>40954</v>
      </c>
      <c r="B315">
        <f>isl_thomson!B316</f>
        <v>-22.92</v>
      </c>
      <c r="C315">
        <f>isl_thomson!C316</f>
        <v>106.9348</v>
      </c>
      <c r="D315">
        <f>isl_thomson!D316</f>
        <v>100</v>
      </c>
      <c r="E315">
        <f>isl_thomson!E316</f>
        <v>3118.4</v>
      </c>
      <c r="F315">
        <f>isl_thomson!F316</f>
        <v>97.3</v>
      </c>
      <c r="G315" t="e">
        <f>isl_thomson!G316/isl_thomson!H316</f>
        <v>#DIV/0!</v>
      </c>
    </row>
    <row r="316" spans="1:7" x14ac:dyDescent="0.25">
      <c r="A316" s="8">
        <f>isl_thomson!A317</f>
        <v>40983</v>
      </c>
      <c r="B316">
        <f>isl_thomson!B317</f>
        <v>-22.56</v>
      </c>
      <c r="C316">
        <f>isl_thomson!C317</f>
        <v>105.8005</v>
      </c>
      <c r="D316">
        <f>isl_thomson!D317</f>
        <v>99.9</v>
      </c>
      <c r="E316">
        <f>isl_thomson!E317</f>
        <v>3131.2</v>
      </c>
      <c r="F316">
        <f>isl_thomson!F317</f>
        <v>99.8</v>
      </c>
      <c r="G316" t="e">
        <f>isl_thomson!G317/isl_thomson!H317</f>
        <v>#DIV/0!</v>
      </c>
    </row>
    <row r="317" spans="1:7" x14ac:dyDescent="0.25">
      <c r="A317" s="8">
        <f>isl_thomson!A318</f>
        <v>41014</v>
      </c>
      <c r="B317">
        <f>isl_thomson!B318</f>
        <v>-20.53</v>
      </c>
      <c r="C317">
        <f>isl_thomson!C318</f>
        <v>109.1003</v>
      </c>
      <c r="D317">
        <f>isl_thomson!D318</f>
        <v>100.9</v>
      </c>
      <c r="E317">
        <f>isl_thomson!E318</f>
        <v>3133</v>
      </c>
      <c r="F317">
        <f>isl_thomson!F318</f>
        <v>101.8</v>
      </c>
      <c r="G317" t="e">
        <f>isl_thomson!G318/isl_thomson!H318</f>
        <v>#DIV/0!</v>
      </c>
    </row>
    <row r="318" spans="1:7" x14ac:dyDescent="0.25">
      <c r="A318" s="8">
        <f>isl_thomson!A319</f>
        <v>41044</v>
      </c>
      <c r="B318">
        <f>isl_thomson!B319</f>
        <v>-19.489999999999998</v>
      </c>
      <c r="C318">
        <f>isl_thomson!C319</f>
        <v>110.8533</v>
      </c>
      <c r="D318">
        <f>isl_thomson!D319</f>
        <v>100.5</v>
      </c>
      <c r="E318">
        <f>isl_thomson!E319</f>
        <v>3136</v>
      </c>
      <c r="F318">
        <f>isl_thomson!F319</f>
        <v>103.2</v>
      </c>
      <c r="G318" t="e">
        <f>isl_thomson!G319/isl_thomson!H319</f>
        <v>#DIV/0!</v>
      </c>
    </row>
    <row r="319" spans="1:7" x14ac:dyDescent="0.25">
      <c r="A319" s="8">
        <f>isl_thomson!A320</f>
        <v>41075</v>
      </c>
      <c r="B319">
        <f>isl_thomson!B320</f>
        <v>-17.68</v>
      </c>
      <c r="C319">
        <f>isl_thomson!C320</f>
        <v>108.1722</v>
      </c>
      <c r="D319">
        <f>isl_thomson!D320</f>
        <v>100.2</v>
      </c>
      <c r="E319">
        <f>isl_thomson!E320</f>
        <v>3129.5</v>
      </c>
      <c r="F319">
        <f>isl_thomson!F320</f>
        <v>103.6</v>
      </c>
      <c r="G319" t="e">
        <f>isl_thomson!G320/isl_thomson!H320</f>
        <v>#DIV/0!</v>
      </c>
    </row>
    <row r="320" spans="1:7" x14ac:dyDescent="0.25">
      <c r="A320" s="8">
        <f>isl_thomson!A321</f>
        <v>41105</v>
      </c>
      <c r="B320">
        <f>isl_thomson!B321</f>
        <v>-22.25</v>
      </c>
      <c r="C320">
        <f>isl_thomson!C321</f>
        <v>110.9564</v>
      </c>
      <c r="D320">
        <f>isl_thomson!D321</f>
        <v>98.4</v>
      </c>
      <c r="E320">
        <f>isl_thomson!E321</f>
        <v>3148.3</v>
      </c>
      <c r="F320">
        <f>isl_thomson!F321</f>
        <v>107.1</v>
      </c>
      <c r="G320" t="e">
        <f>isl_thomson!G321/isl_thomson!H321</f>
        <v>#DIV/0!</v>
      </c>
    </row>
    <row r="321" spans="1:10" x14ac:dyDescent="0.25">
      <c r="A321" s="8">
        <f>isl_thomson!A322</f>
        <v>41136</v>
      </c>
      <c r="B321">
        <f>isl_thomson!B322</f>
        <v>-34.31</v>
      </c>
      <c r="C321">
        <f>isl_thomson!C322</f>
        <v>109.6159</v>
      </c>
      <c r="D321">
        <f>isl_thomson!D322</f>
        <v>97.4</v>
      </c>
      <c r="E321">
        <f>isl_thomson!E322</f>
        <v>3153.3</v>
      </c>
      <c r="F321">
        <f>isl_thomson!F322</f>
        <v>112.3</v>
      </c>
      <c r="G321" t="e">
        <f>isl_thomson!G322/isl_thomson!H322</f>
        <v>#DIV/0!</v>
      </c>
    </row>
    <row r="322" spans="1:10" x14ac:dyDescent="0.25">
      <c r="A322" s="8">
        <f>isl_thomson!A323</f>
        <v>41167</v>
      </c>
      <c r="B322">
        <f>isl_thomson!B323</f>
        <v>-38.47</v>
      </c>
      <c r="C322">
        <f>isl_thomson!C323</f>
        <v>108.1722</v>
      </c>
      <c r="D322">
        <f>isl_thomson!D323</f>
        <v>96.9</v>
      </c>
      <c r="E322">
        <f>isl_thomson!E323</f>
        <v>3142.7</v>
      </c>
      <c r="F322">
        <f>isl_thomson!F323</f>
        <v>108.5</v>
      </c>
      <c r="G322" t="e">
        <f>isl_thomson!G323/isl_thomson!H323</f>
        <v>#DIV/0!</v>
      </c>
    </row>
    <row r="323" spans="1:10" x14ac:dyDescent="0.25">
      <c r="A323" s="8">
        <f>isl_thomson!A324</f>
        <v>41197</v>
      </c>
      <c r="B323">
        <f>isl_thomson!B324</f>
        <v>-31.52</v>
      </c>
      <c r="C323">
        <f>isl_thomson!C324</f>
        <v>107.3473</v>
      </c>
      <c r="D323">
        <f>isl_thomson!D324</f>
        <v>99</v>
      </c>
      <c r="E323">
        <f>isl_thomson!E324</f>
        <v>3159.6</v>
      </c>
      <c r="F323">
        <f>isl_thomson!F324</f>
        <v>105.7</v>
      </c>
      <c r="G323" t="e">
        <f>isl_thomson!G324/isl_thomson!H324</f>
        <v>#DIV/0!</v>
      </c>
    </row>
    <row r="324" spans="1:10" s="9" customFormat="1" x14ac:dyDescent="0.25">
      <c r="A324" s="8">
        <f>isl_thomson!A325</f>
        <v>41228</v>
      </c>
      <c r="B324">
        <f>isl_thomson!B325</f>
        <v>-25.61</v>
      </c>
      <c r="C324">
        <f>isl_thomson!C325</f>
        <v>109.3065</v>
      </c>
      <c r="D324">
        <f>isl_thomson!D325</f>
        <v>98.6</v>
      </c>
      <c r="E324">
        <f>isl_thomson!E325</f>
        <v>3153.7</v>
      </c>
      <c r="F324">
        <f>isl_thomson!F325</f>
        <v>107.1</v>
      </c>
      <c r="G324" t="e">
        <f>isl_thomson!G325/isl_thomson!H325</f>
        <v>#DIV/0!</v>
      </c>
      <c r="I324"/>
      <c r="J324"/>
    </row>
    <row r="325" spans="1:10" s="9" customFormat="1" x14ac:dyDescent="0.25">
      <c r="A325" s="8">
        <f>isl_thomson!A326</f>
        <v>41258</v>
      </c>
      <c r="B325">
        <f>isl_thomson!B326</f>
        <v>-27.57</v>
      </c>
      <c r="C325">
        <f>isl_thomson!C326</f>
        <v>110.0284</v>
      </c>
      <c r="D325">
        <f>isl_thomson!D326</f>
        <v>101</v>
      </c>
      <c r="E325">
        <f>isl_thomson!E326</f>
        <v>3158.9</v>
      </c>
      <c r="F325">
        <f>isl_thomson!F326</f>
        <v>99.3</v>
      </c>
      <c r="G325" t="e">
        <f>isl_thomson!G326/isl_thomson!H326</f>
        <v>#DIV/0!</v>
      </c>
      <c r="I325"/>
      <c r="J325"/>
    </row>
    <row r="326" spans="1:10" s="9" customFormat="1" x14ac:dyDescent="0.25">
      <c r="A326" s="8">
        <f>isl_thomson!A327</f>
        <v>41289</v>
      </c>
      <c r="B326">
        <f>isl_thomson!B327</f>
        <v>-26.58</v>
      </c>
      <c r="C326">
        <f>isl_thomson!C327</f>
        <v>109.9252</v>
      </c>
      <c r="D326">
        <f>isl_thomson!D327</f>
        <v>101.8</v>
      </c>
      <c r="E326">
        <f>isl_thomson!E327</f>
        <v>3183.5</v>
      </c>
      <c r="F326">
        <f>isl_thomson!F327</f>
        <v>103</v>
      </c>
      <c r="G326" t="e">
        <f>isl_thomson!G327/isl_thomson!H327</f>
        <v>#DIV/0!</v>
      </c>
      <c r="I326"/>
      <c r="J326"/>
    </row>
    <row r="327" spans="1:10" s="9" customFormat="1" x14ac:dyDescent="0.25">
      <c r="A327" s="8">
        <f>isl_thomson!A328</f>
        <v>41320</v>
      </c>
      <c r="B327">
        <f>isl_thomson!B328</f>
        <v>-25.27</v>
      </c>
      <c r="C327">
        <f>isl_thomson!C328</f>
        <v>110.75020000000001</v>
      </c>
      <c r="D327">
        <f>isl_thomson!D328</f>
        <v>103.2</v>
      </c>
      <c r="E327">
        <f>isl_thomson!E328</f>
        <v>3182.4</v>
      </c>
      <c r="F327">
        <f>isl_thomson!F328</f>
        <v>105.4</v>
      </c>
      <c r="G327" t="e">
        <f>isl_thomson!G328/isl_thomson!H328</f>
        <v>#DIV/0!</v>
      </c>
      <c r="I327"/>
      <c r="J327"/>
    </row>
    <row r="328" spans="1:10" s="9" customFormat="1" x14ac:dyDescent="0.25">
      <c r="A328" s="8">
        <f>isl_thomson!A329</f>
        <v>41348</v>
      </c>
      <c r="B328">
        <f>isl_thomson!B329</f>
        <v>-24.23</v>
      </c>
      <c r="C328">
        <f>isl_thomson!C329</f>
        <v>110.8533</v>
      </c>
      <c r="D328">
        <f>isl_thomson!D329</f>
        <v>105.5</v>
      </c>
      <c r="E328">
        <f>isl_thomson!E329</f>
        <v>3173.4</v>
      </c>
      <c r="F328">
        <f>isl_thomson!F329</f>
        <v>104.2</v>
      </c>
      <c r="G328" t="e">
        <f>isl_thomson!G329/isl_thomson!H329</f>
        <v>#DIV/0!</v>
      </c>
      <c r="I328"/>
      <c r="J328"/>
    </row>
    <row r="329" spans="1:10" s="9" customFormat="1" x14ac:dyDescent="0.25">
      <c r="A329" s="8">
        <f>isl_thomson!A330</f>
        <v>41379</v>
      </c>
      <c r="B329">
        <f>isl_thomson!B330</f>
        <v>-22.35</v>
      </c>
      <c r="C329">
        <f>isl_thomson!C330</f>
        <v>110.9564</v>
      </c>
      <c r="D329">
        <f>isl_thomson!D330</f>
        <v>108.1</v>
      </c>
      <c r="E329">
        <f>isl_thomson!E330</f>
        <v>3196.1</v>
      </c>
      <c r="F329">
        <f>isl_thomson!F330</f>
        <v>104.7</v>
      </c>
      <c r="G329" t="e">
        <f>isl_thomson!G330/isl_thomson!H330</f>
        <v>#DIV/0!</v>
      </c>
      <c r="I329"/>
      <c r="J329"/>
    </row>
    <row r="330" spans="1:10" s="9" customFormat="1" x14ac:dyDescent="0.25">
      <c r="A330" s="8">
        <f>isl_thomson!A331</f>
        <v>41409</v>
      </c>
      <c r="B330">
        <f>isl_thomson!B331</f>
        <v>-32.17</v>
      </c>
      <c r="C330">
        <f>isl_thomson!C331</f>
        <v>112.1939</v>
      </c>
      <c r="D330">
        <f>isl_thomson!D331</f>
        <v>108.4</v>
      </c>
      <c r="E330">
        <f>isl_thomson!E331</f>
        <v>3201.9</v>
      </c>
      <c r="F330">
        <f>isl_thomson!F331</f>
        <v>104.4</v>
      </c>
      <c r="G330" t="e">
        <f>isl_thomson!G331/isl_thomson!H331</f>
        <v>#DIV/0!</v>
      </c>
      <c r="I330"/>
      <c r="J330"/>
    </row>
    <row r="331" spans="1:10" s="9" customFormat="1" x14ac:dyDescent="0.25">
      <c r="A331" s="8">
        <f>isl_thomson!A332</f>
        <v>41440</v>
      </c>
      <c r="B331">
        <f>isl_thomson!B332</f>
        <v>-35.979999999999997</v>
      </c>
      <c r="C331">
        <f>isl_thomson!C332</f>
        <v>112.297</v>
      </c>
      <c r="D331">
        <f>isl_thomson!D332</f>
        <v>107.9</v>
      </c>
      <c r="E331">
        <f>isl_thomson!E332</f>
        <v>3205.2</v>
      </c>
      <c r="F331">
        <f>isl_thomson!F332</f>
        <v>103.9</v>
      </c>
      <c r="G331" t="e">
        <f>isl_thomson!G332/isl_thomson!H332</f>
        <v>#DIV/0!</v>
      </c>
      <c r="I331"/>
      <c r="J331"/>
    </row>
    <row r="332" spans="1:10" s="9" customFormat="1" x14ac:dyDescent="0.25">
      <c r="A332" s="8">
        <f>isl_thomson!A333</f>
        <v>41470</v>
      </c>
      <c r="B332">
        <f>isl_thomson!B333</f>
        <v>-32.42</v>
      </c>
      <c r="C332">
        <f>isl_thomson!C333</f>
        <v>112.40009999999999</v>
      </c>
      <c r="D332">
        <f>isl_thomson!D333</f>
        <v>109.8</v>
      </c>
      <c r="E332">
        <f>isl_thomson!E333</f>
        <v>3209.9</v>
      </c>
      <c r="F332">
        <f>isl_thomson!F333</f>
        <v>105.5</v>
      </c>
      <c r="G332" t="e">
        <f>isl_thomson!G333/isl_thomson!H333</f>
        <v>#DIV/0!</v>
      </c>
      <c r="I332"/>
      <c r="J332"/>
    </row>
    <row r="333" spans="1:10" s="9" customFormat="1" x14ac:dyDescent="0.25">
      <c r="A333" s="8">
        <f>isl_thomson!A334</f>
        <v>41501</v>
      </c>
      <c r="B333">
        <f>isl_thomson!B334</f>
        <v>-29.74</v>
      </c>
      <c r="C333">
        <f>isl_thomson!C334</f>
        <v>114.15309999999999</v>
      </c>
      <c r="D333">
        <f>isl_thomson!D334</f>
        <v>110</v>
      </c>
      <c r="E333">
        <f>isl_thomson!E334</f>
        <v>3218.2</v>
      </c>
      <c r="F333">
        <f>isl_thomson!F334</f>
        <v>100.7</v>
      </c>
      <c r="G333" t="e">
        <f>isl_thomson!G334/isl_thomson!H334</f>
        <v>#DIV/0!</v>
      </c>
      <c r="I333"/>
      <c r="J333"/>
    </row>
    <row r="334" spans="1:10" s="9" customFormat="1" x14ac:dyDescent="0.25">
      <c r="A334" s="8">
        <f>isl_thomson!A335</f>
        <v>41532</v>
      </c>
      <c r="B334">
        <f>isl_thomson!B335</f>
        <v>-28.76</v>
      </c>
      <c r="C334">
        <f>isl_thomson!C335</f>
        <v>111.8845</v>
      </c>
      <c r="D334">
        <f>isl_thomson!D335</f>
        <v>109.5</v>
      </c>
      <c r="E334">
        <f>isl_thomson!E335</f>
        <v>3186.1</v>
      </c>
      <c r="F334">
        <f>isl_thomson!F335</f>
        <v>102.8</v>
      </c>
      <c r="G334" t="e">
        <f>isl_thomson!G335/isl_thomson!H335</f>
        <v>#DIV/0!</v>
      </c>
      <c r="I334"/>
      <c r="J334"/>
    </row>
    <row r="335" spans="1:10" s="9" customFormat="1" x14ac:dyDescent="0.25">
      <c r="A335" s="8">
        <f>isl_thomson!A336</f>
        <v>41562</v>
      </c>
      <c r="B335">
        <f>isl_thomson!B336</f>
        <v>-24.43</v>
      </c>
      <c r="C335">
        <f>isl_thomson!C336</f>
        <v>114.7719</v>
      </c>
      <c r="D335">
        <f>isl_thomson!D336</f>
        <v>109.5</v>
      </c>
      <c r="E335">
        <f>isl_thomson!E336</f>
        <v>3241</v>
      </c>
      <c r="F335">
        <f>isl_thomson!F336</f>
        <v>105.2</v>
      </c>
      <c r="G335" t="e">
        <f>isl_thomson!G336/isl_thomson!H336</f>
        <v>#DIV/0!</v>
      </c>
      <c r="I335"/>
      <c r="J335"/>
    </row>
    <row r="336" spans="1:10" s="9" customFormat="1" x14ac:dyDescent="0.25">
      <c r="A336" s="8">
        <f>isl_thomson!A337</f>
        <v>41593</v>
      </c>
      <c r="B336">
        <f>isl_thomson!B337</f>
        <v>-28.62</v>
      </c>
      <c r="C336">
        <f>isl_thomson!C337</f>
        <v>112.9157</v>
      </c>
      <c r="D336">
        <f>isl_thomson!D337</f>
        <v>110.2</v>
      </c>
      <c r="E336">
        <f>isl_thomson!E337</f>
        <v>3229.5</v>
      </c>
      <c r="F336">
        <f>isl_thomson!F337</f>
        <v>105.8</v>
      </c>
      <c r="G336" t="e">
        <f>isl_thomson!G337/isl_thomson!H337</f>
        <v>#DIV/0!</v>
      </c>
      <c r="I336"/>
      <c r="J336"/>
    </row>
    <row r="337" spans="1:10" s="9" customFormat="1" x14ac:dyDescent="0.25">
      <c r="A337" s="8">
        <f>isl_thomson!A338</f>
        <v>41623</v>
      </c>
      <c r="B337">
        <f>isl_thomson!B338</f>
        <v>-28.45</v>
      </c>
      <c r="C337">
        <f>isl_thomson!C338</f>
        <v>114.05</v>
      </c>
      <c r="D337">
        <f>isl_thomson!D338</f>
        <v>110.6</v>
      </c>
      <c r="E337">
        <f>isl_thomson!E338</f>
        <v>3234.9</v>
      </c>
      <c r="F337">
        <f>isl_thomson!F338</f>
        <v>107.8</v>
      </c>
      <c r="G337" t="e">
        <f>isl_thomson!G338/isl_thomson!H338</f>
        <v>#DIV/0!</v>
      </c>
      <c r="I337"/>
      <c r="J337"/>
    </row>
    <row r="338" spans="1:10" s="9" customFormat="1" x14ac:dyDescent="0.25">
      <c r="A338" s="8">
        <f>isl_thomson!A339</f>
        <v>41654</v>
      </c>
      <c r="B338">
        <f>isl_thomson!B339</f>
        <v>-29.26</v>
      </c>
      <c r="C338">
        <f>isl_thomson!C339</f>
        <v>113.6375</v>
      </c>
      <c r="D338">
        <f>isl_thomson!D339</f>
        <v>111.2</v>
      </c>
      <c r="E338">
        <f>isl_thomson!E339</f>
        <v>3265.3</v>
      </c>
      <c r="F338">
        <f>isl_thomson!F339</f>
        <v>107.6</v>
      </c>
      <c r="G338" t="e">
        <f>isl_thomson!G339/isl_thomson!H339</f>
        <v>#DIV/0!</v>
      </c>
      <c r="I338"/>
      <c r="J338"/>
    </row>
    <row r="339" spans="1:10" s="9" customFormat="1" x14ac:dyDescent="0.25">
      <c r="A339" s="8">
        <f>isl_thomson!A340</f>
        <v>41685</v>
      </c>
      <c r="B339">
        <f>isl_thomson!B340</f>
        <v>-26.48</v>
      </c>
      <c r="C339">
        <f>isl_thomson!C340</f>
        <v>116.0093</v>
      </c>
      <c r="D339">
        <f>isl_thomson!D340</f>
        <v>110.2</v>
      </c>
      <c r="E339">
        <f>isl_thomson!E340</f>
        <v>3262.3</v>
      </c>
      <c r="F339">
        <f>isl_thomson!F340</f>
        <v>110.1</v>
      </c>
      <c r="G339" t="e">
        <f>isl_thomson!G340/isl_thomson!H340</f>
        <v>#DIV/0!</v>
      </c>
      <c r="I339"/>
      <c r="J339"/>
    </row>
    <row r="340" spans="1:10" s="9" customFormat="1" x14ac:dyDescent="0.25">
      <c r="A340" s="8">
        <f>isl_thomson!A341</f>
        <v>41713</v>
      </c>
      <c r="B340">
        <f>isl_thomson!B341</f>
        <v>-26.18</v>
      </c>
      <c r="C340">
        <f>isl_thomson!C341</f>
        <v>113.9469</v>
      </c>
      <c r="D340">
        <f>isl_thomson!D341</f>
        <v>111.3</v>
      </c>
      <c r="E340">
        <f>isl_thomson!E341</f>
        <v>3269.8</v>
      </c>
      <c r="F340">
        <f>isl_thomson!F341</f>
        <v>104.9</v>
      </c>
      <c r="G340" t="e">
        <f>isl_thomson!G341/isl_thomson!H341</f>
        <v>#DIV/0!</v>
      </c>
      <c r="I340"/>
      <c r="J340"/>
    </row>
    <row r="341" spans="1:10" s="9" customFormat="1" x14ac:dyDescent="0.25">
      <c r="A341" s="8">
        <f>isl_thomson!A342</f>
        <v>41744</v>
      </c>
      <c r="B341">
        <f>isl_thomson!B342</f>
        <v>-21.57</v>
      </c>
      <c r="C341">
        <f>isl_thomson!C342</f>
        <v>116.8342</v>
      </c>
      <c r="D341">
        <f>isl_thomson!D342</f>
        <v>111.8</v>
      </c>
      <c r="E341">
        <f>isl_thomson!E342</f>
        <v>3273.9</v>
      </c>
      <c r="F341">
        <f>isl_thomson!F342</f>
        <v>102.3</v>
      </c>
      <c r="G341" t="e">
        <f>isl_thomson!G342/isl_thomson!H342</f>
        <v>#DIV/0!</v>
      </c>
      <c r="I341"/>
      <c r="J341"/>
    </row>
    <row r="342" spans="1:10" s="9" customFormat="1" x14ac:dyDescent="0.25">
      <c r="A342" s="8">
        <f>isl_thomson!A343</f>
        <v>41774</v>
      </c>
      <c r="B342">
        <f>isl_thomson!B343</f>
        <v>-22.46</v>
      </c>
      <c r="C342">
        <f>isl_thomson!C343</f>
        <v>115.4937</v>
      </c>
      <c r="D342">
        <f>isl_thomson!D343</f>
        <v>112</v>
      </c>
      <c r="E342">
        <f>isl_thomson!E343</f>
        <v>3271.9</v>
      </c>
      <c r="F342">
        <f>isl_thomson!F343</f>
        <v>104.4</v>
      </c>
      <c r="G342" t="e">
        <f>isl_thomson!G343/isl_thomson!H343</f>
        <v>#DIV/0!</v>
      </c>
      <c r="I342"/>
      <c r="J342"/>
    </row>
    <row r="343" spans="1:10" s="9" customFormat="1" x14ac:dyDescent="0.25">
      <c r="A343" s="8">
        <f>isl_thomson!A344</f>
        <v>41805</v>
      </c>
      <c r="B343">
        <f>isl_thomson!B344</f>
        <v>-24.45</v>
      </c>
      <c r="C343">
        <f>isl_thomson!C344</f>
        <v>116.8342</v>
      </c>
      <c r="D343">
        <f>isl_thomson!D344</f>
        <v>112.5</v>
      </c>
      <c r="E343">
        <f>isl_thomson!E344</f>
        <v>3285.7</v>
      </c>
      <c r="F343">
        <f>isl_thomson!F344</f>
        <v>103.7</v>
      </c>
      <c r="G343" t="e">
        <f>isl_thomson!G344/isl_thomson!H344</f>
        <v>#DIV/0!</v>
      </c>
      <c r="I343"/>
      <c r="J343"/>
    </row>
    <row r="344" spans="1:10" s="9" customFormat="1" x14ac:dyDescent="0.25">
      <c r="A344" s="8">
        <f>isl_thomson!A345</f>
        <v>41835</v>
      </c>
      <c r="B344">
        <f>isl_thomson!B345</f>
        <v>-26.74</v>
      </c>
      <c r="C344">
        <f>isl_thomson!C345</f>
        <v>114.15309999999999</v>
      </c>
      <c r="D344">
        <f>isl_thomson!D345</f>
        <v>113.9</v>
      </c>
      <c r="E344">
        <f>isl_thomson!E345</f>
        <v>3272.4</v>
      </c>
      <c r="F344">
        <f>isl_thomson!F345</f>
        <v>103.2</v>
      </c>
      <c r="G344" t="e">
        <f>isl_thomson!G345/isl_thomson!H345</f>
        <v>#DIV/0!</v>
      </c>
      <c r="I344"/>
      <c r="J344"/>
    </row>
    <row r="345" spans="1:10" s="9" customFormat="1" x14ac:dyDescent="0.25">
      <c r="A345" s="8">
        <f>isl_thomson!A346</f>
        <v>41866</v>
      </c>
      <c r="B345">
        <f>isl_thomson!B346</f>
        <v>-26.32</v>
      </c>
      <c r="C345">
        <f>isl_thomson!C346</f>
        <v>113.53440000000001</v>
      </c>
      <c r="D345">
        <f>isl_thomson!D346</f>
        <v>112.9</v>
      </c>
      <c r="E345">
        <f>isl_thomson!E346</f>
        <v>3265.1</v>
      </c>
      <c r="F345">
        <f>isl_thomson!F346</f>
        <v>105.8</v>
      </c>
      <c r="G345" t="e">
        <f>isl_thomson!G346/isl_thomson!H346</f>
        <v>#DIV/0!</v>
      </c>
      <c r="I345"/>
      <c r="J345"/>
    </row>
    <row r="346" spans="1:10" s="9" customFormat="1" x14ac:dyDescent="0.25">
      <c r="A346" s="8">
        <f>isl_thomson!A347</f>
        <v>41897</v>
      </c>
      <c r="B346">
        <f>isl_thomson!B347</f>
        <v>-25.05</v>
      </c>
      <c r="C346">
        <f>isl_thomson!C347</f>
        <v>120.3403</v>
      </c>
      <c r="D346">
        <f>isl_thomson!D347</f>
        <v>110.4</v>
      </c>
      <c r="E346">
        <f>isl_thomson!E347</f>
        <v>3309.4</v>
      </c>
      <c r="F346">
        <f>isl_thomson!F347</f>
        <v>108.4</v>
      </c>
      <c r="G346" t="e">
        <f>isl_thomson!G347/isl_thomson!H347</f>
        <v>#DIV/0!</v>
      </c>
      <c r="I346"/>
      <c r="J346"/>
    </row>
    <row r="347" spans="1:10" s="9" customFormat="1" x14ac:dyDescent="0.25">
      <c r="A347" s="8">
        <f>isl_thomson!A348</f>
        <v>41927</v>
      </c>
      <c r="B347">
        <f>isl_thomson!B348</f>
        <v>-25.34</v>
      </c>
      <c r="C347">
        <f>isl_thomson!C348</f>
        <v>121.8871</v>
      </c>
      <c r="D347">
        <f>isl_thomson!D348</f>
        <v>109.3</v>
      </c>
      <c r="E347">
        <f>isl_thomson!E348</f>
        <v>3282.9</v>
      </c>
      <c r="F347">
        <f>isl_thomson!F348</f>
        <v>107.1</v>
      </c>
      <c r="G347" t="e">
        <f>isl_thomson!G348/isl_thomson!H348</f>
        <v>#DIV/0!</v>
      </c>
      <c r="I347"/>
      <c r="J347"/>
    </row>
    <row r="348" spans="1:10" s="9" customFormat="1" x14ac:dyDescent="0.25">
      <c r="A348" s="8">
        <f>isl_thomson!A349</f>
        <v>41958</v>
      </c>
      <c r="B348">
        <f>isl_thomson!B349</f>
        <v>-25.2</v>
      </c>
      <c r="C348">
        <f>isl_thomson!C349</f>
        <v>121.2684</v>
      </c>
      <c r="D348">
        <f>isl_thomson!D349</f>
        <v>108.2</v>
      </c>
      <c r="E348">
        <f>isl_thomson!E349</f>
        <v>3299.5</v>
      </c>
      <c r="F348">
        <f>isl_thomson!F349</f>
        <v>107.5</v>
      </c>
      <c r="G348" t="e">
        <f>isl_thomson!G349/isl_thomson!H349</f>
        <v>#DIV/0!</v>
      </c>
      <c r="I348"/>
      <c r="J348"/>
    </row>
    <row r="349" spans="1:10" s="8" customFormat="1" x14ac:dyDescent="0.25">
      <c r="A349" s="8">
        <f>isl_thomson!A350</f>
        <v>41988</v>
      </c>
      <c r="B349">
        <f>isl_thomson!B350</f>
        <v>-28.17</v>
      </c>
      <c r="C349">
        <f>isl_thomson!C350</f>
        <v>120.6497</v>
      </c>
      <c r="D349">
        <f>isl_thomson!D350</f>
        <v>107.2</v>
      </c>
      <c r="E349">
        <f>isl_thomson!E350</f>
        <v>3307.8</v>
      </c>
      <c r="F349">
        <f>isl_thomson!F350</f>
        <v>108.7</v>
      </c>
      <c r="G349" t="e">
        <f>isl_thomson!G350/isl_thomson!H350</f>
        <v>#DIV/0!</v>
      </c>
      <c r="I349"/>
      <c r="J349"/>
    </row>
    <row r="350" spans="1:10" s="8" customFormat="1" x14ac:dyDescent="0.25">
      <c r="A350" s="8">
        <f>isl_thomson!A351</f>
        <v>42019</v>
      </c>
      <c r="B350">
        <f>isl_thomson!B351</f>
        <v>-22.72</v>
      </c>
      <c r="C350">
        <f>isl_thomson!C351</f>
        <v>121.78400000000001</v>
      </c>
      <c r="D350">
        <f>isl_thomson!D351</f>
        <v>109.9</v>
      </c>
      <c r="E350">
        <f>isl_thomson!E351</f>
        <v>3290.4</v>
      </c>
      <c r="F350">
        <f>isl_thomson!F351</f>
        <v>108.2</v>
      </c>
      <c r="G350" t="e">
        <f>isl_thomson!G351/isl_thomson!H351</f>
        <v>#VALUE!</v>
      </c>
      <c r="I350"/>
      <c r="J350"/>
    </row>
    <row r="351" spans="1:10" s="8" customFormat="1" x14ac:dyDescent="0.25">
      <c r="A351" s="8">
        <f>isl_thomson!A352</f>
        <v>42050</v>
      </c>
      <c r="B351">
        <f>isl_thomson!B352</f>
        <v>-21.21</v>
      </c>
      <c r="C351" t="str">
        <f>isl_thomson!C352</f>
        <v>NA</v>
      </c>
      <c r="D351">
        <f>isl_thomson!D352</f>
        <v>111.9</v>
      </c>
      <c r="E351" t="str">
        <f>isl_thomson!E352</f>
        <v>NA</v>
      </c>
      <c r="F351">
        <f>isl_thomson!F352</f>
        <v>109.4</v>
      </c>
      <c r="G351" t="e">
        <f>isl_thomson!G352/isl_thomson!H352</f>
        <v>#VALUE!</v>
      </c>
      <c r="I351"/>
      <c r="J351"/>
    </row>
    <row r="352" spans="1:10" s="8" customFormat="1" x14ac:dyDescent="0.25">
      <c r="A352" s="8">
        <f>isl_thomson!A353</f>
        <v>42078</v>
      </c>
      <c r="B352">
        <f>isl_thomson!B353</f>
        <v>-16.95</v>
      </c>
      <c r="C352" t="str">
        <f>isl_thomson!C353</f>
        <v>NA</v>
      </c>
      <c r="D352">
        <f>isl_thomson!D353</f>
        <v>111.9</v>
      </c>
      <c r="E352" t="str">
        <f>isl_thomson!E353</f>
        <v>NA</v>
      </c>
      <c r="F352" t="str">
        <f>isl_thomson!F353</f>
        <v>NA</v>
      </c>
      <c r="G352" t="e">
        <f>isl_thomson!G353/isl_thomson!H353</f>
        <v>#VALUE!</v>
      </c>
      <c r="I352"/>
      <c r="J352"/>
    </row>
    <row r="353" spans="1:10" s="9" customFormat="1" x14ac:dyDescent="0.25">
      <c r="A353" s="8">
        <f>isl_thomson!A354</f>
        <v>0</v>
      </c>
      <c r="B353">
        <f>isl_thomson!B354</f>
        <v>0</v>
      </c>
      <c r="C353">
        <f>isl_thomson!C354</f>
        <v>0</v>
      </c>
      <c r="D353">
        <f>isl_thomson!D354</f>
        <v>0</v>
      </c>
      <c r="E353">
        <f>isl_thomson!E354</f>
        <v>0</v>
      </c>
      <c r="F353">
        <f>isl_thomson!F354</f>
        <v>0</v>
      </c>
      <c r="G353" t="e">
        <f>isl_thomson!G354/isl_thomson!H354</f>
        <v>#DIV/0!</v>
      </c>
      <c r="I353"/>
      <c r="J353"/>
    </row>
    <row r="354" spans="1:10" s="9" customFormat="1" x14ac:dyDescent="0.25">
      <c r="A354" s="8">
        <f>isl_thomson!A355</f>
        <v>0</v>
      </c>
      <c r="B354">
        <f>isl_thomson!B355</f>
        <v>0</v>
      </c>
      <c r="C354">
        <f>isl_thomson!C355</f>
        <v>0</v>
      </c>
      <c r="D354">
        <f>isl_thomson!D355</f>
        <v>0</v>
      </c>
      <c r="E354">
        <f>isl_thomson!E355</f>
        <v>0</v>
      </c>
      <c r="F354">
        <f>isl_thomson!F355</f>
        <v>0</v>
      </c>
      <c r="G354" t="e">
        <f>isl_thomson!G355/isl_thomson!H355</f>
        <v>#DIV/0!</v>
      </c>
      <c r="I354"/>
      <c r="J354"/>
    </row>
    <row r="355" spans="1:10" x14ac:dyDescent="0.25">
      <c r="A355" s="8">
        <f>isl_thomson!A356</f>
        <v>0</v>
      </c>
      <c r="B355">
        <f>isl_thomson!B356</f>
        <v>0</v>
      </c>
      <c r="C355">
        <f>isl_thomson!C356</f>
        <v>0</v>
      </c>
      <c r="D355">
        <f>isl_thomson!D356</f>
        <v>0</v>
      </c>
      <c r="E355">
        <f>isl_thomson!E356</f>
        <v>0</v>
      </c>
      <c r="F355">
        <f>isl_thomson!F356</f>
        <v>0</v>
      </c>
      <c r="G355" t="e">
        <f>isl_thomson!G356/isl_thomson!H356</f>
        <v>#DIV/0!</v>
      </c>
    </row>
    <row r="356" spans="1:10" x14ac:dyDescent="0.25">
      <c r="A356" s="8">
        <f>isl_thomson!A357</f>
        <v>0</v>
      </c>
      <c r="B356">
        <f>isl_thomson!B357</f>
        <v>0</v>
      </c>
      <c r="C356">
        <f>isl_thomson!C357</f>
        <v>0</v>
      </c>
      <c r="D356">
        <f>isl_thomson!D357</f>
        <v>0</v>
      </c>
      <c r="E356">
        <f>isl_thomson!E357</f>
        <v>0</v>
      </c>
      <c r="F356">
        <f>isl_thomson!F357</f>
        <v>0</v>
      </c>
      <c r="G356" t="e">
        <f>isl_thomson!G357/isl_thomson!H357</f>
        <v>#DIV/0!</v>
      </c>
    </row>
    <row r="357" spans="1:10" x14ac:dyDescent="0.25">
      <c r="A357" s="8">
        <f>isl_thomson!A358</f>
        <v>0</v>
      </c>
      <c r="B357">
        <f>isl_thomson!B358</f>
        <v>0</v>
      </c>
      <c r="C357">
        <f>isl_thomson!C358</f>
        <v>0</v>
      </c>
      <c r="D357">
        <f>isl_thomson!D358</f>
        <v>0</v>
      </c>
      <c r="E357">
        <f>isl_thomson!E358</f>
        <v>0</v>
      </c>
      <c r="F357">
        <f>isl_thomson!F358</f>
        <v>0</v>
      </c>
      <c r="G357" t="e">
        <f>isl_thomson!G358/isl_thomson!H358</f>
        <v>#DIV/0!</v>
      </c>
    </row>
    <row r="358" spans="1:10" x14ac:dyDescent="0.25">
      <c r="A358" s="8">
        <f>isl_thomson!A359</f>
        <v>0</v>
      </c>
      <c r="B358">
        <f>isl_thomson!B359</f>
        <v>0</v>
      </c>
      <c r="C358">
        <f>isl_thomson!C359</f>
        <v>0</v>
      </c>
      <c r="D358">
        <f>isl_thomson!D359</f>
        <v>0</v>
      </c>
      <c r="E358">
        <f>isl_thomson!E359</f>
        <v>0</v>
      </c>
      <c r="F358">
        <f>isl_thomson!F359</f>
        <v>0</v>
      </c>
      <c r="G358" t="e">
        <f>isl_thomson!G359/isl_thomson!H359</f>
        <v>#DIV/0!</v>
      </c>
    </row>
    <row r="359" spans="1:10" x14ac:dyDescent="0.25">
      <c r="A359" s="8">
        <f>isl_thomson!A360</f>
        <v>0</v>
      </c>
      <c r="B359">
        <f>isl_thomson!B360</f>
        <v>0</v>
      </c>
      <c r="C359">
        <f>isl_thomson!C360</f>
        <v>0</v>
      </c>
      <c r="D359">
        <f>isl_thomson!D360</f>
        <v>0</v>
      </c>
      <c r="E359">
        <f>isl_thomson!E360</f>
        <v>0</v>
      </c>
      <c r="F359">
        <f>isl_thomson!F360</f>
        <v>0</v>
      </c>
      <c r="G359" t="e">
        <f>isl_thomson!G360/isl_thomson!H360</f>
        <v>#DIV/0!</v>
      </c>
    </row>
    <row r="360" spans="1:10" x14ac:dyDescent="0.25">
      <c r="A360" s="8">
        <f>isl_thomson!A361</f>
        <v>0</v>
      </c>
      <c r="B360">
        <f>isl_thomson!B361</f>
        <v>0</v>
      </c>
      <c r="C360">
        <f>isl_thomson!C361</f>
        <v>0</v>
      </c>
      <c r="D360">
        <f>isl_thomson!D361</f>
        <v>0</v>
      </c>
      <c r="E360">
        <f>isl_thomson!E361</f>
        <v>0</v>
      </c>
      <c r="F360">
        <f>isl_thomson!F361</f>
        <v>0</v>
      </c>
      <c r="G360" t="e">
        <f>isl_thomson!G361/isl_thomson!H361</f>
        <v>#DIV/0!</v>
      </c>
    </row>
    <row r="361" spans="1:10" x14ac:dyDescent="0.25">
      <c r="A361" s="8">
        <f>isl_thomson!A362</f>
        <v>0</v>
      </c>
      <c r="B361">
        <f>isl_thomson!B362</f>
        <v>0</v>
      </c>
      <c r="C361">
        <f>isl_thomson!C362</f>
        <v>0</v>
      </c>
      <c r="D361">
        <f>isl_thomson!D362</f>
        <v>0</v>
      </c>
      <c r="E361">
        <f>isl_thomson!E362</f>
        <v>0</v>
      </c>
      <c r="F361">
        <f>isl_thomson!F362</f>
        <v>0</v>
      </c>
      <c r="G361" t="e">
        <f>isl_thomson!G362/isl_thomson!H362</f>
        <v>#DIV/0!</v>
      </c>
    </row>
    <row r="362" spans="1:10" x14ac:dyDescent="0.25">
      <c r="A362" s="8">
        <f>isl_thomson!A363</f>
        <v>0</v>
      </c>
      <c r="B362">
        <f>isl_thomson!B363</f>
        <v>0</v>
      </c>
      <c r="C362">
        <f>isl_thomson!C363</f>
        <v>0</v>
      </c>
      <c r="D362">
        <f>isl_thomson!D363</f>
        <v>0</v>
      </c>
      <c r="E362">
        <f>isl_thomson!E363</f>
        <v>0</v>
      </c>
      <c r="F362">
        <f>isl_thomson!F363</f>
        <v>0</v>
      </c>
      <c r="G362" t="e">
        <f>isl_thomson!G363/isl_thomson!H363</f>
        <v>#DIV/0!</v>
      </c>
    </row>
    <row r="363" spans="1:10" x14ac:dyDescent="0.25">
      <c r="A363" s="8">
        <f>isl_thomson!A364</f>
        <v>0</v>
      </c>
      <c r="B363">
        <f>isl_thomson!B364</f>
        <v>0</v>
      </c>
      <c r="C363">
        <f>isl_thomson!C364</f>
        <v>0</v>
      </c>
      <c r="D363">
        <f>isl_thomson!D364</f>
        <v>0</v>
      </c>
      <c r="E363">
        <f>isl_thomson!E364</f>
        <v>0</v>
      </c>
      <c r="F363">
        <f>isl_thomson!F364</f>
        <v>0</v>
      </c>
      <c r="G363" t="e">
        <f>isl_thomson!G364/isl_thomson!H364</f>
        <v>#DIV/0!</v>
      </c>
    </row>
    <row r="364" spans="1:10" x14ac:dyDescent="0.25">
      <c r="A364" s="8">
        <f>isl_thomson!A365</f>
        <v>0</v>
      </c>
      <c r="B364">
        <f>isl_thomson!B365</f>
        <v>0</v>
      </c>
      <c r="C364">
        <f>isl_thomson!C365</f>
        <v>0</v>
      </c>
      <c r="D364">
        <f>isl_thomson!D365</f>
        <v>0</v>
      </c>
      <c r="E364">
        <f>isl_thomson!E365</f>
        <v>0</v>
      </c>
      <c r="F364">
        <f>isl_thomson!F365</f>
        <v>0</v>
      </c>
      <c r="G364" t="e">
        <f>isl_thomson!G365/isl_thomson!H365</f>
        <v>#DIV/0!</v>
      </c>
    </row>
    <row r="365" spans="1:10" x14ac:dyDescent="0.25">
      <c r="A365" s="8">
        <f>isl_thomson!A366</f>
        <v>0</v>
      </c>
      <c r="B365">
        <f>isl_thomson!B366</f>
        <v>0</v>
      </c>
      <c r="C365">
        <f>isl_thomson!C366</f>
        <v>0</v>
      </c>
      <c r="D365">
        <f>isl_thomson!D366</f>
        <v>0</v>
      </c>
      <c r="E365">
        <f>isl_thomson!E366</f>
        <v>0</v>
      </c>
      <c r="F365">
        <f>isl_thomson!F366</f>
        <v>0</v>
      </c>
      <c r="G365" t="e">
        <f>isl_thomson!G366/isl_thomson!H366</f>
        <v>#DIV/0!</v>
      </c>
    </row>
    <row r="366" spans="1:10" x14ac:dyDescent="0.25">
      <c r="A366" s="8">
        <f>isl_thomson!A367</f>
        <v>0</v>
      </c>
      <c r="B366">
        <f>isl_thomson!B367</f>
        <v>0</v>
      </c>
      <c r="C366">
        <f>isl_thomson!C367</f>
        <v>0</v>
      </c>
      <c r="D366">
        <f>isl_thomson!D367</f>
        <v>0</v>
      </c>
      <c r="E366">
        <f>isl_thomson!E367</f>
        <v>0</v>
      </c>
      <c r="F366">
        <f>isl_thomson!F367</f>
        <v>0</v>
      </c>
      <c r="G366" t="e">
        <f>isl_thomson!G367/isl_thomson!H367</f>
        <v>#DIV/0!</v>
      </c>
    </row>
    <row r="367" spans="1:10" x14ac:dyDescent="0.25">
      <c r="A367" s="8">
        <f>isl_thomson!A368</f>
        <v>0</v>
      </c>
      <c r="B367">
        <f>isl_thomson!B368</f>
        <v>0</v>
      </c>
      <c r="C367">
        <f>isl_thomson!C368</f>
        <v>0</v>
      </c>
      <c r="D367">
        <f>isl_thomson!D368</f>
        <v>0</v>
      </c>
      <c r="E367">
        <f>isl_thomson!E368</f>
        <v>0</v>
      </c>
      <c r="F367">
        <f>isl_thomson!F368</f>
        <v>0</v>
      </c>
      <c r="G367" t="e">
        <f>isl_thomson!G368/isl_thomson!H368</f>
        <v>#DIV/0!</v>
      </c>
    </row>
    <row r="368" spans="1:10" x14ac:dyDescent="0.25">
      <c r="A368" s="8">
        <f>isl_thomson!A369</f>
        <v>0</v>
      </c>
      <c r="B368">
        <f>isl_thomson!B369</f>
        <v>0</v>
      </c>
      <c r="C368">
        <f>isl_thomson!C369</f>
        <v>0</v>
      </c>
      <c r="D368">
        <f>isl_thomson!D369</f>
        <v>0</v>
      </c>
      <c r="E368">
        <f>isl_thomson!E369</f>
        <v>0</v>
      </c>
      <c r="F368">
        <f>isl_thomson!F369</f>
        <v>0</v>
      </c>
      <c r="G368" t="e">
        <f>isl_thomson!G369/isl_thomson!H369</f>
        <v>#DIV/0!</v>
      </c>
    </row>
    <row r="369" spans="1:1" x14ac:dyDescent="0.25">
      <c r="A369" s="6"/>
    </row>
    <row r="370" spans="1:1" x14ac:dyDescent="0.25">
      <c r="A370" s="6"/>
    </row>
    <row r="371" spans="1:1" x14ac:dyDescent="0.25">
      <c r="A371" s="6"/>
    </row>
    <row r="372" spans="1:1" x14ac:dyDescent="0.25">
      <c r="A372" s="6"/>
    </row>
    <row r="373" spans="1:1" x14ac:dyDescent="0.25">
      <c r="A373" s="6"/>
    </row>
    <row r="374" spans="1:1" x14ac:dyDescent="0.25">
      <c r="A374" s="6"/>
    </row>
    <row r="375" spans="1:1" x14ac:dyDescent="0.25">
      <c r="A375" s="6"/>
    </row>
    <row r="376" spans="1:1" x14ac:dyDescent="0.25">
      <c r="A376" s="6"/>
    </row>
    <row r="377" spans="1:1" x14ac:dyDescent="0.25">
      <c r="A377" s="6"/>
    </row>
    <row r="378" spans="1:1" x14ac:dyDescent="0.25">
      <c r="A378" s="6"/>
    </row>
    <row r="379" spans="1:1" x14ac:dyDescent="0.25">
      <c r="A379" s="6"/>
    </row>
    <row r="380" spans="1:1" x14ac:dyDescent="0.25">
      <c r="A380" s="6"/>
    </row>
    <row r="381" spans="1:1" x14ac:dyDescent="0.25">
      <c r="A381" s="6"/>
    </row>
    <row r="382" spans="1:1" x14ac:dyDescent="0.25">
      <c r="A382" s="6"/>
    </row>
    <row r="383" spans="1:1" x14ac:dyDescent="0.25">
      <c r="A383" s="6"/>
    </row>
    <row r="384" spans="1:1" x14ac:dyDescent="0.25">
      <c r="A384" s="6"/>
    </row>
    <row r="385" spans="1:1" x14ac:dyDescent="0.25">
      <c r="A385" s="6"/>
    </row>
    <row r="386" spans="1:1" x14ac:dyDescent="0.25">
      <c r="A386" s="6"/>
    </row>
    <row r="387" spans="1:1" x14ac:dyDescent="0.25">
      <c r="A387" s="6"/>
    </row>
    <row r="388" spans="1:1" x14ac:dyDescent="0.25">
      <c r="A388" s="6"/>
    </row>
  </sheetData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578"/>
  <sheetViews>
    <sheetView workbookViewId="0">
      <selection activeCell="K354" sqref="K354"/>
    </sheetView>
  </sheetViews>
  <sheetFormatPr defaultRowHeight="15" x14ac:dyDescent="0.25"/>
  <cols>
    <col min="1" max="1" width="10.7109375" bestFit="1" customWidth="1"/>
    <col min="3" max="3" width="37.28515625" bestFit="1" customWidth="1"/>
  </cols>
  <sheetData>
    <row r="1" spans="1:11" x14ac:dyDescent="0.25">
      <c r="A1" t="str">
        <f>_xll.Thomson.Reuters.AFOSpreadsheetFormulas.DSGRID("ISCNFCONR,ISMSLI15G,ISJPMRBTF,ISEMPALLO,ISIPTOT.G,ISI72...H"," ","1986-01-01","TIME","M","RowHeader=true;ColHeader=true;Code=true;SeriesMetaDataLink=true;DispSeriesDescription=false;YearlyTSFormat=false;QuarterlyTSFormat=false","")</f>
        <v>Application offline! Unable to process the request</v>
      </c>
      <c r="B1" s="2" t="s">
        <v>362</v>
      </c>
      <c r="C1" s="2" t="s">
        <v>363</v>
      </c>
      <c r="D1" s="2" t="s">
        <v>364</v>
      </c>
      <c r="E1" s="2" t="s">
        <v>365</v>
      </c>
      <c r="F1" s="2" t="s">
        <v>366</v>
      </c>
      <c r="G1" s="2" t="s">
        <v>367</v>
      </c>
      <c r="H1" s="2"/>
      <c r="J1" t="str">
        <f>_xll.Thomson.Reuters.AFOSpreadsheetFormulas.DSGRID("ISGDP...D"," ","1986-01-01","-0D","Q","RowHeader=true;ColHeader=true;Code=true;SeriesMetaDataLink=true;DispSeriesDescription=false;YearlyTSFormat=false;QuarterlyTSFormat=false","")</f>
        <v>Application offline! Unable to process the request</v>
      </c>
      <c r="K1" s="2" t="s">
        <v>355</v>
      </c>
    </row>
    <row r="2" spans="1:11" x14ac:dyDescent="0.25">
      <c r="A2" s="2" t="s">
        <v>0</v>
      </c>
      <c r="B2" s="11" t="s">
        <v>356</v>
      </c>
      <c r="C2" s="7" t="s">
        <v>357</v>
      </c>
      <c r="D2" s="7" t="s">
        <v>358</v>
      </c>
      <c r="E2" s="7" t="s">
        <v>359</v>
      </c>
      <c r="F2" s="7" t="s">
        <v>360</v>
      </c>
      <c r="G2" s="7" t="s">
        <v>361</v>
      </c>
      <c r="H2" s="10"/>
      <c r="J2" s="2" t="s">
        <v>0</v>
      </c>
      <c r="K2" s="11" t="s">
        <v>354</v>
      </c>
    </row>
    <row r="3" spans="1:11" x14ac:dyDescent="0.25">
      <c r="A3" s="4">
        <v>31427</v>
      </c>
      <c r="B3" s="2" t="s">
        <v>1</v>
      </c>
      <c r="C3" s="2" t="s">
        <v>1</v>
      </c>
      <c r="D3" s="2" t="s">
        <v>1</v>
      </c>
      <c r="E3" s="2" t="s">
        <v>1</v>
      </c>
      <c r="F3" s="2" t="s">
        <v>1</v>
      </c>
      <c r="G3" s="2" t="s">
        <v>1</v>
      </c>
      <c r="H3" s="2"/>
      <c r="J3" s="2" t="s">
        <v>191</v>
      </c>
      <c r="K3" s="2" t="s">
        <v>1</v>
      </c>
    </row>
    <row r="4" spans="1:11" x14ac:dyDescent="0.25">
      <c r="A4" s="4">
        <v>31458</v>
      </c>
      <c r="B4" s="5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1</v>
      </c>
      <c r="H4" s="5"/>
      <c r="J4" s="2" t="s">
        <v>74</v>
      </c>
      <c r="K4" s="2" t="s">
        <v>1</v>
      </c>
    </row>
    <row r="5" spans="1:11" x14ac:dyDescent="0.25">
      <c r="A5" s="4">
        <v>31486</v>
      </c>
      <c r="B5" s="5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5"/>
      <c r="J5" s="2" t="s">
        <v>75</v>
      </c>
      <c r="K5" s="2" t="s">
        <v>1</v>
      </c>
    </row>
    <row r="6" spans="1:11" x14ac:dyDescent="0.25">
      <c r="A6" s="4">
        <v>31517</v>
      </c>
      <c r="B6" s="5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5"/>
      <c r="J6" s="2" t="s">
        <v>76</v>
      </c>
      <c r="K6" s="2" t="s">
        <v>1</v>
      </c>
    </row>
    <row r="7" spans="1:11" x14ac:dyDescent="0.25">
      <c r="A7" s="4">
        <v>31547</v>
      </c>
      <c r="B7" s="5" t="s">
        <v>1</v>
      </c>
      <c r="C7" s="2" t="s">
        <v>1</v>
      </c>
      <c r="D7" s="2" t="s">
        <v>1</v>
      </c>
      <c r="E7" s="2" t="s">
        <v>1</v>
      </c>
      <c r="F7" s="2" t="s">
        <v>1</v>
      </c>
      <c r="G7" s="2" t="s">
        <v>1</v>
      </c>
      <c r="H7" s="5"/>
      <c r="J7" s="2" t="s">
        <v>77</v>
      </c>
      <c r="K7" s="2" t="s">
        <v>1</v>
      </c>
    </row>
    <row r="8" spans="1:11" x14ac:dyDescent="0.25">
      <c r="A8" s="4">
        <v>31578</v>
      </c>
      <c r="B8" s="5" t="s">
        <v>1</v>
      </c>
      <c r="C8" s="2" t="s">
        <v>1</v>
      </c>
      <c r="D8" s="2" t="s">
        <v>1</v>
      </c>
      <c r="E8" s="2" t="s">
        <v>1</v>
      </c>
      <c r="F8" s="2" t="s">
        <v>1</v>
      </c>
      <c r="G8" s="2" t="s">
        <v>1</v>
      </c>
      <c r="H8" s="5"/>
      <c r="J8" s="2" t="s">
        <v>78</v>
      </c>
      <c r="K8" s="2" t="s">
        <v>1</v>
      </c>
    </row>
    <row r="9" spans="1:11" x14ac:dyDescent="0.25">
      <c r="A9" s="4">
        <v>31608</v>
      </c>
      <c r="B9" s="5" t="s">
        <v>1</v>
      </c>
      <c r="C9" s="2" t="s">
        <v>1</v>
      </c>
      <c r="D9" s="2" t="s">
        <v>1</v>
      </c>
      <c r="E9" s="2" t="s">
        <v>1</v>
      </c>
      <c r="F9" s="2" t="s">
        <v>1</v>
      </c>
      <c r="G9" s="2" t="s">
        <v>1</v>
      </c>
      <c r="H9" s="5"/>
      <c r="J9" s="2" t="s">
        <v>79</v>
      </c>
      <c r="K9" s="2" t="s">
        <v>1</v>
      </c>
    </row>
    <row r="10" spans="1:11" x14ac:dyDescent="0.25">
      <c r="A10" s="4">
        <v>31639</v>
      </c>
      <c r="B10" s="5" t="s">
        <v>1</v>
      </c>
      <c r="C10" s="2" t="s">
        <v>1</v>
      </c>
      <c r="D10" s="2" t="s">
        <v>1</v>
      </c>
      <c r="E10" s="2" t="s">
        <v>1</v>
      </c>
      <c r="F10" s="2" t="s">
        <v>1</v>
      </c>
      <c r="G10" s="2" t="s">
        <v>1</v>
      </c>
      <c r="H10" s="5"/>
      <c r="J10" s="2" t="s">
        <v>80</v>
      </c>
      <c r="K10" s="2" t="s">
        <v>1</v>
      </c>
    </row>
    <row r="11" spans="1:11" x14ac:dyDescent="0.25">
      <c r="A11" s="4">
        <v>31670</v>
      </c>
      <c r="B11" s="5" t="s">
        <v>1</v>
      </c>
      <c r="C11" s="2" t="s">
        <v>1</v>
      </c>
      <c r="D11" s="2" t="s">
        <v>1</v>
      </c>
      <c r="E11" s="2" t="s">
        <v>1</v>
      </c>
      <c r="F11" s="2" t="s">
        <v>1</v>
      </c>
      <c r="G11" s="2" t="s">
        <v>1</v>
      </c>
      <c r="H11" s="5"/>
      <c r="J11" s="2" t="s">
        <v>81</v>
      </c>
      <c r="K11" s="2" t="s">
        <v>1</v>
      </c>
    </row>
    <row r="12" spans="1:11" x14ac:dyDescent="0.25">
      <c r="A12" s="4">
        <v>31700</v>
      </c>
      <c r="B12" s="5" t="s">
        <v>1</v>
      </c>
      <c r="C12" s="2" t="s">
        <v>1</v>
      </c>
      <c r="D12" s="2" t="s">
        <v>1</v>
      </c>
      <c r="E12" s="2" t="s">
        <v>1</v>
      </c>
      <c r="F12" s="2" t="s">
        <v>1</v>
      </c>
      <c r="G12" s="2" t="s">
        <v>1</v>
      </c>
      <c r="H12" s="5"/>
      <c r="J12" s="2" t="s">
        <v>82</v>
      </c>
      <c r="K12" s="2" t="s">
        <v>1</v>
      </c>
    </row>
    <row r="13" spans="1:11" x14ac:dyDescent="0.25">
      <c r="A13" s="4">
        <v>31731</v>
      </c>
      <c r="B13" s="5" t="s">
        <v>1</v>
      </c>
      <c r="C13" s="2" t="s">
        <v>1</v>
      </c>
      <c r="D13" s="2" t="s">
        <v>1</v>
      </c>
      <c r="E13" s="2" t="s">
        <v>1</v>
      </c>
      <c r="F13" s="2" t="s">
        <v>1</v>
      </c>
      <c r="G13" s="2" t="s">
        <v>1</v>
      </c>
      <c r="H13" s="5"/>
      <c r="J13" s="2" t="s">
        <v>83</v>
      </c>
      <c r="K13" s="2" t="s">
        <v>1</v>
      </c>
    </row>
    <row r="14" spans="1:11" x14ac:dyDescent="0.25">
      <c r="A14" s="4">
        <v>31761</v>
      </c>
      <c r="B14" s="5" t="s">
        <v>1</v>
      </c>
      <c r="C14" s="2" t="s">
        <v>1</v>
      </c>
      <c r="D14" s="2" t="s">
        <v>1</v>
      </c>
      <c r="E14" s="2" t="s">
        <v>1</v>
      </c>
      <c r="F14" s="2" t="s">
        <v>1</v>
      </c>
      <c r="G14" s="2" t="s">
        <v>1</v>
      </c>
      <c r="H14" s="5"/>
      <c r="J14" s="2" t="s">
        <v>84</v>
      </c>
      <c r="K14" s="2" t="s">
        <v>1</v>
      </c>
    </row>
    <row r="15" spans="1:11" x14ac:dyDescent="0.25">
      <c r="A15" s="4">
        <v>31792</v>
      </c>
      <c r="B15" s="5" t="s">
        <v>1</v>
      </c>
      <c r="C15" s="2" t="s">
        <v>1</v>
      </c>
      <c r="D15" s="2" t="s">
        <v>1</v>
      </c>
      <c r="E15" s="2" t="s">
        <v>1</v>
      </c>
      <c r="F15" s="2" t="s">
        <v>1</v>
      </c>
      <c r="G15" s="2" t="s">
        <v>1</v>
      </c>
      <c r="H15" s="5"/>
      <c r="J15" s="2" t="s">
        <v>85</v>
      </c>
      <c r="K15" s="2" t="s">
        <v>1</v>
      </c>
    </row>
    <row r="16" spans="1:11" x14ac:dyDescent="0.25">
      <c r="A16" s="4">
        <v>31823</v>
      </c>
      <c r="B16" s="5" t="s">
        <v>1</v>
      </c>
      <c r="C16" s="2" t="s">
        <v>1</v>
      </c>
      <c r="D16" s="2" t="s">
        <v>1</v>
      </c>
      <c r="E16" s="2" t="s">
        <v>1</v>
      </c>
      <c r="F16" s="2" t="s">
        <v>1</v>
      </c>
      <c r="G16" s="2" t="s">
        <v>1</v>
      </c>
      <c r="H16" s="5"/>
      <c r="J16" s="2" t="s">
        <v>86</v>
      </c>
      <c r="K16" s="2" t="s">
        <v>1</v>
      </c>
    </row>
    <row r="17" spans="1:11" x14ac:dyDescent="0.25">
      <c r="A17" s="4">
        <v>31851</v>
      </c>
      <c r="B17" s="5" t="s">
        <v>1</v>
      </c>
      <c r="C17" s="2" t="s">
        <v>1</v>
      </c>
      <c r="D17" s="2" t="s">
        <v>1</v>
      </c>
      <c r="E17" s="2" t="s">
        <v>1</v>
      </c>
      <c r="F17" s="2" t="s">
        <v>1</v>
      </c>
      <c r="G17" s="2" t="s">
        <v>1</v>
      </c>
      <c r="H17" s="5"/>
      <c r="J17" s="2" t="s">
        <v>87</v>
      </c>
      <c r="K17" s="2" t="s">
        <v>1</v>
      </c>
    </row>
    <row r="18" spans="1:11" x14ac:dyDescent="0.25">
      <c r="A18" s="4">
        <v>31882</v>
      </c>
      <c r="B18" s="5" t="s">
        <v>1</v>
      </c>
      <c r="C18" s="2" t="s">
        <v>1</v>
      </c>
      <c r="D18" s="2" t="s">
        <v>1</v>
      </c>
      <c r="E18" s="2" t="s">
        <v>1</v>
      </c>
      <c r="F18" s="2" t="s">
        <v>1</v>
      </c>
      <c r="G18" s="2" t="s">
        <v>1</v>
      </c>
      <c r="H18" s="5"/>
      <c r="J18" s="2" t="s">
        <v>88</v>
      </c>
      <c r="K18" s="2" t="s">
        <v>1</v>
      </c>
    </row>
    <row r="19" spans="1:11" x14ac:dyDescent="0.25">
      <c r="A19" s="4">
        <v>31912</v>
      </c>
      <c r="B19" s="5" t="s">
        <v>1</v>
      </c>
      <c r="C19" s="2" t="s">
        <v>1</v>
      </c>
      <c r="D19" s="2" t="s">
        <v>1</v>
      </c>
      <c r="E19" s="2" t="s">
        <v>1</v>
      </c>
      <c r="F19" s="2" t="s">
        <v>1</v>
      </c>
      <c r="G19" s="2" t="s">
        <v>1</v>
      </c>
      <c r="H19" s="5"/>
      <c r="J19" s="2" t="s">
        <v>89</v>
      </c>
      <c r="K19" s="2" t="s">
        <v>1</v>
      </c>
    </row>
    <row r="20" spans="1:11" x14ac:dyDescent="0.25">
      <c r="A20" s="4">
        <v>31943</v>
      </c>
      <c r="B20" s="5" t="s">
        <v>1</v>
      </c>
      <c r="C20" s="2" t="s">
        <v>1</v>
      </c>
      <c r="D20" s="2" t="s">
        <v>1</v>
      </c>
      <c r="E20" s="2" t="s">
        <v>1</v>
      </c>
      <c r="F20" s="2" t="s">
        <v>1</v>
      </c>
      <c r="G20" s="2" t="s">
        <v>1</v>
      </c>
      <c r="H20" s="5"/>
      <c r="J20" s="2" t="s">
        <v>90</v>
      </c>
      <c r="K20" s="2" t="s">
        <v>1</v>
      </c>
    </row>
    <row r="21" spans="1:11" x14ac:dyDescent="0.25">
      <c r="A21" s="4">
        <v>31973</v>
      </c>
      <c r="B21" s="5" t="s">
        <v>1</v>
      </c>
      <c r="C21" s="2" t="s">
        <v>1</v>
      </c>
      <c r="D21" s="2" t="s">
        <v>1</v>
      </c>
      <c r="E21" s="2" t="s">
        <v>1</v>
      </c>
      <c r="F21" s="2" t="s">
        <v>1</v>
      </c>
      <c r="G21" s="2" t="s">
        <v>1</v>
      </c>
      <c r="H21" s="5"/>
      <c r="J21" s="2" t="s">
        <v>91</v>
      </c>
      <c r="K21" s="2" t="s">
        <v>1</v>
      </c>
    </row>
    <row r="22" spans="1:11" x14ac:dyDescent="0.25">
      <c r="A22" s="4">
        <v>32004</v>
      </c>
      <c r="B22" s="5" t="s">
        <v>1</v>
      </c>
      <c r="C22" s="2" t="s">
        <v>1</v>
      </c>
      <c r="D22" s="2" t="s">
        <v>1</v>
      </c>
      <c r="E22" s="2" t="s">
        <v>1</v>
      </c>
      <c r="F22" s="2" t="s">
        <v>1</v>
      </c>
      <c r="G22" s="2" t="s">
        <v>1</v>
      </c>
      <c r="H22" s="5"/>
      <c r="J22" s="2" t="s">
        <v>92</v>
      </c>
      <c r="K22" s="2" t="s">
        <v>1</v>
      </c>
    </row>
    <row r="23" spans="1:11" x14ac:dyDescent="0.25">
      <c r="A23" s="4">
        <v>32035</v>
      </c>
      <c r="B23" s="5" t="s">
        <v>1</v>
      </c>
      <c r="C23" s="2" t="s">
        <v>1</v>
      </c>
      <c r="D23" s="2" t="s">
        <v>1</v>
      </c>
      <c r="E23" s="2" t="s">
        <v>1</v>
      </c>
      <c r="F23" s="2" t="s">
        <v>1</v>
      </c>
      <c r="G23" s="2" t="s">
        <v>1</v>
      </c>
      <c r="H23" s="5"/>
      <c r="J23" s="2" t="s">
        <v>93</v>
      </c>
      <c r="K23" s="2" t="s">
        <v>1</v>
      </c>
    </row>
    <row r="24" spans="1:11" x14ac:dyDescent="0.25">
      <c r="A24" s="4">
        <v>32065</v>
      </c>
      <c r="B24" s="5" t="s">
        <v>1</v>
      </c>
      <c r="C24" s="2" t="s">
        <v>1</v>
      </c>
      <c r="D24" s="2" t="s">
        <v>1</v>
      </c>
      <c r="E24" s="2" t="s">
        <v>1</v>
      </c>
      <c r="F24" s="2" t="s">
        <v>1</v>
      </c>
      <c r="G24" s="2" t="s">
        <v>1</v>
      </c>
      <c r="H24" s="5"/>
      <c r="J24" s="2" t="s">
        <v>94</v>
      </c>
      <c r="K24" s="2" t="s">
        <v>1</v>
      </c>
    </row>
    <row r="25" spans="1:11" x14ac:dyDescent="0.25">
      <c r="A25" s="4">
        <v>32096</v>
      </c>
      <c r="B25" s="5" t="s">
        <v>1</v>
      </c>
      <c r="C25" s="2" t="s">
        <v>1</v>
      </c>
      <c r="D25" s="2" t="s">
        <v>1</v>
      </c>
      <c r="E25" s="2" t="s">
        <v>1</v>
      </c>
      <c r="F25" s="2" t="s">
        <v>1</v>
      </c>
      <c r="G25" s="2" t="s">
        <v>1</v>
      </c>
      <c r="H25" s="5"/>
      <c r="J25" s="2" t="s">
        <v>95</v>
      </c>
      <c r="K25" s="2" t="s">
        <v>1</v>
      </c>
    </row>
    <row r="26" spans="1:11" x14ac:dyDescent="0.25">
      <c r="A26" s="4">
        <v>32126</v>
      </c>
      <c r="B26" s="5" t="s">
        <v>1</v>
      </c>
      <c r="C26" s="2" t="s">
        <v>1</v>
      </c>
      <c r="D26" s="2" t="s">
        <v>1</v>
      </c>
      <c r="E26" s="2" t="s">
        <v>1</v>
      </c>
      <c r="F26" s="2" t="s">
        <v>1</v>
      </c>
      <c r="G26" s="2" t="s">
        <v>1</v>
      </c>
      <c r="H26" s="5"/>
      <c r="J26" s="2" t="s">
        <v>96</v>
      </c>
      <c r="K26" s="2" t="s">
        <v>1</v>
      </c>
    </row>
    <row r="27" spans="1:11" x14ac:dyDescent="0.25">
      <c r="A27" s="4">
        <v>32157</v>
      </c>
      <c r="B27" s="5" t="s">
        <v>1</v>
      </c>
      <c r="C27" s="2" t="s">
        <v>1</v>
      </c>
      <c r="D27" s="2" t="s">
        <v>1</v>
      </c>
      <c r="E27" s="2" t="s">
        <v>1</v>
      </c>
      <c r="F27" s="2" t="s">
        <v>1</v>
      </c>
      <c r="G27" s="2" t="s">
        <v>1</v>
      </c>
      <c r="H27" s="5"/>
      <c r="J27" s="2" t="s">
        <v>97</v>
      </c>
      <c r="K27" s="2" t="s">
        <v>1</v>
      </c>
    </row>
    <row r="28" spans="1:11" x14ac:dyDescent="0.25">
      <c r="A28" s="4">
        <v>32188</v>
      </c>
      <c r="B28" s="5" t="s">
        <v>1</v>
      </c>
      <c r="C28" s="2" t="s">
        <v>1</v>
      </c>
      <c r="D28" s="2" t="s">
        <v>1</v>
      </c>
      <c r="E28" s="2" t="s">
        <v>1</v>
      </c>
      <c r="F28" s="2" t="s">
        <v>1</v>
      </c>
      <c r="G28" s="2" t="s">
        <v>1</v>
      </c>
      <c r="H28" s="5"/>
      <c r="J28" s="2" t="s">
        <v>98</v>
      </c>
      <c r="K28" s="2" t="s">
        <v>1</v>
      </c>
    </row>
    <row r="29" spans="1:11" x14ac:dyDescent="0.25">
      <c r="A29" s="4">
        <v>32217</v>
      </c>
      <c r="B29" s="5" t="s">
        <v>1</v>
      </c>
      <c r="C29" s="2" t="s">
        <v>1</v>
      </c>
      <c r="D29" s="2" t="s">
        <v>1</v>
      </c>
      <c r="E29" s="2" t="s">
        <v>1</v>
      </c>
      <c r="F29" s="2" t="s">
        <v>1</v>
      </c>
      <c r="G29" s="2" t="s">
        <v>1</v>
      </c>
      <c r="H29" s="5"/>
      <c r="J29" s="2" t="s">
        <v>99</v>
      </c>
      <c r="K29" s="2" t="s">
        <v>1</v>
      </c>
    </row>
    <row r="30" spans="1:11" x14ac:dyDescent="0.25">
      <c r="A30" s="4">
        <v>32248</v>
      </c>
      <c r="B30" s="5" t="s">
        <v>1</v>
      </c>
      <c r="C30" s="2" t="s">
        <v>1</v>
      </c>
      <c r="D30" s="2" t="s">
        <v>1</v>
      </c>
      <c r="E30" s="2" t="s">
        <v>1</v>
      </c>
      <c r="F30" s="2" t="s">
        <v>1</v>
      </c>
      <c r="G30" s="2" t="s">
        <v>1</v>
      </c>
      <c r="H30" s="5"/>
      <c r="J30" s="2" t="s">
        <v>100</v>
      </c>
      <c r="K30" s="2" t="s">
        <v>1</v>
      </c>
    </row>
    <row r="31" spans="1:11" x14ac:dyDescent="0.25">
      <c r="A31" s="4">
        <v>32278</v>
      </c>
      <c r="B31" s="5" t="s">
        <v>1</v>
      </c>
      <c r="C31" s="2" t="s">
        <v>1</v>
      </c>
      <c r="D31" s="2" t="s">
        <v>1</v>
      </c>
      <c r="E31" s="2" t="s">
        <v>1</v>
      </c>
      <c r="F31" s="2" t="s">
        <v>1</v>
      </c>
      <c r="G31" s="2" t="s">
        <v>1</v>
      </c>
      <c r="H31" s="5"/>
      <c r="J31" s="2" t="s">
        <v>101</v>
      </c>
      <c r="K31" s="2" t="s">
        <v>1</v>
      </c>
    </row>
    <row r="32" spans="1:11" x14ac:dyDescent="0.25">
      <c r="A32" s="4">
        <v>32309</v>
      </c>
      <c r="B32" s="5" t="s">
        <v>1</v>
      </c>
      <c r="C32" s="2" t="s">
        <v>1</v>
      </c>
      <c r="D32" s="2" t="s">
        <v>1</v>
      </c>
      <c r="E32" s="2" t="s">
        <v>1</v>
      </c>
      <c r="F32" s="2" t="s">
        <v>1</v>
      </c>
      <c r="G32" s="2" t="s">
        <v>1</v>
      </c>
      <c r="H32" s="5"/>
      <c r="J32" s="2" t="s">
        <v>102</v>
      </c>
      <c r="K32" s="2" t="s">
        <v>1</v>
      </c>
    </row>
    <row r="33" spans="1:11" x14ac:dyDescent="0.25">
      <c r="A33" s="4">
        <v>32339</v>
      </c>
      <c r="B33" s="5" t="s">
        <v>1</v>
      </c>
      <c r="C33" s="2" t="s">
        <v>1</v>
      </c>
      <c r="D33" s="2" t="s">
        <v>1</v>
      </c>
      <c r="E33" s="2" t="s">
        <v>1</v>
      </c>
      <c r="F33" s="2" t="s">
        <v>1</v>
      </c>
      <c r="G33" s="2" t="s">
        <v>1</v>
      </c>
      <c r="H33" s="5"/>
      <c r="J33" s="2" t="s">
        <v>103</v>
      </c>
      <c r="K33" s="2" t="s">
        <v>1</v>
      </c>
    </row>
    <row r="34" spans="1:11" x14ac:dyDescent="0.25">
      <c r="A34" s="4">
        <v>32370</v>
      </c>
      <c r="B34" s="5" t="s">
        <v>1</v>
      </c>
      <c r="C34" s="2" t="s">
        <v>1</v>
      </c>
      <c r="D34" s="2" t="s">
        <v>1</v>
      </c>
      <c r="E34" s="2" t="s">
        <v>1</v>
      </c>
      <c r="F34" s="2" t="s">
        <v>1</v>
      </c>
      <c r="G34" s="2" t="s">
        <v>1</v>
      </c>
      <c r="H34" s="5"/>
      <c r="J34" s="2" t="s">
        <v>104</v>
      </c>
      <c r="K34" s="2" t="s">
        <v>1</v>
      </c>
    </row>
    <row r="35" spans="1:11" x14ac:dyDescent="0.25">
      <c r="A35" s="4">
        <v>32401</v>
      </c>
      <c r="B35" s="5" t="s">
        <v>1</v>
      </c>
      <c r="C35" s="2" t="s">
        <v>1</v>
      </c>
      <c r="D35" s="2" t="s">
        <v>1</v>
      </c>
      <c r="E35" s="2" t="s">
        <v>1</v>
      </c>
      <c r="F35" s="2" t="s">
        <v>1</v>
      </c>
      <c r="G35" s="2" t="s">
        <v>1</v>
      </c>
      <c r="H35" s="5"/>
      <c r="J35" s="2" t="s">
        <v>105</v>
      </c>
      <c r="K35" s="2" t="s">
        <v>1</v>
      </c>
    </row>
    <row r="36" spans="1:11" x14ac:dyDescent="0.25">
      <c r="A36" s="4">
        <v>32431</v>
      </c>
      <c r="B36" s="5" t="s">
        <v>1</v>
      </c>
      <c r="C36" s="2" t="s">
        <v>1</v>
      </c>
      <c r="D36" s="2" t="s">
        <v>1</v>
      </c>
      <c r="E36" s="2" t="s">
        <v>1</v>
      </c>
      <c r="F36" s="2" t="s">
        <v>1</v>
      </c>
      <c r="G36" s="2" t="s">
        <v>1</v>
      </c>
      <c r="H36" s="5"/>
      <c r="J36" s="2" t="s">
        <v>106</v>
      </c>
      <c r="K36" s="2" t="s">
        <v>1</v>
      </c>
    </row>
    <row r="37" spans="1:11" x14ac:dyDescent="0.25">
      <c r="A37" s="4">
        <v>32462</v>
      </c>
      <c r="B37" s="5" t="s">
        <v>1</v>
      </c>
      <c r="C37" s="2" t="s">
        <v>1</v>
      </c>
      <c r="D37" s="2" t="s">
        <v>1</v>
      </c>
      <c r="E37" s="2" t="s">
        <v>1</v>
      </c>
      <c r="F37" s="2" t="s">
        <v>1</v>
      </c>
      <c r="G37" s="2" t="s">
        <v>1</v>
      </c>
      <c r="H37" s="5"/>
      <c r="J37" s="2" t="s">
        <v>107</v>
      </c>
      <c r="K37" s="2" t="s">
        <v>1</v>
      </c>
    </row>
    <row r="38" spans="1:11" x14ac:dyDescent="0.25">
      <c r="A38" s="4">
        <v>32492</v>
      </c>
      <c r="B38" s="5" t="s">
        <v>1</v>
      </c>
      <c r="C38" s="2" t="s">
        <v>1</v>
      </c>
      <c r="D38" s="2" t="s">
        <v>1</v>
      </c>
      <c r="E38" s="2" t="s">
        <v>1</v>
      </c>
      <c r="F38" s="2" t="s">
        <v>1</v>
      </c>
      <c r="G38" s="2" t="s">
        <v>1</v>
      </c>
      <c r="H38" s="5"/>
      <c r="J38" s="2" t="s">
        <v>108</v>
      </c>
      <c r="K38" s="2" t="s">
        <v>1</v>
      </c>
    </row>
    <row r="39" spans="1:11" x14ac:dyDescent="0.25">
      <c r="A39" s="4">
        <v>32523</v>
      </c>
      <c r="B39" s="5" t="s">
        <v>1</v>
      </c>
      <c r="C39" s="2" t="s">
        <v>1</v>
      </c>
      <c r="D39" s="2" t="s">
        <v>1</v>
      </c>
      <c r="E39" s="2" t="s">
        <v>1</v>
      </c>
      <c r="F39" s="2" t="s">
        <v>1</v>
      </c>
      <c r="G39" s="2" t="s">
        <v>1</v>
      </c>
      <c r="H39" s="5"/>
      <c r="J39" s="2" t="s">
        <v>109</v>
      </c>
      <c r="K39" s="2" t="s">
        <v>1</v>
      </c>
    </row>
    <row r="40" spans="1:11" x14ac:dyDescent="0.25">
      <c r="A40" s="4">
        <v>32554</v>
      </c>
      <c r="B40" s="5" t="s">
        <v>1</v>
      </c>
      <c r="C40" s="2" t="s">
        <v>1</v>
      </c>
      <c r="D40" s="2" t="s">
        <v>1</v>
      </c>
      <c r="E40" s="2" t="s">
        <v>1</v>
      </c>
      <c r="F40" s="2" t="s">
        <v>1</v>
      </c>
      <c r="G40" s="2" t="s">
        <v>1</v>
      </c>
      <c r="H40" s="5"/>
      <c r="J40" s="2" t="s">
        <v>110</v>
      </c>
      <c r="K40" s="2" t="s">
        <v>1</v>
      </c>
    </row>
    <row r="41" spans="1:11" x14ac:dyDescent="0.25">
      <c r="A41" s="4">
        <v>32582</v>
      </c>
      <c r="B41" s="5" t="s">
        <v>1</v>
      </c>
      <c r="C41" s="2" t="s">
        <v>1</v>
      </c>
      <c r="D41" s="2" t="s">
        <v>1</v>
      </c>
      <c r="E41" s="2" t="s">
        <v>1</v>
      </c>
      <c r="F41" s="2" t="s">
        <v>1</v>
      </c>
      <c r="G41" s="2" t="s">
        <v>1</v>
      </c>
      <c r="H41" s="5"/>
      <c r="J41" s="2" t="s">
        <v>111</v>
      </c>
      <c r="K41" s="2" t="s">
        <v>1</v>
      </c>
    </row>
    <row r="42" spans="1:11" x14ac:dyDescent="0.25">
      <c r="A42" s="4">
        <v>32613</v>
      </c>
      <c r="B42" s="5" t="s">
        <v>1</v>
      </c>
      <c r="C42" s="2" t="s">
        <v>1</v>
      </c>
      <c r="D42" s="2" t="s">
        <v>1</v>
      </c>
      <c r="E42" s="2" t="s">
        <v>1</v>
      </c>
      <c r="F42" s="2" t="s">
        <v>1</v>
      </c>
      <c r="G42" s="2" t="s">
        <v>1</v>
      </c>
      <c r="H42" s="5"/>
      <c r="J42" s="2" t="s">
        <v>112</v>
      </c>
      <c r="K42" s="2" t="s">
        <v>1</v>
      </c>
    </row>
    <row r="43" spans="1:11" x14ac:dyDescent="0.25">
      <c r="A43" s="4">
        <v>32643</v>
      </c>
      <c r="B43" s="5" t="s">
        <v>1</v>
      </c>
      <c r="C43" s="2" t="s">
        <v>1</v>
      </c>
      <c r="D43" s="2" t="s">
        <v>1</v>
      </c>
      <c r="E43" s="2" t="s">
        <v>1</v>
      </c>
      <c r="F43" s="2" t="s">
        <v>1</v>
      </c>
      <c r="G43" s="2" t="s">
        <v>1</v>
      </c>
      <c r="H43" s="5"/>
      <c r="J43" s="2" t="s">
        <v>113</v>
      </c>
      <c r="K43" s="2" t="s">
        <v>1</v>
      </c>
    </row>
    <row r="44" spans="1:11" x14ac:dyDescent="0.25">
      <c r="A44" s="4">
        <v>32674</v>
      </c>
      <c r="B44" s="5" t="s">
        <v>1</v>
      </c>
      <c r="C44" s="2" t="s">
        <v>1</v>
      </c>
      <c r="D44" s="2" t="s">
        <v>1</v>
      </c>
      <c r="E44" s="2" t="s">
        <v>1</v>
      </c>
      <c r="F44" s="2" t="s">
        <v>1</v>
      </c>
      <c r="G44" s="2" t="s">
        <v>1</v>
      </c>
      <c r="H44" s="5"/>
      <c r="J44" s="2" t="s">
        <v>114</v>
      </c>
      <c r="K44" s="2" t="s">
        <v>1</v>
      </c>
    </row>
    <row r="45" spans="1:11" x14ac:dyDescent="0.25">
      <c r="A45" s="4">
        <v>32704</v>
      </c>
      <c r="B45" s="5" t="s">
        <v>1</v>
      </c>
      <c r="C45" s="2" t="s">
        <v>1</v>
      </c>
      <c r="D45" s="2" t="s">
        <v>1</v>
      </c>
      <c r="E45" s="2" t="s">
        <v>1</v>
      </c>
      <c r="F45" s="2" t="s">
        <v>1</v>
      </c>
      <c r="G45" s="2" t="s">
        <v>1</v>
      </c>
      <c r="H45" s="5"/>
      <c r="J45" s="2" t="s">
        <v>115</v>
      </c>
      <c r="K45" s="2" t="s">
        <v>1</v>
      </c>
    </row>
    <row r="46" spans="1:11" x14ac:dyDescent="0.25">
      <c r="A46" s="4">
        <v>32735</v>
      </c>
      <c r="B46" s="5" t="s">
        <v>1</v>
      </c>
      <c r="C46" s="2" t="s">
        <v>1</v>
      </c>
      <c r="D46" s="2" t="s">
        <v>1</v>
      </c>
      <c r="E46" s="2" t="s">
        <v>1</v>
      </c>
      <c r="F46" s="2" t="s">
        <v>1</v>
      </c>
      <c r="G46" s="2" t="s">
        <v>1</v>
      </c>
      <c r="H46" s="5"/>
      <c r="J46" s="2" t="s">
        <v>116</v>
      </c>
      <c r="K46" s="2" t="s">
        <v>1</v>
      </c>
    </row>
    <row r="47" spans="1:11" x14ac:dyDescent="0.25">
      <c r="A47" s="4">
        <v>32766</v>
      </c>
      <c r="B47" s="5" t="s">
        <v>1</v>
      </c>
      <c r="C47" s="2" t="s">
        <v>1</v>
      </c>
      <c r="D47" s="2" t="s">
        <v>1</v>
      </c>
      <c r="E47" s="2" t="s">
        <v>1</v>
      </c>
      <c r="F47" s="2" t="s">
        <v>1</v>
      </c>
      <c r="G47" s="2" t="s">
        <v>1</v>
      </c>
      <c r="H47" s="5"/>
      <c r="J47" s="2" t="s">
        <v>117</v>
      </c>
      <c r="K47" s="2" t="s">
        <v>1</v>
      </c>
    </row>
    <row r="48" spans="1:11" x14ac:dyDescent="0.25">
      <c r="A48" s="4">
        <v>32796</v>
      </c>
      <c r="B48" s="5" t="s">
        <v>1</v>
      </c>
      <c r="C48" s="2" t="s">
        <v>1</v>
      </c>
      <c r="D48" s="2" t="s">
        <v>1</v>
      </c>
      <c r="E48" s="2" t="s">
        <v>1</v>
      </c>
      <c r="F48" s="2" t="s">
        <v>1</v>
      </c>
      <c r="G48" s="2" t="s">
        <v>1</v>
      </c>
      <c r="H48" s="5"/>
      <c r="J48" s="2" t="s">
        <v>118</v>
      </c>
      <c r="K48" s="2" t="s">
        <v>1</v>
      </c>
    </row>
    <row r="49" spans="1:11" x14ac:dyDescent="0.25">
      <c r="A49" s="4">
        <v>32827</v>
      </c>
      <c r="B49" s="5" t="s">
        <v>1</v>
      </c>
      <c r="C49" s="2" t="s">
        <v>1</v>
      </c>
      <c r="D49" s="2" t="s">
        <v>1</v>
      </c>
      <c r="E49" s="2" t="s">
        <v>1</v>
      </c>
      <c r="F49" s="2" t="s">
        <v>1</v>
      </c>
      <c r="G49" s="2" t="s">
        <v>1</v>
      </c>
      <c r="H49" s="5"/>
      <c r="J49" s="2" t="s">
        <v>119</v>
      </c>
      <c r="K49" s="2" t="s">
        <v>1</v>
      </c>
    </row>
    <row r="50" spans="1:11" x14ac:dyDescent="0.25">
      <c r="A50" s="4">
        <v>32857</v>
      </c>
      <c r="B50" s="5" t="s">
        <v>1</v>
      </c>
      <c r="C50" s="2" t="s">
        <v>1</v>
      </c>
      <c r="D50" s="2" t="s">
        <v>1</v>
      </c>
      <c r="E50" s="2" t="s">
        <v>1</v>
      </c>
      <c r="F50" s="2" t="s">
        <v>1</v>
      </c>
      <c r="G50" s="2" t="s">
        <v>1</v>
      </c>
      <c r="H50" s="5"/>
      <c r="J50" s="2" t="s">
        <v>120</v>
      </c>
      <c r="K50" s="2" t="s">
        <v>1</v>
      </c>
    </row>
    <row r="51" spans="1:11" x14ac:dyDescent="0.25">
      <c r="A51" s="4">
        <v>32888</v>
      </c>
      <c r="B51" s="5" t="s">
        <v>1</v>
      </c>
      <c r="C51" s="2" t="s">
        <v>1</v>
      </c>
      <c r="D51" s="2" t="s">
        <v>1</v>
      </c>
      <c r="E51" s="2" t="s">
        <v>1</v>
      </c>
      <c r="F51" s="2">
        <v>41.2</v>
      </c>
      <c r="G51" s="2" t="s">
        <v>1</v>
      </c>
      <c r="H51" s="5"/>
      <c r="J51" s="2" t="s">
        <v>121</v>
      </c>
      <c r="K51" s="2" t="s">
        <v>1</v>
      </c>
    </row>
    <row r="52" spans="1:11" x14ac:dyDescent="0.25">
      <c r="A52" s="4">
        <v>32919</v>
      </c>
      <c r="B52" s="5" t="s">
        <v>1</v>
      </c>
      <c r="C52" s="2" t="s">
        <v>1</v>
      </c>
      <c r="D52" s="2" t="s">
        <v>1</v>
      </c>
      <c r="E52" s="2" t="s">
        <v>1</v>
      </c>
      <c r="F52" s="2">
        <v>41.4</v>
      </c>
      <c r="G52" s="2" t="s">
        <v>1</v>
      </c>
      <c r="H52" s="5"/>
      <c r="J52" s="2" t="s">
        <v>122</v>
      </c>
      <c r="K52" s="2" t="s">
        <v>1</v>
      </c>
    </row>
    <row r="53" spans="1:11" x14ac:dyDescent="0.25">
      <c r="A53" s="4">
        <v>32947</v>
      </c>
      <c r="B53" s="5" t="s">
        <v>1</v>
      </c>
      <c r="C53" s="2" t="s">
        <v>1</v>
      </c>
      <c r="D53" s="2" t="s">
        <v>1</v>
      </c>
      <c r="E53" s="2" t="s">
        <v>1</v>
      </c>
      <c r="F53" s="2">
        <v>41.1</v>
      </c>
      <c r="G53" s="2" t="s">
        <v>1</v>
      </c>
      <c r="H53" s="5"/>
      <c r="J53" s="2" t="s">
        <v>123</v>
      </c>
      <c r="K53" s="2" t="s">
        <v>1</v>
      </c>
    </row>
    <row r="54" spans="1:11" x14ac:dyDescent="0.25">
      <c r="A54" s="4">
        <v>32978</v>
      </c>
      <c r="B54" s="5" t="s">
        <v>1</v>
      </c>
      <c r="C54" s="2" t="s">
        <v>1</v>
      </c>
      <c r="D54" s="2" t="s">
        <v>1</v>
      </c>
      <c r="E54" s="2" t="s">
        <v>1</v>
      </c>
      <c r="F54" s="2">
        <v>41.5</v>
      </c>
      <c r="G54" s="2" t="s">
        <v>1</v>
      </c>
      <c r="H54" s="5"/>
      <c r="J54" s="2" t="s">
        <v>124</v>
      </c>
      <c r="K54" s="2" t="s">
        <v>1</v>
      </c>
    </row>
    <row r="55" spans="1:11" x14ac:dyDescent="0.25">
      <c r="A55" s="4">
        <v>33008</v>
      </c>
      <c r="B55" s="5" t="s">
        <v>1</v>
      </c>
      <c r="C55" s="2" t="s">
        <v>1</v>
      </c>
      <c r="D55" s="2" t="s">
        <v>1</v>
      </c>
      <c r="E55" s="2" t="s">
        <v>1</v>
      </c>
      <c r="F55" s="2">
        <v>42.7</v>
      </c>
      <c r="G55" s="2" t="s">
        <v>1</v>
      </c>
      <c r="H55" s="5"/>
      <c r="J55" s="2" t="s">
        <v>125</v>
      </c>
      <c r="K55" s="2" t="s">
        <v>1</v>
      </c>
    </row>
    <row r="56" spans="1:11" x14ac:dyDescent="0.25">
      <c r="A56" s="4">
        <v>33039</v>
      </c>
      <c r="B56" s="5" t="s">
        <v>1</v>
      </c>
      <c r="C56" s="2" t="s">
        <v>1</v>
      </c>
      <c r="D56" s="2" t="s">
        <v>1</v>
      </c>
      <c r="E56" s="2" t="s">
        <v>1</v>
      </c>
      <c r="F56" s="2">
        <v>41.6</v>
      </c>
      <c r="G56" s="2" t="s">
        <v>1</v>
      </c>
      <c r="H56" s="5"/>
      <c r="J56" s="2" t="s">
        <v>126</v>
      </c>
      <c r="K56" s="2" t="s">
        <v>1</v>
      </c>
    </row>
    <row r="57" spans="1:11" x14ac:dyDescent="0.25">
      <c r="A57" s="4">
        <v>33069</v>
      </c>
      <c r="B57" s="5" t="s">
        <v>1</v>
      </c>
      <c r="C57" s="2" t="s">
        <v>1</v>
      </c>
      <c r="D57" s="2" t="s">
        <v>1</v>
      </c>
      <c r="E57" s="2" t="s">
        <v>1</v>
      </c>
      <c r="F57" s="2">
        <v>42</v>
      </c>
      <c r="G57" s="2" t="s">
        <v>1</v>
      </c>
      <c r="H57" s="5"/>
      <c r="J57" s="2" t="s">
        <v>127</v>
      </c>
      <c r="K57" s="2" t="s">
        <v>1</v>
      </c>
    </row>
    <row r="58" spans="1:11" x14ac:dyDescent="0.25">
      <c r="A58" s="4">
        <v>33100</v>
      </c>
      <c r="B58" s="5" t="s">
        <v>1</v>
      </c>
      <c r="C58" s="2" t="s">
        <v>1</v>
      </c>
      <c r="D58" s="2" t="s">
        <v>1</v>
      </c>
      <c r="E58" s="2" t="s">
        <v>1</v>
      </c>
      <c r="F58" s="2">
        <v>42.3</v>
      </c>
      <c r="G58" s="2" t="s">
        <v>1</v>
      </c>
      <c r="H58" s="5"/>
      <c r="J58" s="2" t="s">
        <v>128</v>
      </c>
      <c r="K58" s="2" t="s">
        <v>1</v>
      </c>
    </row>
    <row r="59" spans="1:11" x14ac:dyDescent="0.25">
      <c r="A59" s="4">
        <v>33131</v>
      </c>
      <c r="B59" s="5" t="s">
        <v>1</v>
      </c>
      <c r="C59" s="2" t="s">
        <v>1</v>
      </c>
      <c r="D59" s="2" t="s">
        <v>1</v>
      </c>
      <c r="E59" s="2" t="s">
        <v>1</v>
      </c>
      <c r="F59" s="2">
        <v>43.1</v>
      </c>
      <c r="G59" s="2" t="s">
        <v>1</v>
      </c>
      <c r="H59" s="5"/>
      <c r="J59" s="2" t="s">
        <v>129</v>
      </c>
      <c r="K59" s="2" t="s">
        <v>1</v>
      </c>
    </row>
    <row r="60" spans="1:11" x14ac:dyDescent="0.25">
      <c r="A60" s="4">
        <v>33161</v>
      </c>
      <c r="B60" s="5" t="s">
        <v>1</v>
      </c>
      <c r="C60" s="2" t="s">
        <v>1</v>
      </c>
      <c r="D60" s="2" t="s">
        <v>1</v>
      </c>
      <c r="E60" s="2" t="s">
        <v>1</v>
      </c>
      <c r="F60" s="2">
        <v>42.8</v>
      </c>
      <c r="G60" s="2" t="s">
        <v>1</v>
      </c>
      <c r="H60" s="5"/>
      <c r="J60" s="2" t="s">
        <v>130</v>
      </c>
      <c r="K60" s="2" t="s">
        <v>1</v>
      </c>
    </row>
    <row r="61" spans="1:11" x14ac:dyDescent="0.25">
      <c r="A61" s="4">
        <v>33192</v>
      </c>
      <c r="B61" s="5" t="s">
        <v>1</v>
      </c>
      <c r="C61" s="2" t="s">
        <v>1</v>
      </c>
      <c r="D61" s="2" t="s">
        <v>1</v>
      </c>
      <c r="E61" s="2" t="s">
        <v>1</v>
      </c>
      <c r="F61" s="2">
        <v>43.3</v>
      </c>
      <c r="G61" s="2" t="s">
        <v>1</v>
      </c>
      <c r="H61" s="5"/>
      <c r="J61" s="2" t="s">
        <v>131</v>
      </c>
      <c r="K61" s="2" t="s">
        <v>1</v>
      </c>
    </row>
    <row r="62" spans="1:11" x14ac:dyDescent="0.25">
      <c r="A62" s="4">
        <v>33222</v>
      </c>
      <c r="B62" s="5" t="s">
        <v>1</v>
      </c>
      <c r="C62" s="2" t="s">
        <v>1</v>
      </c>
      <c r="D62" s="2" t="s">
        <v>1</v>
      </c>
      <c r="E62" s="2" t="s">
        <v>1</v>
      </c>
      <c r="F62" s="2">
        <v>43.5</v>
      </c>
      <c r="G62" s="2" t="s">
        <v>1</v>
      </c>
      <c r="H62" s="5"/>
      <c r="J62" s="2" t="s">
        <v>132</v>
      </c>
      <c r="K62" s="2" t="s">
        <v>1</v>
      </c>
    </row>
    <row r="63" spans="1:11" x14ac:dyDescent="0.25">
      <c r="A63" s="4">
        <v>33253</v>
      </c>
      <c r="B63" s="5" t="s">
        <v>1</v>
      </c>
      <c r="C63" s="2" t="s">
        <v>1</v>
      </c>
      <c r="D63" s="2" t="s">
        <v>1</v>
      </c>
      <c r="E63" s="2" t="s">
        <v>1</v>
      </c>
      <c r="F63" s="2">
        <v>40.700000000000003</v>
      </c>
      <c r="G63" s="2" t="s">
        <v>1</v>
      </c>
      <c r="H63" s="5"/>
      <c r="J63" s="2" t="s">
        <v>133</v>
      </c>
      <c r="K63" s="2" t="s">
        <v>1</v>
      </c>
    </row>
    <row r="64" spans="1:11" x14ac:dyDescent="0.25">
      <c r="A64" s="4">
        <v>33284</v>
      </c>
      <c r="B64" s="5" t="s">
        <v>1</v>
      </c>
      <c r="C64" s="2" t="s">
        <v>1</v>
      </c>
      <c r="D64" s="2" t="s">
        <v>1</v>
      </c>
      <c r="E64" s="2" t="s">
        <v>1</v>
      </c>
      <c r="F64" s="2">
        <v>41.7</v>
      </c>
      <c r="G64" s="2" t="s">
        <v>1</v>
      </c>
      <c r="H64" s="5"/>
      <c r="J64" s="2" t="s">
        <v>134</v>
      </c>
      <c r="K64" s="2" t="s">
        <v>1</v>
      </c>
    </row>
    <row r="65" spans="1:11" x14ac:dyDescent="0.25">
      <c r="A65" s="4">
        <v>33312</v>
      </c>
      <c r="B65" s="5" t="s">
        <v>1</v>
      </c>
      <c r="C65" s="2" t="s">
        <v>1</v>
      </c>
      <c r="D65" s="2" t="s">
        <v>1</v>
      </c>
      <c r="E65" s="2" t="s">
        <v>1</v>
      </c>
      <c r="F65" s="2">
        <v>44</v>
      </c>
      <c r="G65" s="2" t="s">
        <v>1</v>
      </c>
      <c r="H65" s="5"/>
      <c r="J65" s="2" t="s">
        <v>135</v>
      </c>
      <c r="K65" s="2" t="s">
        <v>1</v>
      </c>
    </row>
    <row r="66" spans="1:11" x14ac:dyDescent="0.25">
      <c r="A66" s="4">
        <v>33343</v>
      </c>
      <c r="B66" s="5" t="s">
        <v>1</v>
      </c>
      <c r="C66" s="2" t="s">
        <v>1</v>
      </c>
      <c r="D66" s="2" t="s">
        <v>1</v>
      </c>
      <c r="E66" s="2" t="s">
        <v>1</v>
      </c>
      <c r="F66" s="2">
        <v>44.8</v>
      </c>
      <c r="G66" s="2" t="s">
        <v>1</v>
      </c>
      <c r="H66" s="5"/>
      <c r="J66" s="2" t="s">
        <v>136</v>
      </c>
      <c r="K66" s="2" t="s">
        <v>1</v>
      </c>
    </row>
    <row r="67" spans="1:11" x14ac:dyDescent="0.25">
      <c r="A67" s="4">
        <v>33373</v>
      </c>
      <c r="B67" s="5" t="s">
        <v>1</v>
      </c>
      <c r="C67" s="2" t="s">
        <v>1</v>
      </c>
      <c r="D67" s="2" t="s">
        <v>1</v>
      </c>
      <c r="E67" s="2" t="s">
        <v>1</v>
      </c>
      <c r="F67" s="2">
        <v>45.5</v>
      </c>
      <c r="G67" s="2" t="s">
        <v>1</v>
      </c>
      <c r="H67" s="5"/>
      <c r="J67" s="2" t="s">
        <v>137</v>
      </c>
      <c r="K67" s="2" t="s">
        <v>1</v>
      </c>
    </row>
    <row r="68" spans="1:11" x14ac:dyDescent="0.25">
      <c r="A68" s="4">
        <v>33404</v>
      </c>
      <c r="B68" s="5" t="s">
        <v>1</v>
      </c>
      <c r="C68" s="2" t="s">
        <v>1</v>
      </c>
      <c r="D68" s="2" t="s">
        <v>1</v>
      </c>
      <c r="E68" s="2" t="s">
        <v>1</v>
      </c>
      <c r="F68" s="2">
        <v>45.7</v>
      </c>
      <c r="G68" s="2" t="s">
        <v>1</v>
      </c>
      <c r="H68" s="5"/>
      <c r="J68" s="2" t="s">
        <v>138</v>
      </c>
      <c r="K68" s="2" t="s">
        <v>1</v>
      </c>
    </row>
    <row r="69" spans="1:11" x14ac:dyDescent="0.25">
      <c r="A69" s="4">
        <v>33434</v>
      </c>
      <c r="B69" s="5" t="s">
        <v>1</v>
      </c>
      <c r="C69" s="2" t="s">
        <v>1</v>
      </c>
      <c r="D69" s="2" t="s">
        <v>1</v>
      </c>
      <c r="E69" s="2" t="s">
        <v>1</v>
      </c>
      <c r="F69" s="2">
        <v>45.9</v>
      </c>
      <c r="G69" s="2" t="s">
        <v>1</v>
      </c>
      <c r="H69" s="5"/>
      <c r="J69" s="2" t="s">
        <v>139</v>
      </c>
      <c r="K69" s="2" t="s">
        <v>1</v>
      </c>
    </row>
    <row r="70" spans="1:11" x14ac:dyDescent="0.25">
      <c r="A70" s="4">
        <v>33465</v>
      </c>
      <c r="B70" s="5" t="s">
        <v>1</v>
      </c>
      <c r="C70" s="2" t="s">
        <v>1</v>
      </c>
      <c r="D70" s="2" t="s">
        <v>1</v>
      </c>
      <c r="E70" s="2" t="s">
        <v>1</v>
      </c>
      <c r="F70" s="2">
        <v>46.8</v>
      </c>
      <c r="G70" s="2" t="s">
        <v>1</v>
      </c>
      <c r="H70" s="5"/>
      <c r="J70" s="2" t="s">
        <v>140</v>
      </c>
      <c r="K70" s="2" t="s">
        <v>1</v>
      </c>
    </row>
    <row r="71" spans="1:11" x14ac:dyDescent="0.25">
      <c r="A71" s="4">
        <v>33496</v>
      </c>
      <c r="B71" s="5" t="s">
        <v>1</v>
      </c>
      <c r="C71" s="2" t="s">
        <v>1</v>
      </c>
      <c r="D71" s="2" t="s">
        <v>1</v>
      </c>
      <c r="E71" s="2" t="s">
        <v>1</v>
      </c>
      <c r="F71" s="2">
        <v>44.9</v>
      </c>
      <c r="G71" s="2" t="s">
        <v>1</v>
      </c>
      <c r="H71" s="5"/>
      <c r="J71" s="2" t="s">
        <v>141</v>
      </c>
      <c r="K71" s="2" t="s">
        <v>1</v>
      </c>
    </row>
    <row r="72" spans="1:11" x14ac:dyDescent="0.25">
      <c r="A72" s="4">
        <v>33526</v>
      </c>
      <c r="B72" s="5" t="s">
        <v>1</v>
      </c>
      <c r="C72" s="2" t="s">
        <v>1</v>
      </c>
      <c r="D72" s="2" t="s">
        <v>1</v>
      </c>
      <c r="E72" s="2" t="s">
        <v>1</v>
      </c>
      <c r="F72" s="2">
        <v>46.7</v>
      </c>
      <c r="G72" s="2" t="s">
        <v>1</v>
      </c>
      <c r="H72" s="5"/>
      <c r="J72" s="2" t="s">
        <v>142</v>
      </c>
      <c r="K72" s="2" t="s">
        <v>1</v>
      </c>
    </row>
    <row r="73" spans="1:11" x14ac:dyDescent="0.25">
      <c r="A73" s="4">
        <v>33557</v>
      </c>
      <c r="B73" s="5" t="s">
        <v>1</v>
      </c>
      <c r="C73" s="2" t="s">
        <v>1</v>
      </c>
      <c r="D73" s="2" t="s">
        <v>1</v>
      </c>
      <c r="E73" s="2" t="s">
        <v>1</v>
      </c>
      <c r="F73" s="2">
        <v>46.7</v>
      </c>
      <c r="G73" s="2" t="s">
        <v>1</v>
      </c>
      <c r="H73" s="5"/>
      <c r="J73" s="2" t="s">
        <v>143</v>
      </c>
      <c r="K73" s="2" t="s">
        <v>1</v>
      </c>
    </row>
    <row r="74" spans="1:11" x14ac:dyDescent="0.25">
      <c r="A74" s="4">
        <v>33587</v>
      </c>
      <c r="B74" s="5" t="s">
        <v>1</v>
      </c>
      <c r="C74" s="2" t="s">
        <v>1</v>
      </c>
      <c r="D74" s="2" t="s">
        <v>1</v>
      </c>
      <c r="E74" s="2" t="s">
        <v>1</v>
      </c>
      <c r="F74" s="2">
        <v>46.2</v>
      </c>
      <c r="G74" s="2" t="s">
        <v>1</v>
      </c>
      <c r="H74" s="5"/>
      <c r="J74" s="2" t="s">
        <v>144</v>
      </c>
      <c r="K74" s="2" t="s">
        <v>1</v>
      </c>
    </row>
    <row r="75" spans="1:11" x14ac:dyDescent="0.25">
      <c r="A75" s="4">
        <v>33618</v>
      </c>
      <c r="B75" s="5" t="s">
        <v>1</v>
      </c>
      <c r="C75" s="2" t="s">
        <v>1</v>
      </c>
      <c r="D75" s="2" t="s">
        <v>1</v>
      </c>
      <c r="E75" s="2" t="s">
        <v>1</v>
      </c>
      <c r="F75" s="2">
        <v>47.1</v>
      </c>
      <c r="G75" s="2" t="s">
        <v>1</v>
      </c>
      <c r="H75" s="5"/>
      <c r="J75" s="2" t="s">
        <v>145</v>
      </c>
      <c r="K75" s="2" t="s">
        <v>1</v>
      </c>
    </row>
    <row r="76" spans="1:11" x14ac:dyDescent="0.25">
      <c r="A76" s="4">
        <v>33649</v>
      </c>
      <c r="B76" s="5" t="s">
        <v>1</v>
      </c>
      <c r="C76" s="2" t="s">
        <v>1</v>
      </c>
      <c r="D76" s="2" t="s">
        <v>1</v>
      </c>
      <c r="E76" s="2" t="s">
        <v>1</v>
      </c>
      <c r="F76" s="2">
        <v>46</v>
      </c>
      <c r="G76" s="2" t="s">
        <v>1</v>
      </c>
      <c r="H76" s="5"/>
      <c r="J76" s="2" t="s">
        <v>146</v>
      </c>
      <c r="K76" s="2" t="s">
        <v>1</v>
      </c>
    </row>
    <row r="77" spans="1:11" x14ac:dyDescent="0.25">
      <c r="A77" s="4">
        <v>33678</v>
      </c>
      <c r="B77" s="5" t="s">
        <v>1</v>
      </c>
      <c r="C77" s="2" t="s">
        <v>1</v>
      </c>
      <c r="D77" s="2" t="s">
        <v>1</v>
      </c>
      <c r="E77" s="2" t="s">
        <v>1</v>
      </c>
      <c r="F77" s="2">
        <v>48.2</v>
      </c>
      <c r="G77" s="2" t="s">
        <v>1</v>
      </c>
      <c r="H77" s="5"/>
      <c r="J77" s="2" t="s">
        <v>147</v>
      </c>
      <c r="K77" s="2" t="s">
        <v>1</v>
      </c>
    </row>
    <row r="78" spans="1:11" x14ac:dyDescent="0.25">
      <c r="A78" s="4">
        <v>33709</v>
      </c>
      <c r="B78" s="5" t="s">
        <v>1</v>
      </c>
      <c r="C78" s="2" t="s">
        <v>1</v>
      </c>
      <c r="D78" s="2" t="s">
        <v>1</v>
      </c>
      <c r="E78" s="2" t="s">
        <v>1</v>
      </c>
      <c r="F78" s="2">
        <v>48.2</v>
      </c>
      <c r="G78" s="2" t="s">
        <v>1</v>
      </c>
      <c r="H78" s="5"/>
      <c r="J78" s="2" t="s">
        <v>148</v>
      </c>
      <c r="K78" s="2" t="s">
        <v>1</v>
      </c>
    </row>
    <row r="79" spans="1:11" x14ac:dyDescent="0.25">
      <c r="A79" s="4">
        <v>33739</v>
      </c>
      <c r="B79" s="5" t="s">
        <v>1</v>
      </c>
      <c r="C79" s="2" t="s">
        <v>1</v>
      </c>
      <c r="D79" s="2" t="s">
        <v>1</v>
      </c>
      <c r="E79" s="2" t="s">
        <v>1</v>
      </c>
      <c r="F79" s="2">
        <v>48.4</v>
      </c>
      <c r="G79" s="2" t="s">
        <v>1</v>
      </c>
      <c r="H79" s="5"/>
      <c r="J79" s="2" t="s">
        <v>149</v>
      </c>
      <c r="K79" s="2" t="s">
        <v>1</v>
      </c>
    </row>
    <row r="80" spans="1:11" x14ac:dyDescent="0.25">
      <c r="A80" s="4">
        <v>33770</v>
      </c>
      <c r="B80" s="5" t="s">
        <v>1</v>
      </c>
      <c r="C80" s="2" t="s">
        <v>1</v>
      </c>
      <c r="D80" s="2" t="s">
        <v>1</v>
      </c>
      <c r="E80" s="2" t="s">
        <v>1</v>
      </c>
      <c r="F80" s="2">
        <v>48</v>
      </c>
      <c r="G80" s="2" t="s">
        <v>1</v>
      </c>
      <c r="H80" s="5"/>
      <c r="J80" s="2" t="s">
        <v>150</v>
      </c>
      <c r="K80" s="2" t="s">
        <v>1</v>
      </c>
    </row>
    <row r="81" spans="1:11" x14ac:dyDescent="0.25">
      <c r="A81" s="4">
        <v>33800</v>
      </c>
      <c r="B81" s="5" t="s">
        <v>1</v>
      </c>
      <c r="C81" s="2" t="s">
        <v>1</v>
      </c>
      <c r="D81" s="2" t="s">
        <v>1</v>
      </c>
      <c r="E81" s="2" t="s">
        <v>1</v>
      </c>
      <c r="F81" s="2">
        <v>49</v>
      </c>
      <c r="G81" s="2" t="s">
        <v>1</v>
      </c>
      <c r="H81" s="5"/>
      <c r="J81" s="2" t="s">
        <v>151</v>
      </c>
      <c r="K81" s="2" t="s">
        <v>1</v>
      </c>
    </row>
    <row r="82" spans="1:11" x14ac:dyDescent="0.25">
      <c r="A82" s="4">
        <v>33831</v>
      </c>
      <c r="B82" s="5" t="s">
        <v>1</v>
      </c>
      <c r="C82" s="2" t="s">
        <v>1</v>
      </c>
      <c r="D82" s="2" t="s">
        <v>1</v>
      </c>
      <c r="E82" s="2" t="s">
        <v>1</v>
      </c>
      <c r="F82" s="2">
        <v>48.2</v>
      </c>
      <c r="G82" s="2" t="s">
        <v>1</v>
      </c>
      <c r="H82" s="5"/>
      <c r="J82" s="2" t="s">
        <v>152</v>
      </c>
      <c r="K82" s="2" t="s">
        <v>1</v>
      </c>
    </row>
    <row r="83" spans="1:11" x14ac:dyDescent="0.25">
      <c r="A83" s="4">
        <v>33862</v>
      </c>
      <c r="B83" s="5" t="s">
        <v>1</v>
      </c>
      <c r="C83" s="2" t="s">
        <v>1</v>
      </c>
      <c r="D83" s="2" t="s">
        <v>1</v>
      </c>
      <c r="E83" s="2" t="s">
        <v>1</v>
      </c>
      <c r="F83" s="2">
        <v>49</v>
      </c>
      <c r="G83" s="2" t="s">
        <v>1</v>
      </c>
      <c r="H83" s="5"/>
      <c r="J83" s="2" t="s">
        <v>153</v>
      </c>
      <c r="K83" s="2">
        <v>181096.2</v>
      </c>
    </row>
    <row r="84" spans="1:11" x14ac:dyDescent="0.25">
      <c r="A84" s="4">
        <v>33892</v>
      </c>
      <c r="B84" s="5" t="s">
        <v>1</v>
      </c>
      <c r="C84" s="2" t="s">
        <v>1</v>
      </c>
      <c r="D84" s="2" t="s">
        <v>1</v>
      </c>
      <c r="E84" s="2" t="s">
        <v>1</v>
      </c>
      <c r="F84" s="2">
        <v>49.4</v>
      </c>
      <c r="G84" s="2" t="s">
        <v>1</v>
      </c>
      <c r="H84" s="5"/>
      <c r="J84" s="2" t="s">
        <v>154</v>
      </c>
      <c r="K84" s="2">
        <v>184256.7</v>
      </c>
    </row>
    <row r="85" spans="1:11" x14ac:dyDescent="0.25">
      <c r="A85" s="4">
        <v>33923</v>
      </c>
      <c r="B85" s="5" t="s">
        <v>1</v>
      </c>
      <c r="C85" s="2" t="s">
        <v>1</v>
      </c>
      <c r="D85" s="2" t="s">
        <v>1</v>
      </c>
      <c r="E85" s="2" t="s">
        <v>1</v>
      </c>
      <c r="F85" s="2">
        <v>49.7</v>
      </c>
      <c r="G85" s="2" t="s">
        <v>1</v>
      </c>
      <c r="H85" s="5"/>
      <c r="J85" s="2" t="s">
        <v>155</v>
      </c>
      <c r="K85" s="2">
        <v>183170.8</v>
      </c>
    </row>
    <row r="86" spans="1:11" x14ac:dyDescent="0.25">
      <c r="A86" s="4">
        <v>33953</v>
      </c>
      <c r="B86" s="5" t="s">
        <v>1</v>
      </c>
      <c r="C86" s="2" t="s">
        <v>1</v>
      </c>
      <c r="D86" s="2" t="s">
        <v>1</v>
      </c>
      <c r="E86" s="2" t="s">
        <v>1</v>
      </c>
      <c r="F86" s="2">
        <v>50.6</v>
      </c>
      <c r="G86" s="2" t="s">
        <v>1</v>
      </c>
      <c r="H86" s="5"/>
      <c r="J86" s="2" t="s">
        <v>156</v>
      </c>
      <c r="K86" s="2">
        <v>187067.2</v>
      </c>
    </row>
    <row r="87" spans="1:11" x14ac:dyDescent="0.25">
      <c r="A87" s="4">
        <v>33984</v>
      </c>
      <c r="B87" s="5" t="s">
        <v>1</v>
      </c>
      <c r="C87" s="2" t="s">
        <v>1</v>
      </c>
      <c r="D87" s="2" t="s">
        <v>1</v>
      </c>
      <c r="E87" s="2" t="s">
        <v>1</v>
      </c>
      <c r="F87" s="2">
        <v>50.9</v>
      </c>
      <c r="G87" s="2" t="s">
        <v>1</v>
      </c>
      <c r="H87" s="5"/>
      <c r="J87" s="2" t="s">
        <v>157</v>
      </c>
      <c r="K87" s="2">
        <v>190642.1</v>
      </c>
    </row>
    <row r="88" spans="1:11" x14ac:dyDescent="0.25">
      <c r="A88" s="4">
        <v>34015</v>
      </c>
      <c r="B88" s="5" t="s">
        <v>1</v>
      </c>
      <c r="C88" s="2" t="s">
        <v>1</v>
      </c>
      <c r="D88" s="2" t="s">
        <v>1</v>
      </c>
      <c r="E88" s="2" t="s">
        <v>1</v>
      </c>
      <c r="F88" s="2">
        <v>51.8</v>
      </c>
      <c r="G88" s="2" t="s">
        <v>1</v>
      </c>
      <c r="H88" s="5"/>
      <c r="J88" s="2" t="s">
        <v>158</v>
      </c>
      <c r="K88" s="2">
        <v>193383.8</v>
      </c>
    </row>
    <row r="89" spans="1:11" x14ac:dyDescent="0.25">
      <c r="A89" s="4">
        <v>34043</v>
      </c>
      <c r="B89" s="5" t="s">
        <v>1</v>
      </c>
      <c r="C89" s="2" t="s">
        <v>1</v>
      </c>
      <c r="D89" s="2" t="s">
        <v>1</v>
      </c>
      <c r="E89" s="2" t="s">
        <v>1</v>
      </c>
      <c r="F89" s="2">
        <v>51.3</v>
      </c>
      <c r="G89" s="2" t="s">
        <v>1</v>
      </c>
      <c r="H89" s="5"/>
      <c r="J89" s="2" t="s">
        <v>159</v>
      </c>
      <c r="K89" s="2">
        <v>196566.2</v>
      </c>
    </row>
    <row r="90" spans="1:11" x14ac:dyDescent="0.25">
      <c r="A90" s="4">
        <v>34074</v>
      </c>
      <c r="B90" s="5" t="s">
        <v>1</v>
      </c>
      <c r="C90" s="2" t="s">
        <v>1</v>
      </c>
      <c r="D90" s="2" t="s">
        <v>1</v>
      </c>
      <c r="E90" s="2" t="s">
        <v>1</v>
      </c>
      <c r="F90" s="2">
        <v>50.8</v>
      </c>
      <c r="G90" s="2" t="s">
        <v>1</v>
      </c>
      <c r="H90" s="5"/>
      <c r="J90" s="2" t="s">
        <v>160</v>
      </c>
      <c r="K90" s="2">
        <v>198854.9</v>
      </c>
    </row>
    <row r="91" spans="1:11" x14ac:dyDescent="0.25">
      <c r="A91" s="4">
        <v>34104</v>
      </c>
      <c r="B91" s="5" t="s">
        <v>1</v>
      </c>
      <c r="C91" s="2" t="s">
        <v>1</v>
      </c>
      <c r="D91" s="2" t="s">
        <v>1</v>
      </c>
      <c r="E91" s="2" t="s">
        <v>1</v>
      </c>
      <c r="F91" s="2">
        <v>50.9</v>
      </c>
      <c r="G91" s="2" t="s">
        <v>1</v>
      </c>
      <c r="H91" s="5"/>
      <c r="J91" s="2" t="s">
        <v>161</v>
      </c>
      <c r="K91" s="2">
        <v>201295.1</v>
      </c>
    </row>
    <row r="92" spans="1:11" x14ac:dyDescent="0.25">
      <c r="A92" s="4">
        <v>34135</v>
      </c>
      <c r="B92" s="5" t="s">
        <v>1</v>
      </c>
      <c r="C92" s="2" t="s">
        <v>1</v>
      </c>
      <c r="D92" s="2" t="s">
        <v>1</v>
      </c>
      <c r="E92" s="2" t="s">
        <v>1</v>
      </c>
      <c r="F92" s="2">
        <v>51.8</v>
      </c>
      <c r="G92" s="2" t="s">
        <v>1</v>
      </c>
      <c r="H92" s="5"/>
      <c r="J92" s="2" t="s">
        <v>162</v>
      </c>
      <c r="K92" s="2">
        <v>202625.7</v>
      </c>
    </row>
    <row r="93" spans="1:11" x14ac:dyDescent="0.25">
      <c r="A93" s="4">
        <v>34165</v>
      </c>
      <c r="B93" s="5" t="s">
        <v>1</v>
      </c>
      <c r="C93" s="2" t="s">
        <v>1</v>
      </c>
      <c r="D93" s="2" t="s">
        <v>1</v>
      </c>
      <c r="E93" s="2" t="s">
        <v>1</v>
      </c>
      <c r="F93" s="2">
        <v>51.9</v>
      </c>
      <c r="G93" s="2" t="s">
        <v>1</v>
      </c>
      <c r="H93" s="5"/>
      <c r="J93" s="2" t="s">
        <v>163</v>
      </c>
      <c r="K93" s="2">
        <v>203664.3</v>
      </c>
    </row>
    <row r="94" spans="1:11" x14ac:dyDescent="0.25">
      <c r="A94" s="4">
        <v>34196</v>
      </c>
      <c r="B94" s="5" t="s">
        <v>1</v>
      </c>
      <c r="C94" s="2" t="s">
        <v>1</v>
      </c>
      <c r="D94" s="2" t="s">
        <v>1</v>
      </c>
      <c r="E94" s="2" t="s">
        <v>1</v>
      </c>
      <c r="F94" s="2">
        <v>51.7</v>
      </c>
      <c r="G94" s="2" t="s">
        <v>1</v>
      </c>
      <c r="H94" s="5"/>
      <c r="J94" s="2" t="s">
        <v>164</v>
      </c>
      <c r="K94" s="2">
        <v>202739.1</v>
      </c>
    </row>
    <row r="95" spans="1:11" x14ac:dyDescent="0.25">
      <c r="A95" s="4">
        <v>34227</v>
      </c>
      <c r="B95" s="5" t="s">
        <v>1</v>
      </c>
      <c r="C95" s="2" t="s">
        <v>1</v>
      </c>
      <c r="D95" s="2" t="s">
        <v>1</v>
      </c>
      <c r="E95" s="2" t="s">
        <v>1</v>
      </c>
      <c r="F95" s="2">
        <v>53</v>
      </c>
      <c r="G95" s="2" t="s">
        <v>1</v>
      </c>
      <c r="H95" s="5"/>
      <c r="J95" s="2" t="s">
        <v>165</v>
      </c>
      <c r="K95" s="2">
        <v>202839.5</v>
      </c>
    </row>
    <row r="96" spans="1:11" x14ac:dyDescent="0.25">
      <c r="A96" s="4">
        <v>34257</v>
      </c>
      <c r="B96" s="5" t="s">
        <v>1</v>
      </c>
      <c r="C96" s="2" t="s">
        <v>1</v>
      </c>
      <c r="D96" s="2" t="s">
        <v>1</v>
      </c>
      <c r="E96" s="2" t="s">
        <v>1</v>
      </c>
      <c r="F96" s="2">
        <v>53.4</v>
      </c>
      <c r="G96" s="2" t="s">
        <v>1</v>
      </c>
      <c r="H96" s="5"/>
      <c r="J96" s="2" t="s">
        <v>166</v>
      </c>
      <c r="K96" s="2">
        <v>204653.5</v>
      </c>
    </row>
    <row r="97" spans="1:11" x14ac:dyDescent="0.25">
      <c r="A97" s="4">
        <v>34288</v>
      </c>
      <c r="B97" s="5" t="s">
        <v>1</v>
      </c>
      <c r="C97" s="2" t="s">
        <v>1</v>
      </c>
      <c r="D97" s="2" t="s">
        <v>1</v>
      </c>
      <c r="E97" s="2" t="s">
        <v>1</v>
      </c>
      <c r="F97" s="2">
        <v>54.2</v>
      </c>
      <c r="G97" s="2" t="s">
        <v>1</v>
      </c>
      <c r="H97" s="5"/>
      <c r="J97" s="2" t="s">
        <v>167</v>
      </c>
      <c r="K97" s="2">
        <v>206906.7</v>
      </c>
    </row>
    <row r="98" spans="1:11" x14ac:dyDescent="0.25">
      <c r="A98" s="4">
        <v>34318</v>
      </c>
      <c r="B98" s="5" t="s">
        <v>1</v>
      </c>
      <c r="C98" s="2" t="s">
        <v>1</v>
      </c>
      <c r="D98" s="2" t="s">
        <v>1</v>
      </c>
      <c r="E98" s="2" t="s">
        <v>1</v>
      </c>
      <c r="F98" s="2">
        <v>54.2</v>
      </c>
      <c r="G98" s="2" t="s">
        <v>1</v>
      </c>
      <c r="H98" s="5"/>
      <c r="J98" s="2" t="s">
        <v>168</v>
      </c>
      <c r="K98" s="2">
        <v>209815.5</v>
      </c>
    </row>
    <row r="99" spans="1:11" x14ac:dyDescent="0.25">
      <c r="A99" s="4">
        <v>34349</v>
      </c>
      <c r="B99" s="5" t="s">
        <v>1</v>
      </c>
      <c r="C99" s="2" t="s">
        <v>1</v>
      </c>
      <c r="D99" s="2">
        <v>90.1</v>
      </c>
      <c r="E99" s="2" t="s">
        <v>1</v>
      </c>
      <c r="F99" s="2">
        <v>55.2</v>
      </c>
      <c r="G99" s="2" t="s">
        <v>1</v>
      </c>
      <c r="H99" s="5"/>
      <c r="J99" s="2" t="s">
        <v>169</v>
      </c>
      <c r="K99" s="2">
        <v>212850.7</v>
      </c>
    </row>
    <row r="100" spans="1:11" x14ac:dyDescent="0.25">
      <c r="A100" s="4">
        <v>34380</v>
      </c>
      <c r="B100" s="5" t="s">
        <v>1</v>
      </c>
      <c r="C100" s="2" t="s">
        <v>1</v>
      </c>
      <c r="D100" s="2">
        <v>90.3</v>
      </c>
      <c r="E100" s="2" t="s">
        <v>1</v>
      </c>
      <c r="F100" s="2">
        <v>56.2</v>
      </c>
      <c r="G100" s="2" t="s">
        <v>1</v>
      </c>
      <c r="H100" s="5"/>
      <c r="J100" s="2" t="s">
        <v>170</v>
      </c>
      <c r="K100" s="2">
        <v>216256.6</v>
      </c>
    </row>
    <row r="101" spans="1:11" x14ac:dyDescent="0.25">
      <c r="A101" s="4">
        <v>34408</v>
      </c>
      <c r="B101" s="5" t="s">
        <v>1</v>
      </c>
      <c r="C101" s="2" t="s">
        <v>1</v>
      </c>
      <c r="D101" s="2">
        <v>90.5</v>
      </c>
      <c r="E101" s="2" t="s">
        <v>1</v>
      </c>
      <c r="F101" s="2">
        <v>54.7</v>
      </c>
      <c r="G101" s="2" t="s">
        <v>1</v>
      </c>
      <c r="H101" s="5"/>
      <c r="J101" s="2" t="s">
        <v>171</v>
      </c>
      <c r="K101" s="2">
        <v>218733.4</v>
      </c>
    </row>
    <row r="102" spans="1:11" x14ac:dyDescent="0.25">
      <c r="A102" s="4">
        <v>34439</v>
      </c>
      <c r="B102" s="5" t="s">
        <v>1</v>
      </c>
      <c r="C102" s="2" t="s">
        <v>1</v>
      </c>
      <c r="D102" s="2">
        <v>90.3</v>
      </c>
      <c r="E102" s="2" t="s">
        <v>1</v>
      </c>
      <c r="F102" s="2">
        <v>54.8</v>
      </c>
      <c r="G102" s="2" t="s">
        <v>1</v>
      </c>
      <c r="H102" s="5"/>
      <c r="J102" s="2" t="s">
        <v>172</v>
      </c>
      <c r="K102" s="2">
        <v>221581.3</v>
      </c>
    </row>
    <row r="103" spans="1:11" x14ac:dyDescent="0.25">
      <c r="A103" s="4">
        <v>34469</v>
      </c>
      <c r="B103" s="5" t="s">
        <v>1</v>
      </c>
      <c r="C103" s="2" t="s">
        <v>1</v>
      </c>
      <c r="D103" s="2">
        <v>88.7</v>
      </c>
      <c r="E103" s="2" t="s">
        <v>1</v>
      </c>
      <c r="F103" s="2">
        <v>55.1</v>
      </c>
      <c r="G103" s="2" t="s">
        <v>1</v>
      </c>
      <c r="H103" s="5"/>
      <c r="J103" s="2" t="s">
        <v>173</v>
      </c>
      <c r="K103" s="2">
        <v>223796</v>
      </c>
    </row>
    <row r="104" spans="1:11" x14ac:dyDescent="0.25">
      <c r="A104" s="4">
        <v>34500</v>
      </c>
      <c r="B104" s="5" t="s">
        <v>1</v>
      </c>
      <c r="C104" s="2" t="s">
        <v>1</v>
      </c>
      <c r="D104" s="2">
        <v>87.5</v>
      </c>
      <c r="E104" s="2" t="s">
        <v>1</v>
      </c>
      <c r="F104" s="2">
        <v>55.5</v>
      </c>
      <c r="G104" s="2" t="s">
        <v>1</v>
      </c>
      <c r="H104" s="5"/>
      <c r="J104" s="2" t="s">
        <v>174</v>
      </c>
      <c r="K104" s="2">
        <v>225505.2</v>
      </c>
    </row>
    <row r="105" spans="1:11" x14ac:dyDescent="0.25">
      <c r="A105" s="4">
        <v>34530</v>
      </c>
      <c r="B105" s="5" t="s">
        <v>1</v>
      </c>
      <c r="C105" s="2" t="s">
        <v>1</v>
      </c>
      <c r="D105" s="2">
        <v>86.8</v>
      </c>
      <c r="E105" s="2" t="s">
        <v>1</v>
      </c>
      <c r="F105" s="2">
        <v>56.2</v>
      </c>
      <c r="G105" s="2" t="s">
        <v>1</v>
      </c>
      <c r="H105" s="5"/>
      <c r="J105" s="2" t="s">
        <v>175</v>
      </c>
      <c r="K105" s="2">
        <v>228453.7</v>
      </c>
    </row>
    <row r="106" spans="1:11" x14ac:dyDescent="0.25">
      <c r="A106" s="4">
        <v>34561</v>
      </c>
      <c r="B106" s="5" t="s">
        <v>1</v>
      </c>
      <c r="C106" s="2" t="s">
        <v>1</v>
      </c>
      <c r="D106" s="2">
        <v>87.1</v>
      </c>
      <c r="E106" s="2" t="s">
        <v>1</v>
      </c>
      <c r="F106" s="2">
        <v>57.4</v>
      </c>
      <c r="G106" s="2" t="s">
        <v>1</v>
      </c>
      <c r="H106" s="5"/>
      <c r="J106" s="2" t="s">
        <v>176</v>
      </c>
      <c r="K106" s="2">
        <v>229956.4</v>
      </c>
    </row>
    <row r="107" spans="1:11" x14ac:dyDescent="0.25">
      <c r="A107" s="4">
        <v>34592</v>
      </c>
      <c r="B107" s="5" t="s">
        <v>1</v>
      </c>
      <c r="C107" s="2" t="s">
        <v>1</v>
      </c>
      <c r="D107" s="2">
        <v>87.1</v>
      </c>
      <c r="E107" s="2" t="s">
        <v>1</v>
      </c>
      <c r="F107" s="2">
        <v>56.4</v>
      </c>
      <c r="G107" s="2" t="s">
        <v>1</v>
      </c>
      <c r="H107" s="5"/>
      <c r="J107" s="2" t="s">
        <v>177</v>
      </c>
      <c r="K107" s="2">
        <v>231262</v>
      </c>
    </row>
    <row r="108" spans="1:11" x14ac:dyDescent="0.25">
      <c r="A108" s="4">
        <v>34622</v>
      </c>
      <c r="B108" s="5" t="s">
        <v>1</v>
      </c>
      <c r="C108" s="2" t="s">
        <v>1</v>
      </c>
      <c r="D108" s="2">
        <v>87.6</v>
      </c>
      <c r="E108" s="2" t="s">
        <v>1</v>
      </c>
      <c r="F108" s="2">
        <v>57.8</v>
      </c>
      <c r="G108" s="2" t="s">
        <v>1</v>
      </c>
      <c r="H108" s="5"/>
      <c r="J108" s="2" t="s">
        <v>178</v>
      </c>
      <c r="K108" s="2">
        <v>232383.7</v>
      </c>
    </row>
    <row r="109" spans="1:11" x14ac:dyDescent="0.25">
      <c r="A109" s="4">
        <v>34653</v>
      </c>
      <c r="B109" s="5" t="s">
        <v>1</v>
      </c>
      <c r="C109" s="2" t="s">
        <v>1</v>
      </c>
      <c r="D109" s="2">
        <v>88.6</v>
      </c>
      <c r="E109" s="2" t="s">
        <v>1</v>
      </c>
      <c r="F109" s="2">
        <v>58.5</v>
      </c>
      <c r="G109" s="2" t="s">
        <v>1</v>
      </c>
      <c r="H109" s="5"/>
      <c r="J109" s="2" t="s">
        <v>179</v>
      </c>
      <c r="K109" s="2">
        <v>234706</v>
      </c>
    </row>
    <row r="110" spans="1:11" x14ac:dyDescent="0.25">
      <c r="A110" s="4">
        <v>34683</v>
      </c>
      <c r="B110" s="5" t="s">
        <v>1</v>
      </c>
      <c r="C110" s="2" t="s">
        <v>1</v>
      </c>
      <c r="D110" s="2">
        <v>89.8</v>
      </c>
      <c r="E110" s="2" t="s">
        <v>1</v>
      </c>
      <c r="F110" s="2">
        <v>58.5</v>
      </c>
      <c r="G110" s="2" t="s">
        <v>1</v>
      </c>
      <c r="H110" s="5"/>
      <c r="J110" s="2" t="s">
        <v>180</v>
      </c>
      <c r="K110" s="2">
        <v>236845.9</v>
      </c>
    </row>
    <row r="111" spans="1:11" x14ac:dyDescent="0.25">
      <c r="A111" s="4">
        <v>34714</v>
      </c>
      <c r="B111" s="5" t="s">
        <v>1</v>
      </c>
      <c r="C111" s="2">
        <v>54.4116</v>
      </c>
      <c r="D111" s="2">
        <v>90.1</v>
      </c>
      <c r="E111" s="2" t="s">
        <v>1</v>
      </c>
      <c r="F111" s="2">
        <v>58.5</v>
      </c>
      <c r="G111" s="2" t="s">
        <v>1</v>
      </c>
      <c r="H111" s="5"/>
      <c r="J111" s="2" t="s">
        <v>181</v>
      </c>
      <c r="K111" s="2">
        <v>237714.1</v>
      </c>
    </row>
    <row r="112" spans="1:11" x14ac:dyDescent="0.25">
      <c r="A112" s="4">
        <v>34745</v>
      </c>
      <c r="B112" s="5" t="s">
        <v>1</v>
      </c>
      <c r="C112" s="2">
        <v>54.244900000000001</v>
      </c>
      <c r="D112" s="2">
        <v>89.8</v>
      </c>
      <c r="E112" s="2" t="s">
        <v>1</v>
      </c>
      <c r="F112" s="2">
        <v>58.7</v>
      </c>
      <c r="G112" s="2" t="s">
        <v>1</v>
      </c>
      <c r="H112" s="5"/>
      <c r="J112" s="2" t="s">
        <v>182</v>
      </c>
      <c r="K112" s="2">
        <v>241014.5</v>
      </c>
    </row>
    <row r="113" spans="1:11" x14ac:dyDescent="0.25">
      <c r="A113" s="4">
        <v>34773</v>
      </c>
      <c r="B113" s="5" t="s">
        <v>1</v>
      </c>
      <c r="C113" s="2">
        <v>55.494799999999998</v>
      </c>
      <c r="D113" s="2">
        <v>89.4</v>
      </c>
      <c r="E113" s="2" t="s">
        <v>1</v>
      </c>
      <c r="F113" s="2">
        <v>58.8</v>
      </c>
      <c r="G113" s="2" t="s">
        <v>1</v>
      </c>
      <c r="H113" s="5"/>
      <c r="J113" s="2" t="s">
        <v>183</v>
      </c>
      <c r="K113" s="2">
        <v>242605.8</v>
      </c>
    </row>
    <row r="114" spans="1:11" x14ac:dyDescent="0.25">
      <c r="A114" s="4">
        <v>34804</v>
      </c>
      <c r="B114" s="5" t="s">
        <v>1</v>
      </c>
      <c r="C114" s="2">
        <v>56.494700000000002</v>
      </c>
      <c r="D114" s="2">
        <v>90.1</v>
      </c>
      <c r="E114" s="2" t="s">
        <v>1</v>
      </c>
      <c r="F114" s="2">
        <v>60.2</v>
      </c>
      <c r="G114" s="2" t="s">
        <v>1</v>
      </c>
      <c r="H114" s="5"/>
      <c r="J114" s="2" t="s">
        <v>184</v>
      </c>
      <c r="K114" s="2">
        <v>244277.4</v>
      </c>
    </row>
    <row r="115" spans="1:11" x14ac:dyDescent="0.25">
      <c r="A115" s="4">
        <v>34834</v>
      </c>
      <c r="B115" s="5" t="s">
        <v>1</v>
      </c>
      <c r="C115" s="2">
        <v>56.4114</v>
      </c>
      <c r="D115" s="2">
        <v>89.4</v>
      </c>
      <c r="E115" s="2" t="s">
        <v>1</v>
      </c>
      <c r="F115" s="2">
        <v>61</v>
      </c>
      <c r="G115" s="2" t="s">
        <v>1</v>
      </c>
      <c r="H115" s="5"/>
      <c r="J115" s="2" t="s">
        <v>185</v>
      </c>
      <c r="K115" s="2">
        <v>246094.7</v>
      </c>
    </row>
    <row r="116" spans="1:11" x14ac:dyDescent="0.25">
      <c r="A116" s="4">
        <v>34865</v>
      </c>
      <c r="B116" s="5" t="s">
        <v>1</v>
      </c>
      <c r="C116" s="2">
        <v>56.578099999999999</v>
      </c>
      <c r="D116" s="2">
        <v>90.3</v>
      </c>
      <c r="E116" s="2" t="s">
        <v>1</v>
      </c>
      <c r="F116" s="2">
        <v>59.6</v>
      </c>
      <c r="G116" s="2" t="s">
        <v>1</v>
      </c>
      <c r="H116" s="5"/>
      <c r="J116" s="2" t="s">
        <v>186</v>
      </c>
      <c r="K116" s="2">
        <v>247013.7</v>
      </c>
    </row>
    <row r="117" spans="1:11" x14ac:dyDescent="0.25">
      <c r="A117" s="4">
        <v>34895</v>
      </c>
      <c r="B117" s="5" t="s">
        <v>1</v>
      </c>
      <c r="C117" s="2">
        <v>57.8279</v>
      </c>
      <c r="D117" s="2">
        <v>90.6</v>
      </c>
      <c r="E117" s="2" t="s">
        <v>1</v>
      </c>
      <c r="F117" s="2">
        <v>61.4</v>
      </c>
      <c r="G117" s="2" t="s">
        <v>1</v>
      </c>
      <c r="H117" s="5"/>
      <c r="J117" s="2" t="s">
        <v>187</v>
      </c>
      <c r="K117" s="2">
        <v>247276.9</v>
      </c>
    </row>
    <row r="118" spans="1:11" x14ac:dyDescent="0.25">
      <c r="A118" s="4">
        <v>34926</v>
      </c>
      <c r="B118" s="5" t="s">
        <v>1</v>
      </c>
      <c r="C118" s="2">
        <v>58.744500000000002</v>
      </c>
      <c r="D118" s="2">
        <v>89.7</v>
      </c>
      <c r="E118" s="2" t="s">
        <v>1</v>
      </c>
      <c r="F118" s="2">
        <v>61.8</v>
      </c>
      <c r="G118" s="2" t="s">
        <v>1</v>
      </c>
      <c r="H118" s="5"/>
      <c r="J118" s="2" t="s">
        <v>188</v>
      </c>
      <c r="K118" s="2">
        <v>251489.5</v>
      </c>
    </row>
    <row r="119" spans="1:11" x14ac:dyDescent="0.25">
      <c r="A119" s="4">
        <v>34957</v>
      </c>
      <c r="B119" s="5" t="s">
        <v>1</v>
      </c>
      <c r="C119" s="2">
        <v>58.827800000000003</v>
      </c>
      <c r="D119" s="2">
        <v>90.9</v>
      </c>
      <c r="E119" s="2" t="s">
        <v>1</v>
      </c>
      <c r="F119" s="2">
        <v>61.3</v>
      </c>
      <c r="G119" s="2" t="s">
        <v>1</v>
      </c>
      <c r="H119" s="5"/>
      <c r="J119" s="2" t="s">
        <v>286</v>
      </c>
      <c r="K119" t="s">
        <v>1</v>
      </c>
    </row>
    <row r="120" spans="1:11" x14ac:dyDescent="0.25">
      <c r="A120" s="4">
        <v>34987</v>
      </c>
      <c r="B120" s="5" t="s">
        <v>1</v>
      </c>
      <c r="C120" s="2">
        <v>60.244399999999999</v>
      </c>
      <c r="D120" s="2">
        <v>91.8</v>
      </c>
      <c r="E120" s="2" t="s">
        <v>1</v>
      </c>
      <c r="F120" s="2">
        <v>61.7</v>
      </c>
      <c r="G120" s="2" t="s">
        <v>1</v>
      </c>
      <c r="H120" s="5"/>
      <c r="J120" s="2" t="s">
        <v>287</v>
      </c>
      <c r="K120" t="s">
        <v>1</v>
      </c>
    </row>
    <row r="121" spans="1:11" x14ac:dyDescent="0.25">
      <c r="A121" s="4">
        <v>35018</v>
      </c>
      <c r="B121" s="5" t="s">
        <v>1</v>
      </c>
      <c r="C121" s="2">
        <v>61.161000000000001</v>
      </c>
      <c r="D121" s="2">
        <v>91.4</v>
      </c>
      <c r="E121" s="2" t="s">
        <v>1</v>
      </c>
      <c r="F121" s="2">
        <v>61.6</v>
      </c>
      <c r="G121" s="2" t="s">
        <v>1</v>
      </c>
      <c r="H121" s="5"/>
    </row>
    <row r="122" spans="1:11" x14ac:dyDescent="0.25">
      <c r="A122" s="4">
        <v>35048</v>
      </c>
      <c r="B122" s="5" t="s">
        <v>1</v>
      </c>
      <c r="C122" s="2">
        <v>62.160899999999998</v>
      </c>
      <c r="D122" s="2">
        <v>89.9</v>
      </c>
      <c r="E122" s="2" t="s">
        <v>1</v>
      </c>
      <c r="F122" s="2">
        <v>63</v>
      </c>
      <c r="G122" s="2" t="s">
        <v>1</v>
      </c>
      <c r="H122" s="5"/>
    </row>
    <row r="123" spans="1:11" x14ac:dyDescent="0.25">
      <c r="A123" s="4">
        <v>35079</v>
      </c>
      <c r="B123" s="5" t="s">
        <v>1</v>
      </c>
      <c r="C123" s="2">
        <v>60.911000000000001</v>
      </c>
      <c r="D123" s="2">
        <v>90.6</v>
      </c>
      <c r="E123" s="2" t="s">
        <v>1</v>
      </c>
      <c r="F123" s="2">
        <v>62.6</v>
      </c>
      <c r="G123" s="2" t="s">
        <v>1</v>
      </c>
      <c r="H123" s="5"/>
    </row>
    <row r="124" spans="1:11" x14ac:dyDescent="0.25">
      <c r="A124" s="4">
        <v>35110</v>
      </c>
      <c r="B124" s="5" t="s">
        <v>1</v>
      </c>
      <c r="C124" s="2">
        <v>60.994300000000003</v>
      </c>
      <c r="D124" s="2">
        <v>91.4</v>
      </c>
      <c r="E124" s="2" t="s">
        <v>1</v>
      </c>
      <c r="F124" s="2">
        <v>63</v>
      </c>
      <c r="G124" s="2" t="s">
        <v>1</v>
      </c>
      <c r="H124" s="5"/>
    </row>
    <row r="125" spans="1:11" x14ac:dyDescent="0.25">
      <c r="A125" s="4">
        <v>35139</v>
      </c>
      <c r="B125" s="5" t="s">
        <v>1</v>
      </c>
      <c r="C125" s="2">
        <v>60.494399999999999</v>
      </c>
      <c r="D125" s="2">
        <v>92.2</v>
      </c>
      <c r="E125" s="2" t="s">
        <v>1</v>
      </c>
      <c r="F125" s="2">
        <v>63.4</v>
      </c>
      <c r="G125" s="2" t="s">
        <v>1</v>
      </c>
      <c r="H125" s="5"/>
    </row>
    <row r="126" spans="1:11" x14ac:dyDescent="0.25">
      <c r="A126" s="4">
        <v>35170</v>
      </c>
      <c r="B126" s="5" t="s">
        <v>1</v>
      </c>
      <c r="C126" s="2">
        <v>60.3277</v>
      </c>
      <c r="D126" s="2">
        <v>92.1</v>
      </c>
      <c r="E126" s="2" t="s">
        <v>1</v>
      </c>
      <c r="F126" s="2">
        <v>63.4</v>
      </c>
      <c r="G126" s="2" t="s">
        <v>1</v>
      </c>
      <c r="H126" s="5"/>
    </row>
    <row r="127" spans="1:11" x14ac:dyDescent="0.25">
      <c r="A127" s="4">
        <v>35200</v>
      </c>
      <c r="B127" s="5" t="s">
        <v>1</v>
      </c>
      <c r="C127" s="2">
        <v>62.244199999999999</v>
      </c>
      <c r="D127" s="2">
        <v>90.5</v>
      </c>
      <c r="E127" s="2" t="s">
        <v>1</v>
      </c>
      <c r="F127" s="2">
        <v>62.9</v>
      </c>
      <c r="G127" s="2" t="s">
        <v>1</v>
      </c>
      <c r="H127" s="5"/>
    </row>
    <row r="128" spans="1:11" x14ac:dyDescent="0.25">
      <c r="A128" s="4">
        <v>35231</v>
      </c>
      <c r="B128" s="5" t="s">
        <v>1</v>
      </c>
      <c r="C128" s="2">
        <v>63.160800000000002</v>
      </c>
      <c r="D128" s="2">
        <v>90.9</v>
      </c>
      <c r="E128" s="2" t="s">
        <v>1</v>
      </c>
      <c r="F128" s="2">
        <v>64.099999999999994</v>
      </c>
      <c r="G128" s="2" t="s">
        <v>1</v>
      </c>
      <c r="H128" s="5"/>
    </row>
    <row r="129" spans="1:8" x14ac:dyDescent="0.25">
      <c r="A129" s="4">
        <v>35261</v>
      </c>
      <c r="B129" s="5" t="s">
        <v>1</v>
      </c>
      <c r="C129" s="2">
        <v>62.410800000000002</v>
      </c>
      <c r="D129" s="2">
        <v>92.6</v>
      </c>
      <c r="E129" s="2" t="s">
        <v>1</v>
      </c>
      <c r="F129" s="2">
        <v>62.5</v>
      </c>
      <c r="G129" s="2" t="s">
        <v>1</v>
      </c>
      <c r="H129" s="5"/>
    </row>
    <row r="130" spans="1:8" x14ac:dyDescent="0.25">
      <c r="A130" s="4">
        <v>35292</v>
      </c>
      <c r="B130" s="5" t="s">
        <v>1</v>
      </c>
      <c r="C130" s="2">
        <v>61.910899999999998</v>
      </c>
      <c r="D130" s="2">
        <v>93.1</v>
      </c>
      <c r="E130" s="2" t="s">
        <v>1</v>
      </c>
      <c r="F130" s="2">
        <v>63.8</v>
      </c>
      <c r="G130" s="2" t="s">
        <v>1</v>
      </c>
      <c r="H130" s="5"/>
    </row>
    <row r="131" spans="1:8" x14ac:dyDescent="0.25">
      <c r="A131" s="4">
        <v>35323</v>
      </c>
      <c r="B131" s="5" t="s">
        <v>1</v>
      </c>
      <c r="C131" s="2">
        <v>62.660800000000002</v>
      </c>
      <c r="D131" s="2">
        <v>93.2</v>
      </c>
      <c r="E131" s="2" t="s">
        <v>1</v>
      </c>
      <c r="F131" s="2">
        <v>64.8</v>
      </c>
      <c r="G131" s="2" t="s">
        <v>1</v>
      </c>
      <c r="H131" s="5"/>
    </row>
    <row r="132" spans="1:8" x14ac:dyDescent="0.25">
      <c r="A132" s="4">
        <v>35353</v>
      </c>
      <c r="B132" s="5" t="s">
        <v>1</v>
      </c>
      <c r="C132" s="2">
        <v>65.243899999999996</v>
      </c>
      <c r="D132" s="2">
        <v>92.8</v>
      </c>
      <c r="E132" s="2" t="s">
        <v>1</v>
      </c>
      <c r="F132" s="2">
        <v>63.6</v>
      </c>
      <c r="G132" s="2" t="s">
        <v>1</v>
      </c>
      <c r="H132" s="5"/>
    </row>
    <row r="133" spans="1:8" x14ac:dyDescent="0.25">
      <c r="A133" s="4">
        <v>35384</v>
      </c>
      <c r="B133" s="5" t="s">
        <v>1</v>
      </c>
      <c r="C133" s="2">
        <v>62.077500000000001</v>
      </c>
      <c r="D133" s="2">
        <v>92.4</v>
      </c>
      <c r="E133" s="2" t="s">
        <v>1</v>
      </c>
      <c r="F133" s="2">
        <v>63.1</v>
      </c>
      <c r="G133" s="2" t="s">
        <v>1</v>
      </c>
      <c r="H133" s="5"/>
    </row>
    <row r="134" spans="1:8" x14ac:dyDescent="0.25">
      <c r="A134" s="4">
        <v>35414</v>
      </c>
      <c r="B134" s="5" t="s">
        <v>1</v>
      </c>
      <c r="C134" s="2">
        <v>62.244199999999999</v>
      </c>
      <c r="D134" s="2">
        <v>92.3</v>
      </c>
      <c r="E134" s="2" t="s">
        <v>1</v>
      </c>
      <c r="F134" s="2">
        <v>63.6</v>
      </c>
      <c r="G134" s="2" t="s">
        <v>1</v>
      </c>
      <c r="H134" s="5"/>
    </row>
    <row r="135" spans="1:8" x14ac:dyDescent="0.25">
      <c r="A135" s="4">
        <v>35445</v>
      </c>
      <c r="B135" s="5" t="s">
        <v>1</v>
      </c>
      <c r="C135" s="2">
        <v>63.077399999999997</v>
      </c>
      <c r="D135" s="2">
        <v>94</v>
      </c>
      <c r="E135" s="2" t="s">
        <v>1</v>
      </c>
      <c r="F135" s="2">
        <v>64.5</v>
      </c>
      <c r="G135" s="2" t="s">
        <v>1</v>
      </c>
      <c r="H135" s="5"/>
    </row>
    <row r="136" spans="1:8" x14ac:dyDescent="0.25">
      <c r="A136" s="4">
        <v>35476</v>
      </c>
      <c r="B136" s="5" t="s">
        <v>1</v>
      </c>
      <c r="C136" s="2">
        <v>64.660600000000002</v>
      </c>
      <c r="D136" s="2">
        <v>94.9</v>
      </c>
      <c r="E136" s="2" t="s">
        <v>1</v>
      </c>
      <c r="F136" s="2">
        <v>63.8</v>
      </c>
      <c r="G136" s="2" t="s">
        <v>1</v>
      </c>
      <c r="H136" s="5"/>
    </row>
    <row r="137" spans="1:8" x14ac:dyDescent="0.25">
      <c r="A137" s="4">
        <v>35504</v>
      </c>
      <c r="B137" s="5" t="s">
        <v>1</v>
      </c>
      <c r="C137" s="2">
        <v>64.993899999999996</v>
      </c>
      <c r="D137" s="2">
        <v>95.3</v>
      </c>
      <c r="E137" s="2" t="s">
        <v>1</v>
      </c>
      <c r="F137" s="2">
        <v>64.900000000000006</v>
      </c>
      <c r="G137" s="2" t="s">
        <v>1</v>
      </c>
      <c r="H137" s="5"/>
    </row>
    <row r="138" spans="1:8" x14ac:dyDescent="0.25">
      <c r="A138" s="4">
        <v>35535</v>
      </c>
      <c r="B138" s="5" t="s">
        <v>1</v>
      </c>
      <c r="C138" s="2">
        <v>63.744100000000003</v>
      </c>
      <c r="D138" s="2">
        <v>95.7</v>
      </c>
      <c r="E138" s="2" t="s">
        <v>1</v>
      </c>
      <c r="F138" s="2">
        <v>65.099999999999994</v>
      </c>
      <c r="G138" s="2" t="s">
        <v>1</v>
      </c>
      <c r="H138" s="5"/>
    </row>
    <row r="139" spans="1:8" x14ac:dyDescent="0.25">
      <c r="A139" s="4">
        <v>35565</v>
      </c>
      <c r="B139" s="5" t="s">
        <v>1</v>
      </c>
      <c r="C139" s="2">
        <v>65.410600000000002</v>
      </c>
      <c r="D139" s="2">
        <v>95.7</v>
      </c>
      <c r="E139" s="2" t="s">
        <v>1</v>
      </c>
      <c r="F139" s="2">
        <v>65.599999999999994</v>
      </c>
      <c r="G139" s="2" t="s">
        <v>1</v>
      </c>
      <c r="H139" s="5"/>
    </row>
    <row r="140" spans="1:8" x14ac:dyDescent="0.25">
      <c r="A140" s="4">
        <v>35596</v>
      </c>
      <c r="B140" s="5" t="s">
        <v>1</v>
      </c>
      <c r="C140" s="2">
        <v>66.160499999999999</v>
      </c>
      <c r="D140" s="2">
        <v>94.7</v>
      </c>
      <c r="E140" s="2" t="s">
        <v>1</v>
      </c>
      <c r="F140" s="2">
        <v>65.3</v>
      </c>
      <c r="G140" s="2" t="s">
        <v>1</v>
      </c>
      <c r="H140" s="5"/>
    </row>
    <row r="141" spans="1:8" x14ac:dyDescent="0.25">
      <c r="A141" s="4">
        <v>35626</v>
      </c>
      <c r="B141" s="5" t="s">
        <v>1</v>
      </c>
      <c r="C141" s="2">
        <v>64.827299999999994</v>
      </c>
      <c r="D141" s="2">
        <v>94</v>
      </c>
      <c r="E141" s="2" t="s">
        <v>1</v>
      </c>
      <c r="F141" s="2">
        <v>65.3</v>
      </c>
      <c r="G141" s="2" t="s">
        <v>1</v>
      </c>
      <c r="H141" s="5"/>
    </row>
    <row r="142" spans="1:8" x14ac:dyDescent="0.25">
      <c r="A142" s="4">
        <v>35657</v>
      </c>
      <c r="B142" s="5" t="s">
        <v>1</v>
      </c>
      <c r="C142" s="2">
        <v>63.244100000000003</v>
      </c>
      <c r="D142" s="2">
        <v>96.3</v>
      </c>
      <c r="E142" s="2" t="s">
        <v>1</v>
      </c>
      <c r="F142" s="2">
        <v>64.400000000000006</v>
      </c>
      <c r="G142" s="2" t="s">
        <v>1</v>
      </c>
      <c r="H142" s="5"/>
    </row>
    <row r="143" spans="1:8" x14ac:dyDescent="0.25">
      <c r="A143" s="4">
        <v>35688</v>
      </c>
      <c r="B143" s="5" t="s">
        <v>1</v>
      </c>
      <c r="C143" s="2">
        <v>66.493799999999993</v>
      </c>
      <c r="D143" s="2">
        <v>96.7</v>
      </c>
      <c r="E143" s="2" t="s">
        <v>1</v>
      </c>
      <c r="F143" s="2">
        <v>64.8</v>
      </c>
      <c r="G143" s="2" t="s">
        <v>1</v>
      </c>
      <c r="H143" s="5"/>
    </row>
    <row r="144" spans="1:8" x14ac:dyDescent="0.25">
      <c r="A144" s="4">
        <v>35718</v>
      </c>
      <c r="B144" s="5" t="s">
        <v>1</v>
      </c>
      <c r="C144" s="2">
        <v>65.077299999999994</v>
      </c>
      <c r="D144" s="2">
        <v>96.9</v>
      </c>
      <c r="E144" s="2" t="s">
        <v>1</v>
      </c>
      <c r="F144" s="2">
        <v>65.3</v>
      </c>
      <c r="G144" s="2" t="s">
        <v>1</v>
      </c>
      <c r="H144" s="5"/>
    </row>
    <row r="145" spans="1:8" x14ac:dyDescent="0.25">
      <c r="A145" s="4">
        <v>35749</v>
      </c>
      <c r="B145" s="5" t="s">
        <v>1</v>
      </c>
      <c r="C145" s="2">
        <v>66.993700000000004</v>
      </c>
      <c r="D145" s="2">
        <v>96.6</v>
      </c>
      <c r="E145" s="2" t="s">
        <v>1</v>
      </c>
      <c r="F145" s="2">
        <v>66.900000000000006</v>
      </c>
      <c r="G145" s="2" t="s">
        <v>1</v>
      </c>
      <c r="H145" s="5"/>
    </row>
    <row r="146" spans="1:8" x14ac:dyDescent="0.25">
      <c r="A146" s="4">
        <v>35779</v>
      </c>
      <c r="B146" s="5" t="s">
        <v>1</v>
      </c>
      <c r="C146" s="2">
        <v>66.743799999999993</v>
      </c>
      <c r="D146" s="2">
        <v>98.8</v>
      </c>
      <c r="E146" s="2" t="s">
        <v>1</v>
      </c>
      <c r="F146" s="2">
        <v>64.5</v>
      </c>
      <c r="G146" s="2" t="s">
        <v>1</v>
      </c>
      <c r="H146" s="5"/>
    </row>
    <row r="147" spans="1:8" x14ac:dyDescent="0.25">
      <c r="A147" s="4">
        <v>35810</v>
      </c>
      <c r="B147" s="5" t="s">
        <v>1</v>
      </c>
      <c r="C147" s="2">
        <v>68.160300000000007</v>
      </c>
      <c r="D147" s="2">
        <v>99.5</v>
      </c>
      <c r="E147" s="2" t="s">
        <v>1</v>
      </c>
      <c r="F147" s="2">
        <v>64.400000000000006</v>
      </c>
      <c r="G147" s="2" t="s">
        <v>1</v>
      </c>
      <c r="H147" s="5"/>
    </row>
    <row r="148" spans="1:8" x14ac:dyDescent="0.25">
      <c r="A148" s="4">
        <v>35841</v>
      </c>
      <c r="B148" s="5" t="s">
        <v>1</v>
      </c>
      <c r="C148" s="2">
        <v>67.826999999999998</v>
      </c>
      <c r="D148" s="2">
        <v>97.9</v>
      </c>
      <c r="E148" s="2" t="s">
        <v>1</v>
      </c>
      <c r="F148" s="2">
        <v>68.400000000000006</v>
      </c>
      <c r="G148" s="2" t="s">
        <v>1</v>
      </c>
      <c r="H148" s="5"/>
    </row>
    <row r="149" spans="1:8" x14ac:dyDescent="0.25">
      <c r="A149" s="4">
        <v>35869</v>
      </c>
      <c r="B149" s="5" t="s">
        <v>1</v>
      </c>
      <c r="C149" s="2">
        <v>66.160499999999999</v>
      </c>
      <c r="D149" s="2">
        <v>98.4</v>
      </c>
      <c r="E149" s="2" t="s">
        <v>1</v>
      </c>
      <c r="F149" s="2">
        <v>67.3</v>
      </c>
      <c r="G149" s="2" t="s">
        <v>1</v>
      </c>
      <c r="H149" s="5"/>
    </row>
    <row r="150" spans="1:8" x14ac:dyDescent="0.25">
      <c r="A150" s="4">
        <v>35900</v>
      </c>
      <c r="B150" s="5" t="s">
        <v>1</v>
      </c>
      <c r="C150" s="2">
        <v>69.410200000000003</v>
      </c>
      <c r="D150" s="2">
        <v>96.4</v>
      </c>
      <c r="E150" s="2" t="s">
        <v>1</v>
      </c>
      <c r="F150" s="2">
        <v>66.099999999999994</v>
      </c>
      <c r="G150" s="2" t="s">
        <v>1</v>
      </c>
      <c r="H150" s="5"/>
    </row>
    <row r="151" spans="1:8" x14ac:dyDescent="0.25">
      <c r="A151" s="4">
        <v>35930</v>
      </c>
      <c r="B151" s="5" t="s">
        <v>1</v>
      </c>
      <c r="C151" s="2">
        <v>66.577100000000002</v>
      </c>
      <c r="D151" s="2">
        <v>97.3</v>
      </c>
      <c r="E151" s="2" t="s">
        <v>1</v>
      </c>
      <c r="F151" s="2">
        <v>66.2</v>
      </c>
      <c r="G151" s="2" t="s">
        <v>1</v>
      </c>
      <c r="H151" s="5"/>
    </row>
    <row r="152" spans="1:8" x14ac:dyDescent="0.25">
      <c r="A152" s="4">
        <v>35961</v>
      </c>
      <c r="B152" s="5" t="s">
        <v>1</v>
      </c>
      <c r="C152" s="2">
        <v>65.993799999999993</v>
      </c>
      <c r="D152" s="2">
        <v>98.3</v>
      </c>
      <c r="E152" s="2" t="s">
        <v>1</v>
      </c>
      <c r="F152" s="2">
        <v>68.2</v>
      </c>
      <c r="G152" s="2" t="s">
        <v>1</v>
      </c>
      <c r="H152" s="5"/>
    </row>
    <row r="153" spans="1:8" x14ac:dyDescent="0.25">
      <c r="A153" s="4">
        <v>35991</v>
      </c>
      <c r="B153" s="5" t="s">
        <v>1</v>
      </c>
      <c r="C153" s="2">
        <v>67.743700000000004</v>
      </c>
      <c r="D153" s="2">
        <v>97.7</v>
      </c>
      <c r="E153" s="2" t="s">
        <v>1</v>
      </c>
      <c r="F153" s="2">
        <v>66.8</v>
      </c>
      <c r="G153" s="2" t="s">
        <v>1</v>
      </c>
      <c r="H153" s="5"/>
    </row>
    <row r="154" spans="1:8" x14ac:dyDescent="0.25">
      <c r="A154" s="4">
        <v>36022</v>
      </c>
      <c r="B154" s="5" t="s">
        <v>1</v>
      </c>
      <c r="C154" s="2">
        <v>68.410300000000007</v>
      </c>
      <c r="D154" s="2">
        <v>96.9</v>
      </c>
      <c r="E154" s="2" t="s">
        <v>1</v>
      </c>
      <c r="F154" s="2">
        <v>67.099999999999994</v>
      </c>
      <c r="G154" s="2" t="s">
        <v>1</v>
      </c>
      <c r="H154" s="5"/>
    </row>
    <row r="155" spans="1:8" x14ac:dyDescent="0.25">
      <c r="A155" s="4">
        <v>36053</v>
      </c>
      <c r="B155" s="5" t="s">
        <v>1</v>
      </c>
      <c r="C155" s="2">
        <v>66.660399999999996</v>
      </c>
      <c r="D155" s="2">
        <v>92.4</v>
      </c>
      <c r="E155" s="2" t="s">
        <v>1</v>
      </c>
      <c r="F155" s="2">
        <v>66.900000000000006</v>
      </c>
      <c r="G155" s="2" t="s">
        <v>1</v>
      </c>
      <c r="H155" s="5"/>
    </row>
    <row r="156" spans="1:8" x14ac:dyDescent="0.25">
      <c r="A156" s="4">
        <v>36083</v>
      </c>
      <c r="B156" s="5" t="s">
        <v>1</v>
      </c>
      <c r="C156" s="2">
        <v>67.993700000000004</v>
      </c>
      <c r="D156" s="2">
        <v>85.7</v>
      </c>
      <c r="E156" s="2" t="s">
        <v>1</v>
      </c>
      <c r="F156" s="2">
        <v>67.2</v>
      </c>
      <c r="G156" s="2" t="s">
        <v>1</v>
      </c>
      <c r="H156" s="5"/>
    </row>
    <row r="157" spans="1:8" x14ac:dyDescent="0.25">
      <c r="A157" s="4">
        <v>36114</v>
      </c>
      <c r="B157" s="5" t="s">
        <v>1</v>
      </c>
      <c r="C157" s="2">
        <v>67.743700000000004</v>
      </c>
      <c r="D157" s="2">
        <v>88.9</v>
      </c>
      <c r="E157" s="2" t="s">
        <v>1</v>
      </c>
      <c r="F157" s="2">
        <v>67.3</v>
      </c>
      <c r="G157" s="2" t="s">
        <v>1</v>
      </c>
      <c r="H157" s="5"/>
    </row>
    <row r="158" spans="1:8" x14ac:dyDescent="0.25">
      <c r="A158" s="4">
        <v>36144</v>
      </c>
      <c r="B158" s="5" t="s">
        <v>1</v>
      </c>
      <c r="C158" s="2">
        <v>66.910399999999996</v>
      </c>
      <c r="D158" s="2">
        <v>89.9</v>
      </c>
      <c r="E158" s="2" t="s">
        <v>1</v>
      </c>
      <c r="F158" s="2">
        <v>67</v>
      </c>
      <c r="G158" s="2" t="s">
        <v>1</v>
      </c>
      <c r="H158" s="5"/>
    </row>
    <row r="159" spans="1:8" x14ac:dyDescent="0.25">
      <c r="A159" s="4">
        <v>36175</v>
      </c>
      <c r="B159" s="5" t="s">
        <v>1</v>
      </c>
      <c r="C159" s="2">
        <v>68.576899999999995</v>
      </c>
      <c r="D159" s="2">
        <v>91.5</v>
      </c>
      <c r="E159" s="2" t="s">
        <v>1</v>
      </c>
      <c r="F159" s="2">
        <v>65.099999999999994</v>
      </c>
      <c r="G159" s="2" t="s">
        <v>1</v>
      </c>
      <c r="H159" s="5"/>
    </row>
    <row r="160" spans="1:8" x14ac:dyDescent="0.25">
      <c r="A160" s="4">
        <v>36206</v>
      </c>
      <c r="B160" s="5" t="s">
        <v>1</v>
      </c>
      <c r="C160" s="2">
        <v>68.326999999999998</v>
      </c>
      <c r="D160" s="2">
        <v>93.1</v>
      </c>
      <c r="E160" s="2" t="s">
        <v>1</v>
      </c>
      <c r="F160" s="2">
        <v>66.400000000000006</v>
      </c>
      <c r="G160" s="2" t="s">
        <v>1</v>
      </c>
      <c r="H160" s="5"/>
    </row>
    <row r="161" spans="1:8" x14ac:dyDescent="0.25">
      <c r="A161" s="4">
        <v>36234</v>
      </c>
      <c r="B161" s="5" t="s">
        <v>1</v>
      </c>
      <c r="C161" s="2">
        <v>71.743300000000005</v>
      </c>
      <c r="D161" s="2">
        <v>95.6</v>
      </c>
      <c r="E161" s="2" t="s">
        <v>1</v>
      </c>
      <c r="F161" s="2">
        <v>64.900000000000006</v>
      </c>
      <c r="G161" s="2" t="s">
        <v>1</v>
      </c>
      <c r="H161" s="5"/>
    </row>
    <row r="162" spans="1:8" x14ac:dyDescent="0.25">
      <c r="A162" s="4">
        <v>36265</v>
      </c>
      <c r="B162" s="5" t="s">
        <v>1</v>
      </c>
      <c r="C162" s="2">
        <v>71.66</v>
      </c>
      <c r="D162" s="2">
        <v>96.5</v>
      </c>
      <c r="E162" s="2" t="s">
        <v>1</v>
      </c>
      <c r="F162" s="2">
        <v>66.2</v>
      </c>
      <c r="G162" s="2" t="s">
        <v>1</v>
      </c>
      <c r="H162" s="5"/>
    </row>
    <row r="163" spans="1:8" x14ac:dyDescent="0.25">
      <c r="A163" s="4">
        <v>36295</v>
      </c>
      <c r="B163" s="5" t="s">
        <v>1</v>
      </c>
      <c r="C163" s="2">
        <v>69.326899999999995</v>
      </c>
      <c r="D163" s="2">
        <v>95.3</v>
      </c>
      <c r="E163" s="2" t="s">
        <v>1</v>
      </c>
      <c r="F163" s="2">
        <v>65.8</v>
      </c>
      <c r="G163" s="2" t="s">
        <v>1</v>
      </c>
      <c r="H163" s="5"/>
    </row>
    <row r="164" spans="1:8" x14ac:dyDescent="0.25">
      <c r="A164" s="4">
        <v>36326</v>
      </c>
      <c r="B164" s="5" t="s">
        <v>1</v>
      </c>
      <c r="C164" s="2">
        <v>69.9101</v>
      </c>
      <c r="D164" s="2">
        <v>96.5</v>
      </c>
      <c r="E164" s="2" t="s">
        <v>1</v>
      </c>
      <c r="F164" s="2">
        <v>66.599999999999994</v>
      </c>
      <c r="G164" s="2" t="s">
        <v>1</v>
      </c>
      <c r="H164" s="5"/>
    </row>
    <row r="165" spans="1:8" x14ac:dyDescent="0.25">
      <c r="A165" s="4">
        <v>36356</v>
      </c>
      <c r="B165" s="5" t="s">
        <v>1</v>
      </c>
      <c r="C165" s="2">
        <v>70.993399999999994</v>
      </c>
      <c r="D165" s="2">
        <v>95.9</v>
      </c>
      <c r="E165" s="2" t="s">
        <v>1</v>
      </c>
      <c r="F165" s="2">
        <v>67.599999999999994</v>
      </c>
      <c r="G165" s="2" t="s">
        <v>1</v>
      </c>
      <c r="H165" s="5"/>
    </row>
    <row r="166" spans="1:8" x14ac:dyDescent="0.25">
      <c r="A166" s="4">
        <v>36387</v>
      </c>
      <c r="B166" s="5" t="s">
        <v>1</v>
      </c>
      <c r="C166" s="2">
        <v>75.576300000000003</v>
      </c>
      <c r="D166" s="2">
        <v>92.6</v>
      </c>
      <c r="E166" s="2" t="s">
        <v>1</v>
      </c>
      <c r="F166" s="2">
        <v>68.099999999999994</v>
      </c>
      <c r="G166" s="2" t="s">
        <v>1</v>
      </c>
      <c r="H166" s="5"/>
    </row>
    <row r="167" spans="1:8" x14ac:dyDescent="0.25">
      <c r="A167" s="4">
        <v>36418</v>
      </c>
      <c r="B167" s="5" t="s">
        <v>1</v>
      </c>
      <c r="C167" s="2">
        <v>72.743200000000002</v>
      </c>
      <c r="D167" s="2">
        <v>91.6</v>
      </c>
      <c r="E167" s="2" t="s">
        <v>1</v>
      </c>
      <c r="F167" s="2">
        <v>69.3</v>
      </c>
      <c r="G167" s="2" t="s">
        <v>1</v>
      </c>
      <c r="H167" s="5"/>
    </row>
    <row r="168" spans="1:8" x14ac:dyDescent="0.25">
      <c r="A168" s="4">
        <v>36448</v>
      </c>
      <c r="B168" s="5" t="s">
        <v>1</v>
      </c>
      <c r="C168" s="2">
        <v>73.159800000000004</v>
      </c>
      <c r="D168" s="2">
        <v>91</v>
      </c>
      <c r="E168" s="2" t="s">
        <v>1</v>
      </c>
      <c r="F168" s="2">
        <v>69.2</v>
      </c>
      <c r="G168" s="2" t="s">
        <v>1</v>
      </c>
      <c r="H168" s="5"/>
    </row>
    <row r="169" spans="1:8" x14ac:dyDescent="0.25">
      <c r="A169" s="4">
        <v>36479</v>
      </c>
      <c r="B169" s="5" t="s">
        <v>1</v>
      </c>
      <c r="C169" s="2">
        <v>73.409800000000004</v>
      </c>
      <c r="D169" s="2">
        <v>92.9</v>
      </c>
      <c r="E169" s="2" t="s">
        <v>1</v>
      </c>
      <c r="F169" s="2">
        <v>70.5</v>
      </c>
      <c r="G169" s="2" t="s">
        <v>1</v>
      </c>
      <c r="H169" s="5"/>
    </row>
    <row r="170" spans="1:8" x14ac:dyDescent="0.25">
      <c r="A170" s="4">
        <v>36509</v>
      </c>
      <c r="B170" s="5" t="s">
        <v>1</v>
      </c>
      <c r="C170" s="2">
        <v>74.326400000000007</v>
      </c>
      <c r="D170" s="2">
        <v>94.1</v>
      </c>
      <c r="E170" s="2" t="s">
        <v>1</v>
      </c>
      <c r="F170" s="2">
        <v>71.2</v>
      </c>
      <c r="G170" s="2" t="s">
        <v>1</v>
      </c>
      <c r="H170" s="5"/>
    </row>
    <row r="171" spans="1:8" x14ac:dyDescent="0.25">
      <c r="A171" s="4">
        <v>36540</v>
      </c>
      <c r="B171" s="5" t="s">
        <v>1</v>
      </c>
      <c r="C171" s="2">
        <v>71.91</v>
      </c>
      <c r="D171" s="2">
        <v>94.7</v>
      </c>
      <c r="E171" s="2" t="s">
        <v>1</v>
      </c>
      <c r="F171" s="2">
        <v>68.3</v>
      </c>
      <c r="G171" s="2" t="s">
        <v>1</v>
      </c>
      <c r="H171" s="5"/>
    </row>
    <row r="172" spans="1:8" x14ac:dyDescent="0.25">
      <c r="A172" s="4">
        <v>36571</v>
      </c>
      <c r="B172" s="5" t="s">
        <v>1</v>
      </c>
      <c r="C172" s="2">
        <v>72.826499999999996</v>
      </c>
      <c r="D172" s="2">
        <v>97.2</v>
      </c>
      <c r="E172" s="2" t="s">
        <v>1</v>
      </c>
      <c r="F172" s="2">
        <v>71.900000000000006</v>
      </c>
      <c r="G172" s="2" t="s">
        <v>1</v>
      </c>
      <c r="H172" s="5"/>
    </row>
    <row r="173" spans="1:8" x14ac:dyDescent="0.25">
      <c r="A173" s="4">
        <v>36600</v>
      </c>
      <c r="B173" s="5" t="s">
        <v>1</v>
      </c>
      <c r="C173" s="2">
        <v>75.576300000000003</v>
      </c>
      <c r="D173" s="2">
        <v>98.9</v>
      </c>
      <c r="E173" s="2" t="s">
        <v>1</v>
      </c>
      <c r="F173" s="2">
        <v>73.099999999999994</v>
      </c>
      <c r="G173" s="2" t="s">
        <v>1</v>
      </c>
      <c r="H173" s="5"/>
    </row>
    <row r="174" spans="1:8" x14ac:dyDescent="0.25">
      <c r="A174" s="4">
        <v>36631</v>
      </c>
      <c r="B174" s="5" t="s">
        <v>1</v>
      </c>
      <c r="C174" s="2">
        <v>74.909700000000001</v>
      </c>
      <c r="D174" s="2">
        <v>100.3</v>
      </c>
      <c r="E174" s="2" t="s">
        <v>1</v>
      </c>
      <c r="F174" s="2">
        <v>73.900000000000006</v>
      </c>
      <c r="G174" s="2" t="s">
        <v>1</v>
      </c>
      <c r="H174" s="5"/>
    </row>
    <row r="175" spans="1:8" x14ac:dyDescent="0.25">
      <c r="A175" s="4">
        <v>36661</v>
      </c>
      <c r="B175" s="5" t="s">
        <v>1</v>
      </c>
      <c r="C175" s="2">
        <v>75.576300000000003</v>
      </c>
      <c r="D175" s="2">
        <v>100.1</v>
      </c>
      <c r="E175" s="2" t="s">
        <v>1</v>
      </c>
      <c r="F175" s="2">
        <v>75.5</v>
      </c>
      <c r="G175" s="2" t="s">
        <v>1</v>
      </c>
      <c r="H175" s="5"/>
    </row>
    <row r="176" spans="1:8" x14ac:dyDescent="0.25">
      <c r="A176" s="4">
        <v>36692</v>
      </c>
      <c r="B176" s="5" t="s">
        <v>1</v>
      </c>
      <c r="C176" s="2">
        <v>77.409400000000005</v>
      </c>
      <c r="D176" s="2">
        <v>99.1</v>
      </c>
      <c r="E176" s="2" t="s">
        <v>1</v>
      </c>
      <c r="F176" s="2">
        <v>75.5</v>
      </c>
      <c r="G176" s="2" t="s">
        <v>1</v>
      </c>
      <c r="H176" s="5"/>
    </row>
    <row r="177" spans="1:8" x14ac:dyDescent="0.25">
      <c r="A177" s="4">
        <v>36722</v>
      </c>
      <c r="B177" s="5" t="s">
        <v>1</v>
      </c>
      <c r="C177" s="2">
        <v>77.742699999999999</v>
      </c>
      <c r="D177" s="2">
        <v>99</v>
      </c>
      <c r="E177" s="2" t="s">
        <v>1</v>
      </c>
      <c r="F177" s="2">
        <v>76.2</v>
      </c>
      <c r="G177" s="2" t="s">
        <v>1</v>
      </c>
      <c r="H177" s="5"/>
    </row>
    <row r="178" spans="1:8" x14ac:dyDescent="0.25">
      <c r="A178" s="4">
        <v>36753</v>
      </c>
      <c r="B178" s="5" t="s">
        <v>1</v>
      </c>
      <c r="C178" s="2">
        <v>76.242900000000006</v>
      </c>
      <c r="D178" s="2">
        <v>101.1</v>
      </c>
      <c r="E178" s="2" t="s">
        <v>1</v>
      </c>
      <c r="F178" s="2">
        <v>77</v>
      </c>
      <c r="G178" s="2" t="s">
        <v>1</v>
      </c>
      <c r="H178" s="5"/>
    </row>
    <row r="179" spans="1:8" x14ac:dyDescent="0.25">
      <c r="A179" s="4">
        <v>36784</v>
      </c>
      <c r="B179" s="5" t="s">
        <v>1</v>
      </c>
      <c r="C179" s="2">
        <v>82.825599999999994</v>
      </c>
      <c r="D179" s="2">
        <v>102.6</v>
      </c>
      <c r="E179" s="2" t="s">
        <v>1</v>
      </c>
      <c r="F179" s="2">
        <v>75.5</v>
      </c>
      <c r="G179" s="2" t="s">
        <v>1</v>
      </c>
      <c r="H179" s="5"/>
    </row>
    <row r="180" spans="1:8" x14ac:dyDescent="0.25">
      <c r="A180" s="4">
        <v>36814</v>
      </c>
      <c r="B180" s="5" t="s">
        <v>1</v>
      </c>
      <c r="C180" s="2">
        <v>74.909700000000001</v>
      </c>
      <c r="D180" s="2">
        <v>102.8</v>
      </c>
      <c r="E180" s="2" t="s">
        <v>1</v>
      </c>
      <c r="F180" s="2">
        <v>76.2</v>
      </c>
      <c r="G180" s="2" t="s">
        <v>1</v>
      </c>
      <c r="H180" s="5"/>
    </row>
    <row r="181" spans="1:8" x14ac:dyDescent="0.25">
      <c r="A181" s="4">
        <v>36845</v>
      </c>
      <c r="B181" s="5" t="s">
        <v>1</v>
      </c>
      <c r="C181" s="2">
        <v>76.909499999999994</v>
      </c>
      <c r="D181" s="2">
        <v>103</v>
      </c>
      <c r="E181" s="2" t="s">
        <v>1</v>
      </c>
      <c r="F181" s="2">
        <v>74.7</v>
      </c>
      <c r="G181" s="2" t="s">
        <v>1</v>
      </c>
      <c r="H181" s="5"/>
    </row>
    <row r="182" spans="1:8" x14ac:dyDescent="0.25">
      <c r="A182" s="4">
        <v>36875</v>
      </c>
      <c r="B182" s="5" t="s">
        <v>1</v>
      </c>
      <c r="C182" s="2">
        <v>77.242800000000003</v>
      </c>
      <c r="D182" s="2">
        <v>101.1</v>
      </c>
      <c r="E182" s="2" t="s">
        <v>1</v>
      </c>
      <c r="F182" s="2">
        <v>74.7</v>
      </c>
      <c r="G182" s="2" t="s">
        <v>1</v>
      </c>
      <c r="H182" s="5"/>
    </row>
    <row r="183" spans="1:8" x14ac:dyDescent="0.25">
      <c r="A183" s="4">
        <v>36906</v>
      </c>
      <c r="B183" s="5" t="s">
        <v>1</v>
      </c>
      <c r="C183" s="2">
        <v>78.325999999999993</v>
      </c>
      <c r="D183" s="2">
        <v>98.4</v>
      </c>
      <c r="E183" s="2" t="s">
        <v>1</v>
      </c>
      <c r="F183" s="2">
        <v>75.5</v>
      </c>
      <c r="G183" s="2" t="s">
        <v>1</v>
      </c>
      <c r="H183" s="5"/>
    </row>
    <row r="184" spans="1:8" x14ac:dyDescent="0.25">
      <c r="A184" s="4">
        <v>36937</v>
      </c>
      <c r="B184" s="5" t="s">
        <v>1</v>
      </c>
      <c r="C184" s="2">
        <v>78.742699999999999</v>
      </c>
      <c r="D184" s="2">
        <v>98.9</v>
      </c>
      <c r="E184" s="2" t="s">
        <v>1</v>
      </c>
      <c r="F184" s="2">
        <v>74.7</v>
      </c>
      <c r="G184" s="2" t="s">
        <v>1</v>
      </c>
      <c r="H184" s="5"/>
    </row>
    <row r="185" spans="1:8" x14ac:dyDescent="0.25">
      <c r="A185" s="4">
        <v>36965</v>
      </c>
      <c r="B185" s="5" t="s">
        <v>1</v>
      </c>
      <c r="C185" s="2">
        <v>77.992699999999999</v>
      </c>
      <c r="D185" s="2">
        <v>99.4</v>
      </c>
      <c r="E185" s="2" t="s">
        <v>1</v>
      </c>
      <c r="F185" s="2">
        <v>73.7</v>
      </c>
      <c r="G185" s="2" t="s">
        <v>1</v>
      </c>
      <c r="H185" s="5"/>
    </row>
    <row r="186" spans="1:8" x14ac:dyDescent="0.25">
      <c r="A186" s="4">
        <v>36996</v>
      </c>
      <c r="B186" s="5" t="s">
        <v>1</v>
      </c>
      <c r="C186" s="2">
        <v>78.492699999999999</v>
      </c>
      <c r="D186" s="2">
        <v>101.6</v>
      </c>
      <c r="E186" s="2" t="s">
        <v>1</v>
      </c>
      <c r="F186" s="2">
        <v>72.5</v>
      </c>
      <c r="G186" s="2" t="s">
        <v>1</v>
      </c>
      <c r="H186" s="5"/>
    </row>
    <row r="187" spans="1:8" x14ac:dyDescent="0.25">
      <c r="A187" s="4">
        <v>37026</v>
      </c>
      <c r="B187" s="5" t="s">
        <v>1</v>
      </c>
      <c r="C187" s="2">
        <v>78.159400000000005</v>
      </c>
      <c r="D187" s="2">
        <v>102.7</v>
      </c>
      <c r="E187" s="2" t="s">
        <v>1</v>
      </c>
      <c r="F187" s="2">
        <v>71</v>
      </c>
      <c r="G187" s="2" t="s">
        <v>1</v>
      </c>
      <c r="H187" s="5"/>
    </row>
    <row r="188" spans="1:8" x14ac:dyDescent="0.25">
      <c r="A188" s="4">
        <v>37057</v>
      </c>
      <c r="B188" s="5" t="s">
        <v>1</v>
      </c>
      <c r="C188" s="2">
        <v>77.492800000000003</v>
      </c>
      <c r="D188" s="2">
        <v>103.3</v>
      </c>
      <c r="E188" s="2" t="s">
        <v>1</v>
      </c>
      <c r="F188" s="2">
        <v>68.900000000000006</v>
      </c>
      <c r="G188" s="2" t="s">
        <v>1</v>
      </c>
      <c r="H188" s="5"/>
    </row>
    <row r="189" spans="1:8" x14ac:dyDescent="0.25">
      <c r="A189" s="4">
        <v>37087</v>
      </c>
      <c r="B189" s="5" t="s">
        <v>1</v>
      </c>
      <c r="C189" s="2">
        <v>78.575999999999993</v>
      </c>
      <c r="D189" s="2">
        <v>101.5</v>
      </c>
      <c r="E189" s="2" t="s">
        <v>1</v>
      </c>
      <c r="F189" s="2">
        <v>70.5</v>
      </c>
      <c r="G189" s="2" t="s">
        <v>1</v>
      </c>
      <c r="H189" s="5"/>
    </row>
    <row r="190" spans="1:8" x14ac:dyDescent="0.25">
      <c r="A190" s="4">
        <v>37118</v>
      </c>
      <c r="B190" s="5" t="s">
        <v>1</v>
      </c>
      <c r="C190" s="2">
        <v>78.575999999999993</v>
      </c>
      <c r="D190" s="2">
        <v>98.4</v>
      </c>
      <c r="E190" s="2" t="s">
        <v>1</v>
      </c>
      <c r="F190" s="2">
        <v>69.7</v>
      </c>
      <c r="G190" s="2" t="s">
        <v>1</v>
      </c>
      <c r="H190" s="5"/>
    </row>
    <row r="191" spans="1:8" x14ac:dyDescent="0.25">
      <c r="A191" s="4">
        <v>37149</v>
      </c>
      <c r="B191" s="5" t="s">
        <v>1</v>
      </c>
      <c r="C191" s="2">
        <v>79.992500000000007</v>
      </c>
      <c r="D191" s="2">
        <v>95.6</v>
      </c>
      <c r="E191" s="2" t="s">
        <v>1</v>
      </c>
      <c r="F191" s="2">
        <v>69.900000000000006</v>
      </c>
      <c r="G191" s="2" t="s">
        <v>1</v>
      </c>
      <c r="H191" s="5"/>
    </row>
    <row r="192" spans="1:8" x14ac:dyDescent="0.25">
      <c r="A192" s="4">
        <v>37179</v>
      </c>
      <c r="B192" s="5" t="s">
        <v>1</v>
      </c>
      <c r="C192" s="2">
        <v>79.325900000000004</v>
      </c>
      <c r="D192" s="2">
        <v>97.8</v>
      </c>
      <c r="E192" s="2" t="s">
        <v>1</v>
      </c>
      <c r="F192" s="2">
        <v>69.3</v>
      </c>
      <c r="G192" s="2" t="s">
        <v>1</v>
      </c>
      <c r="H192" s="5"/>
    </row>
    <row r="193" spans="1:8" x14ac:dyDescent="0.25">
      <c r="A193" s="4">
        <v>37210</v>
      </c>
      <c r="B193" s="5" t="s">
        <v>1</v>
      </c>
      <c r="C193" s="2">
        <v>80.075900000000004</v>
      </c>
      <c r="D193" s="2">
        <v>100.4</v>
      </c>
      <c r="E193" s="2" t="s">
        <v>1</v>
      </c>
      <c r="F193" s="2">
        <v>68.599999999999994</v>
      </c>
      <c r="G193" s="2" t="s">
        <v>1</v>
      </c>
      <c r="H193" s="5"/>
    </row>
    <row r="194" spans="1:8" x14ac:dyDescent="0.25">
      <c r="A194" s="4">
        <v>37240</v>
      </c>
      <c r="B194" s="5" t="s">
        <v>1</v>
      </c>
      <c r="C194" s="2">
        <v>79.575900000000004</v>
      </c>
      <c r="D194" s="2">
        <v>99.3</v>
      </c>
      <c r="E194" s="2" t="s">
        <v>1</v>
      </c>
      <c r="F194" s="2">
        <v>68.8</v>
      </c>
      <c r="G194" s="2" t="s">
        <v>1</v>
      </c>
      <c r="H194" s="5"/>
    </row>
    <row r="195" spans="1:8" x14ac:dyDescent="0.25">
      <c r="A195" s="4">
        <v>37271</v>
      </c>
      <c r="B195" s="5" t="s">
        <v>1</v>
      </c>
      <c r="C195" s="2">
        <v>80.492500000000007</v>
      </c>
      <c r="D195" s="2">
        <v>94.4</v>
      </c>
      <c r="E195" s="2" t="s">
        <v>1</v>
      </c>
      <c r="F195" s="2">
        <v>68.5</v>
      </c>
      <c r="G195" s="2" t="s">
        <v>1</v>
      </c>
      <c r="H195" s="5"/>
    </row>
    <row r="196" spans="1:8" x14ac:dyDescent="0.25">
      <c r="A196" s="4">
        <v>37302</v>
      </c>
      <c r="B196" s="5" t="s">
        <v>1</v>
      </c>
      <c r="C196" s="2">
        <v>81.242400000000004</v>
      </c>
      <c r="D196" s="2">
        <v>92.9</v>
      </c>
      <c r="E196" s="2" t="s">
        <v>1</v>
      </c>
      <c r="F196" s="2">
        <v>69.099999999999994</v>
      </c>
      <c r="G196" s="2" t="s">
        <v>1</v>
      </c>
      <c r="H196" s="5"/>
    </row>
    <row r="197" spans="1:8" x14ac:dyDescent="0.25">
      <c r="A197" s="4">
        <v>37330</v>
      </c>
      <c r="B197" s="5" t="s">
        <v>1</v>
      </c>
      <c r="C197" s="2">
        <v>78.325999999999993</v>
      </c>
      <c r="D197" s="2">
        <v>93.1</v>
      </c>
      <c r="E197" s="2" t="s">
        <v>1</v>
      </c>
      <c r="F197" s="2">
        <v>70.3</v>
      </c>
      <c r="G197" s="2" t="s">
        <v>1</v>
      </c>
      <c r="H197" s="5"/>
    </row>
    <row r="198" spans="1:8" x14ac:dyDescent="0.25">
      <c r="A198" s="4">
        <v>37361</v>
      </c>
      <c r="B198" s="5" t="s">
        <v>1</v>
      </c>
      <c r="C198" s="2">
        <v>78.825999999999993</v>
      </c>
      <c r="D198" s="2">
        <v>90.9</v>
      </c>
      <c r="E198" s="2" t="s">
        <v>1</v>
      </c>
      <c r="F198" s="2">
        <v>70.400000000000006</v>
      </c>
      <c r="G198" s="2" t="s">
        <v>1</v>
      </c>
      <c r="H198" s="5"/>
    </row>
    <row r="199" spans="1:8" x14ac:dyDescent="0.25">
      <c r="A199" s="4">
        <v>37391</v>
      </c>
      <c r="B199" s="5" t="s">
        <v>1</v>
      </c>
      <c r="C199" s="2">
        <v>81.075800000000001</v>
      </c>
      <c r="D199" s="2">
        <v>88.6</v>
      </c>
      <c r="E199" s="2" t="s">
        <v>1</v>
      </c>
      <c r="F199" s="2">
        <v>69.900000000000006</v>
      </c>
      <c r="G199" s="2" t="s">
        <v>1</v>
      </c>
      <c r="H199" s="5"/>
    </row>
    <row r="200" spans="1:8" x14ac:dyDescent="0.25">
      <c r="A200" s="4">
        <v>37422</v>
      </c>
      <c r="B200" s="5" t="s">
        <v>1</v>
      </c>
      <c r="C200" s="2">
        <v>79.159300000000002</v>
      </c>
      <c r="D200" s="2">
        <v>86.4</v>
      </c>
      <c r="E200" s="2" t="s">
        <v>1</v>
      </c>
      <c r="F200" s="2">
        <v>69.7</v>
      </c>
      <c r="G200" s="2" t="s">
        <v>1</v>
      </c>
      <c r="H200" s="5"/>
    </row>
    <row r="201" spans="1:8" x14ac:dyDescent="0.25">
      <c r="A201" s="4">
        <v>37452</v>
      </c>
      <c r="B201" s="5" t="s">
        <v>1</v>
      </c>
      <c r="C201" s="2">
        <v>78.242699999999999</v>
      </c>
      <c r="D201" s="2">
        <v>88.8</v>
      </c>
      <c r="E201" s="2" t="s">
        <v>1</v>
      </c>
      <c r="F201" s="2">
        <v>68.7</v>
      </c>
      <c r="G201" s="2" t="s">
        <v>1</v>
      </c>
      <c r="H201" s="5"/>
    </row>
    <row r="202" spans="1:8" x14ac:dyDescent="0.25">
      <c r="A202" s="4">
        <v>37483</v>
      </c>
      <c r="B202" s="5" t="s">
        <v>1</v>
      </c>
      <c r="C202" s="2">
        <v>79.742599999999996</v>
      </c>
      <c r="D202" s="2">
        <v>89.8</v>
      </c>
      <c r="E202" s="2" t="s">
        <v>1</v>
      </c>
      <c r="F202" s="2">
        <v>69.099999999999994</v>
      </c>
      <c r="G202" s="2" t="s">
        <v>1</v>
      </c>
      <c r="H202" s="5"/>
    </row>
    <row r="203" spans="1:8" x14ac:dyDescent="0.25">
      <c r="A203" s="4">
        <v>37514</v>
      </c>
      <c r="B203" s="5" t="s">
        <v>1</v>
      </c>
      <c r="C203" s="2">
        <v>77.159499999999994</v>
      </c>
      <c r="D203" s="2">
        <v>88.3</v>
      </c>
      <c r="E203" s="2" t="s">
        <v>1</v>
      </c>
      <c r="F203" s="2">
        <v>69.5</v>
      </c>
      <c r="G203" s="2" t="s">
        <v>1</v>
      </c>
      <c r="H203" s="5"/>
    </row>
    <row r="204" spans="1:8" x14ac:dyDescent="0.25">
      <c r="A204" s="4">
        <v>37544</v>
      </c>
      <c r="B204" s="5" t="s">
        <v>1</v>
      </c>
      <c r="C204" s="2">
        <v>76.492900000000006</v>
      </c>
      <c r="D204" s="2">
        <v>88.4</v>
      </c>
      <c r="E204" s="2" t="s">
        <v>1</v>
      </c>
      <c r="F204" s="2">
        <v>68.900000000000006</v>
      </c>
      <c r="G204" s="2" t="s">
        <v>1</v>
      </c>
      <c r="H204" s="5"/>
    </row>
    <row r="205" spans="1:8" x14ac:dyDescent="0.25">
      <c r="A205" s="4">
        <v>37575</v>
      </c>
      <c r="B205" s="5" t="s">
        <v>1</v>
      </c>
      <c r="C205" s="2">
        <v>76.0762</v>
      </c>
      <c r="D205" s="2">
        <v>89.3</v>
      </c>
      <c r="E205" s="2" t="s">
        <v>1</v>
      </c>
      <c r="F205" s="2">
        <v>68.2</v>
      </c>
      <c r="G205" s="2" t="s">
        <v>1</v>
      </c>
      <c r="H205" s="5"/>
    </row>
    <row r="206" spans="1:8" x14ac:dyDescent="0.25">
      <c r="A206" s="4">
        <v>37605</v>
      </c>
      <c r="B206" s="5" t="s">
        <v>1</v>
      </c>
      <c r="C206" s="2">
        <v>77.159499999999994</v>
      </c>
      <c r="D206" s="2">
        <v>88.3</v>
      </c>
      <c r="E206" s="2" t="s">
        <v>1</v>
      </c>
      <c r="F206" s="2">
        <v>69.5</v>
      </c>
      <c r="G206" s="2" t="s">
        <v>1</v>
      </c>
      <c r="H206" s="5"/>
    </row>
    <row r="207" spans="1:8" x14ac:dyDescent="0.25">
      <c r="A207" s="4">
        <v>37636</v>
      </c>
      <c r="B207" s="5" t="s">
        <v>1</v>
      </c>
      <c r="C207" s="2">
        <v>74.742999999999995</v>
      </c>
      <c r="D207" s="2">
        <v>83.8</v>
      </c>
      <c r="E207" s="2" t="s">
        <v>1</v>
      </c>
      <c r="F207" s="2">
        <v>69.400000000000006</v>
      </c>
      <c r="G207" s="2" t="s">
        <v>1</v>
      </c>
      <c r="H207" s="5"/>
    </row>
    <row r="208" spans="1:8" x14ac:dyDescent="0.25">
      <c r="A208" s="4">
        <v>37667</v>
      </c>
      <c r="B208" s="5" t="s">
        <v>1</v>
      </c>
      <c r="C208" s="2">
        <v>75.242999999999995</v>
      </c>
      <c r="D208" s="2">
        <v>83.3</v>
      </c>
      <c r="E208" s="2" t="s">
        <v>1</v>
      </c>
      <c r="F208" s="2">
        <v>69</v>
      </c>
      <c r="G208" s="2" t="s">
        <v>1</v>
      </c>
      <c r="H208" s="5"/>
    </row>
    <row r="209" spans="1:8" x14ac:dyDescent="0.25">
      <c r="A209" s="4">
        <v>37695</v>
      </c>
      <c r="B209" s="5" t="s">
        <v>1</v>
      </c>
      <c r="C209" s="2">
        <v>72.409899999999993</v>
      </c>
      <c r="D209" s="2">
        <v>85</v>
      </c>
      <c r="E209" s="2" t="s">
        <v>1</v>
      </c>
      <c r="F209" s="2">
        <v>68.3</v>
      </c>
      <c r="G209" s="2" t="s">
        <v>1</v>
      </c>
      <c r="H209" s="5"/>
    </row>
    <row r="210" spans="1:8" x14ac:dyDescent="0.25">
      <c r="A210" s="4">
        <v>37726</v>
      </c>
      <c r="B210" s="5" t="s">
        <v>1</v>
      </c>
      <c r="C210" s="2">
        <v>76.159599999999998</v>
      </c>
      <c r="D210" s="2">
        <v>89.4</v>
      </c>
      <c r="E210" s="2" t="s">
        <v>1</v>
      </c>
      <c r="F210" s="2">
        <v>68.900000000000006</v>
      </c>
      <c r="G210" s="2" t="s">
        <v>1</v>
      </c>
      <c r="H210" s="5"/>
    </row>
    <row r="211" spans="1:8" x14ac:dyDescent="0.25">
      <c r="A211" s="4">
        <v>37756</v>
      </c>
      <c r="B211" s="5" t="s">
        <v>1</v>
      </c>
      <c r="C211" s="2">
        <v>75.076300000000003</v>
      </c>
      <c r="D211" s="2">
        <v>88.9</v>
      </c>
      <c r="E211" s="2" t="s">
        <v>1</v>
      </c>
      <c r="F211" s="2">
        <v>68.8</v>
      </c>
      <c r="G211" s="2" t="s">
        <v>1</v>
      </c>
      <c r="H211" s="5"/>
    </row>
    <row r="212" spans="1:8" x14ac:dyDescent="0.25">
      <c r="A212" s="4">
        <v>37787</v>
      </c>
      <c r="B212" s="5" t="s">
        <v>1</v>
      </c>
      <c r="C212" s="2">
        <v>77.076099999999997</v>
      </c>
      <c r="D212" s="2">
        <v>89.9</v>
      </c>
      <c r="E212" s="2" t="s">
        <v>1</v>
      </c>
      <c r="F212" s="2">
        <v>68.2</v>
      </c>
      <c r="G212" s="2" t="s">
        <v>1</v>
      </c>
      <c r="H212" s="5"/>
    </row>
    <row r="213" spans="1:8" x14ac:dyDescent="0.25">
      <c r="A213" s="4">
        <v>37817</v>
      </c>
      <c r="B213" s="5" t="s">
        <v>1</v>
      </c>
      <c r="C213" s="2">
        <v>79.159300000000002</v>
      </c>
      <c r="D213" s="2">
        <v>90.5</v>
      </c>
      <c r="E213" s="2" t="s">
        <v>1</v>
      </c>
      <c r="F213" s="2">
        <v>69</v>
      </c>
      <c r="G213" s="2" t="s">
        <v>1</v>
      </c>
      <c r="H213" s="5"/>
    </row>
    <row r="214" spans="1:8" x14ac:dyDescent="0.25">
      <c r="A214" s="4">
        <v>37848</v>
      </c>
      <c r="B214" s="5" t="s">
        <v>1</v>
      </c>
      <c r="C214" s="2">
        <v>76.242900000000006</v>
      </c>
      <c r="D214" s="2">
        <v>89.5</v>
      </c>
      <c r="E214" s="2" t="s">
        <v>1</v>
      </c>
      <c r="F214" s="2">
        <v>68.2</v>
      </c>
      <c r="G214" s="2" t="s">
        <v>1</v>
      </c>
      <c r="H214" s="5"/>
    </row>
    <row r="215" spans="1:8" x14ac:dyDescent="0.25">
      <c r="A215" s="4">
        <v>37879</v>
      </c>
      <c r="B215" s="5" t="s">
        <v>1</v>
      </c>
      <c r="C215" s="2">
        <v>75.576300000000003</v>
      </c>
      <c r="D215" s="2">
        <v>88.8</v>
      </c>
      <c r="E215" s="2" t="s">
        <v>1</v>
      </c>
      <c r="F215" s="2">
        <v>68.400000000000006</v>
      </c>
      <c r="G215" s="2" t="s">
        <v>1</v>
      </c>
      <c r="H215" s="5"/>
    </row>
    <row r="216" spans="1:8" x14ac:dyDescent="0.25">
      <c r="A216" s="4">
        <v>37909</v>
      </c>
      <c r="B216" s="5" t="s">
        <v>1</v>
      </c>
      <c r="C216" s="2">
        <v>78.909300000000002</v>
      </c>
      <c r="D216" s="2">
        <v>88.1</v>
      </c>
      <c r="E216" s="2" t="s">
        <v>1</v>
      </c>
      <c r="F216" s="2">
        <v>72</v>
      </c>
      <c r="G216" s="2" t="s">
        <v>1</v>
      </c>
      <c r="H216" s="5"/>
    </row>
    <row r="217" spans="1:8" x14ac:dyDescent="0.25">
      <c r="A217" s="4">
        <v>37940</v>
      </c>
      <c r="B217" s="5" t="s">
        <v>1</v>
      </c>
      <c r="C217" s="2">
        <v>76.242900000000006</v>
      </c>
      <c r="D217" s="2">
        <v>87.4</v>
      </c>
      <c r="E217" s="2" t="s">
        <v>1</v>
      </c>
      <c r="F217" s="2">
        <v>68.3</v>
      </c>
      <c r="G217" s="2" t="s">
        <v>1</v>
      </c>
      <c r="H217" s="5"/>
    </row>
    <row r="218" spans="1:8" x14ac:dyDescent="0.25">
      <c r="A218" s="4">
        <v>37970</v>
      </c>
      <c r="B218" s="5" t="s">
        <v>1</v>
      </c>
      <c r="C218" s="2">
        <v>80.742500000000007</v>
      </c>
      <c r="D218" s="2">
        <v>87.2</v>
      </c>
      <c r="E218" s="2" t="s">
        <v>1</v>
      </c>
      <c r="F218" s="2">
        <v>70</v>
      </c>
      <c r="G218" s="2" t="s">
        <v>1</v>
      </c>
      <c r="H218" s="5"/>
    </row>
    <row r="219" spans="1:8" x14ac:dyDescent="0.25">
      <c r="A219" s="4">
        <v>38001</v>
      </c>
      <c r="B219" s="5" t="s">
        <v>1</v>
      </c>
      <c r="C219" s="2">
        <v>80.742500000000007</v>
      </c>
      <c r="D219" s="2">
        <v>84.7</v>
      </c>
      <c r="E219" s="2" t="s">
        <v>1</v>
      </c>
      <c r="F219" s="2">
        <v>74.2</v>
      </c>
      <c r="G219" s="2" t="s">
        <v>1</v>
      </c>
      <c r="H219" s="5"/>
    </row>
    <row r="220" spans="1:8" x14ac:dyDescent="0.25">
      <c r="A220" s="4">
        <v>38032</v>
      </c>
      <c r="B220" s="5" t="s">
        <v>1</v>
      </c>
      <c r="C220" s="2">
        <v>80.020600000000002</v>
      </c>
      <c r="D220" s="2">
        <v>84.5</v>
      </c>
      <c r="E220" s="2" t="s">
        <v>1</v>
      </c>
      <c r="F220" s="2">
        <v>73.7</v>
      </c>
      <c r="G220" s="2" t="s">
        <v>1</v>
      </c>
      <c r="H220" s="5"/>
    </row>
    <row r="221" spans="1:8" x14ac:dyDescent="0.25">
      <c r="A221" s="4">
        <v>38061</v>
      </c>
      <c r="B221" s="5" t="s">
        <v>1</v>
      </c>
      <c r="C221" s="2">
        <v>80.639300000000006</v>
      </c>
      <c r="D221" s="2">
        <v>85.4</v>
      </c>
      <c r="E221" s="2" t="s">
        <v>1</v>
      </c>
      <c r="F221" s="2">
        <v>74.8</v>
      </c>
      <c r="G221" s="2" t="s">
        <v>1</v>
      </c>
      <c r="H221" s="5"/>
    </row>
    <row r="222" spans="1:8" x14ac:dyDescent="0.25">
      <c r="A222" s="4">
        <v>38092</v>
      </c>
      <c r="B222" s="5" t="s">
        <v>1</v>
      </c>
      <c r="C222" s="2">
        <v>81.464299999999994</v>
      </c>
      <c r="D222" s="2">
        <v>86.4</v>
      </c>
      <c r="E222" s="2" t="s">
        <v>1</v>
      </c>
      <c r="F222" s="2">
        <v>74.2</v>
      </c>
      <c r="G222" s="2" t="s">
        <v>1</v>
      </c>
      <c r="H222" s="5"/>
    </row>
    <row r="223" spans="1:8" x14ac:dyDescent="0.25">
      <c r="A223" s="4">
        <v>38122</v>
      </c>
      <c r="B223" s="5" t="s">
        <v>1</v>
      </c>
      <c r="C223" s="2">
        <v>81.567400000000006</v>
      </c>
      <c r="D223" s="2">
        <v>85.7</v>
      </c>
      <c r="E223" s="2" t="s">
        <v>1</v>
      </c>
      <c r="F223" s="2">
        <v>72.599999999999994</v>
      </c>
      <c r="G223" s="2" t="s">
        <v>1</v>
      </c>
      <c r="H223" s="5"/>
    </row>
    <row r="224" spans="1:8" x14ac:dyDescent="0.25">
      <c r="A224" s="4">
        <v>38153</v>
      </c>
      <c r="B224" s="5" t="s">
        <v>1</v>
      </c>
      <c r="C224" s="2">
        <v>83.320400000000006</v>
      </c>
      <c r="D224" s="2">
        <v>86.3</v>
      </c>
      <c r="E224" s="2" t="s">
        <v>1</v>
      </c>
      <c r="F224" s="2">
        <v>75.2</v>
      </c>
      <c r="G224" s="2" t="s">
        <v>1</v>
      </c>
      <c r="H224" s="5"/>
    </row>
    <row r="225" spans="1:8" x14ac:dyDescent="0.25">
      <c r="A225" s="4">
        <v>38183</v>
      </c>
      <c r="B225" s="5" t="s">
        <v>1</v>
      </c>
      <c r="C225" s="2">
        <v>83.629800000000003</v>
      </c>
      <c r="D225" s="2">
        <v>85.4</v>
      </c>
      <c r="E225" s="2" t="s">
        <v>1</v>
      </c>
      <c r="F225" s="2">
        <v>73.400000000000006</v>
      </c>
      <c r="G225" s="2" t="s">
        <v>1</v>
      </c>
      <c r="H225" s="5"/>
    </row>
    <row r="226" spans="1:8" x14ac:dyDescent="0.25">
      <c r="A226" s="4">
        <v>38214</v>
      </c>
      <c r="B226" s="5" t="s">
        <v>1</v>
      </c>
      <c r="C226" s="2">
        <v>84.970399999999998</v>
      </c>
      <c r="D226" s="2">
        <v>84.8</v>
      </c>
      <c r="E226" s="2" t="s">
        <v>1</v>
      </c>
      <c r="F226" s="2">
        <v>74.900000000000006</v>
      </c>
      <c r="G226" s="2" t="s">
        <v>1</v>
      </c>
      <c r="H226" s="5"/>
    </row>
    <row r="227" spans="1:8" x14ac:dyDescent="0.25">
      <c r="A227" s="4">
        <v>38245</v>
      </c>
      <c r="B227" s="5" t="s">
        <v>1</v>
      </c>
      <c r="C227" s="2">
        <v>85.795299999999997</v>
      </c>
      <c r="D227" s="2">
        <v>86.2</v>
      </c>
      <c r="E227" s="2" t="s">
        <v>1</v>
      </c>
      <c r="F227" s="2">
        <v>75.099999999999994</v>
      </c>
      <c r="G227" s="2" t="s">
        <v>1</v>
      </c>
      <c r="H227" s="5"/>
    </row>
    <row r="228" spans="1:8" x14ac:dyDescent="0.25">
      <c r="A228" s="4">
        <v>38275</v>
      </c>
      <c r="B228" s="5" t="s">
        <v>1</v>
      </c>
      <c r="C228" s="2">
        <v>83.732900000000001</v>
      </c>
      <c r="D228" s="2">
        <v>86.3</v>
      </c>
      <c r="E228" s="2" t="s">
        <v>1</v>
      </c>
      <c r="F228" s="2">
        <v>77.900000000000006</v>
      </c>
      <c r="G228" s="2" t="s">
        <v>1</v>
      </c>
      <c r="H228" s="5"/>
    </row>
    <row r="229" spans="1:8" x14ac:dyDescent="0.25">
      <c r="A229" s="4">
        <v>38306</v>
      </c>
      <c r="B229" s="5" t="s">
        <v>1</v>
      </c>
      <c r="C229" s="2">
        <v>84.557900000000004</v>
      </c>
      <c r="D229" s="2">
        <v>85.8</v>
      </c>
      <c r="E229" s="2" t="s">
        <v>1</v>
      </c>
      <c r="F229" s="2">
        <v>75.5</v>
      </c>
      <c r="G229" s="2" t="s">
        <v>1</v>
      </c>
      <c r="H229" s="5"/>
    </row>
    <row r="230" spans="1:8" x14ac:dyDescent="0.25">
      <c r="A230" s="4">
        <v>38336</v>
      </c>
      <c r="B230" s="5" t="s">
        <v>1</v>
      </c>
      <c r="C230" s="2">
        <v>85.176599999999993</v>
      </c>
      <c r="D230" s="2">
        <v>85.4</v>
      </c>
      <c r="E230" s="2" t="s">
        <v>1</v>
      </c>
      <c r="F230" s="2">
        <v>75.3</v>
      </c>
      <c r="G230" s="2" t="s">
        <v>1</v>
      </c>
      <c r="H230" s="5"/>
    </row>
    <row r="231" spans="1:8" x14ac:dyDescent="0.25">
      <c r="A231" s="4">
        <v>38367</v>
      </c>
      <c r="B231" s="5" t="s">
        <v>1</v>
      </c>
      <c r="C231" s="2">
        <v>84.454800000000006</v>
      </c>
      <c r="D231" s="2">
        <v>85.7</v>
      </c>
      <c r="E231" s="2">
        <v>2435.6999999999998</v>
      </c>
      <c r="F231" s="2">
        <v>79</v>
      </c>
      <c r="G231" s="2" t="s">
        <v>1</v>
      </c>
      <c r="H231" s="5"/>
    </row>
    <row r="232" spans="1:8" x14ac:dyDescent="0.25">
      <c r="A232" s="4">
        <v>38398</v>
      </c>
      <c r="B232" s="5" t="s">
        <v>1</v>
      </c>
      <c r="C232" s="2">
        <v>83.423599999999993</v>
      </c>
      <c r="D232" s="2">
        <v>85.7</v>
      </c>
      <c r="E232" s="2">
        <v>2454.4</v>
      </c>
      <c r="F232" s="2">
        <v>77.8</v>
      </c>
      <c r="G232" s="2" t="s">
        <v>1</v>
      </c>
      <c r="H232" s="5"/>
    </row>
    <row r="233" spans="1:8" x14ac:dyDescent="0.25">
      <c r="A233" s="4">
        <v>38426</v>
      </c>
      <c r="B233" s="5" t="s">
        <v>1</v>
      </c>
      <c r="C233" s="2">
        <v>85.176599999999993</v>
      </c>
      <c r="D233" s="2">
        <v>86.4</v>
      </c>
      <c r="E233" s="2">
        <v>2452.3000000000002</v>
      </c>
      <c r="F233" s="2">
        <v>77</v>
      </c>
      <c r="G233" s="2" t="s">
        <v>1</v>
      </c>
      <c r="H233" s="5"/>
    </row>
    <row r="234" spans="1:8" x14ac:dyDescent="0.25">
      <c r="A234" s="4">
        <v>38457</v>
      </c>
      <c r="B234" s="5" t="s">
        <v>1</v>
      </c>
      <c r="C234" s="2">
        <v>81.154899999999998</v>
      </c>
      <c r="D234" s="2">
        <v>87.1</v>
      </c>
      <c r="E234" s="2">
        <v>2465.5</v>
      </c>
      <c r="F234" s="2">
        <v>78.099999999999994</v>
      </c>
      <c r="G234" s="2" t="s">
        <v>1</v>
      </c>
      <c r="H234" s="5"/>
    </row>
    <row r="235" spans="1:8" x14ac:dyDescent="0.25">
      <c r="A235" s="4">
        <v>38487</v>
      </c>
      <c r="B235" s="5" t="s">
        <v>1</v>
      </c>
      <c r="C235" s="2">
        <v>84.145399999999995</v>
      </c>
      <c r="D235" s="2">
        <v>88</v>
      </c>
      <c r="E235" s="2">
        <v>2472.5</v>
      </c>
      <c r="F235" s="2">
        <v>78.2</v>
      </c>
      <c r="G235" s="2" t="s">
        <v>1</v>
      </c>
      <c r="H235" s="5"/>
    </row>
    <row r="236" spans="1:8" x14ac:dyDescent="0.25">
      <c r="A236" s="4">
        <v>38518</v>
      </c>
      <c r="B236" s="5" t="s">
        <v>1</v>
      </c>
      <c r="C236" s="2">
        <v>84.970399999999998</v>
      </c>
      <c r="D236" s="2">
        <v>87.7</v>
      </c>
      <c r="E236" s="2">
        <v>2483.6999999999998</v>
      </c>
      <c r="F236" s="2">
        <v>77.3</v>
      </c>
      <c r="G236" s="2" t="s">
        <v>1</v>
      </c>
      <c r="H236" s="5"/>
    </row>
    <row r="237" spans="1:8" x14ac:dyDescent="0.25">
      <c r="A237" s="4">
        <v>38548</v>
      </c>
      <c r="B237" s="5" t="s">
        <v>1</v>
      </c>
      <c r="C237" s="2">
        <v>85.279700000000005</v>
      </c>
      <c r="D237" s="2">
        <v>86.5</v>
      </c>
      <c r="E237" s="2">
        <v>2498.5</v>
      </c>
      <c r="F237" s="2">
        <v>77.900000000000006</v>
      </c>
      <c r="G237" s="2" t="s">
        <v>1</v>
      </c>
      <c r="H237" s="5"/>
    </row>
    <row r="238" spans="1:8" x14ac:dyDescent="0.25">
      <c r="A238" s="4">
        <v>38579</v>
      </c>
      <c r="B238" s="5" t="s">
        <v>1</v>
      </c>
      <c r="C238" s="2">
        <v>85.486000000000004</v>
      </c>
      <c r="D238" s="2">
        <v>86</v>
      </c>
      <c r="E238" s="2">
        <v>2496.8000000000002</v>
      </c>
      <c r="F238" s="2">
        <v>78.2</v>
      </c>
      <c r="G238" s="2" t="s">
        <v>1</v>
      </c>
      <c r="H238" s="5"/>
    </row>
    <row r="239" spans="1:8" x14ac:dyDescent="0.25">
      <c r="A239" s="4">
        <v>38610</v>
      </c>
      <c r="B239" s="5" t="s">
        <v>1</v>
      </c>
      <c r="C239" s="2">
        <v>85.073499999999996</v>
      </c>
      <c r="D239" s="2">
        <v>85.2</v>
      </c>
      <c r="E239" s="2">
        <v>2496</v>
      </c>
      <c r="F239" s="2">
        <v>78.900000000000006</v>
      </c>
      <c r="G239" s="2" t="s">
        <v>1</v>
      </c>
      <c r="H239" s="5"/>
    </row>
    <row r="240" spans="1:8" x14ac:dyDescent="0.25">
      <c r="A240" s="4">
        <v>38640</v>
      </c>
      <c r="B240" s="5" t="s">
        <v>1</v>
      </c>
      <c r="C240" s="2">
        <v>87.135900000000007</v>
      </c>
      <c r="D240" s="2">
        <v>86.3</v>
      </c>
      <c r="E240" s="2">
        <v>2506.1999999999998</v>
      </c>
      <c r="F240" s="2">
        <v>77.099999999999994</v>
      </c>
      <c r="G240" s="2" t="s">
        <v>1</v>
      </c>
      <c r="H240" s="5"/>
    </row>
    <row r="241" spans="1:8" x14ac:dyDescent="0.25">
      <c r="A241" s="4">
        <v>38671</v>
      </c>
      <c r="B241" s="5" t="s">
        <v>1</v>
      </c>
      <c r="C241" s="2">
        <v>86.826499999999996</v>
      </c>
      <c r="D241" s="2">
        <v>86.5</v>
      </c>
      <c r="E241" s="2">
        <v>2514</v>
      </c>
      <c r="F241" s="2">
        <v>80.099999999999994</v>
      </c>
      <c r="G241" s="2" t="s">
        <v>1</v>
      </c>
      <c r="H241" s="5"/>
    </row>
    <row r="242" spans="1:8" x14ac:dyDescent="0.25">
      <c r="A242" s="4">
        <v>38701</v>
      </c>
      <c r="B242" s="5" t="s">
        <v>1</v>
      </c>
      <c r="C242" s="2">
        <v>87.960800000000006</v>
      </c>
      <c r="D242" s="2">
        <v>87.3</v>
      </c>
      <c r="E242" s="2">
        <v>2527.6999999999998</v>
      </c>
      <c r="F242" s="2">
        <v>80.7</v>
      </c>
      <c r="G242" s="2" t="s">
        <v>1</v>
      </c>
      <c r="H242" s="5"/>
    </row>
    <row r="243" spans="1:8" x14ac:dyDescent="0.25">
      <c r="A243" s="4">
        <v>38732</v>
      </c>
      <c r="B243" s="5" t="s">
        <v>1</v>
      </c>
      <c r="C243" s="2">
        <v>88.3733</v>
      </c>
      <c r="D243" s="2">
        <v>85.3</v>
      </c>
      <c r="E243" s="2">
        <v>2540.3000000000002</v>
      </c>
      <c r="F243" s="2">
        <v>79.099999999999994</v>
      </c>
      <c r="G243" s="2" t="s">
        <v>1</v>
      </c>
      <c r="H243" s="5"/>
    </row>
    <row r="244" spans="1:8" x14ac:dyDescent="0.25">
      <c r="A244" s="4">
        <v>38763</v>
      </c>
      <c r="B244" s="5" t="s">
        <v>1</v>
      </c>
      <c r="C244" s="2">
        <v>88.992000000000004</v>
      </c>
      <c r="D244" s="2">
        <v>85</v>
      </c>
      <c r="E244" s="2">
        <v>2563.8000000000002</v>
      </c>
      <c r="F244" s="2">
        <v>80.400000000000006</v>
      </c>
      <c r="G244" s="2" t="s">
        <v>1</v>
      </c>
      <c r="H244" s="5"/>
    </row>
    <row r="245" spans="1:8" x14ac:dyDescent="0.25">
      <c r="A245" s="4">
        <v>38791</v>
      </c>
      <c r="B245" s="5" t="s">
        <v>1</v>
      </c>
      <c r="C245" s="2">
        <v>88.682699999999997</v>
      </c>
      <c r="D245" s="2">
        <v>85</v>
      </c>
      <c r="E245" s="2">
        <v>2567.6999999999998</v>
      </c>
      <c r="F245" s="2">
        <v>81</v>
      </c>
      <c r="G245" s="2" t="s">
        <v>1</v>
      </c>
      <c r="H245" s="5"/>
    </row>
    <row r="246" spans="1:8" x14ac:dyDescent="0.25">
      <c r="A246" s="4">
        <v>38822</v>
      </c>
      <c r="B246" s="5" t="s">
        <v>1</v>
      </c>
      <c r="C246" s="2">
        <v>90.023200000000003</v>
      </c>
      <c r="D246" s="2">
        <v>86.4</v>
      </c>
      <c r="E246" s="2">
        <v>2573.8000000000002</v>
      </c>
      <c r="F246" s="2">
        <v>81.099999999999994</v>
      </c>
      <c r="G246" s="2" t="s">
        <v>1</v>
      </c>
      <c r="H246" s="5"/>
    </row>
    <row r="247" spans="1:8" x14ac:dyDescent="0.25">
      <c r="A247" s="4">
        <v>38852</v>
      </c>
      <c r="B247" s="5" t="s">
        <v>1</v>
      </c>
      <c r="C247" s="2">
        <v>90.126300000000001</v>
      </c>
      <c r="D247" s="2">
        <v>86</v>
      </c>
      <c r="E247" s="2">
        <v>2584.8000000000002</v>
      </c>
      <c r="F247" s="2">
        <v>82.5</v>
      </c>
      <c r="G247" s="2" t="s">
        <v>1</v>
      </c>
      <c r="H247" s="5"/>
    </row>
    <row r="248" spans="1:8" x14ac:dyDescent="0.25">
      <c r="A248" s="4">
        <v>38883</v>
      </c>
      <c r="B248" s="5" t="s">
        <v>1</v>
      </c>
      <c r="C248" s="2">
        <v>89.816999999999993</v>
      </c>
      <c r="D248" s="2">
        <v>86.8</v>
      </c>
      <c r="E248" s="2">
        <v>2594.6</v>
      </c>
      <c r="F248" s="2">
        <v>83.9</v>
      </c>
      <c r="G248" s="2" t="s">
        <v>1</v>
      </c>
      <c r="H248" s="5"/>
    </row>
    <row r="249" spans="1:8" x14ac:dyDescent="0.25">
      <c r="A249" s="4">
        <v>38913</v>
      </c>
      <c r="B249" s="5" t="s">
        <v>1</v>
      </c>
      <c r="C249" s="2">
        <v>86.207800000000006</v>
      </c>
      <c r="D249" s="2">
        <v>87.4</v>
      </c>
      <c r="E249" s="2">
        <v>2593.1</v>
      </c>
      <c r="F249" s="2">
        <v>82.8</v>
      </c>
      <c r="G249" s="2" t="s">
        <v>1</v>
      </c>
      <c r="H249" s="5"/>
    </row>
    <row r="250" spans="1:8" x14ac:dyDescent="0.25">
      <c r="A250" s="4">
        <v>38944</v>
      </c>
      <c r="B250" s="5" t="s">
        <v>1</v>
      </c>
      <c r="C250" s="2">
        <v>88.167100000000005</v>
      </c>
      <c r="D250" s="2">
        <v>87.9</v>
      </c>
      <c r="E250" s="2">
        <v>2606.1</v>
      </c>
      <c r="F250" s="2">
        <v>85</v>
      </c>
      <c r="G250" s="2" t="s">
        <v>1</v>
      </c>
      <c r="H250" s="5"/>
    </row>
    <row r="251" spans="1:8" x14ac:dyDescent="0.25">
      <c r="A251" s="4">
        <v>38975</v>
      </c>
      <c r="B251" s="5" t="s">
        <v>1</v>
      </c>
      <c r="C251" s="2">
        <v>91.982500000000002</v>
      </c>
      <c r="D251" s="2">
        <v>88</v>
      </c>
      <c r="E251" s="2">
        <v>2621.1999999999998</v>
      </c>
      <c r="F251" s="2">
        <v>86.1</v>
      </c>
      <c r="G251" s="2" t="s">
        <v>1</v>
      </c>
      <c r="H251" s="5"/>
    </row>
    <row r="252" spans="1:8" x14ac:dyDescent="0.25">
      <c r="A252" s="4">
        <v>39005</v>
      </c>
      <c r="B252" s="5" t="s">
        <v>1</v>
      </c>
      <c r="C252" s="2">
        <v>92.394999999999996</v>
      </c>
      <c r="D252" s="2">
        <v>89.4</v>
      </c>
      <c r="E252" s="2">
        <v>2629.6</v>
      </c>
      <c r="F252" s="2">
        <v>87.4</v>
      </c>
      <c r="G252" s="2" t="s">
        <v>1</v>
      </c>
      <c r="H252" s="5"/>
    </row>
    <row r="253" spans="1:8" x14ac:dyDescent="0.25">
      <c r="A253" s="4">
        <v>39036</v>
      </c>
      <c r="B253" s="5" t="s">
        <v>1</v>
      </c>
      <c r="C253" s="2">
        <v>91.982500000000002</v>
      </c>
      <c r="D253" s="2">
        <v>87.4</v>
      </c>
      <c r="E253" s="2">
        <v>2641.5</v>
      </c>
      <c r="F253" s="2">
        <v>90.1</v>
      </c>
      <c r="G253" s="2" t="s">
        <v>1</v>
      </c>
      <c r="H253" s="5"/>
    </row>
    <row r="254" spans="1:8" x14ac:dyDescent="0.25">
      <c r="A254" s="4">
        <v>39066</v>
      </c>
      <c r="B254" s="5" t="s">
        <v>1</v>
      </c>
      <c r="C254" s="2">
        <v>92.394999999999996</v>
      </c>
      <c r="D254" s="2">
        <v>88.3</v>
      </c>
      <c r="E254" s="2">
        <v>2655.3</v>
      </c>
      <c r="F254" s="2">
        <v>88.3</v>
      </c>
      <c r="G254" s="2" t="s">
        <v>1</v>
      </c>
      <c r="H254" s="5"/>
    </row>
    <row r="255" spans="1:8" x14ac:dyDescent="0.25">
      <c r="A255" s="4">
        <v>39097</v>
      </c>
      <c r="B255" s="5" t="s">
        <v>1</v>
      </c>
      <c r="C255" s="2">
        <v>92.807400000000001</v>
      </c>
      <c r="D255" s="2">
        <v>88.3</v>
      </c>
      <c r="E255" s="2">
        <v>2663.6</v>
      </c>
      <c r="F255" s="2">
        <v>87.4</v>
      </c>
      <c r="G255" s="2" t="s">
        <v>1</v>
      </c>
      <c r="H255" s="5"/>
    </row>
    <row r="256" spans="1:8" x14ac:dyDescent="0.25">
      <c r="A256" s="4">
        <v>39128</v>
      </c>
      <c r="B256" s="5" t="s">
        <v>1</v>
      </c>
      <c r="C256" s="2">
        <v>95.488500000000002</v>
      </c>
      <c r="D256" s="2">
        <v>87.7</v>
      </c>
      <c r="E256" s="2">
        <v>2682.1</v>
      </c>
      <c r="F256" s="2">
        <v>87.9</v>
      </c>
      <c r="G256" s="2" t="s">
        <v>1</v>
      </c>
      <c r="H256" s="5"/>
    </row>
    <row r="257" spans="1:8" x14ac:dyDescent="0.25">
      <c r="A257" s="4">
        <v>39156</v>
      </c>
      <c r="B257" s="5" t="s">
        <v>1</v>
      </c>
      <c r="C257" s="2">
        <v>95.179199999999994</v>
      </c>
      <c r="D257" s="2">
        <v>87.4</v>
      </c>
      <c r="E257" s="2">
        <v>2681.7</v>
      </c>
      <c r="F257" s="2">
        <v>88.8</v>
      </c>
      <c r="G257" s="2" t="s">
        <v>1</v>
      </c>
      <c r="H257" s="5"/>
    </row>
    <row r="258" spans="1:8" x14ac:dyDescent="0.25">
      <c r="A258" s="4">
        <v>39187</v>
      </c>
      <c r="B258" s="5" t="s">
        <v>1</v>
      </c>
      <c r="C258" s="2">
        <v>92.601200000000006</v>
      </c>
      <c r="D258" s="2">
        <v>88.8</v>
      </c>
      <c r="E258" s="2">
        <v>2692.9</v>
      </c>
      <c r="F258" s="2">
        <v>88.3</v>
      </c>
      <c r="G258" s="2" t="s">
        <v>1</v>
      </c>
      <c r="H258" s="5"/>
    </row>
    <row r="259" spans="1:8" x14ac:dyDescent="0.25">
      <c r="A259" s="4">
        <v>39217</v>
      </c>
      <c r="B259" s="5" t="s">
        <v>1</v>
      </c>
      <c r="C259" s="2">
        <v>95.694800000000001</v>
      </c>
      <c r="D259" s="2">
        <v>90.3</v>
      </c>
      <c r="E259" s="2">
        <v>2708.1</v>
      </c>
      <c r="F259" s="2">
        <v>90.5</v>
      </c>
      <c r="G259" s="2" t="s">
        <v>1</v>
      </c>
      <c r="H259" s="5"/>
    </row>
    <row r="260" spans="1:8" x14ac:dyDescent="0.25">
      <c r="A260" s="4">
        <v>39248</v>
      </c>
      <c r="B260" s="5" t="s">
        <v>1</v>
      </c>
      <c r="C260" s="2">
        <v>94.7667</v>
      </c>
      <c r="D260" s="2">
        <v>87.1</v>
      </c>
      <c r="E260" s="2">
        <v>2715.2</v>
      </c>
      <c r="F260" s="2">
        <v>87.7</v>
      </c>
      <c r="G260" s="2" t="s">
        <v>1</v>
      </c>
      <c r="H260" s="5"/>
    </row>
    <row r="261" spans="1:8" x14ac:dyDescent="0.25">
      <c r="A261" s="4">
        <v>39278</v>
      </c>
      <c r="B261" s="5" t="s">
        <v>1</v>
      </c>
      <c r="C261" s="2">
        <v>96.622799999999998</v>
      </c>
      <c r="D261" s="2">
        <v>85.4</v>
      </c>
      <c r="E261" s="2">
        <v>2730.5</v>
      </c>
      <c r="F261" s="2">
        <v>90.7</v>
      </c>
      <c r="G261" s="2" t="s">
        <v>1</v>
      </c>
      <c r="H261" s="5"/>
    </row>
    <row r="262" spans="1:8" x14ac:dyDescent="0.25">
      <c r="A262" s="4">
        <v>39309</v>
      </c>
      <c r="B262" s="5" t="s">
        <v>1</v>
      </c>
      <c r="C262" s="2">
        <v>97.241600000000005</v>
      </c>
      <c r="D262" s="2">
        <v>87</v>
      </c>
      <c r="E262" s="2">
        <v>2745.2</v>
      </c>
      <c r="F262" s="2">
        <v>89.5</v>
      </c>
      <c r="G262" s="2" t="s">
        <v>1</v>
      </c>
      <c r="H262" s="5"/>
    </row>
    <row r="263" spans="1:8" x14ac:dyDescent="0.25">
      <c r="A263" s="4">
        <v>39340</v>
      </c>
      <c r="B263" s="5" t="s">
        <v>1</v>
      </c>
      <c r="C263" s="2">
        <v>96.107299999999995</v>
      </c>
      <c r="D263" s="2">
        <v>88.1</v>
      </c>
      <c r="E263" s="2">
        <v>2749.6</v>
      </c>
      <c r="F263" s="2">
        <v>92.2</v>
      </c>
      <c r="G263" s="2" t="s">
        <v>1</v>
      </c>
      <c r="H263" s="5"/>
    </row>
    <row r="264" spans="1:8" x14ac:dyDescent="0.25">
      <c r="A264" s="4">
        <v>39370</v>
      </c>
      <c r="B264" s="5" t="s">
        <v>1</v>
      </c>
      <c r="C264" s="2">
        <v>97.035300000000007</v>
      </c>
      <c r="D264" s="2">
        <v>88.2</v>
      </c>
      <c r="E264" s="2">
        <v>2761</v>
      </c>
      <c r="F264" s="2">
        <v>90.5</v>
      </c>
      <c r="G264" s="2" t="s">
        <v>1</v>
      </c>
      <c r="H264" s="5"/>
    </row>
    <row r="265" spans="1:8" x14ac:dyDescent="0.25">
      <c r="A265" s="4">
        <v>39401</v>
      </c>
      <c r="B265" s="5" t="s">
        <v>1</v>
      </c>
      <c r="C265" s="2">
        <v>98.994600000000005</v>
      </c>
      <c r="D265" s="2">
        <v>89</v>
      </c>
      <c r="E265" s="2">
        <v>2775.5</v>
      </c>
      <c r="F265" s="2">
        <v>92.7</v>
      </c>
      <c r="G265" s="2" t="s">
        <v>1</v>
      </c>
      <c r="H265" s="5"/>
    </row>
    <row r="266" spans="1:8" x14ac:dyDescent="0.25">
      <c r="A266" s="4">
        <v>39431</v>
      </c>
      <c r="B266" s="5" t="s">
        <v>1</v>
      </c>
      <c r="C266" s="2">
        <v>97.344700000000003</v>
      </c>
      <c r="D266" s="2">
        <v>90.2</v>
      </c>
      <c r="E266" s="2">
        <v>2780.6</v>
      </c>
      <c r="F266" s="2">
        <v>93.3</v>
      </c>
      <c r="G266" s="2" t="s">
        <v>1</v>
      </c>
      <c r="H266" s="5"/>
    </row>
    <row r="267" spans="1:8" x14ac:dyDescent="0.25">
      <c r="A267" s="4">
        <v>39462</v>
      </c>
      <c r="B267" s="5" t="s">
        <v>1</v>
      </c>
      <c r="C267" s="2">
        <v>97.241600000000005</v>
      </c>
      <c r="D267" s="2">
        <v>93.1</v>
      </c>
      <c r="E267" s="2">
        <v>2790.4</v>
      </c>
      <c r="F267" s="2">
        <v>96</v>
      </c>
      <c r="G267" s="2" t="s">
        <v>1</v>
      </c>
      <c r="H267" s="5"/>
    </row>
    <row r="268" spans="1:8" x14ac:dyDescent="0.25">
      <c r="A268" s="4">
        <v>39493</v>
      </c>
      <c r="B268" s="5" t="s">
        <v>1</v>
      </c>
      <c r="C268" s="2">
        <v>96.313500000000005</v>
      </c>
      <c r="D268" s="2">
        <v>95.4</v>
      </c>
      <c r="E268" s="2">
        <v>2716.9</v>
      </c>
      <c r="F268" s="2">
        <v>95.5</v>
      </c>
      <c r="G268" s="2" t="s">
        <v>1</v>
      </c>
      <c r="H268" s="5"/>
    </row>
    <row r="269" spans="1:8" x14ac:dyDescent="0.25">
      <c r="A269" s="4">
        <v>39522</v>
      </c>
      <c r="B269" s="5" t="s">
        <v>1</v>
      </c>
      <c r="C269" s="2">
        <v>97.653999999999996</v>
      </c>
      <c r="D269" s="2">
        <v>95.5</v>
      </c>
      <c r="E269" s="2">
        <v>2802.7</v>
      </c>
      <c r="F269" s="2">
        <v>98.2</v>
      </c>
      <c r="G269" s="2" t="s">
        <v>1</v>
      </c>
      <c r="H269" s="5"/>
    </row>
    <row r="270" spans="1:8" x14ac:dyDescent="0.25">
      <c r="A270" s="4">
        <v>39553</v>
      </c>
      <c r="B270" s="5" t="s">
        <v>1</v>
      </c>
      <c r="C270" s="2">
        <v>97.860299999999995</v>
      </c>
      <c r="D270" s="2">
        <v>95.3</v>
      </c>
      <c r="E270" s="2">
        <v>2806.9</v>
      </c>
      <c r="F270" s="2">
        <v>97.2</v>
      </c>
      <c r="G270" s="2" t="s">
        <v>1</v>
      </c>
      <c r="H270" s="5"/>
    </row>
    <row r="271" spans="1:8" x14ac:dyDescent="0.25">
      <c r="A271" s="4">
        <v>39583</v>
      </c>
      <c r="B271" s="5" t="s">
        <v>1</v>
      </c>
      <c r="C271" s="2">
        <v>92.601200000000006</v>
      </c>
      <c r="D271" s="2">
        <v>99.9</v>
      </c>
      <c r="E271" s="2">
        <v>2803.9</v>
      </c>
      <c r="F271" s="2">
        <v>94.4</v>
      </c>
      <c r="G271" s="2" t="s">
        <v>1</v>
      </c>
      <c r="H271" s="5"/>
    </row>
    <row r="272" spans="1:8" x14ac:dyDescent="0.25">
      <c r="A272" s="4">
        <v>39614</v>
      </c>
      <c r="B272" s="5" t="s">
        <v>1</v>
      </c>
      <c r="C272" s="2">
        <v>96.313500000000005</v>
      </c>
      <c r="D272" s="2">
        <v>100.4</v>
      </c>
      <c r="E272" s="2">
        <v>2803.7</v>
      </c>
      <c r="F272" s="2">
        <v>98.6</v>
      </c>
      <c r="G272" s="2" t="s">
        <v>1</v>
      </c>
      <c r="H272" s="5"/>
    </row>
    <row r="273" spans="1:8" x14ac:dyDescent="0.25">
      <c r="A273" s="4">
        <v>39644</v>
      </c>
      <c r="B273" s="5" t="s">
        <v>1</v>
      </c>
      <c r="C273" s="2">
        <v>99.4071</v>
      </c>
      <c r="D273" s="2">
        <v>99.4</v>
      </c>
      <c r="E273" s="2">
        <v>2833</v>
      </c>
      <c r="F273" s="2">
        <v>99.6</v>
      </c>
      <c r="G273" s="2" t="s">
        <v>1</v>
      </c>
      <c r="H273" s="5"/>
    </row>
    <row r="274" spans="1:8" x14ac:dyDescent="0.25">
      <c r="A274" s="4">
        <v>39675</v>
      </c>
      <c r="B274" s="5" t="s">
        <v>1</v>
      </c>
      <c r="C274" s="2">
        <v>94.972899999999996</v>
      </c>
      <c r="D274" s="2">
        <v>98.2</v>
      </c>
      <c r="E274" s="2">
        <v>2815.1</v>
      </c>
      <c r="F274" s="2">
        <v>98</v>
      </c>
      <c r="G274" s="2" t="s">
        <v>1</v>
      </c>
      <c r="H274" s="5"/>
    </row>
    <row r="275" spans="1:8" x14ac:dyDescent="0.25">
      <c r="A275" s="4">
        <v>39706</v>
      </c>
      <c r="B275" s="5" t="s">
        <v>1</v>
      </c>
      <c r="C275" s="2">
        <v>97.447800000000001</v>
      </c>
      <c r="D275" s="2">
        <v>101.5</v>
      </c>
      <c r="E275" s="2">
        <v>2822.3</v>
      </c>
      <c r="F275" s="2">
        <v>94.8</v>
      </c>
      <c r="G275" s="2" t="s">
        <v>1</v>
      </c>
      <c r="H275" s="5"/>
    </row>
    <row r="276" spans="1:8" x14ac:dyDescent="0.25">
      <c r="A276" s="4">
        <v>39736</v>
      </c>
      <c r="B276" s="5" t="s">
        <v>1</v>
      </c>
      <c r="C276" s="2">
        <v>95.385400000000004</v>
      </c>
      <c r="D276" s="2">
        <v>102.4</v>
      </c>
      <c r="E276" s="2">
        <v>2820.2</v>
      </c>
      <c r="F276" s="2">
        <v>93.3</v>
      </c>
      <c r="G276" s="2" t="s">
        <v>1</v>
      </c>
      <c r="H276" s="5"/>
    </row>
    <row r="277" spans="1:8" x14ac:dyDescent="0.25">
      <c r="A277" s="4">
        <v>39767</v>
      </c>
      <c r="B277" s="5" t="s">
        <v>1</v>
      </c>
      <c r="C277" s="2">
        <v>93.632400000000004</v>
      </c>
      <c r="D277" s="2">
        <v>99.7</v>
      </c>
      <c r="E277" s="2">
        <v>2823.2</v>
      </c>
      <c r="F277" s="2">
        <v>92.4</v>
      </c>
      <c r="G277" s="2" t="s">
        <v>1</v>
      </c>
      <c r="H277" s="5"/>
    </row>
    <row r="278" spans="1:8" x14ac:dyDescent="0.25">
      <c r="A278" s="4">
        <v>39797</v>
      </c>
      <c r="B278" s="5" t="s">
        <v>1</v>
      </c>
      <c r="C278" s="2">
        <v>93.941699999999997</v>
      </c>
      <c r="D278" s="2">
        <v>98.8</v>
      </c>
      <c r="E278" s="2">
        <v>2816.2</v>
      </c>
      <c r="F278" s="2">
        <v>92.3</v>
      </c>
      <c r="G278" s="2" t="s">
        <v>1</v>
      </c>
      <c r="H278" s="5"/>
    </row>
    <row r="279" spans="1:8" x14ac:dyDescent="0.25">
      <c r="A279" s="4">
        <v>39828</v>
      </c>
      <c r="B279" s="5" t="s">
        <v>1</v>
      </c>
      <c r="C279" s="2">
        <v>92.085599999999999</v>
      </c>
      <c r="D279" s="2">
        <v>98.4</v>
      </c>
      <c r="E279" s="2">
        <v>2803.4</v>
      </c>
      <c r="F279" s="2">
        <v>88.8</v>
      </c>
      <c r="G279" s="2" t="s">
        <v>1</v>
      </c>
      <c r="H279" s="5"/>
    </row>
    <row r="280" spans="1:8" x14ac:dyDescent="0.25">
      <c r="A280" s="4">
        <v>39859</v>
      </c>
      <c r="B280" s="5" t="s">
        <v>1</v>
      </c>
      <c r="C280" s="2">
        <v>90.848200000000006</v>
      </c>
      <c r="D280" s="2">
        <v>96.1</v>
      </c>
      <c r="E280" s="2">
        <v>2813.2</v>
      </c>
      <c r="F280" s="2">
        <v>88.3</v>
      </c>
      <c r="G280" s="2" t="s">
        <v>1</v>
      </c>
      <c r="H280" s="5"/>
    </row>
    <row r="281" spans="1:8" x14ac:dyDescent="0.25">
      <c r="A281" s="4">
        <v>39887</v>
      </c>
      <c r="B281" s="5" t="s">
        <v>1</v>
      </c>
      <c r="C281" s="2">
        <v>92.291799999999995</v>
      </c>
      <c r="D281" s="2">
        <v>95.1</v>
      </c>
      <c r="E281" s="2">
        <v>2801.6</v>
      </c>
      <c r="F281" s="2">
        <v>87.2</v>
      </c>
      <c r="G281" s="2" t="s">
        <v>1</v>
      </c>
      <c r="H281" s="5"/>
    </row>
    <row r="282" spans="1:8" x14ac:dyDescent="0.25">
      <c r="A282" s="4">
        <v>39918</v>
      </c>
      <c r="B282" s="5" t="s">
        <v>1</v>
      </c>
      <c r="C282" s="2">
        <v>95.797899999999998</v>
      </c>
      <c r="D282" s="2">
        <v>94.3</v>
      </c>
      <c r="E282" s="2">
        <v>2794.4</v>
      </c>
      <c r="F282" s="2">
        <v>84.4</v>
      </c>
      <c r="G282" s="2" t="s">
        <v>1</v>
      </c>
      <c r="H282" s="5"/>
    </row>
    <row r="283" spans="1:8" x14ac:dyDescent="0.25">
      <c r="A283" s="4">
        <v>39948</v>
      </c>
      <c r="B283" s="5" t="s">
        <v>1</v>
      </c>
      <c r="C283" s="2">
        <v>95.076099999999997</v>
      </c>
      <c r="D283" s="2">
        <v>95</v>
      </c>
      <c r="E283" s="2">
        <v>2798.2</v>
      </c>
      <c r="F283" s="2">
        <v>83.9</v>
      </c>
      <c r="G283" s="2" t="s">
        <v>1</v>
      </c>
      <c r="H283" s="5"/>
    </row>
    <row r="284" spans="1:8" x14ac:dyDescent="0.25">
      <c r="A284" s="4">
        <v>39979</v>
      </c>
      <c r="B284" s="5" t="s">
        <v>1</v>
      </c>
      <c r="C284" s="2">
        <v>93.941699999999997</v>
      </c>
      <c r="D284" s="2">
        <v>97.2</v>
      </c>
      <c r="E284" s="2">
        <v>2809</v>
      </c>
      <c r="F284" s="2">
        <v>86.8</v>
      </c>
      <c r="G284" s="2" t="s">
        <v>1</v>
      </c>
      <c r="H284" s="5"/>
    </row>
    <row r="285" spans="1:8" x14ac:dyDescent="0.25">
      <c r="A285" s="4">
        <v>40009</v>
      </c>
      <c r="B285" s="5" t="s">
        <v>1</v>
      </c>
      <c r="C285" s="2">
        <v>92.807400000000001</v>
      </c>
      <c r="D285" s="2">
        <v>99.5</v>
      </c>
      <c r="E285" s="2">
        <v>2806.5</v>
      </c>
      <c r="F285" s="2">
        <v>85.1</v>
      </c>
      <c r="G285" s="2" t="s">
        <v>1</v>
      </c>
      <c r="H285" s="5"/>
    </row>
    <row r="286" spans="1:8" x14ac:dyDescent="0.25">
      <c r="A286" s="4">
        <v>40040</v>
      </c>
      <c r="B286" s="5" t="s">
        <v>1</v>
      </c>
      <c r="C286" s="2">
        <v>94.147999999999996</v>
      </c>
      <c r="D286" s="2">
        <v>100.2</v>
      </c>
      <c r="E286" s="2">
        <v>2821</v>
      </c>
      <c r="F286" s="2">
        <v>90.5</v>
      </c>
      <c r="G286" s="2" t="s">
        <v>1</v>
      </c>
      <c r="H286" s="5"/>
    </row>
    <row r="287" spans="1:8" x14ac:dyDescent="0.25">
      <c r="A287" s="4">
        <v>40071</v>
      </c>
      <c r="B287" s="5" t="s">
        <v>1</v>
      </c>
      <c r="C287" s="2">
        <v>93.219899999999996</v>
      </c>
      <c r="D287" s="2">
        <v>100.4</v>
      </c>
      <c r="E287" s="2">
        <v>2826.4</v>
      </c>
      <c r="F287" s="2">
        <v>92.4</v>
      </c>
      <c r="G287" s="2" t="s">
        <v>1</v>
      </c>
      <c r="H287" s="5"/>
    </row>
    <row r="288" spans="1:8" x14ac:dyDescent="0.25">
      <c r="A288" s="4">
        <v>40101</v>
      </c>
      <c r="B288" s="5" t="s">
        <v>1</v>
      </c>
      <c r="C288" s="2">
        <v>94.457300000000004</v>
      </c>
      <c r="D288" s="2">
        <v>100.6</v>
      </c>
      <c r="E288" s="2">
        <v>2840.6</v>
      </c>
      <c r="F288" s="2">
        <v>93.3</v>
      </c>
      <c r="G288" s="2" t="s">
        <v>1</v>
      </c>
      <c r="H288" s="5"/>
    </row>
    <row r="289" spans="1:8" x14ac:dyDescent="0.25">
      <c r="A289" s="4">
        <v>40132</v>
      </c>
      <c r="B289" s="5" t="s">
        <v>1</v>
      </c>
      <c r="C289" s="2">
        <v>95.694800000000001</v>
      </c>
      <c r="D289" s="2">
        <v>98.6</v>
      </c>
      <c r="E289" s="2">
        <v>2845.4</v>
      </c>
      <c r="F289" s="2">
        <v>93</v>
      </c>
      <c r="G289" s="2" t="s">
        <v>1</v>
      </c>
      <c r="H289" s="5"/>
    </row>
    <row r="290" spans="1:8" x14ac:dyDescent="0.25">
      <c r="A290" s="4">
        <v>40162</v>
      </c>
      <c r="B290" s="5" t="s">
        <v>1</v>
      </c>
      <c r="C290" s="2">
        <v>95.900999999999996</v>
      </c>
      <c r="D290" s="2">
        <v>99.4</v>
      </c>
      <c r="E290" s="2">
        <v>2856.4</v>
      </c>
      <c r="F290" s="2">
        <v>90.7</v>
      </c>
      <c r="G290" s="2" t="s">
        <v>1</v>
      </c>
      <c r="H290" s="5"/>
    </row>
    <row r="291" spans="1:8" x14ac:dyDescent="0.25">
      <c r="A291" s="4">
        <v>40193</v>
      </c>
      <c r="B291" s="5" t="s">
        <v>1</v>
      </c>
      <c r="C291" s="2">
        <v>98.582099999999997</v>
      </c>
      <c r="D291" s="2">
        <v>101</v>
      </c>
      <c r="E291" s="2">
        <v>2876.4</v>
      </c>
      <c r="F291" s="2">
        <v>96.3</v>
      </c>
      <c r="G291" s="2" t="s">
        <v>1</v>
      </c>
      <c r="H291" s="5"/>
    </row>
    <row r="292" spans="1:8" x14ac:dyDescent="0.25">
      <c r="A292" s="4">
        <v>40224</v>
      </c>
      <c r="B292" s="5" t="s">
        <v>1</v>
      </c>
      <c r="C292" s="2">
        <v>99.922700000000006</v>
      </c>
      <c r="D292" s="2">
        <v>101.6</v>
      </c>
      <c r="E292" s="2">
        <v>2895.7</v>
      </c>
      <c r="F292" s="2">
        <v>96.9</v>
      </c>
      <c r="G292" s="2" t="s">
        <v>1</v>
      </c>
      <c r="H292" s="5"/>
    </row>
    <row r="293" spans="1:8" x14ac:dyDescent="0.25">
      <c r="A293" s="4">
        <v>40252</v>
      </c>
      <c r="B293" s="5" t="s">
        <v>1</v>
      </c>
      <c r="C293" s="2">
        <v>102.9131</v>
      </c>
      <c r="D293" s="2">
        <v>101.6</v>
      </c>
      <c r="E293" s="2">
        <v>2891.8</v>
      </c>
      <c r="F293" s="2">
        <v>97</v>
      </c>
      <c r="G293" s="2" t="s">
        <v>1</v>
      </c>
      <c r="H293" s="5"/>
    </row>
    <row r="294" spans="1:8" x14ac:dyDescent="0.25">
      <c r="A294" s="4">
        <v>40283</v>
      </c>
      <c r="B294" s="5" t="s">
        <v>1</v>
      </c>
      <c r="C294" s="2">
        <v>97.860299999999995</v>
      </c>
      <c r="D294" s="2">
        <v>102.9</v>
      </c>
      <c r="E294" s="2">
        <v>2907</v>
      </c>
      <c r="F294" s="2">
        <v>100.2</v>
      </c>
      <c r="G294" s="2" t="s">
        <v>1</v>
      </c>
      <c r="H294" s="5"/>
    </row>
    <row r="295" spans="1:8" x14ac:dyDescent="0.25">
      <c r="A295" s="4">
        <v>40313</v>
      </c>
      <c r="B295" s="5" t="s">
        <v>1</v>
      </c>
      <c r="C295" s="2">
        <v>96.829099999999997</v>
      </c>
      <c r="D295" s="2">
        <v>104.1</v>
      </c>
      <c r="E295" s="2">
        <v>2920.3</v>
      </c>
      <c r="F295" s="2">
        <v>102.3</v>
      </c>
      <c r="G295" s="2" t="s">
        <v>1</v>
      </c>
      <c r="H295" s="5"/>
    </row>
    <row r="296" spans="1:8" x14ac:dyDescent="0.25">
      <c r="A296" s="4">
        <v>40344</v>
      </c>
      <c r="B296" s="5" t="s">
        <v>1</v>
      </c>
      <c r="C296" s="2">
        <v>100.0258</v>
      </c>
      <c r="D296" s="2">
        <v>103.7</v>
      </c>
      <c r="E296" s="2">
        <v>2927.3</v>
      </c>
      <c r="F296" s="2">
        <v>102.2</v>
      </c>
      <c r="G296" s="2" t="s">
        <v>1</v>
      </c>
      <c r="H296" s="5"/>
    </row>
    <row r="297" spans="1:8" x14ac:dyDescent="0.25">
      <c r="A297" s="4">
        <v>40374</v>
      </c>
      <c r="B297" s="5" t="s">
        <v>1</v>
      </c>
      <c r="C297" s="2">
        <v>99.922700000000006</v>
      </c>
      <c r="D297" s="2">
        <v>101.8</v>
      </c>
      <c r="E297" s="2">
        <v>2931.6</v>
      </c>
      <c r="F297" s="2">
        <v>102.1</v>
      </c>
      <c r="G297" s="2" t="s">
        <v>1</v>
      </c>
      <c r="H297" s="5"/>
    </row>
    <row r="298" spans="1:8" x14ac:dyDescent="0.25">
      <c r="A298" s="4">
        <v>40405</v>
      </c>
      <c r="B298" s="5" t="s">
        <v>1</v>
      </c>
      <c r="C298" s="2">
        <v>102.39749999999999</v>
      </c>
      <c r="D298" s="2">
        <v>103</v>
      </c>
      <c r="E298" s="2">
        <v>2939.2</v>
      </c>
      <c r="F298" s="2">
        <v>96.6</v>
      </c>
      <c r="G298" s="2" t="s">
        <v>1</v>
      </c>
      <c r="H298" s="5"/>
    </row>
    <row r="299" spans="1:8" x14ac:dyDescent="0.25">
      <c r="A299" s="4">
        <v>40436</v>
      </c>
      <c r="B299" s="5" t="s">
        <v>1</v>
      </c>
      <c r="C299" s="2">
        <v>102.1913</v>
      </c>
      <c r="D299" s="2">
        <v>103.5</v>
      </c>
      <c r="E299" s="2">
        <v>2948.3</v>
      </c>
      <c r="F299" s="2">
        <v>94.3</v>
      </c>
      <c r="G299" s="2" t="s">
        <v>1</v>
      </c>
      <c r="H299" s="5"/>
    </row>
    <row r="300" spans="1:8" x14ac:dyDescent="0.25">
      <c r="A300" s="4">
        <v>40466</v>
      </c>
      <c r="B300" s="5" t="s">
        <v>1</v>
      </c>
      <c r="C300" s="2">
        <v>101.8819</v>
      </c>
      <c r="D300" s="2">
        <v>104.1</v>
      </c>
      <c r="E300" s="2">
        <v>2956.9</v>
      </c>
      <c r="F300" s="2">
        <v>96.2</v>
      </c>
      <c r="G300" s="2" t="s">
        <v>1</v>
      </c>
      <c r="H300" s="5"/>
    </row>
    <row r="301" spans="1:8" x14ac:dyDescent="0.25">
      <c r="A301" s="4">
        <v>40497</v>
      </c>
      <c r="B301" s="5" t="s">
        <v>1</v>
      </c>
      <c r="C301" s="2">
        <v>100.8507</v>
      </c>
      <c r="D301" s="2">
        <v>103.6</v>
      </c>
      <c r="E301" s="2">
        <v>2974.8</v>
      </c>
      <c r="F301" s="2">
        <v>96.6</v>
      </c>
      <c r="G301" s="2" t="s">
        <v>1</v>
      </c>
      <c r="H301" s="5"/>
    </row>
    <row r="302" spans="1:8" x14ac:dyDescent="0.25">
      <c r="A302" s="4">
        <v>40527</v>
      </c>
      <c r="B302" s="5" t="s">
        <v>1</v>
      </c>
      <c r="C302" s="2">
        <v>102.0882</v>
      </c>
      <c r="D302" s="2">
        <v>106.1</v>
      </c>
      <c r="E302" s="2">
        <v>2983</v>
      </c>
      <c r="F302" s="2">
        <v>97.1</v>
      </c>
      <c r="G302" s="2" t="s">
        <v>1</v>
      </c>
      <c r="H302" s="5"/>
    </row>
    <row r="303" spans="1:8" x14ac:dyDescent="0.25">
      <c r="A303" s="4">
        <v>40558</v>
      </c>
      <c r="B303" s="5" t="s">
        <v>1</v>
      </c>
      <c r="C303" s="2">
        <v>102.1913</v>
      </c>
      <c r="D303" s="2">
        <v>109.5</v>
      </c>
      <c r="E303" s="2">
        <v>2991.8</v>
      </c>
      <c r="F303" s="2">
        <v>98.2</v>
      </c>
      <c r="G303" s="2" t="s">
        <v>1</v>
      </c>
      <c r="H303" s="5"/>
    </row>
    <row r="304" spans="1:8" x14ac:dyDescent="0.25">
      <c r="A304" s="4">
        <v>40589</v>
      </c>
      <c r="B304" s="5" t="s">
        <v>1</v>
      </c>
      <c r="C304" s="2">
        <v>102.60380000000001</v>
      </c>
      <c r="D304" s="2">
        <v>101.8</v>
      </c>
      <c r="E304" s="2">
        <v>3012.5</v>
      </c>
      <c r="F304" s="2">
        <v>99</v>
      </c>
      <c r="G304" s="2" t="s">
        <v>1</v>
      </c>
      <c r="H304" s="5"/>
    </row>
    <row r="305" spans="1:8" x14ac:dyDescent="0.25">
      <c r="A305" s="4">
        <v>40617</v>
      </c>
      <c r="B305" s="5">
        <v>-18.600000000000001</v>
      </c>
      <c r="C305" s="2">
        <v>103.42870000000001</v>
      </c>
      <c r="D305" s="2">
        <v>102.8</v>
      </c>
      <c r="E305" s="2">
        <v>3010.5</v>
      </c>
      <c r="F305" s="2">
        <v>104.3</v>
      </c>
      <c r="G305" s="2" t="s">
        <v>1</v>
      </c>
      <c r="H305" s="5"/>
    </row>
    <row r="306" spans="1:8" x14ac:dyDescent="0.25">
      <c r="A306" s="4">
        <v>40648</v>
      </c>
      <c r="B306" s="5">
        <v>-15.39</v>
      </c>
      <c r="C306" s="2">
        <v>100.74760000000001</v>
      </c>
      <c r="D306" s="2">
        <v>105.2</v>
      </c>
      <c r="E306" s="2">
        <v>3020.9</v>
      </c>
      <c r="F306" s="2">
        <v>100.7</v>
      </c>
      <c r="G306" s="2" t="s">
        <v>1</v>
      </c>
      <c r="H306" s="5"/>
    </row>
    <row r="307" spans="1:8" x14ac:dyDescent="0.25">
      <c r="A307" s="4">
        <v>40678</v>
      </c>
      <c r="B307" s="5">
        <v>-17.82</v>
      </c>
      <c r="C307" s="2">
        <v>101.1601</v>
      </c>
      <c r="D307" s="2">
        <v>104.6</v>
      </c>
      <c r="E307" s="2">
        <v>3027.9</v>
      </c>
      <c r="F307" s="2">
        <v>100.9</v>
      </c>
      <c r="G307" s="2" t="s">
        <v>1</v>
      </c>
      <c r="H307" s="5"/>
    </row>
    <row r="308" spans="1:8" x14ac:dyDescent="0.25">
      <c r="A308" s="4">
        <v>40709</v>
      </c>
      <c r="B308" s="5">
        <v>-12.65</v>
      </c>
      <c r="C308" s="2">
        <v>103.9443</v>
      </c>
      <c r="D308" s="2">
        <v>106.4</v>
      </c>
      <c r="E308" s="2">
        <v>3036.8</v>
      </c>
      <c r="F308" s="2">
        <v>99.2</v>
      </c>
      <c r="G308" s="2" t="s">
        <v>1</v>
      </c>
      <c r="H308" s="5"/>
    </row>
    <row r="309" spans="1:8" x14ac:dyDescent="0.25">
      <c r="A309" s="4">
        <v>40739</v>
      </c>
      <c r="B309" s="5">
        <v>-14.46</v>
      </c>
      <c r="C309" s="2">
        <v>105.38800000000001</v>
      </c>
      <c r="D309" s="2">
        <v>105.8</v>
      </c>
      <c r="E309" s="2">
        <v>3049.4</v>
      </c>
      <c r="F309" s="2">
        <v>98.3</v>
      </c>
      <c r="G309" s="2" t="s">
        <v>1</v>
      </c>
      <c r="H309" s="5"/>
    </row>
    <row r="310" spans="1:8" x14ac:dyDescent="0.25">
      <c r="A310" s="4">
        <v>40770</v>
      </c>
      <c r="B310" s="5">
        <v>-24.2</v>
      </c>
      <c r="C310" s="2">
        <v>100.74760000000001</v>
      </c>
      <c r="D310" s="2">
        <v>102.1</v>
      </c>
      <c r="E310" s="2">
        <v>3048.4</v>
      </c>
      <c r="F310" s="2">
        <v>99</v>
      </c>
      <c r="G310" s="2" t="s">
        <v>1</v>
      </c>
      <c r="H310" s="5"/>
    </row>
    <row r="311" spans="1:8" x14ac:dyDescent="0.25">
      <c r="A311" s="4">
        <v>40801</v>
      </c>
      <c r="B311" s="5">
        <v>-20.059999999999999</v>
      </c>
      <c r="C311" s="2">
        <v>104.1506</v>
      </c>
      <c r="D311" s="2">
        <v>100.4</v>
      </c>
      <c r="E311" s="2">
        <v>3069.5</v>
      </c>
      <c r="F311" s="2">
        <v>99.6</v>
      </c>
      <c r="G311" s="2" t="s">
        <v>1</v>
      </c>
      <c r="H311" s="5"/>
    </row>
    <row r="312" spans="1:8" x14ac:dyDescent="0.25">
      <c r="A312" s="4">
        <v>40831</v>
      </c>
      <c r="B312" s="5">
        <v>-15.74</v>
      </c>
      <c r="C312" s="2">
        <v>103.42870000000001</v>
      </c>
      <c r="D312" s="2">
        <v>101.7</v>
      </c>
      <c r="E312" s="2">
        <v>3066.2</v>
      </c>
      <c r="F312" s="2">
        <v>101.1</v>
      </c>
      <c r="G312" s="2" t="s">
        <v>1</v>
      </c>
      <c r="H312" s="5"/>
    </row>
    <row r="313" spans="1:8" x14ac:dyDescent="0.25">
      <c r="A313" s="4">
        <v>40862</v>
      </c>
      <c r="B313" s="5">
        <v>-18.64</v>
      </c>
      <c r="C313" s="2">
        <v>109.3065</v>
      </c>
      <c r="D313" s="2">
        <v>100.6</v>
      </c>
      <c r="E313" s="2">
        <v>3066</v>
      </c>
      <c r="F313" s="2">
        <v>100.6</v>
      </c>
      <c r="G313" s="2" t="s">
        <v>1</v>
      </c>
      <c r="H313" s="5"/>
    </row>
    <row r="314" spans="1:8" x14ac:dyDescent="0.25">
      <c r="A314" s="4">
        <v>40892</v>
      </c>
      <c r="B314" s="5">
        <v>-20.07</v>
      </c>
      <c r="C314" s="2">
        <v>106.2129</v>
      </c>
      <c r="D314" s="2">
        <v>100.7</v>
      </c>
      <c r="E314" s="2">
        <v>3075.6</v>
      </c>
      <c r="F314" s="2">
        <v>101.2</v>
      </c>
      <c r="G314" s="2" t="s">
        <v>1</v>
      </c>
      <c r="H314" s="5"/>
    </row>
    <row r="315" spans="1:8" x14ac:dyDescent="0.25">
      <c r="A315" s="4">
        <v>40923</v>
      </c>
      <c r="B315" s="5">
        <v>-20.100000000000001</v>
      </c>
      <c r="C315" s="2">
        <v>107.6566</v>
      </c>
      <c r="D315" s="2">
        <v>99.9</v>
      </c>
      <c r="E315" s="2">
        <v>3118.2</v>
      </c>
      <c r="F315" s="2">
        <v>100.9</v>
      </c>
      <c r="G315" s="2">
        <v>104.955</v>
      </c>
      <c r="H315" s="5"/>
    </row>
    <row r="316" spans="1:8" x14ac:dyDescent="0.25">
      <c r="A316" s="4">
        <v>40954</v>
      </c>
      <c r="B316" s="5">
        <v>-22.92</v>
      </c>
      <c r="C316" s="2">
        <v>106.9348</v>
      </c>
      <c r="D316" s="2">
        <v>100</v>
      </c>
      <c r="E316" s="2">
        <v>3118.4</v>
      </c>
      <c r="F316" s="2">
        <v>97.3</v>
      </c>
      <c r="G316" s="2">
        <v>96.396799999999999</v>
      </c>
      <c r="H316" s="5"/>
    </row>
    <row r="317" spans="1:8" x14ac:dyDescent="0.25">
      <c r="A317" s="4">
        <v>40983</v>
      </c>
      <c r="B317" s="5">
        <v>-22.56</v>
      </c>
      <c r="C317" s="2">
        <v>105.8005</v>
      </c>
      <c r="D317" s="2">
        <v>99.9</v>
      </c>
      <c r="E317" s="2">
        <v>3131.2</v>
      </c>
      <c r="F317" s="2">
        <v>99.8</v>
      </c>
      <c r="G317" s="2">
        <v>110.541</v>
      </c>
      <c r="H317" s="5"/>
    </row>
    <row r="318" spans="1:8" x14ac:dyDescent="0.25">
      <c r="A318" s="4">
        <v>41014</v>
      </c>
      <c r="B318" s="5">
        <v>-20.53</v>
      </c>
      <c r="C318" s="2">
        <v>109.1003</v>
      </c>
      <c r="D318" s="2">
        <v>100.9</v>
      </c>
      <c r="E318" s="2">
        <v>3133</v>
      </c>
      <c r="F318" s="2">
        <v>101.8</v>
      </c>
      <c r="G318" s="2">
        <v>89.730099999999993</v>
      </c>
      <c r="H318" s="5"/>
    </row>
    <row r="319" spans="1:8" x14ac:dyDescent="0.25">
      <c r="A319" s="4">
        <v>41044</v>
      </c>
      <c r="B319" s="5">
        <v>-19.489999999999998</v>
      </c>
      <c r="C319" s="2">
        <v>110.8533</v>
      </c>
      <c r="D319" s="2">
        <v>100.5</v>
      </c>
      <c r="E319" s="2">
        <v>3136</v>
      </c>
      <c r="F319" s="2">
        <v>103.2</v>
      </c>
      <c r="G319" s="2">
        <v>114.145</v>
      </c>
      <c r="H319" s="5"/>
    </row>
    <row r="320" spans="1:8" x14ac:dyDescent="0.25">
      <c r="A320" s="4">
        <v>41075</v>
      </c>
      <c r="B320" s="5">
        <v>-17.68</v>
      </c>
      <c r="C320" s="2">
        <v>108.1722</v>
      </c>
      <c r="D320" s="2">
        <v>100.2</v>
      </c>
      <c r="E320" s="2">
        <v>3129.5</v>
      </c>
      <c r="F320" s="2">
        <v>103.6</v>
      </c>
      <c r="G320" s="2">
        <v>103.42400000000001</v>
      </c>
      <c r="H320" s="5"/>
    </row>
    <row r="321" spans="1:8" x14ac:dyDescent="0.25">
      <c r="A321" s="4">
        <v>41105</v>
      </c>
      <c r="B321" s="5">
        <v>-22.25</v>
      </c>
      <c r="C321" s="2">
        <v>110.9564</v>
      </c>
      <c r="D321" s="2">
        <v>98.4</v>
      </c>
      <c r="E321" s="2">
        <v>3148.3</v>
      </c>
      <c r="F321" s="2">
        <v>107.1</v>
      </c>
      <c r="G321" s="2">
        <v>103.244</v>
      </c>
      <c r="H321" s="5"/>
    </row>
    <row r="322" spans="1:8" x14ac:dyDescent="0.25">
      <c r="A322" s="4">
        <v>41136</v>
      </c>
      <c r="B322" s="5">
        <v>-34.31</v>
      </c>
      <c r="C322" s="2">
        <v>109.6159</v>
      </c>
      <c r="D322" s="2">
        <v>97.4</v>
      </c>
      <c r="E322" s="2">
        <v>3153.3</v>
      </c>
      <c r="F322" s="2">
        <v>112.3</v>
      </c>
      <c r="G322" s="2">
        <v>86.0364</v>
      </c>
      <c r="H322" s="5"/>
    </row>
    <row r="323" spans="1:8" x14ac:dyDescent="0.25">
      <c r="A323" s="4">
        <v>41167</v>
      </c>
      <c r="B323" s="5">
        <v>-38.47</v>
      </c>
      <c r="C323" s="2">
        <v>108.1722</v>
      </c>
      <c r="D323" s="2">
        <v>96.9</v>
      </c>
      <c r="E323" s="2">
        <v>3142.7</v>
      </c>
      <c r="F323" s="2">
        <v>108.5</v>
      </c>
      <c r="G323" s="2">
        <v>93.4238</v>
      </c>
      <c r="H323" s="5"/>
    </row>
    <row r="324" spans="1:8" x14ac:dyDescent="0.25">
      <c r="A324" s="4">
        <v>41197</v>
      </c>
      <c r="B324" s="5">
        <v>-31.52</v>
      </c>
      <c r="C324" s="2">
        <v>107.3473</v>
      </c>
      <c r="D324" s="2">
        <v>99</v>
      </c>
      <c r="E324" s="2">
        <v>3159.6</v>
      </c>
      <c r="F324" s="2">
        <v>105.7</v>
      </c>
      <c r="G324" s="2">
        <v>94.144599999999997</v>
      </c>
      <c r="H324" s="5"/>
    </row>
    <row r="325" spans="1:8" x14ac:dyDescent="0.25">
      <c r="A325" s="4">
        <v>41228</v>
      </c>
      <c r="B325" s="5">
        <v>-25.61</v>
      </c>
      <c r="C325" s="2">
        <v>109.3065</v>
      </c>
      <c r="D325" s="2">
        <v>98.6</v>
      </c>
      <c r="E325" s="2">
        <v>3153.7</v>
      </c>
      <c r="F325" s="2">
        <v>107.1</v>
      </c>
      <c r="G325" s="2">
        <v>86.306700000000006</v>
      </c>
      <c r="H325" s="5"/>
    </row>
    <row r="326" spans="1:8" x14ac:dyDescent="0.25">
      <c r="A326" s="4">
        <v>41258</v>
      </c>
      <c r="B326" s="5">
        <v>-27.57</v>
      </c>
      <c r="C326" s="2">
        <v>110.0284</v>
      </c>
      <c r="D326" s="2">
        <v>101</v>
      </c>
      <c r="E326" s="2">
        <v>3158.9</v>
      </c>
      <c r="F326" s="2">
        <v>99.3</v>
      </c>
      <c r="G326" s="2">
        <v>89.910300000000007</v>
      </c>
      <c r="H326" s="5"/>
    </row>
    <row r="327" spans="1:8" x14ac:dyDescent="0.25">
      <c r="A327" s="4">
        <v>41289</v>
      </c>
      <c r="B327" s="5">
        <v>-26.58</v>
      </c>
      <c r="C327" s="2">
        <v>109.9252</v>
      </c>
      <c r="D327" s="2">
        <v>101.8</v>
      </c>
      <c r="E327" s="2">
        <v>3183.5</v>
      </c>
      <c r="F327" s="2">
        <v>103</v>
      </c>
      <c r="G327" s="2">
        <v>84.887200000000007</v>
      </c>
      <c r="H327" s="5"/>
    </row>
    <row r="328" spans="1:8" x14ac:dyDescent="0.25">
      <c r="A328" s="4">
        <v>41320</v>
      </c>
      <c r="B328" s="5">
        <v>-25.27</v>
      </c>
      <c r="C328" s="2">
        <v>110.75020000000001</v>
      </c>
      <c r="D328" s="2">
        <v>103.2</v>
      </c>
      <c r="E328" s="2">
        <v>3182.4</v>
      </c>
      <c r="F328" s="2">
        <v>105.4</v>
      </c>
      <c r="G328" s="2">
        <v>85.387699999999995</v>
      </c>
      <c r="H328" s="5"/>
    </row>
    <row r="329" spans="1:8" x14ac:dyDescent="0.25">
      <c r="A329" s="4">
        <v>41348</v>
      </c>
      <c r="B329" s="5">
        <v>-24.23</v>
      </c>
      <c r="C329" s="2">
        <v>110.8533</v>
      </c>
      <c r="D329" s="2">
        <v>105.5</v>
      </c>
      <c r="E329" s="2">
        <v>3173.4</v>
      </c>
      <c r="F329" s="2">
        <v>104.2</v>
      </c>
      <c r="G329" s="2">
        <v>89.591999999999999</v>
      </c>
      <c r="H329" s="5"/>
    </row>
    <row r="330" spans="1:8" x14ac:dyDescent="0.25">
      <c r="A330" s="4">
        <v>41379</v>
      </c>
      <c r="B330" s="5">
        <v>-22.35</v>
      </c>
      <c r="C330" s="2">
        <v>110.9564</v>
      </c>
      <c r="D330" s="2">
        <v>108.1</v>
      </c>
      <c r="E330" s="2">
        <v>3196.1</v>
      </c>
      <c r="F330" s="2">
        <v>104.7</v>
      </c>
      <c r="G330" s="2">
        <v>96.298900000000003</v>
      </c>
      <c r="H330" s="5"/>
    </row>
    <row r="331" spans="1:8" x14ac:dyDescent="0.25">
      <c r="A331" s="4">
        <v>41409</v>
      </c>
      <c r="B331" s="5">
        <v>-32.17</v>
      </c>
      <c r="C331" s="2">
        <v>112.1939</v>
      </c>
      <c r="D331" s="2">
        <v>108.4</v>
      </c>
      <c r="E331" s="2">
        <v>3201.9</v>
      </c>
      <c r="F331" s="2">
        <v>104.4</v>
      </c>
      <c r="G331" s="2">
        <v>90.8934</v>
      </c>
      <c r="H331" s="5"/>
    </row>
    <row r="332" spans="1:8" x14ac:dyDescent="0.25">
      <c r="A332" s="4">
        <v>41440</v>
      </c>
      <c r="B332" s="5">
        <v>-35.979999999999997</v>
      </c>
      <c r="C332" s="2">
        <v>112.297</v>
      </c>
      <c r="D332" s="2">
        <v>107.9</v>
      </c>
      <c r="E332" s="2">
        <v>3205.2</v>
      </c>
      <c r="F332" s="2">
        <v>103.9</v>
      </c>
      <c r="G332" s="2">
        <v>77.379499999999993</v>
      </c>
      <c r="H332" s="5"/>
    </row>
    <row r="333" spans="1:8" x14ac:dyDescent="0.25">
      <c r="A333" s="4">
        <v>41470</v>
      </c>
      <c r="B333" s="5">
        <v>-32.42</v>
      </c>
      <c r="C333" s="2">
        <v>112.40009999999999</v>
      </c>
      <c r="D333" s="2">
        <v>109.8</v>
      </c>
      <c r="E333" s="2">
        <v>3209.9</v>
      </c>
      <c r="F333" s="2">
        <v>105.5</v>
      </c>
      <c r="G333" s="2">
        <v>84.286600000000007</v>
      </c>
      <c r="H333" s="5"/>
    </row>
    <row r="334" spans="1:8" x14ac:dyDescent="0.25">
      <c r="A334" s="4">
        <v>41501</v>
      </c>
      <c r="B334" s="5">
        <v>-29.74</v>
      </c>
      <c r="C334" s="2">
        <v>114.15309999999999</v>
      </c>
      <c r="D334" s="2">
        <v>110</v>
      </c>
      <c r="E334" s="2">
        <v>3218.2</v>
      </c>
      <c r="F334" s="2">
        <v>100.7</v>
      </c>
      <c r="G334" s="2">
        <v>79.181399999999996</v>
      </c>
      <c r="H334" s="5"/>
    </row>
    <row r="335" spans="1:8" x14ac:dyDescent="0.25">
      <c r="A335" s="4">
        <v>41532</v>
      </c>
      <c r="B335" s="5">
        <v>-28.76</v>
      </c>
      <c r="C335" s="2">
        <v>111.8845</v>
      </c>
      <c r="D335" s="2">
        <v>109.5</v>
      </c>
      <c r="E335" s="2">
        <v>3186.1</v>
      </c>
      <c r="F335" s="2">
        <v>102.8</v>
      </c>
      <c r="G335" s="2">
        <v>72.174199999999999</v>
      </c>
      <c r="H335" s="5"/>
    </row>
    <row r="336" spans="1:8" x14ac:dyDescent="0.25">
      <c r="A336" s="4">
        <v>41562</v>
      </c>
      <c r="B336" s="5">
        <v>-24.43</v>
      </c>
      <c r="C336" s="2">
        <v>114.7719</v>
      </c>
      <c r="D336" s="2">
        <v>109.5</v>
      </c>
      <c r="E336" s="2">
        <v>3241</v>
      </c>
      <c r="F336" s="2">
        <v>105.2</v>
      </c>
      <c r="G336" s="2">
        <v>97.500200000000007</v>
      </c>
      <c r="H336" s="5"/>
    </row>
    <row r="337" spans="1:8" x14ac:dyDescent="0.25">
      <c r="A337" s="4">
        <v>41593</v>
      </c>
      <c r="B337" s="5">
        <v>-28.62</v>
      </c>
      <c r="C337" s="2">
        <v>112.9157</v>
      </c>
      <c r="D337" s="2">
        <v>110.2</v>
      </c>
      <c r="E337" s="2">
        <v>3229.5</v>
      </c>
      <c r="F337" s="2">
        <v>105.8</v>
      </c>
      <c r="G337" s="2">
        <v>87.389799999999994</v>
      </c>
      <c r="H337" s="5"/>
    </row>
    <row r="338" spans="1:8" x14ac:dyDescent="0.25">
      <c r="A338" s="4">
        <v>41623</v>
      </c>
      <c r="B338" s="5">
        <v>-28.45</v>
      </c>
      <c r="C338" s="2">
        <v>114.05</v>
      </c>
      <c r="D338" s="2">
        <v>110.6</v>
      </c>
      <c r="E338" s="2">
        <v>3234.9</v>
      </c>
      <c r="F338" s="2">
        <v>107.8</v>
      </c>
      <c r="G338" s="2">
        <v>86.088399999999993</v>
      </c>
      <c r="H338" s="5"/>
    </row>
    <row r="339" spans="1:8" x14ac:dyDescent="0.25">
      <c r="A339" s="4">
        <v>41654</v>
      </c>
      <c r="B339" s="5">
        <v>-29.26</v>
      </c>
      <c r="C339" s="2">
        <v>113.6375</v>
      </c>
      <c r="D339" s="2">
        <v>111.2</v>
      </c>
      <c r="E339" s="2">
        <v>3265.3</v>
      </c>
      <c r="F339" s="2">
        <v>107.6</v>
      </c>
      <c r="G339" s="2">
        <v>102.78700000000001</v>
      </c>
      <c r="H339" s="5"/>
    </row>
    <row r="340" spans="1:8" x14ac:dyDescent="0.25">
      <c r="A340" s="4">
        <v>41685</v>
      </c>
      <c r="B340" s="5">
        <v>-26.48</v>
      </c>
      <c r="C340" s="2">
        <v>116.0093</v>
      </c>
      <c r="D340" s="2">
        <v>110.2</v>
      </c>
      <c r="E340" s="2">
        <v>3262.3</v>
      </c>
      <c r="F340" s="2">
        <v>110.1</v>
      </c>
      <c r="G340" s="2">
        <v>114.983</v>
      </c>
      <c r="H340" s="5"/>
    </row>
    <row r="341" spans="1:8" x14ac:dyDescent="0.25">
      <c r="A341" s="4">
        <v>41713</v>
      </c>
      <c r="B341" s="5">
        <v>-26.18</v>
      </c>
      <c r="C341" s="2">
        <v>113.9469</v>
      </c>
      <c r="D341" s="2">
        <v>111.3</v>
      </c>
      <c r="E341" s="2">
        <v>3269.8</v>
      </c>
      <c r="F341" s="2">
        <v>104.9</v>
      </c>
      <c r="G341" s="2">
        <v>111.563</v>
      </c>
      <c r="H341" s="5"/>
    </row>
    <row r="342" spans="1:8" x14ac:dyDescent="0.25">
      <c r="A342" s="4">
        <v>41744</v>
      </c>
      <c r="B342" s="5">
        <v>-21.57</v>
      </c>
      <c r="C342" s="2">
        <v>116.8342</v>
      </c>
      <c r="D342" s="2">
        <v>111.8</v>
      </c>
      <c r="E342" s="2">
        <v>3273.9</v>
      </c>
      <c r="F342" s="2">
        <v>102.3</v>
      </c>
      <c r="G342" s="2">
        <v>90.386600000000001</v>
      </c>
      <c r="H342" s="5"/>
    </row>
    <row r="343" spans="1:8" x14ac:dyDescent="0.25">
      <c r="A343" s="4">
        <v>41774</v>
      </c>
      <c r="B343" s="5">
        <v>-22.46</v>
      </c>
      <c r="C343" s="2">
        <v>115.4937</v>
      </c>
      <c r="D343" s="2">
        <v>112</v>
      </c>
      <c r="E343" s="2">
        <v>3271.9</v>
      </c>
      <c r="F343" s="2">
        <v>104.4</v>
      </c>
      <c r="G343" s="2">
        <v>116.048</v>
      </c>
      <c r="H343" s="5"/>
    </row>
    <row r="344" spans="1:8" x14ac:dyDescent="0.25">
      <c r="A344" s="4">
        <v>41805</v>
      </c>
      <c r="B344" s="5">
        <v>-24.45</v>
      </c>
      <c r="C344" s="2">
        <v>116.8342</v>
      </c>
      <c r="D344" s="2">
        <v>112.5</v>
      </c>
      <c r="E344" s="2">
        <v>3285.7</v>
      </c>
      <c r="F344" s="2">
        <v>103.7</v>
      </c>
      <c r="G344" s="2">
        <v>105.124</v>
      </c>
      <c r="H344" s="5"/>
    </row>
    <row r="345" spans="1:8" x14ac:dyDescent="0.25">
      <c r="A345" s="4">
        <v>41835</v>
      </c>
      <c r="B345" s="5">
        <v>-26.74</v>
      </c>
      <c r="C345" s="2">
        <v>114.15309999999999</v>
      </c>
      <c r="D345" s="2">
        <v>113.9</v>
      </c>
      <c r="E345" s="2">
        <v>3272.4</v>
      </c>
      <c r="F345" s="2">
        <v>103.2</v>
      </c>
      <c r="G345" s="2">
        <v>106.792</v>
      </c>
      <c r="H345" s="5"/>
    </row>
    <row r="346" spans="1:8" x14ac:dyDescent="0.25">
      <c r="A346" s="4">
        <v>41866</v>
      </c>
      <c r="B346" s="5">
        <v>-26.32</v>
      </c>
      <c r="C346" s="2">
        <v>113.53440000000001</v>
      </c>
      <c r="D346" s="2">
        <v>112.9</v>
      </c>
      <c r="E346" s="2">
        <v>3265.1</v>
      </c>
      <c r="F346" s="2">
        <v>105.8</v>
      </c>
      <c r="G346" s="2">
        <v>88.698700000000002</v>
      </c>
      <c r="H346" s="5"/>
    </row>
    <row r="347" spans="1:8" x14ac:dyDescent="0.25">
      <c r="A347" s="4">
        <v>41897</v>
      </c>
      <c r="B347" s="5">
        <v>-25.05</v>
      </c>
      <c r="C347" s="2">
        <v>120.3403</v>
      </c>
      <c r="D347" s="2">
        <v>110.4</v>
      </c>
      <c r="E347" s="2">
        <v>3309.4</v>
      </c>
      <c r="F347" s="2">
        <v>108.4</v>
      </c>
      <c r="G347" s="2">
        <v>116.56699999999999</v>
      </c>
      <c r="H347" s="5"/>
    </row>
    <row r="348" spans="1:8" x14ac:dyDescent="0.25">
      <c r="A348" s="4">
        <v>41927</v>
      </c>
      <c r="B348" s="5">
        <v>-25.34</v>
      </c>
      <c r="C348" s="2">
        <v>121.8871</v>
      </c>
      <c r="D348" s="2">
        <v>109.3</v>
      </c>
      <c r="E348" s="2">
        <v>3282.9</v>
      </c>
      <c r="F348" s="2">
        <v>107.1</v>
      </c>
      <c r="G348" s="2">
        <v>99.319699999999997</v>
      </c>
      <c r="H348" s="5"/>
    </row>
    <row r="349" spans="1:8" x14ac:dyDescent="0.25">
      <c r="A349" s="4">
        <v>41958</v>
      </c>
      <c r="B349" s="5">
        <v>-25.2</v>
      </c>
      <c r="C349" s="2">
        <v>121.2684</v>
      </c>
      <c r="D349" s="2">
        <v>108.2</v>
      </c>
      <c r="E349" s="2">
        <v>3299.5</v>
      </c>
      <c r="F349" s="2">
        <v>107.5</v>
      </c>
      <c r="G349" s="2">
        <v>103.996</v>
      </c>
      <c r="H349" s="5"/>
    </row>
    <row r="350" spans="1:8" x14ac:dyDescent="0.25">
      <c r="A350" s="4">
        <v>41988</v>
      </c>
      <c r="B350" s="5">
        <v>-28.17</v>
      </c>
      <c r="C350" s="2">
        <v>120.6497</v>
      </c>
      <c r="D350" s="2">
        <v>107.2</v>
      </c>
      <c r="E350" s="2">
        <v>3307.8</v>
      </c>
      <c r="F350" s="2">
        <v>108.7</v>
      </c>
      <c r="G350" s="2">
        <v>106.554</v>
      </c>
      <c r="H350" s="5"/>
    </row>
    <row r="351" spans="1:8" x14ac:dyDescent="0.25">
      <c r="A351" s="4">
        <v>42019</v>
      </c>
      <c r="B351" s="5">
        <v>-22.72</v>
      </c>
      <c r="C351" s="2">
        <v>121.78400000000001</v>
      </c>
      <c r="D351" s="2">
        <v>109.9</v>
      </c>
      <c r="E351" s="2">
        <v>3290.4</v>
      </c>
      <c r="F351" s="2">
        <v>108.2</v>
      </c>
      <c r="G351" s="2" t="s">
        <v>1</v>
      </c>
      <c r="H351" s="5"/>
    </row>
    <row r="352" spans="1:8" x14ac:dyDescent="0.25">
      <c r="A352" s="4">
        <v>42050</v>
      </c>
      <c r="B352" s="5">
        <v>-21.21</v>
      </c>
      <c r="C352" s="2" t="s">
        <v>1</v>
      </c>
      <c r="D352" s="2">
        <v>111.9</v>
      </c>
      <c r="E352" s="2" t="s">
        <v>1</v>
      </c>
      <c r="F352" s="2">
        <v>109.4</v>
      </c>
      <c r="G352" s="2" t="s">
        <v>1</v>
      </c>
      <c r="H352" s="5"/>
    </row>
    <row r="353" spans="1:8" x14ac:dyDescent="0.25">
      <c r="A353" s="4">
        <v>42078</v>
      </c>
      <c r="B353" s="5">
        <v>-16.95</v>
      </c>
      <c r="C353" s="2" t="s">
        <v>1</v>
      </c>
      <c r="D353" s="2">
        <v>111.9</v>
      </c>
      <c r="E353" s="2" t="s">
        <v>1</v>
      </c>
      <c r="F353" s="2" t="s">
        <v>1</v>
      </c>
      <c r="G353" s="2" t="s">
        <v>1</v>
      </c>
      <c r="H353" s="5"/>
    </row>
    <row r="354" spans="1:8" x14ac:dyDescent="0.25">
      <c r="A354" s="2"/>
      <c r="B354" s="2"/>
      <c r="C354" s="2"/>
      <c r="D354" s="2"/>
      <c r="E354" s="2"/>
      <c r="F354" s="2"/>
    </row>
    <row r="355" spans="1:8" x14ac:dyDescent="0.25">
      <c r="A355" s="2"/>
      <c r="B355" s="2"/>
      <c r="C355" s="2"/>
      <c r="D355" s="2"/>
      <c r="E355" s="2"/>
      <c r="F355" s="2"/>
    </row>
    <row r="356" spans="1:8" x14ac:dyDescent="0.25">
      <c r="A356" s="2"/>
      <c r="B356" s="2"/>
      <c r="C356" s="2"/>
      <c r="D356" s="2"/>
      <c r="E356" s="2"/>
      <c r="F356" s="2"/>
    </row>
    <row r="357" spans="1:8" x14ac:dyDescent="0.25">
      <c r="A357" s="2"/>
      <c r="B357" s="2"/>
      <c r="C357" s="2"/>
      <c r="D357" s="2"/>
      <c r="E357" s="2"/>
      <c r="F357" s="2"/>
    </row>
    <row r="358" spans="1:8" x14ac:dyDescent="0.25">
      <c r="A358" s="2"/>
      <c r="B358" s="2"/>
      <c r="C358" s="2"/>
      <c r="D358" s="2"/>
      <c r="E358" s="2"/>
      <c r="F358" s="2"/>
    </row>
    <row r="359" spans="1:8" x14ac:dyDescent="0.25">
      <c r="A359" s="2"/>
      <c r="B359" s="2"/>
      <c r="C359" s="2"/>
      <c r="D359" s="2"/>
      <c r="E359" s="2"/>
      <c r="F359" s="2"/>
    </row>
    <row r="360" spans="1:8" x14ac:dyDescent="0.25">
      <c r="A360" s="2"/>
      <c r="B360" s="2"/>
      <c r="C360" s="2"/>
      <c r="D360" s="2"/>
      <c r="E360" s="2"/>
      <c r="F360" s="2"/>
    </row>
    <row r="361" spans="1:8" x14ac:dyDescent="0.25">
      <c r="A361" s="2"/>
      <c r="B361" s="2"/>
      <c r="C361" s="2"/>
      <c r="D361" s="2"/>
      <c r="E361" s="2"/>
      <c r="F361" s="2"/>
    </row>
    <row r="362" spans="1:8" x14ac:dyDescent="0.25">
      <c r="A362" s="2"/>
      <c r="B362" s="2"/>
      <c r="C362" s="2"/>
      <c r="D362" s="2"/>
      <c r="E362" s="2"/>
      <c r="F362" s="2"/>
    </row>
    <row r="363" spans="1:8" x14ac:dyDescent="0.25">
      <c r="A363" s="2"/>
      <c r="B363" s="2"/>
      <c r="C363" s="2"/>
      <c r="D363" s="2"/>
      <c r="E363" s="2"/>
      <c r="F363" s="2"/>
    </row>
    <row r="364" spans="1:8" x14ac:dyDescent="0.25">
      <c r="A364" s="2"/>
      <c r="B364" s="2"/>
      <c r="C364" s="2"/>
      <c r="D364" s="2"/>
      <c r="E364" s="2"/>
      <c r="F364" s="2"/>
    </row>
    <row r="365" spans="1:8" x14ac:dyDescent="0.25">
      <c r="A365" s="2"/>
      <c r="B365" s="2"/>
      <c r="C365" s="2"/>
      <c r="D365" s="2"/>
      <c r="E365" s="2"/>
      <c r="F365" s="2"/>
    </row>
    <row r="366" spans="1:8" x14ac:dyDescent="0.25">
      <c r="A366" s="2"/>
      <c r="B366" s="2"/>
      <c r="C366" s="2"/>
      <c r="D366" s="2"/>
      <c r="E366" s="2"/>
      <c r="F366" s="2"/>
    </row>
    <row r="367" spans="1:8" x14ac:dyDescent="0.25">
      <c r="A367" s="2"/>
      <c r="B367" s="2"/>
      <c r="C367" s="2"/>
      <c r="D367" s="2"/>
      <c r="E367" s="2"/>
      <c r="F367" s="2"/>
    </row>
    <row r="368" spans="1:8" x14ac:dyDescent="0.25">
      <c r="A368" s="2"/>
      <c r="B368" s="2"/>
      <c r="C368" s="2"/>
      <c r="D368" s="2"/>
      <c r="E368" s="2"/>
      <c r="F368" s="2"/>
    </row>
    <row r="369" spans="1:6" x14ac:dyDescent="0.25">
      <c r="A369" s="2"/>
      <c r="B369" s="2"/>
      <c r="C369" s="2"/>
      <c r="D369" s="2"/>
      <c r="E369" s="2"/>
      <c r="F369" s="2"/>
    </row>
    <row r="370" spans="1:6" x14ac:dyDescent="0.25">
      <c r="A370" s="2"/>
      <c r="B370" s="2"/>
      <c r="C370" s="2"/>
      <c r="D370" s="2"/>
      <c r="E370" s="2"/>
      <c r="F370" s="2"/>
    </row>
    <row r="371" spans="1:6" x14ac:dyDescent="0.25">
      <c r="A371" s="2"/>
      <c r="B371" s="2"/>
      <c r="C371" s="2"/>
      <c r="D371" s="2"/>
      <c r="E371" s="2"/>
      <c r="F371" s="2"/>
    </row>
    <row r="372" spans="1:6" x14ac:dyDescent="0.25">
      <c r="A372" s="2"/>
      <c r="B372" s="2"/>
      <c r="C372" s="2"/>
      <c r="D372" s="2"/>
      <c r="E372" s="2"/>
      <c r="F372" s="2"/>
    </row>
    <row r="373" spans="1:6" x14ac:dyDescent="0.25">
      <c r="A373" s="2"/>
      <c r="B373" s="2"/>
      <c r="C373" s="2"/>
      <c r="D373" s="2"/>
      <c r="E373" s="2"/>
      <c r="F373" s="2"/>
    </row>
    <row r="374" spans="1:6" x14ac:dyDescent="0.25">
      <c r="A374" s="2"/>
      <c r="B374" s="2"/>
      <c r="C374" s="2"/>
      <c r="D374" s="2"/>
      <c r="E374" s="2"/>
      <c r="F374" s="2"/>
    </row>
    <row r="375" spans="1:6" x14ac:dyDescent="0.25">
      <c r="A375" s="2"/>
      <c r="B375" s="2"/>
      <c r="C375" s="2"/>
      <c r="D375" s="2"/>
      <c r="E375" s="2"/>
      <c r="F375" s="2"/>
    </row>
    <row r="376" spans="1:6" x14ac:dyDescent="0.25">
      <c r="A376" s="2"/>
      <c r="B376" s="2"/>
      <c r="C376" s="2"/>
      <c r="D376" s="2"/>
      <c r="E376" s="2"/>
      <c r="F376" s="2"/>
    </row>
    <row r="377" spans="1:6" x14ac:dyDescent="0.25">
      <c r="A377" s="2"/>
      <c r="B377" s="2"/>
      <c r="C377" s="2"/>
      <c r="D377" s="2"/>
      <c r="E377" s="2"/>
      <c r="F377" s="2"/>
    </row>
    <row r="378" spans="1:6" x14ac:dyDescent="0.25">
      <c r="A378" s="2"/>
      <c r="B378" s="2"/>
      <c r="C378" s="2"/>
      <c r="D378" s="2"/>
      <c r="E378" s="2"/>
      <c r="F378" s="2"/>
    </row>
    <row r="379" spans="1:6" x14ac:dyDescent="0.25">
      <c r="A379" s="2"/>
      <c r="B379" s="2"/>
      <c r="C379" s="2"/>
      <c r="D379" s="2"/>
      <c r="E379" s="2"/>
      <c r="F379" s="2"/>
    </row>
    <row r="380" spans="1:6" x14ac:dyDescent="0.25">
      <c r="A380" s="2"/>
      <c r="B380" s="2"/>
      <c r="C380" s="2"/>
      <c r="D380" s="2"/>
      <c r="E380" s="2"/>
      <c r="F380" s="2"/>
    </row>
    <row r="381" spans="1:6" x14ac:dyDescent="0.25">
      <c r="A381" s="2"/>
      <c r="B381" s="2"/>
      <c r="C381" s="2"/>
      <c r="D381" s="2"/>
      <c r="E381" s="2"/>
      <c r="F381" s="2"/>
    </row>
    <row r="382" spans="1:6" x14ac:dyDescent="0.25">
      <c r="A382" s="2"/>
      <c r="B382" s="2"/>
      <c r="C382" s="2"/>
      <c r="D382" s="2"/>
      <c r="E382" s="2"/>
      <c r="F382" s="2"/>
    </row>
    <row r="383" spans="1:6" x14ac:dyDescent="0.25">
      <c r="A383" s="2"/>
      <c r="B383" s="2"/>
      <c r="C383" s="2"/>
      <c r="D383" s="2"/>
      <c r="E383" s="2"/>
      <c r="F383" s="2"/>
    </row>
    <row r="384" spans="1:6" x14ac:dyDescent="0.25">
      <c r="A384" s="2"/>
      <c r="B384" s="2"/>
      <c r="C384" s="2"/>
      <c r="D384" s="2"/>
      <c r="E384" s="2"/>
      <c r="F384" s="2"/>
    </row>
    <row r="385" spans="1:6" x14ac:dyDescent="0.25">
      <c r="A385" s="2"/>
      <c r="B385" s="2"/>
      <c r="C385" s="2"/>
      <c r="D385" s="2"/>
      <c r="E385" s="2"/>
      <c r="F385" s="2"/>
    </row>
    <row r="386" spans="1:6" x14ac:dyDescent="0.25">
      <c r="A386" s="2"/>
      <c r="B386" s="2"/>
      <c r="C386" s="2"/>
      <c r="D386" s="2"/>
      <c r="E386" s="2"/>
      <c r="F386" s="2"/>
    </row>
    <row r="387" spans="1:6" x14ac:dyDescent="0.25">
      <c r="A387" s="2"/>
      <c r="B387" s="2"/>
      <c r="C387" s="2"/>
      <c r="D387" s="2"/>
      <c r="E387" s="2"/>
      <c r="F387" s="2"/>
    </row>
    <row r="388" spans="1:6" x14ac:dyDescent="0.25">
      <c r="A388" s="2"/>
      <c r="B388" s="2"/>
      <c r="C388" s="2"/>
      <c r="D388" s="2"/>
      <c r="E388" s="2"/>
      <c r="F388" s="2"/>
    </row>
    <row r="389" spans="1:6" x14ac:dyDescent="0.25">
      <c r="A389" s="2"/>
      <c r="B389" s="2"/>
      <c r="C389" s="2"/>
      <c r="D389" s="2"/>
      <c r="E389" s="2"/>
      <c r="F389" s="2"/>
    </row>
    <row r="390" spans="1:6" x14ac:dyDescent="0.25">
      <c r="A390" s="2"/>
      <c r="B390" s="2"/>
      <c r="C390" s="2"/>
      <c r="D390" s="2"/>
      <c r="E390" s="2"/>
      <c r="F390" s="2"/>
    </row>
    <row r="391" spans="1:6" x14ac:dyDescent="0.25">
      <c r="A391" s="2"/>
      <c r="B391" s="2"/>
      <c r="C391" s="2"/>
      <c r="D391" s="2"/>
      <c r="E391" s="2"/>
      <c r="F391" s="2"/>
    </row>
    <row r="392" spans="1:6" x14ac:dyDescent="0.25">
      <c r="A392" s="2"/>
      <c r="B392" s="2"/>
      <c r="C392" s="2"/>
      <c r="D392" s="2"/>
      <c r="E392" s="2"/>
      <c r="F392" s="2"/>
    </row>
    <row r="393" spans="1:6" x14ac:dyDescent="0.25">
      <c r="A393" s="2"/>
      <c r="B393" s="2"/>
      <c r="C393" s="2"/>
      <c r="D393" s="2"/>
      <c r="E393" s="2"/>
      <c r="F393" s="2"/>
    </row>
    <row r="394" spans="1:6" x14ac:dyDescent="0.25">
      <c r="A394" s="2"/>
      <c r="B394" s="2"/>
      <c r="C394" s="2"/>
      <c r="D394" s="2"/>
      <c r="E394" s="2"/>
      <c r="F394" s="2"/>
    </row>
    <row r="395" spans="1:6" x14ac:dyDescent="0.25">
      <c r="A395" s="2"/>
      <c r="B395" s="2"/>
      <c r="C395" s="2"/>
      <c r="D395" s="2"/>
      <c r="E395" s="2"/>
      <c r="F395" s="2"/>
    </row>
    <row r="396" spans="1:6" x14ac:dyDescent="0.25">
      <c r="A396" s="2"/>
      <c r="B396" s="2"/>
      <c r="C396" s="2"/>
      <c r="D396" s="2"/>
      <c r="E396" s="2"/>
      <c r="F396" s="2"/>
    </row>
    <row r="397" spans="1:6" x14ac:dyDescent="0.25">
      <c r="A397" s="2"/>
      <c r="B397" s="2"/>
      <c r="C397" s="2"/>
      <c r="D397" s="2"/>
      <c r="E397" s="2"/>
      <c r="F397" s="2"/>
    </row>
    <row r="398" spans="1:6" x14ac:dyDescent="0.25">
      <c r="A398" s="2"/>
      <c r="B398" s="2"/>
      <c r="C398" s="2"/>
      <c r="D398" s="2"/>
      <c r="E398" s="2"/>
      <c r="F398" s="2"/>
    </row>
    <row r="399" spans="1:6" x14ac:dyDescent="0.25">
      <c r="A399" s="2"/>
      <c r="B399" s="2"/>
      <c r="C399" s="2"/>
      <c r="D399" s="2"/>
      <c r="E399" s="2"/>
      <c r="F399" s="2"/>
    </row>
    <row r="400" spans="1:6" x14ac:dyDescent="0.25">
      <c r="A400" s="2"/>
      <c r="B400" s="2"/>
      <c r="C400" s="2"/>
      <c r="D400" s="2"/>
      <c r="E400" s="2"/>
      <c r="F400" s="2"/>
    </row>
    <row r="401" spans="1:6" x14ac:dyDescent="0.25">
      <c r="A401" s="2"/>
      <c r="B401" s="2"/>
      <c r="C401" s="2"/>
      <c r="D401" s="2"/>
      <c r="E401" s="2"/>
      <c r="F401" s="2"/>
    </row>
    <row r="402" spans="1:6" x14ac:dyDescent="0.25">
      <c r="A402" s="2"/>
      <c r="B402" s="2"/>
      <c r="C402" s="2"/>
      <c r="D402" s="2"/>
      <c r="E402" s="2"/>
      <c r="F402" s="2"/>
    </row>
    <row r="403" spans="1:6" x14ac:dyDescent="0.25">
      <c r="A403" s="2"/>
      <c r="B403" s="2"/>
      <c r="C403" s="2"/>
      <c r="D403" s="2"/>
      <c r="E403" s="2"/>
      <c r="F403" s="2"/>
    </row>
    <row r="404" spans="1:6" x14ac:dyDescent="0.25">
      <c r="A404" s="2"/>
      <c r="B404" s="2"/>
      <c r="C404" s="2"/>
      <c r="D404" s="2"/>
      <c r="E404" s="2"/>
      <c r="F404" s="2"/>
    </row>
    <row r="405" spans="1:6" x14ac:dyDescent="0.25">
      <c r="A405" s="2"/>
      <c r="B405" s="2"/>
      <c r="C405" s="2"/>
      <c r="D405" s="2"/>
      <c r="E405" s="2"/>
      <c r="F405" s="2"/>
    </row>
    <row r="406" spans="1:6" x14ac:dyDescent="0.25">
      <c r="A406" s="2"/>
      <c r="B406" s="2"/>
      <c r="C406" s="2"/>
      <c r="D406" s="2"/>
      <c r="E406" s="2"/>
      <c r="F406" s="2"/>
    </row>
    <row r="407" spans="1:6" x14ac:dyDescent="0.25">
      <c r="A407" s="2"/>
      <c r="B407" s="2"/>
      <c r="C407" s="2"/>
      <c r="D407" s="2"/>
      <c r="E407" s="2"/>
      <c r="F407" s="2"/>
    </row>
    <row r="408" spans="1:6" x14ac:dyDescent="0.25">
      <c r="A408" s="2"/>
      <c r="B408" s="2"/>
      <c r="C408" s="2"/>
      <c r="D408" s="2"/>
      <c r="E408" s="2"/>
      <c r="F408" s="2"/>
    </row>
    <row r="409" spans="1:6" x14ac:dyDescent="0.25">
      <c r="A409" s="2"/>
      <c r="B409" s="2"/>
      <c r="C409" s="2"/>
      <c r="D409" s="2"/>
      <c r="E409" s="2"/>
      <c r="F409" s="2"/>
    </row>
    <row r="410" spans="1:6" x14ac:dyDescent="0.25">
      <c r="A410" s="2"/>
      <c r="B410" s="2"/>
      <c r="C410" s="2"/>
      <c r="D410" s="2"/>
      <c r="E410" s="2"/>
      <c r="F410" s="2"/>
    </row>
    <row r="411" spans="1:6" x14ac:dyDescent="0.25">
      <c r="A411" s="2"/>
      <c r="B411" s="2"/>
      <c r="C411" s="2"/>
      <c r="D411" s="2"/>
      <c r="E411" s="2"/>
      <c r="F411" s="2"/>
    </row>
    <row r="412" spans="1:6" x14ac:dyDescent="0.25">
      <c r="A412" s="2"/>
      <c r="B412" s="2"/>
      <c r="C412" s="2"/>
      <c r="D412" s="2"/>
      <c r="E412" s="2"/>
      <c r="F412" s="2"/>
    </row>
    <row r="413" spans="1:6" x14ac:dyDescent="0.25">
      <c r="A413" s="2"/>
      <c r="B413" s="2"/>
      <c r="C413" s="2"/>
      <c r="D413" s="2"/>
      <c r="E413" s="2"/>
      <c r="F413" s="2"/>
    </row>
    <row r="414" spans="1:6" x14ac:dyDescent="0.25">
      <c r="A414" s="2"/>
      <c r="B414" s="2"/>
      <c r="C414" s="2"/>
      <c r="D414" s="2"/>
      <c r="E414" s="2"/>
      <c r="F414" s="2"/>
    </row>
    <row r="415" spans="1:6" x14ac:dyDescent="0.25">
      <c r="A415" s="2"/>
      <c r="B415" s="2"/>
      <c r="C415" s="2"/>
      <c r="D415" s="2"/>
      <c r="E415" s="2"/>
      <c r="F415" s="2"/>
    </row>
    <row r="416" spans="1:6" x14ac:dyDescent="0.25">
      <c r="A416" s="2"/>
      <c r="B416" s="2"/>
      <c r="C416" s="2"/>
      <c r="D416" s="2"/>
      <c r="E416" s="2"/>
      <c r="F416" s="2"/>
    </row>
    <row r="417" spans="1:6" x14ac:dyDescent="0.25">
      <c r="A417" s="2"/>
      <c r="B417" s="2"/>
      <c r="C417" s="2"/>
      <c r="D417" s="2"/>
      <c r="E417" s="2"/>
      <c r="F417" s="2"/>
    </row>
    <row r="418" spans="1:6" x14ac:dyDescent="0.25">
      <c r="A418" s="2"/>
      <c r="B418" s="2"/>
      <c r="C418" s="2"/>
      <c r="D418" s="2"/>
      <c r="E418" s="2"/>
      <c r="F418" s="2"/>
    </row>
    <row r="419" spans="1:6" x14ac:dyDescent="0.25">
      <c r="A419" s="2"/>
      <c r="B419" s="2"/>
      <c r="C419" s="2"/>
      <c r="D419" s="2"/>
      <c r="E419" s="2"/>
      <c r="F419" s="2"/>
    </row>
    <row r="420" spans="1:6" x14ac:dyDescent="0.25">
      <c r="A420" s="2"/>
      <c r="B420" s="2"/>
      <c r="C420" s="2"/>
      <c r="D420" s="2"/>
      <c r="E420" s="2"/>
      <c r="F420" s="2"/>
    </row>
    <row r="421" spans="1:6" x14ac:dyDescent="0.25">
      <c r="A421" s="2"/>
      <c r="B421" s="2"/>
      <c r="C421" s="2"/>
      <c r="D421" s="2"/>
      <c r="E421" s="2"/>
      <c r="F421" s="2"/>
    </row>
    <row r="422" spans="1:6" x14ac:dyDescent="0.25">
      <c r="A422" s="2"/>
      <c r="B422" s="2"/>
      <c r="C422" s="2"/>
      <c r="D422" s="2"/>
      <c r="E422" s="2"/>
      <c r="F422" s="2"/>
    </row>
    <row r="423" spans="1:6" x14ac:dyDescent="0.25">
      <c r="A423" s="2"/>
      <c r="B423" s="2"/>
      <c r="C423" s="2"/>
      <c r="D423" s="2"/>
      <c r="E423" s="2"/>
      <c r="F423" s="2"/>
    </row>
    <row r="424" spans="1:6" x14ac:dyDescent="0.25">
      <c r="A424" s="2"/>
      <c r="B424" s="2"/>
      <c r="C424" s="2"/>
      <c r="D424" s="2"/>
      <c r="E424" s="2"/>
      <c r="F424" s="2"/>
    </row>
    <row r="425" spans="1:6" x14ac:dyDescent="0.25">
      <c r="A425" s="2"/>
      <c r="B425" s="2"/>
      <c r="C425" s="2"/>
      <c r="D425" s="2"/>
      <c r="E425" s="2"/>
      <c r="F425" s="2"/>
    </row>
    <row r="426" spans="1:6" x14ac:dyDescent="0.25">
      <c r="A426" s="2"/>
      <c r="B426" s="2"/>
      <c r="C426" s="2"/>
      <c r="D426" s="2"/>
      <c r="E426" s="2"/>
      <c r="F426" s="2"/>
    </row>
    <row r="427" spans="1:6" x14ac:dyDescent="0.25">
      <c r="A427" s="2"/>
      <c r="B427" s="2"/>
      <c r="C427" s="2"/>
      <c r="D427" s="2"/>
      <c r="E427" s="2"/>
      <c r="F427" s="2"/>
    </row>
    <row r="428" spans="1:6" x14ac:dyDescent="0.25">
      <c r="A428" s="2"/>
      <c r="B428" s="2"/>
      <c r="C428" s="2"/>
      <c r="D428" s="2"/>
      <c r="E428" s="2"/>
      <c r="F428" s="2"/>
    </row>
    <row r="429" spans="1:6" x14ac:dyDescent="0.25">
      <c r="A429" s="2"/>
      <c r="B429" s="2"/>
      <c r="C429" s="2"/>
      <c r="D429" s="2"/>
      <c r="E429" s="2"/>
      <c r="F429" s="2"/>
    </row>
    <row r="430" spans="1:6" x14ac:dyDescent="0.25">
      <c r="A430" s="2"/>
      <c r="B430" s="2"/>
      <c r="C430" s="2"/>
      <c r="D430" s="2"/>
      <c r="E430" s="2"/>
      <c r="F430" s="2"/>
    </row>
    <row r="431" spans="1:6" x14ac:dyDescent="0.25">
      <c r="A431" s="2"/>
      <c r="B431" s="2"/>
      <c r="C431" s="2"/>
      <c r="D431" s="2"/>
      <c r="E431" s="2"/>
      <c r="F431" s="2"/>
    </row>
    <row r="432" spans="1:6" x14ac:dyDescent="0.25">
      <c r="A432" s="2"/>
      <c r="B432" s="2"/>
      <c r="C432" s="2"/>
      <c r="D432" s="2"/>
      <c r="E432" s="2"/>
      <c r="F432" s="2"/>
    </row>
    <row r="433" spans="1:6" x14ac:dyDescent="0.25">
      <c r="A433" s="2"/>
      <c r="B433" s="2"/>
      <c r="C433" s="2"/>
      <c r="D433" s="2"/>
      <c r="E433" s="2"/>
      <c r="F433" s="2"/>
    </row>
    <row r="434" spans="1:6" x14ac:dyDescent="0.25">
      <c r="A434" s="2"/>
      <c r="B434" s="2"/>
      <c r="C434" s="2"/>
      <c r="D434" s="2"/>
      <c r="E434" s="2"/>
      <c r="F434" s="2"/>
    </row>
    <row r="435" spans="1:6" x14ac:dyDescent="0.25">
      <c r="A435" s="2"/>
      <c r="B435" s="2"/>
      <c r="C435" s="2"/>
      <c r="D435" s="2"/>
      <c r="E435" s="2"/>
      <c r="F435" s="2"/>
    </row>
    <row r="436" spans="1:6" x14ac:dyDescent="0.25">
      <c r="A436" s="2"/>
      <c r="B436" s="2"/>
      <c r="C436" s="2"/>
      <c r="D436" s="2"/>
      <c r="E436" s="2"/>
      <c r="F436" s="2"/>
    </row>
    <row r="437" spans="1:6" x14ac:dyDescent="0.25">
      <c r="A437" s="2"/>
      <c r="B437" s="2"/>
      <c r="C437" s="2"/>
      <c r="D437" s="2"/>
      <c r="E437" s="2"/>
      <c r="F437" s="2"/>
    </row>
    <row r="438" spans="1:6" x14ac:dyDescent="0.25">
      <c r="A438" s="2"/>
      <c r="B438" s="2"/>
      <c r="C438" s="2"/>
      <c r="D438" s="2"/>
      <c r="E438" s="2"/>
      <c r="F438" s="2"/>
    </row>
    <row r="439" spans="1:6" x14ac:dyDescent="0.25">
      <c r="A439" s="2"/>
      <c r="B439" s="2"/>
      <c r="C439" s="2"/>
      <c r="D439" s="2"/>
      <c r="E439" s="2"/>
      <c r="F439" s="2"/>
    </row>
    <row r="440" spans="1:6" x14ac:dyDescent="0.25">
      <c r="A440" s="2"/>
      <c r="B440" s="2"/>
      <c r="C440" s="2"/>
      <c r="D440" s="2"/>
      <c r="E440" s="2"/>
      <c r="F440" s="2"/>
    </row>
    <row r="441" spans="1:6" x14ac:dyDescent="0.25">
      <c r="A441" s="2"/>
      <c r="B441" s="2"/>
      <c r="C441" s="2"/>
      <c r="D441" s="2"/>
      <c r="E441" s="2"/>
      <c r="F441" s="2"/>
    </row>
    <row r="442" spans="1:6" x14ac:dyDescent="0.25">
      <c r="A442" s="2"/>
      <c r="B442" s="2"/>
      <c r="C442" s="2"/>
      <c r="D442" s="2"/>
      <c r="E442" s="2"/>
      <c r="F442" s="2"/>
    </row>
    <row r="443" spans="1:6" x14ac:dyDescent="0.25">
      <c r="A443" s="2"/>
      <c r="B443" s="2"/>
      <c r="C443" s="2"/>
      <c r="D443" s="2"/>
      <c r="E443" s="2"/>
      <c r="F443" s="2"/>
    </row>
    <row r="444" spans="1:6" x14ac:dyDescent="0.25">
      <c r="A444" s="2"/>
      <c r="B444" s="2"/>
      <c r="C444" s="2"/>
      <c r="D444" s="2"/>
      <c r="E444" s="2"/>
      <c r="F444" s="2"/>
    </row>
    <row r="445" spans="1:6" x14ac:dyDescent="0.25">
      <c r="A445" s="2"/>
      <c r="B445" s="2"/>
      <c r="C445" s="2"/>
      <c r="D445" s="2"/>
      <c r="E445" s="2"/>
      <c r="F445" s="2"/>
    </row>
    <row r="446" spans="1:6" x14ac:dyDescent="0.25">
      <c r="A446" s="2"/>
      <c r="B446" s="2"/>
      <c r="C446" s="2"/>
      <c r="D446" s="2"/>
      <c r="E446" s="2"/>
      <c r="F446" s="2"/>
    </row>
    <row r="447" spans="1:6" x14ac:dyDescent="0.25">
      <c r="A447" s="2"/>
      <c r="B447" s="2"/>
      <c r="C447" s="2"/>
      <c r="D447" s="2"/>
      <c r="E447" s="2"/>
      <c r="F447" s="2"/>
    </row>
    <row r="448" spans="1:6" x14ac:dyDescent="0.25">
      <c r="A448" s="2"/>
      <c r="B448" s="2"/>
      <c r="C448" s="2"/>
      <c r="D448" s="2"/>
      <c r="E448" s="2"/>
      <c r="F448" s="2"/>
    </row>
    <row r="449" spans="1:6" x14ac:dyDescent="0.25">
      <c r="A449" s="2"/>
      <c r="B449" s="2"/>
      <c r="C449" s="2"/>
      <c r="D449" s="2"/>
      <c r="E449" s="2"/>
      <c r="F449" s="2"/>
    </row>
    <row r="450" spans="1:6" x14ac:dyDescent="0.25">
      <c r="A450" s="2"/>
      <c r="B450" s="2"/>
      <c r="C450" s="2"/>
      <c r="D450" s="2"/>
      <c r="E450" s="2"/>
      <c r="F450" s="2"/>
    </row>
    <row r="451" spans="1:6" x14ac:dyDescent="0.25">
      <c r="A451" s="2"/>
      <c r="B451" s="2"/>
      <c r="C451" s="2"/>
      <c r="D451" s="2"/>
      <c r="E451" s="2"/>
      <c r="F451" s="2"/>
    </row>
    <row r="452" spans="1:6" x14ac:dyDescent="0.25">
      <c r="A452" s="2"/>
      <c r="B452" s="2"/>
      <c r="C452" s="2"/>
      <c r="D452" s="2"/>
      <c r="E452" s="2"/>
      <c r="F452" s="2"/>
    </row>
    <row r="453" spans="1:6" x14ac:dyDescent="0.25">
      <c r="A453" s="2"/>
      <c r="B453" s="2"/>
      <c r="C453" s="2"/>
      <c r="D453" s="2"/>
      <c r="E453" s="2"/>
      <c r="F453" s="2"/>
    </row>
    <row r="454" spans="1:6" x14ac:dyDescent="0.25">
      <c r="A454" s="2"/>
      <c r="B454" s="2"/>
      <c r="C454" s="2"/>
      <c r="D454" s="2"/>
      <c r="E454" s="2"/>
      <c r="F454" s="2"/>
    </row>
    <row r="455" spans="1:6" x14ac:dyDescent="0.25">
      <c r="A455" s="2"/>
      <c r="B455" s="2"/>
      <c r="C455" s="2"/>
      <c r="D455" s="2"/>
      <c r="E455" s="2"/>
      <c r="F455" s="2"/>
    </row>
    <row r="456" spans="1:6" x14ac:dyDescent="0.25">
      <c r="A456" s="2"/>
      <c r="B456" s="2"/>
      <c r="C456" s="2"/>
      <c r="D456" s="2"/>
      <c r="E456" s="2"/>
      <c r="F456" s="2"/>
    </row>
    <row r="457" spans="1:6" x14ac:dyDescent="0.25">
      <c r="A457" s="2"/>
      <c r="B457" s="2"/>
      <c r="C457" s="2"/>
      <c r="D457" s="2"/>
      <c r="E457" s="2"/>
      <c r="F457" s="2"/>
    </row>
    <row r="458" spans="1:6" x14ac:dyDescent="0.25">
      <c r="A458" s="2"/>
      <c r="B458" s="2"/>
      <c r="C458" s="2"/>
      <c r="D458" s="2"/>
      <c r="E458" s="2"/>
      <c r="F458" s="2"/>
    </row>
    <row r="459" spans="1:6" x14ac:dyDescent="0.25">
      <c r="A459" s="2"/>
      <c r="B459" s="2"/>
      <c r="C459" s="2"/>
      <c r="D459" s="2"/>
      <c r="E459" s="2"/>
      <c r="F459" s="2"/>
    </row>
    <row r="460" spans="1:6" x14ac:dyDescent="0.25">
      <c r="A460" s="2"/>
      <c r="B460" s="2"/>
      <c r="C460" s="2"/>
      <c r="D460" s="2"/>
      <c r="E460" s="2"/>
      <c r="F460" s="2"/>
    </row>
    <row r="461" spans="1:6" x14ac:dyDescent="0.25">
      <c r="A461" s="2"/>
      <c r="B461" s="2"/>
      <c r="C461" s="2"/>
      <c r="D461" s="2"/>
      <c r="E461" s="2"/>
      <c r="F461" s="2"/>
    </row>
    <row r="462" spans="1:6" x14ac:dyDescent="0.25">
      <c r="A462" s="2"/>
      <c r="B462" s="2"/>
      <c r="C462" s="2"/>
      <c r="D462" s="2"/>
      <c r="E462" s="2"/>
      <c r="F462" s="2"/>
    </row>
    <row r="463" spans="1:6" x14ac:dyDescent="0.25">
      <c r="A463" s="2"/>
      <c r="B463" s="2"/>
      <c r="C463" s="2"/>
      <c r="D463" s="2"/>
      <c r="E463" s="2"/>
      <c r="F463" s="2"/>
    </row>
    <row r="464" spans="1:6" x14ac:dyDescent="0.25">
      <c r="A464" s="2"/>
      <c r="B464" s="2"/>
      <c r="C464" s="2"/>
      <c r="D464" s="2"/>
      <c r="E464" s="2"/>
      <c r="F464" s="2"/>
    </row>
    <row r="465" spans="1:6" x14ac:dyDescent="0.25">
      <c r="A465" s="2"/>
      <c r="B465" s="2"/>
      <c r="C465" s="2"/>
      <c r="D465" s="2"/>
      <c r="E465" s="2"/>
      <c r="F465" s="2"/>
    </row>
    <row r="466" spans="1:6" x14ac:dyDescent="0.25">
      <c r="A466" s="2"/>
      <c r="B466" s="2"/>
      <c r="C466" s="2"/>
      <c r="D466" s="2"/>
      <c r="E466" s="2"/>
      <c r="F466" s="2"/>
    </row>
    <row r="467" spans="1:6" x14ac:dyDescent="0.25">
      <c r="A467" s="2"/>
      <c r="B467" s="2"/>
      <c r="C467" s="2"/>
      <c r="D467" s="2"/>
      <c r="E467" s="2"/>
      <c r="F467" s="2"/>
    </row>
    <row r="468" spans="1:6" x14ac:dyDescent="0.25">
      <c r="A468" s="2"/>
      <c r="B468" s="2"/>
      <c r="C468" s="2"/>
      <c r="D468" s="2"/>
      <c r="E468" s="2"/>
      <c r="F468" s="2"/>
    </row>
    <row r="469" spans="1:6" x14ac:dyDescent="0.25">
      <c r="A469" s="2"/>
      <c r="B469" s="2"/>
      <c r="C469" s="2"/>
      <c r="D469" s="2"/>
      <c r="E469" s="2"/>
      <c r="F469" s="2"/>
    </row>
    <row r="470" spans="1:6" x14ac:dyDescent="0.25">
      <c r="A470" s="2"/>
      <c r="B470" s="2"/>
      <c r="C470" s="2"/>
      <c r="D470" s="2"/>
      <c r="E470" s="2"/>
      <c r="F470" s="2"/>
    </row>
    <row r="471" spans="1:6" x14ac:dyDescent="0.25">
      <c r="A471" s="2"/>
      <c r="B471" s="2"/>
      <c r="C471" s="2"/>
      <c r="D471" s="2"/>
      <c r="E471" s="2"/>
      <c r="F471" s="2"/>
    </row>
    <row r="472" spans="1:6" x14ac:dyDescent="0.25">
      <c r="A472" s="2"/>
      <c r="B472" s="2"/>
      <c r="C472" s="2"/>
      <c r="D472" s="2"/>
      <c r="E472" s="2"/>
      <c r="F472" s="2"/>
    </row>
    <row r="473" spans="1:6" x14ac:dyDescent="0.25">
      <c r="A473" s="2"/>
      <c r="B473" s="2"/>
      <c r="C473" s="2"/>
      <c r="D473" s="2"/>
      <c r="E473" s="2"/>
      <c r="F473" s="2"/>
    </row>
    <row r="474" spans="1:6" x14ac:dyDescent="0.25">
      <c r="A474" s="2"/>
      <c r="B474" s="2"/>
      <c r="C474" s="2"/>
      <c r="D474" s="2"/>
      <c r="E474" s="2"/>
      <c r="F474" s="2"/>
    </row>
    <row r="475" spans="1:6" x14ac:dyDescent="0.25">
      <c r="A475" s="2"/>
      <c r="B475" s="2"/>
      <c r="C475" s="2"/>
      <c r="D475" s="2"/>
      <c r="E475" s="2"/>
      <c r="F475" s="2"/>
    </row>
    <row r="476" spans="1:6" x14ac:dyDescent="0.25">
      <c r="A476" s="2"/>
      <c r="B476" s="2"/>
      <c r="C476" s="2"/>
      <c r="D476" s="2"/>
      <c r="E476" s="2"/>
      <c r="F476" s="2"/>
    </row>
    <row r="477" spans="1:6" x14ac:dyDescent="0.25">
      <c r="A477" s="2"/>
      <c r="B477" s="2"/>
      <c r="C477" s="2"/>
      <c r="D477" s="2"/>
      <c r="E477" s="2"/>
      <c r="F477" s="2"/>
    </row>
    <row r="478" spans="1:6" x14ac:dyDescent="0.25">
      <c r="A478" s="2"/>
      <c r="B478" s="2"/>
      <c r="C478" s="2"/>
      <c r="D478" s="2"/>
      <c r="E478" s="2"/>
      <c r="F478" s="2"/>
    </row>
    <row r="479" spans="1:6" x14ac:dyDescent="0.25">
      <c r="A479" s="2"/>
      <c r="B479" s="2"/>
      <c r="C479" s="2"/>
      <c r="D479" s="2"/>
      <c r="E479" s="2"/>
      <c r="F479" s="2"/>
    </row>
    <row r="480" spans="1:6" x14ac:dyDescent="0.25">
      <c r="A480" s="2"/>
      <c r="B480" s="2"/>
      <c r="C480" s="2"/>
      <c r="D480" s="2"/>
      <c r="E480" s="2"/>
      <c r="F480" s="2"/>
    </row>
    <row r="481" spans="1:6" x14ac:dyDescent="0.25">
      <c r="A481" s="2"/>
      <c r="B481" s="2"/>
      <c r="C481" s="2"/>
      <c r="D481" s="2"/>
      <c r="E481" s="2"/>
      <c r="F481" s="2"/>
    </row>
    <row r="482" spans="1:6" x14ac:dyDescent="0.25">
      <c r="A482" s="2"/>
      <c r="B482" s="2"/>
      <c r="C482" s="2"/>
      <c r="D482" s="2"/>
      <c r="E482" s="2"/>
      <c r="F482" s="2"/>
    </row>
    <row r="483" spans="1:6" x14ac:dyDescent="0.25">
      <c r="A483" s="2"/>
      <c r="B483" s="2"/>
      <c r="C483" s="2"/>
      <c r="D483" s="2"/>
      <c r="E483" s="2"/>
      <c r="F483" s="2"/>
    </row>
    <row r="484" spans="1:6" x14ac:dyDescent="0.25">
      <c r="A484" s="2"/>
      <c r="B484" s="2"/>
      <c r="C484" s="2"/>
      <c r="D484" s="2"/>
      <c r="E484" s="2"/>
      <c r="F484" s="2"/>
    </row>
    <row r="485" spans="1:6" x14ac:dyDescent="0.25">
      <c r="A485" s="2"/>
      <c r="B485" s="2"/>
      <c r="C485" s="2"/>
      <c r="D485" s="2"/>
      <c r="E485" s="2"/>
      <c r="F485" s="2"/>
    </row>
    <row r="486" spans="1:6" x14ac:dyDescent="0.25">
      <c r="A486" s="2"/>
      <c r="B486" s="2"/>
      <c r="C486" s="2"/>
      <c r="D486" s="2"/>
      <c r="E486" s="2"/>
      <c r="F486" s="2"/>
    </row>
    <row r="487" spans="1:6" x14ac:dyDescent="0.25">
      <c r="A487" s="2"/>
      <c r="B487" s="2"/>
      <c r="C487" s="2"/>
      <c r="D487" s="2"/>
      <c r="E487" s="2"/>
      <c r="F487" s="2"/>
    </row>
    <row r="488" spans="1:6" x14ac:dyDescent="0.25">
      <c r="A488" s="2"/>
      <c r="B488" s="2"/>
      <c r="C488" s="2"/>
      <c r="D488" s="2"/>
      <c r="E488" s="2"/>
      <c r="F488" s="2"/>
    </row>
    <row r="489" spans="1:6" x14ac:dyDescent="0.25">
      <c r="A489" s="2"/>
      <c r="B489" s="2"/>
      <c r="C489" s="2"/>
      <c r="D489" s="2"/>
      <c r="E489" s="2"/>
      <c r="F489" s="2"/>
    </row>
    <row r="490" spans="1:6" x14ac:dyDescent="0.25">
      <c r="A490" s="2"/>
      <c r="B490" s="2"/>
      <c r="C490" s="2"/>
      <c r="D490" s="2"/>
      <c r="E490" s="2"/>
      <c r="F490" s="2"/>
    </row>
    <row r="491" spans="1:6" x14ac:dyDescent="0.25">
      <c r="A491" s="2"/>
      <c r="B491" s="2"/>
      <c r="C491" s="2"/>
      <c r="D491" s="2"/>
      <c r="E491" s="2"/>
      <c r="F491" s="2"/>
    </row>
    <row r="492" spans="1:6" x14ac:dyDescent="0.25">
      <c r="A492" s="2"/>
      <c r="B492" s="2"/>
      <c r="C492" s="2"/>
      <c r="D492" s="2"/>
      <c r="E492" s="2"/>
      <c r="F492" s="2"/>
    </row>
    <row r="493" spans="1:6" x14ac:dyDescent="0.25">
      <c r="A493" s="2"/>
      <c r="B493" s="2"/>
      <c r="C493" s="2"/>
      <c r="D493" s="2"/>
      <c r="E493" s="2"/>
      <c r="F493" s="2"/>
    </row>
    <row r="494" spans="1:6" x14ac:dyDescent="0.25">
      <c r="A494" s="2"/>
      <c r="B494" s="2"/>
      <c r="C494" s="2"/>
      <c r="D494" s="2"/>
      <c r="E494" s="2"/>
      <c r="F494" s="2"/>
    </row>
    <row r="495" spans="1:6" x14ac:dyDescent="0.25">
      <c r="A495" s="2"/>
      <c r="B495" s="2"/>
      <c r="C495" s="2"/>
      <c r="D495" s="2"/>
      <c r="E495" s="2"/>
      <c r="F495" s="2"/>
    </row>
    <row r="496" spans="1:6" x14ac:dyDescent="0.25">
      <c r="A496" s="2"/>
      <c r="B496" s="2"/>
      <c r="C496" s="2"/>
      <c r="D496" s="2"/>
      <c r="E496" s="2"/>
      <c r="F496" s="2"/>
    </row>
    <row r="497" spans="1:6" x14ac:dyDescent="0.25">
      <c r="A497" s="2"/>
      <c r="B497" s="2"/>
      <c r="C497" s="2"/>
      <c r="D497" s="2"/>
      <c r="E497" s="2"/>
      <c r="F497" s="2"/>
    </row>
    <row r="498" spans="1:6" x14ac:dyDescent="0.25">
      <c r="A498" s="2"/>
      <c r="B498" s="2"/>
      <c r="C498" s="2"/>
      <c r="D498" s="2"/>
      <c r="E498" s="2"/>
      <c r="F498" s="2"/>
    </row>
    <row r="499" spans="1:6" x14ac:dyDescent="0.25">
      <c r="A499" s="2"/>
      <c r="B499" s="2"/>
      <c r="C499" s="2"/>
      <c r="D499" s="2"/>
      <c r="E499" s="2"/>
      <c r="F499" s="2"/>
    </row>
    <row r="500" spans="1:6" x14ac:dyDescent="0.25">
      <c r="A500" s="2"/>
      <c r="B500" s="2"/>
      <c r="C500" s="2"/>
      <c r="D500" s="2"/>
      <c r="E500" s="2"/>
      <c r="F500" s="2"/>
    </row>
    <row r="501" spans="1:6" x14ac:dyDescent="0.25">
      <c r="A501" s="2"/>
      <c r="B501" s="2"/>
      <c r="C501" s="2"/>
      <c r="D501" s="2"/>
      <c r="E501" s="2"/>
      <c r="F501" s="2"/>
    </row>
    <row r="502" spans="1:6" x14ac:dyDescent="0.25">
      <c r="A502" s="2"/>
      <c r="B502" s="2"/>
      <c r="C502" s="2"/>
      <c r="D502" s="2"/>
      <c r="E502" s="2"/>
      <c r="F502" s="2"/>
    </row>
    <row r="503" spans="1:6" x14ac:dyDescent="0.25">
      <c r="A503" s="2"/>
      <c r="B503" s="2"/>
      <c r="C503" s="2"/>
      <c r="D503" s="2"/>
      <c r="E503" s="2"/>
      <c r="F503" s="2"/>
    </row>
    <row r="504" spans="1:6" x14ac:dyDescent="0.25">
      <c r="A504" s="2"/>
      <c r="B504" s="2"/>
      <c r="C504" s="2"/>
      <c r="D504" s="2"/>
      <c r="E504" s="2"/>
      <c r="F504" s="2"/>
    </row>
    <row r="505" spans="1:6" x14ac:dyDescent="0.25">
      <c r="A505" s="2"/>
      <c r="B505" s="2"/>
      <c r="C505" s="2"/>
      <c r="D505" s="2"/>
      <c r="E505" s="2"/>
      <c r="F505" s="2"/>
    </row>
    <row r="506" spans="1:6" x14ac:dyDescent="0.25">
      <c r="A506" s="2"/>
      <c r="B506" s="2"/>
      <c r="C506" s="2"/>
      <c r="D506" s="2"/>
      <c r="E506" s="2"/>
      <c r="F506" s="2"/>
    </row>
    <row r="507" spans="1:6" x14ac:dyDescent="0.25">
      <c r="A507" s="2"/>
      <c r="B507" s="2"/>
      <c r="C507" s="2"/>
      <c r="D507" s="2"/>
      <c r="E507" s="2"/>
      <c r="F507" s="2"/>
    </row>
    <row r="508" spans="1:6" x14ac:dyDescent="0.25">
      <c r="A508" s="2"/>
      <c r="B508" s="2"/>
      <c r="C508" s="2"/>
      <c r="D508" s="2"/>
      <c r="E508" s="2"/>
      <c r="F508" s="2"/>
    </row>
    <row r="509" spans="1:6" x14ac:dyDescent="0.25">
      <c r="A509" s="2"/>
      <c r="B509" s="2"/>
      <c r="C509" s="2"/>
      <c r="D509" s="2"/>
      <c r="E509" s="2"/>
      <c r="F509" s="2"/>
    </row>
    <row r="510" spans="1:6" x14ac:dyDescent="0.25">
      <c r="A510" s="2"/>
      <c r="B510" s="2"/>
      <c r="C510" s="2"/>
      <c r="D510" s="2"/>
      <c r="E510" s="2"/>
      <c r="F510" s="2"/>
    </row>
    <row r="511" spans="1:6" x14ac:dyDescent="0.25">
      <c r="A511" s="2"/>
      <c r="B511" s="2"/>
      <c r="C511" s="2"/>
      <c r="D511" s="2"/>
      <c r="E511" s="2"/>
      <c r="F511" s="2"/>
    </row>
    <row r="512" spans="1:6" x14ac:dyDescent="0.25">
      <c r="A512" s="2"/>
      <c r="B512" s="2"/>
      <c r="C512" s="2"/>
      <c r="D512" s="2"/>
      <c r="E512" s="2"/>
      <c r="F512" s="2"/>
    </row>
    <row r="513" spans="1:6" x14ac:dyDescent="0.25">
      <c r="A513" s="2"/>
      <c r="B513" s="2"/>
      <c r="C513" s="2"/>
      <c r="D513" s="2"/>
      <c r="E513" s="2"/>
      <c r="F513" s="2"/>
    </row>
    <row r="514" spans="1:6" x14ac:dyDescent="0.25">
      <c r="A514" s="2"/>
      <c r="B514" s="2"/>
      <c r="C514" s="2"/>
      <c r="D514" s="2"/>
      <c r="E514" s="2"/>
      <c r="F514" s="2"/>
    </row>
    <row r="515" spans="1:6" x14ac:dyDescent="0.25">
      <c r="A515" s="2"/>
      <c r="B515" s="2"/>
      <c r="C515" s="2"/>
      <c r="D515" s="2"/>
      <c r="E515" s="2"/>
      <c r="F515" s="2"/>
    </row>
    <row r="516" spans="1:6" x14ac:dyDescent="0.25">
      <c r="A516" s="2"/>
      <c r="B516" s="2"/>
      <c r="C516" s="2"/>
      <c r="D516" s="2"/>
      <c r="E516" s="2"/>
      <c r="F516" s="2"/>
    </row>
    <row r="517" spans="1:6" x14ac:dyDescent="0.25">
      <c r="A517" s="2"/>
      <c r="B517" s="2"/>
      <c r="C517" s="2"/>
      <c r="D517" s="2"/>
      <c r="E517" s="2"/>
      <c r="F517" s="2"/>
    </row>
    <row r="518" spans="1:6" x14ac:dyDescent="0.25">
      <c r="A518" s="2"/>
      <c r="B518" s="2"/>
      <c r="C518" s="2"/>
      <c r="D518" s="2"/>
      <c r="E518" s="2"/>
      <c r="F518" s="2"/>
    </row>
    <row r="519" spans="1:6" x14ac:dyDescent="0.25">
      <c r="A519" s="2"/>
      <c r="B519" s="2"/>
      <c r="C519" s="2"/>
      <c r="D519" s="2"/>
      <c r="E519" s="2"/>
      <c r="F519" s="2"/>
    </row>
    <row r="520" spans="1:6" x14ac:dyDescent="0.25">
      <c r="A520" s="2"/>
      <c r="B520" s="2"/>
      <c r="C520" s="2"/>
      <c r="D520" s="2"/>
      <c r="E520" s="2"/>
      <c r="F520" s="2"/>
    </row>
    <row r="521" spans="1:6" x14ac:dyDescent="0.25">
      <c r="A521" s="2"/>
      <c r="B521" s="2"/>
      <c r="C521" s="2"/>
      <c r="D521" s="2"/>
      <c r="E521" s="2"/>
      <c r="F521" s="2"/>
    </row>
    <row r="522" spans="1:6" x14ac:dyDescent="0.25">
      <c r="A522" s="2"/>
      <c r="B522" s="2"/>
      <c r="C522" s="2"/>
      <c r="D522" s="2"/>
      <c r="E522" s="2"/>
      <c r="F522" s="2"/>
    </row>
    <row r="523" spans="1:6" x14ac:dyDescent="0.25">
      <c r="A523" s="2"/>
      <c r="B523" s="2"/>
      <c r="C523" s="2"/>
      <c r="D523" s="2"/>
      <c r="E523" s="2"/>
      <c r="F523" s="2"/>
    </row>
    <row r="524" spans="1:6" x14ac:dyDescent="0.25">
      <c r="A524" s="2"/>
      <c r="B524" s="2"/>
      <c r="C524" s="2"/>
      <c r="D524" s="2"/>
      <c r="E524" s="2"/>
      <c r="F524" s="2"/>
    </row>
    <row r="525" spans="1:6" x14ac:dyDescent="0.25">
      <c r="A525" s="2"/>
      <c r="B525" s="2"/>
      <c r="C525" s="2"/>
      <c r="D525" s="2"/>
      <c r="E525" s="2"/>
      <c r="F525" s="2"/>
    </row>
    <row r="526" spans="1:6" x14ac:dyDescent="0.25">
      <c r="A526" s="2"/>
      <c r="B526" s="2"/>
      <c r="C526" s="2"/>
      <c r="D526" s="2"/>
      <c r="E526" s="2"/>
      <c r="F526" s="2"/>
    </row>
    <row r="527" spans="1:6" x14ac:dyDescent="0.25">
      <c r="A527" s="2"/>
      <c r="B527" s="2"/>
      <c r="C527" s="2"/>
      <c r="D527" s="2"/>
      <c r="E527" s="2"/>
      <c r="F527" s="2"/>
    </row>
    <row r="528" spans="1:6" x14ac:dyDescent="0.25">
      <c r="A528" s="2"/>
      <c r="B528" s="2"/>
      <c r="C528" s="2"/>
      <c r="D528" s="2"/>
      <c r="E528" s="2"/>
      <c r="F528" s="2"/>
    </row>
    <row r="529" spans="1:6" x14ac:dyDescent="0.25">
      <c r="A529" s="2"/>
      <c r="B529" s="2"/>
      <c r="C529" s="2"/>
      <c r="D529" s="2"/>
      <c r="E529" s="2"/>
      <c r="F529" s="2"/>
    </row>
    <row r="530" spans="1:6" x14ac:dyDescent="0.25">
      <c r="A530" s="2"/>
      <c r="B530" s="2"/>
      <c r="C530" s="2"/>
      <c r="D530" s="2"/>
      <c r="E530" s="2"/>
      <c r="F530" s="2"/>
    </row>
    <row r="531" spans="1:6" x14ac:dyDescent="0.25">
      <c r="A531" s="2"/>
      <c r="B531" s="2"/>
      <c r="C531" s="2"/>
      <c r="D531" s="2"/>
      <c r="E531" s="2"/>
      <c r="F531" s="2"/>
    </row>
    <row r="532" spans="1:6" x14ac:dyDescent="0.25">
      <c r="A532" s="2"/>
      <c r="B532" s="2"/>
      <c r="C532" s="2"/>
      <c r="D532" s="2"/>
      <c r="E532" s="2"/>
      <c r="F532" s="2"/>
    </row>
    <row r="533" spans="1:6" x14ac:dyDescent="0.25">
      <c r="A533" s="2"/>
      <c r="B533" s="2"/>
      <c r="C533" s="2"/>
      <c r="D533" s="2"/>
      <c r="E533" s="2"/>
      <c r="F533" s="2"/>
    </row>
    <row r="534" spans="1:6" x14ac:dyDescent="0.25">
      <c r="A534" s="2"/>
      <c r="B534" s="2"/>
      <c r="C534" s="2"/>
      <c r="D534" s="2"/>
      <c r="E534" s="2"/>
      <c r="F534" s="2"/>
    </row>
    <row r="535" spans="1:6" x14ac:dyDescent="0.25">
      <c r="A535" s="2"/>
      <c r="B535" s="2"/>
      <c r="C535" s="2"/>
      <c r="D535" s="2"/>
      <c r="E535" s="2"/>
      <c r="F535" s="2"/>
    </row>
    <row r="536" spans="1:6" x14ac:dyDescent="0.25">
      <c r="A536" s="2"/>
      <c r="B536" s="2"/>
      <c r="C536" s="2"/>
      <c r="D536" s="2"/>
      <c r="E536" s="2"/>
      <c r="F536" s="2"/>
    </row>
    <row r="537" spans="1:6" x14ac:dyDescent="0.25">
      <c r="A537" s="2"/>
      <c r="B537" s="2"/>
      <c r="C537" s="2"/>
      <c r="D537" s="2"/>
      <c r="E537" s="2"/>
      <c r="F537" s="2"/>
    </row>
    <row r="538" spans="1:6" x14ac:dyDescent="0.25">
      <c r="A538" s="2"/>
      <c r="B538" s="2"/>
      <c r="C538" s="2"/>
      <c r="D538" s="2"/>
      <c r="E538" s="2"/>
      <c r="F538" s="2"/>
    </row>
    <row r="539" spans="1:6" x14ac:dyDescent="0.25">
      <c r="A539" s="2"/>
      <c r="B539" s="2"/>
      <c r="C539" s="2"/>
      <c r="D539" s="2"/>
      <c r="E539" s="2"/>
      <c r="F539" s="2"/>
    </row>
    <row r="540" spans="1:6" x14ac:dyDescent="0.25">
      <c r="A540" s="2"/>
      <c r="B540" s="2"/>
      <c r="C540" s="2"/>
      <c r="D540" s="2"/>
      <c r="E540" s="2"/>
      <c r="F540" s="2"/>
    </row>
    <row r="541" spans="1:6" x14ac:dyDescent="0.25">
      <c r="A541" s="2"/>
      <c r="B541" s="2"/>
      <c r="C541" s="2"/>
      <c r="D541" s="2"/>
      <c r="E541" s="2"/>
      <c r="F541" s="2"/>
    </row>
    <row r="542" spans="1:6" x14ac:dyDescent="0.25">
      <c r="A542" s="2"/>
      <c r="B542" s="2"/>
      <c r="C542" s="2"/>
      <c r="D542" s="2"/>
      <c r="E542" s="2"/>
      <c r="F542" s="2"/>
    </row>
    <row r="543" spans="1:6" x14ac:dyDescent="0.25">
      <c r="A543" s="2"/>
      <c r="B543" s="2"/>
      <c r="C543" s="2"/>
      <c r="D543" s="2"/>
      <c r="E543" s="2"/>
      <c r="F543" s="2"/>
    </row>
    <row r="544" spans="1:6" x14ac:dyDescent="0.25">
      <c r="A544" s="2"/>
      <c r="B544" s="2"/>
      <c r="C544" s="2"/>
      <c r="D544" s="2"/>
      <c r="E544" s="2"/>
      <c r="F544" s="2"/>
    </row>
    <row r="545" spans="1:6" x14ac:dyDescent="0.25">
      <c r="A545" s="2"/>
      <c r="B545" s="2"/>
      <c r="C545" s="2"/>
      <c r="D545" s="2"/>
      <c r="E545" s="2"/>
      <c r="F545" s="2"/>
    </row>
    <row r="546" spans="1:6" x14ac:dyDescent="0.25">
      <c r="A546" s="2"/>
      <c r="B546" s="2"/>
      <c r="C546" s="2"/>
      <c r="D546" s="2"/>
      <c r="E546" s="2"/>
      <c r="F546" s="2"/>
    </row>
    <row r="547" spans="1:6" x14ac:dyDescent="0.25">
      <c r="A547" s="2"/>
      <c r="B547" s="2"/>
      <c r="C547" s="2"/>
      <c r="D547" s="2"/>
      <c r="E547" s="2"/>
      <c r="F547" s="2"/>
    </row>
    <row r="548" spans="1:6" x14ac:dyDescent="0.25">
      <c r="A548" s="2"/>
      <c r="B548" s="2"/>
      <c r="C548" s="2"/>
      <c r="D548" s="2"/>
      <c r="E548" s="2"/>
      <c r="F548" s="2"/>
    </row>
    <row r="549" spans="1:6" x14ac:dyDescent="0.25">
      <c r="A549" s="2"/>
      <c r="B549" s="2"/>
      <c r="C549" s="2"/>
      <c r="D549" s="2"/>
      <c r="E549" s="2"/>
      <c r="F549" s="2"/>
    </row>
    <row r="550" spans="1:6" x14ac:dyDescent="0.25">
      <c r="A550" s="2"/>
      <c r="B550" s="2"/>
      <c r="C550" s="2"/>
      <c r="D550" s="2"/>
      <c r="E550" s="2"/>
      <c r="F550" s="2"/>
    </row>
    <row r="551" spans="1:6" x14ac:dyDescent="0.25">
      <c r="A551" s="2"/>
      <c r="B551" s="2"/>
      <c r="C551" s="2"/>
      <c r="D551" s="2"/>
      <c r="E551" s="2"/>
      <c r="F551" s="2"/>
    </row>
    <row r="552" spans="1:6" x14ac:dyDescent="0.25">
      <c r="A552" s="2"/>
      <c r="B552" s="2"/>
      <c r="C552" s="2"/>
      <c r="D552" s="2"/>
      <c r="E552" s="2"/>
      <c r="F552" s="2"/>
    </row>
    <row r="553" spans="1:6" x14ac:dyDescent="0.25">
      <c r="A553" s="2"/>
      <c r="B553" s="2"/>
      <c r="C553" s="2"/>
      <c r="D553" s="2"/>
      <c r="E553" s="2"/>
      <c r="F553" s="2"/>
    </row>
    <row r="554" spans="1:6" x14ac:dyDescent="0.25">
      <c r="A554" s="2"/>
      <c r="B554" s="2"/>
      <c r="C554" s="2"/>
      <c r="D554" s="2"/>
      <c r="E554" s="2"/>
      <c r="F554" s="2"/>
    </row>
    <row r="555" spans="1:6" x14ac:dyDescent="0.25">
      <c r="A555" s="2"/>
      <c r="B555" s="2"/>
      <c r="C555" s="2"/>
      <c r="D555" s="2"/>
      <c r="E555" s="2"/>
      <c r="F555" s="2"/>
    </row>
    <row r="556" spans="1:6" x14ac:dyDescent="0.25">
      <c r="A556" s="2"/>
      <c r="B556" s="2"/>
      <c r="C556" s="2"/>
      <c r="D556" s="2"/>
      <c r="E556" s="2"/>
      <c r="F556" s="2"/>
    </row>
    <row r="557" spans="1:6" x14ac:dyDescent="0.25">
      <c r="A557" s="2"/>
      <c r="B557" s="2"/>
      <c r="C557" s="2"/>
      <c r="D557" s="2"/>
      <c r="E557" s="2"/>
      <c r="F557" s="2"/>
    </row>
    <row r="558" spans="1:6" x14ac:dyDescent="0.25">
      <c r="A558" s="2"/>
      <c r="B558" s="2"/>
      <c r="C558" s="2"/>
      <c r="D558" s="2"/>
      <c r="E558" s="2"/>
      <c r="F558" s="2"/>
    </row>
    <row r="559" spans="1:6" x14ac:dyDescent="0.25">
      <c r="A559" s="2"/>
      <c r="B559" s="2"/>
      <c r="C559" s="2"/>
      <c r="D559" s="2"/>
      <c r="E559" s="2"/>
      <c r="F559" s="2"/>
    </row>
    <row r="560" spans="1:6" x14ac:dyDescent="0.25">
      <c r="A560" s="2"/>
      <c r="B560" s="2"/>
      <c r="C560" s="2"/>
      <c r="D560" s="2"/>
      <c r="E560" s="2"/>
      <c r="F560" s="2"/>
    </row>
    <row r="561" spans="1:6" x14ac:dyDescent="0.25">
      <c r="A561" s="2"/>
      <c r="B561" s="2"/>
      <c r="C561" s="2"/>
      <c r="D561" s="2"/>
      <c r="E561" s="2"/>
      <c r="F561" s="2"/>
    </row>
    <row r="562" spans="1:6" x14ac:dyDescent="0.25">
      <c r="A562" s="2"/>
      <c r="B562" s="2"/>
      <c r="C562" s="2"/>
      <c r="D562" s="2"/>
      <c r="E562" s="2"/>
      <c r="F562" s="2"/>
    </row>
    <row r="563" spans="1:6" x14ac:dyDescent="0.25">
      <c r="A563" s="2"/>
      <c r="B563" s="2"/>
      <c r="C563" s="2"/>
      <c r="D563" s="2"/>
      <c r="E563" s="2"/>
      <c r="F563" s="2"/>
    </row>
    <row r="564" spans="1:6" x14ac:dyDescent="0.25">
      <c r="A564" s="2"/>
      <c r="B564" s="2"/>
      <c r="C564" s="2"/>
      <c r="D564" s="2"/>
      <c r="E564" s="2"/>
      <c r="F564" s="2"/>
    </row>
    <row r="565" spans="1:6" x14ac:dyDescent="0.25">
      <c r="A565" s="2"/>
      <c r="B565" s="2"/>
      <c r="C565" s="2"/>
      <c r="D565" s="2"/>
      <c r="E565" s="2"/>
      <c r="F565" s="2"/>
    </row>
    <row r="566" spans="1:6" x14ac:dyDescent="0.25">
      <c r="A566" s="2"/>
      <c r="B566" s="2"/>
      <c r="C566" s="2"/>
      <c r="D566" s="2"/>
      <c r="E566" s="2"/>
      <c r="F566" s="2"/>
    </row>
    <row r="567" spans="1:6" x14ac:dyDescent="0.25">
      <c r="A567" s="2"/>
      <c r="B567" s="2"/>
      <c r="C567" s="2"/>
      <c r="D567" s="2"/>
      <c r="E567" s="2"/>
      <c r="F567" s="2"/>
    </row>
    <row r="568" spans="1:6" x14ac:dyDescent="0.25">
      <c r="A568" s="2"/>
      <c r="B568" s="2"/>
      <c r="C568" s="2"/>
      <c r="D568" s="2"/>
      <c r="E568" s="2"/>
      <c r="F568" s="2"/>
    </row>
    <row r="569" spans="1:6" x14ac:dyDescent="0.25">
      <c r="A569" s="2"/>
      <c r="B569" s="2"/>
      <c r="C569" s="2"/>
      <c r="D569" s="2"/>
      <c r="E569" s="2"/>
      <c r="F569" s="2"/>
    </row>
    <row r="570" spans="1:6" x14ac:dyDescent="0.25">
      <c r="A570" s="2"/>
      <c r="B570" s="2"/>
      <c r="C570" s="2"/>
      <c r="D570" s="2"/>
      <c r="E570" s="2"/>
      <c r="F570" s="2"/>
    </row>
    <row r="571" spans="1:6" x14ac:dyDescent="0.25">
      <c r="A571" s="2"/>
      <c r="B571" s="2"/>
      <c r="C571" s="2"/>
      <c r="D571" s="2"/>
      <c r="E571" s="2"/>
      <c r="F571" s="2"/>
    </row>
    <row r="572" spans="1:6" x14ac:dyDescent="0.25">
      <c r="A572" s="2"/>
      <c r="B572" s="2"/>
      <c r="C572" s="2"/>
      <c r="D572" s="2"/>
      <c r="E572" s="2"/>
      <c r="F572" s="2"/>
    </row>
    <row r="573" spans="1:6" x14ac:dyDescent="0.25">
      <c r="A573" s="2"/>
      <c r="B573" s="2"/>
      <c r="C573" s="2"/>
      <c r="D573" s="2"/>
      <c r="E573" s="2"/>
      <c r="F573" s="2"/>
    </row>
    <row r="574" spans="1:6" x14ac:dyDescent="0.25">
      <c r="A574" s="2"/>
      <c r="B574" s="2"/>
      <c r="C574" s="2"/>
      <c r="D574" s="2"/>
      <c r="E574" s="2"/>
      <c r="F574" s="2"/>
    </row>
    <row r="575" spans="1:6" x14ac:dyDescent="0.25">
      <c r="A575" s="2"/>
      <c r="B575" s="2"/>
      <c r="C575" s="2"/>
      <c r="D575" s="2"/>
      <c r="E575" s="2"/>
      <c r="F575" s="2"/>
    </row>
    <row r="576" spans="1:6" x14ac:dyDescent="0.25">
      <c r="A576" s="2"/>
      <c r="B576" s="2"/>
      <c r="C576" s="2"/>
      <c r="D576" s="2"/>
      <c r="E576" s="2"/>
      <c r="F576" s="2"/>
    </row>
    <row r="577" spans="1:6" x14ac:dyDescent="0.25">
      <c r="A577" s="2"/>
      <c r="B577" s="2"/>
      <c r="C577" s="2"/>
      <c r="D577" s="2"/>
      <c r="E577" s="2"/>
      <c r="F577" s="2"/>
    </row>
    <row r="578" spans="1:6" x14ac:dyDescent="0.25">
      <c r="A578" s="2"/>
      <c r="B578" s="2"/>
      <c r="C578" s="2"/>
      <c r="D578" s="2"/>
      <c r="E578" s="2"/>
      <c r="F578" s="2"/>
    </row>
  </sheetData>
  <dataValidations count="2">
    <dataValidation allowBlank="1" showErrorMessage="1" promptTitle="TRAFO" prompt="$J$1:$K$120" sqref="J1"/>
    <dataValidation allowBlank="1" showErrorMessage="1" promptTitle="TRAFO" prompt="$A$1:$G$353" sqref="A1"/>
  </dataValidations>
  <hyperlinks>
    <hyperlink ref="K2" r:id="rId1" tooltip="Link to Datastream Navigator metadata for ISGDP...D; right-click for more"/>
    <hyperlink ref="B2" r:id="rId2" tooltip="Link to Datastream Navigator metadata for ISCNFCONR; right-click for more"/>
    <hyperlink ref="C2" r:id="rId3" tooltip="Link to Datastream Navigator metadata for ISMSLI15G; right-click for more"/>
    <hyperlink ref="D2" r:id="rId4" tooltip="Link to Datastream Navigator metadata for ISJPMRBTF; right-click for more"/>
    <hyperlink ref="E2" r:id="rId5" tooltip="Link to Datastream Navigator metadata for ISEMPALLO; right-click for more"/>
    <hyperlink ref="F2" r:id="rId6" tooltip="Link to Datastream Navigator metadata for ISIPTOT.G; right-click for more"/>
    <hyperlink ref="G2" r:id="rId7" tooltip="Link to Datastream Navigator metadata for ISI72...H; right-click for more"/>
  </hyperlinks>
  <pageMargins left="0.7" right="0.7" top="0.75" bottom="0.75" header="0.3" footer="0.3"/>
  <pageSetup orientation="portrait" r:id="rId8"/>
  <legacy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40</vt:i4>
      </vt:variant>
    </vt:vector>
  </HeadingPairs>
  <TitlesOfParts>
    <vt:vector size="40" baseType="lpstr">
      <vt:lpstr>us_eviews</vt:lpstr>
      <vt:lpstr>us_thomson</vt:lpstr>
      <vt:lpstr>ez_eviews</vt:lpstr>
      <vt:lpstr>ez_thomson</vt:lpstr>
      <vt:lpstr>jp_eviews</vt:lpstr>
      <vt:lpstr>jp_thomson</vt:lpstr>
      <vt:lpstr>uk_eviews</vt:lpstr>
      <vt:lpstr>uk_thomson</vt:lpstr>
      <vt:lpstr>can_eviews</vt:lpstr>
      <vt:lpstr>can_thomson</vt:lpstr>
      <vt:lpstr>swe_eviews</vt:lpstr>
      <vt:lpstr>swe_thomson</vt:lpstr>
      <vt:lpstr>nor_eviews</vt:lpstr>
      <vt:lpstr>nor_thomson</vt:lpstr>
      <vt:lpstr>brz_eviews</vt:lpstr>
      <vt:lpstr>brz_thomson</vt:lpstr>
      <vt:lpstr>kor_eviews</vt:lpstr>
      <vt:lpstr>kor_thomson</vt:lpstr>
      <vt:lpstr>sgp_eviews</vt:lpstr>
      <vt:lpstr>sgp_thomson</vt:lpstr>
      <vt:lpstr>tur_eviews</vt:lpstr>
      <vt:lpstr>tur_thomson</vt:lpstr>
      <vt:lpstr>idn_eviews</vt:lpstr>
      <vt:lpstr>idn_thomson</vt:lpstr>
      <vt:lpstr>mys_eviews</vt:lpstr>
      <vt:lpstr>mys_thomson</vt:lpstr>
      <vt:lpstr>pol_eviews</vt:lpstr>
      <vt:lpstr>pol_thomson</vt:lpstr>
      <vt:lpstr>hun_eviews</vt:lpstr>
      <vt:lpstr>hun_thomson</vt:lpstr>
      <vt:lpstr>ch_eviews</vt:lpstr>
      <vt:lpstr>ch_thomson</vt:lpstr>
      <vt:lpstr>mx_eviews</vt:lpstr>
      <vt:lpstr>mx_thomson</vt:lpstr>
      <vt:lpstr>cl_eviews</vt:lpstr>
      <vt:lpstr>cl_thomson</vt:lpstr>
      <vt:lpstr>co_eviews</vt:lpstr>
      <vt:lpstr>co_thomson</vt:lpstr>
      <vt:lpstr>isl_eviews</vt:lpstr>
      <vt:lpstr>isl_thomson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ralquist</dc:creator>
  <cp:lastModifiedBy>ralquist</cp:lastModifiedBy>
  <dcterms:created xsi:type="dcterms:W3CDTF">2015-02-09T14:30:48Z</dcterms:created>
  <dcterms:modified xsi:type="dcterms:W3CDTF">2015-05-06T15:13:36Z</dcterms:modified>
</cp:coreProperties>
</file>